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240" windowWidth="27795" windowHeight="1195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O13" i="6"/>
  <c r="M13" i="6"/>
  <c r="L13" i="6"/>
  <c r="K13" i="6"/>
  <c r="I13" i="6"/>
  <c r="H13" i="6"/>
  <c r="G13" i="6"/>
  <c r="E13" i="6"/>
  <c r="D13" i="6"/>
  <c r="C13" i="6"/>
  <c r="F13" i="6" l="1"/>
  <c r="J13" i="6"/>
  <c r="N13" i="6"/>
  <c r="B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F168" i="57"/>
  <c r="F168" i="60" s="1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G132" i="57"/>
  <c r="G132" i="60" s="1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H125" i="57"/>
  <c r="Q125" i="57"/>
  <c r="I125" i="57"/>
  <c r="Q359" i="69"/>
  <c r="Q416" i="69" s="1"/>
  <c r="M359" i="69"/>
  <c r="M416" i="69" s="1"/>
  <c r="J120" i="57"/>
  <c r="I359" i="69"/>
  <c r="I416" i="69" s="1"/>
  <c r="F120" i="57"/>
  <c r="E359" i="69"/>
  <c r="E416" i="69" s="1"/>
  <c r="P120" i="57"/>
  <c r="L120" i="57"/>
  <c r="G121" i="60"/>
  <c r="D120" i="57"/>
  <c r="O356" i="69"/>
  <c r="O413" i="69" s="1"/>
  <c r="K356" i="69"/>
  <c r="K413" i="69" s="1"/>
  <c r="G356" i="69"/>
  <c r="G413" i="69" s="1"/>
  <c r="Q118" i="60"/>
  <c r="M118" i="60"/>
  <c r="O117" i="57"/>
  <c r="O117" i="60" s="1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K109" i="57"/>
  <c r="I347" i="69"/>
  <c r="H109" i="57"/>
  <c r="G109" i="57"/>
  <c r="E347" i="69"/>
  <c r="D109" i="57"/>
  <c r="L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F55" i="57"/>
  <c r="F55" i="60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C146" i="55"/>
  <c r="C85" i="55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M151" i="71"/>
  <c r="L146" i="47"/>
  <c r="I151" i="71"/>
  <c r="H146" i="47"/>
  <c r="G146" i="47"/>
  <c r="E151" i="71"/>
  <c r="D146" i="47"/>
  <c r="C146" i="47"/>
  <c r="O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G93" i="47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E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J16" i="47"/>
  <c r="J16" i="50" s="1"/>
  <c r="G182" i="64"/>
  <c r="F16" i="47"/>
  <c r="F16" i="50" s="1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L175" i="45"/>
  <c r="H175" i="45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N55" i="45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J117" i="66"/>
  <c r="I47" i="45"/>
  <c r="G117" i="66"/>
  <c r="F117" i="66"/>
  <c r="M47" i="45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N162" i="47" l="1"/>
  <c r="H154" i="47"/>
  <c r="H154" i="50" s="1"/>
  <c r="M136" i="54"/>
  <c r="E85" i="55"/>
  <c r="K146" i="44"/>
  <c r="D150" i="45"/>
  <c r="L150" i="45"/>
  <c r="G4" i="47"/>
  <c r="K4" i="47"/>
  <c r="O4" i="47"/>
  <c r="H12" i="47"/>
  <c r="P175" i="47"/>
  <c r="E162" i="55"/>
  <c r="H63" i="57"/>
  <c r="Q93" i="57"/>
  <c r="I120" i="57"/>
  <c r="H128" i="47"/>
  <c r="M44" i="47"/>
  <c r="L117" i="47"/>
  <c r="L117" i="50" s="1"/>
  <c r="C113" i="55"/>
  <c r="C113" i="59" s="1"/>
  <c r="E85" i="54"/>
  <c r="D128" i="54"/>
  <c r="P25" i="54"/>
  <c r="I70" i="54"/>
  <c r="I85" i="54"/>
  <c r="H128" i="54"/>
  <c r="C168" i="55"/>
  <c r="C168" i="59" s="1"/>
  <c r="K58" i="55"/>
  <c r="D39" i="57"/>
  <c r="L39" i="57"/>
  <c r="H82" i="57"/>
  <c r="F106" i="57"/>
  <c r="J106" i="57"/>
  <c r="N106" i="57"/>
  <c r="C146" i="44"/>
  <c r="B58" i="45"/>
  <c r="O44" i="45"/>
  <c r="N100" i="45"/>
  <c r="D128" i="47"/>
  <c r="L175" i="47"/>
  <c r="Q58" i="54"/>
  <c r="L128" i="54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C148" i="54" s="1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P28" i="55"/>
  <c r="D39" i="55"/>
  <c r="M89" i="55"/>
  <c r="F120" i="55"/>
  <c r="P128" i="69"/>
  <c r="P147" i="69" s="1"/>
  <c r="P120" i="45"/>
  <c r="H306" i="66"/>
  <c r="H305" i="66" s="1"/>
  <c r="H44" i="55"/>
  <c r="I306" i="69"/>
  <c r="I325" i="69" s="1"/>
  <c r="I106" i="55"/>
  <c r="L295" i="72"/>
  <c r="L162" i="55"/>
  <c r="Q144" i="44"/>
  <c r="E168" i="44"/>
  <c r="B63" i="45"/>
  <c r="B32" i="45"/>
  <c r="E128" i="64"/>
  <c r="E127" i="64" s="1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355" i="72" s="1"/>
  <c r="D168" i="54"/>
  <c r="D168" i="58" s="1"/>
  <c r="F309" i="65"/>
  <c r="F328" i="65" s="1"/>
  <c r="F28" i="55"/>
  <c r="K309" i="72"/>
  <c r="K307" i="72" s="1"/>
  <c r="K175" i="55"/>
  <c r="O345" i="71"/>
  <c r="O399" i="71" s="1"/>
  <c r="O157" i="57"/>
  <c r="G131" i="64"/>
  <c r="G130" i="64" s="1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286" i="69" s="1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L68" i="45" s="1"/>
  <c r="G97" i="45"/>
  <c r="G106" i="45"/>
  <c r="E117" i="69"/>
  <c r="E109" i="45"/>
  <c r="Q117" i="69"/>
  <c r="Q109" i="45"/>
  <c r="B166" i="66"/>
  <c r="B58" i="47"/>
  <c r="E163" i="66"/>
  <c r="E55" i="47"/>
  <c r="E55" i="50" s="1"/>
  <c r="D151" i="72"/>
  <c r="D164" i="47"/>
  <c r="L151" i="72"/>
  <c r="L150" i="72" s="1"/>
  <c r="L164" i="47"/>
  <c r="P151" i="72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M30" i="45" s="1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J36" i="60" s="1"/>
  <c r="N36" i="57"/>
  <c r="M63" i="57"/>
  <c r="O63" i="57"/>
  <c r="F74" i="57"/>
  <c r="F74" i="60" s="1"/>
  <c r="Q89" i="57"/>
  <c r="E125" i="57"/>
  <c r="Q150" i="57"/>
  <c r="G132" i="45"/>
  <c r="G130" i="45" s="1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H168" i="55"/>
  <c r="H168" i="59" s="1"/>
  <c r="P172" i="55"/>
  <c r="P166" i="55" s="1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125" i="54"/>
  <c r="D136" i="54"/>
  <c r="D157" i="54"/>
  <c r="L277" i="72"/>
  <c r="L276" i="72" s="1"/>
  <c r="L162" i="54"/>
  <c r="D279" i="72"/>
  <c r="D164" i="54"/>
  <c r="C7" i="55"/>
  <c r="C139" i="55"/>
  <c r="L340" i="64"/>
  <c r="L4" i="55"/>
  <c r="F7" i="55"/>
  <c r="Q309" i="65"/>
  <c r="Q308" i="65" s="1"/>
  <c r="Q28" i="55"/>
  <c r="H309" i="67"/>
  <c r="H308" i="67" s="1"/>
  <c r="H66" i="55"/>
  <c r="H379" i="68"/>
  <c r="H82" i="55"/>
  <c r="P379" i="68"/>
  <c r="P82" i="55"/>
  <c r="N380" i="68"/>
  <c r="N378" i="68" s="1"/>
  <c r="N82" i="55"/>
  <c r="E397" i="64"/>
  <c r="E396" i="64" s="1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144" i="54"/>
  <c r="L290" i="71"/>
  <c r="L157" i="54"/>
  <c r="I164" i="54"/>
  <c r="C309" i="70"/>
  <c r="C128" i="55"/>
  <c r="C297" i="72"/>
  <c r="C164" i="55"/>
  <c r="J343" i="64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30" i="45" s="1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G9" i="55" s="1"/>
  <c r="O353" i="64"/>
  <c r="O16" i="55"/>
  <c r="K307" i="65"/>
  <c r="K25" i="55"/>
  <c r="E28" i="55"/>
  <c r="I32" i="55"/>
  <c r="J318" i="65"/>
  <c r="J36" i="55"/>
  <c r="D82" i="55"/>
  <c r="H295" i="72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170" i="59"/>
  <c r="I28" i="55"/>
  <c r="J55" i="55"/>
  <c r="L58" i="55"/>
  <c r="L309" i="67"/>
  <c r="L308" i="67" s="1"/>
  <c r="L66" i="55"/>
  <c r="D70" i="55"/>
  <c r="N313" i="67"/>
  <c r="N70" i="55"/>
  <c r="B17" i="8"/>
  <c r="F51" i="45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L7" i="45"/>
  <c r="G49" i="45"/>
  <c r="L77" i="45"/>
  <c r="Q85" i="45"/>
  <c r="G89" i="45"/>
  <c r="O93" i="45"/>
  <c r="G93" i="45"/>
  <c r="J109" i="45"/>
  <c r="F120" i="45"/>
  <c r="K128" i="45"/>
  <c r="C136" i="45"/>
  <c r="C172" i="45"/>
  <c r="C166" i="45" s="1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4" i="50" s="1"/>
  <c r="Q147" i="50"/>
  <c r="Q146" i="50" s="1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319" i="66" s="1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E85" i="50" s="1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377" i="69" s="1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K7" i="60" s="1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D113" i="59" s="1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F30" i="57" s="1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B178" i="69"/>
  <c r="B101" i="69"/>
  <c r="B177" i="69" s="1"/>
  <c r="H95" i="69"/>
  <c r="E96" i="69"/>
  <c r="E94" i="69" s="1"/>
  <c r="M96" i="69"/>
  <c r="M94" i="69" s="1"/>
  <c r="J109" i="44"/>
  <c r="J98" i="69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9" i="45" s="1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O30" i="47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G364" i="68"/>
  <c r="G412" i="68" s="1"/>
  <c r="K364" i="68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319" i="69" s="1"/>
  <c r="C120" i="55"/>
  <c r="C311" i="70"/>
  <c r="C136" i="55"/>
  <c r="C317" i="70"/>
  <c r="C144" i="55"/>
  <c r="C295" i="71"/>
  <c r="C150" i="55"/>
  <c r="C150" i="59" s="1"/>
  <c r="C302" i="71"/>
  <c r="C300" i="71" s="1"/>
  <c r="C152" i="59"/>
  <c r="C157" i="55"/>
  <c r="C308" i="71"/>
  <c r="C299" i="72"/>
  <c r="C167" i="59"/>
  <c r="C172" i="55"/>
  <c r="C166" i="55" s="1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389" i="68" s="1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I148" i="60" s="1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E102" i="70"/>
  <c r="I102" i="70"/>
  <c r="M102" i="70"/>
  <c r="Q102" i="70"/>
  <c r="F103" i="70"/>
  <c r="F101" i="70" s="1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66" i="44" s="1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66" i="44" s="1"/>
  <c r="P106" i="72"/>
  <c r="P104" i="72" s="1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148" i="45" s="1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25" i="69"/>
  <c r="B113" i="70"/>
  <c r="B133" i="70"/>
  <c r="B132" i="45"/>
  <c r="B121" i="70"/>
  <c r="B145" i="70"/>
  <c r="B146" i="45"/>
  <c r="B115" i="71"/>
  <c r="B121" i="71"/>
  <c r="B145" i="71"/>
  <c r="B168" i="45"/>
  <c r="B166" i="45" s="1"/>
  <c r="B119" i="72"/>
  <c r="B142" i="72"/>
  <c r="I4" i="45"/>
  <c r="D128" i="64"/>
  <c r="H128" i="64"/>
  <c r="L128" i="64"/>
  <c r="P128" i="64"/>
  <c r="E129" i="64"/>
  <c r="I129" i="64"/>
  <c r="I127" i="64" s="1"/>
  <c r="M129" i="64"/>
  <c r="Q129" i="64"/>
  <c r="Q127" i="64" s="1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O19" i="45"/>
  <c r="O144" i="64"/>
  <c r="D145" i="64"/>
  <c r="H145" i="64"/>
  <c r="H142" i="64" s="1"/>
  <c r="L145" i="64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L63" i="45"/>
  <c r="L115" i="67"/>
  <c r="L113" i="67" s="1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P124" i="67" s="1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F136" i="68" s="1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E116" i="69"/>
  <c r="I116" i="69"/>
  <c r="M116" i="69"/>
  <c r="Q116" i="69"/>
  <c r="E195" i="69"/>
  <c r="E138" i="69"/>
  <c r="I138" i="69"/>
  <c r="I195" i="69"/>
  <c r="M195" i="69"/>
  <c r="M138" i="69"/>
  <c r="Q111" i="45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24" i="69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H129" i="69"/>
  <c r="H127" i="69" s="1"/>
  <c r="L129" i="69"/>
  <c r="P129" i="69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48" i="45" s="1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D158" i="70"/>
  <c r="D215" i="70" s="1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25" i="64"/>
  <c r="C367" i="64" s="1"/>
  <c r="C331" i="64"/>
  <c r="C16" i="54"/>
  <c r="C292" i="65"/>
  <c r="C298" i="65"/>
  <c r="C36" i="54"/>
  <c r="C287" i="66"/>
  <c r="C325" i="66" s="1"/>
  <c r="C44" i="54"/>
  <c r="C294" i="66"/>
  <c r="C51" i="54"/>
  <c r="C299" i="66"/>
  <c r="C337" i="66" s="1"/>
  <c r="C288" i="67"/>
  <c r="C295" i="67"/>
  <c r="C70" i="54"/>
  <c r="C301" i="67"/>
  <c r="C339" i="67" s="1"/>
  <c r="C358" i="68"/>
  <c r="C85" i="54"/>
  <c r="C364" i="68"/>
  <c r="C460" i="68" s="1"/>
  <c r="C92" i="58"/>
  <c r="C370" i="68"/>
  <c r="C375" i="68"/>
  <c r="C100" i="54"/>
  <c r="C292" i="69"/>
  <c r="C298" i="69"/>
  <c r="C117" i="54"/>
  <c r="C287" i="70"/>
  <c r="C325" i="70" s="1"/>
  <c r="C125" i="54"/>
  <c r="C294" i="70"/>
  <c r="C299" i="70"/>
  <c r="C279" i="71"/>
  <c r="C278" i="71" s="1"/>
  <c r="C146" i="54"/>
  <c r="C285" i="7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300" i="66" s="1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312" i="69" s="1"/>
  <c r="E113" i="55"/>
  <c r="E115" i="59"/>
  <c r="I314" i="69"/>
  <c r="I312" i="69" s="1"/>
  <c r="I115" i="59"/>
  <c r="I113" i="55"/>
  <c r="I113" i="59" s="1"/>
  <c r="M314" i="69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02" i="72"/>
  <c r="I103" i="72"/>
  <c r="Q103" i="72"/>
  <c r="F172" i="44"/>
  <c r="F105" i="72"/>
  <c r="N172" i="44"/>
  <c r="N105" i="72"/>
  <c r="B144" i="64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68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O154" i="68" s="1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H9" i="47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E106" i="70"/>
  <c r="I106" i="70"/>
  <c r="M106" i="70"/>
  <c r="Q106" i="70"/>
  <c r="F107" i="70"/>
  <c r="J107" i="70"/>
  <c r="N107" i="70"/>
  <c r="N105" i="70" s="1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M127" i="64"/>
  <c r="C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K142" i="64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30" i="45" s="1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N49" i="45" s="1"/>
  <c r="E121" i="66"/>
  <c r="I121" i="66"/>
  <c r="M121" i="66"/>
  <c r="Q121" i="66"/>
  <c r="F122" i="66"/>
  <c r="F120" i="66" s="1"/>
  <c r="J122" i="66"/>
  <c r="J120" i="66" s="1"/>
  <c r="N122" i="66"/>
  <c r="N120" i="66" s="1"/>
  <c r="C123" i="66"/>
  <c r="G123" i="66"/>
  <c r="K123" i="66"/>
  <c r="O123" i="66"/>
  <c r="C55" i="45"/>
  <c r="C125" i="66"/>
  <c r="G124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H113" i="67"/>
  <c r="M66" i="45"/>
  <c r="C117" i="67"/>
  <c r="G117" i="67"/>
  <c r="K117" i="67"/>
  <c r="O117" i="67"/>
  <c r="J118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H124" i="67"/>
  <c r="H77" i="45"/>
  <c r="P77" i="45"/>
  <c r="F128" i="67"/>
  <c r="J128" i="67"/>
  <c r="N128" i="67"/>
  <c r="C129" i="67"/>
  <c r="G129" i="67"/>
  <c r="K129" i="67"/>
  <c r="O129" i="67"/>
  <c r="D82" i="45"/>
  <c r="O82" i="45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M93" i="45"/>
  <c r="M149" i="68"/>
  <c r="M147" i="68" s="1"/>
  <c r="Q93" i="45"/>
  <c r="Q149" i="68"/>
  <c r="F97" i="45"/>
  <c r="F87" i="45" s="1"/>
  <c r="C97" i="45"/>
  <c r="C152" i="68"/>
  <c r="K97" i="45"/>
  <c r="K152" i="68"/>
  <c r="O97" i="45"/>
  <c r="O152" i="68"/>
  <c r="N106" i="45"/>
  <c r="E114" i="69"/>
  <c r="I114" i="69"/>
  <c r="M114" i="69"/>
  <c r="Q114" i="69"/>
  <c r="F115" i="69"/>
  <c r="J115" i="69"/>
  <c r="N115" i="69"/>
  <c r="D109" i="45"/>
  <c r="F109" i="45"/>
  <c r="F117" i="69"/>
  <c r="J116" i="69"/>
  <c r="J13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20" i="69" s="1"/>
  <c r="E115" i="49"/>
  <c r="I122" i="69"/>
  <c r="I115" i="49"/>
  <c r="M122" i="69"/>
  <c r="M115" i="49"/>
  <c r="Q122" i="69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M124" i="69" s="1"/>
  <c r="Q126" i="69"/>
  <c r="D127" i="69"/>
  <c r="D147" i="69"/>
  <c r="H147" i="69"/>
  <c r="L127" i="69"/>
  <c r="L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30" i="45" s="1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66" i="45" s="1"/>
  <c r="J119" i="72"/>
  <c r="N168" i="45"/>
  <c r="N119" i="72"/>
  <c r="C138" i="72"/>
  <c r="G168" i="45"/>
  <c r="G120" i="72"/>
  <c r="K138" i="72"/>
  <c r="O168" i="45"/>
  <c r="O166" i="45" s="1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178" i="64"/>
  <c r="F12" i="47"/>
  <c r="F179" i="64"/>
  <c r="F242" i="64" s="1"/>
  <c r="F14" i="50"/>
  <c r="J12" i="47"/>
  <c r="J9" i="47" s="1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30" i="47"/>
  <c r="J157" i="65"/>
  <c r="N157" i="65"/>
  <c r="C32" i="47"/>
  <c r="K32" i="47"/>
  <c r="D32" i="47"/>
  <c r="D159" i="65"/>
  <c r="H32" i="47"/>
  <c r="H159" i="65"/>
  <c r="L32" i="47"/>
  <c r="L159" i="65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H165" i="66"/>
  <c r="P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H162" i="67"/>
  <c r="H219" i="67" s="1"/>
  <c r="L220" i="67"/>
  <c r="P220" i="67"/>
  <c r="P162" i="67"/>
  <c r="P219" i="67" s="1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M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Q199" i="68"/>
  <c r="Q271" i="68" s="1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I151" i="70"/>
  <c r="M125" i="47"/>
  <c r="M152" i="70"/>
  <c r="Q209" i="70"/>
  <c r="Q151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66" i="47" s="1"/>
  <c r="H161" i="47" s="1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I321" i="71" s="1"/>
  <c r="M285" i="71"/>
  <c r="M321" i="71" s="1"/>
  <c r="Q285" i="71"/>
  <c r="F311" i="66"/>
  <c r="J311" i="66"/>
  <c r="N311" i="66"/>
  <c r="E311" i="69"/>
  <c r="E112" i="59"/>
  <c r="I311" i="69"/>
  <c r="I112" i="59"/>
  <c r="I111" i="55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B100" i="71"/>
  <c r="P162" i="44"/>
  <c r="P95" i="72"/>
  <c r="I96" i="72"/>
  <c r="C168" i="44"/>
  <c r="C166" i="44" s="1"/>
  <c r="C101" i="72"/>
  <c r="D168" i="44"/>
  <c r="D102" i="72"/>
  <c r="E103" i="72"/>
  <c r="P107" i="72"/>
  <c r="M109" i="72"/>
  <c r="B39" i="45"/>
  <c r="B129" i="65"/>
  <c r="B127" i="65" s="1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9" i="45" s="1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01" i="69"/>
  <c r="G177" i="69" s="1"/>
  <c r="G178" i="69"/>
  <c r="K178" i="69"/>
  <c r="O178" i="69"/>
  <c r="O101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F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D107" i="71"/>
  <c r="E109" i="71"/>
  <c r="I109" i="71"/>
  <c r="I145" i="71" s="1"/>
  <c r="M109" i="71"/>
  <c r="Q109" i="71"/>
  <c r="B172" i="44"/>
  <c r="B105" i="72"/>
  <c r="B104" i="72" s="1"/>
  <c r="B98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O107" i="72"/>
  <c r="B27" i="7"/>
  <c r="B4" i="8"/>
  <c r="B136" i="45"/>
  <c r="B130" i="64"/>
  <c r="B142" i="64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136" i="64"/>
  <c r="G12" i="45"/>
  <c r="G136" i="64"/>
  <c r="K12" i="45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L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L32" i="45"/>
  <c r="L121" i="65"/>
  <c r="P32" i="45"/>
  <c r="P121" i="65"/>
  <c r="E32" i="45"/>
  <c r="E122" i="65"/>
  <c r="Q32" i="45"/>
  <c r="Q122" i="65"/>
  <c r="D36" i="45"/>
  <c r="L36" i="45"/>
  <c r="L30" i="45" s="1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C127" i="67"/>
  <c r="K127" i="67"/>
  <c r="C136" i="68"/>
  <c r="G136" i="68"/>
  <c r="K82" i="45"/>
  <c r="K137" i="68"/>
  <c r="O136" i="68"/>
  <c r="F140" i="68"/>
  <c r="J140" i="68"/>
  <c r="N140" i="68"/>
  <c r="C89" i="45"/>
  <c r="C144" i="68"/>
  <c r="K89" i="45"/>
  <c r="K144" i="68"/>
  <c r="O89" i="45"/>
  <c r="O144" i="68"/>
  <c r="N93" i="45"/>
  <c r="I147" i="68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13" i="69"/>
  <c r="F133" i="69"/>
  <c r="J113" i="69"/>
  <c r="J132" i="69" s="1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97" i="69"/>
  <c r="E140" i="69"/>
  <c r="I140" i="69"/>
  <c r="I120" i="69"/>
  <c r="I197" i="69"/>
  <c r="M140" i="69"/>
  <c r="M120" i="69"/>
  <c r="M197" i="69"/>
  <c r="Q140" i="69"/>
  <c r="Q12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G13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181" i="64"/>
  <c r="C244" i="64" s="1"/>
  <c r="C245" i="64"/>
  <c r="G245" i="64"/>
  <c r="K181" i="64"/>
  <c r="K244" i="64" s="1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G151" i="65"/>
  <c r="O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O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G165" i="6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M368" i="68"/>
  <c r="M416" i="68" s="1"/>
  <c r="Q368" i="68"/>
  <c r="Q416" i="68" s="1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L111" i="60" s="1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N161" i="71"/>
  <c r="F203" i="72"/>
  <c r="F148" i="72"/>
  <c r="J203" i="72"/>
  <c r="J148" i="72"/>
  <c r="N203" i="72"/>
  <c r="N148" i="72"/>
  <c r="D205" i="72"/>
  <c r="D150" i="72"/>
  <c r="H205" i="72"/>
  <c r="H150" i="72"/>
  <c r="P205" i="72"/>
  <c r="P150" i="72"/>
  <c r="E154" i="72"/>
  <c r="E213" i="72"/>
  <c r="I213" i="72"/>
  <c r="M213" i="72"/>
  <c r="M158" i="72"/>
  <c r="M212" i="72" s="1"/>
  <c r="Q213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E330" i="67" s="1"/>
  <c r="I292" i="67"/>
  <c r="I330" i="67" s="1"/>
  <c r="M292" i="67"/>
  <c r="M330" i="67" s="1"/>
  <c r="Q292" i="67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G296" i="67"/>
  <c r="G334" i="67" s="1"/>
  <c r="K296" i="67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K319" i="70" s="1"/>
  <c r="O321" i="70"/>
  <c r="O319" i="70" s="1"/>
  <c r="O139" i="55"/>
  <c r="F305" i="71"/>
  <c r="F304" i="71" s="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H130" i="60"/>
  <c r="L349" i="70"/>
  <c r="L131" i="60"/>
  <c r="P349" i="70"/>
  <c r="P131" i="60"/>
  <c r="O132" i="57"/>
  <c r="F355" i="70"/>
  <c r="F137" i="60"/>
  <c r="F136" i="57"/>
  <c r="J355" i="70"/>
  <c r="J137" i="60"/>
  <c r="J136" i="57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G166" i="57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G25" i="54"/>
  <c r="G287" i="65"/>
  <c r="G325" i="65" s="1"/>
  <c r="K25" i="54"/>
  <c r="K287" i="65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E28" i="54"/>
  <c r="E290" i="65"/>
  <c r="E328" i="65" s="1"/>
  <c r="I28" i="54"/>
  <c r="I290" i="65"/>
  <c r="M28" i="54"/>
  <c r="M290" i="65"/>
  <c r="Q28" i="54"/>
  <c r="Q290" i="65"/>
  <c r="E32" i="54"/>
  <c r="E294" i="65"/>
  <c r="E332" i="65" s="1"/>
  <c r="I32" i="54"/>
  <c r="I294" i="65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418" i="68" s="1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K287" i="70"/>
  <c r="K125" i="54"/>
  <c r="O287" i="70"/>
  <c r="O325" i="70" s="1"/>
  <c r="E288" i="70"/>
  <c r="I288" i="70"/>
  <c r="I326" i="70" s="1"/>
  <c r="M288" i="70"/>
  <c r="M326" i="70" s="1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148" i="54" s="1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K327" i="71" s="1"/>
  <c r="O291" i="71"/>
  <c r="O327" i="71" s="1"/>
  <c r="E277" i="72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F49" i="57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O166" i="60" s="1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M336" i="64"/>
  <c r="Q336" i="64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1" i="54"/>
  <c r="E113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120" i="54"/>
  <c r="O120" i="54"/>
  <c r="O302" i="69"/>
  <c r="E292" i="70"/>
  <c r="I292" i="70"/>
  <c r="M292" i="70"/>
  <c r="Q292" i="70"/>
  <c r="G301" i="70"/>
  <c r="G140" i="58"/>
  <c r="K301" i="70"/>
  <c r="K139" i="54"/>
  <c r="K140" i="58"/>
  <c r="O301" i="70"/>
  <c r="O339" i="70" s="1"/>
  <c r="E302" i="70"/>
  <c r="I302" i="70"/>
  <c r="M302" i="70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K175" i="54"/>
  <c r="K291" i="72"/>
  <c r="O175" i="54"/>
  <c r="O291" i="72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1" i="55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D9" i="57" s="1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106" i="54"/>
  <c r="C287" i="69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L47" i="54"/>
  <c r="L290" i="66"/>
  <c r="P47" i="54"/>
  <c r="P290" i="66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P55" i="54"/>
  <c r="P298" i="66"/>
  <c r="F55" i="54"/>
  <c r="F299" i="66"/>
  <c r="N55" i="54"/>
  <c r="N299" i="66"/>
  <c r="N297" i="66" s="1"/>
  <c r="D58" i="54"/>
  <c r="L58" i="54"/>
  <c r="H377" i="66"/>
  <c r="H300" i="66"/>
  <c r="F34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L286" i="69"/>
  <c r="P286" i="69"/>
  <c r="F289" i="69"/>
  <c r="J289" i="69"/>
  <c r="N289" i="69"/>
  <c r="H368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F377" i="69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F276" i="71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D278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L172" i="54"/>
  <c r="L166" i="54" s="1"/>
  <c r="L288" i="72"/>
  <c r="J362" i="72"/>
  <c r="C19" i="55"/>
  <c r="C47" i="55"/>
  <c r="C77" i="55"/>
  <c r="C106" i="55"/>
  <c r="C132" i="55"/>
  <c r="C162" i="55"/>
  <c r="C361" i="64"/>
  <c r="C378" i="64"/>
  <c r="C330" i="65"/>
  <c r="C336" i="65"/>
  <c r="C316" i="65"/>
  <c r="C326" i="67"/>
  <c r="C319" i="67"/>
  <c r="C406" i="68"/>
  <c r="C381" i="68"/>
  <c r="C412" i="68"/>
  <c r="C484" i="68"/>
  <c r="C418" i="68"/>
  <c r="C393" i="68"/>
  <c r="C387" i="69"/>
  <c r="C330" i="69"/>
  <c r="C336" i="69"/>
  <c r="C332" i="70"/>
  <c r="C312" i="70"/>
  <c r="C337" i="70"/>
  <c r="C296" i="71"/>
  <c r="C321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F364" i="64"/>
  <c r="J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K325" i="65"/>
  <c r="O305" i="65"/>
  <c r="Q326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F305" i="66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P51" i="55"/>
  <c r="P313" i="66"/>
  <c r="J333" i="66"/>
  <c r="N312" i="66"/>
  <c r="L55" i="55"/>
  <c r="Q55" i="55"/>
  <c r="Q49" i="55" s="1"/>
  <c r="G55" i="55"/>
  <c r="G317" i="66"/>
  <c r="K55" i="55"/>
  <c r="K317" i="66"/>
  <c r="O55" i="55"/>
  <c r="O317" i="66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7" i="67" s="1"/>
  <c r="J328" i="67"/>
  <c r="N328" i="67"/>
  <c r="N308" i="67"/>
  <c r="J70" i="55"/>
  <c r="P70" i="55"/>
  <c r="F312" i="67"/>
  <c r="J312" i="67"/>
  <c r="N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H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111" i="55" s="1"/>
  <c r="L318" i="69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H318" i="70"/>
  <c r="L136" i="55"/>
  <c r="L318" i="70"/>
  <c r="P318" i="70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D294" i="72"/>
  <c r="D313" i="72"/>
  <c r="H294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8" i="60"/>
  <c r="L149" i="60"/>
  <c r="P335" i="71"/>
  <c r="P148" i="60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H166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H364" i="64" s="1"/>
  <c r="L321" i="64"/>
  <c r="P321" i="64"/>
  <c r="E411" i="64"/>
  <c r="E326" i="64"/>
  <c r="E410" i="64" s="1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332" i="64"/>
  <c r="Q374" i="64"/>
  <c r="O333" i="64"/>
  <c r="G289" i="65"/>
  <c r="K289" i="65"/>
  <c r="O289" i="65"/>
  <c r="O330" i="65"/>
  <c r="G297" i="65"/>
  <c r="O297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77" i="66"/>
  <c r="M286" i="67"/>
  <c r="G289" i="67"/>
  <c r="K289" i="67"/>
  <c r="O289" i="67"/>
  <c r="G292" i="67"/>
  <c r="K292" i="67"/>
  <c r="O292" i="67"/>
  <c r="O330" i="67" s="1"/>
  <c r="Q293" i="67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E354" i="68" s="1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Q361" i="68"/>
  <c r="G93" i="54"/>
  <c r="G366" i="68"/>
  <c r="K93" i="54"/>
  <c r="K93" i="58" s="1"/>
  <c r="K366" i="68"/>
  <c r="O93" i="54"/>
  <c r="O366" i="68"/>
  <c r="G97" i="54"/>
  <c r="G370" i="68"/>
  <c r="K97" i="54"/>
  <c r="K87" i="54" s="1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K300" i="69"/>
  <c r="O377" i="69"/>
  <c r="O300" i="69"/>
  <c r="E125" i="54"/>
  <c r="E287" i="70"/>
  <c r="I125" i="54"/>
  <c r="I287" i="70"/>
  <c r="M125" i="54"/>
  <c r="M287" i="70"/>
  <c r="Q125" i="54"/>
  <c r="Q287" i="70"/>
  <c r="E289" i="70"/>
  <c r="M289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356" i="72"/>
  <c r="G172" i="54"/>
  <c r="G287" i="72"/>
  <c r="K172" i="54"/>
  <c r="K287" i="72"/>
  <c r="O172" i="54"/>
  <c r="O287" i="72"/>
  <c r="E172" i="54"/>
  <c r="E288" i="72"/>
  <c r="I172" i="54"/>
  <c r="I288" i="72"/>
  <c r="I324" i="72" s="1"/>
  <c r="M172" i="54"/>
  <c r="M288" i="72"/>
  <c r="G289" i="72"/>
  <c r="G362" i="72"/>
  <c r="K289" i="72"/>
  <c r="K362" i="72"/>
  <c r="O362" i="72"/>
  <c r="O289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419" i="68"/>
  <c r="C325" i="69"/>
  <c r="C305" i="69"/>
  <c r="C312" i="69"/>
  <c r="C117" i="55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2" i="72" s="1"/>
  <c r="C313" i="72"/>
  <c r="C320" i="72"/>
  <c r="C374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I354" i="64"/>
  <c r="M354" i="64"/>
  <c r="G440" i="64"/>
  <c r="G377" i="64"/>
  <c r="O440" i="64"/>
  <c r="O377" i="64"/>
  <c r="I378" i="64"/>
  <c r="M378" i="64"/>
  <c r="Q378" i="64"/>
  <c r="D325" i="65"/>
  <c r="H25" i="55"/>
  <c r="H306" i="65"/>
  <c r="L305" i="65"/>
  <c r="P25" i="55"/>
  <c r="P306" i="65"/>
  <c r="F326" i="65"/>
  <c r="J326" i="65"/>
  <c r="N326" i="65"/>
  <c r="N28" i="55"/>
  <c r="E308" i="65"/>
  <c r="I32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0" i="55" s="1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H328" i="66"/>
  <c r="L47" i="55"/>
  <c r="L309" i="66"/>
  <c r="P308" i="66"/>
  <c r="P328" i="66"/>
  <c r="H330" i="66"/>
  <c r="J51" i="55"/>
  <c r="Q312" i="66"/>
  <c r="K333" i="66"/>
  <c r="E334" i="66"/>
  <c r="I334" i="66"/>
  <c r="M334" i="66"/>
  <c r="Q334" i="66"/>
  <c r="M55" i="55"/>
  <c r="D316" i="66"/>
  <c r="D336" i="66"/>
  <c r="L336" i="66"/>
  <c r="L316" i="66"/>
  <c r="F337" i="66"/>
  <c r="J337" i="66"/>
  <c r="O58" i="55"/>
  <c r="F319" i="66"/>
  <c r="N33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62" i="55" s="1"/>
  <c r="G313" i="67"/>
  <c r="K70" i="55"/>
  <c r="K313" i="67"/>
  <c r="O70" i="55"/>
  <c r="O68" i="55" s="1"/>
  <c r="O62" i="55" s="1"/>
  <c r="O313" i="67"/>
  <c r="Q333" i="67"/>
  <c r="K334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Q411" i="68"/>
  <c r="K412" i="68"/>
  <c r="O412" i="68"/>
  <c r="O484" i="68"/>
  <c r="E93" i="55"/>
  <c r="D414" i="68"/>
  <c r="D486" i="68"/>
  <c r="H414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I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I389" i="69"/>
  <c r="I332" i="69"/>
  <c r="M332" i="69"/>
  <c r="M312" i="69"/>
  <c r="M389" i="69"/>
  <c r="Q332" i="69"/>
  <c r="Q389" i="69"/>
  <c r="Q312" i="69"/>
  <c r="G390" i="69"/>
  <c r="G333" i="69"/>
  <c r="K333" i="69"/>
  <c r="K390" i="69"/>
  <c r="O390" i="69"/>
  <c r="O333" i="69"/>
  <c r="I334" i="69"/>
  <c r="M334" i="69"/>
  <c r="G117" i="55"/>
  <c r="G317" i="69"/>
  <c r="K117" i="55"/>
  <c r="K317" i="69"/>
  <c r="O117" i="55"/>
  <c r="O317" i="69"/>
  <c r="E117" i="55"/>
  <c r="E318" i="69"/>
  <c r="E316" i="69" s="1"/>
  <c r="I337" i="69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G325" i="70"/>
  <c r="K305" i="70"/>
  <c r="E326" i="70"/>
  <c r="G128" i="55"/>
  <c r="G309" i="70"/>
  <c r="K128" i="55"/>
  <c r="K309" i="70"/>
  <c r="O128" i="55"/>
  <c r="O309" i="70"/>
  <c r="E330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16" i="70"/>
  <c r="I337" i="70"/>
  <c r="M337" i="70"/>
  <c r="Q337" i="70"/>
  <c r="G319" i="70"/>
  <c r="G396" i="70"/>
  <c r="G339" i="70"/>
  <c r="K396" i="70"/>
  <c r="K339" i="70"/>
  <c r="E340" i="70"/>
  <c r="I340" i="70"/>
  <c r="M340" i="70"/>
  <c r="G294" i="71"/>
  <c r="G313" i="71"/>
  <c r="K313" i="71"/>
  <c r="K294" i="71"/>
  <c r="O313" i="71"/>
  <c r="O294" i="71"/>
  <c r="G315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L154" i="55"/>
  <c r="L305" i="71"/>
  <c r="P154" i="55"/>
  <c r="P305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313" i="72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305" i="72"/>
  <c r="K172" i="55"/>
  <c r="K305" i="72"/>
  <c r="O172" i="55"/>
  <c r="O305" i="72"/>
  <c r="E172" i="55"/>
  <c r="E306" i="72"/>
  <c r="M172" i="55"/>
  <c r="M166" i="55" s="1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N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G393" i="64"/>
  <c r="G456" i="64" s="1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G412" i="65"/>
  <c r="G354" i="65"/>
  <c r="G411" i="65" s="1"/>
  <c r="K354" i="65"/>
  <c r="K411" i="65" s="1"/>
  <c r="K412" i="65"/>
  <c r="O412" i="65"/>
  <c r="O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354" i="67"/>
  <c r="E411" i="67" s="1"/>
  <c r="E412" i="67"/>
  <c r="I354" i="67"/>
  <c r="I411" i="67" s="1"/>
  <c r="I412" i="67"/>
  <c r="M412" i="67"/>
  <c r="Q354" i="67"/>
  <c r="Q411" i="67" s="1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H286" i="66"/>
  <c r="P286" i="66"/>
  <c r="F289" i="66"/>
  <c r="J289" i="66"/>
  <c r="N289" i="66"/>
  <c r="F332" i="66"/>
  <c r="J293" i="66"/>
  <c r="J334" i="66"/>
  <c r="F297" i="66"/>
  <c r="J297" i="66"/>
  <c r="L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P291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F286" i="70"/>
  <c r="J286" i="70"/>
  <c r="N286" i="70"/>
  <c r="F128" i="54"/>
  <c r="F290" i="70"/>
  <c r="J128" i="54"/>
  <c r="J290" i="70"/>
  <c r="N128" i="54"/>
  <c r="N290" i="70"/>
  <c r="F132" i="54"/>
  <c r="F130" i="54" s="1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H355" i="72"/>
  <c r="L355" i="72"/>
  <c r="P355" i="72"/>
  <c r="H286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16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28" i="70"/>
  <c r="C308" i="70"/>
  <c r="C327" i="70" s="1"/>
  <c r="C334" i="70"/>
  <c r="C340" i="70"/>
  <c r="C373" i="71"/>
  <c r="C319" i="71"/>
  <c r="C324" i="71"/>
  <c r="C321" i="72"/>
  <c r="C327" i="72"/>
  <c r="F4" i="55"/>
  <c r="F340" i="64"/>
  <c r="J339" i="64"/>
  <c r="N4" i="55"/>
  <c r="N340" i="64"/>
  <c r="D362" i="64"/>
  <c r="L339" i="64"/>
  <c r="L362" i="64"/>
  <c r="P362" i="64"/>
  <c r="D342" i="64"/>
  <c r="H342" i="64"/>
  <c r="L342" i="64"/>
  <c r="L363" i="64" s="1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G369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O371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Q330" i="65"/>
  <c r="E312" i="65"/>
  <c r="I312" i="65"/>
  <c r="I332" i="65"/>
  <c r="Q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L325" i="66"/>
  <c r="J326" i="66"/>
  <c r="E308" i="66"/>
  <c r="I308" i="66"/>
  <c r="M308" i="66"/>
  <c r="Q308" i="66"/>
  <c r="F312" i="66"/>
  <c r="J332" i="66"/>
  <c r="J312" i="66"/>
  <c r="N332" i="66"/>
  <c r="D333" i="66"/>
  <c r="H333" i="66"/>
  <c r="L312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F63" i="55"/>
  <c r="F306" i="67"/>
  <c r="J305" i="67"/>
  <c r="N63" i="55"/>
  <c r="N306" i="67"/>
  <c r="P326" i="67"/>
  <c r="D308" i="67"/>
  <c r="P66" i="55"/>
  <c r="P309" i="67"/>
  <c r="Q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I416" i="68"/>
  <c r="F97" i="55"/>
  <c r="F394" i="68"/>
  <c r="J97" i="55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L31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05" i="70"/>
  <c r="J326" i="70"/>
  <c r="N326" i="70"/>
  <c r="D308" i="70"/>
  <c r="D328" i="70"/>
  <c r="H308" i="70"/>
  <c r="H328" i="70"/>
  <c r="L308" i="70"/>
  <c r="L327" i="70" s="1"/>
  <c r="L328" i="70"/>
  <c r="P308" i="70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16" i="70"/>
  <c r="D336" i="70"/>
  <c r="H336" i="70"/>
  <c r="H316" i="70"/>
  <c r="L336" i="70"/>
  <c r="P336" i="70"/>
  <c r="P31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Q321" i="7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I321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389" i="64"/>
  <c r="M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G433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E168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N111" i="57"/>
  <c r="N105" i="57" s="1"/>
  <c r="E77" i="57"/>
  <c r="K16" i="57"/>
  <c r="M25" i="57"/>
  <c r="K100" i="57"/>
  <c r="F154" i="57"/>
  <c r="N154" i="57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L148" i="57"/>
  <c r="C111" i="57"/>
  <c r="F74" i="55"/>
  <c r="N74" i="55"/>
  <c r="H77" i="55"/>
  <c r="P77" i="55"/>
  <c r="F100" i="55"/>
  <c r="N100" i="55"/>
  <c r="F51" i="55"/>
  <c r="N51" i="55"/>
  <c r="F130" i="55"/>
  <c r="N130" i="55"/>
  <c r="L148" i="55"/>
  <c r="P148" i="55"/>
  <c r="C9" i="55"/>
  <c r="G130" i="54"/>
  <c r="G124" i="54" s="1"/>
  <c r="E25" i="47"/>
  <c r="I25" i="47"/>
  <c r="M25" i="47"/>
  <c r="Q25" i="47"/>
  <c r="H49" i="47"/>
  <c r="C44" i="47"/>
  <c r="G44" i="47"/>
  <c r="K44" i="47"/>
  <c r="O44" i="47"/>
  <c r="E58" i="47"/>
  <c r="I58" i="47"/>
  <c r="M58" i="47"/>
  <c r="Q58" i="47"/>
  <c r="L87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H148" i="47"/>
  <c r="F175" i="47"/>
  <c r="J175" i="47"/>
  <c r="N175" i="47"/>
  <c r="F51" i="47"/>
  <c r="J51" i="47"/>
  <c r="N51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G130" i="47"/>
  <c r="F154" i="47"/>
  <c r="J154" i="47"/>
  <c r="N154" i="47"/>
  <c r="N111" i="47"/>
  <c r="N111" i="50" s="1"/>
  <c r="D113" i="47"/>
  <c r="H113" i="47"/>
  <c r="H113" i="50" s="1"/>
  <c r="L113" i="47"/>
  <c r="P113" i="47"/>
  <c r="P113" i="50" s="1"/>
  <c r="M166" i="47"/>
  <c r="H130" i="47"/>
  <c r="H130" i="50" s="1"/>
  <c r="P130" i="47"/>
  <c r="M148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49" i="47"/>
  <c r="C9" i="45"/>
  <c r="E44" i="45"/>
  <c r="M44" i="45"/>
  <c r="F70" i="45"/>
  <c r="N70" i="45"/>
  <c r="D30" i="45"/>
  <c r="F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I44" i="45"/>
  <c r="Q44" i="45"/>
  <c r="J70" i="45"/>
  <c r="B9" i="45"/>
  <c r="O62" i="45"/>
  <c r="C87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G166" i="45"/>
  <c r="I111" i="45"/>
  <c r="F166" i="45"/>
  <c r="D166" i="45"/>
  <c r="L166" i="45"/>
  <c r="J130" i="45"/>
  <c r="B14" i="7"/>
  <c r="H166" i="44"/>
  <c r="L166" i="44"/>
  <c r="G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N130" i="45" l="1"/>
  <c r="O148" i="57"/>
  <c r="C343" i="72"/>
  <c r="C397" i="72" s="1"/>
  <c r="N396" i="66"/>
  <c r="I282" i="72"/>
  <c r="I354" i="72" s="1"/>
  <c r="K327" i="72"/>
  <c r="G151" i="67"/>
  <c r="C151" i="65"/>
  <c r="K166" i="45"/>
  <c r="H68" i="45"/>
  <c r="F99" i="70"/>
  <c r="N68" i="47"/>
  <c r="C111" i="55"/>
  <c r="L143" i="57"/>
  <c r="Q350" i="67"/>
  <c r="P327" i="70"/>
  <c r="H304" i="71"/>
  <c r="I333" i="67"/>
  <c r="J130" i="60"/>
  <c r="K68" i="54"/>
  <c r="K62" i="54" s="1"/>
  <c r="C161" i="45"/>
  <c r="E350" i="67"/>
  <c r="H325" i="69"/>
  <c r="J87" i="55"/>
  <c r="J81" i="55" s="1"/>
  <c r="I305" i="69"/>
  <c r="H118" i="65"/>
  <c r="M184" i="68"/>
  <c r="H30" i="45"/>
  <c r="H24" i="45" s="1"/>
  <c r="K49" i="45"/>
  <c r="C9" i="54"/>
  <c r="O148" i="45"/>
  <c r="K87" i="45"/>
  <c r="K141" i="68" s="1"/>
  <c r="P49" i="47"/>
  <c r="E166" i="47"/>
  <c r="B9" i="47"/>
  <c r="C166" i="57"/>
  <c r="C161" i="57" s="1"/>
  <c r="I350" i="67"/>
  <c r="H324" i="69"/>
  <c r="M340" i="66"/>
  <c r="O350" i="65"/>
  <c r="Q326" i="69"/>
  <c r="G161" i="72"/>
  <c r="F165" i="69"/>
  <c r="C151" i="69"/>
  <c r="N118" i="66"/>
  <c r="D165" i="66"/>
  <c r="Q9" i="47"/>
  <c r="J30" i="57"/>
  <c r="J24" i="57" s="1"/>
  <c r="P148" i="47"/>
  <c r="M9" i="54"/>
  <c r="M3" i="54" s="1"/>
  <c r="H62" i="57"/>
  <c r="F300" i="70"/>
  <c r="I293" i="70"/>
  <c r="E30" i="54"/>
  <c r="K151" i="65"/>
  <c r="L158" i="65"/>
  <c r="K130" i="45"/>
  <c r="C297" i="70"/>
  <c r="F68" i="47"/>
  <c r="H143" i="47"/>
  <c r="N148" i="60"/>
  <c r="L370" i="69"/>
  <c r="F87" i="54"/>
  <c r="D286" i="66"/>
  <c r="K357" i="65"/>
  <c r="O166" i="55"/>
  <c r="O161" i="55" s="1"/>
  <c r="G166" i="55"/>
  <c r="M361" i="68"/>
  <c r="F68" i="57"/>
  <c r="P127" i="69"/>
  <c r="B111" i="45"/>
  <c r="H291" i="70"/>
  <c r="N111" i="54"/>
  <c r="M143" i="57"/>
  <c r="M9" i="45"/>
  <c r="N87" i="45"/>
  <c r="N81" i="45" s="1"/>
  <c r="N30" i="57"/>
  <c r="Q286" i="65"/>
  <c r="E162" i="66"/>
  <c r="E219" i="66" s="1"/>
  <c r="E166" i="44"/>
  <c r="G87" i="47"/>
  <c r="H9" i="55"/>
  <c r="H3" i="55" s="1"/>
  <c r="C315" i="72"/>
  <c r="C296" i="72"/>
  <c r="C314" i="72" s="1"/>
  <c r="J68" i="47"/>
  <c r="E87" i="57"/>
  <c r="E431" i="68" s="1"/>
  <c r="J130" i="54"/>
  <c r="P402" i="66"/>
  <c r="P343" i="66"/>
  <c r="H402" i="66"/>
  <c r="H343" i="66"/>
  <c r="Q293" i="70"/>
  <c r="Q333" i="70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L156" i="67" s="1"/>
  <c r="D217" i="67"/>
  <c r="D158" i="67"/>
  <c r="D156" i="67" s="1"/>
  <c r="E220" i="66"/>
  <c r="H113" i="59"/>
  <c r="H111" i="55"/>
  <c r="D132" i="60"/>
  <c r="D130" i="60"/>
  <c r="D130" i="57"/>
  <c r="D124" i="57" s="1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E161" i="57" s="1"/>
  <c r="N100" i="71"/>
  <c r="N138" i="71"/>
  <c r="O12" i="59"/>
  <c r="O9" i="55"/>
  <c r="O3" i="55" s="1"/>
  <c r="C305" i="66"/>
  <c r="C326" i="66"/>
  <c r="E308" i="70"/>
  <c r="E328" i="70"/>
  <c r="F166" i="57"/>
  <c r="F161" i="57" s="1"/>
  <c r="F166" i="60"/>
  <c r="F172" i="60"/>
  <c r="C93" i="58"/>
  <c r="C87" i="54"/>
  <c r="C81" i="54" s="1"/>
  <c r="K148" i="44"/>
  <c r="Q148" i="60"/>
  <c r="B111" i="47"/>
  <c r="B105" i="47" s="1"/>
  <c r="B30" i="47"/>
  <c r="C105" i="57"/>
  <c r="E337" i="67"/>
  <c r="F148" i="55"/>
  <c r="F143" i="55" s="1"/>
  <c r="P12" i="59"/>
  <c r="P9" i="55"/>
  <c r="P3" i="55" s="1"/>
  <c r="O470" i="68"/>
  <c r="O372" i="68"/>
  <c r="O420" i="68" s="1"/>
  <c r="G333" i="65"/>
  <c r="G293" i="65"/>
  <c r="G291" i="65" s="1"/>
  <c r="I412" i="64"/>
  <c r="I326" i="64"/>
  <c r="I410" i="64" s="1"/>
  <c r="Q300" i="66"/>
  <c r="Q340" i="66"/>
  <c r="C333" i="67"/>
  <c r="C293" i="67"/>
  <c r="I273" i="68"/>
  <c r="I199" i="68"/>
  <c r="I271" i="68" s="1"/>
  <c r="Q148" i="57"/>
  <c r="M168" i="60"/>
  <c r="M166" i="57"/>
  <c r="M161" i="57" s="1"/>
  <c r="L333" i="64"/>
  <c r="L377" i="64"/>
  <c r="N12" i="58"/>
  <c r="N9" i="54"/>
  <c r="N3" i="54" s="1"/>
  <c r="M132" i="60"/>
  <c r="M130" i="57"/>
  <c r="P16" i="60"/>
  <c r="P9" i="57"/>
  <c r="P3" i="57" s="1"/>
  <c r="Q336" i="67"/>
  <c r="Q297" i="67"/>
  <c r="C412" i="66"/>
  <c r="C354" i="66"/>
  <c r="C411" i="66" s="1"/>
  <c r="B87" i="47"/>
  <c r="B189" i="68" s="1"/>
  <c r="B130" i="47"/>
  <c r="P97" i="60"/>
  <c r="P87" i="57"/>
  <c r="P431" i="68" s="1"/>
  <c r="E293" i="67"/>
  <c r="E291" i="67" s="1"/>
  <c r="L105" i="55"/>
  <c r="L205" i="72"/>
  <c r="L204" i="72" s="1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D161" i="54" s="1"/>
  <c r="N364" i="64"/>
  <c r="H154" i="72"/>
  <c r="B148" i="47"/>
  <c r="B143" i="47" s="1"/>
  <c r="P111" i="45"/>
  <c r="P105" i="45" s="1"/>
  <c r="P68" i="54"/>
  <c r="L143" i="55"/>
  <c r="J291" i="65"/>
  <c r="I148" i="54"/>
  <c r="K130" i="54"/>
  <c r="K124" i="54" s="1"/>
  <c r="P87" i="47"/>
  <c r="P189" i="68" s="1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B93" i="69" s="1"/>
  <c r="K30" i="45"/>
  <c r="N166" i="45"/>
  <c r="N161" i="45" s="1"/>
  <c r="K161" i="44"/>
  <c r="C49" i="54"/>
  <c r="C43" i="54" s="1"/>
  <c r="P143" i="47"/>
  <c r="B166" i="47"/>
  <c r="B161" i="47" s="1"/>
  <c r="G148" i="45"/>
  <c r="C148" i="45"/>
  <c r="C143" i="45" s="1"/>
  <c r="H166" i="45"/>
  <c r="I68" i="45"/>
  <c r="I62" i="45" s="1"/>
  <c r="K87" i="57"/>
  <c r="K431" i="68" s="1"/>
  <c r="E111" i="45"/>
  <c r="E105" i="45" s="1"/>
  <c r="C30" i="45"/>
  <c r="E49" i="55"/>
  <c r="E43" i="55" s="1"/>
  <c r="P161" i="55"/>
  <c r="O374" i="64"/>
  <c r="J87" i="45"/>
  <c r="J81" i="45" s="1"/>
  <c r="Q68" i="54"/>
  <c r="Q62" i="54" s="1"/>
  <c r="M111" i="45"/>
  <c r="M105" i="45" s="1"/>
  <c r="E166" i="55"/>
  <c r="E161" i="55" s="1"/>
  <c r="M30" i="55"/>
  <c r="J148" i="45"/>
  <c r="J143" i="45" s="1"/>
  <c r="M154" i="72"/>
  <c r="M152" i="72" s="1"/>
  <c r="L313" i="72"/>
  <c r="N166" i="44"/>
  <c r="C3" i="45"/>
  <c r="F111" i="47"/>
  <c r="F111" i="50" s="1"/>
  <c r="K130" i="47"/>
  <c r="K130" i="50" s="1"/>
  <c r="M105" i="47"/>
  <c r="C3" i="55"/>
  <c r="H105" i="55"/>
  <c r="O143" i="57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L294" i="72"/>
  <c r="N404" i="68"/>
  <c r="F43" i="57"/>
  <c r="H130" i="57"/>
  <c r="H124" i="57" s="1"/>
  <c r="N165" i="69"/>
  <c r="I166" i="44"/>
  <c r="I161" i="44" s="1"/>
  <c r="P68" i="45"/>
  <c r="H98" i="72"/>
  <c r="B148" i="44"/>
  <c r="B143" i="44" s="1"/>
  <c r="D98" i="71"/>
  <c r="C68" i="55"/>
  <c r="C49" i="55"/>
  <c r="C43" i="55" s="1"/>
  <c r="K68" i="45"/>
  <c r="K62" i="45" s="1"/>
  <c r="C87" i="57"/>
  <c r="C81" i="57" s="1"/>
  <c r="D148" i="47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D105" i="54" s="1"/>
  <c r="L291" i="67"/>
  <c r="Q328" i="65"/>
  <c r="G3" i="55"/>
  <c r="J49" i="57"/>
  <c r="J43" i="57" s="1"/>
  <c r="M381" i="68"/>
  <c r="M405" i="68" s="1"/>
  <c r="J300" i="69"/>
  <c r="J318" i="64"/>
  <c r="M148" i="54"/>
  <c r="M143" i="54" s="1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J166" i="47"/>
  <c r="J161" i="47" s="1"/>
  <c r="G30" i="47"/>
  <c r="I9" i="45"/>
  <c r="F68" i="55"/>
  <c r="F62" i="55" s="1"/>
  <c r="O132" i="60"/>
  <c r="O130" i="60"/>
  <c r="I172" i="50"/>
  <c r="I166" i="47"/>
  <c r="L289" i="71"/>
  <c r="L362" i="71"/>
  <c r="N326" i="66"/>
  <c r="J291" i="66"/>
  <c r="F154" i="60"/>
  <c r="F148" i="57"/>
  <c r="F143" i="57" s="1"/>
  <c r="G154" i="60"/>
  <c r="G148" i="57"/>
  <c r="G143" i="57" s="1"/>
  <c r="J381" i="64"/>
  <c r="M161" i="55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Q143" i="57"/>
  <c r="F374" i="71"/>
  <c r="D150" i="59"/>
  <c r="D148" i="55"/>
  <c r="D143" i="55" s="1"/>
  <c r="Q168" i="60"/>
  <c r="Q166" i="57"/>
  <c r="Q166" i="60"/>
  <c r="I168" i="60"/>
  <c r="I166" i="60"/>
  <c r="I166" i="57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G354" i="71" s="1"/>
  <c r="Q150" i="58"/>
  <c r="Q148" i="54"/>
  <c r="Q143" i="54" s="1"/>
  <c r="N30" i="45"/>
  <c r="N24" i="45" s="1"/>
  <c r="B87" i="45"/>
  <c r="B81" i="45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25" i="72" s="1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217" i="72"/>
  <c r="C161" i="72"/>
  <c r="P49" i="57"/>
  <c r="P43" i="57" s="1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B166" i="44"/>
  <c r="B161" i="44" s="1"/>
  <c r="C161" i="55"/>
  <c r="F124" i="55"/>
  <c r="C62" i="57"/>
  <c r="G9" i="57"/>
  <c r="G3" i="57" s="1"/>
  <c r="D105" i="55"/>
  <c r="I24" i="55"/>
  <c r="P62" i="54"/>
  <c r="I105" i="55"/>
  <c r="E327" i="70"/>
  <c r="P111" i="55"/>
  <c r="P105" i="55" s="1"/>
  <c r="E24" i="54"/>
  <c r="M111" i="54"/>
  <c r="M105" i="54" s="1"/>
  <c r="Q132" i="64"/>
  <c r="Q68" i="47"/>
  <c r="Q62" i="47" s="1"/>
  <c r="I125" i="50"/>
  <c r="L98" i="71"/>
  <c r="N111" i="60"/>
  <c r="G343" i="67"/>
  <c r="O9" i="57"/>
  <c r="O3" i="57" s="1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L30" i="57"/>
  <c r="C393" i="64"/>
  <c r="C456" i="64" s="1"/>
  <c r="E130" i="60"/>
  <c r="J111" i="55"/>
  <c r="J105" i="55" s="1"/>
  <c r="P291" i="69"/>
  <c r="J43" i="54"/>
  <c r="M124" i="57"/>
  <c r="K350" i="66"/>
  <c r="K166" i="57"/>
  <c r="K161" i="57" s="1"/>
  <c r="O130" i="57"/>
  <c r="F30" i="47"/>
  <c r="F24" i="47" s="1"/>
  <c r="F118" i="66"/>
  <c r="L169" i="64"/>
  <c r="Q87" i="45"/>
  <c r="Q81" i="45" s="1"/>
  <c r="O161" i="44"/>
  <c r="F161" i="45"/>
  <c r="D49" i="47"/>
  <c r="D43" i="47" s="1"/>
  <c r="I165" i="65"/>
  <c r="P81" i="57"/>
  <c r="F148" i="60"/>
  <c r="C62" i="55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M161" i="44"/>
  <c r="E161" i="44"/>
  <c r="K177" i="64"/>
  <c r="K174" i="64" s="1"/>
  <c r="D331" i="69"/>
  <c r="D388" i="69"/>
  <c r="N43" i="45"/>
  <c r="K81" i="54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C3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L24" i="57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D286" i="65"/>
  <c r="D324" i="65" s="1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K124" i="57" s="1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62" i="57" s="1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8" i="67" s="1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L3" i="57" s="1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2" i="72" s="1"/>
  <c r="Q313" i="72"/>
  <c r="I286" i="71"/>
  <c r="K286" i="70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K297" i="67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M62" i="45" s="1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I174" i="64" s="1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I147" i="65" s="1"/>
  <c r="M109" i="65"/>
  <c r="M147" i="65" s="1"/>
  <c r="Q109" i="65"/>
  <c r="F110" i="65"/>
  <c r="F148" i="65" s="1"/>
  <c r="J110" i="65"/>
  <c r="N110" i="65"/>
  <c r="B107" i="65"/>
  <c r="H95" i="66"/>
  <c r="L95" i="66"/>
  <c r="I96" i="66"/>
  <c r="Q96" i="66"/>
  <c r="J47" i="44"/>
  <c r="J98" i="66"/>
  <c r="C100" i="66"/>
  <c r="K100" i="66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I131" i="68"/>
  <c r="I179" i="68" s="1"/>
  <c r="M131" i="68"/>
  <c r="M179" i="68" s="1"/>
  <c r="Q131" i="68"/>
  <c r="Q179" i="68" s="1"/>
  <c r="F132" i="68"/>
  <c r="J132" i="68"/>
  <c r="N132" i="68"/>
  <c r="N180" i="68" s="1"/>
  <c r="C133" i="68"/>
  <c r="G133" i="68"/>
  <c r="K133" i="68"/>
  <c r="K181" i="68" s="1"/>
  <c r="O133" i="68"/>
  <c r="O181" i="68" s="1"/>
  <c r="E130" i="44"/>
  <c r="E124" i="44" s="1"/>
  <c r="G161" i="45"/>
  <c r="L24" i="45"/>
  <c r="C24" i="45"/>
  <c r="E161" i="47"/>
  <c r="B24" i="47"/>
  <c r="F359" i="68"/>
  <c r="F81" i="54"/>
  <c r="D81" i="57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E335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4" i="64"/>
  <c r="J308" i="66"/>
  <c r="J328" i="66"/>
  <c r="Q365" i="68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P3" i="47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4" i="71" s="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J81" i="47"/>
  <c r="L158" i="66"/>
  <c r="L184" i="64"/>
  <c r="O169" i="64"/>
  <c r="E148" i="45"/>
  <c r="O87" i="45"/>
  <c r="I30" i="45"/>
  <c r="D135" i="64"/>
  <c r="C212" i="70"/>
  <c r="C154" i="70"/>
  <c r="J132" i="70"/>
  <c r="B115" i="64"/>
  <c r="B157" i="64" s="1"/>
  <c r="C107" i="64"/>
  <c r="O107" i="64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33" i="67" s="1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D138" i="67" s="1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J147" i="67" s="1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141" i="68"/>
  <c r="P124" i="47"/>
  <c r="P130" i="50"/>
  <c r="J148" i="47"/>
  <c r="J154" i="50"/>
  <c r="J62" i="47"/>
  <c r="F49" i="47"/>
  <c r="N9" i="47"/>
  <c r="B130" i="50"/>
  <c r="B124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G386" i="64" s="1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10" i="69" s="1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N105" i="54"/>
  <c r="F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O343" i="66"/>
  <c r="G343" i="66"/>
  <c r="J403" i="65"/>
  <c r="J7" i="60"/>
  <c r="F448" i="64"/>
  <c r="F384" i="64"/>
  <c r="E3" i="57"/>
  <c r="P330" i="70"/>
  <c r="P31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5" i="67"/>
  <c r="L49" i="55"/>
  <c r="L43" i="55" s="1"/>
  <c r="D49" i="55"/>
  <c r="D43" i="55" s="1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291" i="70"/>
  <c r="I330" i="70"/>
  <c r="E286" i="67"/>
  <c r="G419" i="64"/>
  <c r="G333" i="64"/>
  <c r="M333" i="64"/>
  <c r="M376" i="64"/>
  <c r="E333" i="64"/>
  <c r="E375" i="64" s="1"/>
  <c r="E376" i="64"/>
  <c r="P164" i="60"/>
  <c r="D164" i="60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F112" i="66"/>
  <c r="Q127" i="65"/>
  <c r="Q147" i="65"/>
  <c r="I127" i="65"/>
  <c r="L120" i="65"/>
  <c r="L14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E179" i="68"/>
  <c r="K139" i="68"/>
  <c r="J118" i="66"/>
  <c r="C139" i="64"/>
  <c r="C161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K139" i="71"/>
  <c r="J100" i="71"/>
  <c r="J138" i="71"/>
  <c r="I100" i="71"/>
  <c r="M205" i="72"/>
  <c r="M150" i="72"/>
  <c r="O216" i="70"/>
  <c r="O158" i="70"/>
  <c r="O215" i="70" s="1"/>
  <c r="H214" i="70"/>
  <c r="P156" i="67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K105" i="55" s="1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N152" i="71" s="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05" i="45" s="1"/>
  <c r="D113" i="49"/>
  <c r="C113" i="49"/>
  <c r="C111" i="45"/>
  <c r="G62" i="45"/>
  <c r="D124" i="67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Q291" i="65" s="1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C165" i="64" s="1"/>
  <c r="O123" i="64"/>
  <c r="O165" i="64" s="1"/>
  <c r="P124" i="64"/>
  <c r="P166" i="64" s="1"/>
  <c r="M95" i="65"/>
  <c r="N96" i="65"/>
  <c r="O28" i="44"/>
  <c r="O98" i="65"/>
  <c r="P100" i="65"/>
  <c r="Q102" i="65"/>
  <c r="Q140" i="65" s="1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N141" i="66" s="1"/>
  <c r="O104" i="66"/>
  <c r="O142" i="66" s="1"/>
  <c r="P106" i="66"/>
  <c r="M107" i="66"/>
  <c r="M145" i="66" s="1"/>
  <c r="J109" i="66"/>
  <c r="J147" i="66" s="1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J113" i="68"/>
  <c r="K114" i="68"/>
  <c r="L85" i="44"/>
  <c r="L116" i="68"/>
  <c r="I118" i="68"/>
  <c r="I166" i="68" s="1"/>
  <c r="J120" i="68"/>
  <c r="G121" i="68"/>
  <c r="G169" i="68" s="1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J141" i="68"/>
  <c r="K43" i="45"/>
  <c r="G3" i="45"/>
  <c r="B3" i="47"/>
  <c r="N68" i="55"/>
  <c r="N62" i="55" s="1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D425" i="68" s="1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P24" i="57" s="1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I148" i="55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10" i="65" s="1"/>
  <c r="D336" i="65"/>
  <c r="M305" i="65"/>
  <c r="M324" i="65" s="1"/>
  <c r="M325" i="65"/>
  <c r="E305" i="65"/>
  <c r="E325" i="65"/>
  <c r="D360" i="64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G310" i="70" s="1"/>
  <c r="K308" i="70"/>
  <c r="K327" i="70" s="1"/>
  <c r="K328" i="70"/>
  <c r="E310" i="69"/>
  <c r="E331" i="69"/>
  <c r="E388" i="69"/>
  <c r="O111" i="55"/>
  <c r="G111" i="55"/>
  <c r="G105" i="55" s="1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36" i="67"/>
  <c r="I68" i="55"/>
  <c r="M62" i="55"/>
  <c r="P30" i="55"/>
  <c r="P24" i="55" s="1"/>
  <c r="M327" i="65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I289" i="66"/>
  <c r="I327" i="66" s="1"/>
  <c r="M374" i="64"/>
  <c r="E374" i="64"/>
  <c r="K330" i="64"/>
  <c r="D321" i="64"/>
  <c r="D363" i="64" s="1"/>
  <c r="C297" i="67"/>
  <c r="J28" i="60"/>
  <c r="L7" i="60"/>
  <c r="N398" i="72"/>
  <c r="N343" i="72"/>
  <c r="N397" i="72" s="1"/>
  <c r="D389" i="72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05" i="57" s="1"/>
  <c r="O111" i="60"/>
  <c r="N406" i="69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C348" i="67" s="1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K43" i="55" s="1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J363" i="64"/>
  <c r="C351" i="64"/>
  <c r="H289" i="72"/>
  <c r="L286" i="72"/>
  <c r="D286" i="72"/>
  <c r="J286" i="72"/>
  <c r="N355" i="72"/>
  <c r="N282" i="72"/>
  <c r="N354" i="72" s="1"/>
  <c r="F355" i="72"/>
  <c r="F282" i="72"/>
  <c r="H280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I312" i="72" s="1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K338" i="67" s="1"/>
  <c r="O297" i="67"/>
  <c r="G293" i="67"/>
  <c r="I291" i="67"/>
  <c r="N321" i="64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M156" i="65" s="1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38" i="67"/>
  <c r="H118" i="67"/>
  <c r="H112" i="67" s="1"/>
  <c r="J113" i="67"/>
  <c r="E127" i="66"/>
  <c r="E124" i="66"/>
  <c r="D116" i="66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I143" i="54"/>
  <c r="Q333" i="66"/>
  <c r="I293" i="66"/>
  <c r="I331" i="66" s="1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Q173" i="68"/>
  <c r="J143" i="68"/>
  <c r="K116" i="67"/>
  <c r="C116" i="67"/>
  <c r="C136" i="67"/>
  <c r="K124" i="66"/>
  <c r="M120" i="66"/>
  <c r="E120" i="66"/>
  <c r="P113" i="66"/>
  <c r="P127" i="65"/>
  <c r="J24" i="45"/>
  <c r="J135" i="64"/>
  <c r="D9" i="45"/>
  <c r="B116" i="71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N189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G156" i="67" s="1"/>
  <c r="C68" i="47"/>
  <c r="E68" i="47"/>
  <c r="E62" i="47" s="1"/>
  <c r="E151" i="67"/>
  <c r="I162" i="66"/>
  <c r="G49" i="47"/>
  <c r="G43" i="47" s="1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5" i="70" s="1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L62" i="45"/>
  <c r="J127" i="66"/>
  <c r="L118" i="66"/>
  <c r="Q116" i="66"/>
  <c r="I116" i="66"/>
  <c r="G30" i="45"/>
  <c r="L127" i="64"/>
  <c r="D127" i="64"/>
  <c r="B120" i="70"/>
  <c r="B140" i="70"/>
  <c r="B151" i="68"/>
  <c r="B164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N24" i="55" s="1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C13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I124" i="45" s="1"/>
  <c r="G100" i="72"/>
  <c r="E134" i="69"/>
  <c r="B110" i="64"/>
  <c r="B116" i="64"/>
  <c r="L107" i="64"/>
  <c r="I108" i="64"/>
  <c r="I150" i="64" s="1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L124" i="64"/>
  <c r="L166" i="64" s="1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K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B148" i="65" s="1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P174" i="68" s="1"/>
  <c r="I128" i="68"/>
  <c r="J129" i="68"/>
  <c r="G131" i="68"/>
  <c r="H132" i="68"/>
  <c r="I133" i="68"/>
  <c r="I111" i="44"/>
  <c r="I105" i="44" s="1"/>
  <c r="I113" i="48"/>
  <c r="D166" i="44"/>
  <c r="L161" i="45"/>
  <c r="F81" i="45"/>
  <c r="F141" i="68"/>
  <c r="J68" i="45"/>
  <c r="G124" i="45"/>
  <c r="F43" i="45"/>
  <c r="B111" i="50"/>
  <c r="M143" i="47"/>
  <c r="I24" i="47"/>
  <c r="C105" i="55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H419" i="68"/>
  <c r="N418" i="68"/>
  <c r="F418" i="68"/>
  <c r="F393" i="68"/>
  <c r="F402" i="68"/>
  <c r="I335" i="67"/>
  <c r="E335" i="67"/>
  <c r="L331" i="67"/>
  <c r="P335" i="65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L278" i="71"/>
  <c r="D278" i="71"/>
  <c r="L276" i="71"/>
  <c r="D276" i="71"/>
  <c r="J289" i="70"/>
  <c r="J324" i="70"/>
  <c r="P300" i="69"/>
  <c r="P285" i="69" s="1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N62" i="54"/>
  <c r="L297" i="65"/>
  <c r="F30" i="54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K324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M378" i="68"/>
  <c r="M403" i="68"/>
  <c r="E403" i="68"/>
  <c r="E378" i="68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5" i="67"/>
  <c r="I305" i="67"/>
  <c r="I325" i="67"/>
  <c r="L335" i="66"/>
  <c r="M339" i="65"/>
  <c r="M319" i="65"/>
  <c r="E339" i="65"/>
  <c r="K316" i="65"/>
  <c r="L330" i="65"/>
  <c r="L310" i="65"/>
  <c r="L304" i="65" s="1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I49" i="54"/>
  <c r="I43" i="54" s="1"/>
  <c r="E286" i="66"/>
  <c r="O300" i="65"/>
  <c r="G300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K386" i="64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O344" i="64"/>
  <c r="N363" i="64"/>
  <c r="C331" i="70"/>
  <c r="C339" i="64"/>
  <c r="P289" i="72"/>
  <c r="N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H327" i="66" s="1"/>
  <c r="J300" i="65"/>
  <c r="D297" i="65"/>
  <c r="N293" i="65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Q43" i="55"/>
  <c r="E305" i="66"/>
  <c r="E325" i="66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331" i="65" s="1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F348" i="67" s="1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E291" i="70" s="1"/>
  <c r="K297" i="69"/>
  <c r="G357" i="68"/>
  <c r="O300" i="67"/>
  <c r="M68" i="54"/>
  <c r="M62" i="54" s="1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18" i="70"/>
  <c r="G139" i="70"/>
  <c r="N134" i="70"/>
  <c r="M113" i="70"/>
  <c r="M133" i="70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J130" i="71" s="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C154" i="67"/>
  <c r="C212" i="67"/>
  <c r="L151" i="67"/>
  <c r="E158" i="66"/>
  <c r="E156" i="66" s="1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O149" i="64"/>
  <c r="G99" i="70"/>
  <c r="P94" i="69"/>
  <c r="P132" i="69" s="1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K120" i="67"/>
  <c r="C120" i="67"/>
  <c r="C124" i="66"/>
  <c r="H113" i="66"/>
  <c r="H13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M154" i="68"/>
  <c r="E68" i="45"/>
  <c r="K138" i="66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P166" i="47"/>
  <c r="J204" i="72"/>
  <c r="P161" i="71"/>
  <c r="H161" i="71"/>
  <c r="C148" i="47"/>
  <c r="F154" i="71"/>
  <c r="F152" i="71" s="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O165" i="66"/>
  <c r="G165" i="66"/>
  <c r="N158" i="66"/>
  <c r="F158" i="66"/>
  <c r="F47" i="50"/>
  <c r="P151" i="66"/>
  <c r="K158" i="65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H166" i="68"/>
  <c r="J162" i="68"/>
  <c r="I136" i="68"/>
  <c r="O124" i="67"/>
  <c r="G124" i="67"/>
  <c r="O113" i="67"/>
  <c r="G113" i="67"/>
  <c r="G133" i="67"/>
  <c r="M124" i="65"/>
  <c r="N120" i="65"/>
  <c r="F120" i="65"/>
  <c r="P116" i="65"/>
  <c r="H116" i="65"/>
  <c r="H136" i="65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J142" i="71"/>
  <c r="Q104" i="71"/>
  <c r="I104" i="71"/>
  <c r="O96" i="71"/>
  <c r="G96" i="71"/>
  <c r="P94" i="71"/>
  <c r="H94" i="71"/>
  <c r="H93" i="71" s="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89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O133" i="71"/>
  <c r="O114" i="71"/>
  <c r="E131" i="71"/>
  <c r="E112" i="71"/>
  <c r="C118" i="70"/>
  <c r="C138" i="70"/>
  <c r="I116" i="67"/>
  <c r="M164" i="64"/>
  <c r="M142" i="64"/>
  <c r="M126" i="64" s="1"/>
  <c r="B122" i="72"/>
  <c r="B141" i="72"/>
  <c r="Q107" i="71"/>
  <c r="M108" i="69"/>
  <c r="D107" i="64"/>
  <c r="D149" i="64" s="1"/>
  <c r="H107" i="64"/>
  <c r="H149" i="64" s="1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C142" i="65" s="1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F168" i="68" s="1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05" i="44" s="1"/>
  <c r="J113" i="48"/>
  <c r="O130" i="44"/>
  <c r="O124" i="44" s="1"/>
  <c r="G143" i="45"/>
  <c r="I105" i="45"/>
  <c r="C81" i="45"/>
  <c r="C141" i="68"/>
  <c r="E130" i="47"/>
  <c r="E136" i="50"/>
  <c r="L111" i="47"/>
  <c r="L113" i="50"/>
  <c r="G124" i="47"/>
  <c r="G130" i="50"/>
  <c r="F62" i="47"/>
  <c r="M24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F157" i="64" s="1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F145" i="66" s="1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K161" i="68" s="1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O173" i="68" s="1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H161" i="44"/>
  <c r="B3" i="45"/>
  <c r="D143" i="45"/>
  <c r="G43" i="45"/>
  <c r="D24" i="45"/>
  <c r="N68" i="45"/>
  <c r="N124" i="45"/>
  <c r="B81" i="47"/>
  <c r="Q130" i="47"/>
  <c r="Q136" i="50"/>
  <c r="N49" i="47"/>
  <c r="D143" i="47"/>
  <c r="C43" i="47"/>
  <c r="C24" i="55"/>
  <c r="K24" i="55"/>
  <c r="N148" i="57"/>
  <c r="N143" i="57" s="1"/>
  <c r="N154" i="60"/>
  <c r="K144" i="60"/>
  <c r="Q47" i="60"/>
  <c r="D7" i="60"/>
  <c r="J389" i="72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L134" i="65" s="1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M148" i="65" s="1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B179" i="68" s="1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N161" i="44"/>
  <c r="B161" i="45"/>
  <c r="J124" i="45"/>
  <c r="H161" i="45"/>
  <c r="O143" i="45"/>
  <c r="O161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F161" i="47"/>
  <c r="E87" i="47"/>
  <c r="H43" i="47"/>
  <c r="N130" i="54"/>
  <c r="N124" i="54" s="1"/>
  <c r="J87" i="54"/>
  <c r="Q3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H331" i="67"/>
  <c r="L327" i="67"/>
  <c r="H328" i="67"/>
  <c r="N325" i="67"/>
  <c r="N305" i="67"/>
  <c r="J331" i="66"/>
  <c r="Q327" i="66"/>
  <c r="D324" i="66"/>
  <c r="H335" i="65"/>
  <c r="Q325" i="65"/>
  <c r="Q305" i="65"/>
  <c r="I305" i="65"/>
  <c r="I324" i="65" s="1"/>
  <c r="I325" i="65"/>
  <c r="N375" i="64"/>
  <c r="O431" i="64"/>
  <c r="O368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P289" i="65"/>
  <c r="P327" i="65" s="1"/>
  <c r="H289" i="65"/>
  <c r="H327" i="65" s="1"/>
  <c r="F24" i="54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P298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O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E81" i="55"/>
  <c r="L316" i="67"/>
  <c r="D336" i="67"/>
  <c r="D316" i="67"/>
  <c r="L330" i="67"/>
  <c r="L310" i="67"/>
  <c r="D330" i="67"/>
  <c r="D310" i="67"/>
  <c r="I62" i="55"/>
  <c r="L308" i="66"/>
  <c r="L327" i="66" s="1"/>
  <c r="L328" i="66"/>
  <c r="E326" i="66"/>
  <c r="O324" i="66"/>
  <c r="N333" i="65"/>
  <c r="L332" i="65"/>
  <c r="H331" i="65"/>
  <c r="D330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O323" i="64" s="1"/>
  <c r="G330" i="64"/>
  <c r="H321" i="64"/>
  <c r="H363" i="64" s="1"/>
  <c r="C354" i="68"/>
  <c r="E162" i="60"/>
  <c r="Q109" i="60"/>
  <c r="C28" i="60"/>
  <c r="F398" i="72"/>
  <c r="F343" i="72"/>
  <c r="F397" i="72" s="1"/>
  <c r="L389" i="72"/>
  <c r="D166" i="60"/>
  <c r="Q161" i="57"/>
  <c r="I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F7" i="60"/>
  <c r="C166" i="60"/>
  <c r="C385" i="71"/>
  <c r="C330" i="71"/>
  <c r="C406" i="70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7" i="70" s="1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L375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L326" i="65"/>
  <c r="D326" i="65"/>
  <c r="F325" i="65"/>
  <c r="F305" i="65"/>
  <c r="M377" i="64"/>
  <c r="E377" i="64"/>
  <c r="J374" i="64"/>
  <c r="M130" i="54"/>
  <c r="M124" i="54" s="1"/>
  <c r="Q377" i="69"/>
  <c r="Q300" i="69"/>
  <c r="M300" i="69"/>
  <c r="M377" i="69"/>
  <c r="I377" i="69"/>
  <c r="I300" i="69"/>
  <c r="E377" i="69"/>
  <c r="E300" i="69"/>
  <c r="M370" i="69"/>
  <c r="M293" i="69"/>
  <c r="M289" i="67"/>
  <c r="O286" i="67"/>
  <c r="L144" i="50"/>
  <c r="O172" i="60"/>
  <c r="O166" i="57"/>
  <c r="O161" i="57" s="1"/>
  <c r="L332" i="72"/>
  <c r="L387" i="72"/>
  <c r="N332" i="71"/>
  <c r="N387" i="71"/>
  <c r="O125" i="60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Q43" i="54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Q143" i="55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F177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16" i="71" s="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P127" i="66"/>
  <c r="P147" i="66"/>
  <c r="H127" i="66"/>
  <c r="I145" i="66"/>
  <c r="O116" i="66"/>
  <c r="O112" i="66" s="1"/>
  <c r="F134" i="66"/>
  <c r="Q30" i="45"/>
  <c r="J138" i="65"/>
  <c r="K113" i="65"/>
  <c r="G24" i="45"/>
  <c r="E24" i="45"/>
  <c r="P142" i="64"/>
  <c r="Q159" i="64"/>
  <c r="P158" i="64"/>
  <c r="O135" i="64"/>
  <c r="O157" i="64"/>
  <c r="I132" i="64"/>
  <c r="J127" i="64"/>
  <c r="J149" i="64"/>
  <c r="B148" i="70"/>
  <c r="B116" i="70"/>
  <c r="B135" i="70" s="1"/>
  <c r="B136" i="70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O174" i="64" s="1"/>
  <c r="B158" i="66"/>
  <c r="M135" i="72"/>
  <c r="J118" i="71"/>
  <c r="J137" i="71"/>
  <c r="M131" i="71"/>
  <c r="M112" i="71"/>
  <c r="F146" i="70"/>
  <c r="Q130" i="45"/>
  <c r="G138" i="70"/>
  <c r="N147" i="68"/>
  <c r="M120" i="67"/>
  <c r="M118" i="67" s="1"/>
  <c r="G142" i="65"/>
  <c r="Q12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16" i="71" s="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N143" i="68"/>
  <c r="F143" i="68"/>
  <c r="E87" i="45"/>
  <c r="O116" i="67"/>
  <c r="O136" i="67"/>
  <c r="G116" i="67"/>
  <c r="C142" i="66"/>
  <c r="Q120" i="66"/>
  <c r="I120" i="66"/>
  <c r="E148" i="65"/>
  <c r="L127" i="65"/>
  <c r="K120" i="65"/>
  <c r="M116" i="65"/>
  <c r="O142" i="64"/>
  <c r="N135" i="64"/>
  <c r="N157" i="64"/>
  <c r="F135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Q152" i="72"/>
  <c r="M164" i="50"/>
  <c r="I106" i="50"/>
  <c r="G272" i="68"/>
  <c r="G199" i="68"/>
  <c r="G271" i="68" s="1"/>
  <c r="M195" i="68"/>
  <c r="C85" i="50"/>
  <c r="K66" i="50"/>
  <c r="M158" i="66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C14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E3" i="47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O177" i="68"/>
  <c r="N151" i="68"/>
  <c r="F151" i="68"/>
  <c r="F176" i="68"/>
  <c r="O147" i="68"/>
  <c r="L139" i="68"/>
  <c r="D139" i="68"/>
  <c r="M136" i="68"/>
  <c r="Q127" i="67"/>
  <c r="I127" i="67"/>
  <c r="E118" i="67"/>
  <c r="J116" i="67"/>
  <c r="P62" i="45"/>
  <c r="H62" i="45"/>
  <c r="M49" i="45"/>
  <c r="E49" i="45"/>
  <c r="E43" i="45" s="1"/>
  <c r="M116" i="66"/>
  <c r="E116" i="66"/>
  <c r="E136" i="66"/>
  <c r="E124" i="65"/>
  <c r="F30" i="45"/>
  <c r="F24" i="45" s="1"/>
  <c r="D118" i="65"/>
  <c r="K165" i="64"/>
  <c r="J142" i="64"/>
  <c r="J164" i="64"/>
  <c r="J130" i="64"/>
  <c r="P127" i="64"/>
  <c r="H127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6" i="70"/>
  <c r="D68" i="45"/>
  <c r="C134" i="67"/>
  <c r="G118" i="66"/>
  <c r="I120" i="65"/>
  <c r="O138" i="65"/>
  <c r="O118" i="65"/>
  <c r="G138" i="65"/>
  <c r="G118" i="65"/>
  <c r="H135" i="64"/>
  <c r="H132" i="64" s="1"/>
  <c r="Q130" i="64"/>
  <c r="Q152" i="64"/>
  <c r="E130" i="64"/>
  <c r="D150" i="64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43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J170" i="39"/>
  <c r="F170" i="39"/>
  <c r="L152" i="39"/>
  <c r="D152" i="39"/>
  <c r="K151" i="39"/>
  <c r="J134" i="39"/>
  <c r="F134" i="39"/>
  <c r="L115" i="39"/>
  <c r="H115" i="39"/>
  <c r="K114" i="39"/>
  <c r="N95" i="39"/>
  <c r="J95" i="39"/>
  <c r="F95" i="39"/>
  <c r="H90" i="39"/>
  <c r="O72" i="39"/>
  <c r="N34" i="39"/>
  <c r="F34" i="39"/>
  <c r="D170" i="39"/>
  <c r="H152" i="39"/>
  <c r="K133" i="39"/>
  <c r="O95" i="39"/>
  <c r="J52" i="39"/>
  <c r="D134" i="39"/>
  <c r="J133" i="39"/>
  <c r="N115" i="39"/>
  <c r="J114" i="39"/>
  <c r="L95" i="39"/>
  <c r="P91" i="39"/>
  <c r="H91" i="39"/>
  <c r="H13" i="39"/>
  <c r="L169" i="39"/>
  <c r="K152" i="39"/>
  <c r="P151" i="39"/>
  <c r="J151" i="39"/>
  <c r="H151" i="39"/>
  <c r="G134" i="39"/>
  <c r="M115" i="39"/>
  <c r="G94" i="39"/>
  <c r="G71" i="39"/>
  <c r="L53" i="39"/>
  <c r="O33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J334" i="72" l="1"/>
  <c r="J388" i="72" s="1"/>
  <c r="F132" i="72"/>
  <c r="Q324" i="67"/>
  <c r="J383" i="68"/>
  <c r="E105" i="47"/>
  <c r="D112" i="66"/>
  <c r="D280" i="72"/>
  <c r="H310" i="67"/>
  <c r="H304" i="67" s="1"/>
  <c r="H93" i="72"/>
  <c r="G174" i="64"/>
  <c r="K124" i="47"/>
  <c r="K81" i="45"/>
  <c r="Q135" i="70"/>
  <c r="N174" i="64"/>
  <c r="C348" i="70"/>
  <c r="C405" i="70" s="1"/>
  <c r="L334" i="72"/>
  <c r="L388" i="72" s="1"/>
  <c r="G372" i="64"/>
  <c r="M298" i="71"/>
  <c r="L174" i="64"/>
  <c r="D348" i="67"/>
  <c r="D280" i="71"/>
  <c r="P348" i="67"/>
  <c r="C156" i="67"/>
  <c r="N116" i="72"/>
  <c r="D324" i="67"/>
  <c r="M90" i="39"/>
  <c r="E33" i="39"/>
  <c r="D135" i="70"/>
  <c r="I323" i="64"/>
  <c r="I317" i="64" s="1"/>
  <c r="P386" i="64"/>
  <c r="L280" i="72"/>
  <c r="C291" i="67"/>
  <c r="I152" i="72"/>
  <c r="E81" i="57"/>
  <c r="B141" i="68"/>
  <c r="E52" i="39"/>
  <c r="O170" i="39"/>
  <c r="N348" i="70"/>
  <c r="N405" i="70" s="1"/>
  <c r="G348" i="70"/>
  <c r="G405" i="70" s="1"/>
  <c r="O348" i="67"/>
  <c r="O342" i="67" s="1"/>
  <c r="I105" i="47"/>
  <c r="K156" i="65"/>
  <c r="O327" i="66"/>
  <c r="N405" i="68"/>
  <c r="N348" i="69"/>
  <c r="N405" i="69" s="1"/>
  <c r="C431" i="68"/>
  <c r="G280" i="71"/>
  <c r="M169" i="39"/>
  <c r="M156" i="66"/>
  <c r="E348" i="69"/>
  <c r="E405" i="69" s="1"/>
  <c r="F353" i="68"/>
  <c r="C386" i="64"/>
  <c r="K118" i="66"/>
  <c r="K112" i="66" s="1"/>
  <c r="D298" i="71"/>
  <c r="J116" i="72"/>
  <c r="P152" i="71"/>
  <c r="P147" i="71" s="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I285" i="67"/>
  <c r="Q285" i="65"/>
  <c r="G150" i="67"/>
  <c r="F344" i="64"/>
  <c r="M156" i="67"/>
  <c r="M150" i="67" s="1"/>
  <c r="J298" i="72"/>
  <c r="J293" i="72" s="1"/>
  <c r="M348" i="67"/>
  <c r="M342" i="67" s="1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E150" i="65" s="1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Q156" i="70"/>
  <c r="Q213" i="70" s="1"/>
  <c r="P334" i="71"/>
  <c r="M348" i="66"/>
  <c r="M342" i="66" s="1"/>
  <c r="C310" i="66"/>
  <c r="C304" i="66" s="1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J342" i="66" s="1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C335" i="67"/>
  <c r="H425" i="68"/>
  <c r="L348" i="66"/>
  <c r="L342" i="66" s="1"/>
  <c r="N135" i="69"/>
  <c r="Q425" i="68"/>
  <c r="C324" i="67"/>
  <c r="P348" i="70"/>
  <c r="P280" i="72"/>
  <c r="D348" i="66"/>
  <c r="D342" i="66" s="1"/>
  <c r="I81" i="45"/>
  <c r="P9" i="59"/>
  <c r="D30" i="58"/>
  <c r="Q156" i="67"/>
  <c r="Q118" i="67"/>
  <c r="Q112" i="67" s="1"/>
  <c r="G291" i="67"/>
  <c r="G285" i="67" s="1"/>
  <c r="K334" i="71"/>
  <c r="D275" i="72"/>
  <c r="F314" i="72"/>
  <c r="D386" i="64"/>
  <c r="D380" i="64" s="1"/>
  <c r="E342" i="69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85" i="48" s="1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Q47" i="48" s="1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85" i="48" s="1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J275" i="72" s="1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J324" i="69"/>
  <c r="M312" i="71"/>
  <c r="D327" i="66"/>
  <c r="C135" i="69"/>
  <c r="P135" i="69"/>
  <c r="H156" i="66"/>
  <c r="H150" i="66" s="1"/>
  <c r="Q327" i="69"/>
  <c r="L314" i="71"/>
  <c r="J425" i="68"/>
  <c r="H285" i="69"/>
  <c r="I314" i="71"/>
  <c r="M7" i="48"/>
  <c r="H85" i="48"/>
  <c r="P137" i="70"/>
  <c r="Q329" i="65"/>
  <c r="K150" i="65"/>
  <c r="D317" i="64"/>
  <c r="I85" i="48"/>
  <c r="C293" i="72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226" i="64" s="1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227" i="68" s="1"/>
  <c r="I101" i="49"/>
  <c r="I101" i="48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468" i="68" s="1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87" i="49"/>
  <c r="D62" i="47"/>
  <c r="D68" i="50"/>
  <c r="G99" i="69"/>
  <c r="G93" i="69" s="1"/>
  <c r="G143" i="69"/>
  <c r="C196" i="69"/>
  <c r="C139" i="69"/>
  <c r="C118" i="69"/>
  <c r="K140" i="71"/>
  <c r="L143" i="72"/>
  <c r="D259" i="68"/>
  <c r="G150" i="50"/>
  <c r="F152" i="72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D316" i="71"/>
  <c r="H318" i="72"/>
  <c r="H372" i="72"/>
  <c r="K403" i="70"/>
  <c r="F291" i="70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H177" i="68"/>
  <c r="G127" i="68"/>
  <c r="G176" i="68"/>
  <c r="F174" i="68"/>
  <c r="O170" i="68"/>
  <c r="N169" i="6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208" i="72" s="1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D191" i="64" s="1"/>
  <c r="F9" i="64"/>
  <c r="J8" i="39"/>
  <c r="J9" i="64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0" i="49"/>
  <c r="O10" i="50"/>
  <c r="D11" i="39"/>
  <c r="D12" i="64"/>
  <c r="D11" i="49"/>
  <c r="D11" i="50"/>
  <c r="H12" i="64"/>
  <c r="H197" i="64" s="1"/>
  <c r="H11" i="49"/>
  <c r="H11" i="50"/>
  <c r="L12" i="64"/>
  <c r="L11" i="49"/>
  <c r="L11" i="50"/>
  <c r="P11" i="39"/>
  <c r="P12" i="64"/>
  <c r="P11" i="49"/>
  <c r="P11" i="50"/>
  <c r="E13" i="64"/>
  <c r="E240" i="64" s="1"/>
  <c r="E14" i="49"/>
  <c r="E13" i="50"/>
  <c r="E13" i="49"/>
  <c r="E12" i="50"/>
  <c r="I13" i="64"/>
  <c r="I13" i="49"/>
  <c r="I14" i="49"/>
  <c r="I13" i="50"/>
  <c r="I12" i="49"/>
  <c r="M13" i="64"/>
  <c r="M199" i="64" s="1"/>
  <c r="M13" i="49"/>
  <c r="M14" i="49"/>
  <c r="M13" i="50"/>
  <c r="Q13" i="64"/>
  <c r="Q240" i="64" s="1"/>
  <c r="Q14" i="49"/>
  <c r="Q13" i="50"/>
  <c r="Q13" i="49"/>
  <c r="F14" i="64"/>
  <c r="F15" i="49"/>
  <c r="J14" i="64"/>
  <c r="J15" i="49"/>
  <c r="N14" i="64"/>
  <c r="N15" i="49"/>
  <c r="C15" i="64"/>
  <c r="C223" i="64" s="1"/>
  <c r="C17" i="49"/>
  <c r="C18" i="49"/>
  <c r="G15" i="64"/>
  <c r="G18" i="49"/>
  <c r="G17" i="4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17" i="64"/>
  <c r="H20" i="50"/>
  <c r="H20" i="4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19" i="64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174" i="65" s="1"/>
  <c r="O26" i="49"/>
  <c r="O27" i="49"/>
  <c r="O26" i="50"/>
  <c r="O29" i="49"/>
  <c r="O29" i="48"/>
  <c r="O39" i="49"/>
  <c r="O30" i="50"/>
  <c r="O39" i="50"/>
  <c r="D9" i="65"/>
  <c r="H29" i="39"/>
  <c r="H9" i="65"/>
  <c r="L9" i="65"/>
  <c r="P9" i="65"/>
  <c r="E11" i="65"/>
  <c r="E31" i="49"/>
  <c r="E31" i="50"/>
  <c r="I11" i="65"/>
  <c r="I31" i="49"/>
  <c r="I31" i="50"/>
  <c r="M11" i="65"/>
  <c r="M31" i="50"/>
  <c r="M31" i="49"/>
  <c r="Q11" i="65"/>
  <c r="Q31" i="49"/>
  <c r="Q31" i="50"/>
  <c r="F12" i="65"/>
  <c r="F34" i="49"/>
  <c r="F33" i="49"/>
  <c r="F33" i="50"/>
  <c r="J12" i="65"/>
  <c r="J33" i="49"/>
  <c r="J33" i="50"/>
  <c r="J34" i="49"/>
  <c r="J34" i="48"/>
  <c r="N12" i="65"/>
  <c r="N33" i="49"/>
  <c r="N33" i="50"/>
  <c r="N34" i="49"/>
  <c r="C13" i="65"/>
  <c r="C35" i="49"/>
  <c r="G13" i="65"/>
  <c r="G180" i="65" s="1"/>
  <c r="G35" i="49"/>
  <c r="K35" i="39"/>
  <c r="K13" i="65"/>
  <c r="K180" i="65" s="1"/>
  <c r="K35" i="49"/>
  <c r="K35" i="48"/>
  <c r="O13" i="65"/>
  <c r="O180" i="65" s="1"/>
  <c r="O35" i="49"/>
  <c r="D14" i="65"/>
  <c r="D182" i="65" s="1"/>
  <c r="D38" i="49"/>
  <c r="D37" i="49"/>
  <c r="D38" i="48"/>
  <c r="H14" i="65"/>
  <c r="H182" i="65" s="1"/>
  <c r="H38" i="49"/>
  <c r="H37" i="49"/>
  <c r="H37" i="48"/>
  <c r="L14" i="65"/>
  <c r="L183" i="65" s="1"/>
  <c r="L37" i="49"/>
  <c r="L38" i="49"/>
  <c r="L38" i="48"/>
  <c r="P14" i="65"/>
  <c r="P38" i="49"/>
  <c r="P37" i="4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17" i="65"/>
  <c r="J41" i="49"/>
  <c r="N17" i="65"/>
  <c r="N41" i="49"/>
  <c r="C45" i="38"/>
  <c r="C5" i="66"/>
  <c r="C174" i="66" s="1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46" i="49"/>
  <c r="K45" i="50"/>
  <c r="K45" i="49"/>
  <c r="K48" i="49"/>
  <c r="O45" i="38"/>
  <c r="O5" i="66"/>
  <c r="O222" i="66" s="1"/>
  <c r="O48" i="49"/>
  <c r="O45" i="50"/>
  <c r="O45" i="49"/>
  <c r="O46" i="49"/>
  <c r="O58" i="49"/>
  <c r="D9" i="66"/>
  <c r="H9" i="66"/>
  <c r="L9" i="66"/>
  <c r="P9" i="66"/>
  <c r="E11" i="66"/>
  <c r="E176" i="66" s="1"/>
  <c r="E50" i="49"/>
  <c r="E50" i="50"/>
  <c r="I11" i="66"/>
  <c r="I50" i="50"/>
  <c r="I50" i="49"/>
  <c r="M11" i="66"/>
  <c r="M176" i="66" s="1"/>
  <c r="M50" i="49"/>
  <c r="M50" i="50"/>
  <c r="Q11" i="66"/>
  <c r="Q50" i="50"/>
  <c r="Q50" i="49"/>
  <c r="F12" i="66"/>
  <c r="F51" i="49"/>
  <c r="F52" i="50"/>
  <c r="F52" i="49"/>
  <c r="F53" i="49"/>
  <c r="F51" i="50"/>
  <c r="J12" i="66"/>
  <c r="J52" i="50"/>
  <c r="J53" i="49"/>
  <c r="J52" i="49"/>
  <c r="N12" i="66"/>
  <c r="N52" i="49"/>
  <c r="N52" i="50"/>
  <c r="N53" i="49"/>
  <c r="C13" i="66"/>
  <c r="C54" i="49"/>
  <c r="G13" i="66"/>
  <c r="G54" i="49"/>
  <c r="K13" i="66"/>
  <c r="K180" i="66" s="1"/>
  <c r="K54" i="49"/>
  <c r="O13" i="66"/>
  <c r="O54" i="4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14" i="66"/>
  <c r="P56" i="49"/>
  <c r="P57" i="49"/>
  <c r="P57" i="48"/>
  <c r="P55" i="49"/>
  <c r="E16" i="66"/>
  <c r="E185" i="66" s="1"/>
  <c r="E59" i="49"/>
  <c r="E59" i="50"/>
  <c r="E59" i="48"/>
  <c r="I16" i="66"/>
  <c r="I59" i="50"/>
  <c r="I59" i="49"/>
  <c r="I59" i="48"/>
  <c r="M16" i="66"/>
  <c r="M59" i="49"/>
  <c r="M59" i="50"/>
  <c r="M59" i="48"/>
  <c r="Q16" i="66"/>
  <c r="Q59" i="50"/>
  <c r="Q59" i="49"/>
  <c r="Q59" i="48"/>
  <c r="F60" i="39"/>
  <c r="F17" i="66"/>
  <c r="F60" i="49"/>
  <c r="F60" i="48"/>
  <c r="J60" i="39"/>
  <c r="J17" i="66"/>
  <c r="J186" i="66" s="1"/>
  <c r="J60" i="49"/>
  <c r="J60" i="48"/>
  <c r="N17" i="66"/>
  <c r="N186" i="66" s="1"/>
  <c r="N60" i="49"/>
  <c r="N60" i="48"/>
  <c r="C64" i="38"/>
  <c r="C7" i="67" s="1"/>
  <c r="C172" i="67" s="1"/>
  <c r="C5" i="67"/>
  <c r="C213" i="67" s="1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9" i="67"/>
  <c r="H9" i="67"/>
  <c r="L9" i="67"/>
  <c r="P9" i="67"/>
  <c r="E11" i="67"/>
  <c r="E69" i="50"/>
  <c r="E69" i="49"/>
  <c r="I11" i="67"/>
  <c r="I69" i="50"/>
  <c r="I69" i="49"/>
  <c r="M11" i="67"/>
  <c r="M69" i="49"/>
  <c r="M69" i="50"/>
  <c r="Q11" i="67"/>
  <c r="Q69" i="50"/>
  <c r="Q69" i="49"/>
  <c r="F12" i="67"/>
  <c r="F71" i="49"/>
  <c r="F71" i="50"/>
  <c r="F72" i="49"/>
  <c r="F72" i="48"/>
  <c r="J12" i="67"/>
  <c r="J178" i="67" s="1"/>
  <c r="J71" i="50"/>
  <c r="J71" i="49"/>
  <c r="J72" i="49"/>
  <c r="J72" i="48"/>
  <c r="N12" i="67"/>
  <c r="N71" i="49"/>
  <c r="N72" i="49"/>
  <c r="N70" i="50"/>
  <c r="N71" i="50"/>
  <c r="N72" i="48"/>
  <c r="C13" i="67"/>
  <c r="C73" i="49"/>
  <c r="C73" i="48"/>
  <c r="G13" i="67"/>
  <c r="G180" i="67" s="1"/>
  <c r="G73" i="49"/>
  <c r="G73" i="48"/>
  <c r="K13" i="67"/>
  <c r="K73" i="49"/>
  <c r="K73" i="48"/>
  <c r="O73" i="39"/>
  <c r="O13" i="67"/>
  <c r="O180" i="67" s="1"/>
  <c r="O73" i="49"/>
  <c r="O73" i="48"/>
  <c r="D14" i="67"/>
  <c r="D200" i="67" s="1"/>
  <c r="D76" i="49"/>
  <c r="D75" i="49"/>
  <c r="D74" i="49"/>
  <c r="D75" i="48"/>
  <c r="H14" i="67"/>
  <c r="H76" i="49"/>
  <c r="H75" i="49"/>
  <c r="H75" i="48"/>
  <c r="H74" i="49"/>
  <c r="L14" i="67"/>
  <c r="L183" i="67" s="1"/>
  <c r="L75" i="49"/>
  <c r="L76" i="49"/>
  <c r="L74" i="49"/>
  <c r="L75" i="48"/>
  <c r="P14" i="67"/>
  <c r="P183" i="67" s="1"/>
  <c r="P74" i="49"/>
  <c r="P76" i="49"/>
  <c r="P75" i="49"/>
  <c r="P75" i="48"/>
  <c r="E16" i="67"/>
  <c r="E185" i="67" s="1"/>
  <c r="E78" i="49"/>
  <c r="E78" i="50"/>
  <c r="I16" i="67"/>
  <c r="I78" i="49"/>
  <c r="I78" i="50"/>
  <c r="M16" i="67"/>
  <c r="M185" i="67" s="1"/>
  <c r="M78" i="49"/>
  <c r="M78" i="50"/>
  <c r="Q78" i="39"/>
  <c r="Q16" i="67"/>
  <c r="Q185" i="67" s="1"/>
  <c r="Q78" i="50"/>
  <c r="Q78" i="49"/>
  <c r="F17" i="67"/>
  <c r="F79" i="49"/>
  <c r="J17" i="67"/>
  <c r="J186" i="67" s="1"/>
  <c r="J79" i="49"/>
  <c r="N17" i="67"/>
  <c r="N79" i="49"/>
  <c r="C83" i="38"/>
  <c r="C7" i="68" s="1"/>
  <c r="C209" i="68" s="1"/>
  <c r="C5" i="68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214" i="68" s="1"/>
  <c r="H88" i="49"/>
  <c r="H88" i="50"/>
  <c r="H88" i="48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12" i="68"/>
  <c r="M216" i="68" s="1"/>
  <c r="M90" i="49"/>
  <c r="M90" i="50"/>
  <c r="M91" i="49"/>
  <c r="M90" i="48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92" i="50"/>
  <c r="J92" i="49"/>
  <c r="N13" i="68"/>
  <c r="N92" i="50"/>
  <c r="N92" i="49"/>
  <c r="C14" i="68"/>
  <c r="C221" i="68" s="1"/>
  <c r="C94" i="49"/>
  <c r="C95" i="49"/>
  <c r="C94" i="50"/>
  <c r="C93" i="50"/>
  <c r="G14" i="68"/>
  <c r="G94" i="49"/>
  <c r="G93" i="49"/>
  <c r="G95" i="49"/>
  <c r="G94" i="50"/>
  <c r="G93" i="50"/>
  <c r="K14" i="68"/>
  <c r="K243" i="68" s="1"/>
  <c r="K94" i="49"/>
  <c r="K94" i="50"/>
  <c r="K95" i="49"/>
  <c r="O14" i="68"/>
  <c r="O267" i="68" s="1"/>
  <c r="O94" i="49"/>
  <c r="O94" i="50"/>
  <c r="O93" i="50"/>
  <c r="O93" i="49"/>
  <c r="O95" i="49"/>
  <c r="D15" i="68"/>
  <c r="D96" i="49"/>
  <c r="H96" i="39"/>
  <c r="H15" i="68"/>
  <c r="H222" i="68" s="1"/>
  <c r="H96" i="49"/>
  <c r="L15" i="68"/>
  <c r="L222" i="68" s="1"/>
  <c r="L96" i="49"/>
  <c r="P15" i="68"/>
  <c r="P96" i="49"/>
  <c r="E16" i="68"/>
  <c r="E98" i="49"/>
  <c r="E99" i="49"/>
  <c r="E97" i="49"/>
  <c r="I16" i="68"/>
  <c r="I98" i="49"/>
  <c r="I99" i="49"/>
  <c r="I99" i="48"/>
  <c r="M16" i="68"/>
  <c r="M99" i="49"/>
  <c r="M98" i="49"/>
  <c r="Q16" i="68"/>
  <c r="Q225" i="68" s="1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228" i="68" s="1"/>
  <c r="O102" i="50"/>
  <c r="O102" i="49"/>
  <c r="D20" i="68"/>
  <c r="D229" i="68" s="1"/>
  <c r="D103" i="49"/>
  <c r="H20" i="68"/>
  <c r="H229" i="68" s="1"/>
  <c r="H103" i="49"/>
  <c r="H103" i="48"/>
  <c r="L20" i="68"/>
  <c r="L229" i="68" s="1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E105" i="50" s="1"/>
  <c r="I107" i="38"/>
  <c r="I7" i="69" s="1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5" i="50" s="1"/>
  <c r="M107" i="48"/>
  <c r="M120" i="48"/>
  <c r="Q107" i="38"/>
  <c r="Q5" i="69"/>
  <c r="Q222" i="69" s="1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84" i="70" s="1"/>
  <c r="I127" i="49"/>
  <c r="I126" i="48"/>
  <c r="I129" i="49"/>
  <c r="I127" i="48"/>
  <c r="I129" i="48"/>
  <c r="I126" i="49"/>
  <c r="I139" i="49"/>
  <c r="I139" i="48"/>
  <c r="M126" i="38"/>
  <c r="M7" i="70" s="1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96" i="70" s="1"/>
  <c r="H134" i="48"/>
  <c r="H134" i="49"/>
  <c r="H133" i="48"/>
  <c r="H133" i="49"/>
  <c r="L12" i="70"/>
  <c r="L196" i="70" s="1"/>
  <c r="L133" i="48"/>
  <c r="L134" i="48"/>
  <c r="L134" i="49"/>
  <c r="L133" i="49"/>
  <c r="P12" i="70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79" i="71" s="1"/>
  <c r="I147" i="48"/>
  <c r="I147" i="49"/>
  <c r="I145" i="49"/>
  <c r="I157" i="49"/>
  <c r="I145" i="48"/>
  <c r="I157" i="48"/>
  <c r="M145" i="38"/>
  <c r="M5" i="71"/>
  <c r="M179" i="71" s="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90" i="72" s="1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4" i="48"/>
  <c r="F173" i="49"/>
  <c r="F174" i="49"/>
  <c r="F173" i="48"/>
  <c r="J14" i="72"/>
  <c r="J174" i="49"/>
  <c r="J173" i="49"/>
  <c r="J174" i="48"/>
  <c r="J173" i="48"/>
  <c r="N14" i="72"/>
  <c r="N176" i="72" s="1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407" i="67" s="1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481" i="68" s="1"/>
  <c r="G90" i="60"/>
  <c r="G90" i="59"/>
  <c r="G90" i="58"/>
  <c r="G91" i="59"/>
  <c r="G91" i="58"/>
  <c r="K63" i="68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492" i="68" s="1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468" i="68" s="1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373" i="69" s="1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358" i="71" s="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O243" i="68"/>
  <c r="I137" i="69"/>
  <c r="O143" i="69"/>
  <c r="H130" i="49"/>
  <c r="H124" i="45"/>
  <c r="O146" i="70"/>
  <c r="G154" i="49"/>
  <c r="H154" i="49"/>
  <c r="I136" i="72"/>
  <c r="C140" i="72"/>
  <c r="H174" i="64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N77" i="50"/>
  <c r="J208" i="69"/>
  <c r="K204" i="71"/>
  <c r="H215" i="72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E368" i="64"/>
  <c r="E431" i="64"/>
  <c r="E344" i="64"/>
  <c r="E338" i="64" s="1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F407" i="65"/>
  <c r="D403" i="66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220" i="68"/>
  <c r="C123" i="68"/>
  <c r="C220" i="68"/>
  <c r="C172" i="68"/>
  <c r="J218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75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F123" i="68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N132" i="65" s="1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11" i="64" s="1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G180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M101" i="65"/>
  <c r="L138" i="65"/>
  <c r="K174" i="65"/>
  <c r="K97" i="65"/>
  <c r="K135" i="65" s="1"/>
  <c r="K136" i="65"/>
  <c r="Q94" i="65"/>
  <c r="Q133" i="65"/>
  <c r="Q162" i="64"/>
  <c r="L118" i="64"/>
  <c r="L161" i="64"/>
  <c r="C159" i="64"/>
  <c r="M114" i="64"/>
  <c r="M157" i="64"/>
  <c r="H155" i="64"/>
  <c r="N109" i="64"/>
  <c r="N151" i="64" s="1"/>
  <c r="N152" i="64"/>
  <c r="D106" i="64"/>
  <c r="P168" i="48"/>
  <c r="C137" i="70"/>
  <c r="G211" i="67"/>
  <c r="I175" i="48"/>
  <c r="H93" i="69"/>
  <c r="Q118" i="66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K194" i="66"/>
  <c r="Q49" i="50"/>
  <c r="Q43" i="47"/>
  <c r="F215" i="67"/>
  <c r="F156" i="67"/>
  <c r="K208" i="70"/>
  <c r="M98" i="71"/>
  <c r="M134" i="71" s="1"/>
  <c r="O145" i="65"/>
  <c r="C144" i="66"/>
  <c r="P58" i="49"/>
  <c r="K118" i="67"/>
  <c r="K112" i="67" s="1"/>
  <c r="M142" i="67"/>
  <c r="C148" i="67"/>
  <c r="H143" i="69"/>
  <c r="D132" i="70"/>
  <c r="F139" i="70"/>
  <c r="F118" i="70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200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Q293" i="71" s="1"/>
  <c r="D322" i="72"/>
  <c r="L322" i="72"/>
  <c r="H403" i="65"/>
  <c r="H55" i="49"/>
  <c r="J68" i="49"/>
  <c r="H180" i="68"/>
  <c r="J177" i="68"/>
  <c r="P222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Q176" i="67"/>
  <c r="B185" i="67"/>
  <c r="B108" i="67"/>
  <c r="B147" i="67"/>
  <c r="C148" i="66"/>
  <c r="M101" i="66"/>
  <c r="M140" i="66"/>
  <c r="K174" i="66"/>
  <c r="K97" i="66"/>
  <c r="I45" i="48"/>
  <c r="Q38" i="48"/>
  <c r="D37" i="48"/>
  <c r="I33" i="48"/>
  <c r="G29" i="48"/>
  <c r="F134" i="65"/>
  <c r="N121" i="64"/>
  <c r="P118" i="64"/>
  <c r="P161" i="64"/>
  <c r="G159" i="64"/>
  <c r="I199" i="64"/>
  <c r="I114" i="64"/>
  <c r="I157" i="64"/>
  <c r="O196" i="64"/>
  <c r="O154" i="64"/>
  <c r="J109" i="64"/>
  <c r="J194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D157" i="48"/>
  <c r="J132" i="64"/>
  <c r="H36" i="49"/>
  <c r="P133" i="66"/>
  <c r="M139" i="66"/>
  <c r="M118" i="66"/>
  <c r="G142" i="66"/>
  <c r="I58" i="49"/>
  <c r="C97" i="49"/>
  <c r="N135" i="70"/>
  <c r="D190" i="71"/>
  <c r="D136" i="71"/>
  <c r="G130" i="72"/>
  <c r="J168" i="49"/>
  <c r="E175" i="49"/>
  <c r="G211" i="66"/>
  <c r="C156" i="66"/>
  <c r="E70" i="50"/>
  <c r="I222" i="69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M202" i="71"/>
  <c r="L204" i="71"/>
  <c r="K323" i="64"/>
  <c r="K353" i="68"/>
  <c r="K402" i="68"/>
  <c r="E117" i="58"/>
  <c r="H325" i="71"/>
  <c r="I456" i="64"/>
  <c r="I386" i="64"/>
  <c r="O32" i="58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O97" i="65"/>
  <c r="O135" i="65" s="1"/>
  <c r="O136" i="65"/>
  <c r="M26" i="48"/>
  <c r="P11" i="48"/>
  <c r="C10" i="48"/>
  <c r="P5" i="48"/>
  <c r="C335" i="66"/>
  <c r="F310" i="65"/>
  <c r="I141" i="66"/>
  <c r="G202" i="71"/>
  <c r="F247" i="64"/>
  <c r="P93" i="70"/>
  <c r="C175" i="48"/>
  <c r="C68" i="49"/>
  <c r="L111" i="49"/>
  <c r="L105" i="45"/>
  <c r="H139" i="49"/>
  <c r="C49" i="50"/>
  <c r="C291" i="66"/>
  <c r="C329" i="66" s="1"/>
  <c r="N140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82" i="67"/>
  <c r="H105" i="67"/>
  <c r="H144" i="67"/>
  <c r="F179" i="67"/>
  <c r="F141" i="67"/>
  <c r="I94" i="67"/>
  <c r="I133" i="67"/>
  <c r="B101" i="67"/>
  <c r="B140" i="67"/>
  <c r="P183" i="66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M112" i="68"/>
  <c r="M160" i="68" s="1"/>
  <c r="G148" i="67"/>
  <c r="E145" i="67"/>
  <c r="G142" i="67"/>
  <c r="P138" i="67"/>
  <c r="G67" i="48"/>
  <c r="F134" i="67"/>
  <c r="N148" i="66"/>
  <c r="E108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F386" i="64"/>
  <c r="Q51" i="60"/>
  <c r="P354" i="71"/>
  <c r="P280" i="71"/>
  <c r="B17" i="64"/>
  <c r="B20" i="50"/>
  <c r="B20" i="49"/>
  <c r="B14" i="65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97" i="64" s="1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08" i="64" s="1"/>
  <c r="E22" i="49"/>
  <c r="M19" i="64"/>
  <c r="M22" i="49"/>
  <c r="J26" i="38"/>
  <c r="J7" i="65" s="1"/>
  <c r="J171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182" i="65" s="1"/>
  <c r="K37" i="49"/>
  <c r="K38" i="49"/>
  <c r="K37" i="48"/>
  <c r="D16" i="65"/>
  <c r="D185" i="65" s="1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186" i="66" s="1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9" i="68"/>
  <c r="O11" i="68"/>
  <c r="O88" i="49"/>
  <c r="O88" i="50"/>
  <c r="L12" i="68"/>
  <c r="L217" i="68" s="1"/>
  <c r="L90" i="50"/>
  <c r="L90" i="49"/>
  <c r="L91" i="49"/>
  <c r="L89" i="50"/>
  <c r="Q13" i="68"/>
  <c r="Q92" i="49"/>
  <c r="Q92" i="50"/>
  <c r="N14" i="68"/>
  <c r="N95" i="49"/>
  <c r="N93" i="50"/>
  <c r="N94" i="49"/>
  <c r="N94" i="50"/>
  <c r="N95" i="48"/>
  <c r="G15" i="68"/>
  <c r="G96" i="4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4" i="72"/>
  <c r="I194" i="72" s="1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395" i="69" s="1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395" i="65" s="1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392" i="69" s="1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F30" i="59"/>
  <c r="P68" i="60"/>
  <c r="L98" i="72"/>
  <c r="L93" i="72" s="1"/>
  <c r="H126" i="64"/>
  <c r="G146" i="69"/>
  <c r="H143" i="70"/>
  <c r="Q136" i="72"/>
  <c r="F211" i="66"/>
  <c r="H208" i="70"/>
  <c r="G148" i="50"/>
  <c r="G143" i="50" s="1"/>
  <c r="G143" i="47"/>
  <c r="O36" i="49"/>
  <c r="I118" i="66"/>
  <c r="N112" i="69"/>
  <c r="Q143" i="71"/>
  <c r="E32" i="50"/>
  <c r="K222" i="65"/>
  <c r="O156" i="64"/>
  <c r="O132" i="64"/>
  <c r="M136" i="71"/>
  <c r="P175" i="49"/>
  <c r="N219" i="70"/>
  <c r="N156" i="70"/>
  <c r="N213" i="70" s="1"/>
  <c r="I338" i="70"/>
  <c r="J348" i="67"/>
  <c r="J342" i="67" s="1"/>
  <c r="D12" i="59"/>
  <c r="J9" i="60"/>
  <c r="C390" i="71"/>
  <c r="C334" i="71"/>
  <c r="C388" i="71" s="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L380" i="64" s="1"/>
  <c r="H143" i="60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H183" i="67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C139" i="67" s="1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E176" i="67"/>
  <c r="F109" i="64"/>
  <c r="F151" i="64" s="1"/>
  <c r="F194" i="64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Q358" i="71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316" i="72" s="1"/>
  <c r="G285" i="65"/>
  <c r="F291" i="65"/>
  <c r="H105" i="60"/>
  <c r="E348" i="70"/>
  <c r="P298" i="72"/>
  <c r="P318" i="72"/>
  <c r="P372" i="72"/>
  <c r="E304" i="65"/>
  <c r="E324" i="65"/>
  <c r="J83" i="48"/>
  <c r="N94" i="67"/>
  <c r="N171" i="67"/>
  <c r="K141" i="65"/>
  <c r="Q62" i="45"/>
  <c r="Q68" i="49"/>
  <c r="G235" i="64"/>
  <c r="L211" i="69"/>
  <c r="G331" i="66"/>
  <c r="Q314" i="72"/>
  <c r="H348" i="70"/>
  <c r="O342" i="66"/>
  <c r="F124" i="60"/>
  <c r="K43" i="47"/>
  <c r="M119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237" i="64" s="1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2" i="49"/>
  <c r="G19" i="64"/>
  <c r="G22" i="49"/>
  <c r="K19" i="64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186" i="65" s="1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174" i="66" s="1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218" i="68" s="1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227" i="68" s="1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97" i="71" s="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7" i="39"/>
  <c r="I17" i="72"/>
  <c r="I177" i="48"/>
  <c r="I177" i="49"/>
  <c r="M17" i="72"/>
  <c r="M177" i="49"/>
  <c r="M177" i="48"/>
  <c r="Q177" i="39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492" i="68" s="1"/>
  <c r="N100" i="58"/>
  <c r="N101" i="58"/>
  <c r="N100" i="59"/>
  <c r="N101" i="59"/>
  <c r="F71" i="68"/>
  <c r="F103" i="58"/>
  <c r="F103" i="59"/>
  <c r="J71" i="68"/>
  <c r="J492" i="68" s="1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215" i="67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F134" i="72"/>
  <c r="K140" i="72"/>
  <c r="B139" i="50"/>
  <c r="P235" i="64"/>
  <c r="J32" i="50"/>
  <c r="O51" i="50"/>
  <c r="L259" i="68"/>
  <c r="D89" i="50"/>
  <c r="P208" i="70"/>
  <c r="P157" i="50"/>
  <c r="C111" i="58"/>
  <c r="F166" i="58"/>
  <c r="M184" i="70"/>
  <c r="K93" i="71"/>
  <c r="L168" i="48"/>
  <c r="N132" i="67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N156" i="65"/>
  <c r="G39" i="50"/>
  <c r="C211" i="66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92" i="67"/>
  <c r="K335" i="67"/>
  <c r="H89" i="59"/>
  <c r="L97" i="59"/>
  <c r="N132" i="59"/>
  <c r="G318" i="71"/>
  <c r="G372" i="71"/>
  <c r="G298" i="71"/>
  <c r="G372" i="72"/>
  <c r="G318" i="72"/>
  <c r="P51" i="60"/>
  <c r="F403" i="67"/>
  <c r="N425" i="68"/>
  <c r="M431" i="68"/>
  <c r="M425" i="68" s="1"/>
  <c r="M81" i="57"/>
  <c r="D124" i="60"/>
  <c r="Q87" i="59"/>
  <c r="E161" i="60"/>
  <c r="Q323" i="64"/>
  <c r="Q317" i="64" s="1"/>
  <c r="O461" i="68"/>
  <c r="C324" i="65"/>
  <c r="F70" i="59"/>
  <c r="O338" i="67"/>
  <c r="G409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209" i="68"/>
  <c r="H161" i="68"/>
  <c r="B130" i="68"/>
  <c r="B119" i="68"/>
  <c r="B168" i="68"/>
  <c r="N186" i="67"/>
  <c r="F186" i="67"/>
  <c r="F148" i="67"/>
  <c r="M108" i="67"/>
  <c r="M147" i="67"/>
  <c r="E108" i="67"/>
  <c r="E146" i="67" s="1"/>
  <c r="L145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6" i="65"/>
  <c r="L27" i="48"/>
  <c r="D27" i="48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82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78" i="65"/>
  <c r="F101" i="65"/>
  <c r="F177" i="65" s="1"/>
  <c r="I176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180" i="68"/>
  <c r="N227" i="68"/>
  <c r="N130" i="68"/>
  <c r="N179" i="68"/>
  <c r="L127" i="68"/>
  <c r="L176" i="68"/>
  <c r="G222" i="68"/>
  <c r="G174" i="68"/>
  <c r="Q123" i="68"/>
  <c r="Q172" i="68"/>
  <c r="H115" i="68"/>
  <c r="H163" i="68" s="1"/>
  <c r="H164" i="68"/>
  <c r="C162" i="68"/>
  <c r="B229" i="68"/>
  <c r="B181" i="68"/>
  <c r="B170" i="68"/>
  <c r="H148" i="67"/>
  <c r="G108" i="67"/>
  <c r="G147" i="67"/>
  <c r="Q105" i="67"/>
  <c r="Q143" i="67" s="1"/>
  <c r="L180" i="67"/>
  <c r="L142" i="67"/>
  <c r="C141" i="67"/>
  <c r="M176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C322" i="72"/>
  <c r="M99" i="70"/>
  <c r="K172" i="48"/>
  <c r="B144" i="65"/>
  <c r="B132" i="49"/>
  <c r="B136" i="72"/>
  <c r="B116" i="72"/>
  <c r="M12" i="49"/>
  <c r="F226" i="64"/>
  <c r="N118" i="65"/>
  <c r="G143" i="67"/>
  <c r="G118" i="67"/>
  <c r="G112" i="67" s="1"/>
  <c r="N77" i="4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C215" i="65"/>
  <c r="H211" i="67"/>
  <c r="K156" i="67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18" i="67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208" i="71"/>
  <c r="C152" i="71"/>
  <c r="N148" i="59"/>
  <c r="E348" i="65"/>
  <c r="E342" i="65" s="1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29" i="71" s="1"/>
  <c r="P130" i="71"/>
  <c r="J154" i="49"/>
  <c r="F157" i="49"/>
  <c r="P130" i="72"/>
  <c r="M140" i="72"/>
  <c r="M194" i="72"/>
  <c r="F143" i="72"/>
  <c r="N19" i="50"/>
  <c r="P156" i="69"/>
  <c r="P213" i="69" s="1"/>
  <c r="L202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89" i="68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L311" i="71" s="1"/>
  <c r="E49" i="60"/>
  <c r="K411" i="66"/>
  <c r="K348" i="66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181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P196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H135" i="68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B130" i="72"/>
  <c r="B93" i="72"/>
  <c r="E146" i="66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M222" i="70"/>
  <c r="H166" i="50"/>
  <c r="M373" i="70"/>
  <c r="Q354" i="72"/>
  <c r="Q280" i="72"/>
  <c r="Q275" i="72" s="1"/>
  <c r="K331" i="66"/>
  <c r="K310" i="66"/>
  <c r="K304" i="66" s="1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36" i="71"/>
  <c r="C36" i="58"/>
  <c r="D132" i="49"/>
  <c r="C150" i="66"/>
  <c r="J181" i="70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94" i="71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42" i="67"/>
  <c r="M101" i="67"/>
  <c r="M139" i="67" s="1"/>
  <c r="K97" i="67"/>
  <c r="K135" i="67" s="1"/>
  <c r="K174" i="67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170" i="68"/>
  <c r="Q119" i="68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41" i="67"/>
  <c r="M94" i="67"/>
  <c r="M133" i="67"/>
  <c r="J148" i="66"/>
  <c r="L183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182" i="65" s="1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89" i="3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96" i="39"/>
  <c r="O15" i="68"/>
  <c r="O222" i="68" s="1"/>
  <c r="O96" i="49"/>
  <c r="L16" i="68"/>
  <c r="L98" i="49"/>
  <c r="L99" i="49"/>
  <c r="L99" i="48"/>
  <c r="M101" i="39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200" i="69" s="1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31" i="39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1" i="72"/>
  <c r="N167" i="49"/>
  <c r="N167" i="50"/>
  <c r="N167" i="48"/>
  <c r="O12" i="72"/>
  <c r="O170" i="48"/>
  <c r="O169" i="50"/>
  <c r="O169" i="49"/>
  <c r="O170" i="49"/>
  <c r="O169" i="48"/>
  <c r="D171" i="39"/>
  <c r="D13" i="72"/>
  <c r="D171" i="49"/>
  <c r="D171" i="48"/>
  <c r="P13" i="72"/>
  <c r="P171" i="48"/>
  <c r="P171" i="49"/>
  <c r="Q172" i="3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452" i="64" s="1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459" i="64" s="1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407" i="66" s="1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358" i="71" s="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457" i="68"/>
  <c r="K68" i="50"/>
  <c r="K62" i="47"/>
  <c r="J156" i="69"/>
  <c r="J213" i="69" s="1"/>
  <c r="C324" i="70"/>
  <c r="F176" i="72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O124" i="60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H369" i="65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B173" i="68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78" i="66"/>
  <c r="J140" i="66"/>
  <c r="P97" i="66"/>
  <c r="P135" i="66" s="1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11" i="71"/>
  <c r="G130" i="71"/>
  <c r="N136" i="72"/>
  <c r="L140" i="72"/>
  <c r="C168" i="48"/>
  <c r="G145" i="67"/>
  <c r="Q140" i="71"/>
  <c r="G156" i="66"/>
  <c r="G219" i="66"/>
  <c r="D120" i="50"/>
  <c r="D105" i="50" s="1"/>
  <c r="Q312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K342" i="66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E143" i="65" s="1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Q403" i="66"/>
  <c r="M342" i="69"/>
  <c r="K174" i="68"/>
  <c r="L115" i="68"/>
  <c r="H105" i="65"/>
  <c r="H144" i="65"/>
  <c r="I293" i="72"/>
  <c r="I316" i="72"/>
  <c r="O140" i="71"/>
  <c r="O194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215" i="65" s="1"/>
  <c r="D34" i="49"/>
  <c r="D33" i="50"/>
  <c r="D33" i="49"/>
  <c r="D32" i="49"/>
  <c r="H12" i="65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180" i="65" s="1"/>
  <c r="I35" i="49"/>
  <c r="M13" i="65"/>
  <c r="M35" i="49"/>
  <c r="Q13" i="65"/>
  <c r="Q35" i="49"/>
  <c r="F14" i="65"/>
  <c r="F200" i="65" s="1"/>
  <c r="F38" i="49"/>
  <c r="F37" i="49"/>
  <c r="J14" i="65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9" i="66"/>
  <c r="J48" i="39"/>
  <c r="J9" i="66"/>
  <c r="N9" i="66"/>
  <c r="C11" i="66"/>
  <c r="C50" i="49"/>
  <c r="C50" i="50"/>
  <c r="C50" i="48"/>
  <c r="G11" i="66"/>
  <c r="G50" i="49"/>
  <c r="G50" i="50"/>
  <c r="G50" i="48"/>
  <c r="K50" i="39"/>
  <c r="K11" i="66"/>
  <c r="K50" i="50"/>
  <c r="K50" i="49"/>
  <c r="K50" i="48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13" i="66"/>
  <c r="I180" i="66" s="1"/>
  <c r="I54" i="49"/>
  <c r="M54" i="3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17" i="66"/>
  <c r="L60" i="49"/>
  <c r="P17" i="66"/>
  <c r="P186" i="66" s="1"/>
  <c r="P60" i="49"/>
  <c r="E64" i="38"/>
  <c r="E5" i="67"/>
  <c r="E222" i="67" s="1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67" i="39"/>
  <c r="J9" i="67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70" i="3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13" i="67"/>
  <c r="M73" i="49"/>
  <c r="Q73" i="39"/>
  <c r="Q13" i="67"/>
  <c r="Q73" i="49"/>
  <c r="F14" i="67"/>
  <c r="F182" i="67" s="1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17" i="67"/>
  <c r="D79" i="49"/>
  <c r="H17" i="67"/>
  <c r="H79" i="49"/>
  <c r="L79" i="3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90" i="72" s="1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438" i="64" s="1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5" i="65" s="1"/>
  <c r="K39" i="59"/>
  <c r="K39" i="60"/>
  <c r="K40" i="59"/>
  <c r="K39" i="58"/>
  <c r="K40" i="58"/>
  <c r="K40" i="60"/>
  <c r="O58" i="65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376" i="65" s="1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386" i="66" s="1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465" i="68" s="1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395" i="69" s="1"/>
  <c r="E120" i="59"/>
  <c r="E120" i="58"/>
  <c r="I58" i="69"/>
  <c r="I120" i="58"/>
  <c r="I120" i="59"/>
  <c r="M58" i="69"/>
  <c r="M395" i="69" s="1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395" i="70" s="1"/>
  <c r="I139" i="58"/>
  <c r="I139" i="59"/>
  <c r="M58" i="70"/>
  <c r="M395" i="70" s="1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61" i="71" s="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379" i="72" s="1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J116" i="71"/>
  <c r="J140" i="71"/>
  <c r="I168" i="49"/>
  <c r="Q222" i="65"/>
  <c r="G183" i="68"/>
  <c r="H208" i="69"/>
  <c r="C208" i="70"/>
  <c r="F202" i="71"/>
  <c r="I414" i="64"/>
  <c r="E30" i="58"/>
  <c r="C74" i="59"/>
  <c r="C172" i="59"/>
  <c r="H93" i="59"/>
  <c r="I132" i="59"/>
  <c r="Q376" i="72"/>
  <c r="Q322" i="72"/>
  <c r="L325" i="72"/>
  <c r="G403" i="66"/>
  <c r="H68" i="60"/>
  <c r="D98" i="72"/>
  <c r="O172" i="48"/>
  <c r="I143" i="72"/>
  <c r="I179" i="72"/>
  <c r="B112" i="66"/>
  <c r="P126" i="64"/>
  <c r="F19" i="49"/>
  <c r="G19" i="49"/>
  <c r="F30" i="49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16" i="72"/>
  <c r="D111" i="72" s="1"/>
  <c r="O172" i="49"/>
  <c r="H9" i="50"/>
  <c r="I105" i="50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174" i="64"/>
  <c r="H215" i="65"/>
  <c r="H156" i="65"/>
  <c r="H213" i="65" s="1"/>
  <c r="F156" i="66"/>
  <c r="J219" i="66"/>
  <c r="J156" i="66"/>
  <c r="I70" i="50"/>
  <c r="K93" i="50"/>
  <c r="Q274" i="68"/>
  <c r="C204" i="71"/>
  <c r="K202" i="72"/>
  <c r="G166" i="50"/>
  <c r="G161" i="47"/>
  <c r="H168" i="50"/>
  <c r="M348" i="65"/>
  <c r="M342" i="65" s="1"/>
  <c r="I32" i="60"/>
  <c r="D168" i="48"/>
  <c r="Q196" i="65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92" i="70"/>
  <c r="M335" i="70"/>
  <c r="G9" i="58"/>
  <c r="F338" i="64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E376" i="69"/>
  <c r="P16" i="59"/>
  <c r="C414" i="65"/>
  <c r="D12" i="60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76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L403" i="67"/>
  <c r="P425" i="68"/>
  <c r="M501" i="68"/>
  <c r="O89" i="60"/>
  <c r="J400" i="70"/>
  <c r="D403" i="70"/>
  <c r="E143" i="60"/>
  <c r="O30" i="58"/>
  <c r="I431" i="68"/>
  <c r="I425" i="68" s="1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228" i="68"/>
  <c r="M180" i="68"/>
  <c r="E180" i="68"/>
  <c r="L130" i="68"/>
  <c r="L179" i="68"/>
  <c r="D130" i="68"/>
  <c r="D179" i="68"/>
  <c r="J127" i="68"/>
  <c r="Q174" i="68"/>
  <c r="P173" i="68"/>
  <c r="H173" i="68"/>
  <c r="O123" i="68"/>
  <c r="O219" i="68" s="1"/>
  <c r="O172" i="68"/>
  <c r="G123" i="68"/>
  <c r="G220" i="68"/>
  <c r="G172" i="68"/>
  <c r="N218" i="68"/>
  <c r="N170" i="68"/>
  <c r="F170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L108" i="66"/>
  <c r="L146" i="66" s="1"/>
  <c r="L185" i="66"/>
  <c r="D185" i="66"/>
  <c r="D108" i="66"/>
  <c r="K145" i="66"/>
  <c r="C183" i="66"/>
  <c r="C145" i="66"/>
  <c r="J105" i="66"/>
  <c r="J144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I174" i="66"/>
  <c r="L134" i="66"/>
  <c r="D134" i="66"/>
  <c r="K94" i="66"/>
  <c r="K133" i="66"/>
  <c r="C94" i="66"/>
  <c r="C133" i="66"/>
  <c r="B176" i="65"/>
  <c r="M186" i="65"/>
  <c r="L108" i="65"/>
  <c r="D108" i="65"/>
  <c r="K145" i="65"/>
  <c r="C183" i="65"/>
  <c r="C145" i="65"/>
  <c r="J105" i="65"/>
  <c r="J182" i="65"/>
  <c r="J144" i="65"/>
  <c r="Q142" i="65"/>
  <c r="I142" i="65"/>
  <c r="P141" i="65"/>
  <c r="H179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223" i="68" s="1"/>
  <c r="E224" i="68"/>
  <c r="E176" i="68"/>
  <c r="H174" i="68"/>
  <c r="K221" i="68"/>
  <c r="N220" i="68"/>
  <c r="N123" i="68"/>
  <c r="M170" i="68"/>
  <c r="P169" i="68"/>
  <c r="D169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M208" i="64"/>
  <c r="M166" i="64"/>
  <c r="E166" i="64"/>
  <c r="H207" i="64"/>
  <c r="H165" i="64"/>
  <c r="K121" i="64"/>
  <c r="K164" i="64"/>
  <c r="C121" i="64"/>
  <c r="C164" i="64"/>
  <c r="F162" i="64"/>
  <c r="I203" i="64"/>
  <c r="I118" i="64"/>
  <c r="I161" i="64"/>
  <c r="L159" i="64"/>
  <c r="O158" i="64"/>
  <c r="F114" i="64"/>
  <c r="I197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76" i="66"/>
  <c r="H138" i="66"/>
  <c r="G97" i="66"/>
  <c r="G135" i="66" s="1"/>
  <c r="G136" i="66"/>
  <c r="Q94" i="66"/>
  <c r="Q132" i="66" s="1"/>
  <c r="B185" i="65"/>
  <c r="B108" i="65"/>
  <c r="B147" i="65"/>
  <c r="K148" i="65"/>
  <c r="N108" i="65"/>
  <c r="N147" i="65"/>
  <c r="M145" i="65"/>
  <c r="L182" i="65"/>
  <c r="L105" i="65"/>
  <c r="L144" i="65"/>
  <c r="C180" i="65"/>
  <c r="F179" i="65"/>
  <c r="E101" i="65"/>
  <c r="E139" i="65" s="1"/>
  <c r="D138" i="65"/>
  <c r="C29" i="48"/>
  <c r="J172" i="65"/>
  <c r="J134" i="65"/>
  <c r="E94" i="65"/>
  <c r="E171" i="65"/>
  <c r="E133" i="65"/>
  <c r="D208" i="64"/>
  <c r="J121" i="64"/>
  <c r="E204" i="64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G16" i="49"/>
  <c r="H112" i="65"/>
  <c r="L160" i="68"/>
  <c r="H135" i="69"/>
  <c r="Q130" i="71"/>
  <c r="Q111" i="71"/>
  <c r="N132" i="72"/>
  <c r="E166" i="49"/>
  <c r="E161" i="45"/>
  <c r="C240" i="64"/>
  <c r="I49" i="50"/>
  <c r="I43" i="47"/>
  <c r="K189" i="68"/>
  <c r="K261" i="68" s="1"/>
  <c r="K87" i="50"/>
  <c r="F93" i="50"/>
  <c r="I166" i="50"/>
  <c r="Q16" i="58"/>
  <c r="E36" i="58"/>
  <c r="E353" i="68"/>
  <c r="C331" i="67"/>
  <c r="C310" i="67"/>
  <c r="Q132" i="59"/>
  <c r="O390" i="71"/>
  <c r="O334" i="71"/>
  <c r="O388" i="71" s="1"/>
  <c r="K135" i="69"/>
  <c r="B130" i="49"/>
  <c r="B124" i="45"/>
  <c r="F152" i="64"/>
  <c r="C19" i="49"/>
  <c r="D166" i="64"/>
  <c r="P136" i="65"/>
  <c r="F140" i="65"/>
  <c r="G112" i="66"/>
  <c r="Q58" i="49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I208" i="69"/>
  <c r="O211" i="69"/>
  <c r="P124" i="50"/>
  <c r="I156" i="70"/>
  <c r="C147" i="71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94" i="72"/>
  <c r="F140" i="72"/>
  <c r="B222" i="67"/>
  <c r="D150" i="67"/>
  <c r="K211" i="70"/>
  <c r="M147" i="72"/>
  <c r="E98" i="71"/>
  <c r="E93" i="71" s="1"/>
  <c r="G175" i="48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I197" i="72"/>
  <c r="B211" i="70"/>
  <c r="D9" i="50"/>
  <c r="D3" i="47"/>
  <c r="K211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H342" i="65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N170" i="72" s="1"/>
  <c r="G12" i="49"/>
  <c r="H12" i="49"/>
  <c r="J161" i="64"/>
  <c r="G112" i="65"/>
  <c r="L36" i="49"/>
  <c r="Q112" i="66"/>
  <c r="E55" i="49"/>
  <c r="I143" i="67"/>
  <c r="C239" i="68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M154" i="58"/>
  <c r="H12" i="59"/>
  <c r="M324" i="70"/>
  <c r="M358" i="72"/>
  <c r="H372" i="64"/>
  <c r="O375" i="64"/>
  <c r="D338" i="66"/>
  <c r="P380" i="64"/>
  <c r="Q348" i="69"/>
  <c r="L384" i="72"/>
  <c r="C97" i="58"/>
  <c r="N16" i="58"/>
  <c r="L70" i="58"/>
  <c r="L285" i="70"/>
  <c r="N136" i="58"/>
  <c r="D172" i="58"/>
  <c r="O365" i="64"/>
  <c r="I435" i="64"/>
  <c r="I372" i="64"/>
  <c r="H51" i="59"/>
  <c r="F338" i="67"/>
  <c r="N338" i="67"/>
  <c r="K413" i="68"/>
  <c r="K485" i="68"/>
  <c r="N417" i="68"/>
  <c r="L329" i="70"/>
  <c r="N331" i="70"/>
  <c r="N312" i="71"/>
  <c r="N293" i="71"/>
  <c r="D172" i="59"/>
  <c r="I325" i="72"/>
  <c r="H348" i="66"/>
  <c r="H342" i="66" s="1"/>
  <c r="O70" i="60"/>
  <c r="J403" i="70"/>
  <c r="O384" i="71"/>
  <c r="E87" i="58"/>
  <c r="C457" i="68"/>
  <c r="C409" i="68"/>
  <c r="G465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F342" i="65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L275" i="72"/>
  <c r="G368" i="64"/>
  <c r="G324" i="65"/>
  <c r="J338" i="65"/>
  <c r="M329" i="66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130" i="68"/>
  <c r="G179" i="68"/>
  <c r="I224" i="68"/>
  <c r="I127" i="68"/>
  <c r="I176" i="68"/>
  <c r="D222" i="68"/>
  <c r="J123" i="68"/>
  <c r="J171" i="68" s="1"/>
  <c r="G119" i="68"/>
  <c r="G216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D172" i="67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45" i="67"/>
  <c r="H142" i="67"/>
  <c r="N101" i="67"/>
  <c r="N178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Q213" i="65" s="1"/>
  <c r="G49" i="50"/>
  <c r="I156" i="66"/>
  <c r="I219" i="66"/>
  <c r="I156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L111" i="71" s="1"/>
  <c r="L129" i="71" s="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208" i="71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M407" i="66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3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K97" i="49"/>
  <c r="O152" i="71"/>
  <c r="G373" i="66"/>
  <c r="Q30" i="60"/>
  <c r="Q250" i="68"/>
  <c r="F132" i="70"/>
  <c r="F112" i="70"/>
  <c r="F131" i="70" s="1"/>
  <c r="N143" i="70"/>
  <c r="I140" i="72"/>
  <c r="H19" i="50"/>
  <c r="E215" i="67"/>
  <c r="E156" i="67"/>
  <c r="I111" i="58"/>
  <c r="K369" i="65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H414" i="65"/>
  <c r="J143" i="47"/>
  <c r="J148" i="50"/>
  <c r="K237" i="68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171" i="65"/>
  <c r="B94" i="65"/>
  <c r="B133" i="65"/>
  <c r="K105" i="65"/>
  <c r="K143" i="65" s="1"/>
  <c r="K144" i="65"/>
  <c r="M141" i="65"/>
  <c r="G176" i="65"/>
  <c r="I109" i="64"/>
  <c r="I151" i="64" s="1"/>
  <c r="H6" i="48"/>
  <c r="C5" i="48"/>
  <c r="I32" i="49"/>
  <c r="O89" i="49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J87" i="60"/>
  <c r="N93" i="60"/>
  <c r="Q87" i="58"/>
  <c r="M70" i="59"/>
  <c r="H373" i="65"/>
  <c r="L55" i="58"/>
  <c r="P87" i="58"/>
  <c r="J136" i="58"/>
  <c r="J166" i="58"/>
  <c r="N392" i="65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6" i="68" s="1"/>
  <c r="M227" i="68"/>
  <c r="L225" i="68"/>
  <c r="L177" i="68"/>
  <c r="K127" i="68"/>
  <c r="J174" i="68"/>
  <c r="I221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K176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E175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N93" i="71"/>
  <c r="I49" i="49"/>
  <c r="Q409" i="68"/>
  <c r="L338" i="66"/>
  <c r="Q447" i="64"/>
  <c r="H161" i="60"/>
  <c r="G386" i="71"/>
  <c r="G324" i="66"/>
  <c r="G285" i="66"/>
  <c r="L431" i="68"/>
  <c r="L425" i="68" s="1"/>
  <c r="L81" i="57"/>
  <c r="I43" i="45"/>
  <c r="C146" i="70"/>
  <c r="K116" i="71"/>
  <c r="K190" i="71"/>
  <c r="K136" i="71"/>
  <c r="J188" i="72"/>
  <c r="E136" i="72"/>
  <c r="E190" i="72"/>
  <c r="H143" i="72"/>
  <c r="H197" i="72"/>
  <c r="B208" i="69"/>
  <c r="P183" i="68"/>
  <c r="D208" i="70"/>
  <c r="N204" i="71"/>
  <c r="C132" i="69"/>
  <c r="F215" i="65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K213" i="66" s="1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J211" i="67"/>
  <c r="E222" i="70"/>
  <c r="D204" i="71"/>
  <c r="G369" i="67"/>
  <c r="K280" i="72"/>
  <c r="O360" i="64"/>
  <c r="O338" i="64"/>
  <c r="H431" i="64"/>
  <c r="H368" i="64"/>
  <c r="M335" i="65"/>
  <c r="E338" i="67"/>
  <c r="I409" i="68"/>
  <c r="I335" i="69"/>
  <c r="I392" i="69"/>
  <c r="N342" i="66"/>
  <c r="G400" i="70"/>
  <c r="P386" i="72"/>
  <c r="F384" i="71"/>
  <c r="D291" i="67"/>
  <c r="N354" i="71"/>
  <c r="N280" i="71"/>
  <c r="H361" i="72"/>
  <c r="Q368" i="64"/>
  <c r="Q431" i="64"/>
  <c r="J338" i="70"/>
  <c r="O501" i="68"/>
  <c r="H124" i="60"/>
  <c r="K414" i="64"/>
  <c r="O358" i="72"/>
  <c r="C338" i="66"/>
  <c r="K481" i="68"/>
  <c r="K409" i="68"/>
  <c r="G331" i="70"/>
  <c r="G388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115" i="68"/>
  <c r="B163" i="68" s="1"/>
  <c r="N145" i="67"/>
  <c r="P142" i="67"/>
  <c r="G179" i="67"/>
  <c r="I176" i="67"/>
  <c r="O148" i="66"/>
  <c r="J108" i="66"/>
  <c r="P105" i="66"/>
  <c r="P182" i="66"/>
  <c r="P144" i="66"/>
  <c r="P138" i="66"/>
  <c r="M94" i="65"/>
  <c r="M171" i="65"/>
  <c r="M133" i="65"/>
  <c r="F121" i="64"/>
  <c r="F205" i="64" s="1"/>
  <c r="F206" i="64"/>
  <c r="H118" i="64"/>
  <c r="H161" i="64"/>
  <c r="N200" i="64"/>
  <c r="N158" i="64"/>
  <c r="P197" i="64"/>
  <c r="P155" i="64"/>
  <c r="C196" i="64"/>
  <c r="C154" i="64"/>
  <c r="P106" i="64"/>
  <c r="C235" i="64"/>
  <c r="I202" i="72"/>
  <c r="H112" i="66"/>
  <c r="K171" i="68"/>
  <c r="K222" i="66"/>
  <c r="C420" i="68"/>
  <c r="Q239" i="68"/>
  <c r="Q167" i="68"/>
  <c r="J49" i="49"/>
  <c r="J43" i="45"/>
  <c r="J211" i="66"/>
  <c r="C222" i="66"/>
  <c r="O331" i="69"/>
  <c r="O388" i="69"/>
  <c r="G197" i="72"/>
  <c r="G143" i="72"/>
  <c r="I98" i="71"/>
  <c r="I170" i="71" s="1"/>
  <c r="I172" i="71"/>
  <c r="D130" i="49"/>
  <c r="M208" i="69"/>
  <c r="K211" i="69"/>
  <c r="J105" i="47"/>
  <c r="J111" i="50"/>
  <c r="J200" i="65"/>
  <c r="J143" i="65"/>
  <c r="D143" i="69"/>
  <c r="J136" i="72"/>
  <c r="E211" i="67"/>
  <c r="K222" i="67"/>
  <c r="L166" i="50"/>
  <c r="L161" i="50" s="1"/>
  <c r="L161" i="47"/>
  <c r="I215" i="69"/>
  <c r="I156" i="69"/>
  <c r="I213" i="69" s="1"/>
  <c r="L196" i="65"/>
  <c r="L118" i="65"/>
  <c r="D130" i="71"/>
  <c r="M140" i="71"/>
  <c r="M194" i="71"/>
  <c r="H130" i="72"/>
  <c r="C81" i="47"/>
  <c r="C189" i="68"/>
  <c r="C261" i="68" s="1"/>
  <c r="C87" i="50"/>
  <c r="I208" i="72"/>
  <c r="M417" i="64"/>
  <c r="M324" i="66"/>
  <c r="M304" i="66"/>
  <c r="H285" i="70"/>
  <c r="E372" i="64"/>
  <c r="D395" i="69"/>
  <c r="D338" i="69"/>
  <c r="C383" i="68"/>
  <c r="C377" i="68" s="1"/>
  <c r="C401" i="68" s="1"/>
  <c r="C81" i="55"/>
  <c r="I338" i="65"/>
  <c r="K372" i="64"/>
  <c r="J417" i="68"/>
  <c r="J489" i="68"/>
  <c r="H312" i="71"/>
  <c r="H293" i="71"/>
  <c r="P314" i="71"/>
  <c r="G342" i="65"/>
  <c r="O509" i="68"/>
  <c r="J400" i="69"/>
  <c r="N9" i="50"/>
  <c r="N3" i="47"/>
  <c r="C212" i="68"/>
  <c r="C115" i="68"/>
  <c r="C163" i="68" s="1"/>
  <c r="C97" i="67"/>
  <c r="C135" i="67" s="1"/>
  <c r="C174" i="67"/>
  <c r="Q134" i="65"/>
  <c r="L94" i="65"/>
  <c r="L133" i="65"/>
  <c r="O166" i="64"/>
  <c r="N165" i="64"/>
  <c r="M121" i="64"/>
  <c r="G118" i="64"/>
  <c r="G160" i="64" s="1"/>
  <c r="Q200" i="64"/>
  <c r="Q158" i="64"/>
  <c r="P114" i="64"/>
  <c r="P111" i="64" s="1"/>
  <c r="P199" i="64"/>
  <c r="P157" i="64"/>
  <c r="O155" i="64"/>
  <c r="N154" i="64"/>
  <c r="O106" i="64"/>
  <c r="B114" i="64"/>
  <c r="B198" i="64" s="1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I184" i="69"/>
  <c r="P150" i="64"/>
  <c r="N140" i="71"/>
  <c r="N194" i="71"/>
  <c r="J215" i="67"/>
  <c r="J156" i="67"/>
  <c r="P9" i="49"/>
  <c r="M112" i="66"/>
  <c r="I146" i="69"/>
  <c r="P211" i="66"/>
  <c r="H147" i="72"/>
  <c r="P152" i="72"/>
  <c r="P206" i="72" s="1"/>
  <c r="I359" i="68"/>
  <c r="I353" i="68" s="1"/>
  <c r="I81" i="54"/>
  <c r="D325" i="71"/>
  <c r="N403" i="69"/>
  <c r="Q420" i="68"/>
  <c r="O285" i="69"/>
  <c r="L410" i="64"/>
  <c r="L323" i="64"/>
  <c r="D291" i="66"/>
  <c r="D285" i="66" s="1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31" i="67"/>
  <c r="G310" i="67"/>
  <c r="I338" i="69"/>
  <c r="L318" i="71"/>
  <c r="L372" i="71"/>
  <c r="L285" i="66"/>
  <c r="G81" i="55"/>
  <c r="O322" i="71"/>
  <c r="K379" i="71"/>
  <c r="K325" i="71"/>
  <c r="G115" i="68"/>
  <c r="G163" i="68" s="1"/>
  <c r="I134" i="66"/>
  <c r="H94" i="66"/>
  <c r="N186" i="65"/>
  <c r="M108" i="65"/>
  <c r="M146" i="65" s="1"/>
  <c r="P183" i="65"/>
  <c r="P145" i="65"/>
  <c r="O105" i="65"/>
  <c r="O182" i="65"/>
  <c r="O144" i="65"/>
  <c r="N142" i="65"/>
  <c r="I141" i="65"/>
  <c r="H101" i="65"/>
  <c r="H178" i="65"/>
  <c r="H140" i="65"/>
  <c r="K176" i="65"/>
  <c r="N97" i="65"/>
  <c r="N135" i="65" s="1"/>
  <c r="E172" i="65"/>
  <c r="E134" i="65"/>
  <c r="D171" i="65"/>
  <c r="D94" i="65"/>
  <c r="D133" i="65"/>
  <c r="G208" i="64"/>
  <c r="G166" i="64"/>
  <c r="Q121" i="64"/>
  <c r="Q206" i="64"/>
  <c r="P204" i="64"/>
  <c r="C118" i="64"/>
  <c r="F201" i="64"/>
  <c r="F159" i="64"/>
  <c r="E200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90" i="72"/>
  <c r="L136" i="72"/>
  <c r="L116" i="72"/>
  <c r="L111" i="72" s="1"/>
  <c r="C219" i="64"/>
  <c r="C132" i="64"/>
  <c r="C126" i="64" s="1"/>
  <c r="F135" i="65"/>
  <c r="Q222" i="66"/>
  <c r="O189" i="68"/>
  <c r="O261" i="68" s="1"/>
  <c r="O87" i="50"/>
  <c r="O81" i="47"/>
  <c r="N274" i="68"/>
  <c r="H202" i="71"/>
  <c r="K291" i="67"/>
  <c r="K373" i="67"/>
  <c r="G291" i="70"/>
  <c r="G329" i="70" s="1"/>
  <c r="G369" i="70"/>
  <c r="I335" i="65"/>
  <c r="I392" i="65"/>
  <c r="I310" i="65"/>
  <c r="O335" i="65"/>
  <c r="I324" i="70"/>
  <c r="G124" i="60"/>
  <c r="Q417" i="64"/>
  <c r="E403" i="67"/>
  <c r="F291" i="66"/>
  <c r="F329" i="66" s="1"/>
  <c r="P338" i="65"/>
  <c r="O414" i="67"/>
  <c r="E384" i="72"/>
  <c r="E386" i="72"/>
  <c r="I360" i="64"/>
  <c r="Q338" i="64"/>
  <c r="Q360" i="64"/>
  <c r="E407" i="68"/>
  <c r="O310" i="69"/>
  <c r="O304" i="69" s="1"/>
  <c r="G392" i="69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E135" i="65"/>
  <c r="C130" i="71"/>
  <c r="M132" i="71"/>
  <c r="I30" i="50"/>
  <c r="O202" i="72"/>
  <c r="K161" i="47"/>
  <c r="B200" i="70"/>
  <c r="B143" i="70"/>
  <c r="N200" i="69"/>
  <c r="N143" i="69"/>
  <c r="O208" i="70"/>
  <c r="F93" i="71"/>
  <c r="M211" i="69"/>
  <c r="N211" i="70"/>
  <c r="I373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C459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D342" i="69"/>
  <c r="P400" i="70"/>
  <c r="E285" i="70"/>
  <c r="E323" i="70" s="1"/>
  <c r="I376" i="70"/>
  <c r="P413" i="68"/>
  <c r="J420" i="68"/>
  <c r="O388" i="70"/>
  <c r="O331" i="70"/>
  <c r="J325" i="72"/>
  <c r="O403" i="67"/>
  <c r="M400" i="69"/>
  <c r="D143" i="60"/>
  <c r="D386" i="71"/>
  <c r="J161" i="60"/>
  <c r="N285" i="67"/>
  <c r="M304" i="65"/>
  <c r="I304" i="66"/>
  <c r="D324" i="69"/>
  <c r="D304" i="69"/>
  <c r="G380" i="64"/>
  <c r="D403" i="65"/>
  <c r="N342" i="70"/>
  <c r="H403" i="70"/>
  <c r="Q386" i="71"/>
  <c r="J112" i="68"/>
  <c r="J161" i="68"/>
  <c r="O108" i="67"/>
  <c r="O146" i="67" s="1"/>
  <c r="O147" i="67"/>
  <c r="M105" i="67"/>
  <c r="M144" i="67"/>
  <c r="D142" i="67"/>
  <c r="F101" i="67"/>
  <c r="F99" i="67" s="1"/>
  <c r="F178" i="67"/>
  <c r="F140" i="67"/>
  <c r="L97" i="67"/>
  <c r="L135" i="67" s="1"/>
  <c r="L136" i="67"/>
  <c r="G148" i="66"/>
  <c r="M183" i="66"/>
  <c r="O180" i="66"/>
  <c r="Q101" i="66"/>
  <c r="O97" i="66"/>
  <c r="O135" i="66" s="1"/>
  <c r="O174" i="66"/>
  <c r="N134" i="65"/>
  <c r="P208" i="64"/>
  <c r="C207" i="64"/>
  <c r="I204" i="64"/>
  <c r="I162" i="64"/>
  <c r="K159" i="64"/>
  <c r="Q114" i="64"/>
  <c r="Q199" i="64"/>
  <c r="Q157" i="64"/>
  <c r="D197" i="64"/>
  <c r="D155" i="64"/>
  <c r="Q192" i="64"/>
  <c r="B121" i="64"/>
  <c r="B206" i="64"/>
  <c r="B164" i="64"/>
  <c r="I143" i="66"/>
  <c r="I200" i="66"/>
  <c r="O235" i="64"/>
  <c r="M211" i="65"/>
  <c r="I322" i="72"/>
  <c r="I376" i="72"/>
  <c r="Q135" i="68"/>
  <c r="P130" i="49"/>
  <c r="P124" i="45"/>
  <c r="B152" i="71"/>
  <c r="B206" i="71" s="1"/>
  <c r="O215" i="65"/>
  <c r="J215" i="66"/>
  <c r="Q150" i="67"/>
  <c r="J204" i="71"/>
  <c r="P216" i="64"/>
  <c r="P153" i="64"/>
  <c r="P116" i="72"/>
  <c r="P111" i="72" s="1"/>
  <c r="P129" i="72" s="1"/>
  <c r="P136" i="72"/>
  <c r="C112" i="67"/>
  <c r="D112" i="67"/>
  <c r="L148" i="49"/>
  <c r="L143" i="45"/>
  <c r="N208" i="71"/>
  <c r="E376" i="66"/>
  <c r="B259" i="68"/>
  <c r="J172" i="71"/>
  <c r="J98" i="71"/>
  <c r="J170" i="71" s="1"/>
  <c r="B219" i="64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Q237" i="68"/>
  <c r="D194" i="72"/>
  <c r="D140" i="72"/>
  <c r="B222" i="66"/>
  <c r="K150" i="67"/>
  <c r="C222" i="67"/>
  <c r="Q211" i="70"/>
  <c r="J140" i="72"/>
  <c r="Q203" i="65"/>
  <c r="J146" i="69"/>
  <c r="F143" i="70"/>
  <c r="F111" i="71"/>
  <c r="F132" i="71"/>
  <c r="G136" i="72"/>
  <c r="Q208" i="72"/>
  <c r="E354" i="72"/>
  <c r="E280" i="72"/>
  <c r="I414" i="65"/>
  <c r="G417" i="64"/>
  <c r="I367" i="70"/>
  <c r="P285" i="70"/>
  <c r="N324" i="66"/>
  <c r="L407" i="66"/>
  <c r="K505" i="68"/>
  <c r="O369" i="65"/>
  <c r="O291" i="65"/>
  <c r="O285" i="65" s="1"/>
  <c r="O383" i="68"/>
  <c r="O81" i="55"/>
  <c r="K324" i="69"/>
  <c r="K428" i="64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208" i="64"/>
  <c r="C166" i="64"/>
  <c r="F207" i="64"/>
  <c r="F165" i="64"/>
  <c r="E121" i="64"/>
  <c r="E163" i="64" s="1"/>
  <c r="O118" i="64"/>
  <c r="N201" i="64"/>
  <c r="N159" i="64"/>
  <c r="I200" i="64"/>
  <c r="I158" i="64"/>
  <c r="H114" i="64"/>
  <c r="H157" i="64"/>
  <c r="G155" i="64"/>
  <c r="Q109" i="64"/>
  <c r="Q151" i="64" s="1"/>
  <c r="H192" i="64"/>
  <c r="C106" i="64"/>
  <c r="I30" i="49"/>
  <c r="I24" i="45"/>
  <c r="Q338" i="70"/>
  <c r="M410" i="64"/>
  <c r="M323" i="64"/>
  <c r="P331" i="70"/>
  <c r="P388" i="70"/>
  <c r="N403" i="70"/>
  <c r="G392" i="65"/>
  <c r="G335" i="65"/>
  <c r="F384" i="72"/>
  <c r="J322" i="72"/>
  <c r="J130" i="72"/>
  <c r="L93" i="69"/>
  <c r="N9" i="49"/>
  <c r="N3" i="45"/>
  <c r="G146" i="67"/>
  <c r="J139" i="70"/>
  <c r="J118" i="70"/>
  <c r="J194" i="70" s="1"/>
  <c r="O211" i="65"/>
  <c r="O222" i="65"/>
  <c r="B43" i="45"/>
  <c r="B49" i="49"/>
  <c r="K274" i="68"/>
  <c r="P9" i="50"/>
  <c r="H211" i="66"/>
  <c r="P202" i="72"/>
  <c r="D322" i="71"/>
  <c r="O342" i="69"/>
  <c r="E417" i="68"/>
  <c r="D344" i="64"/>
  <c r="D368" i="64"/>
  <c r="L344" i="64"/>
  <c r="L431" i="64"/>
  <c r="L368" i="64"/>
  <c r="C403" i="66"/>
  <c r="Q403" i="70"/>
  <c r="J338" i="67"/>
  <c r="D331" i="70"/>
  <c r="D388" i="70"/>
  <c r="N414" i="65"/>
  <c r="P400" i="69"/>
  <c r="Q376" i="67"/>
  <c r="O81" i="54"/>
  <c r="O359" i="68"/>
  <c r="O331" i="67"/>
  <c r="O310" i="67"/>
  <c r="O304" i="67" s="1"/>
  <c r="O323" i="67" s="1"/>
  <c r="D372" i="71"/>
  <c r="D318" i="71"/>
  <c r="P407" i="67"/>
  <c r="D481" i="68"/>
  <c r="D409" i="68"/>
  <c r="Q414" i="66"/>
  <c r="P403" i="67"/>
  <c r="M329" i="71"/>
  <c r="G97" i="67"/>
  <c r="G135" i="67" s="1"/>
  <c r="Q134" i="66"/>
  <c r="L94" i="66"/>
  <c r="L132" i="66" s="1"/>
  <c r="L133" i="66"/>
  <c r="B183" i="65"/>
  <c r="B145" i="65"/>
  <c r="J186" i="65"/>
  <c r="J148" i="65"/>
  <c r="Q108" i="65"/>
  <c r="Q184" i="65" s="1"/>
  <c r="I108" i="65"/>
  <c r="H183" i="65"/>
  <c r="H145" i="65"/>
  <c r="G105" i="65"/>
  <c r="G144" i="65"/>
  <c r="P101" i="65"/>
  <c r="D178" i="65"/>
  <c r="D101" i="65"/>
  <c r="D140" i="65"/>
  <c r="M172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201" i="64"/>
  <c r="J159" i="64"/>
  <c r="M200" i="64"/>
  <c r="M158" i="64"/>
  <c r="L114" i="64"/>
  <c r="L157" i="64"/>
  <c r="K155" i="64"/>
  <c r="J196" i="64"/>
  <c r="J154" i="64"/>
  <c r="M109" i="64"/>
  <c r="M151" i="64" s="1"/>
  <c r="D192" i="64"/>
  <c r="G106" i="64"/>
  <c r="B150" i="64"/>
  <c r="P112" i="65"/>
  <c r="N259" i="68"/>
  <c r="M468" i="68"/>
  <c r="N335" i="67"/>
  <c r="P329" i="72"/>
  <c r="K327" i="66"/>
  <c r="C403" i="69"/>
  <c r="D400" i="70"/>
  <c r="O386" i="71"/>
  <c r="G143" i="44"/>
  <c r="G148" i="48"/>
  <c r="M132" i="69"/>
  <c r="M112" i="69"/>
  <c r="I240" i="64"/>
  <c r="Q124" i="50"/>
  <c r="P135" i="68"/>
  <c r="N223" i="64"/>
  <c r="J112" i="66"/>
  <c r="F111" i="49"/>
  <c r="L130" i="71"/>
  <c r="Q140" i="72"/>
  <c r="Q194" i="72"/>
  <c r="I312" i="71"/>
  <c r="P202" i="71"/>
  <c r="H143" i="50"/>
  <c r="Q285" i="67"/>
  <c r="I358" i="72"/>
  <c r="K324" i="66"/>
  <c r="M403" i="67"/>
  <c r="H317" i="64"/>
  <c r="P360" i="64"/>
  <c r="H335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P414" i="65"/>
  <c r="K329" i="72"/>
  <c r="N143" i="44"/>
  <c r="N148" i="48"/>
  <c r="Q181" i="70"/>
  <c r="E132" i="71"/>
  <c r="M143" i="72"/>
  <c r="O204" i="72"/>
  <c r="M143" i="45"/>
  <c r="M148" i="4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J62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C9" i="44"/>
  <c r="O9" i="44"/>
  <c r="K9" i="44"/>
  <c r="G9" i="44"/>
  <c r="I3" i="44"/>
  <c r="I17" i="20"/>
  <c r="Q17" i="20"/>
  <c r="Q8" i="39"/>
  <c r="F10" i="39"/>
  <c r="K11" i="39"/>
  <c r="O11" i="39"/>
  <c r="D12" i="39"/>
  <c r="L12" i="39"/>
  <c r="E15" i="39"/>
  <c r="I15" i="39"/>
  <c r="M15" i="39"/>
  <c r="Q15" i="39"/>
  <c r="K20" i="39"/>
  <c r="O20" i="39"/>
  <c r="E22" i="39"/>
  <c r="I22" i="39"/>
  <c r="M22" i="39"/>
  <c r="Q22" i="39"/>
  <c r="L10" i="39"/>
  <c r="P10" i="39"/>
  <c r="E11" i="39"/>
  <c r="I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K29" i="39"/>
  <c r="D31" i="39"/>
  <c r="H31" i="39"/>
  <c r="E32" i="39"/>
  <c r="M32" i="39"/>
  <c r="N35" i="39"/>
  <c r="G36" i="39"/>
  <c r="K36" i="39"/>
  <c r="O36" i="39"/>
  <c r="D40" i="39"/>
  <c r="H40" i="39"/>
  <c r="L40" i="39"/>
  <c r="E41" i="39"/>
  <c r="I41" i="39"/>
  <c r="K48" i="39"/>
  <c r="D50" i="39"/>
  <c r="E51" i="39"/>
  <c r="I51" i="39"/>
  <c r="M51" i="39"/>
  <c r="G55" i="39"/>
  <c r="K55" i="39"/>
  <c r="D59" i="39"/>
  <c r="H59" i="39"/>
  <c r="L59" i="39"/>
  <c r="E60" i="39"/>
  <c r="I60" i="39"/>
  <c r="M60" i="39"/>
  <c r="Q60" i="39"/>
  <c r="G67" i="39"/>
  <c r="E70" i="39"/>
  <c r="I70" i="39"/>
  <c r="M70" i="39"/>
  <c r="Q70" i="39"/>
  <c r="N73" i="39"/>
  <c r="D78" i="39"/>
  <c r="L78" i="39"/>
  <c r="P78" i="39"/>
  <c r="I79" i="39"/>
  <c r="F83" i="39"/>
  <c r="Q97" i="39"/>
  <c r="N101" i="39"/>
  <c r="G102" i="39"/>
  <c r="K102" i="39"/>
  <c r="H103" i="39"/>
  <c r="I107" i="39"/>
  <c r="F110" i="39"/>
  <c r="N110" i="39"/>
  <c r="G112" i="39"/>
  <c r="O112" i="39"/>
  <c r="I116" i="39"/>
  <c r="M116" i="39"/>
  <c r="N117" i="39"/>
  <c r="K121" i="39"/>
  <c r="D122" i="39"/>
  <c r="M126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E86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H150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F11" i="39"/>
  <c r="J11" i="39"/>
  <c r="K12" i="39"/>
  <c r="H15" i="39"/>
  <c r="L15" i="39"/>
  <c r="E16" i="39"/>
  <c r="M16" i="39"/>
  <c r="Q16" i="39"/>
  <c r="N20" i="39"/>
  <c r="O21" i="39"/>
  <c r="D22" i="39"/>
  <c r="H22" i="39"/>
  <c r="L22" i="39"/>
  <c r="P22" i="39"/>
  <c r="E26" i="39"/>
  <c r="F29" i="39"/>
  <c r="J29" i="39"/>
  <c r="N29" i="39"/>
  <c r="D32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P64" i="39"/>
  <c r="I67" i="39"/>
  <c r="F69" i="39"/>
  <c r="G70" i="39"/>
  <c r="K70" i="39"/>
  <c r="O70" i="39"/>
  <c r="L73" i="39"/>
  <c r="E74" i="39"/>
  <c r="M74" i="39"/>
  <c r="N78" i="39"/>
  <c r="C79" i="39"/>
  <c r="K79" i="39"/>
  <c r="O79" i="39"/>
  <c r="D86" i="39"/>
  <c r="P86" i="39"/>
  <c r="E88" i="39"/>
  <c r="M88" i="39"/>
  <c r="F89" i="39"/>
  <c r="G92" i="39"/>
  <c r="K92" i="39"/>
  <c r="H93" i="39"/>
  <c r="P93" i="39"/>
  <c r="I96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M113" i="39"/>
  <c r="Q113" i="39"/>
  <c r="C117" i="39"/>
  <c r="D121" i="39"/>
  <c r="L121" i="39"/>
  <c r="P121" i="39"/>
  <c r="M122" i="39"/>
  <c r="N126" i="39"/>
  <c r="C129" i="39"/>
  <c r="G129" i="39"/>
  <c r="O129" i="39"/>
  <c r="L131" i="39"/>
  <c r="E132" i="39"/>
  <c r="I132" i="39"/>
  <c r="Q132" i="39"/>
  <c r="F135" i="39"/>
  <c r="K136" i="39"/>
  <c r="D140" i="39"/>
  <c r="H140" i="39"/>
  <c r="I141" i="39"/>
  <c r="M141" i="39"/>
  <c r="F145" i="39"/>
  <c r="O147" i="39"/>
  <c r="D149" i="39"/>
  <c r="H149" i="39"/>
  <c r="Q150" i="39"/>
  <c r="J153" i="39"/>
  <c r="N153" i="39"/>
  <c r="G154" i="39"/>
  <c r="K154" i="39"/>
  <c r="O154" i="39"/>
  <c r="D158" i="39"/>
  <c r="L158" i="39"/>
  <c r="P158" i="39"/>
  <c r="E159" i="39"/>
  <c r="M159" i="39"/>
  <c r="Q159" i="39"/>
  <c r="J163" i="39"/>
  <c r="P92" i="39"/>
  <c r="M93" i="39"/>
  <c r="F96" i="39"/>
  <c r="N96" i="39"/>
  <c r="C97" i="39"/>
  <c r="K97" i="39"/>
  <c r="D101" i="39"/>
  <c r="H101" i="39"/>
  <c r="M102" i="39"/>
  <c r="F103" i="39"/>
  <c r="G107" i="39"/>
  <c r="D110" i="39"/>
  <c r="Q112" i="39"/>
  <c r="F113" i="39"/>
  <c r="J113" i="39"/>
  <c r="O116" i="39"/>
  <c r="P117" i="39"/>
  <c r="M121" i="39"/>
  <c r="N122" i="39"/>
  <c r="O126" i="39"/>
  <c r="H129" i="39"/>
  <c r="M131" i="39"/>
  <c r="Q131" i="39"/>
  <c r="F132" i="39"/>
  <c r="J132" i="39"/>
  <c r="C135" i="39"/>
  <c r="K135" i="39"/>
  <c r="O135" i="39"/>
  <c r="D136" i="39"/>
  <c r="L136" i="39"/>
  <c r="P136" i="39"/>
  <c r="F141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K163" i="39"/>
  <c r="C165" i="39"/>
  <c r="G165" i="39"/>
  <c r="H167" i="39"/>
  <c r="L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I59" i="39"/>
  <c r="O86" i="39"/>
  <c r="Q92" i="39"/>
  <c r="Q110" i="39"/>
  <c r="H36" i="39"/>
  <c r="Q12" i="39"/>
  <c r="I54" i="39"/>
  <c r="O102" i="39"/>
  <c r="O27" i="19"/>
  <c r="J27" i="20"/>
  <c r="D27" i="20"/>
  <c r="H27" i="20"/>
  <c r="G16" i="39"/>
  <c r="G50" i="39"/>
  <c r="K54" i="39"/>
  <c r="G86" i="39"/>
  <c r="E40" i="39"/>
  <c r="H17" i="19"/>
  <c r="J51" i="39"/>
  <c r="F55" i="39"/>
  <c r="J79" i="39"/>
  <c r="E50" i="39"/>
  <c r="H51" i="39"/>
  <c r="L60" i="39"/>
  <c r="H74" i="39"/>
  <c r="P74" i="39"/>
  <c r="H79" i="39"/>
  <c r="L102" i="39"/>
  <c r="H153" i="39"/>
  <c r="H171" i="39"/>
  <c r="P171" i="39"/>
  <c r="K88" i="39"/>
  <c r="K96" i="39"/>
  <c r="G113" i="39"/>
  <c r="K113" i="39"/>
  <c r="O113" i="39"/>
  <c r="M167" i="39"/>
  <c r="O168" i="39"/>
  <c r="N86" i="39"/>
  <c r="N93" i="39"/>
  <c r="N102" i="39"/>
  <c r="F112" i="39"/>
  <c r="J131" i="39"/>
  <c r="N167" i="39"/>
  <c r="F102" i="39"/>
  <c r="L50" i="39"/>
  <c r="L88" i="39"/>
  <c r="P88" i="39"/>
  <c r="D96" i="39"/>
  <c r="L96" i="39"/>
  <c r="P96" i="39"/>
  <c r="P103" i="39"/>
  <c r="D117" i="39"/>
  <c r="J92" i="39"/>
  <c r="N92" i="39"/>
  <c r="J122" i="39"/>
  <c r="G93" i="39"/>
  <c r="K93" i="39"/>
  <c r="Q51" i="39"/>
  <c r="I89" i="39"/>
  <c r="M89" i="39"/>
  <c r="Q89" i="39"/>
  <c r="E97" i="39"/>
  <c r="I97" i="39"/>
  <c r="M97" i="39"/>
  <c r="I121" i="39"/>
  <c r="F136" i="39"/>
  <c r="P129" i="39"/>
  <c r="L141" i="39"/>
  <c r="C71" i="39"/>
  <c r="C33" i="39"/>
  <c r="C13" i="39"/>
  <c r="C169" i="39"/>
  <c r="C133" i="39"/>
  <c r="C95" i="39"/>
  <c r="C91" i="39"/>
  <c r="C53" i="39"/>
  <c r="C115" i="39"/>
  <c r="C35" i="39"/>
  <c r="C11" i="39"/>
  <c r="C151" i="39"/>
  <c r="H88" i="39"/>
  <c r="H21" i="39"/>
  <c r="F22" i="39"/>
  <c r="J22" i="39"/>
  <c r="N22" i="39"/>
  <c r="D20" i="39"/>
  <c r="H20" i="39"/>
  <c r="L20" i="39"/>
  <c r="P20" i="39"/>
  <c r="J16" i="39"/>
  <c r="F8" i="39"/>
  <c r="N8" i="39"/>
  <c r="K8" i="39"/>
  <c r="J101" i="39"/>
  <c r="O4" i="19"/>
  <c r="Q27" i="20"/>
  <c r="G27" i="19"/>
  <c r="K27" i="19"/>
  <c r="G17" i="20"/>
  <c r="K17" i="20"/>
  <c r="J10" i="39"/>
  <c r="O4" i="22"/>
  <c r="K32" i="39"/>
  <c r="J40" i="39"/>
  <c r="N40" i="39"/>
  <c r="D48" i="39"/>
  <c r="H48" i="39"/>
  <c r="L48" i="39"/>
  <c r="P48" i="39"/>
  <c r="I50" i="39"/>
  <c r="M50" i="39"/>
  <c r="Q50" i="39"/>
  <c r="F51" i="39"/>
  <c r="N51" i="39"/>
  <c r="G54" i="39"/>
  <c r="O54" i="39"/>
  <c r="D55" i="39"/>
  <c r="L55" i="39"/>
  <c r="P55" i="39"/>
  <c r="M59" i="39"/>
  <c r="Q59" i="39"/>
  <c r="N67" i="39"/>
  <c r="K69" i="39"/>
  <c r="M73" i="39"/>
  <c r="J74" i="39"/>
  <c r="O78" i="39"/>
  <c r="D79" i="39"/>
  <c r="E17" i="22"/>
  <c r="M17" i="22"/>
  <c r="Q93" i="39"/>
  <c r="G29" i="39"/>
  <c r="P40" i="39"/>
  <c r="F48" i="39"/>
  <c r="N48" i="39"/>
  <c r="O50" i="39"/>
  <c r="P51" i="39"/>
  <c r="K59" i="39"/>
  <c r="H60" i="39"/>
  <c r="P60" i="39"/>
  <c r="D67" i="39"/>
  <c r="L67" i="39"/>
  <c r="E69" i="39"/>
  <c r="I69" i="39"/>
  <c r="M69" i="39"/>
  <c r="Q69" i="39"/>
  <c r="F70" i="39"/>
  <c r="N70" i="39"/>
  <c r="G73" i="39"/>
  <c r="L74" i="39"/>
  <c r="F79" i="39"/>
  <c r="N79" i="39"/>
  <c r="P176" i="39"/>
  <c r="M177" i="39"/>
  <c r="E165" i="39"/>
  <c r="I165" i="39"/>
  <c r="M165" i="39"/>
  <c r="J167" i="39"/>
  <c r="L171" i="39"/>
  <c r="E172" i="39"/>
  <c r="I172" i="39"/>
  <c r="E102" i="39"/>
  <c r="C27" i="22"/>
  <c r="O10" i="39"/>
  <c r="I12" i="39"/>
  <c r="F15" i="39"/>
  <c r="J15" i="39"/>
  <c r="K16" i="39"/>
  <c r="O16" i="39"/>
  <c r="E21" i="39"/>
  <c r="I21" i="39"/>
  <c r="Q21" i="39"/>
  <c r="D29" i="39"/>
  <c r="L29" i="39"/>
  <c r="E31" i="39"/>
  <c r="I31" i="39"/>
  <c r="M31" i="39"/>
  <c r="Q31" i="39"/>
  <c r="F32" i="39"/>
  <c r="J32" i="39"/>
  <c r="N32" i="39"/>
  <c r="G35" i="39"/>
  <c r="D36" i="39"/>
  <c r="L36" i="39"/>
  <c r="P36" i="39"/>
  <c r="I40" i="39"/>
  <c r="M40" i="39"/>
  <c r="Q40" i="39"/>
  <c r="F41" i="39"/>
  <c r="J41" i="39"/>
  <c r="N41" i="39"/>
  <c r="P73" i="39"/>
  <c r="G88" i="39"/>
  <c r="O88" i="39"/>
  <c r="D89" i="39"/>
  <c r="L89" i="39"/>
  <c r="E92" i="39"/>
  <c r="H97" i="39"/>
  <c r="E101" i="39"/>
  <c r="I101" i="39"/>
  <c r="Q101" i="39"/>
  <c r="J102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K74" i="39"/>
  <c r="E117" i="39"/>
  <c r="Q117" i="39"/>
  <c r="N121" i="39"/>
  <c r="I129" i="39"/>
  <c r="Q129" i="39"/>
  <c r="G176" i="39"/>
  <c r="O172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I5" i="39" l="1"/>
  <c r="B237" i="68"/>
  <c r="J196" i="70"/>
  <c r="J237" i="68"/>
  <c r="I172" i="66"/>
  <c r="G388" i="67"/>
  <c r="B212" i="68"/>
  <c r="L215" i="66"/>
  <c r="J250" i="68"/>
  <c r="F111" i="64"/>
  <c r="M217" i="68"/>
  <c r="D172" i="72"/>
  <c r="G414" i="67"/>
  <c r="O395" i="65"/>
  <c r="D208" i="72"/>
  <c r="G457" i="68"/>
  <c r="C210" i="68"/>
  <c r="D25" i="48"/>
  <c r="C329" i="71"/>
  <c r="C267" i="68"/>
  <c r="G247" i="64"/>
  <c r="N194" i="72"/>
  <c r="C150" i="69"/>
  <c r="C222" i="65"/>
  <c r="Q247" i="68"/>
  <c r="J195" i="64"/>
  <c r="C219" i="68"/>
  <c r="D376" i="71"/>
  <c r="I179" i="65"/>
  <c r="Q172" i="65"/>
  <c r="Q184" i="69"/>
  <c r="J205" i="64"/>
  <c r="M183" i="65"/>
  <c r="K216" i="68"/>
  <c r="Q175" i="69"/>
  <c r="E379" i="72"/>
  <c r="K395" i="66"/>
  <c r="B194" i="65"/>
  <c r="J179" i="67"/>
  <c r="Q194" i="69"/>
  <c r="F342" i="69"/>
  <c r="J407" i="68"/>
  <c r="H329" i="67"/>
  <c r="J247" i="64"/>
  <c r="Q203" i="69"/>
  <c r="C243" i="68"/>
  <c r="G329" i="71"/>
  <c r="O213" i="66"/>
  <c r="I197" i="71"/>
  <c r="L329" i="72"/>
  <c r="C145" i="42"/>
  <c r="N3" i="44"/>
  <c r="I184" i="65"/>
  <c r="E395" i="67"/>
  <c r="D220" i="68"/>
  <c r="C237" i="64"/>
  <c r="F183" i="67"/>
  <c r="L216" i="64"/>
  <c r="H274" i="68"/>
  <c r="E99" i="65"/>
  <c r="Q180" i="66"/>
  <c r="E379" i="71"/>
  <c r="B190" i="72"/>
  <c r="D183" i="67"/>
  <c r="C213" i="66"/>
  <c r="L379" i="72"/>
  <c r="L352" i="71"/>
  <c r="H44" i="48"/>
  <c r="E405" i="66"/>
  <c r="H395" i="65"/>
  <c r="C171" i="68"/>
  <c r="F329" i="70"/>
  <c r="J386" i="69"/>
  <c r="N376" i="69"/>
  <c r="D395" i="66"/>
  <c r="M107" i="39"/>
  <c r="E143" i="50"/>
  <c r="O63" i="48"/>
  <c r="K99" i="66"/>
  <c r="K175" i="66" s="1"/>
  <c r="C417" i="64"/>
  <c r="I395" i="69"/>
  <c r="O414" i="66"/>
  <c r="J7" i="67"/>
  <c r="J64" i="39"/>
  <c r="P395" i="70"/>
  <c r="P376" i="70"/>
  <c r="G208" i="71"/>
  <c r="G190" i="71"/>
  <c r="F175" i="67"/>
  <c r="P376" i="71"/>
  <c r="Q177" i="65"/>
  <c r="D215" i="71"/>
  <c r="D201" i="71" s="1"/>
  <c r="G388" i="72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145" i="42"/>
  <c r="F206" i="71"/>
  <c r="F179" i="71"/>
  <c r="I177" i="70"/>
  <c r="I196" i="70"/>
  <c r="J222" i="69"/>
  <c r="J203" i="69"/>
  <c r="I253" i="68"/>
  <c r="I229" i="68"/>
  <c r="P274" i="68"/>
  <c r="P261" i="68"/>
  <c r="P212" i="68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173" i="66" s="1"/>
  <c r="F222" i="66"/>
  <c r="Q215" i="65"/>
  <c r="Q178" i="65"/>
  <c r="Q179" i="65"/>
  <c r="N171" i="65"/>
  <c r="N172" i="65"/>
  <c r="F7" i="65"/>
  <c r="F26" i="39"/>
  <c r="J223" i="64"/>
  <c r="J204" i="64"/>
  <c r="L240" i="64"/>
  <c r="L199" i="64"/>
  <c r="L200" i="64"/>
  <c r="I215" i="64"/>
  <c r="I194" i="64"/>
  <c r="E215" i="64"/>
  <c r="E214" i="64" s="1"/>
  <c r="E194" i="64"/>
  <c r="B200" i="66"/>
  <c r="B183" i="66"/>
  <c r="M388" i="72"/>
  <c r="M383" i="72" s="1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J111" i="72"/>
  <c r="J134" i="72"/>
  <c r="O145" i="39"/>
  <c r="F184" i="67"/>
  <c r="B182" i="66"/>
  <c r="J329" i="65"/>
  <c r="J505" i="68"/>
  <c r="J457" i="68"/>
  <c r="K172" i="72"/>
  <c r="K208" i="72"/>
  <c r="M143" i="66"/>
  <c r="M99" i="66"/>
  <c r="J7" i="66"/>
  <c r="J45" i="42"/>
  <c r="C358" i="72"/>
  <c r="D217" i="68"/>
  <c r="C465" i="68"/>
  <c r="C455" i="68"/>
  <c r="G7" i="72"/>
  <c r="H178" i="66"/>
  <c r="H179" i="66"/>
  <c r="M7" i="66"/>
  <c r="N45" i="39"/>
  <c r="M45" i="39"/>
  <c r="M329" i="65"/>
  <c r="M285" i="65"/>
  <c r="F213" i="67"/>
  <c r="J176" i="72"/>
  <c r="J194" i="72"/>
  <c r="M7" i="71"/>
  <c r="M145" i="39"/>
  <c r="I7" i="70"/>
  <c r="I35" i="70"/>
  <c r="I63" i="70" s="1"/>
  <c r="E7" i="70"/>
  <c r="E126" i="39"/>
  <c r="B191" i="64"/>
  <c r="B190" i="64" s="1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2" i="66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01" i="72" s="1"/>
  <c r="I215" i="72"/>
  <c r="I170" i="72"/>
  <c r="I188" i="72"/>
  <c r="E203" i="69"/>
  <c r="E194" i="69"/>
  <c r="M224" i="68"/>
  <c r="M225" i="68"/>
  <c r="E225" i="68"/>
  <c r="E247" i="68"/>
  <c r="O274" i="68"/>
  <c r="O212" i="68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K150" i="70"/>
  <c r="P386" i="70"/>
  <c r="N395" i="70"/>
  <c r="E124" i="50"/>
  <c r="K219" i="68"/>
  <c r="L379" i="71"/>
  <c r="C414" i="66"/>
  <c r="L4" i="48"/>
  <c r="E213" i="67"/>
  <c r="J367" i="69"/>
  <c r="I223" i="68"/>
  <c r="E161" i="50"/>
  <c r="G206" i="72"/>
  <c r="K226" i="68"/>
  <c r="B171" i="66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Q24" i="48" s="1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192" i="66" s="1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F7" i="70"/>
  <c r="F190" i="70" s="1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209" i="65" s="1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N173" i="65" s="1"/>
  <c r="I405" i="69"/>
  <c r="I342" i="69"/>
  <c r="N329" i="66"/>
  <c r="N285" i="66"/>
  <c r="N323" i="66" s="1"/>
  <c r="N163" i="39"/>
  <c r="F126" i="39"/>
  <c r="F107" i="39"/>
  <c r="H359" i="64"/>
  <c r="N392" i="67"/>
  <c r="K183" i="68"/>
  <c r="K255" i="68" s="1"/>
  <c r="Q194" i="64"/>
  <c r="O323" i="65"/>
  <c r="L174" i="67"/>
  <c r="M323" i="65"/>
  <c r="G275" i="72"/>
  <c r="G311" i="72" s="1"/>
  <c r="D198" i="64"/>
  <c r="M222" i="67"/>
  <c r="B203" i="69"/>
  <c r="Q226" i="64"/>
  <c r="D202" i="64"/>
  <c r="B179" i="67"/>
  <c r="O194" i="64"/>
  <c r="O193" i="64" s="1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N175" i="66" s="1"/>
  <c r="L7" i="68"/>
  <c r="L41" i="68"/>
  <c r="L75" i="68" s="1"/>
  <c r="J213" i="70"/>
  <c r="J150" i="70"/>
  <c r="D361" i="71"/>
  <c r="D379" i="71"/>
  <c r="P3" i="22"/>
  <c r="Q145" i="39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07" i="39"/>
  <c r="P196" i="65"/>
  <c r="P179" i="65"/>
  <c r="P215" i="65"/>
  <c r="Q177" i="70"/>
  <c r="B177" i="65"/>
  <c r="B139" i="65"/>
  <c r="J367" i="67"/>
  <c r="F222" i="65"/>
  <c r="M414" i="64"/>
  <c r="M405" i="70"/>
  <c r="M399" i="70" s="1"/>
  <c r="M342" i="70"/>
  <c r="J388" i="71"/>
  <c r="J383" i="71" s="1"/>
  <c r="J329" i="71"/>
  <c r="C145" i="39"/>
  <c r="C163" i="39"/>
  <c r="K35" i="71"/>
  <c r="K63" i="71" s="1"/>
  <c r="M194" i="64"/>
  <c r="M193" i="64" s="1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91" i="69" s="1"/>
  <c r="Q107" i="39"/>
  <c r="G236" i="68"/>
  <c r="G235" i="68" s="1"/>
  <c r="G250" i="68"/>
  <c r="L129" i="72"/>
  <c r="K99" i="65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H24" i="48" s="1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194" i="64"/>
  <c r="P193" i="64" s="1"/>
  <c r="L7" i="64"/>
  <c r="L212" i="64" s="1"/>
  <c r="M5" i="39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L170" i="67" s="1"/>
  <c r="O7" i="64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I190" i="64" s="1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K211" i="68" s="1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I323" i="66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I35" i="65"/>
  <c r="I63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26" i="42"/>
  <c r="D35" i="65"/>
  <c r="D63" i="65" s="1"/>
  <c r="M20" i="42"/>
  <c r="M49" i="64"/>
  <c r="M81" i="64" s="1"/>
  <c r="O39" i="64"/>
  <c r="O7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N170" i="65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C35" i="72"/>
  <c r="C63" i="72" s="1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C35" i="70"/>
  <c r="C63" i="70" s="1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J126" i="42"/>
  <c r="J35" i="70"/>
  <c r="J63" i="70" s="1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83" i="42"/>
  <c r="D41" i="68"/>
  <c r="D75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M35" i="66"/>
  <c r="M63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L5" i="42"/>
  <c r="L39" i="64"/>
  <c r="L71" i="64" s="1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Q35" i="72"/>
  <c r="Q63" i="72" s="1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87" i="48"/>
  <c r="H81" i="44"/>
  <c r="N383" i="72"/>
  <c r="D361" i="72"/>
  <c r="F274" i="68"/>
  <c r="J132" i="66"/>
  <c r="P171" i="65"/>
  <c r="O388" i="67"/>
  <c r="D365" i="64"/>
  <c r="D428" i="64"/>
  <c r="D338" i="64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O165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P311" i="71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I202" i="64"/>
  <c r="I160" i="64"/>
  <c r="K205" i="64"/>
  <c r="K163" i="64"/>
  <c r="F399" i="69"/>
  <c r="G204" i="64"/>
  <c r="H206" i="64"/>
  <c r="Q207" i="64"/>
  <c r="M28" i="48"/>
  <c r="N99" i="65"/>
  <c r="N175" i="65" s="1"/>
  <c r="G177" i="65"/>
  <c r="G139" i="65"/>
  <c r="D184" i="65"/>
  <c r="C93" i="66"/>
  <c r="C131" i="66" s="1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207" i="70" s="1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191" i="66"/>
  <c r="M209" i="66"/>
  <c r="M190" i="66"/>
  <c r="I44" i="50"/>
  <c r="E44" i="49"/>
  <c r="P205" i="65"/>
  <c r="H205" i="65"/>
  <c r="K204" i="65"/>
  <c r="K223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E35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G30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11" i="68"/>
  <c r="H207" i="68" s="1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N185" i="71"/>
  <c r="N167" i="71"/>
  <c r="J144" i="48"/>
  <c r="F146" i="48"/>
  <c r="F215" i="71"/>
  <c r="F201" i="71" s="1"/>
  <c r="F187" i="71"/>
  <c r="F169" i="71"/>
  <c r="Q205" i="70"/>
  <c r="Q186" i="70"/>
  <c r="K201" i="70"/>
  <c r="K183" i="70"/>
  <c r="K202" i="70"/>
  <c r="K182" i="70"/>
  <c r="K200" i="70"/>
  <c r="K181" i="70"/>
  <c r="F199" i="70"/>
  <c r="F180" i="70"/>
  <c r="I179" i="70"/>
  <c r="I198" i="70"/>
  <c r="I197" i="70"/>
  <c r="I178" i="70"/>
  <c r="L25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M21" i="66"/>
  <c r="L191" i="66"/>
  <c r="L209" i="66"/>
  <c r="L190" i="66"/>
  <c r="H44" i="50"/>
  <c r="D44" i="50"/>
  <c r="D191" i="66"/>
  <c r="D190" i="66"/>
  <c r="D209" i="66"/>
  <c r="K205" i="65"/>
  <c r="C205" i="65"/>
  <c r="Q202" i="65"/>
  <c r="Q201" i="65"/>
  <c r="M202" i="65"/>
  <c r="M201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E21" i="65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O27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B112" i="67"/>
  <c r="B137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1" i="70"/>
  <c r="I172" i="70"/>
  <c r="I191" i="70"/>
  <c r="I190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F27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L31" i="68"/>
  <c r="K245" i="68"/>
  <c r="K268" i="68"/>
  <c r="K244" i="68"/>
  <c r="G93" i="42"/>
  <c r="G48" i="68"/>
  <c r="G82" i="68" s="1"/>
  <c r="N242" i="68"/>
  <c r="N266" i="68"/>
  <c r="K30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O26" i="67"/>
  <c r="N198" i="67"/>
  <c r="N197" i="67"/>
  <c r="N196" i="67"/>
  <c r="N216" i="67"/>
  <c r="F198" i="67"/>
  <c r="F197" i="67"/>
  <c r="F196" i="67"/>
  <c r="F216" i="67"/>
  <c r="Q195" i="67"/>
  <c r="Q214" i="67"/>
  <c r="N25" i="67"/>
  <c r="M195" i="67"/>
  <c r="M214" i="67"/>
  <c r="I214" i="67"/>
  <c r="I195" i="67"/>
  <c r="E214" i="67"/>
  <c r="E195" i="67"/>
  <c r="M23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M137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D28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163" i="42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107" i="42"/>
  <c r="M35" i="69"/>
  <c r="M63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26" i="42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I193" i="64"/>
  <c r="J207" i="70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G26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C27" i="66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C201" i="69"/>
  <c r="C182" i="69"/>
  <c r="C183" i="69"/>
  <c r="C202" i="69"/>
  <c r="C200" i="69"/>
  <c r="J106" i="49"/>
  <c r="P252" i="68"/>
  <c r="P276" i="68"/>
  <c r="F249" i="68"/>
  <c r="F248" i="68"/>
  <c r="F32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F28" i="69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N27" i="70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K93" i="65"/>
  <c r="K131" i="65" s="1"/>
  <c r="K175" i="65"/>
  <c r="H177" i="65"/>
  <c r="H139" i="65"/>
  <c r="M131" i="66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B170" i="66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J25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91" i="69"/>
  <c r="O172" i="69"/>
  <c r="O190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30" i="68"/>
  <c r="P242" i="68"/>
  <c r="P266" i="68"/>
  <c r="O28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D3" i="48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191" i="67"/>
  <c r="J209" i="67"/>
  <c r="J190" i="67"/>
  <c r="E205" i="66"/>
  <c r="J44" i="50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37" i="65"/>
  <c r="K194" i="65"/>
  <c r="B129" i="71"/>
  <c r="P66" i="48"/>
  <c r="P211" i="6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21" i="70"/>
  <c r="J172" i="70"/>
  <c r="J171" i="70"/>
  <c r="J190" i="70"/>
  <c r="J191" i="70"/>
  <c r="F19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4" i="68"/>
  <c r="D233" i="68"/>
  <c r="D234" i="68"/>
  <c r="D257" i="68"/>
  <c r="C205" i="67"/>
  <c r="O30" i="67"/>
  <c r="N204" i="67"/>
  <c r="N223" i="67"/>
  <c r="J223" i="67"/>
  <c r="J204" i="67"/>
  <c r="G30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F228" i="64"/>
  <c r="F249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O233" i="64"/>
  <c r="O212" i="64"/>
  <c r="K4" i="49"/>
  <c r="K233" i="64"/>
  <c r="K213" i="64"/>
  <c r="K212" i="64"/>
  <c r="G4" i="50"/>
  <c r="C4" i="50"/>
  <c r="C7" i="49"/>
  <c r="B125" i="49"/>
  <c r="B190" i="69"/>
  <c r="B171" i="69"/>
  <c r="B172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M27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K181" i="69"/>
  <c r="J112" i="65"/>
  <c r="C414" i="64"/>
  <c r="E112" i="70"/>
  <c r="E194" i="70"/>
  <c r="E137" i="70"/>
  <c r="M168" i="64"/>
  <c r="P4" i="48"/>
  <c r="D392" i="65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M185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I28" i="68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J261" i="68"/>
  <c r="J170" i="72"/>
  <c r="D405" i="66"/>
  <c r="E468" i="68"/>
  <c r="B183" i="67"/>
  <c r="L99" i="67"/>
  <c r="L93" i="67" s="1"/>
  <c r="L131" i="67" s="1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G36" i="68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126" i="42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Q193" i="64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G185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O25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M27" i="69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I198" i="64"/>
  <c r="I156" i="64"/>
  <c r="L207" i="64"/>
  <c r="I93" i="66"/>
  <c r="I175" i="66"/>
  <c r="D455" i="68"/>
  <c r="D201" i="72"/>
  <c r="F172" i="72"/>
  <c r="H105" i="50"/>
  <c r="O194" i="70"/>
  <c r="D148" i="64"/>
  <c r="L181" i="66"/>
  <c r="L143" i="66"/>
  <c r="E212" i="68"/>
  <c r="J148" i="64"/>
  <c r="J105" i="64"/>
  <c r="E111" i="64"/>
  <c r="O93" i="65"/>
  <c r="O131" i="65" s="1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H30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O44" i="49"/>
  <c r="G47" i="49"/>
  <c r="C44" i="50"/>
  <c r="F205" i="65"/>
  <c r="M223" i="65"/>
  <c r="M204" i="65"/>
  <c r="E28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L31" i="64"/>
  <c r="K225" i="64"/>
  <c r="K224" i="64"/>
  <c r="C225" i="64"/>
  <c r="D31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F163" i="39"/>
  <c r="E159" i="42"/>
  <c r="E45" i="71"/>
  <c r="E73" i="71" s="1"/>
  <c r="C154" i="42"/>
  <c r="C42" i="71"/>
  <c r="C70" i="71" s="1"/>
  <c r="Q150" i="42"/>
  <c r="Q40" i="71"/>
  <c r="Q68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E35" i="70"/>
  <c r="E63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26" i="42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I35" i="72"/>
  <c r="I63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Q35" i="70"/>
  <c r="Q63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Q35" i="69"/>
  <c r="Q63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26" i="42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O43" i="48" s="1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93" i="65"/>
  <c r="M131" i="65" s="1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B159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G383" i="72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B175" i="67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J147" i="64" s="1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K167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F201" i="67"/>
  <c r="F202" i="67"/>
  <c r="F200" i="67"/>
  <c r="Q73" i="42"/>
  <c r="Q41" i="67"/>
  <c r="Q69" i="67" s="1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E31" i="66"/>
  <c r="D205" i="66"/>
  <c r="O204" i="66"/>
  <c r="O223" i="66"/>
  <c r="K204" i="66"/>
  <c r="K223" i="66"/>
  <c r="G204" i="66"/>
  <c r="G223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I191" i="66"/>
  <c r="I190" i="66"/>
  <c r="E190" i="66"/>
  <c r="F21" i="66"/>
  <c r="E191" i="66"/>
  <c r="E209" i="66"/>
  <c r="L205" i="65"/>
  <c r="D205" i="65"/>
  <c r="D30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L29" i="64"/>
  <c r="K241" i="64"/>
  <c r="K221" i="64"/>
  <c r="K240" i="64"/>
  <c r="K220" i="64"/>
  <c r="J218" i="64"/>
  <c r="J239" i="64"/>
  <c r="I217" i="64"/>
  <c r="I238" i="64"/>
  <c r="P214" i="64"/>
  <c r="L4" i="50"/>
  <c r="L213" i="64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I178" i="71"/>
  <c r="I195" i="71"/>
  <c r="I196" i="71"/>
  <c r="I177" i="71"/>
  <c r="L146" i="48"/>
  <c r="L167" i="71"/>
  <c r="L185" i="71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O25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J190" i="66"/>
  <c r="J191" i="66"/>
  <c r="J209" i="66"/>
  <c r="F31" i="65"/>
  <c r="E205" i="65"/>
  <c r="H33" i="64"/>
  <c r="G227" i="64"/>
  <c r="G248" i="64"/>
  <c r="K27" i="64"/>
  <c r="J217" i="64"/>
  <c r="J238" i="64"/>
  <c r="M7" i="49"/>
  <c r="D376" i="67"/>
  <c r="E386" i="66"/>
  <c r="E329" i="66"/>
  <c r="M247" i="64"/>
  <c r="C175" i="69"/>
  <c r="O489" i="68"/>
  <c r="D177" i="66"/>
  <c r="D139" i="66"/>
  <c r="O211" i="68"/>
  <c r="Q216" i="68"/>
  <c r="N222" i="68"/>
  <c r="M383" i="71"/>
  <c r="B93" i="67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L28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176" i="70"/>
  <c r="D195" i="70"/>
  <c r="J128" i="48"/>
  <c r="F125" i="49"/>
  <c r="F125" i="48"/>
  <c r="J31" i="69"/>
  <c r="I205" i="69"/>
  <c r="I186" i="69"/>
  <c r="O202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H35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P192" i="65"/>
  <c r="L28" i="49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C174" i="72"/>
  <c r="C192" i="72"/>
  <c r="C173" i="72"/>
  <c r="C191" i="72"/>
  <c r="C209" i="72"/>
  <c r="F171" i="72"/>
  <c r="F207" i="72"/>
  <c r="F189" i="72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O207" i="70" s="1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M106" i="49"/>
  <c r="I109" i="49"/>
  <c r="I109" i="48"/>
  <c r="E106" i="49"/>
  <c r="E109" i="49"/>
  <c r="D253" i="68"/>
  <c r="F35" i="68"/>
  <c r="F251" i="68"/>
  <c r="M32" i="68"/>
  <c r="L246" i="68"/>
  <c r="H96" i="42"/>
  <c r="H49" i="68"/>
  <c r="H83" i="68" s="1"/>
  <c r="M89" i="42"/>
  <c r="M46" i="68"/>
  <c r="F29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P27" i="67"/>
  <c r="O199" i="67"/>
  <c r="K199" i="67"/>
  <c r="G199" i="67"/>
  <c r="C199" i="67"/>
  <c r="J197" i="67"/>
  <c r="J198" i="67"/>
  <c r="J196" i="67"/>
  <c r="J216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Q28" i="64"/>
  <c r="P218" i="64"/>
  <c r="P239" i="64"/>
  <c r="M28" i="64"/>
  <c r="L218" i="64"/>
  <c r="L239" i="64"/>
  <c r="H218" i="64"/>
  <c r="H239" i="64"/>
  <c r="E28" i="64"/>
  <c r="D218" i="64"/>
  <c r="D239" i="64"/>
  <c r="O217" i="64"/>
  <c r="O238" i="64"/>
  <c r="K238" i="64"/>
  <c r="K217" i="64"/>
  <c r="G217" i="64"/>
  <c r="G238" i="64"/>
  <c r="C217" i="64"/>
  <c r="C238" i="64"/>
  <c r="K25" i="64"/>
  <c r="E23" i="64"/>
  <c r="D233" i="64"/>
  <c r="D212" i="64"/>
  <c r="D213" i="64"/>
  <c r="N7" i="49"/>
  <c r="J4" i="50"/>
  <c r="J214" i="64"/>
  <c r="F4" i="50"/>
  <c r="C26" i="72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I21" i="72"/>
  <c r="H167" i="72"/>
  <c r="H185" i="72"/>
  <c r="D164" i="49"/>
  <c r="D169" i="72"/>
  <c r="D179" i="72"/>
  <c r="D187" i="72"/>
  <c r="L175" i="71"/>
  <c r="L193" i="71"/>
  <c r="P146" i="49"/>
  <c r="D146" i="49"/>
  <c r="D167" i="71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K26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F209" i="65"/>
  <c r="F190" i="65"/>
  <c r="J225" i="64"/>
  <c r="J224" i="64"/>
  <c r="E222" i="64"/>
  <c r="M29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D359" i="64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35" i="39"/>
  <c r="O29" i="39"/>
  <c r="J126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0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5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I126" i="39" l="1"/>
  <c r="H27" i="67"/>
  <c r="Q190" i="69"/>
  <c r="M31" i="72"/>
  <c r="E25" i="70"/>
  <c r="N28" i="70"/>
  <c r="J28" i="71"/>
  <c r="G28" i="67"/>
  <c r="Q145" i="42"/>
  <c r="G35" i="71"/>
  <c r="G63" i="71" s="1"/>
  <c r="M23" i="66"/>
  <c r="L175" i="66"/>
  <c r="F107" i="42"/>
  <c r="I31" i="68"/>
  <c r="F171" i="70"/>
  <c r="N137" i="66"/>
  <c r="J28" i="65"/>
  <c r="J64" i="42"/>
  <c r="O145" i="42"/>
  <c r="P93" i="66"/>
  <c r="P131" i="66" s="1"/>
  <c r="Q23" i="67"/>
  <c r="Q172" i="69"/>
  <c r="P26" i="71"/>
  <c r="D25" i="70"/>
  <c r="P111" i="68"/>
  <c r="P207" i="68" s="1"/>
  <c r="C137" i="67"/>
  <c r="D30" i="66"/>
  <c r="C35" i="71"/>
  <c r="C63" i="71" s="1"/>
  <c r="N35" i="71"/>
  <c r="N63" i="71" s="1"/>
  <c r="L93" i="66"/>
  <c r="L131" i="66" s="1"/>
  <c r="O401" i="68"/>
  <c r="H191" i="65"/>
  <c r="H189" i="65" s="1"/>
  <c r="F172" i="70"/>
  <c r="G153" i="64"/>
  <c r="I31" i="67"/>
  <c r="J35" i="66"/>
  <c r="J45" i="39"/>
  <c r="M31" i="70"/>
  <c r="D153" i="64"/>
  <c r="D26" i="72"/>
  <c r="L209" i="65"/>
  <c r="P28" i="69"/>
  <c r="J27" i="64"/>
  <c r="L25" i="67"/>
  <c r="E27" i="67"/>
  <c r="E28" i="70"/>
  <c r="D105" i="64"/>
  <c r="D147" i="64" s="1"/>
  <c r="E399" i="70"/>
  <c r="N26" i="67"/>
  <c r="F33" i="64"/>
  <c r="D28" i="69"/>
  <c r="E31" i="72"/>
  <c r="C21" i="70"/>
  <c r="G27" i="70"/>
  <c r="O21" i="71"/>
  <c r="C25" i="70"/>
  <c r="G28" i="65"/>
  <c r="F35" i="65"/>
  <c r="F63" i="65" s="1"/>
  <c r="H207" i="69"/>
  <c r="J170" i="66"/>
  <c r="J169" i="66" s="1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B208" i="68" s="1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I208" i="65" s="1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E189" i="64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D169" i="67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J169" i="65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L169" i="67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J63" i="66" l="1"/>
  <c r="J21" i="66"/>
  <c r="H170" i="65"/>
  <c r="H169" i="65" s="1"/>
  <c r="Q21" i="67"/>
  <c r="C21" i="71"/>
  <c r="L21" i="65"/>
  <c r="J170" i="67"/>
  <c r="J169" i="67" s="1"/>
  <c r="L170" i="66"/>
  <c r="L169" i="66" s="1"/>
  <c r="F170" i="65"/>
  <c r="F169" i="65" s="1"/>
  <c r="C170" i="66"/>
  <c r="K23" i="64"/>
  <c r="C21" i="69"/>
  <c r="B232" i="68"/>
  <c r="M159" i="68"/>
  <c r="F170" i="66"/>
  <c r="F169" i="66" s="1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83" i="4"/>
  <c r="B36" i="4"/>
  <c r="B84" i="4"/>
  <c r="B29" i="4"/>
  <c r="B7" i="4"/>
  <c r="B79" i="4"/>
  <c r="B57" i="4"/>
  <c r="B81" i="4"/>
  <c r="B68" i="4"/>
  <c r="B70" i="4"/>
  <c r="B25" i="4"/>
  <c r="B11" i="4"/>
  <c r="B16" i="4"/>
  <c r="B21" i="4"/>
  <c r="B17" i="4"/>
  <c r="B73" i="4"/>
  <c r="B41" i="4"/>
  <c r="B60" i="4"/>
  <c r="B28" i="4"/>
  <c r="B58" i="4"/>
  <c r="B54" i="4"/>
  <c r="B65" i="4"/>
  <c r="B67" i="4"/>
  <c r="B59" i="4"/>
  <c r="B23" i="4"/>
  <c r="B33" i="4"/>
  <c r="B53" i="4"/>
  <c r="B64" i="4"/>
  <c r="B35" i="4"/>
  <c r="B10" i="4"/>
  <c r="B44" i="4"/>
  <c r="B26" i="4"/>
  <c r="B37" i="4"/>
  <c r="B47" i="4"/>
  <c r="B56" i="4"/>
  <c r="B78" i="4"/>
  <c r="B30" i="4"/>
  <c r="B4" i="4"/>
  <c r="B40" i="4"/>
  <c r="B76" i="4"/>
  <c r="B69" i="4"/>
  <c r="B46" i="4"/>
  <c r="B24" i="4"/>
  <c r="B55" i="4"/>
  <c r="B22" i="4"/>
  <c r="B13" i="4"/>
  <c r="B9" i="4"/>
  <c r="B20" i="4"/>
  <c r="B72" i="4"/>
  <c r="B15" i="4"/>
  <c r="B38" i="4"/>
  <c r="B34" i="4"/>
  <c r="B14" i="4"/>
  <c r="B61" i="4"/>
  <c r="B82" i="4"/>
  <c r="B49" i="4"/>
  <c r="B27" i="4"/>
  <c r="B71" i="4"/>
  <c r="B80" i="4"/>
  <c r="B77" i="4"/>
  <c r="B66" i="4"/>
  <c r="B12" i="4"/>
  <c r="B39" i="4"/>
  <c r="B45" i="4"/>
  <c r="B48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F28" i="26" s="1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I12" i="26" s="1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O10" i="26" s="1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27" i="23"/>
  <c r="Q27" i="26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N14" i="24" l="1"/>
  <c r="N14" i="27" s="1"/>
  <c r="G27" i="14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I16" i="13"/>
  <c r="I15" i="13" s="1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0" i="17"/>
  <c r="M22" i="17"/>
  <c r="M29" i="17"/>
  <c r="O16" i="13"/>
  <c r="O15" i="13" s="1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M27" i="17" s="1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M15" i="16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4" i="15" s="1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F15" i="24"/>
  <c r="F15" i="27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G4" i="16" s="1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17" i="16" s="1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4" i="17" s="1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5" i="13"/>
  <c r="G16" i="16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G27" i="16" l="1"/>
  <c r="G133" i="6"/>
  <c r="G27" i="17"/>
  <c r="G27" i="15"/>
  <c r="G14" i="15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E17" i="16"/>
  <c r="N27" i="15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Q17" i="15"/>
  <c r="N4" i="17"/>
  <c r="P171" i="6"/>
  <c r="Q27" i="17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N15" i="15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P15" i="13"/>
  <c r="F15" i="12"/>
  <c r="F15" i="15" s="1"/>
  <c r="H15" i="12"/>
  <c r="H15" i="15" s="1"/>
  <c r="M16" i="15"/>
  <c r="G15" i="12"/>
  <c r="G15" i="15" s="1"/>
  <c r="F15" i="13"/>
  <c r="F15" i="16" s="1"/>
  <c r="N15" i="13"/>
  <c r="N15" i="16" s="1"/>
  <c r="B16" i="16"/>
  <c r="E15" i="12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J170" i="6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L170" i="6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L157" i="6" l="1"/>
  <c r="P170" i="6"/>
  <c r="C170" i="6"/>
  <c r="C157" i="6"/>
  <c r="C171" i="6"/>
  <c r="O171" i="6"/>
  <c r="E27" i="16"/>
  <c r="D133" i="6"/>
  <c r="E15" i="15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<sst xmlns="http://schemas.openxmlformats.org/spreadsheetml/2006/main" count="9674" uniqueCount="289">
  <si>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</si>
  <si>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</si>
  <si>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</si>
  <si>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</si>
  <si>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</si>
  <si>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</si>
  <si>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</si>
  <si>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</si>
  <si>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</si>
  <si>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</si>
  <si>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</si>
  <si>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</si>
  <si>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</si>
  <si>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</si>
  <si>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</si>
  <si>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</si>
  <si>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</si>
  <si>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</si>
  <si>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</si>
  <si>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</si>
  <si>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</si>
  <si>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</si>
  <si>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</si>
  <si>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</si>
  <si>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</si>
  <si>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</si>
  <si>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</si>
  <si>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</si>
  <si>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</si>
  <si>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</si>
  <si>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</si>
  <si>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</si>
  <si>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</si>
  <si>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</si>
  <si>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</si>
  <si>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</si>
  <si>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</si>
  <si>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</si>
  <si>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</si>
  <si>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</si>
  <si>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</si>
  <si>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</si>
  <si>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</si>
  <si>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</si>
  <si>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</si>
  <si>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</si>
  <si>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</si>
  <si>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</si>
  <si>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</si>
  <si>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</si>
  <si>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</si>
  <si>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</si>
  <si>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</si>
  <si>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</si>
  <si>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</si>
  <si>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</si>
  <si>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</si>
  <si>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</si>
  <si>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</si>
  <si>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</si>
  <si>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</si>
  <si>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</si>
  <si>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</si>
  <si>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</si>
  <si>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</si>
  <si>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</si>
  <si>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</si>
  <si>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</si>
  <si>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</si>
  <si>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</si>
  <si>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</si>
  <si>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</si>
  <si>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</si>
  <si>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</si>
  <si>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</si>
  <si>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</si>
  <si>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</si>
  <si>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</si>
  <si>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</si>
  <si>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</si>
  <si>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</si>
  <si>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</si>
  <si>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</si>
  <si>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</si>
  <si>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</si>
  <si>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</si>
  <si>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</si>
  <si>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</si>
  <si>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</si>
  <si>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</si>
  <si>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</si>
  <si>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</si>
  <si>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</si>
  <si>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</si>
  <si>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</si>
  <si>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</si>
  <si>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</si>
  <si>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</si>
  <si>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</si>
  <si>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</si>
  <si>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</si>
  <si>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</si>
  <si>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</si>
  <si>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</si>
  <si>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</si>
  <si>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</si>
  <si>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</si>
  <si>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</si>
  <si>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</si>
  <si>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</si>
  <si>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</si>
  <si>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</si>
  <si>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</si>
  <si>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</si>
  <si>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</si>
  <si>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</si>
  <si>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</si>
  <si>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</si>
  <si>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</si>
  <si>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</si>
  <si>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</si>
  <si>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</si>
  <si>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</si>
  <si>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</si>
  <si>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</si>
  <si>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</si>
  <si>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</si>
  <si>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</si>
  <si>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</si>
  <si>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</si>
  <si>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</si>
  <si>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</si>
  <si>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</si>
  <si>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</si>
  <si>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</si>
  <si>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</si>
  <si>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</si>
  <si>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</si>
  <si>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</si>
  <si>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</si>
  <si>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</si>
  <si>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</si>
  <si>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</si>
  <si>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</si>
  <si>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</si>
  <si>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</si>
  <si>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</si>
  <si>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</si>
  <si>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</si>
  <si>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</si>
  <si>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</si>
  <si>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</si>
  <si>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</si>
  <si>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</si>
  <si>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</si>
  <si>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</si>
  <si>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</si>
  <si>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</si>
  <si>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</si>
  <si>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</si>
  <si>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</si>
  <si>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</si>
  <si>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</si>
  <si>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</si>
  <si>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</si>
  <si>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</si>
  <si>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</si>
  <si>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</si>
  <si>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</si>
  <si>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</si>
  <si>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</si>
  <si>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</si>
  <si>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</si>
  <si>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</si>
  <si>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</si>
  <si>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</si>
  <si>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</si>
  <si>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</si>
  <si>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</si>
  <si>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</si>
  <si>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</si>
  <si>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</si>
  <si>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</si>
  <si>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</si>
  <si>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</si>
  <si>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</si>
  <si>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</si>
  <si>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</si>
  <si>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</si>
  <si>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</si>
  <si>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</si>
  <si>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</si>
  <si>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</si>
  <si>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</si>
  <si>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</si>
  <si>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</si>
  <si>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</si>
  <si>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</si>
  <si>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</si>
  <si>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</si>
  <si>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</si>
  <si>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</si>
  <si>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</si>
  <si>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</si>
  <si>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</si>
  <si>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</si>
  <si>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</si>
  <si>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</si>
  <si>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</si>
  <si>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</si>
  <si>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</si>
  <si>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</si>
  <si>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</si>
  <si>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</si>
  <si>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</si>
  <si>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</si>
  <si>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</si>
  <si>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</si>
  <si>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</si>
  <si>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</si>
  <si>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</si>
  <si>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IT</t>
  </si>
  <si>
    <t>Italy</t>
  </si>
  <si>
    <t>IT - Residential sector summary</t>
  </si>
  <si>
    <t>IT - Number of households</t>
  </si>
  <si>
    <t>IT - Final energy consumption</t>
  </si>
  <si>
    <t>IT - Thermal energy service</t>
  </si>
  <si>
    <t>IT - System efficiency indicator of total stock</t>
  </si>
  <si>
    <t>IT - CO2 emissions</t>
  </si>
  <si>
    <t>IT - Final energy consumption per household</t>
  </si>
  <si>
    <t>IT - Thermal energy service per household</t>
  </si>
  <si>
    <t>IT - CO2 emissions per household</t>
  </si>
  <si>
    <t>IT - Final energy consumption per surface area</t>
  </si>
  <si>
    <t>IT - Thermal energy service per surface area</t>
  </si>
  <si>
    <t>IT - CO2 emissions per surface area</t>
  </si>
  <si>
    <t>IT - Number of new and renovated households</t>
  </si>
  <si>
    <t>IT - Final energy consumption in new and renovated households</t>
  </si>
  <si>
    <t>IT - Thermal energy service in new and renovated households</t>
  </si>
  <si>
    <t>IT - System efficiency indicator of new and renovated households</t>
  </si>
  <si>
    <t>IT - CO2 emissions in new and renovated households</t>
  </si>
  <si>
    <t>IT - Final energy consumption of new and renovated households (per household)</t>
  </si>
  <si>
    <t>IT - Thermal energy service of new and renovated households (per household)</t>
  </si>
  <si>
    <t>IT - CO2 emissions in new and renovated households (per household)</t>
  </si>
  <si>
    <t>IT - Final energy consumption in new and renovated households per surface area</t>
  </si>
  <si>
    <t>IT - Thermal energy service in new and renovated households per surface area</t>
  </si>
  <si>
    <t>IT - CO2 emissions in new and renovated households per surface area</t>
  </si>
  <si>
    <t>IT - Residential / specific electric uses</t>
  </si>
  <si>
    <t>IT - Refrigerators and freezers</t>
  </si>
  <si>
    <t>IT - Washing machines</t>
  </si>
  <si>
    <t>IT - Clothes dryers</t>
  </si>
  <si>
    <t>IT - Dishwashers</t>
  </si>
  <si>
    <t>IT - TV and multimedia</t>
  </si>
  <si>
    <t>IT - ICT equipment</t>
  </si>
  <si>
    <t>IT - Lighting</t>
  </si>
  <si>
    <t>IT - Other appliances (vacuum cleaners, irons etc.)</t>
  </si>
  <si>
    <t>IT - Number of households (detailed structure)</t>
  </si>
  <si>
    <t>IT - Retired equipment (detailed structure)</t>
  </si>
  <si>
    <t>IT - New equipment installations (detailed structure)</t>
  </si>
  <si>
    <t>IT - New equipment installations in new and renovated households (detailed structure)</t>
  </si>
  <si>
    <t>IT - New equipment installations via replacement (detailed structure)</t>
  </si>
  <si>
    <t>IT - Equipment installations in 2015 - vintage structure</t>
  </si>
  <si>
    <t>IT - Final energy consumption (detailed structure)</t>
  </si>
  <si>
    <t>IT - Thermal energy service (detailed structure)</t>
  </si>
  <si>
    <t>IT - System efficiency indicator (detailed structure)</t>
  </si>
  <si>
    <t>IT - CO2 emissions (detailed structure)</t>
  </si>
  <si>
    <t>IT - Final energy consumption per household (detailed structure)</t>
  </si>
  <si>
    <t>IT - Thermal energy service per household (detailed structure)</t>
  </si>
  <si>
    <t>IT - CO2 emissions per household (detailed structure)</t>
  </si>
  <si>
    <t>IT - Final energy consumption per surface area (detailed structure)</t>
  </si>
  <si>
    <t>IT - Thermal energy service per surface area (detailed structure)</t>
  </si>
  <si>
    <t>IT - CO2 emissions per surface area (detailed structure)</t>
  </si>
  <si>
    <t>IT - Final energy consumption in new and renovated households (detailed structure)</t>
  </si>
  <si>
    <t>IT - Thermal energy service in new and renovated households (detailed structure)</t>
  </si>
  <si>
    <t>IT - System efficiency indicator of new and renovated households (detailed structure)</t>
  </si>
  <si>
    <t>IT - CO2 emissions in new and renovated households (detailed structure)</t>
  </si>
  <si>
    <t>IT - Final energy consumption of new and renovated households (detailed structure)</t>
  </si>
  <si>
    <t>IT - Thermal energy service of new and renovated households (detailed structure)</t>
  </si>
  <si>
    <t>IT - Final energy consumption of new and renovated households per surface area (detailed structure)</t>
  </si>
  <si>
    <t>IT - Thermal energy service of new and renovated households per surface area (detailed structure)</t>
  </si>
  <si>
    <t>IT - CO2 emissions in new and renovated households per surface area (detailed structure)</t>
  </si>
  <si>
    <t>IT - Household type: Solids</t>
  </si>
  <si>
    <t>IT - Household type: LPG</t>
  </si>
  <si>
    <t>IT - Household type: Diesel oil</t>
  </si>
  <si>
    <t>IT - Household type: Gas</t>
  </si>
  <si>
    <t>IT - Household type: Biomass and wastes</t>
  </si>
  <si>
    <t>IT - Household type: Geothermal Energy</t>
  </si>
  <si>
    <t>IT - Household type: Derived heat</t>
  </si>
  <si>
    <t>IT - Household type: Advanced electric heating</t>
  </si>
  <si>
    <t>IT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</si>
</sst>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43297.737511574072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932441.91536416265</v>
      </c>
      <c r="C3" s="69">
        <v>938193.19846487232</v>
      </c>
      <c r="D3" s="69">
        <v>938539.5294117647</v>
      </c>
      <c r="E3" s="69">
        <v>946296.5419449273</v>
      </c>
      <c r="F3" s="69">
        <v>955621.99220625509</v>
      </c>
      <c r="G3" s="69">
        <v>967968.77562399558</v>
      </c>
      <c r="H3" s="69">
        <v>981989.64205411286</v>
      </c>
      <c r="I3" s="69">
        <v>993389.38901392021</v>
      </c>
      <c r="J3" s="69">
        <v>982649.56142123765</v>
      </c>
      <c r="K3" s="69">
        <v>967330.89913281612</v>
      </c>
      <c r="L3" s="69">
        <v>978931.89999999991</v>
      </c>
      <c r="M3" s="69">
        <v>978820.00796897931</v>
      </c>
      <c r="N3" s="69">
        <v>940163.86463191954</v>
      </c>
      <c r="O3" s="69">
        <v>917061.58434540336</v>
      </c>
      <c r="P3" s="69">
        <v>919445.81211883854</v>
      </c>
      <c r="Q3" s="69">
        <v>937838.1650385079</v>
      </c>
    </row>
    <row r="4" spans="1:17" ht="12" customHeight="1" x14ac:dyDescent="0.25">
      <c r="A4" s="79" t="s">
        <v>108</v>
      </c>
      <c r="B4" s="83">
        <v>56923524</v>
      </c>
      <c r="C4" s="83">
        <v>56960692</v>
      </c>
      <c r="D4" s="83">
        <v>56987507</v>
      </c>
      <c r="E4" s="83">
        <v>57130506</v>
      </c>
      <c r="F4" s="83">
        <v>57495900</v>
      </c>
      <c r="G4" s="83">
        <v>57874753</v>
      </c>
      <c r="H4" s="83">
        <v>58064214</v>
      </c>
      <c r="I4" s="83">
        <v>58223744</v>
      </c>
      <c r="J4" s="83">
        <v>58652875</v>
      </c>
      <c r="K4" s="83">
        <v>59000586</v>
      </c>
      <c r="L4" s="83">
        <v>59190143</v>
      </c>
      <c r="M4" s="83">
        <v>59364690</v>
      </c>
      <c r="N4" s="83">
        <v>59394207</v>
      </c>
      <c r="O4" s="83">
        <v>59685227</v>
      </c>
      <c r="P4" s="83">
        <v>60782668</v>
      </c>
      <c r="Q4" s="83">
        <v>60795612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22309710</v>
      </c>
      <c r="C6" s="69">
        <v>22408839</v>
      </c>
      <c r="D6" s="69">
        <v>22504633</v>
      </c>
      <c r="E6" s="69">
        <v>22647215</v>
      </c>
      <c r="F6" s="69">
        <v>22879387</v>
      </c>
      <c r="G6" s="69">
        <v>23214903</v>
      </c>
      <c r="H6" s="69">
        <v>23450813</v>
      </c>
      <c r="I6" s="69">
        <v>23755098</v>
      </c>
      <c r="J6" s="69">
        <v>24047919</v>
      </c>
      <c r="K6" s="69">
        <v>24320110</v>
      </c>
      <c r="L6" s="69">
        <v>24499231</v>
      </c>
      <c r="M6" s="69">
        <v>24797281</v>
      </c>
      <c r="N6" s="69">
        <v>25039716</v>
      </c>
      <c r="O6" s="69">
        <v>25258242</v>
      </c>
      <c r="P6" s="69">
        <v>25886997</v>
      </c>
      <c r="Q6" s="69">
        <v>25782702</v>
      </c>
    </row>
    <row r="7" spans="1:17" ht="12" customHeight="1" x14ac:dyDescent="0.25">
      <c r="A7" s="82" t="s">
        <v>107</v>
      </c>
      <c r="B7" s="81">
        <v>2056318.3151858028</v>
      </c>
      <c r="C7" s="81">
        <v>2066153.4656</v>
      </c>
      <c r="D7" s="81">
        <v>2075797.3393600003</v>
      </c>
      <c r="E7" s="81">
        <v>2090325.88576</v>
      </c>
      <c r="F7" s="81">
        <v>2113616.6246799999</v>
      </c>
      <c r="G7" s="81">
        <v>2147216.7433600002</v>
      </c>
      <c r="H7" s="81">
        <v>2171428.84</v>
      </c>
      <c r="I7" s="81">
        <v>2202398.6123200003</v>
      </c>
      <c r="J7" s="81">
        <v>2232750.4546399997</v>
      </c>
      <c r="K7" s="81">
        <v>2261999.1145600001</v>
      </c>
      <c r="L7" s="81">
        <v>2282318.6216800003</v>
      </c>
      <c r="M7" s="81">
        <v>2315555.0497466829</v>
      </c>
      <c r="N7" s="81">
        <v>2343717.4175999998</v>
      </c>
      <c r="O7" s="81">
        <v>2370176.3431124538</v>
      </c>
      <c r="P7" s="81">
        <v>2439402.283094849</v>
      </c>
      <c r="Q7" s="81">
        <v>2434915.3112773872</v>
      </c>
    </row>
    <row r="8" spans="1:17" ht="12" customHeight="1" x14ac:dyDescent="0.25">
      <c r="A8" s="76" t="s">
        <v>41</v>
      </c>
      <c r="B8" s="80"/>
      <c r="C8" s="80">
        <v>584122.69565217383</v>
      </c>
      <c r="D8" s="80">
        <v>582942.67391304346</v>
      </c>
      <c r="E8" s="80">
        <v>631813.15217391308</v>
      </c>
      <c r="F8" s="80">
        <v>724502.76086956519</v>
      </c>
      <c r="G8" s="80">
        <v>832893.97826086963</v>
      </c>
      <c r="H8" s="80">
        <v>740581.80434782605</v>
      </c>
      <c r="I8" s="80">
        <v>814085.28260869556</v>
      </c>
      <c r="J8" s="80">
        <v>809236.17391304346</v>
      </c>
      <c r="K8" s="80">
        <v>794971.84782608692</v>
      </c>
      <c r="L8" s="80">
        <v>707819.04347826086</v>
      </c>
      <c r="M8" s="80">
        <v>830641.97826086951</v>
      </c>
      <c r="N8" s="80">
        <v>781506.32608695654</v>
      </c>
      <c r="O8" s="80">
        <v>762867.65217391308</v>
      </c>
      <c r="P8" s="80">
        <v>1177847.2173913042</v>
      </c>
      <c r="Q8" s="80">
        <v>562760.80434782605</v>
      </c>
    </row>
    <row r="9" spans="1:17" ht="12" customHeight="1" x14ac:dyDescent="0.25">
      <c r="A9" s="79" t="s">
        <v>106</v>
      </c>
      <c r="B9" s="78"/>
      <c r="C9" s="78">
        <f>C8*C21/1000</f>
        <v>54537.722483453275</v>
      </c>
      <c r="D9" s="78">
        <f t="shared" ref="D9:Q9" si="0">D8*D21/1000</f>
        <v>54560.253446956398</v>
      </c>
      <c r="E9" s="78">
        <f t="shared" si="0"/>
        <v>59654.575516521931</v>
      </c>
      <c r="F9" s="78">
        <f t="shared" si="0"/>
        <v>68732.606001739026</v>
      </c>
      <c r="G9" s="78">
        <f t="shared" si="0"/>
        <v>79548.306173043966</v>
      </c>
      <c r="H9" s="78">
        <f t="shared" si="0"/>
        <v>70890.72149565196</v>
      </c>
      <c r="I9" s="78">
        <f t="shared" si="0"/>
        <v>78174.747102608919</v>
      </c>
      <c r="J9" s="78">
        <f t="shared" si="0"/>
        <v>78230.073022608281</v>
      </c>
      <c r="K9" s="78">
        <f t="shared" si="0"/>
        <v>77786.713281739241</v>
      </c>
      <c r="L9" s="78">
        <f t="shared" si="0"/>
        <v>69493.400914783007</v>
      </c>
      <c r="M9" s="78">
        <f t="shared" si="0"/>
        <v>82852.050277117247</v>
      </c>
      <c r="N9" s="78">
        <f t="shared" si="0"/>
        <v>78500.521108679764</v>
      </c>
      <c r="O9" s="78">
        <f t="shared" si="0"/>
        <v>77409.304155932623</v>
      </c>
      <c r="P9" s="78">
        <f t="shared" si="0"/>
        <v>120751.51265875313</v>
      </c>
      <c r="Q9" s="78">
        <f t="shared" si="0"/>
        <v>58371.514706786402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1843.47</v>
      </c>
      <c r="C11" s="211">
        <v>1875.4</v>
      </c>
      <c r="D11" s="211">
        <v>1814.98</v>
      </c>
      <c r="E11" s="211">
        <v>2012.39</v>
      </c>
      <c r="F11" s="211">
        <v>2003.69</v>
      </c>
      <c r="G11" s="211">
        <v>2165.5</v>
      </c>
      <c r="H11" s="211">
        <v>1954.32</v>
      </c>
      <c r="I11" s="211">
        <v>1847.43</v>
      </c>
      <c r="J11" s="211">
        <v>1897.34</v>
      </c>
      <c r="K11" s="211">
        <v>1941.73</v>
      </c>
      <c r="L11" s="211">
        <v>2070.15</v>
      </c>
      <c r="M11" s="211">
        <v>1863.53</v>
      </c>
      <c r="N11" s="211">
        <v>1953.67</v>
      </c>
      <c r="O11" s="211">
        <v>1939.7</v>
      </c>
      <c r="P11" s="211">
        <v>1634.6</v>
      </c>
      <c r="Q11" s="211">
        <v>1809.52</v>
      </c>
    </row>
    <row r="12" spans="1:17" ht="12" customHeight="1" x14ac:dyDescent="0.25">
      <c r="A12" s="76" t="s">
        <v>104</v>
      </c>
      <c r="B12" s="212">
        <v>2045.9252777777781</v>
      </c>
      <c r="C12" s="212">
        <v>2045.9252777777781</v>
      </c>
      <c r="D12" s="212">
        <v>2045.9252777777781</v>
      </c>
      <c r="E12" s="212">
        <v>2045.9252777777781</v>
      </c>
      <c r="F12" s="212">
        <v>2045.9252777777781</v>
      </c>
      <c r="G12" s="212">
        <v>2045.9252777777781</v>
      </c>
      <c r="H12" s="212">
        <v>2045.9252777777781</v>
      </c>
      <c r="I12" s="212">
        <v>2045.9252777777781</v>
      </c>
      <c r="J12" s="212">
        <v>2045.9252777777781</v>
      </c>
      <c r="K12" s="212">
        <v>2045.9252777777781</v>
      </c>
      <c r="L12" s="212">
        <v>2045.9252777777781</v>
      </c>
      <c r="M12" s="212">
        <v>2045.9252777777781</v>
      </c>
      <c r="N12" s="212">
        <v>2045.9252777777781</v>
      </c>
      <c r="O12" s="212">
        <v>2045.9252777777781</v>
      </c>
      <c r="P12" s="212">
        <v>2045.9252777777781</v>
      </c>
      <c r="Q12" s="212">
        <v>2045.9252777777781</v>
      </c>
    </row>
    <row r="13" spans="1:17" ht="12" customHeight="1" x14ac:dyDescent="0.25">
      <c r="A13" s="75" t="s">
        <v>103</v>
      </c>
      <c r="B13" s="213">
        <f>IF(B11=0,0,B11/B12)</f>
        <v>0.90104463736931839</v>
      </c>
      <c r="C13" s="213">
        <f t="shared" ref="C13:Q13" si="1">IF(C11=0,0,C11/C12)</f>
        <v>0.91665126794708873</v>
      </c>
      <c r="D13" s="213">
        <f t="shared" si="1"/>
        <v>0.88711939762109793</v>
      </c>
      <c r="E13" s="213">
        <f t="shared" si="1"/>
        <v>0.98360874752268423</v>
      </c>
      <c r="F13" s="213">
        <f t="shared" si="1"/>
        <v>0.97935639280841547</v>
      </c>
      <c r="G13" s="213">
        <f t="shared" si="1"/>
        <v>1.0584453027297753</v>
      </c>
      <c r="H13" s="213">
        <f t="shared" si="1"/>
        <v>0.95522550174594989</v>
      </c>
      <c r="I13" s="213">
        <f t="shared" si="1"/>
        <v>0.90298019192891654</v>
      </c>
      <c r="J13" s="213">
        <f t="shared" si="1"/>
        <v>0.92737502224950907</v>
      </c>
      <c r="K13" s="213">
        <f t="shared" si="1"/>
        <v>0.94907180682035863</v>
      </c>
      <c r="L13" s="213">
        <f t="shared" si="1"/>
        <v>1.0118404726141974</v>
      </c>
      <c r="M13" s="213">
        <f t="shared" si="1"/>
        <v>0.91084949203233345</v>
      </c>
      <c r="N13" s="213">
        <f t="shared" si="1"/>
        <v>0.95490779708338958</v>
      </c>
      <c r="O13" s="213">
        <f t="shared" si="1"/>
        <v>0.94807959072036263</v>
      </c>
      <c r="P13" s="213">
        <f t="shared" si="1"/>
        <v>0.79895390987859183</v>
      </c>
      <c r="Q13" s="213">
        <f t="shared" si="1"/>
        <v>0.88445067845559133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2.5515133993225372</v>
      </c>
      <c r="C17" s="74">
        <f t="shared" si="2"/>
        <v>2.5418850124274623</v>
      </c>
      <c r="D17" s="74">
        <f t="shared" si="2"/>
        <v>2.5322566691045352</v>
      </c>
      <c r="E17" s="74">
        <f t="shared" si="2"/>
        <v>2.5226283231735116</v>
      </c>
      <c r="F17" s="74">
        <f t="shared" si="2"/>
        <v>2.5130000204988008</v>
      </c>
      <c r="G17" s="74">
        <f t="shared" si="2"/>
        <v>2.4929999922894357</v>
      </c>
      <c r="H17" s="74">
        <f t="shared" si="2"/>
        <v>2.476000043154154</v>
      </c>
      <c r="I17" s="74">
        <f t="shared" si="2"/>
        <v>2.45099994956872</v>
      </c>
      <c r="J17" s="74">
        <f t="shared" si="2"/>
        <v>2.4390000232452547</v>
      </c>
      <c r="K17" s="74">
        <f t="shared" si="2"/>
        <v>2.4259999646383177</v>
      </c>
      <c r="L17" s="74">
        <f t="shared" si="2"/>
        <v>2.4160000368991175</v>
      </c>
      <c r="M17" s="74">
        <f t="shared" si="2"/>
        <v>2.3939999712065205</v>
      </c>
      <c r="N17" s="74">
        <f t="shared" si="2"/>
        <v>2.3720000258788878</v>
      </c>
      <c r="O17" s="74">
        <f t="shared" si="2"/>
        <v>2.3630000456880569</v>
      </c>
      <c r="P17" s="74">
        <f t="shared" si="2"/>
        <v>2.3479999630702628</v>
      </c>
      <c r="Q17" s="74">
        <f t="shared" si="2"/>
        <v>2.3580000265294148</v>
      </c>
    </row>
    <row r="18" spans="1:17" ht="12" customHeight="1" x14ac:dyDescent="0.25">
      <c r="A18" s="68" t="s">
        <v>100</v>
      </c>
      <c r="B18" s="73">
        <f t="shared" ref="B18:Q18" si="3">B7*1000/B4</f>
        <v>36.124227220820039</v>
      </c>
      <c r="C18" s="73">
        <f t="shared" si="3"/>
        <v>36.273321005299586</v>
      </c>
      <c r="D18" s="73">
        <f t="shared" si="3"/>
        <v>36.425480752474407</v>
      </c>
      <c r="E18" s="73">
        <f t="shared" si="3"/>
        <v>36.588611446221044</v>
      </c>
      <c r="F18" s="73">
        <f t="shared" si="3"/>
        <v>36.761171225774355</v>
      </c>
      <c r="G18" s="73">
        <f t="shared" si="3"/>
        <v>37.101095591025675</v>
      </c>
      <c r="H18" s="73">
        <f t="shared" si="3"/>
        <v>37.397024611406948</v>
      </c>
      <c r="I18" s="73">
        <f t="shared" si="3"/>
        <v>37.826468396123758</v>
      </c>
      <c r="J18" s="73">
        <f t="shared" si="3"/>
        <v>38.067195421196317</v>
      </c>
      <c r="K18" s="73">
        <f t="shared" si="3"/>
        <v>38.338587256743516</v>
      </c>
      <c r="L18" s="73">
        <f t="shared" si="3"/>
        <v>38.559099640627672</v>
      </c>
      <c r="M18" s="73">
        <f t="shared" si="3"/>
        <v>39.005594904086635</v>
      </c>
      <c r="N18" s="73">
        <f t="shared" si="3"/>
        <v>39.460370564422213</v>
      </c>
      <c r="O18" s="73">
        <f t="shared" si="3"/>
        <v>39.711272994110487</v>
      </c>
      <c r="P18" s="73">
        <f t="shared" si="3"/>
        <v>40.133188676332026</v>
      </c>
      <c r="Q18" s="73">
        <f t="shared" si="3"/>
        <v>40.050839709901879</v>
      </c>
    </row>
    <row r="19" spans="1:17" ht="12" customHeight="1" x14ac:dyDescent="0.25">
      <c r="A19" s="66" t="s">
        <v>99</v>
      </c>
      <c r="B19" s="65">
        <f t="shared" ref="B19:Q19" si="4">B7*1000/B6</f>
        <v>92.171449794094258</v>
      </c>
      <c r="C19" s="65">
        <f t="shared" si="4"/>
        <v>92.202611014341258</v>
      </c>
      <c r="D19" s="65">
        <f t="shared" si="4"/>
        <v>92.238666560792183</v>
      </c>
      <c r="E19" s="65">
        <f t="shared" si="4"/>
        <v>92.299467539827745</v>
      </c>
      <c r="F19" s="65">
        <f t="shared" si="4"/>
        <v>92.380824043930886</v>
      </c>
      <c r="G19" s="65">
        <f t="shared" si="4"/>
        <v>92.493031022356632</v>
      </c>
      <c r="H19" s="65">
        <f t="shared" si="4"/>
        <v>92.59503455168057</v>
      </c>
      <c r="I19" s="65">
        <f t="shared" si="4"/>
        <v>92.71267213126211</v>
      </c>
      <c r="J19" s="65">
        <f t="shared" si="4"/>
        <v>92.84589051717947</v>
      </c>
      <c r="K19" s="65">
        <f t="shared" si="4"/>
        <v>93.009411329142836</v>
      </c>
      <c r="L19" s="65">
        <f t="shared" si="4"/>
        <v>93.158786154553184</v>
      </c>
      <c r="M19" s="65">
        <f t="shared" si="4"/>
        <v>93.379393077276603</v>
      </c>
      <c r="N19" s="65">
        <f t="shared" si="4"/>
        <v>93.6</v>
      </c>
      <c r="O19" s="65">
        <f t="shared" si="4"/>
        <v>93.837739899413975</v>
      </c>
      <c r="P19" s="65">
        <f t="shared" si="4"/>
        <v>94.232725529919492</v>
      </c>
      <c r="Q19" s="65">
        <f t="shared" si="4"/>
        <v>94.439881098473975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36.731360663429619</v>
      </c>
      <c r="D20" s="72">
        <f t="shared" ref="D20:Q20" si="6">D21/D17</f>
        <v>36.960922893017354</v>
      </c>
      <c r="E20" s="72">
        <f t="shared" si="6"/>
        <v>37.42844894078592</v>
      </c>
      <c r="F20" s="72">
        <f t="shared" si="6"/>
        <v>37.751157622096748</v>
      </c>
      <c r="G20" s="72">
        <f t="shared" si="6"/>
        <v>38.310598548683949</v>
      </c>
      <c r="H20" s="72">
        <f t="shared" si="6"/>
        <v>38.660343730116217</v>
      </c>
      <c r="I20" s="72">
        <f t="shared" si="6"/>
        <v>39.178993890653622</v>
      </c>
      <c r="J20" s="72">
        <f t="shared" si="6"/>
        <v>39.635710085706798</v>
      </c>
      <c r="K20" s="72">
        <f t="shared" si="6"/>
        <v>40.33321877792757</v>
      </c>
      <c r="L20" s="72">
        <f t="shared" si="6"/>
        <v>40.637257089460462</v>
      </c>
      <c r="M20" s="72">
        <f t="shared" si="6"/>
        <v>41.664410730252243</v>
      </c>
      <c r="N20" s="72">
        <f t="shared" si="6"/>
        <v>42.347263613604312</v>
      </c>
      <c r="O20" s="72">
        <f t="shared" si="6"/>
        <v>42.941798881625964</v>
      </c>
      <c r="P20" s="72">
        <f t="shared" si="6"/>
        <v>43.662191877966713</v>
      </c>
      <c r="Q20" s="72">
        <f t="shared" si="6"/>
        <v>43.987908783850308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93.366895156439398</v>
      </c>
      <c r="D21" s="71">
        <v>93.594543492101678</v>
      </c>
      <c r="E21" s="71">
        <v>94.41806539048018</v>
      </c>
      <c r="F21" s="71">
        <v>94.868659878182584</v>
      </c>
      <c r="G21" s="71">
        <v>95.508321886472743</v>
      </c>
      <c r="H21" s="71">
        <v>95.723012744122187</v>
      </c>
      <c r="I21" s="71">
        <v>96.027712050145226</v>
      </c>
      <c r="J21" s="71">
        <v>96.671497820381049</v>
      </c>
      <c r="K21" s="71">
        <v>97.84838732900181</v>
      </c>
      <c r="L21" s="71">
        <v>98.179614627615393</v>
      </c>
      <c r="M21" s="71">
        <v>99.744598088560522</v>
      </c>
      <c r="N21" s="71">
        <v>100.44771038736951</v>
      </c>
      <c r="O21" s="71">
        <v>101.4714727192095</v>
      </c>
      <c r="P21" s="71">
        <v>102.51882491703257</v>
      </c>
      <c r="Q21" s="71">
        <v>103.7234900792925</v>
      </c>
    </row>
    <row r="22" spans="1:17" ht="12" customHeight="1" x14ac:dyDescent="0.25">
      <c r="A22" s="70" t="s">
        <v>217</v>
      </c>
      <c r="B22" s="69">
        <f t="shared" ref="B22:Q22" si="8">B3*1000000/B4</f>
        <v>16380.607696813757</v>
      </c>
      <c r="C22" s="69">
        <f t="shared" si="8"/>
        <v>16470.888353408212</v>
      </c>
      <c r="D22" s="69">
        <f t="shared" si="8"/>
        <v>16469.215426668245</v>
      </c>
      <c r="E22" s="69">
        <f t="shared" si="8"/>
        <v>16563.769660029393</v>
      </c>
      <c r="F22" s="69">
        <f t="shared" si="8"/>
        <v>16620.69803596874</v>
      </c>
      <c r="G22" s="69">
        <f t="shared" si="8"/>
        <v>16725.233810051777</v>
      </c>
      <c r="H22" s="69">
        <f t="shared" si="8"/>
        <v>16912.131834835702</v>
      </c>
      <c r="I22" s="69">
        <f t="shared" si="8"/>
        <v>17061.58554513293</v>
      </c>
      <c r="J22" s="69">
        <f t="shared" si="8"/>
        <v>16753.646968221721</v>
      </c>
      <c r="K22" s="69">
        <f t="shared" si="8"/>
        <v>16395.27612713569</v>
      </c>
      <c r="L22" s="69">
        <f t="shared" si="8"/>
        <v>16538.765584668377</v>
      </c>
      <c r="M22" s="69">
        <f t="shared" si="8"/>
        <v>16488.252662803079</v>
      </c>
      <c r="N22" s="69">
        <f t="shared" si="8"/>
        <v>15829.218237258721</v>
      </c>
      <c r="O22" s="69">
        <f t="shared" si="8"/>
        <v>15364.967688661103</v>
      </c>
      <c r="P22" s="69">
        <f t="shared" si="8"/>
        <v>15126.776141495442</v>
      </c>
      <c r="Q22" s="69">
        <f t="shared" si="8"/>
        <v>15426.083136370236</v>
      </c>
    </row>
    <row r="23" spans="1:17" ht="12" customHeight="1" x14ac:dyDescent="0.25">
      <c r="A23" s="68" t="s">
        <v>218</v>
      </c>
      <c r="B23" s="67">
        <f t="shared" ref="B23:Q23" si="9">B3*1000000/B6</f>
        <v>41795.340027466184</v>
      </c>
      <c r="C23" s="67">
        <f t="shared" si="9"/>
        <v>41867.104246894378</v>
      </c>
      <c r="D23" s="67">
        <f t="shared" si="9"/>
        <v>41704.280599099955</v>
      </c>
      <c r="E23" s="67">
        <f t="shared" si="9"/>
        <v>41784.234482912238</v>
      </c>
      <c r="F23" s="67">
        <f t="shared" si="9"/>
        <v>41767.814505093826</v>
      </c>
      <c r="G23" s="67">
        <f t="shared" si="9"/>
        <v>41696.007759498098</v>
      </c>
      <c r="H23" s="67">
        <f t="shared" si="9"/>
        <v>41874.439152881947</v>
      </c>
      <c r="I23" s="67">
        <f t="shared" si="9"/>
        <v>41817.945310683215</v>
      </c>
      <c r="J23" s="67">
        <f t="shared" si="9"/>
        <v>40862.145344935569</v>
      </c>
      <c r="K23" s="67">
        <f t="shared" si="9"/>
        <v>39774.939304666637</v>
      </c>
      <c r="L23" s="67">
        <f t="shared" si="9"/>
        <v>39957.658262824654</v>
      </c>
      <c r="M23" s="67">
        <f t="shared" si="9"/>
        <v>39472.876399996407</v>
      </c>
      <c r="N23" s="67">
        <f t="shared" si="9"/>
        <v>37546.906068420249</v>
      </c>
      <c r="O23" s="67">
        <f t="shared" si="9"/>
        <v>36307.419350301709</v>
      </c>
      <c r="P23" s="67">
        <f t="shared" si="9"/>
        <v>35517.669821603427</v>
      </c>
      <c r="Q23" s="67">
        <f t="shared" si="9"/>
        <v>36374.704444805975</v>
      </c>
    </row>
    <row r="24" spans="1:17" ht="12" customHeight="1" x14ac:dyDescent="0.25">
      <c r="A24" s="66" t="s">
        <v>215</v>
      </c>
      <c r="B24" s="65">
        <v>1.2956828109539513</v>
      </c>
      <c r="C24" s="65">
        <v>1.2779318489128892</v>
      </c>
      <c r="D24" s="65">
        <v>1.2603598885055101</v>
      </c>
      <c r="E24" s="65">
        <v>1.2519682496888938</v>
      </c>
      <c r="F24" s="65">
        <v>1.2339417434317643</v>
      </c>
      <c r="G24" s="65">
        <v>1.213679450097884</v>
      </c>
      <c r="H24" s="65">
        <v>1.1989246938071636</v>
      </c>
      <c r="I24" s="65">
        <v>1.1793897912492668</v>
      </c>
      <c r="J24" s="65">
        <v>1.1590242953195786</v>
      </c>
      <c r="K24" s="65">
        <v>1.1542556142435036</v>
      </c>
      <c r="L24" s="65">
        <v>1.1590721122134608</v>
      </c>
      <c r="M24" s="65">
        <v>1.1498323246180326</v>
      </c>
      <c r="N24" s="65">
        <v>1.1090215270042842</v>
      </c>
      <c r="O24" s="65">
        <v>1.0793746396175889</v>
      </c>
      <c r="P24" s="65">
        <v>1.0519881394415931</v>
      </c>
      <c r="Q24" s="65">
        <v>1.0621779534563627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27590.197281447898</v>
      </c>
      <c r="C36" s="55">
        <f t="shared" ref="C36:Q36" si="10">SUM(C37:C38,C41:C42,C48:C49)</f>
        <v>28905.035210000002</v>
      </c>
      <c r="D36" s="55">
        <f t="shared" si="10"/>
        <v>28741.36909</v>
      </c>
      <c r="E36" s="55">
        <f t="shared" si="10"/>
        <v>31589.9146</v>
      </c>
      <c r="F36" s="55">
        <f t="shared" si="10"/>
        <v>31425.144649999998</v>
      </c>
      <c r="G36" s="55">
        <f t="shared" si="10"/>
        <v>33921.577796412843</v>
      </c>
      <c r="H36" s="55">
        <f t="shared" si="10"/>
        <v>32423.628559999994</v>
      </c>
      <c r="I36" s="55">
        <f t="shared" si="10"/>
        <v>32339.519049999992</v>
      </c>
      <c r="J36" s="55">
        <f t="shared" si="10"/>
        <v>33611.746589999995</v>
      </c>
      <c r="K36" s="55">
        <f t="shared" si="10"/>
        <v>34040.578849999991</v>
      </c>
      <c r="L36" s="55">
        <f t="shared" si="10"/>
        <v>35392.946344707474</v>
      </c>
      <c r="M36" s="55">
        <f t="shared" si="10"/>
        <v>32378.072737645394</v>
      </c>
      <c r="N36" s="55">
        <f t="shared" si="10"/>
        <v>34348.323032688517</v>
      </c>
      <c r="O36" s="55">
        <f t="shared" si="10"/>
        <v>34230.608451533655</v>
      </c>
      <c r="P36" s="55">
        <f t="shared" si="10"/>
        <v>29545.979011304029</v>
      </c>
      <c r="Q36" s="55">
        <f t="shared" si="10"/>
        <v>32494.468977661611</v>
      </c>
    </row>
    <row r="37" spans="1:17" ht="12" customHeight="1" x14ac:dyDescent="0.25">
      <c r="A37" s="54" t="s">
        <v>58</v>
      </c>
      <c r="B37" s="53">
        <v>63.174727926694487</v>
      </c>
      <c r="C37" s="53">
        <v>72.699949999999987</v>
      </c>
      <c r="D37" s="53">
        <v>16.299650000000003</v>
      </c>
      <c r="E37" s="53">
        <v>16.201699999999999</v>
      </c>
      <c r="F37" s="53">
        <v>7.6003899999999982</v>
      </c>
      <c r="G37" s="53">
        <v>6.9743488747422093</v>
      </c>
      <c r="H37" s="53">
        <v>7.0000199999999984</v>
      </c>
      <c r="I37" s="53">
        <v>5.5</v>
      </c>
      <c r="J37" s="53">
        <v>4.2998900000000004</v>
      </c>
      <c r="K37" s="53">
        <v>3.6997999999999993</v>
      </c>
      <c r="L37" s="53">
        <v>3.6305225437419093</v>
      </c>
      <c r="M37" s="53">
        <v>3.630457465918802</v>
      </c>
      <c r="N37" s="53">
        <v>2.4123434020645691</v>
      </c>
      <c r="O37" s="53">
        <v>0</v>
      </c>
      <c r="P37" s="53">
        <v>0</v>
      </c>
      <c r="Q37" s="53">
        <v>0</v>
      </c>
    </row>
    <row r="38" spans="1:17" ht="12" customHeight="1" x14ac:dyDescent="0.25">
      <c r="A38" s="51" t="s">
        <v>85</v>
      </c>
      <c r="B38" s="50">
        <f>SUM(B39:B40)</f>
        <v>6006.5112642047952</v>
      </c>
      <c r="C38" s="50">
        <f t="shared" ref="C38:Q38" si="11">SUM(C39:C40)</f>
        <v>6451.2385900000027</v>
      </c>
      <c r="D38" s="50">
        <f t="shared" si="11"/>
        <v>5837.3737499999997</v>
      </c>
      <c r="E38" s="50">
        <f t="shared" si="11"/>
        <v>5204.4707600000002</v>
      </c>
      <c r="F38" s="50">
        <f t="shared" si="11"/>
        <v>5338.1375399999988</v>
      </c>
      <c r="G38" s="50">
        <f t="shared" si="11"/>
        <v>5323.6934377904863</v>
      </c>
      <c r="H38" s="50">
        <f t="shared" si="11"/>
        <v>4714.195279999999</v>
      </c>
      <c r="I38" s="50">
        <f t="shared" si="11"/>
        <v>3922.7714699999997</v>
      </c>
      <c r="J38" s="50">
        <f t="shared" si="11"/>
        <v>3940.218679999999</v>
      </c>
      <c r="K38" s="50">
        <f t="shared" si="11"/>
        <v>3789.2125399999995</v>
      </c>
      <c r="L38" s="50">
        <f t="shared" si="11"/>
        <v>3325.3909700372055</v>
      </c>
      <c r="M38" s="50">
        <f t="shared" si="11"/>
        <v>3079.2877452944308</v>
      </c>
      <c r="N38" s="50">
        <f t="shared" si="11"/>
        <v>2808.9944598372444</v>
      </c>
      <c r="O38" s="50">
        <f t="shared" si="11"/>
        <v>2708.9583814200259</v>
      </c>
      <c r="P38" s="50">
        <f t="shared" si="11"/>
        <v>2242.9787230724269</v>
      </c>
      <c r="Q38" s="50">
        <f t="shared" si="11"/>
        <v>2374.6055634602326</v>
      </c>
    </row>
    <row r="39" spans="1:17" ht="12" customHeight="1" x14ac:dyDescent="0.25">
      <c r="A39" s="52" t="s">
        <v>84</v>
      </c>
      <c r="B39" s="50">
        <v>1528.278789568026</v>
      </c>
      <c r="C39" s="50">
        <v>1505.2011300000001</v>
      </c>
      <c r="D39" s="50">
        <v>1474.3913099999997</v>
      </c>
      <c r="E39" s="50">
        <v>1537.0841300000002</v>
      </c>
      <c r="F39" s="50">
        <v>1500.8027100000002</v>
      </c>
      <c r="G39" s="50">
        <v>1551.3521074373573</v>
      </c>
      <c r="H39" s="50">
        <v>1427.15957</v>
      </c>
      <c r="I39" s="50">
        <v>1357.9946399999997</v>
      </c>
      <c r="J39" s="50">
        <v>1457.9783299999997</v>
      </c>
      <c r="K39" s="50">
        <v>1382.14762</v>
      </c>
      <c r="L39" s="50">
        <v>1371.1671256624988</v>
      </c>
      <c r="M39" s="50">
        <v>1244.8166947296606</v>
      </c>
      <c r="N39" s="50">
        <v>1206.362597636286</v>
      </c>
      <c r="O39" s="50">
        <v>1192.0808558870888</v>
      </c>
      <c r="P39" s="50">
        <v>1080.013643592999</v>
      </c>
      <c r="Q39" s="50">
        <v>1085.5062575655729</v>
      </c>
    </row>
    <row r="40" spans="1:17" ht="12" customHeight="1" x14ac:dyDescent="0.25">
      <c r="A40" s="52" t="s">
        <v>83</v>
      </c>
      <c r="B40" s="50">
        <v>4478.2324746367694</v>
      </c>
      <c r="C40" s="50">
        <v>4946.0374600000023</v>
      </c>
      <c r="D40" s="50">
        <v>4362.9824399999998</v>
      </c>
      <c r="E40" s="50">
        <v>3667.3866299999995</v>
      </c>
      <c r="F40" s="50">
        <v>3837.3348299999989</v>
      </c>
      <c r="G40" s="50">
        <v>3772.3413303531288</v>
      </c>
      <c r="H40" s="50">
        <v>3287.0357099999992</v>
      </c>
      <c r="I40" s="50">
        <v>2564.7768299999998</v>
      </c>
      <c r="J40" s="50">
        <v>2482.2403499999991</v>
      </c>
      <c r="K40" s="50">
        <v>2407.0649199999993</v>
      </c>
      <c r="L40" s="50">
        <v>1954.2238443747067</v>
      </c>
      <c r="M40" s="50">
        <v>1834.4710505647702</v>
      </c>
      <c r="N40" s="50">
        <v>1602.6318622009585</v>
      </c>
      <c r="O40" s="50">
        <v>1516.8775255329374</v>
      </c>
      <c r="P40" s="50">
        <v>1162.9650794794277</v>
      </c>
      <c r="Q40" s="50">
        <v>1289.0993058946597</v>
      </c>
    </row>
    <row r="41" spans="1:17" ht="12" customHeight="1" x14ac:dyDescent="0.25">
      <c r="A41" s="51" t="s">
        <v>56</v>
      </c>
      <c r="B41" s="50">
        <v>14974.797287164118</v>
      </c>
      <c r="C41" s="50">
        <v>15746.38617</v>
      </c>
      <c r="D41" s="50">
        <v>15300.85188</v>
      </c>
      <c r="E41" s="50">
        <v>17272.852930000005</v>
      </c>
      <c r="F41" s="50">
        <v>17936.82286</v>
      </c>
      <c r="G41" s="50">
        <v>18745.805912475946</v>
      </c>
      <c r="H41" s="50">
        <v>17016.945220000001</v>
      </c>
      <c r="I41" s="50">
        <v>15942.068199999996</v>
      </c>
      <c r="J41" s="50">
        <v>16014.701269999996</v>
      </c>
      <c r="K41" s="50">
        <v>16820.639299999999</v>
      </c>
      <c r="L41" s="50">
        <v>18697.61004510245</v>
      </c>
      <c r="M41" s="50">
        <v>17989.633456982145</v>
      </c>
      <c r="N41" s="50">
        <v>18116.547071061159</v>
      </c>
      <c r="O41" s="50">
        <v>18073.09909992541</v>
      </c>
      <c r="P41" s="50">
        <v>15150.831445131749</v>
      </c>
      <c r="Q41" s="50">
        <v>16985.561835390188</v>
      </c>
    </row>
    <row r="42" spans="1:17" ht="12" customHeight="1" x14ac:dyDescent="0.25">
      <c r="A42" s="51" t="s">
        <v>82</v>
      </c>
      <c r="B42" s="50">
        <f>SUM(B43:B47)</f>
        <v>1291.0277531596246</v>
      </c>
      <c r="C42" s="50">
        <f t="shared" ref="C42:Q42" si="12">SUM(C43:C47)</f>
        <v>1342.0995099999998</v>
      </c>
      <c r="D42" s="50">
        <f t="shared" si="12"/>
        <v>2173.5738699999997</v>
      </c>
      <c r="E42" s="50">
        <f t="shared" si="12"/>
        <v>3506.00893</v>
      </c>
      <c r="F42" s="50">
        <f t="shared" si="12"/>
        <v>2260.6844399999995</v>
      </c>
      <c r="G42" s="50">
        <f t="shared" si="12"/>
        <v>3928.7292953286228</v>
      </c>
      <c r="H42" s="50">
        <f t="shared" si="12"/>
        <v>4726.2877599999965</v>
      </c>
      <c r="I42" s="50">
        <f t="shared" si="12"/>
        <v>6555.9875599999987</v>
      </c>
      <c r="J42" s="50">
        <f t="shared" si="12"/>
        <v>7728.849400000001</v>
      </c>
      <c r="K42" s="50">
        <f t="shared" si="12"/>
        <v>7448.9144599999963</v>
      </c>
      <c r="L42" s="50">
        <f t="shared" si="12"/>
        <v>7263.4918218135699</v>
      </c>
      <c r="M42" s="50">
        <f t="shared" si="12"/>
        <v>4706.9298570658839</v>
      </c>
      <c r="N42" s="50">
        <f t="shared" si="12"/>
        <v>6753.8214648512776</v>
      </c>
      <c r="O42" s="50">
        <f t="shared" si="12"/>
        <v>6758.5313550012643</v>
      </c>
      <c r="P42" s="50">
        <f t="shared" si="12"/>
        <v>5808.8516289290046</v>
      </c>
      <c r="Q42" s="50">
        <f t="shared" si="12"/>
        <v>6534.8525370243688</v>
      </c>
    </row>
    <row r="43" spans="1:17" ht="12" customHeight="1" x14ac:dyDescent="0.25">
      <c r="A43" s="52" t="s">
        <v>55</v>
      </c>
      <c r="B43" s="50">
        <v>1280.2319179168242</v>
      </c>
      <c r="C43" s="50">
        <v>1330.2979999999998</v>
      </c>
      <c r="D43" s="50">
        <v>2160.1980099999996</v>
      </c>
      <c r="E43" s="50">
        <v>3491.1073299999998</v>
      </c>
      <c r="F43" s="50">
        <v>2243.9828399999992</v>
      </c>
      <c r="G43" s="50">
        <v>3905.1313169134278</v>
      </c>
      <c r="H43" s="50">
        <v>4658.889049999997</v>
      </c>
      <c r="I43" s="50">
        <v>6474.084179999998</v>
      </c>
      <c r="J43" s="50">
        <v>7674.4492600000012</v>
      </c>
      <c r="K43" s="50">
        <v>7380.4921599999971</v>
      </c>
      <c r="L43" s="50">
        <v>7162.8899547475785</v>
      </c>
      <c r="M43" s="50">
        <v>4601.7182438027648</v>
      </c>
      <c r="N43" s="50">
        <v>6637.3602434607283</v>
      </c>
      <c r="O43" s="50">
        <v>6632.6834862656578</v>
      </c>
      <c r="P43" s="50">
        <v>5675.5278494315362</v>
      </c>
      <c r="Q43" s="50">
        <v>6393.4557865314309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37.998719999999977</v>
      </c>
      <c r="I45" s="50">
        <v>38.899429999999995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8.4790301916830622</v>
      </c>
      <c r="C46" s="50">
        <v>9.4015500000000003</v>
      </c>
      <c r="D46" s="50">
        <v>10.978059999999996</v>
      </c>
      <c r="E46" s="50">
        <v>12.50183</v>
      </c>
      <c r="F46" s="50">
        <v>14.401579999999997</v>
      </c>
      <c r="G46" s="50">
        <v>21.281171161464439</v>
      </c>
      <c r="H46" s="50">
        <v>27.100169999999995</v>
      </c>
      <c r="I46" s="50">
        <v>40.704049999999995</v>
      </c>
      <c r="J46" s="50">
        <v>52.100120000000004</v>
      </c>
      <c r="K46" s="50">
        <v>66.122280000000018</v>
      </c>
      <c r="L46" s="50">
        <v>99.264331179082888</v>
      </c>
      <c r="M46" s="50">
        <v>103.87404171513205</v>
      </c>
      <c r="N46" s="50">
        <v>114.93260916936264</v>
      </c>
      <c r="O46" s="50">
        <v>124.4387121429254</v>
      </c>
      <c r="P46" s="50">
        <v>132.86997229387634</v>
      </c>
      <c r="Q46" s="50">
        <v>140.53692557561772</v>
      </c>
    </row>
    <row r="47" spans="1:17" ht="12" customHeight="1" x14ac:dyDescent="0.25">
      <c r="A47" s="52" t="s">
        <v>79</v>
      </c>
      <c r="B47" s="50">
        <v>2.3168050511173983</v>
      </c>
      <c r="C47" s="50">
        <v>2.399960000000021</v>
      </c>
      <c r="D47" s="50">
        <v>2.3977999999999904</v>
      </c>
      <c r="E47" s="50">
        <v>2.3997700000000184</v>
      </c>
      <c r="F47" s="50">
        <v>2.3000199999999897</v>
      </c>
      <c r="G47" s="50">
        <v>2.3168072537305022</v>
      </c>
      <c r="H47" s="50">
        <v>2.2998200000000102</v>
      </c>
      <c r="I47" s="50">
        <v>2.2998999999999792</v>
      </c>
      <c r="J47" s="50">
        <v>2.3000199999999889</v>
      </c>
      <c r="K47" s="50">
        <v>2.3000199999999902</v>
      </c>
      <c r="L47" s="50">
        <v>1.3375358869092511</v>
      </c>
      <c r="M47" s="50">
        <v>1.3375715479866697</v>
      </c>
      <c r="N47" s="50">
        <v>1.5286122211866204</v>
      </c>
      <c r="O47" s="50">
        <v>1.4091565926812422</v>
      </c>
      <c r="P47" s="50">
        <v>0.45380720359223958</v>
      </c>
      <c r="Q47" s="50">
        <v>0.85982491731995492</v>
      </c>
    </row>
    <row r="48" spans="1:17" ht="12" customHeight="1" x14ac:dyDescent="0.25">
      <c r="A48" s="51" t="s">
        <v>61</v>
      </c>
      <c r="B48" s="50">
        <v>0</v>
      </c>
      <c r="C48" s="50">
        <v>0</v>
      </c>
      <c r="D48" s="50">
        <v>0</v>
      </c>
      <c r="E48" s="50">
        <v>0</v>
      </c>
      <c r="F48" s="50">
        <v>155.99758000000003</v>
      </c>
      <c r="G48" s="50">
        <v>158.85656753889009</v>
      </c>
      <c r="H48" s="50">
        <v>143.59755999999999</v>
      </c>
      <c r="I48" s="50">
        <v>133.35572999999999</v>
      </c>
      <c r="J48" s="50">
        <v>43.299109999999999</v>
      </c>
      <c r="K48" s="50">
        <v>51.699809999999999</v>
      </c>
      <c r="L48" s="50">
        <v>122.59969429733709</v>
      </c>
      <c r="M48" s="50">
        <v>567.64128035476801</v>
      </c>
      <c r="N48" s="50">
        <v>694.32489284176813</v>
      </c>
      <c r="O48" s="50">
        <v>930.51972911334099</v>
      </c>
      <c r="P48" s="50">
        <v>818.38158020444826</v>
      </c>
      <c r="Q48" s="50">
        <v>908.40259864335292</v>
      </c>
    </row>
    <row r="49" spans="1:17" ht="12" customHeight="1" x14ac:dyDescent="0.25">
      <c r="A49" s="49" t="s">
        <v>60</v>
      </c>
      <c r="B49" s="48">
        <v>5254.6862489926643</v>
      </c>
      <c r="C49" s="48">
        <v>5292.6109899999992</v>
      </c>
      <c r="D49" s="48">
        <v>5413.2699399999983</v>
      </c>
      <c r="E49" s="48">
        <v>5590.3802799999985</v>
      </c>
      <c r="F49" s="48">
        <v>5725.9018399999995</v>
      </c>
      <c r="G49" s="48">
        <v>5757.5182344041596</v>
      </c>
      <c r="H49" s="48">
        <v>5815.602719999999</v>
      </c>
      <c r="I49" s="48">
        <v>5779.8360899999998</v>
      </c>
      <c r="J49" s="48">
        <v>5880.37824</v>
      </c>
      <c r="K49" s="48">
        <v>5926.4129400000011</v>
      </c>
      <c r="L49" s="48">
        <v>5980.223290913169</v>
      </c>
      <c r="M49" s="48">
        <v>6030.9499404822482</v>
      </c>
      <c r="N49" s="48">
        <v>5972.222800695009</v>
      </c>
      <c r="O49" s="48">
        <v>5759.4998860736086</v>
      </c>
      <c r="P49" s="48">
        <v>5524.9356339664018</v>
      </c>
      <c r="Q49" s="48">
        <v>5691.0464431434702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27590.197281447894</v>
      </c>
      <c r="C51" s="26">
        <f t="shared" si="13"/>
        <v>28905.035210000002</v>
      </c>
      <c r="D51" s="26">
        <f t="shared" si="13"/>
        <v>28741.36909</v>
      </c>
      <c r="E51" s="26">
        <f t="shared" si="13"/>
        <v>31589.914600000007</v>
      </c>
      <c r="F51" s="26">
        <f t="shared" si="13"/>
        <v>31425.144649999995</v>
      </c>
      <c r="G51" s="26">
        <f t="shared" si="13"/>
        <v>33921.577796412843</v>
      </c>
      <c r="H51" s="26">
        <f t="shared" si="13"/>
        <v>32423.628559999994</v>
      </c>
      <c r="I51" s="26">
        <f t="shared" si="13"/>
        <v>32339.519050000003</v>
      </c>
      <c r="J51" s="26">
        <f t="shared" si="13"/>
        <v>33611.746589999995</v>
      </c>
      <c r="K51" s="26">
        <f t="shared" si="13"/>
        <v>34040.578850000005</v>
      </c>
      <c r="L51" s="26">
        <f t="shared" si="13"/>
        <v>35392.946344707467</v>
      </c>
      <c r="M51" s="26">
        <f t="shared" si="13"/>
        <v>32378.072737645394</v>
      </c>
      <c r="N51" s="26">
        <f t="shared" si="13"/>
        <v>34348.323032688517</v>
      </c>
      <c r="O51" s="26">
        <f t="shared" si="13"/>
        <v>34230.608451533648</v>
      </c>
      <c r="P51" s="26">
        <f t="shared" si="13"/>
        <v>29545.979011304022</v>
      </c>
      <c r="Q51" s="26">
        <f t="shared" si="13"/>
        <v>32494.468977661621</v>
      </c>
    </row>
    <row r="52" spans="1:17" ht="12" customHeight="1" x14ac:dyDescent="0.25">
      <c r="A52" s="25" t="s">
        <v>43</v>
      </c>
      <c r="B52" s="24">
        <f t="shared" ref="B52:Q52" si="14">SUM(B53:B56)</f>
        <v>24552.250233109207</v>
      </c>
      <c r="C52" s="24">
        <f t="shared" si="14"/>
        <v>25823.155012487252</v>
      </c>
      <c r="D52" s="24">
        <f t="shared" si="14"/>
        <v>25615.606331998384</v>
      </c>
      <c r="E52" s="24">
        <f t="shared" si="14"/>
        <v>28412.234485925259</v>
      </c>
      <c r="F52" s="24">
        <f t="shared" si="14"/>
        <v>28162.747701309596</v>
      </c>
      <c r="G52" s="24">
        <f t="shared" si="14"/>
        <v>30563.484081576684</v>
      </c>
      <c r="H52" s="24">
        <f t="shared" si="14"/>
        <v>28938.941353740665</v>
      </c>
      <c r="I52" s="24">
        <f t="shared" si="14"/>
        <v>28693.729121581215</v>
      </c>
      <c r="J52" s="24">
        <f t="shared" si="14"/>
        <v>29806.536820367382</v>
      </c>
      <c r="K52" s="24">
        <f t="shared" si="14"/>
        <v>30081.09717780113</v>
      </c>
      <c r="L52" s="24">
        <f t="shared" si="14"/>
        <v>31334.633598492299</v>
      </c>
      <c r="M52" s="24">
        <f t="shared" si="14"/>
        <v>28255.361968209738</v>
      </c>
      <c r="N52" s="24">
        <f t="shared" si="14"/>
        <v>30225.579854691627</v>
      </c>
      <c r="O52" s="24">
        <f t="shared" si="14"/>
        <v>30170.118048693475</v>
      </c>
      <c r="P52" s="24">
        <f t="shared" si="14"/>
        <v>25511.107947906683</v>
      </c>
      <c r="Q52" s="24">
        <f t="shared" si="14"/>
        <v>28604.407069955294</v>
      </c>
    </row>
    <row r="53" spans="1:17" ht="12" customHeight="1" x14ac:dyDescent="0.25">
      <c r="A53" s="23" t="s">
        <v>65</v>
      </c>
      <c r="B53" s="22">
        <v>16443.360572807858</v>
      </c>
      <c r="C53" s="22">
        <v>17528.937608042805</v>
      </c>
      <c r="D53" s="22">
        <v>17140.043782259705</v>
      </c>
      <c r="E53" s="22">
        <v>19714.862029980293</v>
      </c>
      <c r="F53" s="22">
        <v>19090.375239528799</v>
      </c>
      <c r="G53" s="22">
        <v>21454.774545771765</v>
      </c>
      <c r="H53" s="22">
        <v>19864.499909791601</v>
      </c>
      <c r="I53" s="22">
        <v>19695.937795172806</v>
      </c>
      <c r="J53" s="22">
        <v>20809.44354282831</v>
      </c>
      <c r="K53" s="22">
        <v>21080.830096661481</v>
      </c>
      <c r="L53" s="22">
        <v>22285.306002829951</v>
      </c>
      <c r="M53" s="22">
        <v>19036.810010118999</v>
      </c>
      <c r="N53" s="22">
        <v>21119.646785291563</v>
      </c>
      <c r="O53" s="22">
        <v>21058.735922332271</v>
      </c>
      <c r="P53" s="22">
        <v>16465.603702638171</v>
      </c>
      <c r="Q53" s="22">
        <v>19434.352873818523</v>
      </c>
    </row>
    <row r="54" spans="1:17" ht="12" customHeight="1" x14ac:dyDescent="0.25">
      <c r="A54" s="23" t="s">
        <v>64</v>
      </c>
      <c r="B54" s="30">
        <v>308.10759858965974</v>
      </c>
      <c r="C54" s="30">
        <v>320.23492697198498</v>
      </c>
      <c r="D54" s="30">
        <v>332.22154961042526</v>
      </c>
      <c r="E54" s="30">
        <v>348.72970198511842</v>
      </c>
      <c r="F54" s="30">
        <v>366.63425187301738</v>
      </c>
      <c r="G54" s="30">
        <v>391.95066467948891</v>
      </c>
      <c r="H54" s="30">
        <v>407.28446475686656</v>
      </c>
      <c r="I54" s="30">
        <v>419.41793228666165</v>
      </c>
      <c r="J54" s="30">
        <v>438.62559163955098</v>
      </c>
      <c r="K54" s="30">
        <v>447.65169200507421</v>
      </c>
      <c r="L54" s="30">
        <v>464.18557493529147</v>
      </c>
      <c r="M54" s="30">
        <v>554.01695722843385</v>
      </c>
      <c r="N54" s="30">
        <v>632.80115444279522</v>
      </c>
      <c r="O54" s="30">
        <v>648.79376712183216</v>
      </c>
      <c r="P54" s="30">
        <v>671.20249814197496</v>
      </c>
      <c r="Q54" s="30">
        <v>674.03610762137839</v>
      </c>
    </row>
    <row r="55" spans="1:17" ht="12" customHeight="1" x14ac:dyDescent="0.25">
      <c r="A55" s="23" t="s">
        <v>63</v>
      </c>
      <c r="B55" s="22">
        <v>5253.0910403578755</v>
      </c>
      <c r="C55" s="22">
        <v>5403.2295770174069</v>
      </c>
      <c r="D55" s="22">
        <v>5529.2519946286211</v>
      </c>
      <c r="E55" s="22">
        <v>5657.4377190846408</v>
      </c>
      <c r="F55" s="22">
        <v>5739.1584208043141</v>
      </c>
      <c r="G55" s="22">
        <v>5833.8364028402457</v>
      </c>
      <c r="H55" s="22">
        <v>5781.0437343445237</v>
      </c>
      <c r="I55" s="22">
        <v>5762.4843034241685</v>
      </c>
      <c r="J55" s="22">
        <v>5787.8881866349911</v>
      </c>
      <c r="K55" s="22">
        <v>5743.1071373890563</v>
      </c>
      <c r="L55" s="22">
        <v>5705.9210588595506</v>
      </c>
      <c r="M55" s="22">
        <v>5711.9329738956021</v>
      </c>
      <c r="N55" s="22">
        <v>5617.7732262358131</v>
      </c>
      <c r="O55" s="22">
        <v>5563.9004933421056</v>
      </c>
      <c r="P55" s="22">
        <v>5473.5797460443155</v>
      </c>
      <c r="Q55" s="22">
        <v>5469.6040457795816</v>
      </c>
    </row>
    <row r="56" spans="1:17" ht="12" customHeight="1" x14ac:dyDescent="0.25">
      <c r="A56" s="21" t="s">
        <v>62</v>
      </c>
      <c r="B56" s="20">
        <v>2547.6910213538135</v>
      </c>
      <c r="C56" s="20">
        <v>2570.7529004550579</v>
      </c>
      <c r="D56" s="20">
        <v>2614.0890054996294</v>
      </c>
      <c r="E56" s="20">
        <v>2691.2050348752045</v>
      </c>
      <c r="F56" s="20">
        <v>2966.5797891034681</v>
      </c>
      <c r="G56" s="20">
        <v>2882.9224682851846</v>
      </c>
      <c r="H56" s="20">
        <v>2886.1132448476742</v>
      </c>
      <c r="I56" s="20">
        <v>2815.8890906975776</v>
      </c>
      <c r="J56" s="20">
        <v>2770.5794992645324</v>
      </c>
      <c r="K56" s="20">
        <v>2809.5082517455176</v>
      </c>
      <c r="L56" s="20">
        <v>2879.2209618675056</v>
      </c>
      <c r="M56" s="20">
        <v>2952.6020269667024</v>
      </c>
      <c r="N56" s="20">
        <v>2855.3586887214565</v>
      </c>
      <c r="O56" s="20">
        <v>2898.6878658972673</v>
      </c>
      <c r="P56" s="20">
        <v>2900.7220010822184</v>
      </c>
      <c r="Q56" s="20">
        <v>3026.4140427358102</v>
      </c>
    </row>
    <row r="57" spans="1:17" ht="12" customHeight="1" x14ac:dyDescent="0.25">
      <c r="A57" s="19" t="s">
        <v>66</v>
      </c>
      <c r="B57" s="18">
        <v>3037.9470483386872</v>
      </c>
      <c r="C57" s="18">
        <v>3081.8801975127481</v>
      </c>
      <c r="D57" s="18">
        <v>3125.7627580016156</v>
      </c>
      <c r="E57" s="18">
        <v>3177.6801140747475</v>
      </c>
      <c r="F57" s="18">
        <v>3262.3969486903993</v>
      </c>
      <c r="G57" s="18">
        <v>3358.0937148361581</v>
      </c>
      <c r="H57" s="18">
        <v>3484.6872062593275</v>
      </c>
      <c r="I57" s="18">
        <v>3645.789928418787</v>
      </c>
      <c r="J57" s="18">
        <v>3805.20976963261</v>
      </c>
      <c r="K57" s="18">
        <v>3959.4816721988773</v>
      </c>
      <c r="L57" s="18">
        <v>4058.3127462151706</v>
      </c>
      <c r="M57" s="18">
        <v>4122.7107694356555</v>
      </c>
      <c r="N57" s="18">
        <v>4122.7431779968883</v>
      </c>
      <c r="O57" s="18">
        <v>4060.4904028401738</v>
      </c>
      <c r="P57" s="18">
        <v>4034.8710633973401</v>
      </c>
      <c r="Q57" s="18">
        <v>3890.0619077063279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0.88989034701895908</v>
      </c>
      <c r="C60" s="41">
        <f t="shared" si="16"/>
        <v>0.89337912321772428</v>
      </c>
      <c r="D60" s="41">
        <f t="shared" si="16"/>
        <v>0.89124516830726885</v>
      </c>
      <c r="E60" s="41">
        <f t="shared" si="16"/>
        <v>0.89940839808174888</v>
      </c>
      <c r="F60" s="41">
        <f t="shared" si="16"/>
        <v>0.89618514138835004</v>
      </c>
      <c r="G60" s="41">
        <f t="shared" si="16"/>
        <v>0.9010042004829365</v>
      </c>
      <c r="H60" s="41">
        <f t="shared" si="16"/>
        <v>0.89252630377840325</v>
      </c>
      <c r="I60" s="41">
        <f t="shared" si="16"/>
        <v>0.88726517785307668</v>
      </c>
      <c r="J60" s="41">
        <f t="shared" si="16"/>
        <v>0.88678928780318955</v>
      </c>
      <c r="K60" s="41">
        <f t="shared" si="16"/>
        <v>0.88368347995354746</v>
      </c>
      <c r="L60" s="41">
        <f t="shared" si="16"/>
        <v>0.88533554944283321</v>
      </c>
      <c r="M60" s="41">
        <f t="shared" si="16"/>
        <v>0.87266966743693009</v>
      </c>
      <c r="N60" s="41">
        <f t="shared" si="16"/>
        <v>0.87997250479817113</v>
      </c>
      <c r="O60" s="41">
        <f t="shared" si="16"/>
        <v>0.88137837489540016</v>
      </c>
      <c r="P60" s="41">
        <f t="shared" si="16"/>
        <v>0.86343755737951233</v>
      </c>
      <c r="Q60" s="41">
        <f t="shared" si="16"/>
        <v>0.88028541379209624</v>
      </c>
    </row>
    <row r="61" spans="1:17" ht="12" customHeight="1" x14ac:dyDescent="0.25">
      <c r="A61" s="23" t="s">
        <v>65</v>
      </c>
      <c r="B61" s="45">
        <f t="shared" ref="B61:Q61" si="17">IF(B53=0,0,B53/B$51)</f>
        <v>0.59598561058005362</v>
      </c>
      <c r="C61" s="45">
        <f t="shared" si="17"/>
        <v>0.60643197562957762</v>
      </c>
      <c r="D61" s="45">
        <f t="shared" si="17"/>
        <v>0.59635446483387078</v>
      </c>
      <c r="E61" s="45">
        <f t="shared" si="17"/>
        <v>0.62408722149506191</v>
      </c>
      <c r="F61" s="45">
        <f t="shared" si="17"/>
        <v>0.60748726703247813</v>
      </c>
      <c r="G61" s="45">
        <f t="shared" si="17"/>
        <v>0.63248162200876679</v>
      </c>
      <c r="H61" s="45">
        <f t="shared" si="17"/>
        <v>0.61265505410760246</v>
      </c>
      <c r="I61" s="45">
        <f t="shared" si="17"/>
        <v>0.60903620009688442</v>
      </c>
      <c r="J61" s="45">
        <f t="shared" si="17"/>
        <v>0.61911223467986742</v>
      </c>
      <c r="K61" s="45">
        <f t="shared" si="17"/>
        <v>0.61928530033388307</v>
      </c>
      <c r="L61" s="45">
        <f t="shared" si="17"/>
        <v>0.62965388034620107</v>
      </c>
      <c r="M61" s="45">
        <f t="shared" si="17"/>
        <v>0.58795377243023017</v>
      </c>
      <c r="N61" s="45">
        <f t="shared" si="17"/>
        <v>0.61486689656413429</v>
      </c>
      <c r="O61" s="45">
        <f t="shared" si="17"/>
        <v>0.61520191649963984</v>
      </c>
      <c r="P61" s="45">
        <f t="shared" si="17"/>
        <v>0.55728746359491355</v>
      </c>
      <c r="Q61" s="45">
        <f t="shared" si="17"/>
        <v>0.59808187316982164</v>
      </c>
    </row>
    <row r="62" spans="1:17" ht="12" customHeight="1" x14ac:dyDescent="0.25">
      <c r="A62" s="23" t="s">
        <v>64</v>
      </c>
      <c r="B62" s="44">
        <f t="shared" ref="B62:Q62" si="18">IF(B54=0,0,B54/B$51)</f>
        <v>1.1167285084867312E-2</v>
      </c>
      <c r="C62" s="44">
        <f t="shared" si="18"/>
        <v>1.1078863064702177E-2</v>
      </c>
      <c r="D62" s="44">
        <f t="shared" si="18"/>
        <v>1.1559002237162575E-2</v>
      </c>
      <c r="E62" s="44">
        <f t="shared" si="18"/>
        <v>1.1039273337735403E-2</v>
      </c>
      <c r="F62" s="44">
        <f t="shared" si="18"/>
        <v>1.1666907374856504E-2</v>
      </c>
      <c r="G62" s="44">
        <f t="shared" si="18"/>
        <v>1.1554611847121601E-2</v>
      </c>
      <c r="H62" s="44">
        <f t="shared" si="18"/>
        <v>1.2561347475443281E-2</v>
      </c>
      <c r="I62" s="44">
        <f t="shared" si="18"/>
        <v>1.2969207477643723E-2</v>
      </c>
      <c r="J62" s="44">
        <f t="shared" si="18"/>
        <v>1.3049770872961679E-2</v>
      </c>
      <c r="K62" s="44">
        <f t="shared" si="18"/>
        <v>1.315053113455132E-2</v>
      </c>
      <c r="L62" s="44">
        <f t="shared" si="18"/>
        <v>1.3115200142265186E-2</v>
      </c>
      <c r="M62" s="44">
        <f t="shared" si="18"/>
        <v>1.7110868880848749E-2</v>
      </c>
      <c r="N62" s="44">
        <f t="shared" si="18"/>
        <v>1.8423058204051847E-2</v>
      </c>
      <c r="O62" s="44">
        <f t="shared" si="18"/>
        <v>1.8953614804727899E-2</v>
      </c>
      <c r="P62" s="44">
        <f t="shared" si="18"/>
        <v>2.2717219757219045E-2</v>
      </c>
      <c r="Q62" s="44">
        <f t="shared" si="18"/>
        <v>2.0743102713410878E-2</v>
      </c>
    </row>
    <row r="63" spans="1:17" ht="12" customHeight="1" x14ac:dyDescent="0.25">
      <c r="A63" s="23" t="s">
        <v>63</v>
      </c>
      <c r="B63" s="44">
        <f t="shared" ref="B63:Q63" si="19">IF(B55=0,0,B55/B$51)</f>
        <v>0.19039700900907081</v>
      </c>
      <c r="C63" s="44">
        <f t="shared" si="19"/>
        <v>0.18693039249950827</v>
      </c>
      <c r="D63" s="44">
        <f t="shared" si="19"/>
        <v>0.19237956192394526</v>
      </c>
      <c r="E63" s="44">
        <f t="shared" si="19"/>
        <v>0.17908999725768932</v>
      </c>
      <c r="F63" s="44">
        <f t="shared" si="19"/>
        <v>0.18262949891638175</v>
      </c>
      <c r="G63" s="44">
        <f t="shared" si="19"/>
        <v>0.17198010180579409</v>
      </c>
      <c r="H63" s="44">
        <f t="shared" si="19"/>
        <v>0.17829724775087064</v>
      </c>
      <c r="I63" s="44">
        <f t="shared" si="19"/>
        <v>0.17818707490716898</v>
      </c>
      <c r="J63" s="44">
        <f t="shared" si="19"/>
        <v>0.17219837627708925</v>
      </c>
      <c r="K63" s="44">
        <f t="shared" si="19"/>
        <v>0.1687135569197013</v>
      </c>
      <c r="L63" s="44">
        <f t="shared" si="19"/>
        <v>0.16121633399172469</v>
      </c>
      <c r="M63" s="44">
        <f t="shared" si="19"/>
        <v>0.1764136185676809</v>
      </c>
      <c r="N63" s="44">
        <f t="shared" si="19"/>
        <v>0.16355305675009246</v>
      </c>
      <c r="O63" s="44">
        <f t="shared" si="19"/>
        <v>0.16254167673414008</v>
      </c>
      <c r="P63" s="44">
        <f t="shared" si="19"/>
        <v>0.18525633366050162</v>
      </c>
      <c r="Q63" s="44">
        <f t="shared" si="19"/>
        <v>0.16832415539825163</v>
      </c>
    </row>
    <row r="64" spans="1:17" ht="12" customHeight="1" x14ac:dyDescent="0.25">
      <c r="A64" s="23" t="s">
        <v>62</v>
      </c>
      <c r="B64" s="43">
        <f t="shared" ref="B64:Q64" si="20">IF(B56=0,0,B56/B$51)</f>
        <v>9.2340442344967327E-2</v>
      </c>
      <c r="C64" s="43">
        <f t="shared" si="20"/>
        <v>8.893789202393633E-2</v>
      </c>
      <c r="D64" s="43">
        <f t="shared" si="20"/>
        <v>9.0952139312290126E-2</v>
      </c>
      <c r="E64" s="43">
        <f t="shared" si="20"/>
        <v>8.5191905991262279E-2</v>
      </c>
      <c r="F64" s="43">
        <f t="shared" si="20"/>
        <v>9.4401468064633676E-2</v>
      </c>
      <c r="G64" s="43">
        <f t="shared" si="20"/>
        <v>8.4987864821253964E-2</v>
      </c>
      <c r="H64" s="43">
        <f t="shared" si="20"/>
        <v>8.9012654444486847E-2</v>
      </c>
      <c r="I64" s="43">
        <f t="shared" si="20"/>
        <v>8.7072695371379599E-2</v>
      </c>
      <c r="J64" s="43">
        <f t="shared" si="20"/>
        <v>8.2428905973271321E-2</v>
      </c>
      <c r="K64" s="43">
        <f t="shared" si="20"/>
        <v>8.2534091565411707E-2</v>
      </c>
      <c r="L64" s="43">
        <f t="shared" si="20"/>
        <v>8.1350134962642179E-2</v>
      </c>
      <c r="M64" s="43">
        <f t="shared" si="20"/>
        <v>9.1191407558170248E-2</v>
      </c>
      <c r="N64" s="43">
        <f t="shared" si="20"/>
        <v>8.3129493279892483E-2</v>
      </c>
      <c r="O64" s="43">
        <f t="shared" si="20"/>
        <v>8.4681166856892268E-2</v>
      </c>
      <c r="P64" s="43">
        <f t="shared" si="20"/>
        <v>9.8176540366877965E-2</v>
      </c>
      <c r="Q64" s="43">
        <f t="shared" si="20"/>
        <v>9.3136282510611998E-2</v>
      </c>
    </row>
    <row r="65" spans="1:17" ht="12" customHeight="1" x14ac:dyDescent="0.25">
      <c r="A65" s="42" t="s">
        <v>66</v>
      </c>
      <c r="B65" s="41">
        <f t="shared" ref="B65:Q65" si="21">IF(B57=0,0,B57/B$51)</f>
        <v>0.11010965298104096</v>
      </c>
      <c r="C65" s="41">
        <f t="shared" si="21"/>
        <v>0.10662087678227561</v>
      </c>
      <c r="D65" s="41">
        <f t="shared" si="21"/>
        <v>0.10875483169273116</v>
      </c>
      <c r="E65" s="41">
        <f t="shared" si="21"/>
        <v>0.10059160191825105</v>
      </c>
      <c r="F65" s="41">
        <f t="shared" si="21"/>
        <v>0.10381485861165002</v>
      </c>
      <c r="G65" s="41">
        <f t="shared" si="21"/>
        <v>9.8995799517063485E-2</v>
      </c>
      <c r="H65" s="41">
        <f t="shared" si="21"/>
        <v>0.10747369622159673</v>
      </c>
      <c r="I65" s="41">
        <f t="shared" si="21"/>
        <v>0.11273482214692326</v>
      </c>
      <c r="J65" s="41">
        <f t="shared" si="21"/>
        <v>0.11321071219681031</v>
      </c>
      <c r="K65" s="41">
        <f t="shared" si="21"/>
        <v>0.11631652004645264</v>
      </c>
      <c r="L65" s="41">
        <f t="shared" si="21"/>
        <v>0.11466445055716691</v>
      </c>
      <c r="M65" s="41">
        <f t="shared" si="21"/>
        <v>0.12733033256306991</v>
      </c>
      <c r="N65" s="41">
        <f t="shared" si="21"/>
        <v>0.12002749520182886</v>
      </c>
      <c r="O65" s="41">
        <f t="shared" si="21"/>
        <v>0.11862162510459992</v>
      </c>
      <c r="P65" s="41">
        <f t="shared" si="21"/>
        <v>0.13656244262048772</v>
      </c>
      <c r="Q65" s="41">
        <f t="shared" si="21"/>
        <v>0.1197145862079038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53422.63760077396</v>
      </c>
      <c r="C69" s="55">
        <f t="shared" ref="C69:Q69" si="22">SUM(C70:C71,C74:C75,C81:C82)</f>
        <v>56672.240620405719</v>
      </c>
      <c r="D69" s="55">
        <f t="shared" si="22"/>
        <v>53481.624795305252</v>
      </c>
      <c r="E69" s="55">
        <f t="shared" si="22"/>
        <v>56120.435081056021</v>
      </c>
      <c r="F69" s="55">
        <f t="shared" si="22"/>
        <v>58057.221332784917</v>
      </c>
      <c r="G69" s="55">
        <f t="shared" si="22"/>
        <v>59887.299954655289</v>
      </c>
      <c r="H69" s="55">
        <f t="shared" si="22"/>
        <v>53982.076854929364</v>
      </c>
      <c r="I69" s="55">
        <f t="shared" si="22"/>
        <v>49021.667509242463</v>
      </c>
      <c r="J69" s="55">
        <f t="shared" si="22"/>
        <v>49195.950356206835</v>
      </c>
      <c r="K69" s="55">
        <f t="shared" si="22"/>
        <v>50652.834905798656</v>
      </c>
      <c r="L69" s="55">
        <f t="shared" si="22"/>
        <v>53620.92449579775</v>
      </c>
      <c r="M69" s="55">
        <f t="shared" si="22"/>
        <v>51252.047667421451</v>
      </c>
      <c r="N69" s="55">
        <f t="shared" si="22"/>
        <v>50722.675494051597</v>
      </c>
      <c r="O69" s="55">
        <f t="shared" si="22"/>
        <v>50305.179947483703</v>
      </c>
      <c r="P69" s="55">
        <f t="shared" si="22"/>
        <v>42047.20895026272</v>
      </c>
      <c r="Q69" s="55">
        <f t="shared" si="22"/>
        <v>46762.729920536702</v>
      </c>
    </row>
    <row r="70" spans="1:17" ht="12" customHeight="1" x14ac:dyDescent="0.25">
      <c r="A70" s="54" t="s">
        <v>58</v>
      </c>
      <c r="B70" s="53">
        <v>282.02294785564908</v>
      </c>
      <c r="C70" s="53">
        <v>324.70035112619996</v>
      </c>
      <c r="D70" s="53">
        <v>72.708928498296018</v>
      </c>
      <c r="E70" s="53">
        <v>72.271946906928008</v>
      </c>
      <c r="F70" s="53">
        <v>30.102961957992001</v>
      </c>
      <c r="G70" s="53">
        <v>27.623392859857066</v>
      </c>
      <c r="H70" s="53">
        <v>27.725068814256002</v>
      </c>
      <c r="I70" s="53">
        <v>21.783920399999996</v>
      </c>
      <c r="J70" s="53">
        <v>17.030629361591998</v>
      </c>
      <c r="K70" s="53">
        <v>14.653845217440001</v>
      </c>
      <c r="L70" s="53">
        <v>14.379457109687142</v>
      </c>
      <c r="M70" s="53">
        <v>14.379199355120164</v>
      </c>
      <c r="N70" s="53">
        <v>9.5545993905526903</v>
      </c>
      <c r="O70" s="53">
        <v>0</v>
      </c>
      <c r="P70" s="53">
        <v>0</v>
      </c>
      <c r="Q70" s="53">
        <v>0</v>
      </c>
    </row>
    <row r="71" spans="1:17" ht="12" customHeight="1" x14ac:dyDescent="0.25">
      <c r="A71" s="51" t="s">
        <v>85</v>
      </c>
      <c r="B71" s="50">
        <f>SUM(B72:B73)</f>
        <v>17969.981515556145</v>
      </c>
      <c r="C71" s="50">
        <f t="shared" ref="C71:Q71" si="23">SUM(C72:C73)</f>
        <v>19362.510314391606</v>
      </c>
      <c r="D71" s="50">
        <f t="shared" si="23"/>
        <v>17470.354535492726</v>
      </c>
      <c r="E71" s="50">
        <f t="shared" si="23"/>
        <v>15477.775991000319</v>
      </c>
      <c r="F71" s="50">
        <f t="shared" si="23"/>
        <v>15897.2021087378</v>
      </c>
      <c r="G71" s="50">
        <f t="shared" si="23"/>
        <v>15829.625112762677</v>
      </c>
      <c r="H71" s="50">
        <f t="shared" si="23"/>
        <v>13985.03934149425</v>
      </c>
      <c r="I71" s="50">
        <f t="shared" si="23"/>
        <v>11555.236699437097</v>
      </c>
      <c r="J71" s="50">
        <f t="shared" si="23"/>
        <v>11563.672660315849</v>
      </c>
      <c r="K71" s="50">
        <f t="shared" si="23"/>
        <v>11129.950940065559</v>
      </c>
      <c r="L71" s="50">
        <f t="shared" si="23"/>
        <v>9689.6957923236496</v>
      </c>
      <c r="M71" s="50">
        <f t="shared" si="23"/>
        <v>8983.7109504006512</v>
      </c>
      <c r="N71" s="50">
        <f t="shared" si="23"/>
        <v>8161.0693401973604</v>
      </c>
      <c r="O71" s="50">
        <f t="shared" si="23"/>
        <v>7855.1787616942056</v>
      </c>
      <c r="P71" s="50">
        <f t="shared" si="23"/>
        <v>6461.0148362607752</v>
      </c>
      <c r="Q71" s="50">
        <f t="shared" si="23"/>
        <v>6867.1306064937617</v>
      </c>
    </row>
    <row r="72" spans="1:17" ht="12" customHeight="1" x14ac:dyDescent="0.25">
      <c r="A72" s="52" t="s">
        <v>84</v>
      </c>
      <c r="B72" s="50">
        <v>4037.5151084191139</v>
      </c>
      <c r="C72" s="50">
        <v>3976.5469134740047</v>
      </c>
      <c r="D72" s="50">
        <v>3895.1513496627485</v>
      </c>
      <c r="E72" s="50">
        <v>4060.7776801904065</v>
      </c>
      <c r="F72" s="50">
        <v>3964.9268561098688</v>
      </c>
      <c r="G72" s="50">
        <v>4098.4718331572185</v>
      </c>
      <c r="H72" s="50">
        <v>3770.3711949235571</v>
      </c>
      <c r="I72" s="50">
        <v>3587.6463859725127</v>
      </c>
      <c r="J72" s="50">
        <v>3851.790377059765</v>
      </c>
      <c r="K72" s="50">
        <v>3651.4554385674974</v>
      </c>
      <c r="L72" s="50">
        <v>3622.4463912076876</v>
      </c>
      <c r="M72" s="50">
        <v>3288.6448771588057</v>
      </c>
      <c r="N72" s="50">
        <v>3187.0541209074531</v>
      </c>
      <c r="O72" s="50">
        <v>3149.3236044071095</v>
      </c>
      <c r="P72" s="50">
        <v>2853.2565086099517</v>
      </c>
      <c r="Q72" s="50">
        <v>2867.7672850797676</v>
      </c>
    </row>
    <row r="73" spans="1:17" ht="12" customHeight="1" x14ac:dyDescent="0.25">
      <c r="A73" s="52" t="s">
        <v>83</v>
      </c>
      <c r="B73" s="50">
        <v>13932.46640713703</v>
      </c>
      <c r="C73" s="50">
        <v>15385.963400917601</v>
      </c>
      <c r="D73" s="50">
        <v>13575.203185829978</v>
      </c>
      <c r="E73" s="50">
        <v>11416.998310809911</v>
      </c>
      <c r="F73" s="50">
        <v>11932.275252627931</v>
      </c>
      <c r="G73" s="50">
        <v>11731.153279605458</v>
      </c>
      <c r="H73" s="50">
        <v>10214.668146570693</v>
      </c>
      <c r="I73" s="50">
        <v>7967.5903134645841</v>
      </c>
      <c r="J73" s="50">
        <v>7711.8822832560836</v>
      </c>
      <c r="K73" s="50">
        <v>7478.4955014980624</v>
      </c>
      <c r="L73" s="50">
        <v>6067.2494011159624</v>
      </c>
      <c r="M73" s="50">
        <v>5695.0660732418446</v>
      </c>
      <c r="N73" s="50">
        <v>4974.0152192899068</v>
      </c>
      <c r="O73" s="50">
        <v>4705.8551572870956</v>
      </c>
      <c r="P73" s="50">
        <v>3607.7583276508235</v>
      </c>
      <c r="Q73" s="50">
        <v>3999.3633214139941</v>
      </c>
    </row>
    <row r="74" spans="1:17" ht="12" customHeight="1" x14ac:dyDescent="0.25">
      <c r="A74" s="51" t="s">
        <v>56</v>
      </c>
      <c r="B74" s="50">
        <v>35170.633137362165</v>
      </c>
      <c r="C74" s="50">
        <v>36985.029954887912</v>
      </c>
      <c r="D74" s="50">
        <v>35938.561331314231</v>
      </c>
      <c r="E74" s="50">
        <v>40570.387143148771</v>
      </c>
      <c r="F74" s="50">
        <v>42129.916262089129</v>
      </c>
      <c r="G74" s="50">
        <v>44030.051449032755</v>
      </c>
      <c r="H74" s="50">
        <v>39969.31244462086</v>
      </c>
      <c r="I74" s="50">
        <v>37444.646889405369</v>
      </c>
      <c r="J74" s="50">
        <v>37615.247066529395</v>
      </c>
      <c r="K74" s="50">
        <v>39508.230120515655</v>
      </c>
      <c r="L74" s="50">
        <v>43916.849246364414</v>
      </c>
      <c r="M74" s="50">
        <v>42253.95751766568</v>
      </c>
      <c r="N74" s="50">
        <v>42552.051554463687</v>
      </c>
      <c r="O74" s="50">
        <v>42450.001185789493</v>
      </c>
      <c r="P74" s="50">
        <v>35586.194114001948</v>
      </c>
      <c r="Q74" s="50">
        <v>39895.599314042942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53422.637600773967</v>
      </c>
      <c r="C84" s="26">
        <f t="shared" si="25"/>
        <v>56672.240620405719</v>
      </c>
      <c r="D84" s="26">
        <f t="shared" si="25"/>
        <v>53481.624795305252</v>
      </c>
      <c r="E84" s="26">
        <f t="shared" si="25"/>
        <v>56120.435081056014</v>
      </c>
      <c r="F84" s="26">
        <f t="shared" si="25"/>
        <v>58057.221332784924</v>
      </c>
      <c r="G84" s="26">
        <f t="shared" si="25"/>
        <v>59887.299954655318</v>
      </c>
      <c r="H84" s="26">
        <f t="shared" si="25"/>
        <v>53982.076854929372</v>
      </c>
      <c r="I84" s="26">
        <f t="shared" si="25"/>
        <v>49021.667509242463</v>
      </c>
      <c r="J84" s="26">
        <f t="shared" si="25"/>
        <v>49195.950356206835</v>
      </c>
      <c r="K84" s="26">
        <f t="shared" si="25"/>
        <v>50652.834905798634</v>
      </c>
      <c r="L84" s="26">
        <f t="shared" si="25"/>
        <v>53620.924495797735</v>
      </c>
      <c r="M84" s="26">
        <f t="shared" si="25"/>
        <v>51252.047667421466</v>
      </c>
      <c r="N84" s="26">
        <f t="shared" si="25"/>
        <v>50722.675494051626</v>
      </c>
      <c r="O84" s="26">
        <f t="shared" si="25"/>
        <v>50305.179947483695</v>
      </c>
      <c r="P84" s="26">
        <f t="shared" si="25"/>
        <v>42047.208950262706</v>
      </c>
      <c r="Q84" s="26">
        <f t="shared" si="25"/>
        <v>46762.729920536716</v>
      </c>
    </row>
    <row r="85" spans="1:17" ht="12" customHeight="1" x14ac:dyDescent="0.25">
      <c r="A85" s="25" t="s">
        <v>43</v>
      </c>
      <c r="B85" s="24">
        <f t="shared" ref="B85:Q85" si="26">SUM(B86:B89)</f>
        <v>53422.637600773967</v>
      </c>
      <c r="C85" s="24">
        <f t="shared" si="26"/>
        <v>56672.240620405719</v>
      </c>
      <c r="D85" s="24">
        <f t="shared" si="26"/>
        <v>53481.624795305252</v>
      </c>
      <c r="E85" s="24">
        <f t="shared" si="26"/>
        <v>56120.435081056014</v>
      </c>
      <c r="F85" s="24">
        <f t="shared" si="26"/>
        <v>58057.221332784924</v>
      </c>
      <c r="G85" s="24">
        <f t="shared" si="26"/>
        <v>59887.299954655318</v>
      </c>
      <c r="H85" s="24">
        <f t="shared" si="26"/>
        <v>53982.076854929372</v>
      </c>
      <c r="I85" s="24">
        <f t="shared" si="26"/>
        <v>49021.667509242463</v>
      </c>
      <c r="J85" s="24">
        <f t="shared" si="26"/>
        <v>49195.950356206835</v>
      </c>
      <c r="K85" s="24">
        <f t="shared" si="26"/>
        <v>50652.834905798634</v>
      </c>
      <c r="L85" s="24">
        <f t="shared" si="26"/>
        <v>53620.924495797735</v>
      </c>
      <c r="M85" s="24">
        <f t="shared" si="26"/>
        <v>51252.047667421466</v>
      </c>
      <c r="N85" s="24">
        <f t="shared" si="26"/>
        <v>50722.675494051626</v>
      </c>
      <c r="O85" s="24">
        <f t="shared" si="26"/>
        <v>50305.179947483695</v>
      </c>
      <c r="P85" s="24">
        <f t="shared" si="26"/>
        <v>42047.208950262706</v>
      </c>
      <c r="Q85" s="24">
        <f t="shared" si="26"/>
        <v>46762.729920536716</v>
      </c>
    </row>
    <row r="86" spans="1:17" ht="12" customHeight="1" x14ac:dyDescent="0.25">
      <c r="A86" s="23" t="s">
        <v>65</v>
      </c>
      <c r="B86" s="22">
        <v>37714.883095228717</v>
      </c>
      <c r="C86" s="22">
        <v>40391.618999591738</v>
      </c>
      <c r="D86" s="22">
        <v>37170.472513080349</v>
      </c>
      <c r="E86" s="22">
        <v>39705.801317986348</v>
      </c>
      <c r="F86" s="22">
        <v>40661.563529414896</v>
      </c>
      <c r="G86" s="22">
        <v>42751.215600029391</v>
      </c>
      <c r="H86" s="22">
        <v>37623.524800571293</v>
      </c>
      <c r="I86" s="22">
        <v>33565.4980048547</v>
      </c>
      <c r="J86" s="22">
        <v>33790.097418341677</v>
      </c>
      <c r="K86" s="22">
        <v>35128.519079539677</v>
      </c>
      <c r="L86" s="22">
        <v>37809.511836139987</v>
      </c>
      <c r="M86" s="22">
        <v>34671.994885093671</v>
      </c>
      <c r="N86" s="22">
        <v>35138.516631541039</v>
      </c>
      <c r="O86" s="22">
        <v>34909.145778494385</v>
      </c>
      <c r="P86" s="22">
        <v>26887.579112744002</v>
      </c>
      <c r="Q86" s="22">
        <v>31580.770595516755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10714.719165967126</v>
      </c>
      <c r="C88" s="22">
        <v>11309.518662229952</v>
      </c>
      <c r="D88" s="22">
        <v>11266.669586765927</v>
      </c>
      <c r="E88" s="22">
        <v>11071.286788469888</v>
      </c>
      <c r="F88" s="22">
        <v>11712.307369641707</v>
      </c>
      <c r="G88" s="22">
        <v>11384.55524323065</v>
      </c>
      <c r="H88" s="22">
        <v>10969.595429712977</v>
      </c>
      <c r="I88" s="22">
        <v>10318.201233086127</v>
      </c>
      <c r="J88" s="22">
        <v>10035.93859546143</v>
      </c>
      <c r="K88" s="22">
        <v>10112.852293321645</v>
      </c>
      <c r="L88" s="22">
        <v>10067.811867579208</v>
      </c>
      <c r="M88" s="22">
        <v>10621.474909819251</v>
      </c>
      <c r="N88" s="22">
        <v>9846.0940337857937</v>
      </c>
      <c r="O88" s="22">
        <v>9601.6992993653712</v>
      </c>
      <c r="P88" s="22">
        <v>9323.5465432920191</v>
      </c>
      <c r="Q88" s="22">
        <v>9247.6598639912536</v>
      </c>
    </row>
    <row r="89" spans="1:17" ht="12" customHeight="1" x14ac:dyDescent="0.25">
      <c r="A89" s="21" t="s">
        <v>62</v>
      </c>
      <c r="B89" s="20">
        <v>4993.0353395781212</v>
      </c>
      <c r="C89" s="20">
        <v>4971.1029585840324</v>
      </c>
      <c r="D89" s="20">
        <v>5044.4826954589698</v>
      </c>
      <c r="E89" s="20">
        <v>5343.3469745997763</v>
      </c>
      <c r="F89" s="20">
        <v>5683.3504337283257</v>
      </c>
      <c r="G89" s="20">
        <v>5751.5291113952735</v>
      </c>
      <c r="H89" s="20">
        <v>5388.9566246450986</v>
      </c>
      <c r="I89" s="20">
        <v>5137.9682713016364</v>
      </c>
      <c r="J89" s="20">
        <v>5369.9143424037229</v>
      </c>
      <c r="K89" s="20">
        <v>5411.4635329373086</v>
      </c>
      <c r="L89" s="20">
        <v>5743.6007920785405</v>
      </c>
      <c r="M89" s="20">
        <v>5958.5778725085465</v>
      </c>
      <c r="N89" s="20">
        <v>5738.0648287247859</v>
      </c>
      <c r="O89" s="20">
        <v>5794.3348696239409</v>
      </c>
      <c r="P89" s="20">
        <v>5836.0832942266843</v>
      </c>
      <c r="Q89" s="20">
        <v>5934.299461028706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0.7059719397808677</v>
      </c>
      <c r="C94" s="45">
        <f t="shared" si="29"/>
        <v>0.71272317024021292</v>
      </c>
      <c r="D94" s="45">
        <f t="shared" si="29"/>
        <v>0.69501389786391199</v>
      </c>
      <c r="E94" s="45">
        <f t="shared" si="29"/>
        <v>0.70751057543724249</v>
      </c>
      <c r="F94" s="45">
        <f t="shared" si="29"/>
        <v>0.70037047237142402</v>
      </c>
      <c r="G94" s="45">
        <f t="shared" si="29"/>
        <v>0.71386112969526416</v>
      </c>
      <c r="H94" s="45">
        <f t="shared" si="29"/>
        <v>0.69696326989567658</v>
      </c>
      <c r="I94" s="45">
        <f t="shared" si="29"/>
        <v>0.68470738981953883</v>
      </c>
      <c r="J94" s="45">
        <f t="shared" si="29"/>
        <v>0.68684713220665594</v>
      </c>
      <c r="K94" s="45">
        <f t="shared" si="29"/>
        <v>0.69351536088492916</v>
      </c>
      <c r="L94" s="45">
        <f t="shared" si="29"/>
        <v>0.70512607142950534</v>
      </c>
      <c r="M94" s="45">
        <f t="shared" si="29"/>
        <v>0.6764997002672547</v>
      </c>
      <c r="N94" s="45">
        <f t="shared" si="29"/>
        <v>0.69275755447209841</v>
      </c>
      <c r="O94" s="45">
        <f t="shared" si="29"/>
        <v>0.69394733931849428</v>
      </c>
      <c r="P94" s="45">
        <f t="shared" si="29"/>
        <v>0.6394616856626345</v>
      </c>
      <c r="Q94" s="45">
        <f t="shared" si="29"/>
        <v>0.67534061097762121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0.20056514704567666</v>
      </c>
      <c r="C96" s="44">
        <f t="shared" si="31"/>
        <v>0.19956011158940809</v>
      </c>
      <c r="D96" s="44">
        <f t="shared" si="31"/>
        <v>0.21066431002961869</v>
      </c>
      <c r="E96" s="44">
        <f t="shared" si="31"/>
        <v>0.1972772800581353</v>
      </c>
      <c r="F96" s="44">
        <f t="shared" si="31"/>
        <v>0.2017373050375004</v>
      </c>
      <c r="G96" s="44">
        <f t="shared" si="31"/>
        <v>0.19009965805522472</v>
      </c>
      <c r="H96" s="44">
        <f t="shared" si="31"/>
        <v>0.20320810292631949</v>
      </c>
      <c r="I96" s="44">
        <f t="shared" si="31"/>
        <v>0.21048246127369599</v>
      </c>
      <c r="J96" s="44">
        <f t="shared" si="31"/>
        <v>0.20399928292462063</v>
      </c>
      <c r="K96" s="44">
        <f t="shared" si="31"/>
        <v>0.19965027252924683</v>
      </c>
      <c r="L96" s="44">
        <f t="shared" si="31"/>
        <v>0.18775901315107354</v>
      </c>
      <c r="M96" s="44">
        <f t="shared" si="31"/>
        <v>0.20724001075513765</v>
      </c>
      <c r="N96" s="44">
        <f t="shared" si="31"/>
        <v>0.19411621997227788</v>
      </c>
      <c r="O96" s="44">
        <f t="shared" si="31"/>
        <v>0.19086899817054837</v>
      </c>
      <c r="P96" s="44">
        <f t="shared" si="31"/>
        <v>0.22173996267673235</v>
      </c>
      <c r="Q96" s="44">
        <f t="shared" si="31"/>
        <v>0.19775705737679727</v>
      </c>
    </row>
    <row r="97" spans="1:17" ht="12" customHeight="1" x14ac:dyDescent="0.25">
      <c r="A97" s="23" t="s">
        <v>62</v>
      </c>
      <c r="B97" s="43">
        <f t="shared" ref="B97:Q97" si="32">IF(B89=0,0,B89/B$84)</f>
        <v>9.3462913173455592E-2</v>
      </c>
      <c r="C97" s="43">
        <f t="shared" si="32"/>
        <v>8.7716718170378988E-2</v>
      </c>
      <c r="D97" s="43">
        <f t="shared" si="32"/>
        <v>9.4321792106469196E-2</v>
      </c>
      <c r="E97" s="43">
        <f t="shared" si="32"/>
        <v>9.5212144504622231E-2</v>
      </c>
      <c r="F97" s="43">
        <f t="shared" si="32"/>
        <v>9.789222259107562E-2</v>
      </c>
      <c r="G97" s="43">
        <f t="shared" si="32"/>
        <v>9.6039212249511022E-2</v>
      </c>
      <c r="H97" s="43">
        <f t="shared" si="32"/>
        <v>9.982862717800392E-2</v>
      </c>
      <c r="I97" s="43">
        <f t="shared" si="32"/>
        <v>0.10481014890676521</v>
      </c>
      <c r="J97" s="43">
        <f t="shared" si="32"/>
        <v>0.10915358486872334</v>
      </c>
      <c r="K97" s="43">
        <f t="shared" si="32"/>
        <v>0.1068343665858239</v>
      </c>
      <c r="L97" s="43">
        <f t="shared" si="32"/>
        <v>0.10711491541942111</v>
      </c>
      <c r="M97" s="43">
        <f t="shared" si="32"/>
        <v>0.11626028897760775</v>
      </c>
      <c r="N97" s="43">
        <f t="shared" si="32"/>
        <v>0.1131262255556236</v>
      </c>
      <c r="O97" s="43">
        <f t="shared" si="32"/>
        <v>0.11518366251095735</v>
      </c>
      <c r="P97" s="43">
        <f t="shared" si="32"/>
        <v>0.13879835166063315</v>
      </c>
      <c r="Q97" s="43">
        <f t="shared" si="32"/>
        <v>0.12690233164558146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14380.117332708334</v>
      </c>
      <c r="C102" s="26">
        <f t="shared" si="34"/>
        <v>14998.77171599097</v>
      </c>
      <c r="D102" s="26">
        <f t="shared" si="34"/>
        <v>14850.362863628601</v>
      </c>
      <c r="E102" s="26">
        <f t="shared" si="34"/>
        <v>16219.415427993823</v>
      </c>
      <c r="F102" s="26">
        <f t="shared" si="34"/>
        <v>15971.086057547356</v>
      </c>
      <c r="G102" s="26">
        <f t="shared" si="34"/>
        <v>16990.678406930219</v>
      </c>
      <c r="H102" s="26">
        <f t="shared" si="34"/>
        <v>16077.009216873887</v>
      </c>
      <c r="I102" s="26">
        <f t="shared" si="34"/>
        <v>15829.903929928918</v>
      </c>
      <c r="J102" s="26">
        <f t="shared" si="34"/>
        <v>16252.311173969714</v>
      </c>
      <c r="K102" s="26">
        <f t="shared" si="34"/>
        <v>16275.44794420443</v>
      </c>
      <c r="L102" s="26">
        <f t="shared" si="34"/>
        <v>16798.318597394205</v>
      </c>
      <c r="M102" s="26">
        <f t="shared" si="34"/>
        <v>15182.681435097566</v>
      </c>
      <c r="N102" s="26">
        <f t="shared" si="34"/>
        <v>15950.624401301589</v>
      </c>
      <c r="O102" s="26">
        <f t="shared" si="34"/>
        <v>15758.433656300649</v>
      </c>
      <c r="P102" s="26">
        <f t="shared" si="34"/>
        <v>13271.446490308605</v>
      </c>
      <c r="Q102" s="26">
        <f t="shared" si="34"/>
        <v>14654.890031733257</v>
      </c>
    </row>
    <row r="103" spans="1:17" ht="12" customHeight="1" x14ac:dyDescent="0.25">
      <c r="A103" s="25" t="s">
        <v>43</v>
      </c>
      <c r="B103" s="24">
        <f t="shared" ref="B103:Q103" si="35">B52/0.086*1000000/B$6</f>
        <v>12796.727603377169</v>
      </c>
      <c r="C103" s="24">
        <f t="shared" si="35"/>
        <v>13399.589524974816</v>
      </c>
      <c r="D103" s="24">
        <f t="shared" si="35"/>
        <v>13235.314149818689</v>
      </c>
      <c r="E103" s="24">
        <f t="shared" si="35"/>
        <v>14587.878447914329</v>
      </c>
      <c r="F103" s="24">
        <f t="shared" si="35"/>
        <v>14313.050016608582</v>
      </c>
      <c r="G103" s="24">
        <f t="shared" si="35"/>
        <v>15308.672613698855</v>
      </c>
      <c r="H103" s="24">
        <f t="shared" si="35"/>
        <v>14349.153612147773</v>
      </c>
      <c r="I103" s="24">
        <f t="shared" si="35"/>
        <v>14045.322525785501</v>
      </c>
      <c r="J103" s="24">
        <f t="shared" si="35"/>
        <v>14412.375451120422</v>
      </c>
      <c r="K103" s="24">
        <f t="shared" si="35"/>
        <v>14382.344477137383</v>
      </c>
      <c r="L103" s="24">
        <f t="shared" si="35"/>
        <v>14872.14862513976</v>
      </c>
      <c r="M103" s="24">
        <f t="shared" si="35"/>
        <v>13249.465558767446</v>
      </c>
      <c r="N103" s="24">
        <f t="shared" si="35"/>
        <v>14036.110907508186</v>
      </c>
      <c r="O103" s="24">
        <f t="shared" si="35"/>
        <v>13889.142646887245</v>
      </c>
      <c r="P103" s="24">
        <f t="shared" si="35"/>
        <v>11459.065340484964</v>
      </c>
      <c r="Q103" s="24">
        <f t="shared" si="35"/>
        <v>12900.485935661978</v>
      </c>
    </row>
    <row r="104" spans="1:17" ht="12" customHeight="1" x14ac:dyDescent="0.25">
      <c r="A104" s="23" t="s">
        <v>65</v>
      </c>
      <c r="B104" s="22">
        <f t="shared" ref="B104:Q104" si="36">B53/0.086*1000000/B$6</f>
        <v>8570.3430087469897</v>
      </c>
      <c r="C104" s="22">
        <f t="shared" si="36"/>
        <v>9095.734763745435</v>
      </c>
      <c r="D104" s="22">
        <f t="shared" si="36"/>
        <v>8856.0801981280238</v>
      </c>
      <c r="E104" s="22">
        <f t="shared" si="36"/>
        <v>10122.329908730804</v>
      </c>
      <c r="F104" s="22">
        <f t="shared" si="36"/>
        <v>9702.2314206399587</v>
      </c>
      <c r="G104" s="22">
        <f t="shared" si="36"/>
        <v>10746.291837844557</v>
      </c>
      <c r="H104" s="22">
        <f t="shared" si="36"/>
        <v>9849.6609516522949</v>
      </c>
      <c r="I104" s="22">
        <f t="shared" si="36"/>
        <v>9640.9845373826447</v>
      </c>
      <c r="J104" s="22">
        <f t="shared" si="36"/>
        <v>10062.004689628968</v>
      </c>
      <c r="K104" s="22">
        <f t="shared" si="36"/>
        <v>10079.145668195122</v>
      </c>
      <c r="L104" s="22">
        <f t="shared" si="36"/>
        <v>10577.126488141017</v>
      </c>
      <c r="M104" s="22">
        <f t="shared" si="36"/>
        <v>8926.7148253720352</v>
      </c>
      <c r="N104" s="22">
        <f t="shared" si="36"/>
        <v>9807.5109238884634</v>
      </c>
      <c r="O104" s="22">
        <f t="shared" si="36"/>
        <v>9694.6185863885876</v>
      </c>
      <c r="P104" s="22">
        <f t="shared" si="36"/>
        <v>7396.0107528196995</v>
      </c>
      <c r="Q104" s="22">
        <f t="shared" si="36"/>
        <v>8764.8240812767726</v>
      </c>
    </row>
    <row r="105" spans="1:17" ht="12" customHeight="1" x14ac:dyDescent="0.25">
      <c r="A105" s="23" t="s">
        <v>64</v>
      </c>
      <c r="B105" s="22">
        <f t="shared" ref="B105:Q105" si="37">B54/0.086*1000000/B$6</f>
        <v>160.5868698081957</v>
      </c>
      <c r="C105" s="22">
        <f t="shared" si="37"/>
        <v>166.16933798019207</v>
      </c>
      <c r="D105" s="22">
        <f t="shared" si="37"/>
        <v>171.655377563359</v>
      </c>
      <c r="E105" s="22">
        <f t="shared" si="37"/>
        <v>179.05056028790645</v>
      </c>
      <c r="F105" s="22">
        <f t="shared" si="37"/>
        <v>186.33318170926714</v>
      </c>
      <c r="G105" s="22">
        <f t="shared" si="37"/>
        <v>196.32069401134913</v>
      </c>
      <c r="H105" s="22">
        <f t="shared" si="37"/>
        <v>201.94889913905718</v>
      </c>
      <c r="I105" s="22">
        <f t="shared" si="37"/>
        <v>205.30130841841583</v>
      </c>
      <c r="J105" s="22">
        <f t="shared" si="37"/>
        <v>212.08893697637961</v>
      </c>
      <c r="K105" s="22">
        <f t="shared" si="37"/>
        <v>214.03078491902963</v>
      </c>
      <c r="L105" s="22">
        <f t="shared" si="37"/>
        <v>220.31331045836041</v>
      </c>
      <c r="M105" s="22">
        <f t="shared" si="37"/>
        <v>259.78887129565101</v>
      </c>
      <c r="N105" s="22">
        <f t="shared" si="37"/>
        <v>293.85928173614889</v>
      </c>
      <c r="O105" s="22">
        <f t="shared" si="37"/>
        <v>298.67928144738244</v>
      </c>
      <c r="P105" s="22">
        <f t="shared" si="37"/>
        <v>301.49036641651401</v>
      </c>
      <c r="Q105" s="22">
        <f t="shared" si="37"/>
        <v>303.98788918198414</v>
      </c>
    </row>
    <row r="106" spans="1:17" ht="12" customHeight="1" x14ac:dyDescent="0.25">
      <c r="A106" s="23" t="s">
        <v>63</v>
      </c>
      <c r="B106" s="22">
        <f t="shared" ref="B106:Q106" si="38">B55/0.086*1000000/B$6</f>
        <v>2737.9313293471641</v>
      </c>
      <c r="C106" s="22">
        <f t="shared" si="38"/>
        <v>2803.7262838807155</v>
      </c>
      <c r="D106" s="22">
        <f t="shared" si="38"/>
        <v>2856.9063021164957</v>
      </c>
      <c r="E106" s="22">
        <f t="shared" si="38"/>
        <v>2904.7350645207371</v>
      </c>
      <c r="F106" s="22">
        <f t="shared" si="38"/>
        <v>2916.7914438402845</v>
      </c>
      <c r="G106" s="22">
        <f t="shared" si="38"/>
        <v>2922.058602173367</v>
      </c>
      <c r="H106" s="22">
        <f t="shared" si="38"/>
        <v>2866.4864954339942</v>
      </c>
      <c r="I106" s="22">
        <f t="shared" si="38"/>
        <v>2820.6842773355324</v>
      </c>
      <c r="J106" s="22">
        <f t="shared" si="38"/>
        <v>2798.6215949075795</v>
      </c>
      <c r="K106" s="22">
        <f t="shared" si="38"/>
        <v>2745.8887131281704</v>
      </c>
      <c r="L106" s="22">
        <f t="shared" si="38"/>
        <v>2708.1633414969046</v>
      </c>
      <c r="M106" s="22">
        <f t="shared" si="38"/>
        <v>2678.4317715259117</v>
      </c>
      <c r="N106" s="22">
        <f t="shared" si="38"/>
        <v>2608.7733779054888</v>
      </c>
      <c r="O106" s="22">
        <f t="shared" si="38"/>
        <v>2561.4022291988131</v>
      </c>
      <c r="P106" s="22">
        <f t="shared" si="38"/>
        <v>2458.6195191661036</v>
      </c>
      <c r="Q106" s="22">
        <f t="shared" si="38"/>
        <v>2466.7719870457577</v>
      </c>
    </row>
    <row r="107" spans="1:17" ht="12" customHeight="1" x14ac:dyDescent="0.25">
      <c r="A107" s="21" t="s">
        <v>62</v>
      </c>
      <c r="B107" s="20">
        <f t="shared" ref="B107:Q107" si="39">B56/0.086*1000000/B$6</f>
        <v>1327.8663954748195</v>
      </c>
      <c r="C107" s="20">
        <f t="shared" si="39"/>
        <v>1333.9591393684752</v>
      </c>
      <c r="D107" s="20">
        <f t="shared" si="39"/>
        <v>1350.6722720108082</v>
      </c>
      <c r="E107" s="20">
        <f t="shared" si="39"/>
        <v>1381.7629143748788</v>
      </c>
      <c r="F107" s="20">
        <f t="shared" si="39"/>
        <v>1507.6939704190727</v>
      </c>
      <c r="G107" s="20">
        <f t="shared" si="39"/>
        <v>1444.0014796695839</v>
      </c>
      <c r="H107" s="20">
        <f t="shared" si="39"/>
        <v>1431.0572659224254</v>
      </c>
      <c r="I107" s="20">
        <f t="shared" si="39"/>
        <v>1378.3524026489054</v>
      </c>
      <c r="J107" s="20">
        <f t="shared" si="39"/>
        <v>1339.6602296074964</v>
      </c>
      <c r="K107" s="20">
        <f t="shared" si="39"/>
        <v>1343.2793108950605</v>
      </c>
      <c r="L107" s="20">
        <f t="shared" si="39"/>
        <v>1366.5454850434805</v>
      </c>
      <c r="M107" s="20">
        <f t="shared" si="39"/>
        <v>1384.5300905738475</v>
      </c>
      <c r="N107" s="20">
        <f t="shared" si="39"/>
        <v>1325.9673239780898</v>
      </c>
      <c r="O107" s="20">
        <f t="shared" si="39"/>
        <v>1334.4425498524622</v>
      </c>
      <c r="P107" s="20">
        <f t="shared" si="39"/>
        <v>1302.9447020826435</v>
      </c>
      <c r="Q107" s="20">
        <f t="shared" si="39"/>
        <v>1364.9019781574605</v>
      </c>
    </row>
    <row r="108" spans="1:17" ht="12" customHeight="1" x14ac:dyDescent="0.25">
      <c r="A108" s="19" t="s">
        <v>66</v>
      </c>
      <c r="B108" s="18">
        <f t="shared" ref="B108:Q108" si="40">B57/0.086*1000000/B$6</f>
        <v>1583.3897293311668</v>
      </c>
      <c r="C108" s="18">
        <f t="shared" si="40"/>
        <v>1599.1821910161539</v>
      </c>
      <c r="D108" s="18">
        <f t="shared" si="40"/>
        <v>1615.0487138099134</v>
      </c>
      <c r="E108" s="18">
        <f t="shared" si="40"/>
        <v>1631.536980079494</v>
      </c>
      <c r="F108" s="18">
        <f t="shared" si="40"/>
        <v>1658.0360409387736</v>
      </c>
      <c r="G108" s="18">
        <f t="shared" si="40"/>
        <v>1682.0057932313639</v>
      </c>
      <c r="H108" s="18">
        <f t="shared" si="40"/>
        <v>1727.8556047261152</v>
      </c>
      <c r="I108" s="18">
        <f t="shared" si="40"/>
        <v>1784.581404143418</v>
      </c>
      <c r="J108" s="18">
        <f t="shared" si="40"/>
        <v>1839.9357228492897</v>
      </c>
      <c r="K108" s="18">
        <f t="shared" si="40"/>
        <v>1893.1034670670513</v>
      </c>
      <c r="L108" s="18">
        <f t="shared" si="40"/>
        <v>1926.1699722544454</v>
      </c>
      <c r="M108" s="18">
        <f t="shared" si="40"/>
        <v>1933.2158763301209</v>
      </c>
      <c r="N108" s="18">
        <f t="shared" si="40"/>
        <v>1914.5134937934008</v>
      </c>
      <c r="O108" s="18">
        <f t="shared" si="40"/>
        <v>1869.2910094134054</v>
      </c>
      <c r="P108" s="18">
        <f t="shared" si="40"/>
        <v>1812.3811498236416</v>
      </c>
      <c r="Q108" s="18">
        <f t="shared" si="40"/>
        <v>1754.4040960712812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7501.8165292242138</v>
      </c>
      <c r="C110" s="31">
        <f t="shared" si="41"/>
        <v>7915.7683980004076</v>
      </c>
      <c r="D110" s="31">
        <f t="shared" si="41"/>
        <v>7854.6817391115201</v>
      </c>
      <c r="E110" s="31">
        <f t="shared" si="41"/>
        <v>8720.8155496048294</v>
      </c>
      <c r="F110" s="31">
        <f t="shared" si="41"/>
        <v>8727.8286395945215</v>
      </c>
      <c r="G110" s="31">
        <f t="shared" si="41"/>
        <v>9346.4529600910901</v>
      </c>
      <c r="H110" s="31">
        <f t="shared" si="41"/>
        <v>8807.95224137486</v>
      </c>
      <c r="I110" s="31">
        <f t="shared" si="41"/>
        <v>8614.6809624633534</v>
      </c>
      <c r="J110" s="31">
        <f t="shared" si="41"/>
        <v>8882.5984048052342</v>
      </c>
      <c r="K110" s="31">
        <f t="shared" si="41"/>
        <v>8970.6198930527771</v>
      </c>
      <c r="L110" s="31">
        <f t="shared" si="41"/>
        <v>9432.3381341297572</v>
      </c>
      <c r="M110" s="31">
        <f t="shared" si="41"/>
        <v>8725.4647045763813</v>
      </c>
      <c r="N110" s="31">
        <f t="shared" si="41"/>
        <v>9335.7795191859077</v>
      </c>
      <c r="O110" s="31">
        <f t="shared" si="41"/>
        <v>9370.6936430068054</v>
      </c>
      <c r="P110" s="31">
        <f t="shared" si="41"/>
        <v>7876.3581650074584</v>
      </c>
      <c r="Q110" s="31">
        <f t="shared" si="41"/>
        <v>8940.116587767101</v>
      </c>
    </row>
    <row r="111" spans="1:17" ht="12" customHeight="1" x14ac:dyDescent="0.25">
      <c r="A111" s="23" t="s">
        <v>65</v>
      </c>
      <c r="B111" s="22">
        <v>5068.8222320281511</v>
      </c>
      <c r="C111" s="22">
        <v>5414.6624910747114</v>
      </c>
      <c r="D111" s="22">
        <v>5276.9183281232345</v>
      </c>
      <c r="E111" s="22">
        <v>6065.5086735890336</v>
      </c>
      <c r="F111" s="22">
        <v>5946.7523608890024</v>
      </c>
      <c r="G111" s="22">
        <v>6563.5112155715997</v>
      </c>
      <c r="H111" s="22">
        <v>6006.8673245012869</v>
      </c>
      <c r="I111" s="22">
        <v>5833.7503093268051</v>
      </c>
      <c r="J111" s="22">
        <v>6103.4561562392237</v>
      </c>
      <c r="K111" s="22">
        <v>6190.713250153276</v>
      </c>
      <c r="L111" s="22">
        <v>6610.686408482693</v>
      </c>
      <c r="M111" s="22">
        <v>5752.9592550439338</v>
      </c>
      <c r="N111" s="22">
        <v>6291.0661274953154</v>
      </c>
      <c r="O111" s="22">
        <v>6293.7730692291134</v>
      </c>
      <c r="P111" s="22">
        <v>4833.3273964793989</v>
      </c>
      <c r="Q111" s="22">
        <v>5794.9236634112794</v>
      </c>
    </row>
    <row r="112" spans="1:17" ht="12" customHeight="1" x14ac:dyDescent="0.25">
      <c r="A112" s="23" t="s">
        <v>64</v>
      </c>
      <c r="B112" s="30">
        <v>253.38668355607038</v>
      </c>
      <c r="C112" s="30">
        <v>270.19613658899078</v>
      </c>
      <c r="D112" s="30">
        <v>287.59995799288043</v>
      </c>
      <c r="E112" s="30">
        <v>309.77196224101749</v>
      </c>
      <c r="F112" s="30">
        <v>333.14398465010839</v>
      </c>
      <c r="G112" s="30">
        <v>363.78822699180637</v>
      </c>
      <c r="H112" s="30">
        <v>386.54420536687473</v>
      </c>
      <c r="I112" s="30">
        <v>406.16334661539838</v>
      </c>
      <c r="J112" s="30">
        <v>440.82338581645121</v>
      </c>
      <c r="K112" s="30">
        <v>464.2684754345147</v>
      </c>
      <c r="L112" s="30">
        <v>503.01112790868348</v>
      </c>
      <c r="M112" s="30">
        <v>642.72172375043135</v>
      </c>
      <c r="N112" s="30">
        <v>778.65430409449675</v>
      </c>
      <c r="O112" s="30">
        <v>832.71614561773617</v>
      </c>
      <c r="P112" s="30">
        <v>877.374548065162</v>
      </c>
      <c r="Q112" s="30">
        <v>915.53671145771466</v>
      </c>
    </row>
    <row r="113" spans="1:17" ht="12" customHeight="1" x14ac:dyDescent="0.25">
      <c r="A113" s="23" t="s">
        <v>63</v>
      </c>
      <c r="B113" s="22">
        <v>1504.6956065622244</v>
      </c>
      <c r="C113" s="22">
        <v>1540.3778187048626</v>
      </c>
      <c r="D113" s="22">
        <v>1582.0901827455677</v>
      </c>
      <c r="E113" s="22">
        <v>1624.7257789627961</v>
      </c>
      <c r="F113" s="22">
        <v>1638.0729888552248</v>
      </c>
      <c r="G113" s="22">
        <v>1652.2969978961862</v>
      </c>
      <c r="H113" s="22">
        <v>1623.6679990157338</v>
      </c>
      <c r="I113" s="22">
        <v>1597.2319216486292</v>
      </c>
      <c r="J113" s="22">
        <v>1591.2629824544049</v>
      </c>
      <c r="K113" s="22">
        <v>1566.2059181599238</v>
      </c>
      <c r="L113" s="22">
        <v>1566.0689993294559</v>
      </c>
      <c r="M113" s="22">
        <v>1567.0335233391588</v>
      </c>
      <c r="N113" s="22">
        <v>1529.8846138285228</v>
      </c>
      <c r="O113" s="22">
        <v>1496.5361316088809</v>
      </c>
      <c r="P113" s="22">
        <v>1435.8226479858972</v>
      </c>
      <c r="Q113" s="22">
        <v>1450.8239076835459</v>
      </c>
    </row>
    <row r="114" spans="1:17" ht="12" customHeight="1" x14ac:dyDescent="0.25">
      <c r="A114" s="29" t="s">
        <v>62</v>
      </c>
      <c r="B114" s="18">
        <v>674.91200707776784</v>
      </c>
      <c r="C114" s="18">
        <v>690.53195163184182</v>
      </c>
      <c r="D114" s="18">
        <v>708.07327024983761</v>
      </c>
      <c r="E114" s="18">
        <v>720.80913481198115</v>
      </c>
      <c r="F114" s="18">
        <v>809.85930520018519</v>
      </c>
      <c r="G114" s="18">
        <v>766.85651963149701</v>
      </c>
      <c r="H114" s="18">
        <v>790.87271249096557</v>
      </c>
      <c r="I114" s="18">
        <v>777.53538487252081</v>
      </c>
      <c r="J114" s="18">
        <v>747.05588029515366</v>
      </c>
      <c r="K114" s="18">
        <v>749.43224930506165</v>
      </c>
      <c r="L114" s="18">
        <v>752.57159840892541</v>
      </c>
      <c r="M114" s="18">
        <v>762.75020244285736</v>
      </c>
      <c r="N114" s="18">
        <v>736.17447376757173</v>
      </c>
      <c r="O114" s="18">
        <v>747.66829655107495</v>
      </c>
      <c r="P114" s="18">
        <v>729.83357247699917</v>
      </c>
      <c r="Q114" s="18">
        <v>778.83230521455971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2394.5913057934849</v>
      </c>
      <c r="C116" s="26">
        <f t="shared" si="42"/>
        <v>2529.0127980483826</v>
      </c>
      <c r="D116" s="26">
        <f t="shared" si="42"/>
        <v>2376.4717600729259</v>
      </c>
      <c r="E116" s="26">
        <f t="shared" si="42"/>
        <v>2478.0280966580667</v>
      </c>
      <c r="F116" s="26">
        <f t="shared" si="42"/>
        <v>2537.5339528451932</v>
      </c>
      <c r="G116" s="26">
        <f t="shared" si="42"/>
        <v>2579.692017436184</v>
      </c>
      <c r="H116" s="26">
        <f t="shared" si="42"/>
        <v>2301.9277350823349</v>
      </c>
      <c r="I116" s="26">
        <f t="shared" si="42"/>
        <v>2063.6272478961132</v>
      </c>
      <c r="J116" s="26">
        <f t="shared" si="42"/>
        <v>2045.746675885212</v>
      </c>
      <c r="K116" s="26">
        <f t="shared" si="42"/>
        <v>2082.7551728096064</v>
      </c>
      <c r="L116" s="26">
        <f t="shared" si="42"/>
        <v>2188.6778607784768</v>
      </c>
      <c r="M116" s="26">
        <f t="shared" si="42"/>
        <v>2066.8414277928882</v>
      </c>
      <c r="N116" s="26">
        <f t="shared" si="42"/>
        <v>2025.6889293014196</v>
      </c>
      <c r="O116" s="26">
        <f t="shared" si="42"/>
        <v>1991.6342533848435</v>
      </c>
      <c r="P116" s="26">
        <f t="shared" si="42"/>
        <v>1624.2598146962625</v>
      </c>
      <c r="Q116" s="26">
        <f t="shared" si="42"/>
        <v>1813.7249509588526</v>
      </c>
    </row>
    <row r="117" spans="1:17" ht="12" customHeight="1" x14ac:dyDescent="0.25">
      <c r="A117" s="25" t="s">
        <v>43</v>
      </c>
      <c r="B117" s="24">
        <f t="shared" ref="B117:Q117" si="43">B85*1000000/B$6</f>
        <v>2394.5913057934849</v>
      </c>
      <c r="C117" s="24">
        <f t="shared" si="43"/>
        <v>2529.0127980483826</v>
      </c>
      <c r="D117" s="24">
        <f t="shared" si="43"/>
        <v>2376.4717600729259</v>
      </c>
      <c r="E117" s="24">
        <f t="shared" si="43"/>
        <v>2478.0280966580667</v>
      </c>
      <c r="F117" s="24">
        <f t="shared" si="43"/>
        <v>2537.5339528451932</v>
      </c>
      <c r="G117" s="24">
        <f t="shared" si="43"/>
        <v>2579.692017436184</v>
      </c>
      <c r="H117" s="24">
        <f t="shared" si="43"/>
        <v>2301.9277350823349</v>
      </c>
      <c r="I117" s="24">
        <f t="shared" si="43"/>
        <v>2063.6272478961132</v>
      </c>
      <c r="J117" s="24">
        <f t="shared" si="43"/>
        <v>2045.746675885212</v>
      </c>
      <c r="K117" s="24">
        <f t="shared" si="43"/>
        <v>2082.7551728096064</v>
      </c>
      <c r="L117" s="24">
        <f t="shared" si="43"/>
        <v>2188.6778607784768</v>
      </c>
      <c r="M117" s="24">
        <f t="shared" si="43"/>
        <v>2066.8414277928882</v>
      </c>
      <c r="N117" s="24">
        <f t="shared" si="43"/>
        <v>2025.6889293014196</v>
      </c>
      <c r="O117" s="24">
        <f t="shared" si="43"/>
        <v>1991.6342533848435</v>
      </c>
      <c r="P117" s="24">
        <f t="shared" si="43"/>
        <v>1624.2598146962625</v>
      </c>
      <c r="Q117" s="24">
        <f t="shared" si="43"/>
        <v>1813.7249509588526</v>
      </c>
    </row>
    <row r="118" spans="1:17" ht="12" customHeight="1" x14ac:dyDescent="0.25">
      <c r="A118" s="23" t="s">
        <v>65</v>
      </c>
      <c r="B118" s="22">
        <f t="shared" ref="B118:Q118" si="44">B86*1000000/B$6</f>
        <v>1690.5142691334272</v>
      </c>
      <c r="C118" s="22">
        <f t="shared" si="44"/>
        <v>1802.4860190031145</v>
      </c>
      <c r="D118" s="22">
        <f t="shared" si="44"/>
        <v>1651.680901131796</v>
      </c>
      <c r="E118" s="22">
        <f t="shared" si="44"/>
        <v>1753.2310846162034</v>
      </c>
      <c r="F118" s="22">
        <f t="shared" si="44"/>
        <v>1777.2138532127146</v>
      </c>
      <c r="G118" s="22">
        <f t="shared" si="44"/>
        <v>1841.5418578328495</v>
      </c>
      <c r="H118" s="22">
        <f t="shared" si="44"/>
        <v>1604.3590813065325</v>
      </c>
      <c r="I118" s="22">
        <f t="shared" si="44"/>
        <v>1412.9808264674261</v>
      </c>
      <c r="J118" s="22">
        <f t="shared" si="44"/>
        <v>1405.1152375530571</v>
      </c>
      <c r="K118" s="22">
        <f t="shared" si="44"/>
        <v>1444.4227053060072</v>
      </c>
      <c r="L118" s="22">
        <f t="shared" si="44"/>
        <v>1543.2938215954609</v>
      </c>
      <c r="M118" s="22">
        <f t="shared" si="44"/>
        <v>1398.2176064018338</v>
      </c>
      <c r="N118" s="22">
        <f t="shared" si="44"/>
        <v>1403.3113087840547</v>
      </c>
      <c r="O118" s="22">
        <f t="shared" si="44"/>
        <v>1382.0892910319881</v>
      </c>
      <c r="P118" s="22">
        <f t="shared" si="44"/>
        <v>1038.6519190597505</v>
      </c>
      <c r="Q118" s="22">
        <f t="shared" si="44"/>
        <v>1224.8821165259078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480.27155736076924</v>
      </c>
      <c r="C120" s="22">
        <f t="shared" si="46"/>
        <v>504.69007618957642</v>
      </c>
      <c r="D120" s="22">
        <f t="shared" si="46"/>
        <v>500.63778364063643</v>
      </c>
      <c r="E120" s="22">
        <f t="shared" si="46"/>
        <v>488.85864281634139</v>
      </c>
      <c r="F120" s="22">
        <f t="shared" si="46"/>
        <v>511.9152610881448</v>
      </c>
      <c r="G120" s="22">
        <f t="shared" si="46"/>
        <v>490.39857040241134</v>
      </c>
      <c r="H120" s="22">
        <f t="shared" si="46"/>
        <v>467.77036811956066</v>
      </c>
      <c r="I120" s="22">
        <f t="shared" si="46"/>
        <v>434.35734228863743</v>
      </c>
      <c r="J120" s="22">
        <f t="shared" si="46"/>
        <v>417.33085492600958</v>
      </c>
      <c r="K120" s="22">
        <f t="shared" si="46"/>
        <v>415.82263786313649</v>
      </c>
      <c r="L120" s="22">
        <f t="shared" si="46"/>
        <v>410.94399524536948</v>
      </c>
      <c r="M120" s="22">
        <f t="shared" si="46"/>
        <v>428.33223972496228</v>
      </c>
      <c r="N120" s="22">
        <f t="shared" si="46"/>
        <v>393.21907779568238</v>
      </c>
      <c r="O120" s="22">
        <f t="shared" si="46"/>
        <v>380.14123466571317</v>
      </c>
      <c r="P120" s="22">
        <f t="shared" si="46"/>
        <v>360.16331068806545</v>
      </c>
      <c r="Q120" s="22">
        <f t="shared" si="46"/>
        <v>358.67690919249861</v>
      </c>
    </row>
    <row r="121" spans="1:17" ht="12" customHeight="1" x14ac:dyDescent="0.25">
      <c r="A121" s="21" t="s">
        <v>62</v>
      </c>
      <c r="B121" s="20">
        <f t="shared" ref="B121:Q121" si="47">B89*1000000/B$6</f>
        <v>223.80547929928812</v>
      </c>
      <c r="C121" s="20">
        <f t="shared" si="47"/>
        <v>221.83670285569156</v>
      </c>
      <c r="D121" s="20">
        <f t="shared" si="47"/>
        <v>224.15307530049347</v>
      </c>
      <c r="E121" s="20">
        <f t="shared" si="47"/>
        <v>235.93836922552183</v>
      </c>
      <c r="F121" s="20">
        <f t="shared" si="47"/>
        <v>248.40483854433364</v>
      </c>
      <c r="G121" s="20">
        <f t="shared" si="47"/>
        <v>247.75158920092292</v>
      </c>
      <c r="H121" s="20">
        <f t="shared" si="47"/>
        <v>229.79828565624138</v>
      </c>
      <c r="I121" s="20">
        <f t="shared" si="47"/>
        <v>216.28907914004972</v>
      </c>
      <c r="J121" s="20">
        <f t="shared" si="47"/>
        <v>223.30058340614517</v>
      </c>
      <c r="K121" s="20">
        <f t="shared" si="47"/>
        <v>222.5098296404625</v>
      </c>
      <c r="L121" s="20">
        <f t="shared" si="47"/>
        <v>234.44004393764607</v>
      </c>
      <c r="M121" s="20">
        <f t="shared" si="47"/>
        <v>240.29158166609261</v>
      </c>
      <c r="N121" s="20">
        <f t="shared" si="47"/>
        <v>229.15854272168207</v>
      </c>
      <c r="O121" s="20">
        <f t="shared" si="47"/>
        <v>229.40372768714229</v>
      </c>
      <c r="P121" s="20">
        <f t="shared" si="47"/>
        <v>225.44458494844667</v>
      </c>
      <c r="Q121" s="20">
        <f t="shared" si="47"/>
        <v>230.16592524044631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0.58622928937273144</v>
      </c>
      <c r="C124" s="39">
        <f t="shared" si="49"/>
        <v>0.59074708096442863</v>
      </c>
      <c r="D124" s="39">
        <f t="shared" si="49"/>
        <v>0.59346394427812821</v>
      </c>
      <c r="E124" s="39">
        <f t="shared" si="49"/>
        <v>0.59781246332304538</v>
      </c>
      <c r="F124" s="39">
        <f t="shared" si="49"/>
        <v>0.60978118775990586</v>
      </c>
      <c r="G124" s="39">
        <f t="shared" si="49"/>
        <v>0.61053320532359445</v>
      </c>
      <c r="H124" s="39">
        <f t="shared" si="49"/>
        <v>0.61383078608331176</v>
      </c>
      <c r="I124" s="39">
        <f t="shared" si="49"/>
        <v>0.6133487462924293</v>
      </c>
      <c r="J124" s="39">
        <f t="shared" si="49"/>
        <v>0.61631744433321001</v>
      </c>
      <c r="K124" s="39">
        <f t="shared" si="49"/>
        <v>0.6237244496064428</v>
      </c>
      <c r="L124" s="39">
        <f t="shared" si="49"/>
        <v>0.63422833995791361</v>
      </c>
      <c r="M124" s="39">
        <f t="shared" si="49"/>
        <v>0.65855220090764799</v>
      </c>
      <c r="N124" s="39">
        <f t="shared" si="49"/>
        <v>0.66512580163441282</v>
      </c>
      <c r="O124" s="39">
        <f t="shared" si="49"/>
        <v>0.6746776155479195</v>
      </c>
      <c r="P124" s="39">
        <f t="shared" si="49"/>
        <v>0.68734734736001779</v>
      </c>
      <c r="Q124" s="39">
        <f t="shared" si="49"/>
        <v>0.69300618847644568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0.59143749869227558</v>
      </c>
      <c r="C125" s="38">
        <f t="shared" si="50"/>
        <v>0.5952968761420947</v>
      </c>
      <c r="D125" s="38">
        <f t="shared" si="50"/>
        <v>0.59585259054436479</v>
      </c>
      <c r="E125" s="38">
        <f t="shared" si="50"/>
        <v>0.5992206071407884</v>
      </c>
      <c r="F125" s="38">
        <f t="shared" si="50"/>
        <v>0.61292625408194545</v>
      </c>
      <c r="G125" s="38">
        <f t="shared" si="50"/>
        <v>0.61076986504845188</v>
      </c>
      <c r="H125" s="38">
        <f t="shared" si="50"/>
        <v>0.60985523806214126</v>
      </c>
      <c r="I125" s="38">
        <f t="shared" si="50"/>
        <v>0.60509902144398253</v>
      </c>
      <c r="J125" s="38">
        <f t="shared" si="50"/>
        <v>0.6065845072135706</v>
      </c>
      <c r="K125" s="38">
        <f t="shared" si="50"/>
        <v>0.61421011799523384</v>
      </c>
      <c r="L125" s="38">
        <f t="shared" si="50"/>
        <v>0.6249983316257528</v>
      </c>
      <c r="M125" s="38">
        <f t="shared" si="50"/>
        <v>0.64446544642521053</v>
      </c>
      <c r="N125" s="38">
        <f t="shared" si="50"/>
        <v>0.6414538995997412</v>
      </c>
      <c r="O125" s="38">
        <f t="shared" si="50"/>
        <v>0.64920275234609848</v>
      </c>
      <c r="P125" s="38">
        <f t="shared" si="50"/>
        <v>0.65350464703376909</v>
      </c>
      <c r="Q125" s="38">
        <f t="shared" si="50"/>
        <v>0.66115687088235686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1.5778792117855862</v>
      </c>
      <c r="C126" s="37">
        <f t="shared" si="51"/>
        <v>1.6260288442696873</v>
      </c>
      <c r="D126" s="37">
        <f t="shared" si="51"/>
        <v>1.6754497416588399</v>
      </c>
      <c r="E126" s="37">
        <f t="shared" si="51"/>
        <v>1.7300809432984516</v>
      </c>
      <c r="F126" s="37">
        <f t="shared" si="51"/>
        <v>1.7878940379492254</v>
      </c>
      <c r="G126" s="37">
        <f t="shared" si="51"/>
        <v>1.8530304654015541</v>
      </c>
      <c r="H126" s="37">
        <f t="shared" si="51"/>
        <v>1.9140693859425777</v>
      </c>
      <c r="I126" s="37">
        <f t="shared" si="51"/>
        <v>1.9783768050207171</v>
      </c>
      <c r="J126" s="37">
        <f t="shared" si="51"/>
        <v>2.0784836404057501</v>
      </c>
      <c r="K126" s="37">
        <f t="shared" si="51"/>
        <v>2.1691668121955119</v>
      </c>
      <c r="L126" s="37">
        <f t="shared" si="51"/>
        <v>2.283162678016013</v>
      </c>
      <c r="M126" s="37">
        <f t="shared" si="51"/>
        <v>2.4740156133131128</v>
      </c>
      <c r="N126" s="37">
        <f t="shared" si="51"/>
        <v>2.6497522878778312</v>
      </c>
      <c r="O126" s="37">
        <f t="shared" si="51"/>
        <v>2.7879943382160359</v>
      </c>
      <c r="P126" s="37">
        <f t="shared" si="51"/>
        <v>2.9101246533796519</v>
      </c>
      <c r="Q126" s="37">
        <f t="shared" si="51"/>
        <v>3.0117539021747777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0.54957390290756702</v>
      </c>
      <c r="C127" s="37">
        <f t="shared" si="52"/>
        <v>0.54940378009110891</v>
      </c>
      <c r="D127" s="37">
        <f t="shared" si="52"/>
        <v>0.55377741355168009</v>
      </c>
      <c r="E127" s="37">
        <f t="shared" si="52"/>
        <v>0.55933699386483138</v>
      </c>
      <c r="F127" s="37">
        <f t="shared" si="52"/>
        <v>0.56160099904109606</v>
      </c>
      <c r="G127" s="37">
        <f t="shared" si="52"/>
        <v>0.56545648902018653</v>
      </c>
      <c r="H127" s="37">
        <f t="shared" si="52"/>
        <v>0.56643141406808051</v>
      </c>
      <c r="I127" s="37">
        <f t="shared" si="52"/>
        <v>0.56625689535072754</v>
      </c>
      <c r="J127" s="37">
        <f t="shared" si="52"/>
        <v>0.56858811686077704</v>
      </c>
      <c r="K127" s="37">
        <f t="shared" si="52"/>
        <v>0.57038215375293611</v>
      </c>
      <c r="L127" s="37">
        <f t="shared" si="52"/>
        <v>0.5782771575601604</v>
      </c>
      <c r="M127" s="37">
        <f t="shared" si="52"/>
        <v>0.58505635275018208</v>
      </c>
      <c r="N127" s="37">
        <f t="shared" si="52"/>
        <v>0.58643829578513418</v>
      </c>
      <c r="O127" s="37">
        <f t="shared" si="52"/>
        <v>0.58426439805082309</v>
      </c>
      <c r="P127" s="37">
        <f t="shared" si="52"/>
        <v>0.58399546444375783</v>
      </c>
      <c r="Q127" s="37">
        <f t="shared" si="52"/>
        <v>0.58814674209961093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0.50826800751775358</v>
      </c>
      <c r="C128" s="36">
        <f t="shared" si="53"/>
        <v>0.51765599953740293</v>
      </c>
      <c r="D128" s="36">
        <f t="shared" si="53"/>
        <v>0.524237659218173</v>
      </c>
      <c r="E128" s="36">
        <f t="shared" si="53"/>
        <v>0.52165905403394131</v>
      </c>
      <c r="F128" s="36">
        <f t="shared" si="53"/>
        <v>0.53715098759404067</v>
      </c>
      <c r="G128" s="36">
        <f t="shared" si="53"/>
        <v>0.53106352758514408</v>
      </c>
      <c r="H128" s="36">
        <f t="shared" si="53"/>
        <v>0.55264924145518934</v>
      </c>
      <c r="I128" s="36">
        <f t="shared" si="53"/>
        <v>0.56410492946380053</v>
      </c>
      <c r="J128" s="36">
        <f t="shared" si="53"/>
        <v>0.55764578494207573</v>
      </c>
      <c r="K128" s="36">
        <f t="shared" si="53"/>
        <v>0.55791244845846411</v>
      </c>
      <c r="L128" s="36">
        <f t="shared" si="53"/>
        <v>0.5507109764333824</v>
      </c>
      <c r="M128" s="36">
        <f t="shared" si="53"/>
        <v>0.55090908289809692</v>
      </c>
      <c r="N128" s="36">
        <f t="shared" si="53"/>
        <v>0.55519805085312668</v>
      </c>
      <c r="O128" s="36">
        <f t="shared" si="53"/>
        <v>0.56028511428516592</v>
      </c>
      <c r="P128" s="36">
        <f t="shared" si="53"/>
        <v>0.56014163249631688</v>
      </c>
      <c r="Q128" s="36">
        <f t="shared" si="53"/>
        <v>0.57061409366989035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156.01487624240144</v>
      </c>
      <c r="C132" s="26">
        <f t="shared" si="54"/>
        <v>162.67187611051546</v>
      </c>
      <c r="D132" s="26">
        <f t="shared" si="54"/>
        <v>160.99932292322441</v>
      </c>
      <c r="E132" s="26">
        <f t="shared" si="54"/>
        <v>175.72599127936522</v>
      </c>
      <c r="F132" s="26">
        <f t="shared" si="54"/>
        <v>172.88313048552638</v>
      </c>
      <c r="G132" s="26">
        <f t="shared" si="54"/>
        <v>183.69684958019567</v>
      </c>
      <c r="H132" s="26">
        <f t="shared" si="54"/>
        <v>173.62712044673128</v>
      </c>
      <c r="I132" s="26">
        <f t="shared" si="54"/>
        <v>170.74153474421516</v>
      </c>
      <c r="J132" s="26">
        <f t="shared" si="54"/>
        <v>175.04610148536963</v>
      </c>
      <c r="K132" s="26">
        <f t="shared" si="54"/>
        <v>174.98710841861666</v>
      </c>
      <c r="L132" s="26">
        <f t="shared" si="54"/>
        <v>180.31920864152627</v>
      </c>
      <c r="M132" s="26">
        <f t="shared" si="54"/>
        <v>162.59134842023505</v>
      </c>
      <c r="N132" s="26">
        <f t="shared" si="54"/>
        <v>170.41265386005972</v>
      </c>
      <c r="O132" s="26">
        <f t="shared" si="54"/>
        <v>167.93279200023724</v>
      </c>
      <c r="P132" s="26">
        <f t="shared" si="54"/>
        <v>140.83691642872873</v>
      </c>
      <c r="Q132" s="26">
        <f t="shared" si="54"/>
        <v>155.17692166990733</v>
      </c>
    </row>
    <row r="133" spans="1:17" ht="12" customHeight="1" x14ac:dyDescent="0.25">
      <c r="A133" s="25" t="s">
        <v>43</v>
      </c>
      <c r="B133" s="24">
        <f t="shared" ref="B133:Q133" si="55">IF(B103=0,0,B103/B$19)</f>
        <v>138.83613235947058</v>
      </c>
      <c r="C133" s="24">
        <f t="shared" si="55"/>
        <v>145.32765805179457</v>
      </c>
      <c r="D133" s="24">
        <f t="shared" si="55"/>
        <v>143.48986865606548</v>
      </c>
      <c r="E133" s="24">
        <f t="shared" si="55"/>
        <v>158.04943231790125</v>
      </c>
      <c r="F133" s="24">
        <f t="shared" si="55"/>
        <v>154.93529273783201</v>
      </c>
      <c r="G133" s="24">
        <f t="shared" si="55"/>
        <v>165.51163308723847</v>
      </c>
      <c r="H133" s="24">
        <f t="shared" si="55"/>
        <v>154.96677204800869</v>
      </c>
      <c r="I133" s="24">
        <f t="shared" si="55"/>
        <v>151.49301819173337</v>
      </c>
      <c r="J133" s="24">
        <f t="shared" si="55"/>
        <v>155.22900766893576</v>
      </c>
      <c r="K133" s="24">
        <f t="shared" si="55"/>
        <v>154.6332169143719</v>
      </c>
      <c r="L133" s="24">
        <f t="shared" si="55"/>
        <v>159.64300565774252</v>
      </c>
      <c r="M133" s="24">
        <f t="shared" si="55"/>
        <v>141.88853795400857</v>
      </c>
      <c r="N133" s="24">
        <f t="shared" si="55"/>
        <v>149.95844986654046</v>
      </c>
      <c r="O133" s="24">
        <f t="shared" si="55"/>
        <v>148.01233130481634</v>
      </c>
      <c r="P133" s="24">
        <f t="shared" si="55"/>
        <v>121.60388311008406</v>
      </c>
      <c r="Q133" s="24">
        <f t="shared" si="55"/>
        <v>136.59998070317809</v>
      </c>
    </row>
    <row r="134" spans="1:17" ht="12" customHeight="1" x14ac:dyDescent="0.25">
      <c r="A134" s="23" t="s">
        <v>65</v>
      </c>
      <c r="B134" s="22">
        <f t="shared" ref="B134:Q134" si="56">IF(B104=0,0,B104/B$19)</f>
        <v>92.982621276899138</v>
      </c>
      <c r="C134" s="22">
        <f t="shared" si="56"/>
        <v>98.649427209069799</v>
      </c>
      <c r="D134" s="22">
        <f t="shared" si="56"/>
        <v>96.012665060495038</v>
      </c>
      <c r="E134" s="22">
        <f t="shared" si="56"/>
        <v>109.6683456420045</v>
      </c>
      <c r="F134" s="22">
        <f t="shared" si="56"/>
        <v>105.02430045467172</v>
      </c>
      <c r="G134" s="22">
        <f t="shared" si="56"/>
        <v>116.18488138038265</v>
      </c>
      <c r="H134" s="22">
        <f t="shared" si="56"/>
        <v>106.37353287183936</v>
      </c>
      <c r="I134" s="22">
        <f t="shared" si="56"/>
        <v>103.98777551932696</v>
      </c>
      <c r="J134" s="22">
        <f t="shared" si="56"/>
        <v>108.37318306260603</v>
      </c>
      <c r="K134" s="22">
        <f t="shared" si="56"/>
        <v>108.3669439915808</v>
      </c>
      <c r="L134" s="22">
        <f t="shared" si="56"/>
        <v>113.53868942209327</v>
      </c>
      <c r="M134" s="22">
        <f t="shared" si="56"/>
        <v>95.596196668195148</v>
      </c>
      <c r="N134" s="22">
        <f t="shared" si="56"/>
        <v>104.781099614193</v>
      </c>
      <c r="O134" s="22">
        <f t="shared" si="56"/>
        <v>103.31257548168135</v>
      </c>
      <c r="P134" s="22">
        <f t="shared" si="56"/>
        <v>78.486647937095043</v>
      </c>
      <c r="Q134" s="22">
        <f t="shared" si="56"/>
        <v>92.808503985064846</v>
      </c>
    </row>
    <row r="135" spans="1:17" ht="12" customHeight="1" x14ac:dyDescent="0.25">
      <c r="A135" s="23" t="s">
        <v>64</v>
      </c>
      <c r="B135" s="22">
        <f t="shared" ref="B135:Q135" si="57">IF(B105=0,0,B105/B$19)</f>
        <v>1.7422626004791892</v>
      </c>
      <c r="C135" s="22">
        <f t="shared" si="57"/>
        <v>1.8022194399065985</v>
      </c>
      <c r="D135" s="22">
        <f t="shared" si="57"/>
        <v>1.8609915338512104</v>
      </c>
      <c r="E135" s="22">
        <f t="shared" si="57"/>
        <v>1.9398872502774203</v>
      </c>
      <c r="F135" s="22">
        <f t="shared" si="57"/>
        <v>2.0170114700498671</v>
      </c>
      <c r="G135" s="22">
        <f t="shared" si="57"/>
        <v>2.1225457944382442</v>
      </c>
      <c r="H135" s="22">
        <f t="shared" si="57"/>
        <v>2.1809905910920344</v>
      </c>
      <c r="I135" s="22">
        <f t="shared" si="57"/>
        <v>2.2143823891490402</v>
      </c>
      <c r="J135" s="22">
        <f t="shared" si="57"/>
        <v>2.2843115165892707</v>
      </c>
      <c r="K135" s="22">
        <f t="shared" si="57"/>
        <v>2.3011734174041258</v>
      </c>
      <c r="L135" s="22">
        <f t="shared" si="57"/>
        <v>2.3649225108284915</v>
      </c>
      <c r="M135" s="22">
        <f t="shared" si="57"/>
        <v>2.7820792439790369</v>
      </c>
      <c r="N135" s="22">
        <f t="shared" si="57"/>
        <v>3.1395222407708214</v>
      </c>
      <c r="O135" s="22">
        <f t="shared" si="57"/>
        <v>3.1829334526549879</v>
      </c>
      <c r="P135" s="22">
        <f t="shared" si="57"/>
        <v>3.1994231804405242</v>
      </c>
      <c r="Q135" s="22">
        <f t="shared" si="57"/>
        <v>3.2188508249498016</v>
      </c>
    </row>
    <row r="136" spans="1:17" ht="12" customHeight="1" x14ac:dyDescent="0.25">
      <c r="A136" s="23" t="s">
        <v>63</v>
      </c>
      <c r="B136" s="22">
        <f t="shared" ref="B136:Q136" si="58">IF(B106=0,0,B106/B$19)</f>
        <v>29.704765797473577</v>
      </c>
      <c r="C136" s="22">
        <f t="shared" si="58"/>
        <v>30.408317649970044</v>
      </c>
      <c r="D136" s="22">
        <f t="shared" si="58"/>
        <v>30.972979214021709</v>
      </c>
      <c r="E136" s="22">
        <f t="shared" si="58"/>
        <v>31.470767296326247</v>
      </c>
      <c r="F136" s="22">
        <f t="shared" si="58"/>
        <v>31.573559491667123</v>
      </c>
      <c r="G136" s="22">
        <f t="shared" si="58"/>
        <v>31.592202892205702</v>
      </c>
      <c r="H136" s="22">
        <f t="shared" si="58"/>
        <v>30.957237710561106</v>
      </c>
      <c r="I136" s="22">
        <f t="shared" si="58"/>
        <v>30.42393464123246</v>
      </c>
      <c r="J136" s="22">
        <f t="shared" si="58"/>
        <v>30.142654449415236</v>
      </c>
      <c r="K136" s="22">
        <f t="shared" si="58"/>
        <v>29.522697476398232</v>
      </c>
      <c r="L136" s="22">
        <f t="shared" si="58"/>
        <v>29.070401765475793</v>
      </c>
      <c r="M136" s="22">
        <f t="shared" si="58"/>
        <v>28.683328122612252</v>
      </c>
      <c r="N136" s="22">
        <f t="shared" si="58"/>
        <v>27.871510447708214</v>
      </c>
      <c r="O136" s="22">
        <f t="shared" si="58"/>
        <v>27.296077590364142</v>
      </c>
      <c r="P136" s="22">
        <f t="shared" si="58"/>
        <v>26.09093078163675</v>
      </c>
      <c r="Q136" s="22">
        <f t="shared" si="58"/>
        <v>26.120024277387802</v>
      </c>
    </row>
    <row r="137" spans="1:17" ht="12" customHeight="1" x14ac:dyDescent="0.25">
      <c r="A137" s="21" t="s">
        <v>62</v>
      </c>
      <c r="B137" s="20">
        <f t="shared" ref="B137:Q137" si="59">IF(B107=0,0,B107/B$19)</f>
        <v>14.406482684618686</v>
      </c>
      <c r="C137" s="20">
        <f t="shared" si="59"/>
        <v>14.467693752848174</v>
      </c>
      <c r="D137" s="20">
        <f t="shared" si="59"/>
        <v>14.64323284769749</v>
      </c>
      <c r="E137" s="20">
        <f t="shared" si="59"/>
        <v>14.970432129293057</v>
      </c>
      <c r="F137" s="20">
        <f t="shared" si="59"/>
        <v>16.320421321443312</v>
      </c>
      <c r="G137" s="20">
        <f t="shared" si="59"/>
        <v>15.61200302021189</v>
      </c>
      <c r="H137" s="20">
        <f t="shared" si="59"/>
        <v>15.455010874516187</v>
      </c>
      <c r="I137" s="20">
        <f t="shared" si="59"/>
        <v>14.866925642024871</v>
      </c>
      <c r="J137" s="20">
        <f t="shared" si="59"/>
        <v>14.428858640325242</v>
      </c>
      <c r="K137" s="20">
        <f t="shared" si="59"/>
        <v>14.442402028988736</v>
      </c>
      <c r="L137" s="20">
        <f t="shared" si="59"/>
        <v>14.668991959344995</v>
      </c>
      <c r="M137" s="20">
        <f t="shared" si="59"/>
        <v>14.826933919222117</v>
      </c>
      <c r="N137" s="20">
        <f t="shared" si="59"/>
        <v>14.166317563868482</v>
      </c>
      <c r="O137" s="20">
        <f t="shared" si="59"/>
        <v>14.220744780115872</v>
      </c>
      <c r="P137" s="20">
        <f t="shared" si="59"/>
        <v>13.826881210911704</v>
      </c>
      <c r="Q137" s="20">
        <f t="shared" si="59"/>
        <v>14.452601615775599</v>
      </c>
    </row>
    <row r="138" spans="1:17" ht="12" customHeight="1" x14ac:dyDescent="0.25">
      <c r="A138" s="19" t="s">
        <v>66</v>
      </c>
      <c r="B138" s="18">
        <f t="shared" ref="B138:Q138" si="60">IF(B108=0,0,B108/B$19)</f>
        <v>17.178743882930874</v>
      </c>
      <c r="C138" s="18">
        <f t="shared" si="60"/>
        <v>17.344218058720873</v>
      </c>
      <c r="D138" s="18">
        <f t="shared" si="60"/>
        <v>17.50945426715894</v>
      </c>
      <c r="E138" s="18">
        <f t="shared" si="60"/>
        <v>17.676558961463961</v>
      </c>
      <c r="F138" s="18">
        <f t="shared" si="60"/>
        <v>17.947837747694361</v>
      </c>
      <c r="G138" s="18">
        <f t="shared" si="60"/>
        <v>18.185216492957224</v>
      </c>
      <c r="H138" s="18">
        <f t="shared" si="60"/>
        <v>18.660348398722586</v>
      </c>
      <c r="I138" s="18">
        <f t="shared" si="60"/>
        <v>19.248516552481814</v>
      </c>
      <c r="J138" s="18">
        <f t="shared" si="60"/>
        <v>19.817093816433832</v>
      </c>
      <c r="K138" s="18">
        <f t="shared" si="60"/>
        <v>20.35389150424481</v>
      </c>
      <c r="L138" s="18">
        <f t="shared" si="60"/>
        <v>20.676202983783757</v>
      </c>
      <c r="M138" s="18">
        <f t="shared" si="60"/>
        <v>20.702810466226506</v>
      </c>
      <c r="N138" s="18">
        <f t="shared" si="60"/>
        <v>20.45420399351924</v>
      </c>
      <c r="O138" s="18">
        <f t="shared" si="60"/>
        <v>19.920460695420896</v>
      </c>
      <c r="P138" s="18">
        <f t="shared" si="60"/>
        <v>19.23303331864469</v>
      </c>
      <c r="Q138" s="18">
        <f t="shared" si="60"/>
        <v>18.576940966729257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81.389807212350917</v>
      </c>
      <c r="C140" s="31">
        <f t="shared" si="61"/>
        <v>85.851889777494307</v>
      </c>
      <c r="D140" s="31">
        <f t="shared" si="61"/>
        <v>85.156063416579173</v>
      </c>
      <c r="E140" s="31">
        <f t="shared" si="61"/>
        <v>94.48392046077349</v>
      </c>
      <c r="F140" s="31">
        <f t="shared" si="61"/>
        <v>94.476626831603923</v>
      </c>
      <c r="G140" s="31">
        <f t="shared" si="61"/>
        <v>101.05034786709439</v>
      </c>
      <c r="H140" s="31">
        <f t="shared" si="61"/>
        <v>95.123375503022572</v>
      </c>
      <c r="I140" s="31">
        <f t="shared" si="61"/>
        <v>92.918052779955843</v>
      </c>
      <c r="J140" s="31">
        <f t="shared" si="61"/>
        <v>95.670345292898759</v>
      </c>
      <c r="K140" s="31">
        <f t="shared" si="61"/>
        <v>96.448518110790303</v>
      </c>
      <c r="L140" s="31">
        <f t="shared" si="61"/>
        <v>101.25011846420185</v>
      </c>
      <c r="M140" s="31">
        <f t="shared" si="61"/>
        <v>93.441008953180685</v>
      </c>
      <c r="N140" s="31">
        <f t="shared" si="61"/>
        <v>99.741234179336629</v>
      </c>
      <c r="O140" s="31">
        <f t="shared" si="61"/>
        <v>99.860606756422172</v>
      </c>
      <c r="P140" s="31">
        <f t="shared" si="61"/>
        <v>83.584106484393942</v>
      </c>
      <c r="Q140" s="31">
        <f t="shared" si="61"/>
        <v>94.664631973065468</v>
      </c>
    </row>
    <row r="141" spans="1:17" ht="12" customHeight="1" x14ac:dyDescent="0.25">
      <c r="A141" s="23" t="s">
        <v>65</v>
      </c>
      <c r="B141" s="22">
        <f t="shared" ref="B141:Q141" si="62">IF(B111=0,0,B111/B$19)</f>
        <v>54.993408949860395</v>
      </c>
      <c r="C141" s="22">
        <f t="shared" si="62"/>
        <v>58.725695850766215</v>
      </c>
      <c r="D141" s="22">
        <f t="shared" si="62"/>
        <v>57.209395201364394</v>
      </c>
      <c r="E141" s="22">
        <f t="shared" si="62"/>
        <v>65.715532659727771</v>
      </c>
      <c r="F141" s="22">
        <f t="shared" si="62"/>
        <v>64.372151065258706</v>
      </c>
      <c r="G141" s="22">
        <f t="shared" si="62"/>
        <v>70.962224321366691</v>
      </c>
      <c r="H141" s="22">
        <f t="shared" si="62"/>
        <v>64.872456213066599</v>
      </c>
      <c r="I141" s="22">
        <f t="shared" si="62"/>
        <v>62.922901208881264</v>
      </c>
      <c r="J141" s="22">
        <f t="shared" si="62"/>
        <v>65.737493843196958</v>
      </c>
      <c r="K141" s="22">
        <f t="shared" si="62"/>
        <v>66.560073455851736</v>
      </c>
      <c r="L141" s="22">
        <f t="shared" si="62"/>
        <v>70.961491463782792</v>
      </c>
      <c r="M141" s="22">
        <f t="shared" si="62"/>
        <v>61.608445562320611</v>
      </c>
      <c r="N141" s="22">
        <f t="shared" si="62"/>
        <v>67.212244951873032</v>
      </c>
      <c r="O141" s="22">
        <f t="shared" si="62"/>
        <v>67.070808354671584</v>
      </c>
      <c r="P141" s="22">
        <f t="shared" si="62"/>
        <v>51.291389156995002</v>
      </c>
      <c r="Q141" s="22">
        <f t="shared" si="62"/>
        <v>61.360980086038225</v>
      </c>
    </row>
    <row r="142" spans="1:17" ht="12" customHeight="1" x14ac:dyDescent="0.25">
      <c r="A142" s="23" t="s">
        <v>64</v>
      </c>
      <c r="B142" s="30">
        <f t="shared" ref="B142:Q142" si="63">IF(B112=0,0,B112/B$19)</f>
        <v>2.749079938767609</v>
      </c>
      <c r="C142" s="30">
        <f t="shared" si="63"/>
        <v>2.9304607929916897</v>
      </c>
      <c r="D142" s="30">
        <f t="shared" si="63"/>
        <v>3.1179977846202984</v>
      </c>
      <c r="E142" s="30">
        <f t="shared" si="63"/>
        <v>3.3561619638525988</v>
      </c>
      <c r="F142" s="30">
        <f t="shared" si="63"/>
        <v>3.6062027817773603</v>
      </c>
      <c r="G142" s="30">
        <f t="shared" si="63"/>
        <v>3.9331420213040111</v>
      </c>
      <c r="H142" s="30">
        <f t="shared" si="63"/>
        <v>4.1745673214380705</v>
      </c>
      <c r="I142" s="30">
        <f t="shared" si="63"/>
        <v>4.3808827561388206</v>
      </c>
      <c r="J142" s="30">
        <f t="shared" si="63"/>
        <v>4.747904116821247</v>
      </c>
      <c r="K142" s="30">
        <f t="shared" si="63"/>
        <v>4.9916290061395587</v>
      </c>
      <c r="L142" s="30">
        <f t="shared" si="63"/>
        <v>5.3995028131235321</v>
      </c>
      <c r="M142" s="30">
        <f t="shared" si="63"/>
        <v>6.8829074870784783</v>
      </c>
      <c r="N142" s="30">
        <f t="shared" si="63"/>
        <v>8.3189562403258197</v>
      </c>
      <c r="O142" s="30">
        <f t="shared" si="63"/>
        <v>8.8740004449205259</v>
      </c>
      <c r="P142" s="30">
        <f t="shared" si="63"/>
        <v>9.3107202739943027</v>
      </c>
      <c r="Q142" s="30">
        <f t="shared" si="63"/>
        <v>9.6943865325610687</v>
      </c>
    </row>
    <row r="143" spans="1:17" ht="12" customHeight="1" x14ac:dyDescent="0.25">
      <c r="A143" s="23" t="s">
        <v>63</v>
      </c>
      <c r="B143" s="22">
        <f t="shared" ref="B143:Q143" si="64">IF(B113=0,0,B113/B$19)</f>
        <v>16.324964074272764</v>
      </c>
      <c r="C143" s="22">
        <f t="shared" si="64"/>
        <v>16.706444663104726</v>
      </c>
      <c r="D143" s="22">
        <f t="shared" si="64"/>
        <v>17.152136319130893</v>
      </c>
      <c r="E143" s="22">
        <f t="shared" si="64"/>
        <v>17.602764374146769</v>
      </c>
      <c r="F143" s="22">
        <f t="shared" si="64"/>
        <v>17.731742553803738</v>
      </c>
      <c r="G143" s="22">
        <f t="shared" si="64"/>
        <v>17.864016127840021</v>
      </c>
      <c r="H143" s="22">
        <f t="shared" si="64"/>
        <v>17.535151932034836</v>
      </c>
      <c r="I143" s="22">
        <f t="shared" si="64"/>
        <v>17.227762774297744</v>
      </c>
      <c r="J143" s="22">
        <f t="shared" si="64"/>
        <v>17.138755130578129</v>
      </c>
      <c r="K143" s="22">
        <f t="shared" si="64"/>
        <v>16.839219771184393</v>
      </c>
      <c r="L143" s="22">
        <f t="shared" si="64"/>
        <v>16.810749302071208</v>
      </c>
      <c r="M143" s="22">
        <f t="shared" si="64"/>
        <v>16.78136333615225</v>
      </c>
      <c r="N143" s="22">
        <f t="shared" si="64"/>
        <v>16.344921087911569</v>
      </c>
      <c r="O143" s="22">
        <f t="shared" si="64"/>
        <v>15.948126342482666</v>
      </c>
      <c r="P143" s="22">
        <f t="shared" si="64"/>
        <v>15.23698523959189</v>
      </c>
      <c r="Q143" s="22">
        <f t="shared" si="64"/>
        <v>15.362407182308379</v>
      </c>
    </row>
    <row r="144" spans="1:17" ht="12" customHeight="1" x14ac:dyDescent="0.25">
      <c r="A144" s="29" t="s">
        <v>62</v>
      </c>
      <c r="B144" s="18">
        <f t="shared" ref="B144:Q144" si="65">IF(B114=0,0,B114/B$19)</f>
        <v>7.3223542494501563</v>
      </c>
      <c r="C144" s="18">
        <f t="shared" si="65"/>
        <v>7.4892884706316618</v>
      </c>
      <c r="D144" s="18">
        <f t="shared" si="65"/>
        <v>7.676534111463595</v>
      </c>
      <c r="E144" s="18">
        <f t="shared" si="65"/>
        <v>7.8094614630463379</v>
      </c>
      <c r="F144" s="18">
        <f t="shared" si="65"/>
        <v>8.7665304307641136</v>
      </c>
      <c r="G144" s="18">
        <f t="shared" si="65"/>
        <v>8.2909653965836512</v>
      </c>
      <c r="H144" s="18">
        <f t="shared" si="65"/>
        <v>8.5412000364830742</v>
      </c>
      <c r="I144" s="18">
        <f t="shared" si="65"/>
        <v>8.3865060406380074</v>
      </c>
      <c r="J144" s="18">
        <f t="shared" si="65"/>
        <v>8.0461922023024197</v>
      </c>
      <c r="K144" s="18">
        <f t="shared" si="65"/>
        <v>8.0575958776145971</v>
      </c>
      <c r="L144" s="18">
        <f t="shared" si="65"/>
        <v>8.0783748852243189</v>
      </c>
      <c r="M144" s="18">
        <f t="shared" si="65"/>
        <v>8.1682925676293419</v>
      </c>
      <c r="N144" s="18">
        <f t="shared" si="65"/>
        <v>7.8651118992261937</v>
      </c>
      <c r="O144" s="18">
        <f t="shared" si="65"/>
        <v>7.9676716143473971</v>
      </c>
      <c r="P144" s="18">
        <f t="shared" si="65"/>
        <v>7.7450118138127326</v>
      </c>
      <c r="Q144" s="18">
        <f t="shared" si="65"/>
        <v>8.2468581721577863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25.979750900553967</v>
      </c>
      <c r="C146" s="26">
        <f t="shared" si="66"/>
        <v>27.428863133333806</v>
      </c>
      <c r="D146" s="26">
        <f t="shared" si="66"/>
        <v>25.764376792097849</v>
      </c>
      <c r="E146" s="26">
        <f t="shared" si="66"/>
        <v>26.847696554574203</v>
      </c>
      <c r="F146" s="26">
        <f t="shared" si="66"/>
        <v>27.46818919517855</v>
      </c>
      <c r="G146" s="26">
        <f t="shared" si="66"/>
        <v>27.890663641595253</v>
      </c>
      <c r="H146" s="26">
        <f t="shared" si="66"/>
        <v>24.860163897855102</v>
      </c>
      <c r="I146" s="26">
        <f t="shared" si="66"/>
        <v>22.258308389326118</v>
      </c>
      <c r="J146" s="26">
        <f t="shared" si="66"/>
        <v>22.033788081408765</v>
      </c>
      <c r="K146" s="26">
        <f t="shared" si="66"/>
        <v>22.39295081052741</v>
      </c>
      <c r="L146" s="26">
        <f t="shared" si="66"/>
        <v>23.494057309284766</v>
      </c>
      <c r="M146" s="26">
        <f t="shared" si="66"/>
        <v>22.133806610656194</v>
      </c>
      <c r="N146" s="26">
        <f t="shared" si="66"/>
        <v>21.641975740399783</v>
      </c>
      <c r="O146" s="26">
        <f t="shared" si="66"/>
        <v>21.224235105403274</v>
      </c>
      <c r="P146" s="26">
        <f t="shared" si="66"/>
        <v>17.236685085379914</v>
      </c>
      <c r="Q146" s="26">
        <f t="shared" si="66"/>
        <v>19.205074486144817</v>
      </c>
    </row>
    <row r="147" spans="1:17" ht="12" customHeight="1" x14ac:dyDescent="0.25">
      <c r="A147" s="25" t="s">
        <v>43</v>
      </c>
      <c r="B147" s="24">
        <f t="shared" ref="B147:Q147" si="67">IF(B117=0,0,B117/B$19)</f>
        <v>25.979750900553967</v>
      </c>
      <c r="C147" s="24">
        <f t="shared" si="67"/>
        <v>27.428863133333806</v>
      </c>
      <c r="D147" s="24">
        <f t="shared" si="67"/>
        <v>25.764376792097849</v>
      </c>
      <c r="E147" s="24">
        <f t="shared" si="67"/>
        <v>26.847696554574203</v>
      </c>
      <c r="F147" s="24">
        <f t="shared" si="67"/>
        <v>27.46818919517855</v>
      </c>
      <c r="G147" s="24">
        <f t="shared" si="67"/>
        <v>27.890663641595253</v>
      </c>
      <c r="H147" s="24">
        <f t="shared" si="67"/>
        <v>24.860163897855102</v>
      </c>
      <c r="I147" s="24">
        <f t="shared" si="67"/>
        <v>22.258308389326118</v>
      </c>
      <c r="J147" s="24">
        <f t="shared" si="67"/>
        <v>22.033788081408765</v>
      </c>
      <c r="K147" s="24">
        <f t="shared" si="67"/>
        <v>22.39295081052741</v>
      </c>
      <c r="L147" s="24">
        <f t="shared" si="67"/>
        <v>23.494057309284766</v>
      </c>
      <c r="M147" s="24">
        <f t="shared" si="67"/>
        <v>22.133806610656194</v>
      </c>
      <c r="N147" s="24">
        <f t="shared" si="67"/>
        <v>21.641975740399783</v>
      </c>
      <c r="O147" s="24">
        <f t="shared" si="67"/>
        <v>21.224235105403274</v>
      </c>
      <c r="P147" s="24">
        <f t="shared" si="67"/>
        <v>17.236685085379914</v>
      </c>
      <c r="Q147" s="24">
        <f t="shared" si="67"/>
        <v>19.205074486144817</v>
      </c>
    </row>
    <row r="148" spans="1:17" ht="12" customHeight="1" x14ac:dyDescent="0.25">
      <c r="A148" s="23" t="s">
        <v>65</v>
      </c>
      <c r="B148" s="22">
        <f t="shared" ref="B148:Q148" si="68">IF(B118=0,0,B118/B$19)</f>
        <v>18.340975138287824</v>
      </c>
      <c r="C148" s="22">
        <f t="shared" si="68"/>
        <v>19.549186288474569</v>
      </c>
      <c r="D148" s="22">
        <f t="shared" si="68"/>
        <v>17.906599940310439</v>
      </c>
      <c r="E148" s="22">
        <f t="shared" si="68"/>
        <v>18.995029238491263</v>
      </c>
      <c r="F148" s="22">
        <f t="shared" si="68"/>
        <v>19.237908641814844</v>
      </c>
      <c r="G148" s="22">
        <f t="shared" si="68"/>
        <v>19.910060655139819</v>
      </c>
      <c r="H148" s="22">
        <f t="shared" si="68"/>
        <v>17.326621120391536</v>
      </c>
      <c r="I148" s="22">
        <f t="shared" si="68"/>
        <v>15.240428239053831</v>
      </c>
      <c r="J148" s="22">
        <f t="shared" si="68"/>
        <v>15.133844155364805</v>
      </c>
      <c r="K148" s="22">
        <f t="shared" si="68"/>
        <v>15.529855362641385</v>
      </c>
      <c r="L148" s="22">
        <f t="shared" si="68"/>
        <v>16.56627233243562</v>
      </c>
      <c r="M148" s="22">
        <f t="shared" si="68"/>
        <v>14.973513537882299</v>
      </c>
      <c r="N148" s="22">
        <f t="shared" si="68"/>
        <v>14.992642187863833</v>
      </c>
      <c r="O148" s="22">
        <f t="shared" si="68"/>
        <v>14.728501480464784</v>
      </c>
      <c r="P148" s="22">
        <f t="shared" si="68"/>
        <v>11.022199699933033</v>
      </c>
      <c r="Q148" s="22">
        <f t="shared" si="68"/>
        <v>12.969966737343768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5.2106325595796577</v>
      </c>
      <c r="C150" s="22">
        <f t="shared" si="70"/>
        <v>5.4737069876586961</v>
      </c>
      <c r="D150" s="22">
        <f t="shared" si="70"/>
        <v>5.4276346602504129</v>
      </c>
      <c r="E150" s="22">
        <f t="shared" si="70"/>
        <v>5.2964405521125686</v>
      </c>
      <c r="F150" s="22">
        <f t="shared" si="70"/>
        <v>5.5413584624955066</v>
      </c>
      <c r="G150" s="22">
        <f t="shared" si="70"/>
        <v>5.3020056212005455</v>
      </c>
      <c r="H150" s="22">
        <f t="shared" si="70"/>
        <v>5.0517867441205118</v>
      </c>
      <c r="I150" s="22">
        <f t="shared" si="70"/>
        <v>4.6849835335743162</v>
      </c>
      <c r="J150" s="22">
        <f t="shared" si="70"/>
        <v>4.4948769687204413</v>
      </c>
      <c r="K150" s="22">
        <f t="shared" si="70"/>
        <v>4.470758732055816</v>
      </c>
      <c r="L150" s="22">
        <f t="shared" si="70"/>
        <v>4.4112210153060731</v>
      </c>
      <c r="M150" s="22">
        <f t="shared" si="70"/>
        <v>4.5870103200445271</v>
      </c>
      <c r="N150" s="22">
        <f t="shared" si="70"/>
        <v>4.201058523458145</v>
      </c>
      <c r="O150" s="22">
        <f t="shared" si="70"/>
        <v>4.0510484915045062</v>
      </c>
      <c r="P150" s="22">
        <f t="shared" si="70"/>
        <v>3.8220619075027318</v>
      </c>
      <c r="Q150" s="22">
        <f t="shared" si="70"/>
        <v>3.7979390170822054</v>
      </c>
    </row>
    <row r="151" spans="1:17" ht="12" customHeight="1" x14ac:dyDescent="0.25">
      <c r="A151" s="21" t="s">
        <v>62</v>
      </c>
      <c r="B151" s="20">
        <f t="shared" ref="B151:Q151" si="71">IF(B121=0,0,B121/B$19)</f>
        <v>2.42814320268648</v>
      </c>
      <c r="C151" s="20">
        <f t="shared" si="71"/>
        <v>2.4059698572005397</v>
      </c>
      <c r="D151" s="20">
        <f t="shared" si="71"/>
        <v>2.430142191536993</v>
      </c>
      <c r="E151" s="20">
        <f t="shared" si="71"/>
        <v>2.5562267639703671</v>
      </c>
      <c r="F151" s="20">
        <f t="shared" si="71"/>
        <v>2.6889220908681968</v>
      </c>
      <c r="G151" s="20">
        <f t="shared" si="71"/>
        <v>2.6785973652548862</v>
      </c>
      <c r="H151" s="20">
        <f t="shared" si="71"/>
        <v>2.4817560333430495</v>
      </c>
      <c r="I151" s="20">
        <f t="shared" si="71"/>
        <v>2.3328966166979717</v>
      </c>
      <c r="J151" s="20">
        <f t="shared" si="71"/>
        <v>2.4050669573235166</v>
      </c>
      <c r="K151" s="20">
        <f t="shared" si="71"/>
        <v>2.3923367158302078</v>
      </c>
      <c r="L151" s="20">
        <f t="shared" si="71"/>
        <v>2.5165639615430702</v>
      </c>
      <c r="M151" s="20">
        <f t="shared" si="71"/>
        <v>2.5732827527293742</v>
      </c>
      <c r="N151" s="20">
        <f t="shared" si="71"/>
        <v>2.4482750290777999</v>
      </c>
      <c r="O151" s="20">
        <f t="shared" si="71"/>
        <v>2.4446851334339836</v>
      </c>
      <c r="P151" s="20">
        <f t="shared" si="71"/>
        <v>2.3924234779441522</v>
      </c>
      <c r="Q151" s="20">
        <f t="shared" si="71"/>
        <v>2.4371687317188448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5635.9168392086276</v>
      </c>
      <c r="C156" s="26">
        <f t="shared" si="73"/>
        <v>5900.6491806910517</v>
      </c>
      <c r="D156" s="26">
        <f t="shared" si="73"/>
        <v>5864.4777383013206</v>
      </c>
      <c r="E156" s="26">
        <f t="shared" si="73"/>
        <v>6429.5700159227217</v>
      </c>
      <c r="F156" s="26">
        <f t="shared" si="73"/>
        <v>6355.3863618263258</v>
      </c>
      <c r="G156" s="26">
        <f t="shared" si="73"/>
        <v>6815.3543760451057</v>
      </c>
      <c r="H156" s="26">
        <f t="shared" si="73"/>
        <v>6493.1376965541285</v>
      </c>
      <c r="I156" s="26">
        <f t="shared" si="73"/>
        <v>6458.5492679077206</v>
      </c>
      <c r="J156" s="26">
        <f t="shared" si="73"/>
        <v>6663.5141529621278</v>
      </c>
      <c r="K156" s="26">
        <f t="shared" si="73"/>
        <v>6708.7585249123731</v>
      </c>
      <c r="L156" s="26">
        <f t="shared" si="73"/>
        <v>6952.9463331277411</v>
      </c>
      <c r="M156" s="26">
        <f t="shared" si="73"/>
        <v>6341.972271388895</v>
      </c>
      <c r="N156" s="26">
        <f t="shared" si="73"/>
        <v>6724.5464701845722</v>
      </c>
      <c r="O156" s="26">
        <f t="shared" si="73"/>
        <v>6668.8249477845939</v>
      </c>
      <c r="P156" s="26">
        <f t="shared" si="73"/>
        <v>5652.2345396269766</v>
      </c>
      <c r="Q156" s="26">
        <f t="shared" si="73"/>
        <v>6214.9660164774577</v>
      </c>
    </row>
    <row r="157" spans="1:17" ht="12" customHeight="1" x14ac:dyDescent="0.25">
      <c r="A157" s="25" t="s">
        <v>43</v>
      </c>
      <c r="B157" s="24">
        <f t="shared" ref="B157:Q157" si="74">IF(B103=0,0,B103/B$17)</f>
        <v>5015.3479918133607</v>
      </c>
      <c r="C157" s="24">
        <f t="shared" si="74"/>
        <v>5271.5167914611557</v>
      </c>
      <c r="D157" s="24">
        <f t="shared" si="74"/>
        <v>5226.6874489065931</v>
      </c>
      <c r="E157" s="24">
        <f t="shared" si="74"/>
        <v>5782.8092683755003</v>
      </c>
      <c r="F157" s="24">
        <f t="shared" si="74"/>
        <v>5695.6028252509168</v>
      </c>
      <c r="G157" s="24">
        <f t="shared" si="74"/>
        <v>6140.6629205964027</v>
      </c>
      <c r="H157" s="24">
        <f t="shared" si="74"/>
        <v>5795.2961882296722</v>
      </c>
      <c r="I157" s="24">
        <f t="shared" si="74"/>
        <v>5730.4458648630034</v>
      </c>
      <c r="J157" s="24">
        <f t="shared" si="74"/>
        <v>5909.1329699717598</v>
      </c>
      <c r="K157" s="24">
        <f t="shared" si="74"/>
        <v>5928.4190794625947</v>
      </c>
      <c r="L157" s="24">
        <f t="shared" si="74"/>
        <v>6155.6905620861799</v>
      </c>
      <c r="M157" s="24">
        <f t="shared" si="74"/>
        <v>5534.446832967179</v>
      </c>
      <c r="N157" s="24">
        <f t="shared" si="74"/>
        <v>5917.4160010000169</v>
      </c>
      <c r="O157" s="24">
        <f t="shared" si="74"/>
        <v>5877.7580949402873</v>
      </c>
      <c r="P157" s="24">
        <f t="shared" si="74"/>
        <v>4880.3515846316286</v>
      </c>
      <c r="Q157" s="24">
        <f t="shared" si="74"/>
        <v>5470.9439315186755</v>
      </c>
    </row>
    <row r="158" spans="1:17" ht="12" customHeight="1" x14ac:dyDescent="0.25">
      <c r="A158" s="23" t="s">
        <v>65</v>
      </c>
      <c r="B158" s="22">
        <f t="shared" ref="B158:Q158" si="75">IF(B104=0,0,B104/B$17)</f>
        <v>3358.9253385941602</v>
      </c>
      <c r="C158" s="22">
        <f t="shared" si="75"/>
        <v>3578.3423401435234</v>
      </c>
      <c r="D158" s="22">
        <f t="shared" si="75"/>
        <v>3497.3074831548333</v>
      </c>
      <c r="E158" s="22">
        <f t="shared" si="75"/>
        <v>4012.6124866451719</v>
      </c>
      <c r="F158" s="22">
        <f t="shared" si="75"/>
        <v>3860.8162918813587</v>
      </c>
      <c r="G158" s="22">
        <f t="shared" si="75"/>
        <v>4310.5863903255558</v>
      </c>
      <c r="H158" s="22">
        <f t="shared" si="75"/>
        <v>3978.0536268104829</v>
      </c>
      <c r="I158" s="22">
        <f t="shared" si="75"/>
        <v>3933.490304265033</v>
      </c>
      <c r="J158" s="22">
        <f t="shared" si="75"/>
        <v>4125.4631380613064</v>
      </c>
      <c r="K158" s="22">
        <f t="shared" si="75"/>
        <v>4154.635537967858</v>
      </c>
      <c r="L158" s="22">
        <f t="shared" si="75"/>
        <v>4377.9496384927725</v>
      </c>
      <c r="M158" s="22">
        <f t="shared" si="75"/>
        <v>3728.7865216110163</v>
      </c>
      <c r="N158" s="22">
        <f t="shared" si="75"/>
        <v>4134.7010189236926</v>
      </c>
      <c r="O158" s="22">
        <f t="shared" si="75"/>
        <v>4102.6738886776939</v>
      </c>
      <c r="P158" s="22">
        <f t="shared" si="75"/>
        <v>3149.9194502322816</v>
      </c>
      <c r="Q158" s="22">
        <f t="shared" si="75"/>
        <v>3717.0585168216226</v>
      </c>
    </row>
    <row r="159" spans="1:17" ht="12" customHeight="1" x14ac:dyDescent="0.25">
      <c r="A159" s="23" t="s">
        <v>64</v>
      </c>
      <c r="B159" s="22">
        <f t="shared" ref="B159:Q159" si="76">IF(B105=0,0,B105/B$17)</f>
        <v>62.937890058047032</v>
      </c>
      <c r="C159" s="22">
        <f t="shared" si="76"/>
        <v>65.372484265723259</v>
      </c>
      <c r="D159" s="22">
        <f t="shared" si="76"/>
        <v>67.787511296815083</v>
      </c>
      <c r="E159" s="22">
        <f t="shared" si="76"/>
        <v>70.977780849878684</v>
      </c>
      <c r="F159" s="22">
        <f t="shared" si="76"/>
        <v>74.147704014854014</v>
      </c>
      <c r="G159" s="22">
        <f t="shared" si="76"/>
        <v>78.748774415782847</v>
      </c>
      <c r="H159" s="22">
        <f t="shared" si="76"/>
        <v>81.562558812315814</v>
      </c>
      <c r="I159" s="22">
        <f t="shared" si="76"/>
        <v>83.762265460079192</v>
      </c>
      <c r="J159" s="22">
        <f t="shared" si="76"/>
        <v>86.957332904893093</v>
      </c>
      <c r="K159" s="22">
        <f t="shared" si="76"/>
        <v>88.223737856046753</v>
      </c>
      <c r="L159" s="22">
        <f t="shared" si="76"/>
        <v>91.189282737399154</v>
      </c>
      <c r="M159" s="22">
        <f t="shared" si="76"/>
        <v>108.51665598171391</v>
      </c>
      <c r="N159" s="22">
        <f t="shared" si="76"/>
        <v>123.8867110160618</v>
      </c>
      <c r="O159" s="22">
        <f t="shared" si="76"/>
        <v>126.39833926046886</v>
      </c>
      <c r="P159" s="22">
        <f t="shared" si="76"/>
        <v>128.40305415604985</v>
      </c>
      <c r="Q159" s="22">
        <f t="shared" si="76"/>
        <v>128.91767844014996</v>
      </c>
    </row>
    <row r="160" spans="1:17" ht="12" customHeight="1" x14ac:dyDescent="0.25">
      <c r="A160" s="23" t="s">
        <v>63</v>
      </c>
      <c r="B160" s="22">
        <f t="shared" ref="B160:Q160" si="77">IF(B106=0,0,B106/B$17)</f>
        <v>1073.0617092091791</v>
      </c>
      <c r="C160" s="22">
        <f t="shared" si="77"/>
        <v>1103.0106673484804</v>
      </c>
      <c r="D160" s="22">
        <f t="shared" si="77"/>
        <v>1128.2056582071375</v>
      </c>
      <c r="E160" s="22">
        <f t="shared" si="77"/>
        <v>1151.4716765197215</v>
      </c>
      <c r="F160" s="22">
        <f t="shared" si="77"/>
        <v>1160.6810266803484</v>
      </c>
      <c r="G160" s="22">
        <f t="shared" si="77"/>
        <v>1172.1053394348016</v>
      </c>
      <c r="H160" s="22">
        <f t="shared" si="77"/>
        <v>1157.708580563029</v>
      </c>
      <c r="I160" s="22">
        <f t="shared" si="77"/>
        <v>1150.8300021923144</v>
      </c>
      <c r="J160" s="22">
        <f t="shared" si="77"/>
        <v>1147.4463174394825</v>
      </c>
      <c r="K160" s="22">
        <f t="shared" si="77"/>
        <v>1131.8585132533353</v>
      </c>
      <c r="L160" s="22">
        <f t="shared" si="77"/>
        <v>1120.9285182680594</v>
      </c>
      <c r="M160" s="22">
        <f t="shared" si="77"/>
        <v>1118.8102772516093</v>
      </c>
      <c r="N160" s="22">
        <f t="shared" si="77"/>
        <v>1099.8201304567315</v>
      </c>
      <c r="O160" s="22">
        <f t="shared" si="77"/>
        <v>1083.961988859372</v>
      </c>
      <c r="P160" s="22">
        <f t="shared" si="77"/>
        <v>1047.1122478005468</v>
      </c>
      <c r="Q160" s="22">
        <f t="shared" si="77"/>
        <v>1046.1289055524046</v>
      </c>
    </row>
    <row r="161" spans="1:17" ht="12" customHeight="1" x14ac:dyDescent="0.25">
      <c r="A161" s="21" t="s">
        <v>62</v>
      </c>
      <c r="B161" s="20">
        <f t="shared" ref="B161:Q161" si="78">IF(B107=0,0,B107/B$17)</f>
        <v>520.42305395197479</v>
      </c>
      <c r="C161" s="20">
        <f t="shared" si="78"/>
        <v>524.79129970342922</v>
      </c>
      <c r="D161" s="20">
        <f t="shared" si="78"/>
        <v>533.38679624780582</v>
      </c>
      <c r="E161" s="20">
        <f t="shared" si="78"/>
        <v>547.74732436072725</v>
      </c>
      <c r="F161" s="20">
        <f t="shared" si="78"/>
        <v>599.95780267435623</v>
      </c>
      <c r="G161" s="20">
        <f t="shared" si="78"/>
        <v>579.22241642026302</v>
      </c>
      <c r="H161" s="20">
        <f t="shared" si="78"/>
        <v>577.97142204384397</v>
      </c>
      <c r="I161" s="20">
        <f t="shared" si="78"/>
        <v>562.36329294557572</v>
      </c>
      <c r="J161" s="20">
        <f t="shared" si="78"/>
        <v>549.26618156607799</v>
      </c>
      <c r="K161" s="20">
        <f t="shared" si="78"/>
        <v>553.70129038535435</v>
      </c>
      <c r="L161" s="20">
        <f t="shared" si="78"/>
        <v>565.62312258794975</v>
      </c>
      <c r="M161" s="20">
        <f t="shared" si="78"/>
        <v>578.33337812283946</v>
      </c>
      <c r="N161" s="20">
        <f t="shared" si="78"/>
        <v>559.00814060353321</v>
      </c>
      <c r="O161" s="20">
        <f t="shared" si="78"/>
        <v>564.72387814275305</v>
      </c>
      <c r="P161" s="20">
        <f t="shared" si="78"/>
        <v>554.91683244274975</v>
      </c>
      <c r="Q161" s="20">
        <f t="shared" si="78"/>
        <v>578.83883070449747</v>
      </c>
    </row>
    <row r="162" spans="1:17" ht="12" customHeight="1" x14ac:dyDescent="0.25">
      <c r="A162" s="19" t="s">
        <v>66</v>
      </c>
      <c r="B162" s="18">
        <f t="shared" ref="B162:Q162" si="79">IF(B108=0,0,B108/B$17)</f>
        <v>620.56884739526708</v>
      </c>
      <c r="C162" s="18">
        <f t="shared" si="79"/>
        <v>629.13238922989626</v>
      </c>
      <c r="D162" s="18">
        <f t="shared" si="79"/>
        <v>637.79028939472869</v>
      </c>
      <c r="E162" s="18">
        <f t="shared" si="79"/>
        <v>646.7607475472214</v>
      </c>
      <c r="F162" s="18">
        <f t="shared" si="79"/>
        <v>659.78353657540879</v>
      </c>
      <c r="G162" s="18">
        <f t="shared" si="79"/>
        <v>674.69145544870264</v>
      </c>
      <c r="H162" s="18">
        <f t="shared" si="79"/>
        <v>697.84150832445687</v>
      </c>
      <c r="I162" s="18">
        <f t="shared" si="79"/>
        <v>728.10340304471833</v>
      </c>
      <c r="J162" s="18">
        <f t="shared" si="79"/>
        <v>754.38118299036773</v>
      </c>
      <c r="K162" s="18">
        <f t="shared" si="79"/>
        <v>780.33944544978021</v>
      </c>
      <c r="L162" s="18">
        <f t="shared" si="79"/>
        <v>797.25577104156082</v>
      </c>
      <c r="M162" s="18">
        <f t="shared" si="79"/>
        <v>807.52543842171599</v>
      </c>
      <c r="N162" s="18">
        <f t="shared" si="79"/>
        <v>807.13046918455393</v>
      </c>
      <c r="O162" s="18">
        <f t="shared" si="79"/>
        <v>791.06685284430728</v>
      </c>
      <c r="P162" s="18">
        <f t="shared" si="79"/>
        <v>771.88295499534763</v>
      </c>
      <c r="Q162" s="18">
        <f t="shared" si="79"/>
        <v>744.02208495878313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2940.1438891977018</v>
      </c>
      <c r="C164" s="31">
        <f t="shared" si="80"/>
        <v>3114.1331568106484</v>
      </c>
      <c r="D164" s="31">
        <f t="shared" si="80"/>
        <v>3101.8505489370941</v>
      </c>
      <c r="E164" s="31">
        <f t="shared" si="80"/>
        <v>3457.0354536548957</v>
      </c>
      <c r="F164" s="31">
        <f t="shared" si="80"/>
        <v>3473.0714557901797</v>
      </c>
      <c r="G164" s="31">
        <f t="shared" si="80"/>
        <v>3749.0786157234666</v>
      </c>
      <c r="H164" s="31">
        <f t="shared" si="80"/>
        <v>3557.3312148066402</v>
      </c>
      <c r="I164" s="31">
        <f t="shared" si="80"/>
        <v>3514.7617869103588</v>
      </c>
      <c r="J164" s="31">
        <f t="shared" si="80"/>
        <v>3641.9017302781062</v>
      </c>
      <c r="K164" s="31">
        <f t="shared" si="80"/>
        <v>3697.6999273741417</v>
      </c>
      <c r="L164" s="31">
        <f t="shared" si="80"/>
        <v>3904.1134064865141</v>
      </c>
      <c r="M164" s="31">
        <f t="shared" si="80"/>
        <v>3644.7221426568981</v>
      </c>
      <c r="N164" s="31">
        <f t="shared" si="80"/>
        <v>3935.826061269438</v>
      </c>
      <c r="O164" s="31">
        <f t="shared" si="80"/>
        <v>3965.5918162617945</v>
      </c>
      <c r="P164" s="31">
        <f t="shared" si="80"/>
        <v>3354.4967158808095</v>
      </c>
      <c r="Q164" s="31">
        <f t="shared" si="80"/>
        <v>3791.3980013500977</v>
      </c>
    </row>
    <row r="165" spans="1:17" ht="12" customHeight="1" x14ac:dyDescent="0.25">
      <c r="A165" s="23" t="s">
        <v>65</v>
      </c>
      <c r="B165" s="22">
        <f t="shared" ref="B165:Q165" si="81">IF(B111=0,0,B111/B$17)</f>
        <v>1986.5944005522349</v>
      </c>
      <c r="C165" s="22">
        <f t="shared" si="81"/>
        <v>2130.1760168544324</v>
      </c>
      <c r="D165" s="22">
        <f t="shared" si="81"/>
        <v>2083.8797237680001</v>
      </c>
      <c r="E165" s="22">
        <f t="shared" si="81"/>
        <v>2404.4400904682284</v>
      </c>
      <c r="F165" s="22">
        <f t="shared" si="81"/>
        <v>2366.3956674813885</v>
      </c>
      <c r="G165" s="22">
        <f t="shared" si="81"/>
        <v>2632.7762678988329</v>
      </c>
      <c r="H165" s="22">
        <f t="shared" si="81"/>
        <v>2426.0368416024717</v>
      </c>
      <c r="I165" s="22">
        <f t="shared" si="81"/>
        <v>2380.1511339701647</v>
      </c>
      <c r="J165" s="22">
        <f t="shared" si="81"/>
        <v>2502.4420246286682</v>
      </c>
      <c r="K165" s="22">
        <f t="shared" si="81"/>
        <v>2551.8191840024301</v>
      </c>
      <c r="L165" s="22">
        <f t="shared" si="81"/>
        <v>2736.2112199995504</v>
      </c>
      <c r="M165" s="22">
        <f t="shared" si="81"/>
        <v>2403.0740702743515</v>
      </c>
      <c r="N165" s="22">
        <f t="shared" si="81"/>
        <v>2652.2200922676261</v>
      </c>
      <c r="O165" s="22">
        <f t="shared" si="81"/>
        <v>2663.4671805080293</v>
      </c>
      <c r="P165" s="22">
        <f t="shared" si="81"/>
        <v>2058.4869985088512</v>
      </c>
      <c r="Q165" s="22">
        <f t="shared" si="81"/>
        <v>2457.5587778683985</v>
      </c>
    </row>
    <row r="166" spans="1:17" ht="12" customHeight="1" x14ac:dyDescent="0.25">
      <c r="A166" s="23" t="s">
        <v>64</v>
      </c>
      <c r="B166" s="30">
        <f t="shared" ref="B166:Q166" si="82">IF(B112=0,0,B112/B$17)</f>
        <v>99.308388356239135</v>
      </c>
      <c r="C166" s="30">
        <f t="shared" si="82"/>
        <v>106.29754503763233</v>
      </c>
      <c r="D166" s="30">
        <f t="shared" si="82"/>
        <v>113.57456828994451</v>
      </c>
      <c r="E166" s="30">
        <f t="shared" si="82"/>
        <v>122.7973060459889</v>
      </c>
      <c r="F166" s="30">
        <f t="shared" si="82"/>
        <v>132.56823793578133</v>
      </c>
      <c r="G166" s="30">
        <f t="shared" si="82"/>
        <v>145.92387810548007</v>
      </c>
      <c r="H166" s="30">
        <f t="shared" si="82"/>
        <v>156.1163968617947</v>
      </c>
      <c r="I166" s="30">
        <f t="shared" si="82"/>
        <v>165.71332312220864</v>
      </c>
      <c r="J166" s="30">
        <f t="shared" si="82"/>
        <v>180.73939385613693</v>
      </c>
      <c r="K166" s="30">
        <f t="shared" si="82"/>
        <v>191.37200420517343</v>
      </c>
      <c r="L166" s="30">
        <f t="shared" si="82"/>
        <v>208.19996698107965</v>
      </c>
      <c r="M166" s="30">
        <f t="shared" si="82"/>
        <v>268.47190120328804</v>
      </c>
      <c r="N166" s="30">
        <f t="shared" si="82"/>
        <v>328.26909595246951</v>
      </c>
      <c r="O166" s="30">
        <f t="shared" si="82"/>
        <v>352.39785421809688</v>
      </c>
      <c r="P166" s="30">
        <f t="shared" si="82"/>
        <v>373.6688934687632</v>
      </c>
      <c r="Q166" s="30">
        <f t="shared" si="82"/>
        <v>388.26832110143482</v>
      </c>
    </row>
    <row r="167" spans="1:17" ht="12" customHeight="1" x14ac:dyDescent="0.25">
      <c r="A167" s="23" t="s">
        <v>63</v>
      </c>
      <c r="B167" s="22">
        <f t="shared" ref="B167:Q167" si="83">IF(B113=0,0,B113/B$17)</f>
        <v>589.72671159075333</v>
      </c>
      <c r="C167" s="22">
        <f t="shared" si="83"/>
        <v>605.99823012207185</v>
      </c>
      <c r="D167" s="22">
        <f t="shared" si="83"/>
        <v>624.77481135631945</v>
      </c>
      <c r="E167" s="22">
        <f t="shared" si="83"/>
        <v>644.06070606503852</v>
      </c>
      <c r="F167" s="22">
        <f t="shared" si="83"/>
        <v>651.83962415172869</v>
      </c>
      <c r="G167" s="22">
        <f t="shared" si="83"/>
        <v>662.77456999861704</v>
      </c>
      <c r="H167" s="22">
        <f t="shared" si="83"/>
        <v>655.76250836706686</v>
      </c>
      <c r="I167" s="22">
        <f t="shared" si="83"/>
        <v>651.66542411789089</v>
      </c>
      <c r="J167" s="22">
        <f t="shared" si="83"/>
        <v>652.42434083174862</v>
      </c>
      <c r="K167" s="22">
        <f t="shared" si="83"/>
        <v>645.59189653303361</v>
      </c>
      <c r="L167" s="22">
        <f t="shared" si="83"/>
        <v>648.20735737217569</v>
      </c>
      <c r="M167" s="22">
        <f t="shared" si="83"/>
        <v>654.56706022824642</v>
      </c>
      <c r="N167" s="22">
        <f t="shared" si="83"/>
        <v>644.97664297522965</v>
      </c>
      <c r="O167" s="22">
        <f t="shared" si="83"/>
        <v>633.32039893089393</v>
      </c>
      <c r="P167" s="22">
        <f t="shared" si="83"/>
        <v>611.50880347902751</v>
      </c>
      <c r="Q167" s="22">
        <f t="shared" si="83"/>
        <v>615.27730761687826</v>
      </c>
    </row>
    <row r="168" spans="1:17" ht="12" customHeight="1" x14ac:dyDescent="0.25">
      <c r="A168" s="29" t="s">
        <v>62</v>
      </c>
      <c r="B168" s="18">
        <f t="shared" ref="B168:Q168" si="84">IF(B114=0,0,B114/B$17)</f>
        <v>264.51438869847459</v>
      </c>
      <c r="C168" s="18">
        <f t="shared" si="84"/>
        <v>271.66136479651141</v>
      </c>
      <c r="D168" s="18">
        <f t="shared" si="84"/>
        <v>279.62144552283036</v>
      </c>
      <c r="E168" s="18">
        <f t="shared" si="84"/>
        <v>285.73735107563937</v>
      </c>
      <c r="F168" s="18">
        <f t="shared" si="84"/>
        <v>322.26792622128102</v>
      </c>
      <c r="G168" s="18">
        <f t="shared" si="84"/>
        <v>307.60389972053616</v>
      </c>
      <c r="H168" s="18">
        <f t="shared" si="84"/>
        <v>319.41546797530748</v>
      </c>
      <c r="I168" s="18">
        <f t="shared" si="84"/>
        <v>317.23190570009461</v>
      </c>
      <c r="J168" s="18">
        <f t="shared" si="84"/>
        <v>306.2959709615522</v>
      </c>
      <c r="K168" s="18">
        <f t="shared" si="84"/>
        <v>308.91684263350407</v>
      </c>
      <c r="L168" s="18">
        <f t="shared" si="84"/>
        <v>311.49486213370858</v>
      </c>
      <c r="M168" s="18">
        <f t="shared" si="84"/>
        <v>318.60911095101181</v>
      </c>
      <c r="N168" s="18">
        <f t="shared" si="84"/>
        <v>310.36023007411222</v>
      </c>
      <c r="O168" s="18">
        <f t="shared" si="84"/>
        <v>316.40638260477448</v>
      </c>
      <c r="P168" s="18">
        <f t="shared" si="84"/>
        <v>310.83202042416696</v>
      </c>
      <c r="Q168" s="18">
        <f t="shared" si="84"/>
        <v>330.2935947633859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938.49842467191536</v>
      </c>
      <c r="C170" s="26">
        <f t="shared" si="85"/>
        <v>994.93595724584452</v>
      </c>
      <c r="D170" s="26">
        <f t="shared" si="85"/>
        <v>938.47981094005831</v>
      </c>
      <c r="E170" s="26">
        <f t="shared" si="85"/>
        <v>982.31993746136288</v>
      </c>
      <c r="F170" s="26">
        <f t="shared" si="85"/>
        <v>1009.7628062659238</v>
      </c>
      <c r="G170" s="26">
        <f t="shared" si="85"/>
        <v>1034.7741778639697</v>
      </c>
      <c r="H170" s="26">
        <f t="shared" si="85"/>
        <v>929.69616113169775</v>
      </c>
      <c r="I170" s="26">
        <f t="shared" si="85"/>
        <v>841.95319884002072</v>
      </c>
      <c r="J170" s="26">
        <f t="shared" si="85"/>
        <v>838.76451676421368</v>
      </c>
      <c r="K170" s="26">
        <f t="shared" si="85"/>
        <v>858.51409858537068</v>
      </c>
      <c r="L170" s="26">
        <f t="shared" si="85"/>
        <v>905.90969675132806</v>
      </c>
      <c r="M170" s="26">
        <f t="shared" si="85"/>
        <v>863.34229434065037</v>
      </c>
      <c r="N170" s="26">
        <f t="shared" si="85"/>
        <v>854.00038246241127</v>
      </c>
      <c r="O170" s="26">
        <f t="shared" si="85"/>
        <v>842.84139436185274</v>
      </c>
      <c r="P170" s="26">
        <f t="shared" si="85"/>
        <v>691.76313468607043</v>
      </c>
      <c r="Q170" s="26">
        <f t="shared" si="85"/>
        <v>769.17935986131226</v>
      </c>
    </row>
    <row r="171" spans="1:17" ht="12" customHeight="1" x14ac:dyDescent="0.25">
      <c r="A171" s="25" t="s">
        <v>43</v>
      </c>
      <c r="B171" s="24">
        <f t="shared" ref="B171:Q171" si="86">IF(B117=0,0,B117/B$17)</f>
        <v>938.49842467191536</v>
      </c>
      <c r="C171" s="24">
        <f t="shared" si="86"/>
        <v>994.93595724584452</v>
      </c>
      <c r="D171" s="24">
        <f t="shared" si="86"/>
        <v>938.47981094005831</v>
      </c>
      <c r="E171" s="24">
        <f t="shared" si="86"/>
        <v>982.31993746136288</v>
      </c>
      <c r="F171" s="24">
        <f t="shared" si="86"/>
        <v>1009.7628062659238</v>
      </c>
      <c r="G171" s="24">
        <f t="shared" si="86"/>
        <v>1034.7741778639697</v>
      </c>
      <c r="H171" s="24">
        <f t="shared" si="86"/>
        <v>929.69616113169775</v>
      </c>
      <c r="I171" s="24">
        <f t="shared" si="86"/>
        <v>841.95319884002072</v>
      </c>
      <c r="J171" s="24">
        <f t="shared" si="86"/>
        <v>838.76451676421368</v>
      </c>
      <c r="K171" s="24">
        <f t="shared" si="86"/>
        <v>858.51409858537068</v>
      </c>
      <c r="L171" s="24">
        <f t="shared" si="86"/>
        <v>905.90969675132806</v>
      </c>
      <c r="M171" s="24">
        <f t="shared" si="86"/>
        <v>863.34229434065037</v>
      </c>
      <c r="N171" s="24">
        <f t="shared" si="86"/>
        <v>854.00038246241127</v>
      </c>
      <c r="O171" s="24">
        <f t="shared" si="86"/>
        <v>842.84139436185274</v>
      </c>
      <c r="P171" s="24">
        <f t="shared" si="86"/>
        <v>691.76313468607043</v>
      </c>
      <c r="Q171" s="24">
        <f t="shared" si="86"/>
        <v>769.17935986131226</v>
      </c>
    </row>
    <row r="172" spans="1:17" ht="12" customHeight="1" x14ac:dyDescent="0.25">
      <c r="A172" s="23" t="s">
        <v>65</v>
      </c>
      <c r="B172" s="22">
        <f t="shared" ref="B172:Q172" si="87">IF(B118=0,0,B118/B$17)</f>
        <v>662.55355334692058</v>
      </c>
      <c r="C172" s="22">
        <f t="shared" si="87"/>
        <v>709.11390963423923</v>
      </c>
      <c r="D172" s="22">
        <f t="shared" si="87"/>
        <v>652.25651146803716</v>
      </c>
      <c r="E172" s="22">
        <f t="shared" si="87"/>
        <v>695.00174421676491</v>
      </c>
      <c r="F172" s="22">
        <f t="shared" si="87"/>
        <v>707.20805360755969</v>
      </c>
      <c r="G172" s="22">
        <f t="shared" si="87"/>
        <v>738.68506358946172</v>
      </c>
      <c r="H172" s="22">
        <f t="shared" si="87"/>
        <v>647.9640764718057</v>
      </c>
      <c r="I172" s="22">
        <f t="shared" si="87"/>
        <v>576.4915771279617</v>
      </c>
      <c r="J172" s="22">
        <f t="shared" si="87"/>
        <v>576.10300293620173</v>
      </c>
      <c r="K172" s="22">
        <f t="shared" si="87"/>
        <v>595.39271490523299</v>
      </c>
      <c r="L172" s="22">
        <f t="shared" si="87"/>
        <v>638.7805455401583</v>
      </c>
      <c r="M172" s="22">
        <f t="shared" si="87"/>
        <v>584.050803349494</v>
      </c>
      <c r="N172" s="22">
        <f t="shared" si="87"/>
        <v>591.61521647289669</v>
      </c>
      <c r="O172" s="22">
        <f t="shared" si="87"/>
        <v>584.88754308489752</v>
      </c>
      <c r="P172" s="22">
        <f t="shared" si="87"/>
        <v>442.3560201856227</v>
      </c>
      <c r="Q172" s="22">
        <f t="shared" si="87"/>
        <v>519.45805884011429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188.23007454645864</v>
      </c>
      <c r="C174" s="22">
        <f t="shared" si="89"/>
        <v>198.54953065229529</v>
      </c>
      <c r="D174" s="22">
        <f t="shared" si="89"/>
        <v>197.70420184841436</v>
      </c>
      <c r="E174" s="22">
        <f t="shared" si="89"/>
        <v>193.78940540925524</v>
      </c>
      <c r="F174" s="22">
        <f t="shared" si="89"/>
        <v>203.70682726319106</v>
      </c>
      <c r="G174" s="22">
        <f t="shared" si="89"/>
        <v>196.71021737631693</v>
      </c>
      <c r="H174" s="22">
        <f t="shared" si="89"/>
        <v>188.92179320145416</v>
      </c>
      <c r="I174" s="22">
        <f t="shared" si="89"/>
        <v>177.2163815691091</v>
      </c>
      <c r="J174" s="22">
        <f t="shared" si="89"/>
        <v>171.10735996251555</v>
      </c>
      <c r="K174" s="22">
        <f t="shared" si="89"/>
        <v>171.40257375276994</v>
      </c>
      <c r="L174" s="22">
        <f t="shared" si="89"/>
        <v>170.09271066601761</v>
      </c>
      <c r="M174" s="22">
        <f t="shared" si="89"/>
        <v>178.91906636452163</v>
      </c>
      <c r="N174" s="22">
        <f t="shared" si="89"/>
        <v>165.77532609848285</v>
      </c>
      <c r="O174" s="22">
        <f t="shared" si="89"/>
        <v>160.87229255851491</v>
      </c>
      <c r="P174" s="22">
        <f t="shared" si="89"/>
        <v>153.39153166642862</v>
      </c>
      <c r="Q174" s="22">
        <f t="shared" si="89"/>
        <v>152.11064680114171</v>
      </c>
    </row>
    <row r="175" spans="1:17" ht="12" customHeight="1" x14ac:dyDescent="0.25">
      <c r="A175" s="21" t="s">
        <v>62</v>
      </c>
      <c r="B175" s="20">
        <f t="shared" ref="B175:Q175" si="90">IF(B121=0,0,B121/B$17)</f>
        <v>87.714796778536083</v>
      </c>
      <c r="C175" s="20">
        <f t="shared" si="90"/>
        <v>87.272516959309982</v>
      </c>
      <c r="D175" s="20">
        <f t="shared" si="90"/>
        <v>88.519097623606697</v>
      </c>
      <c r="E175" s="20">
        <f t="shared" si="90"/>
        <v>93.528787835342754</v>
      </c>
      <c r="F175" s="20">
        <f t="shared" si="90"/>
        <v>98.847925395172979</v>
      </c>
      <c r="G175" s="20">
        <f t="shared" si="90"/>
        <v>99.378896898191059</v>
      </c>
      <c r="H175" s="20">
        <f t="shared" si="90"/>
        <v>92.810291458437703</v>
      </c>
      <c r="I175" s="20">
        <f t="shared" si="90"/>
        <v>88.245240142949868</v>
      </c>
      <c r="J175" s="20">
        <f t="shared" si="90"/>
        <v>91.554153865496332</v>
      </c>
      <c r="K175" s="20">
        <f t="shared" si="90"/>
        <v>91.718809927367644</v>
      </c>
      <c r="L175" s="20">
        <f t="shared" si="90"/>
        <v>97.036440545151919</v>
      </c>
      <c r="M175" s="20">
        <f t="shared" si="90"/>
        <v>100.37242462663491</v>
      </c>
      <c r="N175" s="20">
        <f t="shared" si="90"/>
        <v>96.609839891031555</v>
      </c>
      <c r="O175" s="20">
        <f t="shared" si="90"/>
        <v>97.081558718440334</v>
      </c>
      <c r="P175" s="20">
        <f t="shared" si="90"/>
        <v>96.015582834019128</v>
      </c>
      <c r="Q175" s="20">
        <f t="shared" si="90"/>
        <v>97.610654220056318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22309710</v>
      </c>
      <c r="C3" s="93">
        <f t="shared" si="0"/>
        <v>22408839</v>
      </c>
      <c r="D3" s="93">
        <f t="shared" si="0"/>
        <v>22504633</v>
      </c>
      <c r="E3" s="93">
        <f t="shared" si="0"/>
        <v>22647215</v>
      </c>
      <c r="F3" s="93">
        <f t="shared" si="0"/>
        <v>22879386.999999996</v>
      </c>
      <c r="G3" s="93">
        <f t="shared" si="0"/>
        <v>23214902.999999996</v>
      </c>
      <c r="H3" s="93">
        <f t="shared" si="0"/>
        <v>23450812.999999996</v>
      </c>
      <c r="I3" s="93">
        <f t="shared" si="0"/>
        <v>23755098</v>
      </c>
      <c r="J3" s="93">
        <f t="shared" si="0"/>
        <v>24047919</v>
      </c>
      <c r="K3" s="93">
        <f t="shared" si="0"/>
        <v>24320110.000000004</v>
      </c>
      <c r="L3" s="93">
        <f t="shared" si="0"/>
        <v>24499230.999999996</v>
      </c>
      <c r="M3" s="93">
        <f t="shared" si="0"/>
        <v>24797281</v>
      </c>
      <c r="N3" s="93">
        <f t="shared" si="0"/>
        <v>25039716</v>
      </c>
      <c r="O3" s="93">
        <f t="shared" si="0"/>
        <v>25258242.000000004</v>
      </c>
      <c r="P3" s="93">
        <f t="shared" si="0"/>
        <v>25886997.000000004</v>
      </c>
      <c r="Q3" s="93">
        <f t="shared" si="0"/>
        <v>25782702.000000007</v>
      </c>
    </row>
    <row r="4" spans="1:17" ht="12.95" customHeight="1" x14ac:dyDescent="0.25">
      <c r="A4" s="89" t="s">
        <v>65</v>
      </c>
      <c r="B4" s="88">
        <f t="shared" ref="B4" si="1">SUM(B5:B13)</f>
        <v>22309710</v>
      </c>
      <c r="C4" s="88">
        <f t="shared" ref="C4:Q4" si="2">SUM(C5:C13)</f>
        <v>22408839</v>
      </c>
      <c r="D4" s="88">
        <f t="shared" si="2"/>
        <v>22504633</v>
      </c>
      <c r="E4" s="88">
        <f t="shared" si="2"/>
        <v>22647215</v>
      </c>
      <c r="F4" s="88">
        <f t="shared" si="2"/>
        <v>22879386.999999996</v>
      </c>
      <c r="G4" s="88">
        <f t="shared" si="2"/>
        <v>23214902.999999996</v>
      </c>
      <c r="H4" s="88">
        <f t="shared" si="2"/>
        <v>23450812.999999996</v>
      </c>
      <c r="I4" s="88">
        <f t="shared" si="2"/>
        <v>23755098</v>
      </c>
      <c r="J4" s="88">
        <f t="shared" si="2"/>
        <v>24047919</v>
      </c>
      <c r="K4" s="88">
        <f t="shared" si="2"/>
        <v>24320110.000000004</v>
      </c>
      <c r="L4" s="88">
        <f t="shared" si="2"/>
        <v>24499230.999999996</v>
      </c>
      <c r="M4" s="88">
        <f t="shared" si="2"/>
        <v>24797281</v>
      </c>
      <c r="N4" s="88">
        <f t="shared" si="2"/>
        <v>25039716</v>
      </c>
      <c r="O4" s="88">
        <f t="shared" si="2"/>
        <v>25258242.000000004</v>
      </c>
      <c r="P4" s="88">
        <f t="shared" si="2"/>
        <v>25886997.000000004</v>
      </c>
      <c r="Q4" s="88">
        <f t="shared" si="2"/>
        <v>25782702.000000007</v>
      </c>
    </row>
    <row r="5" spans="1:17" ht="12" customHeight="1" x14ac:dyDescent="0.25">
      <c r="A5" s="87" t="s">
        <v>58</v>
      </c>
      <c r="B5" s="86">
        <v>76764</v>
      </c>
      <c r="C5" s="86">
        <v>73400</v>
      </c>
      <c r="D5" s="86">
        <v>18464.999999999996</v>
      </c>
      <c r="E5" s="86">
        <v>13496.999999999998</v>
      </c>
      <c r="F5" s="86">
        <v>7859.9999999999991</v>
      </c>
      <c r="G5" s="86">
        <v>6869.9999999999982</v>
      </c>
      <c r="H5" s="86">
        <v>6841.9999999999982</v>
      </c>
      <c r="I5" s="86">
        <v>5868</v>
      </c>
      <c r="J5" s="86">
        <v>4434</v>
      </c>
      <c r="K5" s="86">
        <v>3784.0000000000009</v>
      </c>
      <c r="L5" s="86">
        <v>3772.9999999999995</v>
      </c>
      <c r="M5" s="86">
        <v>3763</v>
      </c>
      <c r="N5" s="86">
        <v>2461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>
        <v>592748</v>
      </c>
      <c r="C6" s="86">
        <v>572143</v>
      </c>
      <c r="D6" s="86">
        <v>571464</v>
      </c>
      <c r="E6" s="86">
        <v>556494.00000000012</v>
      </c>
      <c r="F6" s="86">
        <v>554788.99999999988</v>
      </c>
      <c r="G6" s="86">
        <v>537390</v>
      </c>
      <c r="H6" s="86">
        <v>570797</v>
      </c>
      <c r="I6" s="86">
        <v>589941.00000000012</v>
      </c>
      <c r="J6" s="86">
        <v>577779</v>
      </c>
      <c r="K6" s="86">
        <v>574176.00000000012</v>
      </c>
      <c r="L6" s="86">
        <v>543322.99999999988</v>
      </c>
      <c r="M6" s="86">
        <v>539936.00000000012</v>
      </c>
      <c r="N6" s="86">
        <v>481376.99999999994</v>
      </c>
      <c r="O6" s="86">
        <v>472033.00000000006</v>
      </c>
      <c r="P6" s="86">
        <v>444492.00000000029</v>
      </c>
      <c r="Q6" s="86">
        <v>377893.00000000017</v>
      </c>
    </row>
    <row r="7" spans="1:17" ht="12" customHeight="1" x14ac:dyDescent="0.25">
      <c r="A7" s="87" t="s">
        <v>110</v>
      </c>
      <c r="B7" s="86">
        <v>5123178</v>
      </c>
      <c r="C7" s="86">
        <v>5123196</v>
      </c>
      <c r="D7" s="86">
        <v>4676926</v>
      </c>
      <c r="E7" s="86">
        <v>3640616</v>
      </c>
      <c r="F7" s="86">
        <v>3640771.9999999991</v>
      </c>
      <c r="G7" s="86">
        <v>3386290.9999999991</v>
      </c>
      <c r="H7" s="86">
        <v>3198022.9999999991</v>
      </c>
      <c r="I7" s="86">
        <v>2536684.9999999995</v>
      </c>
      <c r="J7" s="86">
        <v>2351605.9999999995</v>
      </c>
      <c r="K7" s="86">
        <v>2269533.0000000005</v>
      </c>
      <c r="L7" s="86">
        <v>1807903.9999999995</v>
      </c>
      <c r="M7" s="86">
        <v>1805991.0000000002</v>
      </c>
      <c r="N7" s="86">
        <v>1514862.9999999998</v>
      </c>
      <c r="O7" s="86">
        <v>1443908</v>
      </c>
      <c r="P7" s="86">
        <v>1376356.0000000002</v>
      </c>
      <c r="Q7" s="86">
        <v>1349870.0000000002</v>
      </c>
    </row>
    <row r="8" spans="1:17" ht="12" customHeight="1" x14ac:dyDescent="0.25">
      <c r="A8" s="87" t="s">
        <v>109</v>
      </c>
      <c r="B8" s="86">
        <v>14866020</v>
      </c>
      <c r="C8" s="86">
        <v>14947656</v>
      </c>
      <c r="D8" s="86">
        <v>14744066.999999998</v>
      </c>
      <c r="E8" s="86">
        <v>15573041</v>
      </c>
      <c r="F8" s="86">
        <v>15623478.999999996</v>
      </c>
      <c r="G8" s="86">
        <v>15679342.999999998</v>
      </c>
      <c r="H8" s="86">
        <v>15250012.999999998</v>
      </c>
      <c r="I8" s="86">
        <v>14535484</v>
      </c>
      <c r="J8" s="86">
        <v>15054120.000000002</v>
      </c>
      <c r="K8" s="86">
        <v>15346632.000000004</v>
      </c>
      <c r="L8" s="86">
        <v>15997061.999999998</v>
      </c>
      <c r="M8" s="86">
        <v>15794193</v>
      </c>
      <c r="N8" s="86">
        <v>16318869.000000002</v>
      </c>
      <c r="O8" s="86">
        <v>16291783.000000004</v>
      </c>
      <c r="P8" s="86">
        <v>16663331.000000002</v>
      </c>
      <c r="Q8" s="86">
        <v>16647595.000000002</v>
      </c>
    </row>
    <row r="9" spans="1:17" ht="12" customHeight="1" x14ac:dyDescent="0.25">
      <c r="A9" s="87" t="s">
        <v>55</v>
      </c>
      <c r="B9" s="86">
        <v>1300533</v>
      </c>
      <c r="C9" s="86">
        <v>1340585</v>
      </c>
      <c r="D9" s="86">
        <v>2179775</v>
      </c>
      <c r="E9" s="86">
        <v>2560278</v>
      </c>
      <c r="F9" s="86">
        <v>2583159</v>
      </c>
      <c r="G9" s="86">
        <v>3212136</v>
      </c>
      <c r="H9" s="86">
        <v>4107679.9999999995</v>
      </c>
      <c r="I9" s="86">
        <v>5780606</v>
      </c>
      <c r="J9" s="86">
        <v>5868991.9999999991</v>
      </c>
      <c r="K9" s="86">
        <v>5911700</v>
      </c>
      <c r="L9" s="86">
        <v>5831681.9999999991</v>
      </c>
      <c r="M9" s="86">
        <v>5674683.9999999991</v>
      </c>
      <c r="N9" s="86">
        <v>5637875</v>
      </c>
      <c r="O9" s="86">
        <v>5642455.0000000009</v>
      </c>
      <c r="P9" s="86">
        <v>5922980.0000000009</v>
      </c>
      <c r="Q9" s="86">
        <v>5926551.0000000019</v>
      </c>
    </row>
    <row r="10" spans="1:17" ht="12" customHeight="1" x14ac:dyDescent="0.25">
      <c r="A10" s="87" t="s">
        <v>79</v>
      </c>
      <c r="B10" s="86">
        <v>3927</v>
      </c>
      <c r="C10" s="86">
        <v>3880.9999999999995</v>
      </c>
      <c r="D10" s="86">
        <v>3869.9999999999995</v>
      </c>
      <c r="E10" s="86">
        <v>3506</v>
      </c>
      <c r="F10" s="86">
        <v>3476.9999999999995</v>
      </c>
      <c r="G10" s="86">
        <v>3389.9999999999995</v>
      </c>
      <c r="H10" s="86">
        <v>3377</v>
      </c>
      <c r="I10" s="86">
        <v>3336</v>
      </c>
      <c r="J10" s="86">
        <v>3316.0000000000005</v>
      </c>
      <c r="K10" s="86">
        <v>3288.0000000000009</v>
      </c>
      <c r="L10" s="86">
        <v>2171.9999999999995</v>
      </c>
      <c r="M10" s="86">
        <v>2159</v>
      </c>
      <c r="N10" s="86">
        <v>2151</v>
      </c>
      <c r="O10" s="86">
        <v>2134.0000000000009</v>
      </c>
      <c r="P10" s="86">
        <v>1399.0000000000005</v>
      </c>
      <c r="Q10" s="86">
        <v>1445.0000000000002</v>
      </c>
    </row>
    <row r="11" spans="1:17" ht="12" customHeight="1" x14ac:dyDescent="0.25">
      <c r="A11" s="87" t="s">
        <v>61</v>
      </c>
      <c r="B11" s="86">
        <v>0</v>
      </c>
      <c r="C11" s="86">
        <v>0</v>
      </c>
      <c r="D11" s="86">
        <v>0</v>
      </c>
      <c r="E11" s="86">
        <v>0</v>
      </c>
      <c r="F11" s="86">
        <v>209568.99999999997</v>
      </c>
      <c r="G11" s="86">
        <v>194295.99999999997</v>
      </c>
      <c r="H11" s="86">
        <v>187997.99999999997</v>
      </c>
      <c r="I11" s="86">
        <v>176469</v>
      </c>
      <c r="J11" s="86">
        <v>55778</v>
      </c>
      <c r="K11" s="86">
        <v>66244.000000000015</v>
      </c>
      <c r="L11" s="86">
        <v>150528.99999999997</v>
      </c>
      <c r="M11" s="86">
        <v>786211</v>
      </c>
      <c r="N11" s="86">
        <v>892911.99999999988</v>
      </c>
      <c r="O11" s="86">
        <v>1199860.0000000002</v>
      </c>
      <c r="P11" s="86">
        <v>1284344</v>
      </c>
      <c r="Q11" s="86">
        <v>1285130.0000000002</v>
      </c>
    </row>
    <row r="12" spans="1:17" ht="12" customHeight="1" x14ac:dyDescent="0.25">
      <c r="A12" s="87" t="s">
        <v>115</v>
      </c>
      <c r="B12" s="86">
        <v>6257</v>
      </c>
      <c r="C12" s="86">
        <v>7623</v>
      </c>
      <c r="D12" s="86">
        <v>9476</v>
      </c>
      <c r="E12" s="86">
        <v>11524</v>
      </c>
      <c r="F12" s="86">
        <v>18890.999999999996</v>
      </c>
      <c r="G12" s="86">
        <v>27369.999999999996</v>
      </c>
      <c r="H12" s="86">
        <v>29134.999999999996</v>
      </c>
      <c r="I12" s="86">
        <v>36213</v>
      </c>
      <c r="J12" s="86">
        <v>43560</v>
      </c>
      <c r="K12" s="86">
        <v>57767.000000000015</v>
      </c>
      <c r="L12" s="86">
        <v>91757.999999999985</v>
      </c>
      <c r="M12" s="86">
        <v>121303.00000000003</v>
      </c>
      <c r="N12" s="86">
        <v>129869.00000000001</v>
      </c>
      <c r="O12" s="86">
        <v>147661</v>
      </c>
      <c r="P12" s="86">
        <v>147941.00000000003</v>
      </c>
      <c r="Q12" s="86">
        <v>151695.00000000003</v>
      </c>
    </row>
    <row r="13" spans="1:17" ht="12" customHeight="1" x14ac:dyDescent="0.25">
      <c r="A13" s="51" t="s">
        <v>114</v>
      </c>
      <c r="B13" s="92">
        <v>340283</v>
      </c>
      <c r="C13" s="92">
        <v>340355</v>
      </c>
      <c r="D13" s="92">
        <v>300590</v>
      </c>
      <c r="E13" s="92">
        <v>288259</v>
      </c>
      <c r="F13" s="92">
        <v>237390.99999999994</v>
      </c>
      <c r="G13" s="92">
        <v>167817</v>
      </c>
      <c r="H13" s="92">
        <v>96947.999999999985</v>
      </c>
      <c r="I13" s="92">
        <v>90496.000000000015</v>
      </c>
      <c r="J13" s="92">
        <v>88334.000000000015</v>
      </c>
      <c r="K13" s="92">
        <v>86986</v>
      </c>
      <c r="L13" s="92">
        <v>71027.999999999985</v>
      </c>
      <c r="M13" s="92">
        <v>69041</v>
      </c>
      <c r="N13" s="92">
        <v>59338.999999999993</v>
      </c>
      <c r="O13" s="92">
        <v>58408</v>
      </c>
      <c r="P13" s="92">
        <v>46154.000000000007</v>
      </c>
      <c r="Q13" s="92">
        <v>42523.000000000007</v>
      </c>
    </row>
    <row r="14" spans="1:17" ht="12" hidden="1" customHeight="1" x14ac:dyDescent="0.25">
      <c r="A14" s="91" t="s">
        <v>113</v>
      </c>
      <c r="B14" s="90">
        <f t="shared" ref="B14" si="3">SUM(B5:B11)</f>
        <v>21963170</v>
      </c>
      <c r="C14" s="90">
        <f t="shared" ref="C14:Q14" si="4">SUM(C5:C11)</f>
        <v>22060861</v>
      </c>
      <c r="D14" s="90">
        <f t="shared" si="4"/>
        <v>22194567</v>
      </c>
      <c r="E14" s="90">
        <f t="shared" si="4"/>
        <v>22347432</v>
      </c>
      <c r="F14" s="90">
        <f t="shared" si="4"/>
        <v>22623104.999999996</v>
      </c>
      <c r="G14" s="90">
        <f t="shared" si="4"/>
        <v>23019715.999999996</v>
      </c>
      <c r="H14" s="90">
        <f t="shared" si="4"/>
        <v>23324729.999999996</v>
      </c>
      <c r="I14" s="90">
        <f t="shared" si="4"/>
        <v>23628389</v>
      </c>
      <c r="J14" s="90">
        <f t="shared" si="4"/>
        <v>23916025</v>
      </c>
      <c r="K14" s="90">
        <f t="shared" si="4"/>
        <v>24175357.000000004</v>
      </c>
      <c r="L14" s="90">
        <f t="shared" si="4"/>
        <v>24336444.999999996</v>
      </c>
      <c r="M14" s="90">
        <f t="shared" si="4"/>
        <v>24606937</v>
      </c>
      <c r="N14" s="90">
        <f t="shared" si="4"/>
        <v>24850508</v>
      </c>
      <c r="O14" s="90">
        <f t="shared" si="4"/>
        <v>25052173.000000004</v>
      </c>
      <c r="P14" s="90">
        <f t="shared" si="4"/>
        <v>25692902.000000004</v>
      </c>
      <c r="Q14" s="90">
        <f t="shared" si="4"/>
        <v>25588484.000000007</v>
      </c>
    </row>
    <row r="15" spans="1:17" ht="12.95" customHeight="1" x14ac:dyDescent="0.25">
      <c r="A15" s="89" t="s">
        <v>112</v>
      </c>
      <c r="B15" s="88">
        <f t="shared" ref="B15:Q15" si="5">B16</f>
        <v>2110965.2000000002</v>
      </c>
      <c r="C15" s="88">
        <f t="shared" si="5"/>
        <v>2248762.7999999998</v>
      </c>
      <c r="D15" s="88">
        <f t="shared" si="5"/>
        <v>2393317.6</v>
      </c>
      <c r="E15" s="88">
        <f t="shared" si="5"/>
        <v>2574441.4</v>
      </c>
      <c r="F15" s="88">
        <f t="shared" si="5"/>
        <v>2771670.5999999996</v>
      </c>
      <c r="G15" s="88">
        <f t="shared" si="5"/>
        <v>3037156.9999999995</v>
      </c>
      <c r="H15" s="88">
        <f t="shared" si="5"/>
        <v>3234914.9999999995</v>
      </c>
      <c r="I15" s="88">
        <f t="shared" si="5"/>
        <v>3410504.8</v>
      </c>
      <c r="J15" s="88">
        <f t="shared" si="5"/>
        <v>3658390</v>
      </c>
      <c r="K15" s="88">
        <f t="shared" si="5"/>
        <v>3851402.2000000011</v>
      </c>
      <c r="L15" s="88">
        <f t="shared" si="5"/>
        <v>4147355.8</v>
      </c>
      <c r="M15" s="88">
        <f t="shared" si="5"/>
        <v>5157481.8</v>
      </c>
      <c r="N15" s="88">
        <f t="shared" si="5"/>
        <v>6305128.4000000004</v>
      </c>
      <c r="O15" s="88">
        <f t="shared" si="5"/>
        <v>6926776.5999999996</v>
      </c>
      <c r="P15" s="88">
        <f t="shared" si="5"/>
        <v>7483598.6000000006</v>
      </c>
      <c r="Q15" s="88">
        <f t="shared" si="5"/>
        <v>7833420.9375000009</v>
      </c>
    </row>
    <row r="16" spans="1:17" ht="12" customHeight="1" x14ac:dyDescent="0.25">
      <c r="A16" s="87" t="s">
        <v>111</v>
      </c>
      <c r="B16" s="86">
        <v>2110965.2000000002</v>
      </c>
      <c r="C16" s="86">
        <v>2248762.7999999998</v>
      </c>
      <c r="D16" s="86">
        <v>2393317.6</v>
      </c>
      <c r="E16" s="86">
        <v>2574441.4</v>
      </c>
      <c r="F16" s="86">
        <v>2771670.5999999996</v>
      </c>
      <c r="G16" s="86">
        <v>3037156.9999999995</v>
      </c>
      <c r="H16" s="86">
        <v>3234914.9999999995</v>
      </c>
      <c r="I16" s="86">
        <v>3410504.8</v>
      </c>
      <c r="J16" s="86">
        <v>3658390</v>
      </c>
      <c r="K16" s="86">
        <v>3851402.2000000011</v>
      </c>
      <c r="L16" s="86">
        <v>4147355.8</v>
      </c>
      <c r="M16" s="86">
        <v>5157481.8</v>
      </c>
      <c r="N16" s="86">
        <v>6305128.4000000004</v>
      </c>
      <c r="O16" s="86">
        <v>6926776.5999999996</v>
      </c>
      <c r="P16" s="86">
        <v>7483598.6000000006</v>
      </c>
      <c r="Q16" s="86">
        <v>7833420.9375000009</v>
      </c>
    </row>
    <row r="17" spans="1:17" ht="12.95" customHeight="1" x14ac:dyDescent="0.25">
      <c r="A17" s="89" t="s">
        <v>63</v>
      </c>
      <c r="B17" s="88">
        <f t="shared" ref="B17" si="6">SUM(B18:B25)</f>
        <v>22309710</v>
      </c>
      <c r="C17" s="88">
        <f t="shared" ref="C17:Q17" si="7">SUM(C18:C25)</f>
        <v>22408839</v>
      </c>
      <c r="D17" s="88">
        <f t="shared" si="7"/>
        <v>22504633</v>
      </c>
      <c r="E17" s="88">
        <f t="shared" si="7"/>
        <v>22647215</v>
      </c>
      <c r="F17" s="88">
        <f t="shared" si="7"/>
        <v>22879386.999999996</v>
      </c>
      <c r="G17" s="88">
        <f t="shared" si="7"/>
        <v>23214902.999999996</v>
      </c>
      <c r="H17" s="88">
        <f t="shared" si="7"/>
        <v>23450812.999999996</v>
      </c>
      <c r="I17" s="88">
        <f t="shared" si="7"/>
        <v>23755098</v>
      </c>
      <c r="J17" s="88">
        <f t="shared" si="7"/>
        <v>24047919</v>
      </c>
      <c r="K17" s="88">
        <f t="shared" si="7"/>
        <v>24320110.000000004</v>
      </c>
      <c r="L17" s="88">
        <f t="shared" si="7"/>
        <v>24499230.999999996</v>
      </c>
      <c r="M17" s="88">
        <f t="shared" si="7"/>
        <v>24797281</v>
      </c>
      <c r="N17" s="88">
        <f t="shared" si="7"/>
        <v>25039716</v>
      </c>
      <c r="O17" s="88">
        <f t="shared" si="7"/>
        <v>25258242.000000004</v>
      </c>
      <c r="P17" s="88">
        <f t="shared" si="7"/>
        <v>25886997.000000004</v>
      </c>
      <c r="Q17" s="88">
        <f t="shared" si="7"/>
        <v>25782702.000000004</v>
      </c>
    </row>
    <row r="18" spans="1:17" ht="12" customHeight="1" x14ac:dyDescent="0.25">
      <c r="A18" s="87" t="s">
        <v>58</v>
      </c>
      <c r="B18" s="86">
        <v>0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>
        <v>2178580</v>
      </c>
      <c r="C19" s="86">
        <v>2128439</v>
      </c>
      <c r="D19" s="86">
        <v>2129538</v>
      </c>
      <c r="E19" s="86">
        <v>2127123</v>
      </c>
      <c r="F19" s="86">
        <v>2056229</v>
      </c>
      <c r="G19" s="86">
        <v>2025898</v>
      </c>
      <c r="H19" s="86">
        <v>1951354</v>
      </c>
      <c r="I19" s="86">
        <v>1865206.0000000005</v>
      </c>
      <c r="J19" s="86">
        <v>1844004.9999999998</v>
      </c>
      <c r="K19" s="86">
        <v>1731128.0000000002</v>
      </c>
      <c r="L19" s="86">
        <v>1625913</v>
      </c>
      <c r="M19" s="86">
        <v>1510736.0000000005</v>
      </c>
      <c r="N19" s="86">
        <v>1379293.9999999998</v>
      </c>
      <c r="O19" s="86">
        <v>1327272.0000000005</v>
      </c>
      <c r="P19" s="86">
        <v>1295760.0000000002</v>
      </c>
      <c r="Q19" s="86">
        <v>1268419.0000000005</v>
      </c>
    </row>
    <row r="20" spans="1:17" ht="12" customHeight="1" x14ac:dyDescent="0.25">
      <c r="A20" s="87" t="s">
        <v>110</v>
      </c>
      <c r="B20" s="86">
        <v>2992575</v>
      </c>
      <c r="C20" s="86">
        <v>3103302.0000000005</v>
      </c>
      <c r="D20" s="86">
        <v>3023301.0000000005</v>
      </c>
      <c r="E20" s="86">
        <v>2531045</v>
      </c>
      <c r="F20" s="86">
        <v>2530733.9999999995</v>
      </c>
      <c r="G20" s="86">
        <v>2527660.9999999991</v>
      </c>
      <c r="H20" s="86">
        <v>2527478.9999999991</v>
      </c>
      <c r="I20" s="86">
        <v>2157531.9999999995</v>
      </c>
      <c r="J20" s="86">
        <v>2042399</v>
      </c>
      <c r="K20" s="86">
        <v>1999908.0000000005</v>
      </c>
      <c r="L20" s="86">
        <v>1636268.9999999995</v>
      </c>
      <c r="M20" s="86">
        <v>1633508.0000000002</v>
      </c>
      <c r="N20" s="86">
        <v>1431793.9999999998</v>
      </c>
      <c r="O20" s="86">
        <v>1397852</v>
      </c>
      <c r="P20" s="86">
        <v>1341823.0000000002</v>
      </c>
      <c r="Q20" s="86">
        <v>1313814.0000000002</v>
      </c>
    </row>
    <row r="21" spans="1:17" ht="12" customHeight="1" x14ac:dyDescent="0.25">
      <c r="A21" s="87" t="s">
        <v>109</v>
      </c>
      <c r="B21" s="86">
        <v>12826209</v>
      </c>
      <c r="C21" s="86">
        <v>13050714</v>
      </c>
      <c r="D21" s="86">
        <v>13054361</v>
      </c>
      <c r="E21" s="86">
        <v>13366823</v>
      </c>
      <c r="F21" s="86">
        <v>14354811.999999996</v>
      </c>
      <c r="G21" s="86">
        <v>14025864.999999998</v>
      </c>
      <c r="H21" s="86">
        <v>13754319.999999998</v>
      </c>
      <c r="I21" s="86">
        <v>13506828</v>
      </c>
      <c r="J21" s="86">
        <v>13437694.000000002</v>
      </c>
      <c r="K21" s="86">
        <v>14197664.000000004</v>
      </c>
      <c r="L21" s="86">
        <v>15263527.999999998</v>
      </c>
      <c r="M21" s="86">
        <v>15721520</v>
      </c>
      <c r="N21" s="86">
        <v>15914391.000000002</v>
      </c>
      <c r="O21" s="86">
        <v>16078981.000000004</v>
      </c>
      <c r="P21" s="86">
        <v>16449978.000000002</v>
      </c>
      <c r="Q21" s="86">
        <v>16480365.000000002</v>
      </c>
    </row>
    <row r="22" spans="1:17" ht="12" customHeight="1" x14ac:dyDescent="0.25">
      <c r="A22" s="87" t="s">
        <v>55</v>
      </c>
      <c r="B22" s="86">
        <v>118380</v>
      </c>
      <c r="C22" s="86">
        <v>140285</v>
      </c>
      <c r="D22" s="86">
        <v>319144</v>
      </c>
      <c r="E22" s="86">
        <v>527381</v>
      </c>
      <c r="F22" s="86">
        <v>532064.99999999988</v>
      </c>
      <c r="G22" s="86">
        <v>960549.99999999988</v>
      </c>
      <c r="H22" s="86">
        <v>1503422.9999999998</v>
      </c>
      <c r="I22" s="86">
        <v>2544508</v>
      </c>
      <c r="J22" s="86">
        <v>2839774.9999999995</v>
      </c>
      <c r="K22" s="86">
        <v>2840093</v>
      </c>
      <c r="L22" s="86">
        <v>2841344.9999999991</v>
      </c>
      <c r="M22" s="86">
        <v>2844557.9999999991</v>
      </c>
      <c r="N22" s="86">
        <v>3063108.9999999995</v>
      </c>
      <c r="O22" s="86">
        <v>3951354.0000000009</v>
      </c>
      <c r="P22" s="86">
        <v>4621882.0000000009</v>
      </c>
      <c r="Q22" s="86">
        <v>4619571.0000000009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0</v>
      </c>
      <c r="C24" s="86">
        <v>0</v>
      </c>
      <c r="D24" s="86">
        <v>0</v>
      </c>
      <c r="E24" s="86">
        <v>0</v>
      </c>
      <c r="F24" s="86">
        <v>150064.99999999997</v>
      </c>
      <c r="G24" s="86">
        <v>153637.99999999997</v>
      </c>
      <c r="H24" s="86">
        <v>160051.99999999997</v>
      </c>
      <c r="I24" s="86">
        <v>164253</v>
      </c>
      <c r="J24" s="86">
        <v>52406</v>
      </c>
      <c r="K24" s="86">
        <v>63057.000000000015</v>
      </c>
      <c r="L24" s="86">
        <v>143812.99999999997</v>
      </c>
      <c r="M24" s="86">
        <v>752616</v>
      </c>
      <c r="N24" s="86">
        <v>858376.99999999988</v>
      </c>
      <c r="O24" s="86">
        <v>1155711.0000000002</v>
      </c>
      <c r="P24" s="86">
        <v>1225624</v>
      </c>
      <c r="Q24" s="86">
        <v>1232946.0000000002</v>
      </c>
    </row>
    <row r="25" spans="1:17" ht="12" customHeight="1" x14ac:dyDescent="0.25">
      <c r="A25" s="51" t="s">
        <v>60</v>
      </c>
      <c r="B25" s="92">
        <v>4193966</v>
      </c>
      <c r="C25" s="92">
        <v>3986098.9999999995</v>
      </c>
      <c r="D25" s="92">
        <v>3978288.9999999981</v>
      </c>
      <c r="E25" s="92">
        <v>4094842.9999999991</v>
      </c>
      <c r="F25" s="92">
        <v>3255481.9999999995</v>
      </c>
      <c r="G25" s="92">
        <v>3521291</v>
      </c>
      <c r="H25" s="92">
        <v>3554184.9999999991</v>
      </c>
      <c r="I25" s="92">
        <v>3516771</v>
      </c>
      <c r="J25" s="92">
        <v>3831639.9999999991</v>
      </c>
      <c r="K25" s="92">
        <v>3488260.0000000009</v>
      </c>
      <c r="L25" s="92">
        <v>2988362.9999999995</v>
      </c>
      <c r="M25" s="92">
        <v>2334343</v>
      </c>
      <c r="N25" s="92">
        <v>2392751</v>
      </c>
      <c r="O25" s="92">
        <v>1347072.0000000002</v>
      </c>
      <c r="P25" s="92">
        <v>951930.00000000012</v>
      </c>
      <c r="Q25" s="92">
        <v>867587.00000000047</v>
      </c>
    </row>
    <row r="26" spans="1:17" ht="12" customHeight="1" x14ac:dyDescent="0.25">
      <c r="A26" s="91" t="s">
        <v>59</v>
      </c>
      <c r="B26" s="90">
        <v>112944</v>
      </c>
      <c r="C26" s="90">
        <v>121795.99999999949</v>
      </c>
      <c r="D26" s="90">
        <v>138726.99999999811</v>
      </c>
      <c r="E26" s="90">
        <v>155060</v>
      </c>
      <c r="F26" s="90">
        <v>177642.99999999997</v>
      </c>
      <c r="G26" s="90">
        <v>261427.99999999994</v>
      </c>
      <c r="H26" s="90">
        <v>335182.99999999988</v>
      </c>
      <c r="I26" s="90">
        <v>504603.00000000006</v>
      </c>
      <c r="J26" s="90">
        <v>648814</v>
      </c>
      <c r="K26" s="90">
        <v>831875.00000000012</v>
      </c>
      <c r="L26" s="90">
        <v>1253210.9999999998</v>
      </c>
      <c r="M26" s="90">
        <v>1314898</v>
      </c>
      <c r="N26" s="90">
        <v>1482071</v>
      </c>
      <c r="O26" s="90">
        <v>1639220.0000000005</v>
      </c>
      <c r="P26" s="90">
        <v>1812756.0000000002</v>
      </c>
      <c r="Q26" s="90">
        <v>1917295.0000000002</v>
      </c>
    </row>
    <row r="27" spans="1:17" ht="12.95" customHeight="1" x14ac:dyDescent="0.25">
      <c r="A27" s="89" t="s">
        <v>62</v>
      </c>
      <c r="B27" s="88">
        <f t="shared" ref="B27" si="8">SUM(B28:B32)</f>
        <v>22309710</v>
      </c>
      <c r="C27" s="88">
        <f t="shared" ref="C27:Q27" si="9">SUM(C28:C32)</f>
        <v>22408839</v>
      </c>
      <c r="D27" s="88">
        <f t="shared" si="9"/>
        <v>22504633</v>
      </c>
      <c r="E27" s="88">
        <f t="shared" si="9"/>
        <v>22647215</v>
      </c>
      <c r="F27" s="88">
        <f t="shared" si="9"/>
        <v>22879386.999999996</v>
      </c>
      <c r="G27" s="88">
        <f t="shared" si="9"/>
        <v>23214902.999999993</v>
      </c>
      <c r="H27" s="88">
        <f t="shared" si="9"/>
        <v>23450812.999999993</v>
      </c>
      <c r="I27" s="88">
        <f t="shared" si="9"/>
        <v>23755098</v>
      </c>
      <c r="J27" s="88">
        <f t="shared" si="9"/>
        <v>24047919.000000004</v>
      </c>
      <c r="K27" s="88">
        <f t="shared" si="9"/>
        <v>24320110.000000007</v>
      </c>
      <c r="L27" s="88">
        <f t="shared" si="9"/>
        <v>24499231</v>
      </c>
      <c r="M27" s="88">
        <f t="shared" si="9"/>
        <v>24797280.999999996</v>
      </c>
      <c r="N27" s="88">
        <f t="shared" si="9"/>
        <v>25039716</v>
      </c>
      <c r="O27" s="88">
        <f t="shared" si="9"/>
        <v>25258242.000000007</v>
      </c>
      <c r="P27" s="88">
        <f t="shared" si="9"/>
        <v>25886997</v>
      </c>
      <c r="Q27" s="88">
        <f t="shared" si="9"/>
        <v>25782702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4348336</v>
      </c>
      <c r="C29" s="86">
        <v>4066115</v>
      </c>
      <c r="D29" s="86">
        <v>3840217</v>
      </c>
      <c r="E29" s="86">
        <v>3834914</v>
      </c>
      <c r="F29" s="86">
        <v>3740072</v>
      </c>
      <c r="G29" s="86">
        <v>3711606.9999999995</v>
      </c>
      <c r="H29" s="86">
        <v>3330756.9999999995</v>
      </c>
      <c r="I29" s="86">
        <v>3056101</v>
      </c>
      <c r="J29" s="86">
        <v>3863826.0000000009</v>
      </c>
      <c r="K29" s="86">
        <v>3901780.0000000019</v>
      </c>
      <c r="L29" s="86">
        <v>3906141.0000000005</v>
      </c>
      <c r="M29" s="86">
        <v>3908404</v>
      </c>
      <c r="N29" s="86">
        <v>3948470</v>
      </c>
      <c r="O29" s="86">
        <v>4104360.0000000009</v>
      </c>
      <c r="P29" s="86">
        <v>4288204.0000000009</v>
      </c>
      <c r="Q29" s="86">
        <v>4353564</v>
      </c>
    </row>
    <row r="30" spans="1:17" ht="12" customHeight="1" x14ac:dyDescent="0.25">
      <c r="A30" s="87" t="s">
        <v>109</v>
      </c>
      <c r="B30" s="86">
        <v>12278293</v>
      </c>
      <c r="C30" s="86">
        <v>12364916</v>
      </c>
      <c r="D30" s="86">
        <v>12762955</v>
      </c>
      <c r="E30" s="86">
        <v>13418799.999999998</v>
      </c>
      <c r="F30" s="86">
        <v>13567180.999999996</v>
      </c>
      <c r="G30" s="86">
        <v>14144987.999999998</v>
      </c>
      <c r="H30" s="86">
        <v>13533557.999999996</v>
      </c>
      <c r="I30" s="86">
        <v>13160915.999999998</v>
      </c>
      <c r="J30" s="86">
        <v>13567742.000000002</v>
      </c>
      <c r="K30" s="86">
        <v>14113282.000000004</v>
      </c>
      <c r="L30" s="86">
        <v>15214398.999999998</v>
      </c>
      <c r="M30" s="86">
        <v>15734449.999999996</v>
      </c>
      <c r="N30" s="86">
        <v>15821568</v>
      </c>
      <c r="O30" s="86">
        <v>15986364.000000006</v>
      </c>
      <c r="P30" s="86">
        <v>16256449</v>
      </c>
      <c r="Q30" s="86">
        <v>16344694</v>
      </c>
    </row>
    <row r="31" spans="1:17" ht="12" customHeight="1" x14ac:dyDescent="0.25">
      <c r="A31" s="87" t="s">
        <v>55</v>
      </c>
      <c r="B31" s="86">
        <v>417970</v>
      </c>
      <c r="C31" s="86">
        <v>341743</v>
      </c>
      <c r="D31" s="86">
        <v>284325</v>
      </c>
      <c r="E31" s="86">
        <v>262875</v>
      </c>
      <c r="F31" s="86">
        <v>262390.99999999994</v>
      </c>
      <c r="G31" s="86">
        <v>256566</v>
      </c>
      <c r="H31" s="86">
        <v>255563</v>
      </c>
      <c r="I31" s="86">
        <v>254579</v>
      </c>
      <c r="J31" s="86">
        <v>245209.00000000003</v>
      </c>
      <c r="K31" s="86">
        <v>244819.00000000009</v>
      </c>
      <c r="L31" s="86">
        <v>244365.99999999994</v>
      </c>
      <c r="M31" s="86">
        <v>243836</v>
      </c>
      <c r="N31" s="86">
        <v>247165.00000000003</v>
      </c>
      <c r="O31" s="86">
        <v>248334.00000000009</v>
      </c>
      <c r="P31" s="86">
        <v>249538.00000000009</v>
      </c>
      <c r="Q31" s="86">
        <v>253195.00000000012</v>
      </c>
    </row>
    <row r="32" spans="1:17" ht="12" customHeight="1" x14ac:dyDescent="0.25">
      <c r="A32" s="49" t="s">
        <v>60</v>
      </c>
      <c r="B32" s="85">
        <v>5265111</v>
      </c>
      <c r="C32" s="85">
        <v>5636065</v>
      </c>
      <c r="D32" s="85">
        <v>5617136</v>
      </c>
      <c r="E32" s="85">
        <v>5130626</v>
      </c>
      <c r="F32" s="85">
        <v>5309742.9999999991</v>
      </c>
      <c r="G32" s="85">
        <v>5101741.9999999981</v>
      </c>
      <c r="H32" s="85">
        <v>6330934.9999999981</v>
      </c>
      <c r="I32" s="85">
        <v>7283502</v>
      </c>
      <c r="J32" s="85">
        <v>6371142</v>
      </c>
      <c r="K32" s="85">
        <v>6060229.0000000009</v>
      </c>
      <c r="L32" s="85">
        <v>5134325</v>
      </c>
      <c r="M32" s="85">
        <v>4910591</v>
      </c>
      <c r="N32" s="85">
        <v>5022512.9999999991</v>
      </c>
      <c r="O32" s="85">
        <v>4919184.0000000009</v>
      </c>
      <c r="P32" s="85">
        <v>5092806.0000000009</v>
      </c>
      <c r="Q32" s="85">
        <v>4831249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24552.250233109211</v>
      </c>
      <c r="C3" s="100">
        <f t="shared" ref="C3:Q3" si="1">SUM(C4,C15,C17,C27)</f>
        <v>25823.155012487252</v>
      </c>
      <c r="D3" s="100">
        <f t="shared" si="1"/>
        <v>25615.606331998384</v>
      </c>
      <c r="E3" s="100">
        <f t="shared" si="1"/>
        <v>28412.234485925248</v>
      </c>
      <c r="F3" s="100">
        <f t="shared" si="1"/>
        <v>28162.747701309589</v>
      </c>
      <c r="G3" s="100">
        <f t="shared" si="1"/>
        <v>30563.484081576684</v>
      </c>
      <c r="H3" s="100">
        <f t="shared" si="1"/>
        <v>28938.941353740669</v>
      </c>
      <c r="I3" s="100">
        <f t="shared" si="1"/>
        <v>28693.729121581215</v>
      </c>
      <c r="J3" s="100">
        <f t="shared" si="1"/>
        <v>29806.536820367382</v>
      </c>
      <c r="K3" s="100">
        <f t="shared" si="1"/>
        <v>30081.097177801123</v>
      </c>
      <c r="L3" s="100">
        <f t="shared" si="1"/>
        <v>31334.633598492306</v>
      </c>
      <c r="M3" s="100">
        <f t="shared" si="1"/>
        <v>28255.361968209738</v>
      </c>
      <c r="N3" s="100">
        <f t="shared" si="1"/>
        <v>30225.579854691641</v>
      </c>
      <c r="O3" s="100">
        <f t="shared" si="1"/>
        <v>30170.118048693472</v>
      </c>
      <c r="P3" s="100">
        <f t="shared" si="1"/>
        <v>25511.107947906694</v>
      </c>
      <c r="Q3" s="100">
        <f t="shared" si="1"/>
        <v>28604.407069955283</v>
      </c>
    </row>
    <row r="4" spans="1:17" ht="12.95" customHeight="1" x14ac:dyDescent="0.25">
      <c r="A4" s="89" t="s">
        <v>65</v>
      </c>
      <c r="B4" s="96">
        <f t="shared" ref="B4" si="2">SUM(B5:B14)</f>
        <v>16443.360572807858</v>
      </c>
      <c r="C4" s="96">
        <f t="shared" ref="C4:Q4" si="3">SUM(C5:C14)</f>
        <v>17528.937608042801</v>
      </c>
      <c r="D4" s="96">
        <f t="shared" si="3"/>
        <v>17140.043782259705</v>
      </c>
      <c r="E4" s="96">
        <f t="shared" si="3"/>
        <v>19714.86202998029</v>
      </c>
      <c r="F4" s="96">
        <f t="shared" si="3"/>
        <v>19090.375239528792</v>
      </c>
      <c r="G4" s="96">
        <f t="shared" si="3"/>
        <v>21454.774545771761</v>
      </c>
      <c r="H4" s="96">
        <f t="shared" si="3"/>
        <v>19864.499909791604</v>
      </c>
      <c r="I4" s="96">
        <f t="shared" si="3"/>
        <v>19695.937795172802</v>
      </c>
      <c r="J4" s="96">
        <f t="shared" si="3"/>
        <v>20809.44354282831</v>
      </c>
      <c r="K4" s="96">
        <f t="shared" si="3"/>
        <v>21080.830096661477</v>
      </c>
      <c r="L4" s="96">
        <f t="shared" si="3"/>
        <v>22285.306002829959</v>
      </c>
      <c r="M4" s="96">
        <f t="shared" si="3"/>
        <v>19036.810010118999</v>
      </c>
      <c r="N4" s="96">
        <f t="shared" si="3"/>
        <v>21119.646785291578</v>
      </c>
      <c r="O4" s="96">
        <f t="shared" si="3"/>
        <v>21058.735922332267</v>
      </c>
      <c r="P4" s="96">
        <f t="shared" si="3"/>
        <v>16465.603702638182</v>
      </c>
      <c r="Q4" s="96">
        <f t="shared" si="3"/>
        <v>19434.352873818512</v>
      </c>
    </row>
    <row r="5" spans="1:17" ht="12" customHeight="1" x14ac:dyDescent="0.25">
      <c r="A5" s="87" t="s">
        <v>58</v>
      </c>
      <c r="B5" s="95">
        <v>63.174727926694487</v>
      </c>
      <c r="C5" s="95">
        <v>72.699949999999987</v>
      </c>
      <c r="D5" s="95">
        <v>16.299650000000007</v>
      </c>
      <c r="E5" s="95">
        <v>16.201699999999999</v>
      </c>
      <c r="F5" s="95">
        <v>7.6003899999999991</v>
      </c>
      <c r="G5" s="95">
        <v>6.9743488747422093</v>
      </c>
      <c r="H5" s="95">
        <v>7.0000199999999984</v>
      </c>
      <c r="I5" s="95">
        <v>5.4999999999999991</v>
      </c>
      <c r="J5" s="95">
        <v>4.2998899999999995</v>
      </c>
      <c r="K5" s="95">
        <v>3.6998000000000006</v>
      </c>
      <c r="L5" s="95">
        <v>3.6305225437419093</v>
      </c>
      <c r="M5" s="95">
        <v>3.630457465918802</v>
      </c>
      <c r="N5" s="95">
        <v>2.4123434020645695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431.46723649369829</v>
      </c>
      <c r="C6" s="95">
        <v>433.72183448546457</v>
      </c>
      <c r="D6" s="95">
        <v>434.02093523978937</v>
      </c>
      <c r="E6" s="95">
        <v>461.04417901502921</v>
      </c>
      <c r="F6" s="95">
        <v>461.41142540019928</v>
      </c>
      <c r="G6" s="95">
        <v>472.61660466132611</v>
      </c>
      <c r="H6" s="95">
        <v>473.9329501455897</v>
      </c>
      <c r="I6" s="95">
        <v>474.71838698064403</v>
      </c>
      <c r="J6" s="95">
        <v>473.03513848215806</v>
      </c>
      <c r="K6" s="95">
        <v>473.87808411584678</v>
      </c>
      <c r="L6" s="95">
        <v>474.00409307789988</v>
      </c>
      <c r="M6" s="95">
        <v>405.44969210530371</v>
      </c>
      <c r="N6" s="95">
        <v>394.8140692530153</v>
      </c>
      <c r="O6" s="95">
        <v>384.57904095917451</v>
      </c>
      <c r="P6" s="95">
        <v>276.64968855384473</v>
      </c>
      <c r="Q6" s="95">
        <v>276.69647213627917</v>
      </c>
    </row>
    <row r="7" spans="1:17" ht="12" customHeight="1" x14ac:dyDescent="0.25">
      <c r="A7" s="87" t="s">
        <v>110</v>
      </c>
      <c r="B7" s="95">
        <v>3742.7195365923708</v>
      </c>
      <c r="C7" s="95">
        <v>4120.9949764876746</v>
      </c>
      <c r="D7" s="95">
        <v>3577.9247022777681</v>
      </c>
      <c r="E7" s="95">
        <v>3042.5894774602411</v>
      </c>
      <c r="F7" s="95">
        <v>3161.189472794581</v>
      </c>
      <c r="G7" s="95">
        <v>3115.5219201061727</v>
      </c>
      <c r="H7" s="95">
        <v>2679.1892366570664</v>
      </c>
      <c r="I7" s="95">
        <v>2060.7422308337473</v>
      </c>
      <c r="J7" s="95">
        <v>1976.6301528202148</v>
      </c>
      <c r="K7" s="95">
        <v>1923.0346621205906</v>
      </c>
      <c r="L7" s="95">
        <v>1578.9990558546722</v>
      </c>
      <c r="M7" s="95">
        <v>1438.2023965146248</v>
      </c>
      <c r="N7" s="95">
        <v>1274.4000831149835</v>
      </c>
      <c r="O7" s="95">
        <v>1205.7187736298406</v>
      </c>
      <c r="P7" s="95">
        <v>877.16297855080518</v>
      </c>
      <c r="Q7" s="95">
        <v>1011.4315215063963</v>
      </c>
    </row>
    <row r="8" spans="1:17" ht="12" customHeight="1" x14ac:dyDescent="0.25">
      <c r="A8" s="87" t="s">
        <v>109</v>
      </c>
      <c r="B8" s="95">
        <v>10494.860207765012</v>
      </c>
      <c r="C8" s="95">
        <v>11112.776650242295</v>
      </c>
      <c r="D8" s="95">
        <v>10566.526001511733</v>
      </c>
      <c r="E8" s="95">
        <v>12322.735741513192</v>
      </c>
      <c r="F8" s="95">
        <v>12594.83565169523</v>
      </c>
      <c r="G8" s="95">
        <v>13533.072822824666</v>
      </c>
      <c r="H8" s="95">
        <v>11969.172418447022</v>
      </c>
      <c r="I8" s="95">
        <v>11062.451412958437</v>
      </c>
      <c r="J8" s="95">
        <v>11232.283191923036</v>
      </c>
      <c r="K8" s="95">
        <v>11873.014940423716</v>
      </c>
      <c r="L8" s="95">
        <v>13470.985276060403</v>
      </c>
      <c r="M8" s="95">
        <v>12398.53276941802</v>
      </c>
      <c r="N8" s="95">
        <v>12828.118068872322</v>
      </c>
      <c r="O8" s="95">
        <v>12837.47721030393</v>
      </c>
      <c r="P8" s="95">
        <v>9977.6980555618557</v>
      </c>
      <c r="Q8" s="95">
        <v>11798.331959064812</v>
      </c>
    </row>
    <row r="9" spans="1:17" ht="12" customHeight="1" x14ac:dyDescent="0.25">
      <c r="A9" s="87" t="s">
        <v>55</v>
      </c>
      <c r="B9" s="95">
        <v>1180.224871816715</v>
      </c>
      <c r="C9" s="95">
        <v>1234.0645543859775</v>
      </c>
      <c r="D9" s="95">
        <v>2017.2143039862826</v>
      </c>
      <c r="E9" s="95">
        <v>3261.7656578108881</v>
      </c>
      <c r="F9" s="95">
        <v>2061.0504387974843</v>
      </c>
      <c r="G9" s="95">
        <v>3574.9500680619481</v>
      </c>
      <c r="H9" s="95">
        <v>4162.8231178368769</v>
      </c>
      <c r="I9" s="95">
        <v>5680.6750843040418</v>
      </c>
      <c r="J9" s="95">
        <v>6780.9524592678345</v>
      </c>
      <c r="K9" s="95">
        <v>6469.4391803326862</v>
      </c>
      <c r="L9" s="95">
        <v>6318.5392381102429</v>
      </c>
      <c r="M9" s="95">
        <v>3959.1798872511931</v>
      </c>
      <c r="N9" s="95">
        <v>5777.4562710981918</v>
      </c>
      <c r="O9" s="95">
        <v>5571.3919218349383</v>
      </c>
      <c r="P9" s="95">
        <v>4493.0105195893266</v>
      </c>
      <c r="Q9" s="95">
        <v>5224.5752558786844</v>
      </c>
    </row>
    <row r="10" spans="1:17" ht="12" customHeight="1" x14ac:dyDescent="0.25">
      <c r="A10" s="87" t="s">
        <v>79</v>
      </c>
      <c r="B10" s="95">
        <v>2.3168050511173988</v>
      </c>
      <c r="C10" s="95">
        <v>2.399960000000021</v>
      </c>
      <c r="D10" s="95">
        <v>2.3977999999999904</v>
      </c>
      <c r="E10" s="95">
        <v>2.3997700000000184</v>
      </c>
      <c r="F10" s="95">
        <v>2.3000199999999897</v>
      </c>
      <c r="G10" s="95">
        <v>2.3168072537305018</v>
      </c>
      <c r="H10" s="95">
        <v>2.2998200000000102</v>
      </c>
      <c r="I10" s="95">
        <v>2.2998999999999792</v>
      </c>
      <c r="J10" s="95">
        <v>2.3000199999999889</v>
      </c>
      <c r="K10" s="95">
        <v>2.3000199999999906</v>
      </c>
      <c r="L10" s="95">
        <v>1.3375358869092508</v>
      </c>
      <c r="M10" s="95">
        <v>1.3375715479866694</v>
      </c>
      <c r="N10" s="95">
        <v>1.52861222118662</v>
      </c>
      <c r="O10" s="95">
        <v>1.4091565926812419</v>
      </c>
      <c r="P10" s="95">
        <v>0.45380720359223969</v>
      </c>
      <c r="Q10" s="95">
        <v>0.85982491731995481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131.71548524381231</v>
      </c>
      <c r="G11" s="95">
        <v>134.07008348499653</v>
      </c>
      <c r="H11" s="95">
        <v>118.12320787622501</v>
      </c>
      <c r="I11" s="95">
        <v>107.5193476531142</v>
      </c>
      <c r="J11" s="95">
        <v>35.162692510502076</v>
      </c>
      <c r="K11" s="95">
        <v>42.097776166242056</v>
      </c>
      <c r="L11" s="95">
        <v>101.11955849613167</v>
      </c>
      <c r="M11" s="95">
        <v>455.6601548674862</v>
      </c>
      <c r="N11" s="95">
        <v>569.48113937657445</v>
      </c>
      <c r="O11" s="95">
        <v>766.65681503345854</v>
      </c>
      <c r="P11" s="95">
        <v>644.47122935692244</v>
      </c>
      <c r="Q11" s="95">
        <v>740.91148742387838</v>
      </c>
    </row>
    <row r="12" spans="1:17" ht="12" customHeight="1" x14ac:dyDescent="0.25">
      <c r="A12" s="87" t="s">
        <v>115</v>
      </c>
      <c r="B12" s="95">
        <v>2.6538576343761275</v>
      </c>
      <c r="C12" s="95">
        <v>3.3844608506036677</v>
      </c>
      <c r="D12" s="95">
        <v>3.9912639329269433</v>
      </c>
      <c r="E12" s="95">
        <v>5.4132584075826431</v>
      </c>
      <c r="F12" s="95">
        <v>8.1340661918874719</v>
      </c>
      <c r="G12" s="95">
        <v>12.349423547886644</v>
      </c>
      <c r="H12" s="95">
        <v>11.846093731617168</v>
      </c>
      <c r="I12" s="95">
        <v>13.532704457610395</v>
      </c>
      <c r="J12" s="95">
        <v>16.12781339482439</v>
      </c>
      <c r="K12" s="95">
        <v>19.858306080484105</v>
      </c>
      <c r="L12" s="95">
        <v>29.476060530169825</v>
      </c>
      <c r="M12" s="95">
        <v>31.491950212998773</v>
      </c>
      <c r="N12" s="95">
        <v>35.989459939419739</v>
      </c>
      <c r="O12" s="95">
        <v>39.243127622776846</v>
      </c>
      <c r="P12" s="95">
        <v>30.055462162674232</v>
      </c>
      <c r="Q12" s="95">
        <v>36.605326304438819</v>
      </c>
    </row>
    <row r="13" spans="1:17" ht="12" customHeight="1" x14ac:dyDescent="0.25">
      <c r="A13" s="51" t="s">
        <v>114</v>
      </c>
      <c r="B13" s="22">
        <v>247.21830786566744</v>
      </c>
      <c r="C13" s="22">
        <v>264.07318442244991</v>
      </c>
      <c r="D13" s="22">
        <v>225.78808849493262</v>
      </c>
      <c r="E13" s="22">
        <v>252.80723048669546</v>
      </c>
      <c r="F13" s="22">
        <v>219.19701174197746</v>
      </c>
      <c r="G13" s="22">
        <v>170.28144126073934</v>
      </c>
      <c r="H13" s="22">
        <v>84.309829018424026</v>
      </c>
      <c r="I13" s="22">
        <v>68.843925776110495</v>
      </c>
      <c r="J13" s="22">
        <v>69.961922304679291</v>
      </c>
      <c r="K13" s="22">
        <v>69.347190719353577</v>
      </c>
      <c r="L13" s="22">
        <v>63.026873309707746</v>
      </c>
      <c r="M13" s="22">
        <v>57.472922767043947</v>
      </c>
      <c r="N13" s="22">
        <v>48.481960591851518</v>
      </c>
      <c r="O13" s="22">
        <v>50.767249433954923</v>
      </c>
      <c r="P13" s="22">
        <v>29.509310849427997</v>
      </c>
      <c r="Q13" s="22">
        <v>40.231864026449841</v>
      </c>
    </row>
    <row r="14" spans="1:17" ht="12" customHeight="1" x14ac:dyDescent="0.25">
      <c r="A14" s="99" t="s">
        <v>117</v>
      </c>
      <c r="B14" s="98">
        <v>278.72502166220568</v>
      </c>
      <c r="C14" s="98">
        <v>284.8220371683351</v>
      </c>
      <c r="D14" s="98">
        <v>295.88103681627263</v>
      </c>
      <c r="E14" s="98">
        <v>349.90501528666312</v>
      </c>
      <c r="F14" s="98">
        <v>442.94127766362436</v>
      </c>
      <c r="G14" s="98">
        <v>432.62102569555412</v>
      </c>
      <c r="H14" s="98">
        <v>355.8032160787817</v>
      </c>
      <c r="I14" s="98">
        <v>219.65480220909646</v>
      </c>
      <c r="J14" s="98">
        <v>218.69026212506284</v>
      </c>
      <c r="K14" s="98">
        <v>204.16013670255637</v>
      </c>
      <c r="L14" s="98">
        <v>244.18778896007947</v>
      </c>
      <c r="M14" s="98">
        <v>285.85220796842106</v>
      </c>
      <c r="N14" s="98">
        <v>186.96477742196257</v>
      </c>
      <c r="O14" s="98">
        <v>201.49262692151527</v>
      </c>
      <c r="P14" s="98">
        <v>136.592650809731</v>
      </c>
      <c r="Q14" s="98">
        <v>304.70916256026038</v>
      </c>
    </row>
    <row r="15" spans="1:17" ht="12.95" customHeight="1" x14ac:dyDescent="0.25">
      <c r="A15" s="89" t="s">
        <v>112</v>
      </c>
      <c r="B15" s="96">
        <f t="shared" ref="B15:Q15" si="4">B16</f>
        <v>308.10759858965974</v>
      </c>
      <c r="C15" s="96">
        <f t="shared" si="4"/>
        <v>320.23492697198498</v>
      </c>
      <c r="D15" s="96">
        <f t="shared" si="4"/>
        <v>332.22154961042526</v>
      </c>
      <c r="E15" s="96">
        <f t="shared" si="4"/>
        <v>348.72970198511842</v>
      </c>
      <c r="F15" s="96">
        <f t="shared" si="4"/>
        <v>366.63425187301738</v>
      </c>
      <c r="G15" s="96">
        <f t="shared" si="4"/>
        <v>391.95066467948891</v>
      </c>
      <c r="H15" s="96">
        <f t="shared" si="4"/>
        <v>407.28446475686656</v>
      </c>
      <c r="I15" s="96">
        <f t="shared" si="4"/>
        <v>419.41793228666165</v>
      </c>
      <c r="J15" s="96">
        <f t="shared" si="4"/>
        <v>438.62559163955098</v>
      </c>
      <c r="K15" s="96">
        <f t="shared" si="4"/>
        <v>447.65169200507421</v>
      </c>
      <c r="L15" s="96">
        <f t="shared" si="4"/>
        <v>464.18557493529147</v>
      </c>
      <c r="M15" s="96">
        <f t="shared" si="4"/>
        <v>554.01695722843385</v>
      </c>
      <c r="N15" s="96">
        <f t="shared" si="4"/>
        <v>632.80115444279522</v>
      </c>
      <c r="O15" s="96">
        <f t="shared" si="4"/>
        <v>648.79376712183216</v>
      </c>
      <c r="P15" s="96">
        <f t="shared" si="4"/>
        <v>671.20249814197496</v>
      </c>
      <c r="Q15" s="96">
        <f t="shared" si="4"/>
        <v>674.03610762137839</v>
      </c>
    </row>
    <row r="16" spans="1:17" ht="12" customHeight="1" x14ac:dyDescent="0.25">
      <c r="A16" s="87" t="s">
        <v>111</v>
      </c>
      <c r="B16" s="97">
        <v>308.10759858965974</v>
      </c>
      <c r="C16" s="97">
        <v>320.23492697198498</v>
      </c>
      <c r="D16" s="97">
        <v>332.22154961042526</v>
      </c>
      <c r="E16" s="97">
        <v>348.72970198511842</v>
      </c>
      <c r="F16" s="97">
        <v>366.63425187301738</v>
      </c>
      <c r="G16" s="97">
        <v>391.95066467948891</v>
      </c>
      <c r="H16" s="97">
        <v>407.28446475686656</v>
      </c>
      <c r="I16" s="97">
        <v>419.41793228666165</v>
      </c>
      <c r="J16" s="97">
        <v>438.62559163955098</v>
      </c>
      <c r="K16" s="97">
        <v>447.65169200507421</v>
      </c>
      <c r="L16" s="97">
        <v>464.18557493529147</v>
      </c>
      <c r="M16" s="97">
        <v>554.01695722843385</v>
      </c>
      <c r="N16" s="97">
        <v>632.80115444279522</v>
      </c>
      <c r="O16" s="97">
        <v>648.79376712183216</v>
      </c>
      <c r="P16" s="97">
        <v>671.20249814197496</v>
      </c>
      <c r="Q16" s="97">
        <v>674.03610762137839</v>
      </c>
    </row>
    <row r="17" spans="1:17" ht="12.95" customHeight="1" x14ac:dyDescent="0.25">
      <c r="A17" s="89" t="s">
        <v>63</v>
      </c>
      <c r="B17" s="96">
        <f t="shared" ref="B17" si="5">SUM(B18:B26)</f>
        <v>5253.0910403578764</v>
      </c>
      <c r="C17" s="96">
        <f t="shared" ref="C17:Q17" si="6">SUM(C18:C26)</f>
        <v>5403.2295770174051</v>
      </c>
      <c r="D17" s="96">
        <f t="shared" si="6"/>
        <v>5529.2519946286211</v>
      </c>
      <c r="E17" s="96">
        <f t="shared" si="6"/>
        <v>5657.4377190846399</v>
      </c>
      <c r="F17" s="96">
        <f t="shared" si="6"/>
        <v>5739.1584208043141</v>
      </c>
      <c r="G17" s="96">
        <f t="shared" si="6"/>
        <v>5833.8364028402457</v>
      </c>
      <c r="H17" s="96">
        <f t="shared" si="6"/>
        <v>5781.0437343445237</v>
      </c>
      <c r="I17" s="96">
        <f t="shared" si="6"/>
        <v>5762.4843034241712</v>
      </c>
      <c r="J17" s="96">
        <f t="shared" si="6"/>
        <v>5787.8881866349921</v>
      </c>
      <c r="K17" s="96">
        <f t="shared" si="6"/>
        <v>5743.1071373890527</v>
      </c>
      <c r="L17" s="96">
        <f t="shared" si="6"/>
        <v>5705.9210588595515</v>
      </c>
      <c r="M17" s="96">
        <f t="shared" si="6"/>
        <v>5711.932973895603</v>
      </c>
      <c r="N17" s="96">
        <f t="shared" si="6"/>
        <v>5617.773226235814</v>
      </c>
      <c r="O17" s="96">
        <f t="shared" si="6"/>
        <v>5563.9004933421065</v>
      </c>
      <c r="P17" s="96">
        <f t="shared" si="6"/>
        <v>5473.5797460443164</v>
      </c>
      <c r="Q17" s="96">
        <f t="shared" si="6"/>
        <v>5469.6040457795816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529.4217260929297</v>
      </c>
      <c r="C19" s="95">
        <v>535.47024535222192</v>
      </c>
      <c r="D19" s="95">
        <v>540.13920041681979</v>
      </c>
      <c r="E19" s="95">
        <v>543.9380080176179</v>
      </c>
      <c r="F19" s="95">
        <v>522.74910041098553</v>
      </c>
      <c r="G19" s="95">
        <v>511.81173226309448</v>
      </c>
      <c r="H19" s="95">
        <v>484.77745438471766</v>
      </c>
      <c r="I19" s="95">
        <v>456.33325408315352</v>
      </c>
      <c r="J19" s="95">
        <v>443.81608160025507</v>
      </c>
      <c r="K19" s="95">
        <v>407.34009803340354</v>
      </c>
      <c r="L19" s="95">
        <v>373.91913101855306</v>
      </c>
      <c r="M19" s="95">
        <v>345.61009725470552</v>
      </c>
      <c r="N19" s="95">
        <v>307.00069255209877</v>
      </c>
      <c r="O19" s="95">
        <v>286.54642053627538</v>
      </c>
      <c r="P19" s="95">
        <v>267.37168319432163</v>
      </c>
      <c r="Q19" s="95">
        <v>259.5447839932404</v>
      </c>
    </row>
    <row r="20" spans="1:17" ht="12" customHeight="1" x14ac:dyDescent="0.25">
      <c r="A20" s="87" t="s">
        <v>110</v>
      </c>
      <c r="B20" s="95">
        <v>735.51293804439842</v>
      </c>
      <c r="C20" s="95">
        <v>825.04248351232707</v>
      </c>
      <c r="D20" s="95">
        <v>785.05773772223142</v>
      </c>
      <c r="E20" s="95">
        <v>624.7971525397578</v>
      </c>
      <c r="F20" s="95">
        <v>676.14535720541869</v>
      </c>
      <c r="G20" s="95">
        <v>656.8194102469555</v>
      </c>
      <c r="H20" s="95">
        <v>645.84519334293282</v>
      </c>
      <c r="I20" s="95">
        <v>542.93402916625246</v>
      </c>
      <c r="J20" s="95">
        <v>505.61019717978451</v>
      </c>
      <c r="K20" s="95">
        <v>484.03025787940919</v>
      </c>
      <c r="L20" s="95">
        <v>375.22478852003451</v>
      </c>
      <c r="M20" s="95">
        <v>396.26865405014564</v>
      </c>
      <c r="N20" s="95">
        <v>328.23177908597484</v>
      </c>
      <c r="O20" s="95">
        <v>311.1587519030972</v>
      </c>
      <c r="P20" s="95">
        <v>285.80210092862274</v>
      </c>
      <c r="Q20" s="95">
        <v>277.66778438826339</v>
      </c>
    </row>
    <row r="21" spans="1:17" ht="12" customHeight="1" x14ac:dyDescent="0.25">
      <c r="A21" s="87" t="s">
        <v>109</v>
      </c>
      <c r="B21" s="95">
        <v>2992.2495891660892</v>
      </c>
      <c r="C21" s="95">
        <v>3120.0518856789481</v>
      </c>
      <c r="D21" s="95">
        <v>3149.2846638570595</v>
      </c>
      <c r="E21" s="95">
        <v>3273.6819422698741</v>
      </c>
      <c r="F21" s="95">
        <v>3503.4066165597283</v>
      </c>
      <c r="G21" s="95">
        <v>3401.6809891224216</v>
      </c>
      <c r="H21" s="95">
        <v>3280.3240431061568</v>
      </c>
      <c r="I21" s="95">
        <v>3172.3411965354667</v>
      </c>
      <c r="J21" s="95">
        <v>3104.8230699374421</v>
      </c>
      <c r="K21" s="95">
        <v>3207.1263483328153</v>
      </c>
      <c r="L21" s="95">
        <v>3369.8180325603721</v>
      </c>
      <c r="M21" s="95">
        <v>3609.6011023665983</v>
      </c>
      <c r="N21" s="95">
        <v>3412.9502953902665</v>
      </c>
      <c r="O21" s="95">
        <v>3354.6410457103007</v>
      </c>
      <c r="P21" s="95">
        <v>3291.2912796443443</v>
      </c>
      <c r="Q21" s="95">
        <v>3278.5010711216046</v>
      </c>
    </row>
    <row r="22" spans="1:17" ht="12" customHeight="1" x14ac:dyDescent="0.25">
      <c r="A22" s="87" t="s">
        <v>55</v>
      </c>
      <c r="B22" s="95">
        <v>34.521228849398085</v>
      </c>
      <c r="C22" s="95">
        <v>41.762785614022164</v>
      </c>
      <c r="D22" s="95">
        <v>96.683666013717257</v>
      </c>
      <c r="E22" s="95">
        <v>185.94286218911122</v>
      </c>
      <c r="F22" s="95">
        <v>140.96319120251505</v>
      </c>
      <c r="G22" s="95">
        <v>291.20158034282986</v>
      </c>
      <c r="H22" s="95">
        <v>448.19688216312045</v>
      </c>
      <c r="I22" s="95">
        <v>747.03386569595557</v>
      </c>
      <c r="J22" s="95">
        <v>872.16095073216729</v>
      </c>
      <c r="K22" s="95">
        <v>866.88350966731275</v>
      </c>
      <c r="L22" s="95">
        <v>794.33623349807408</v>
      </c>
      <c r="M22" s="95">
        <v>592.52383023745335</v>
      </c>
      <c r="N22" s="95">
        <v>816.5056729453205</v>
      </c>
      <c r="O22" s="95">
        <v>1020.0907671120207</v>
      </c>
      <c r="P22" s="95">
        <v>1138.378608145448</v>
      </c>
      <c r="Q22" s="95">
        <v>1126.939315475227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24.282094756187693</v>
      </c>
      <c r="G24" s="95">
        <v>24.786484053893549</v>
      </c>
      <c r="H24" s="95">
        <v>25.474352123775002</v>
      </c>
      <c r="I24" s="95">
        <v>25.836382346885792</v>
      </c>
      <c r="J24" s="95">
        <v>8.1364174894979158</v>
      </c>
      <c r="K24" s="95">
        <v>9.6020338337579449</v>
      </c>
      <c r="L24" s="95">
        <v>21.480135801205428</v>
      </c>
      <c r="M24" s="95">
        <v>111.98112548728173</v>
      </c>
      <c r="N24" s="95">
        <v>124.84375346519373</v>
      </c>
      <c r="O24" s="95">
        <v>163.86291407988244</v>
      </c>
      <c r="P24" s="95">
        <v>173.91035084752571</v>
      </c>
      <c r="Q24" s="95">
        <v>167.49111121947442</v>
      </c>
    </row>
    <row r="25" spans="1:17" ht="12" customHeight="1" x14ac:dyDescent="0.25">
      <c r="A25" s="51" t="s">
        <v>60</v>
      </c>
      <c r="B25" s="22">
        <v>952.90652801337728</v>
      </c>
      <c r="C25" s="22">
        <v>871.50062685988678</v>
      </c>
      <c r="D25" s="22">
        <v>947.10866661879265</v>
      </c>
      <c r="E25" s="22">
        <v>1016.5759240682781</v>
      </c>
      <c r="F25" s="22">
        <v>857.21048066947913</v>
      </c>
      <c r="G25" s="22">
        <v>926.25503564958683</v>
      </c>
      <c r="H25" s="22">
        <v>869.32563922382099</v>
      </c>
      <c r="I25" s="22">
        <v>777.30152559645603</v>
      </c>
      <c r="J25" s="22">
        <v>801.24134969584509</v>
      </c>
      <c r="K25" s="22">
        <v>702.0026096423544</v>
      </c>
      <c r="L25" s="22">
        <v>671.87840628222989</v>
      </c>
      <c r="M25" s="22">
        <v>552.07412278428535</v>
      </c>
      <c r="N25" s="22">
        <v>513.30842362759597</v>
      </c>
      <c r="O25" s="22">
        <v>303.16188185760524</v>
      </c>
      <c r="P25" s="22">
        <v>183.9557509901779</v>
      </c>
      <c r="Q25" s="22">
        <v>218.92305400615425</v>
      </c>
    </row>
    <row r="26" spans="1:17" ht="12" customHeight="1" x14ac:dyDescent="0.25">
      <c r="A26" s="49" t="s">
        <v>59</v>
      </c>
      <c r="B26" s="18">
        <v>8.4790301916830622</v>
      </c>
      <c r="C26" s="18">
        <v>9.4015500000000003</v>
      </c>
      <c r="D26" s="18">
        <v>10.978059999999994</v>
      </c>
      <c r="E26" s="18">
        <v>12.501829999999996</v>
      </c>
      <c r="F26" s="18">
        <v>14.401579999999996</v>
      </c>
      <c r="G26" s="18">
        <v>21.281171161464432</v>
      </c>
      <c r="H26" s="18">
        <v>27.100169999999988</v>
      </c>
      <c r="I26" s="18">
        <v>40.704050000000002</v>
      </c>
      <c r="J26" s="18">
        <v>52.100120000000004</v>
      </c>
      <c r="K26" s="18">
        <v>66.122280000000003</v>
      </c>
      <c r="L26" s="18">
        <v>99.264331179082902</v>
      </c>
      <c r="M26" s="18">
        <v>103.87404171513207</v>
      </c>
      <c r="N26" s="18">
        <v>114.93260916936266</v>
      </c>
      <c r="O26" s="18">
        <v>124.4387121429254</v>
      </c>
      <c r="P26" s="18">
        <v>132.86997229387634</v>
      </c>
      <c r="Q26" s="18">
        <v>140.53692557561766</v>
      </c>
    </row>
    <row r="27" spans="1:17" ht="12.95" customHeight="1" x14ac:dyDescent="0.25">
      <c r="A27" s="89" t="s">
        <v>62</v>
      </c>
      <c r="B27" s="96">
        <f t="shared" ref="B27" si="7">SUM(B28:B32)</f>
        <v>2547.6910213538135</v>
      </c>
      <c r="C27" s="96">
        <f t="shared" ref="C27:Q27" si="8">SUM(C28:C32)</f>
        <v>2570.7529004550579</v>
      </c>
      <c r="D27" s="96">
        <f t="shared" si="8"/>
        <v>2614.0890054996303</v>
      </c>
      <c r="E27" s="96">
        <f t="shared" si="8"/>
        <v>2691.2050348752036</v>
      </c>
      <c r="F27" s="96">
        <f t="shared" si="8"/>
        <v>2966.5797891034681</v>
      </c>
      <c r="G27" s="96">
        <f t="shared" si="8"/>
        <v>2882.9224682851846</v>
      </c>
      <c r="H27" s="96">
        <f t="shared" si="8"/>
        <v>2886.1132448476737</v>
      </c>
      <c r="I27" s="96">
        <f t="shared" si="8"/>
        <v>2815.8890906975776</v>
      </c>
      <c r="J27" s="96">
        <f t="shared" si="8"/>
        <v>2770.5794992645324</v>
      </c>
      <c r="K27" s="96">
        <f t="shared" si="8"/>
        <v>2809.5082517455176</v>
      </c>
      <c r="L27" s="96">
        <f t="shared" si="8"/>
        <v>2879.2209618675056</v>
      </c>
      <c r="M27" s="96">
        <f t="shared" si="8"/>
        <v>2952.6020269667019</v>
      </c>
      <c r="N27" s="96">
        <f t="shared" si="8"/>
        <v>2855.3586887214565</v>
      </c>
      <c r="O27" s="96">
        <f t="shared" si="8"/>
        <v>2898.6878658972673</v>
      </c>
      <c r="P27" s="96">
        <f t="shared" si="8"/>
        <v>2900.7220010822189</v>
      </c>
      <c r="Q27" s="96">
        <f t="shared" si="8"/>
        <v>3026.4140427358097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567.38982698139807</v>
      </c>
      <c r="C29" s="95">
        <v>536.00905016231354</v>
      </c>
      <c r="D29" s="95">
        <v>500.23117434339048</v>
      </c>
      <c r="E29" s="95">
        <v>532.10194296735312</v>
      </c>
      <c r="F29" s="95">
        <v>516.64218418881524</v>
      </c>
      <c r="G29" s="95">
        <v>566.9237705129367</v>
      </c>
      <c r="H29" s="95">
        <v>468.44916546969239</v>
      </c>
      <c r="I29" s="95">
        <v>426.94299893620217</v>
      </c>
      <c r="J29" s="95">
        <v>541.12710991758684</v>
      </c>
      <c r="K29" s="95">
        <v>500.92943785074976</v>
      </c>
      <c r="L29" s="95">
        <v>523.24390156604602</v>
      </c>
      <c r="M29" s="95">
        <v>493.75690536965146</v>
      </c>
      <c r="N29" s="95">
        <v>504.54783583117165</v>
      </c>
      <c r="O29" s="95">
        <v>520.95539439163906</v>
      </c>
      <c r="P29" s="95">
        <v>535.99227184483289</v>
      </c>
      <c r="Q29" s="95">
        <v>549.26500143605324</v>
      </c>
    </row>
    <row r="30" spans="1:17" ht="12" customHeight="1" x14ac:dyDescent="0.25">
      <c r="A30" s="87" t="s">
        <v>109</v>
      </c>
      <c r="B30" s="95">
        <v>1487.6874902330126</v>
      </c>
      <c r="C30" s="95">
        <v>1513.5576340787541</v>
      </c>
      <c r="D30" s="95">
        <v>1585.0412146312051</v>
      </c>
      <c r="E30" s="95">
        <v>1676.4352462169359</v>
      </c>
      <c r="F30" s="95">
        <v>1838.5805917450396</v>
      </c>
      <c r="G30" s="95">
        <v>1811.052100528852</v>
      </c>
      <c r="H30" s="95">
        <v>1767.4487584468206</v>
      </c>
      <c r="I30" s="95">
        <v>1707.2755905060976</v>
      </c>
      <c r="J30" s="95">
        <v>1677.595008139519</v>
      </c>
      <c r="K30" s="95">
        <v>1740.498011243468</v>
      </c>
      <c r="L30" s="95">
        <v>1856.8067364816757</v>
      </c>
      <c r="M30" s="95">
        <v>1981.4995851975241</v>
      </c>
      <c r="N30" s="95">
        <v>1875.4787067985744</v>
      </c>
      <c r="O30" s="95">
        <v>1880.9808439111785</v>
      </c>
      <c r="P30" s="95">
        <v>1881.8421099255486</v>
      </c>
      <c r="Q30" s="95">
        <v>1908.7288052037741</v>
      </c>
    </row>
    <row r="31" spans="1:17" ht="12" customHeight="1" x14ac:dyDescent="0.25">
      <c r="A31" s="87" t="s">
        <v>55</v>
      </c>
      <c r="B31" s="95">
        <v>65.485817250711122</v>
      </c>
      <c r="C31" s="95">
        <v>54.470659999999988</v>
      </c>
      <c r="D31" s="95">
        <v>46.300039999999989</v>
      </c>
      <c r="E31" s="95">
        <v>43.39880999999999</v>
      </c>
      <c r="F31" s="95">
        <v>41.96920999999999</v>
      </c>
      <c r="G31" s="95">
        <v>38.979668508651073</v>
      </c>
      <c r="H31" s="95">
        <v>47.869050000000001</v>
      </c>
      <c r="I31" s="95">
        <v>46.375229999999995</v>
      </c>
      <c r="J31" s="95">
        <v>21.335850000000001</v>
      </c>
      <c r="K31" s="95">
        <v>44.169469999999983</v>
      </c>
      <c r="L31" s="95">
        <v>50.014483139262772</v>
      </c>
      <c r="M31" s="95">
        <v>50.014526314118164</v>
      </c>
      <c r="N31" s="95">
        <v>43.398299417215974</v>
      </c>
      <c r="O31" s="95">
        <v>41.200797318699657</v>
      </c>
      <c r="P31" s="95">
        <v>44.138721696761181</v>
      </c>
      <c r="Q31" s="95">
        <v>41.941215177521094</v>
      </c>
    </row>
    <row r="32" spans="1:17" ht="12" customHeight="1" x14ac:dyDescent="0.25">
      <c r="A32" s="49" t="s">
        <v>60</v>
      </c>
      <c r="B32" s="18">
        <v>427.12788688869142</v>
      </c>
      <c r="C32" s="18">
        <v>466.71555621399034</v>
      </c>
      <c r="D32" s="18">
        <v>482.51657652503434</v>
      </c>
      <c r="E32" s="18">
        <v>439.26903569091496</v>
      </c>
      <c r="F32" s="18">
        <v>569.38780316961311</v>
      </c>
      <c r="G32" s="18">
        <v>465.9669287347449</v>
      </c>
      <c r="H32" s="18">
        <v>602.34627093116103</v>
      </c>
      <c r="I32" s="18">
        <v>635.29527125527784</v>
      </c>
      <c r="J32" s="18">
        <v>530.52153120742639</v>
      </c>
      <c r="K32" s="18">
        <v>523.91133265129963</v>
      </c>
      <c r="L32" s="18">
        <v>449.15584068052107</v>
      </c>
      <c r="M32" s="18">
        <v>427.33101008540831</v>
      </c>
      <c r="N32" s="18">
        <v>431.93384667449425</v>
      </c>
      <c r="O32" s="18">
        <v>455.55083027575051</v>
      </c>
      <c r="P32" s="18">
        <v>438.74889761507609</v>
      </c>
      <c r="Q32" s="18">
        <v>526.47902091846163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14393.248206657088</v>
      </c>
      <c r="C3" s="100">
        <f t="shared" si="0"/>
        <v>15254.953444918792</v>
      </c>
      <c r="D3" s="100">
        <f t="shared" si="0"/>
        <v>15201.938768863556</v>
      </c>
      <c r="E3" s="100">
        <f t="shared" si="0"/>
        <v>16985.187886542961</v>
      </c>
      <c r="F3" s="100">
        <f t="shared" si="0"/>
        <v>17173.113743887126</v>
      </c>
      <c r="G3" s="100">
        <f t="shared" si="0"/>
        <v>18660.021902181667</v>
      </c>
      <c r="H3" s="100">
        <f t="shared" si="0"/>
        <v>17763.613119585487</v>
      </c>
      <c r="I3" s="100">
        <f t="shared" si="0"/>
        <v>17599.262783176411</v>
      </c>
      <c r="J3" s="100">
        <f t="shared" si="0"/>
        <v>18370.288597552542</v>
      </c>
      <c r="K3" s="100">
        <f t="shared" si="0"/>
        <v>18762.315780781923</v>
      </c>
      <c r="L3" s="100">
        <f t="shared" si="0"/>
        <v>19873.312650361237</v>
      </c>
      <c r="M3" s="100">
        <f t="shared" si="0"/>
        <v>18607.630811606781</v>
      </c>
      <c r="N3" s="100">
        <f t="shared" si="0"/>
        <v>20103.81303071673</v>
      </c>
      <c r="O3" s="100">
        <f t="shared" si="0"/>
        <v>20355.103305891753</v>
      </c>
      <c r="P3" s="100">
        <f t="shared" si="0"/>
        <v>17534.992376208727</v>
      </c>
      <c r="Q3" s="100">
        <f t="shared" si="0"/>
        <v>19823.031117178409</v>
      </c>
    </row>
    <row r="4" spans="1:17" ht="12.95" customHeight="1" x14ac:dyDescent="0.25">
      <c r="A4" s="89" t="s">
        <v>65</v>
      </c>
      <c r="B4" s="96">
        <f t="shared" ref="B4:Q4" si="1">SUM(B5:B14)</f>
        <v>9725.2200472766635</v>
      </c>
      <c r="C4" s="96">
        <f t="shared" si="1"/>
        <v>10434.921800157561</v>
      </c>
      <c r="D4" s="96">
        <f t="shared" si="1"/>
        <v>10212.939489703276</v>
      </c>
      <c r="E4" s="96">
        <f t="shared" si="1"/>
        <v>11813.551595301669</v>
      </c>
      <c r="F4" s="96">
        <f t="shared" si="1"/>
        <v>11700.992184583112</v>
      </c>
      <c r="G4" s="96">
        <f t="shared" si="1"/>
        <v>13103.929753965984</v>
      </c>
      <c r="H4" s="96">
        <f t="shared" si="1"/>
        <v>12114.469321471333</v>
      </c>
      <c r="I4" s="96">
        <f t="shared" si="1"/>
        <v>11917.992686280621</v>
      </c>
      <c r="J4" s="96">
        <f t="shared" si="1"/>
        <v>12622.686056815124</v>
      </c>
      <c r="K4" s="96">
        <f t="shared" si="1"/>
        <v>12948.059141107922</v>
      </c>
      <c r="L4" s="96">
        <f t="shared" si="1"/>
        <v>13928.279071538092</v>
      </c>
      <c r="M4" s="96">
        <f t="shared" si="1"/>
        <v>12268.566261683263</v>
      </c>
      <c r="N4" s="96">
        <f t="shared" si="1"/>
        <v>13547.27978859442</v>
      </c>
      <c r="O4" s="96">
        <f t="shared" si="1"/>
        <v>13671.389321707755</v>
      </c>
      <c r="P4" s="96">
        <f t="shared" si="1"/>
        <v>10760.348535890482</v>
      </c>
      <c r="Q4" s="96">
        <f t="shared" si="1"/>
        <v>12849.155933677388</v>
      </c>
    </row>
    <row r="5" spans="1:17" ht="12" customHeight="1" x14ac:dyDescent="0.25">
      <c r="A5" s="87" t="s">
        <v>58</v>
      </c>
      <c r="B5" s="95">
        <v>30.911375242701698</v>
      </c>
      <c r="C5" s="95">
        <v>35.592562499923275</v>
      </c>
      <c r="D5" s="95">
        <v>7.993683163000612</v>
      </c>
      <c r="E5" s="95">
        <v>7.9523306773070095</v>
      </c>
      <c r="F5" s="95">
        <v>3.7388813117097621</v>
      </c>
      <c r="G5" s="95">
        <v>3.5327056800948835</v>
      </c>
      <c r="H5" s="95">
        <v>3.5934271471883221</v>
      </c>
      <c r="I5" s="95">
        <v>2.8321725147499133</v>
      </c>
      <c r="J5" s="95">
        <v>2.2188710791121244</v>
      </c>
      <c r="K5" s="95">
        <v>1.909893877417737</v>
      </c>
      <c r="L5" s="95">
        <v>1.8741451936748548</v>
      </c>
      <c r="M5" s="95">
        <v>1.8741238567745018</v>
      </c>
      <c r="N5" s="95">
        <v>1.2469317577120926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250.09219519409672</v>
      </c>
      <c r="C6" s="95">
        <v>252.23134147077499</v>
      </c>
      <c r="D6" s="95">
        <v>254.33791898598463</v>
      </c>
      <c r="E6" s="95">
        <v>271.59663055967616</v>
      </c>
      <c r="F6" s="95">
        <v>274.09990752844823</v>
      </c>
      <c r="G6" s="95">
        <v>282.3794133648766</v>
      </c>
      <c r="H6" s="95">
        <v>287.63988705048746</v>
      </c>
      <c r="I6" s="95">
        <v>291.72239509405415</v>
      </c>
      <c r="J6" s="95">
        <v>292.92939950828048</v>
      </c>
      <c r="K6" s="95">
        <v>296.23929269651609</v>
      </c>
      <c r="L6" s="95">
        <v>298.0886729216507</v>
      </c>
      <c r="M6" s="95">
        <v>257.75207099805419</v>
      </c>
      <c r="N6" s="95">
        <v>253.68459210347336</v>
      </c>
      <c r="O6" s="95">
        <v>250.10359345837298</v>
      </c>
      <c r="P6" s="95">
        <v>181.8022182865418</v>
      </c>
      <c r="Q6" s="95">
        <v>184.92801239436707</v>
      </c>
    </row>
    <row r="7" spans="1:17" ht="12" customHeight="1" x14ac:dyDescent="0.25">
      <c r="A7" s="87" t="s">
        <v>110</v>
      </c>
      <c r="B7" s="95">
        <v>2113.0517720881621</v>
      </c>
      <c r="C7" s="95">
        <v>2345.4145683549714</v>
      </c>
      <c r="D7" s="95">
        <v>2037.8899403076628</v>
      </c>
      <c r="E7" s="95">
        <v>1737.3048154747553</v>
      </c>
      <c r="F7" s="95">
        <v>1828.2233000811923</v>
      </c>
      <c r="G7" s="95">
        <v>1810.3038484416534</v>
      </c>
      <c r="H7" s="95">
        <v>1569.4148023507398</v>
      </c>
      <c r="I7" s="95">
        <v>1218.5325860960452</v>
      </c>
      <c r="J7" s="95">
        <v>1184.1769139584114</v>
      </c>
      <c r="K7" s="95">
        <v>1175.1551302732166</v>
      </c>
      <c r="L7" s="95">
        <v>983.67196344564059</v>
      </c>
      <c r="M7" s="95">
        <v>924.06440924555886</v>
      </c>
      <c r="N7" s="95">
        <v>837.99574568842354</v>
      </c>
      <c r="O7" s="95">
        <v>794.01898383139383</v>
      </c>
      <c r="P7" s="95">
        <v>578.55413629822704</v>
      </c>
      <c r="Q7" s="95">
        <v>667.55120562102206</v>
      </c>
    </row>
    <row r="8" spans="1:17" ht="12" customHeight="1" x14ac:dyDescent="0.25">
      <c r="A8" s="87" t="s">
        <v>109</v>
      </c>
      <c r="B8" s="95">
        <v>6320.1623647959823</v>
      </c>
      <c r="C8" s="95">
        <v>6738.798707275515</v>
      </c>
      <c r="D8" s="95">
        <v>6442.0369401500056</v>
      </c>
      <c r="E8" s="95">
        <v>7603.5479433583187</v>
      </c>
      <c r="F8" s="95">
        <v>7828.300698429025</v>
      </c>
      <c r="G8" s="95">
        <v>8475.7257696122979</v>
      </c>
      <c r="H8" s="95">
        <v>7535.9791841000297</v>
      </c>
      <c r="I8" s="95">
        <v>6993.840525625601</v>
      </c>
      <c r="J8" s="95">
        <v>7185.5356668439326</v>
      </c>
      <c r="K8" s="95">
        <v>7674.5351848259525</v>
      </c>
      <c r="L8" s="95">
        <v>8812.3476941642821</v>
      </c>
      <c r="M8" s="95">
        <v>8176.9493526653214</v>
      </c>
      <c r="N8" s="95">
        <v>8557.9598258159094</v>
      </c>
      <c r="O8" s="95">
        <v>8644.4135840451199</v>
      </c>
      <c r="P8" s="95">
        <v>6793.0406326013517</v>
      </c>
      <c r="Q8" s="95">
        <v>8111.6137074158432</v>
      </c>
    </row>
    <row r="9" spans="1:17" ht="12" customHeight="1" x14ac:dyDescent="0.25">
      <c r="A9" s="87" t="s">
        <v>55</v>
      </c>
      <c r="B9" s="95">
        <v>550.83057979021203</v>
      </c>
      <c r="C9" s="95">
        <v>583.23947156645022</v>
      </c>
      <c r="D9" s="95">
        <v>1006.5278100591923</v>
      </c>
      <c r="E9" s="95">
        <v>1653.480911806987</v>
      </c>
      <c r="F9" s="95">
        <v>1050.2110805057757</v>
      </c>
      <c r="G9" s="95">
        <v>1852.5249232275673</v>
      </c>
      <c r="H9" s="95">
        <v>2189.7674198818945</v>
      </c>
      <c r="I9" s="95">
        <v>3034.6513339991443</v>
      </c>
      <c r="J9" s="95">
        <v>3632.5374319939688</v>
      </c>
      <c r="K9" s="95">
        <v>3474.6267633105936</v>
      </c>
      <c r="L9" s="95">
        <v>3399.809572639097</v>
      </c>
      <c r="M9" s="95">
        <v>2138.1272970905097</v>
      </c>
      <c r="N9" s="95">
        <v>3127.3265392034059</v>
      </c>
      <c r="O9" s="95">
        <v>3023.9462882101284</v>
      </c>
      <c r="P9" s="95">
        <v>2450.3727251876116</v>
      </c>
      <c r="Q9" s="95">
        <v>2856.797493545766</v>
      </c>
    </row>
    <row r="10" spans="1:17" ht="12" customHeight="1" x14ac:dyDescent="0.25">
      <c r="A10" s="87" t="s">
        <v>79</v>
      </c>
      <c r="B10" s="95">
        <v>1.6568175529171383</v>
      </c>
      <c r="C10" s="95">
        <v>1.7263741149078433</v>
      </c>
      <c r="D10" s="95">
        <v>1.7372979656182157</v>
      </c>
      <c r="E10" s="95">
        <v>1.7410692960524525</v>
      </c>
      <c r="F10" s="95">
        <v>1.6824776229507146</v>
      </c>
      <c r="G10" s="95">
        <v>1.7065109196094781</v>
      </c>
      <c r="H10" s="95">
        <v>1.7106844644154777</v>
      </c>
      <c r="I10" s="95">
        <v>1.7269553370629818</v>
      </c>
      <c r="J10" s="95">
        <v>1.7453827623852827</v>
      </c>
      <c r="K10" s="95">
        <v>1.7643008817319159</v>
      </c>
      <c r="L10" s="95">
        <v>1.0617003915736929</v>
      </c>
      <c r="M10" s="95">
        <v>1.0807504537366652</v>
      </c>
      <c r="N10" s="95">
        <v>1.2571941918821807</v>
      </c>
      <c r="O10" s="95">
        <v>1.1592351584198117</v>
      </c>
      <c r="P10" s="95">
        <v>0.37761123473678376</v>
      </c>
      <c r="Q10" s="95">
        <v>0.71593114104138345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103.74570143408803</v>
      </c>
      <c r="G11" s="95">
        <v>105.6003007294932</v>
      </c>
      <c r="H11" s="95">
        <v>93.039744218983131</v>
      </c>
      <c r="I11" s="95">
        <v>84.687613755968115</v>
      </c>
      <c r="J11" s="95">
        <v>27.69589461755838</v>
      </c>
      <c r="K11" s="95">
        <v>33.312906451760107</v>
      </c>
      <c r="L11" s="95">
        <v>81.415395466961854</v>
      </c>
      <c r="M11" s="95">
        <v>372.38490378578143</v>
      </c>
      <c r="N11" s="95">
        <v>465.82398231876755</v>
      </c>
      <c r="O11" s="95">
        <v>628.69467515477322</v>
      </c>
      <c r="P11" s="95">
        <v>528.84186825274037</v>
      </c>
      <c r="Q11" s="95">
        <v>607.98328391825169</v>
      </c>
    </row>
    <row r="12" spans="1:17" ht="12" customHeight="1" x14ac:dyDescent="0.25">
      <c r="A12" s="87" t="s">
        <v>115</v>
      </c>
      <c r="B12" s="95">
        <v>2.9966117003219792</v>
      </c>
      <c r="C12" s="95">
        <v>3.9006848780816399</v>
      </c>
      <c r="D12" s="95">
        <v>4.7287745899746652</v>
      </c>
      <c r="E12" s="95">
        <v>6.612731586856305</v>
      </c>
      <c r="F12" s="95">
        <v>10.641634991905006</v>
      </c>
      <c r="G12" s="95">
        <v>17.044473163843573</v>
      </c>
      <c r="H12" s="95">
        <v>16.613624271511899</v>
      </c>
      <c r="I12" s="95">
        <v>20.050478656260061</v>
      </c>
      <c r="J12" s="95">
        <v>25.248667571698206</v>
      </c>
      <c r="K12" s="95">
        <v>33.998358979882042</v>
      </c>
      <c r="L12" s="95">
        <v>57.818076080929316</v>
      </c>
      <c r="M12" s="95">
        <v>66.665177692273389</v>
      </c>
      <c r="N12" s="95">
        <v>77.890792875458899</v>
      </c>
      <c r="O12" s="95">
        <v>88.662978245331146</v>
      </c>
      <c r="P12" s="95">
        <v>68.101650475702769</v>
      </c>
      <c r="Q12" s="95">
        <v>83.934237634742303</v>
      </c>
    </row>
    <row r="13" spans="1:17" ht="12" customHeight="1" x14ac:dyDescent="0.25">
      <c r="A13" s="51" t="s">
        <v>114</v>
      </c>
      <c r="B13" s="22">
        <v>176.79330925006491</v>
      </c>
      <c r="C13" s="22">
        <v>189.19605282860348</v>
      </c>
      <c r="D13" s="22">
        <v>161.80608766556492</v>
      </c>
      <c r="E13" s="22">
        <v>181.41014725505184</v>
      </c>
      <c r="F13" s="22">
        <v>157.40722501439069</v>
      </c>
      <c r="G13" s="22">
        <v>122.4907831309921</v>
      </c>
      <c r="H13" s="22">
        <v>60.907331907302883</v>
      </c>
      <c r="I13" s="22">
        <v>50.293822992638766</v>
      </c>
      <c r="J13" s="22">
        <v>51.907566354715506</v>
      </c>
      <c r="K13" s="22">
        <v>52.357173108296031</v>
      </c>
      <c r="L13" s="22">
        <v>48.004062274201345</v>
      </c>
      <c r="M13" s="22">
        <v>43.815967926829856</v>
      </c>
      <c r="N13" s="22">
        <v>37.129407217423548</v>
      </c>
      <c r="O13" s="22">
        <v>38.89735668269887</v>
      </c>
      <c r="P13" s="22">
        <v>22.665042743838502</v>
      </c>
      <c r="Q13" s="22">
        <v>30.922899446093307</v>
      </c>
    </row>
    <row r="14" spans="1:17" ht="12" customHeight="1" x14ac:dyDescent="0.25">
      <c r="A14" s="99" t="s">
        <v>117</v>
      </c>
      <c r="B14" s="98">
        <v>278.72502166220568</v>
      </c>
      <c r="C14" s="98">
        <v>284.8220371683351</v>
      </c>
      <c r="D14" s="98">
        <v>295.88103681627257</v>
      </c>
      <c r="E14" s="98">
        <v>349.90501528666306</v>
      </c>
      <c r="F14" s="98">
        <v>442.94127766362436</v>
      </c>
      <c r="G14" s="98">
        <v>432.62102569555412</v>
      </c>
      <c r="H14" s="98">
        <v>355.80321607878176</v>
      </c>
      <c r="I14" s="98">
        <v>219.6548022090964</v>
      </c>
      <c r="J14" s="98">
        <v>218.6902621250629</v>
      </c>
      <c r="K14" s="98">
        <v>204.16013670255631</v>
      </c>
      <c r="L14" s="98">
        <v>244.18778896007947</v>
      </c>
      <c r="M14" s="98">
        <v>285.85220796842123</v>
      </c>
      <c r="N14" s="98">
        <v>186.96477742196262</v>
      </c>
      <c r="O14" s="98">
        <v>201.49262692151527</v>
      </c>
      <c r="P14" s="98">
        <v>136.592650809731</v>
      </c>
      <c r="Q14" s="98">
        <v>304.70916256026044</v>
      </c>
    </row>
    <row r="15" spans="1:17" ht="12.95" customHeight="1" x14ac:dyDescent="0.25">
      <c r="A15" s="89" t="s">
        <v>112</v>
      </c>
      <c r="B15" s="96">
        <f t="shared" ref="B15:Q15" si="2">B16</f>
        <v>486.15657480780203</v>
      </c>
      <c r="C15" s="96">
        <f t="shared" si="2"/>
        <v>520.71122819904451</v>
      </c>
      <c r="D15" s="96">
        <f t="shared" si="2"/>
        <v>556.6205094682864</v>
      </c>
      <c r="E15" s="96">
        <f t="shared" si="2"/>
        <v>603.33061176660158</v>
      </c>
      <c r="F15" s="96">
        <f t="shared" si="2"/>
        <v>655.5031930317424</v>
      </c>
      <c r="G15" s="96">
        <f t="shared" si="2"/>
        <v>726.29652258548185</v>
      </c>
      <c r="H15" s="96">
        <f t="shared" si="2"/>
        <v>779.57072536112696</v>
      </c>
      <c r="I15" s="96">
        <f t="shared" si="2"/>
        <v>829.76670884568091</v>
      </c>
      <c r="J15" s="96">
        <f t="shared" si="2"/>
        <v>911.67611648609989</v>
      </c>
      <c r="K15" s="96">
        <f t="shared" si="2"/>
        <v>971.0311937205737</v>
      </c>
      <c r="L15" s="96">
        <f t="shared" si="2"/>
        <v>1059.8111803656627</v>
      </c>
      <c r="M15" s="96">
        <f t="shared" si="2"/>
        <v>1370.6466022233683</v>
      </c>
      <c r="N15" s="96">
        <f t="shared" si="2"/>
        <v>1676.7663067565295</v>
      </c>
      <c r="O15" s="96">
        <f t="shared" si="2"/>
        <v>1808.8333494055214</v>
      </c>
      <c r="P15" s="96">
        <f t="shared" si="2"/>
        <v>1953.2829372529716</v>
      </c>
      <c r="Q15" s="96">
        <f t="shared" si="2"/>
        <v>2030.0308773353845</v>
      </c>
    </row>
    <row r="16" spans="1:17" ht="12" customHeight="1" x14ac:dyDescent="0.25">
      <c r="A16" s="87" t="s">
        <v>111</v>
      </c>
      <c r="B16" s="97">
        <v>486.15657480780203</v>
      </c>
      <c r="C16" s="97">
        <v>520.71122819904451</v>
      </c>
      <c r="D16" s="97">
        <v>556.6205094682864</v>
      </c>
      <c r="E16" s="97">
        <v>603.33061176660158</v>
      </c>
      <c r="F16" s="97">
        <v>655.5031930317424</v>
      </c>
      <c r="G16" s="97">
        <v>726.29652258548185</v>
      </c>
      <c r="H16" s="97">
        <v>779.57072536112696</v>
      </c>
      <c r="I16" s="97">
        <v>829.76670884568091</v>
      </c>
      <c r="J16" s="97">
        <v>911.67611648609989</v>
      </c>
      <c r="K16" s="97">
        <v>971.0311937205737</v>
      </c>
      <c r="L16" s="97">
        <v>1059.8111803656627</v>
      </c>
      <c r="M16" s="97">
        <v>1370.6466022233683</v>
      </c>
      <c r="N16" s="97">
        <v>1676.7663067565295</v>
      </c>
      <c r="O16" s="97">
        <v>1808.8333494055214</v>
      </c>
      <c r="P16" s="97">
        <v>1953.2829372529716</v>
      </c>
      <c r="Q16" s="97">
        <v>2030.0308773353845</v>
      </c>
    </row>
    <row r="17" spans="1:17" ht="12.95" customHeight="1" x14ac:dyDescent="0.25">
      <c r="A17" s="89" t="s">
        <v>63</v>
      </c>
      <c r="B17" s="96">
        <f t="shared" ref="B17:Q17" si="3">SUM(B18:B26)</f>
        <v>2886.9617453782494</v>
      </c>
      <c r="C17" s="96">
        <f t="shared" si="3"/>
        <v>2968.5547543134453</v>
      </c>
      <c r="D17" s="96">
        <f t="shared" si="3"/>
        <v>3061.9748684609067</v>
      </c>
      <c r="E17" s="96">
        <f t="shared" si="3"/>
        <v>3164.4142067703106</v>
      </c>
      <c r="F17" s="96">
        <f t="shared" si="3"/>
        <v>3223.1171027788223</v>
      </c>
      <c r="G17" s="96">
        <f t="shared" si="3"/>
        <v>3298.7806498682003</v>
      </c>
      <c r="H17" s="96">
        <f t="shared" si="3"/>
        <v>3274.5647772341858</v>
      </c>
      <c r="I17" s="96">
        <f t="shared" si="3"/>
        <v>3263.046471164269</v>
      </c>
      <c r="J17" s="96">
        <f t="shared" si="3"/>
        <v>3290.9244446395269</v>
      </c>
      <c r="K17" s="96">
        <f t="shared" si="3"/>
        <v>3275.7658182578284</v>
      </c>
      <c r="L17" s="96">
        <f t="shared" si="3"/>
        <v>3299.603811179963</v>
      </c>
      <c r="M17" s="96">
        <f t="shared" si="3"/>
        <v>3341.8026728608606</v>
      </c>
      <c r="N17" s="96">
        <f t="shared" si="3"/>
        <v>3294.4773569010854</v>
      </c>
      <c r="O17" s="96">
        <f t="shared" si="3"/>
        <v>3250.7889725572031</v>
      </c>
      <c r="P17" s="96">
        <f t="shared" si="3"/>
        <v>3196.5457459610948</v>
      </c>
      <c r="Q17" s="96">
        <f t="shared" si="3"/>
        <v>3216.9298001001125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271.75203255619374</v>
      </c>
      <c r="C19" s="95">
        <v>277.30498817314475</v>
      </c>
      <c r="D19" s="95">
        <v>283.65937087515192</v>
      </c>
      <c r="E19" s="95">
        <v>289.06698985903864</v>
      </c>
      <c r="F19" s="95">
        <v>280.77550133784649</v>
      </c>
      <c r="G19" s="95">
        <v>278.71390707332415</v>
      </c>
      <c r="H19" s="95">
        <v>267.60379364658269</v>
      </c>
      <c r="I19" s="95">
        <v>254.58874829431772</v>
      </c>
      <c r="J19" s="95">
        <v>250.9223722925129</v>
      </c>
      <c r="K19" s="95">
        <v>231.34942626549224</v>
      </c>
      <c r="L19" s="95">
        <v>213.94999074563586</v>
      </c>
      <c r="M19" s="95">
        <v>198.97735653570112</v>
      </c>
      <c r="N19" s="95">
        <v>177.98840566195966</v>
      </c>
      <c r="O19" s="95">
        <v>167.63428911719075</v>
      </c>
      <c r="P19" s="95">
        <v>157.56187138403109</v>
      </c>
      <c r="Q19" s="95">
        <v>154.39471205291545</v>
      </c>
    </row>
    <row r="20" spans="1:17" ht="12" customHeight="1" x14ac:dyDescent="0.25">
      <c r="A20" s="87" t="s">
        <v>110</v>
      </c>
      <c r="B20" s="95">
        <v>367.0514141071771</v>
      </c>
      <c r="C20" s="95">
        <v>414.91329438166406</v>
      </c>
      <c r="D20" s="95">
        <v>396.06926537468985</v>
      </c>
      <c r="E20" s="95">
        <v>315.88240137572501</v>
      </c>
      <c r="F20" s="95">
        <v>343.97201205949108</v>
      </c>
      <c r="G20" s="95">
        <v>336.2732609881412</v>
      </c>
      <c r="H20" s="95">
        <v>332.92309203449787</v>
      </c>
      <c r="I20" s="95">
        <v>281.50723795985289</v>
      </c>
      <c r="J20" s="95">
        <v>263.06886844162972</v>
      </c>
      <c r="K20" s="95">
        <v>253.53154102757796</v>
      </c>
      <c r="L20" s="95">
        <v>198.82280087326956</v>
      </c>
      <c r="M20" s="95">
        <v>211.72881755707812</v>
      </c>
      <c r="N20" s="95">
        <v>177.05028259561618</v>
      </c>
      <c r="O20" s="95">
        <v>168.89502149137584</v>
      </c>
      <c r="P20" s="95">
        <v>156.04410608965176</v>
      </c>
      <c r="Q20" s="95">
        <v>152.74428049000187</v>
      </c>
    </row>
    <row r="21" spans="1:17" ht="12" customHeight="1" x14ac:dyDescent="0.25">
      <c r="A21" s="87" t="s">
        <v>109</v>
      </c>
      <c r="B21" s="95">
        <v>1599.9176312227489</v>
      </c>
      <c r="C21" s="95">
        <v>1673.8962688478698</v>
      </c>
      <c r="D21" s="95">
        <v>1694.5595529259897</v>
      </c>
      <c r="E21" s="95">
        <v>1769.0712292793125</v>
      </c>
      <c r="F21" s="95">
        <v>1905.8221873326943</v>
      </c>
      <c r="G21" s="95">
        <v>1855.1263312828737</v>
      </c>
      <c r="H21" s="95">
        <v>1794.3877408092605</v>
      </c>
      <c r="I21" s="95">
        <v>1741.1761609712323</v>
      </c>
      <c r="J21" s="95">
        <v>1711.7443010478542</v>
      </c>
      <c r="K21" s="95">
        <v>1781.8453930668773</v>
      </c>
      <c r="L21" s="95">
        <v>1887.428094175347</v>
      </c>
      <c r="M21" s="95">
        <v>2034.8238274238963</v>
      </c>
      <c r="N21" s="95">
        <v>1934.9768942298961</v>
      </c>
      <c r="O21" s="95">
        <v>1913.1316094394649</v>
      </c>
      <c r="P21" s="95">
        <v>1889.6064650304295</v>
      </c>
      <c r="Q21" s="95">
        <v>1893.5319068751303</v>
      </c>
    </row>
    <row r="22" spans="1:17" ht="12" customHeight="1" x14ac:dyDescent="0.25">
      <c r="A22" s="87" t="s">
        <v>55</v>
      </c>
      <c r="B22" s="95">
        <v>14.766448063049383</v>
      </c>
      <c r="C22" s="95">
        <v>18.355040139152507</v>
      </c>
      <c r="D22" s="95">
        <v>45.165321792957258</v>
      </c>
      <c r="E22" s="95">
        <v>88.613535840988547</v>
      </c>
      <c r="F22" s="95">
        <v>67.321332676575139</v>
      </c>
      <c r="G22" s="95">
        <v>141.39937412904817</v>
      </c>
      <c r="H22" s="95">
        <v>219.61227898143386</v>
      </c>
      <c r="I22" s="95">
        <v>369.36342511709205</v>
      </c>
      <c r="J22" s="95">
        <v>432.06081874518048</v>
      </c>
      <c r="K22" s="95">
        <v>429.90127140040426</v>
      </c>
      <c r="L22" s="95">
        <v>394.92438201725804</v>
      </c>
      <c r="M22" s="95">
        <v>294.71501592780425</v>
      </c>
      <c r="N22" s="95">
        <v>407.08483263171394</v>
      </c>
      <c r="O22" s="95">
        <v>512.64751607750657</v>
      </c>
      <c r="P22" s="95">
        <v>574.55800339794064</v>
      </c>
      <c r="Q22" s="95">
        <v>569.12004401115712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20.366307066858688</v>
      </c>
      <c r="G24" s="95">
        <v>20.790898688632158</v>
      </c>
      <c r="H24" s="95">
        <v>21.373518615389866</v>
      </c>
      <c r="I24" s="95">
        <v>21.682098830392718</v>
      </c>
      <c r="J24" s="95">
        <v>6.8360654678906414</v>
      </c>
      <c r="K24" s="95">
        <v>8.0887345876429944</v>
      </c>
      <c r="L24" s="95">
        <v>18.267006180622854</v>
      </c>
      <c r="M24" s="95">
        <v>96.036931751548536</v>
      </c>
      <c r="N24" s="95">
        <v>107.12518004732613</v>
      </c>
      <c r="O24" s="95">
        <v>140.81783053554</v>
      </c>
      <c r="P24" s="95">
        <v>149.50057619963187</v>
      </c>
      <c r="Q24" s="95">
        <v>143.98550885981169</v>
      </c>
    </row>
    <row r="25" spans="1:17" ht="12" customHeight="1" x14ac:dyDescent="0.25">
      <c r="A25" s="51" t="s">
        <v>60</v>
      </c>
      <c r="B25" s="22">
        <v>624.99518923739708</v>
      </c>
      <c r="C25" s="22">
        <v>574.68361277161421</v>
      </c>
      <c r="D25" s="22">
        <v>631.54329749211786</v>
      </c>
      <c r="E25" s="22">
        <v>689.27822041524598</v>
      </c>
      <c r="F25" s="22">
        <v>590.45818230535679</v>
      </c>
      <c r="G25" s="22">
        <v>645.19570654471579</v>
      </c>
      <c r="H25" s="22">
        <v>611.56418314702069</v>
      </c>
      <c r="I25" s="22">
        <v>554.02474999138178</v>
      </c>
      <c r="J25" s="22">
        <v>574.19189864445957</v>
      </c>
      <c r="K25" s="22">
        <v>504.92717190983336</v>
      </c>
      <c r="L25" s="22">
        <v>486.94720600874638</v>
      </c>
      <c r="M25" s="22">
        <v>401.64668194970045</v>
      </c>
      <c r="N25" s="22">
        <v>375.3191525652112</v>
      </c>
      <c r="O25" s="22">
        <v>223.22399375319952</v>
      </c>
      <c r="P25" s="22">
        <v>136.40475156553342</v>
      </c>
      <c r="Q25" s="22">
        <v>162.6164222354785</v>
      </c>
    </row>
    <row r="26" spans="1:17" ht="12" customHeight="1" x14ac:dyDescent="0.25">
      <c r="A26" s="49" t="s">
        <v>59</v>
      </c>
      <c r="B26" s="18">
        <v>8.4790301916830622</v>
      </c>
      <c r="C26" s="18">
        <v>9.4015500000000003</v>
      </c>
      <c r="D26" s="18">
        <v>10.978059999999997</v>
      </c>
      <c r="E26" s="18">
        <v>12.501829999999996</v>
      </c>
      <c r="F26" s="18">
        <v>14.401579999999996</v>
      </c>
      <c r="G26" s="18">
        <v>21.281171161464432</v>
      </c>
      <c r="H26" s="18">
        <v>27.100169999999988</v>
      </c>
      <c r="I26" s="18">
        <v>40.704049999999995</v>
      </c>
      <c r="J26" s="18">
        <v>52.100120000000004</v>
      </c>
      <c r="K26" s="18">
        <v>66.122280000000003</v>
      </c>
      <c r="L26" s="18">
        <v>99.264331179082902</v>
      </c>
      <c r="M26" s="18">
        <v>103.87404171513211</v>
      </c>
      <c r="N26" s="18">
        <v>114.93260916936264</v>
      </c>
      <c r="O26" s="18">
        <v>124.4387121429254</v>
      </c>
      <c r="P26" s="18">
        <v>132.86997229387632</v>
      </c>
      <c r="Q26" s="18">
        <v>140.53692557561772</v>
      </c>
    </row>
    <row r="27" spans="1:17" ht="12.95" customHeight="1" x14ac:dyDescent="0.25">
      <c r="A27" s="89" t="s">
        <v>62</v>
      </c>
      <c r="B27" s="96">
        <f t="shared" ref="B27:Q27" si="4">SUM(B28:B32)</f>
        <v>1294.9098391943735</v>
      </c>
      <c r="C27" s="96">
        <f t="shared" si="4"/>
        <v>1330.7656622487407</v>
      </c>
      <c r="D27" s="96">
        <f t="shared" si="4"/>
        <v>1370.4039012310873</v>
      </c>
      <c r="E27" s="96">
        <f t="shared" si="4"/>
        <v>1403.8914727043793</v>
      </c>
      <c r="F27" s="96">
        <f t="shared" si="4"/>
        <v>1593.5012634934487</v>
      </c>
      <c r="G27" s="96">
        <f t="shared" si="4"/>
        <v>1531.0149757620006</v>
      </c>
      <c r="H27" s="96">
        <f t="shared" si="4"/>
        <v>1595.0082955188425</v>
      </c>
      <c r="I27" s="96">
        <f t="shared" si="4"/>
        <v>1588.4569168858418</v>
      </c>
      <c r="J27" s="96">
        <f t="shared" si="4"/>
        <v>1545.0019796117936</v>
      </c>
      <c r="K27" s="96">
        <f t="shared" si="4"/>
        <v>1567.4596276956008</v>
      </c>
      <c r="L27" s="96">
        <f t="shared" si="4"/>
        <v>1585.6185872775163</v>
      </c>
      <c r="M27" s="96">
        <f t="shared" si="4"/>
        <v>1626.6152748392881</v>
      </c>
      <c r="N27" s="96">
        <f t="shared" si="4"/>
        <v>1585.2895784646919</v>
      </c>
      <c r="O27" s="96">
        <f t="shared" si="4"/>
        <v>1624.0916622212742</v>
      </c>
      <c r="P27" s="96">
        <f t="shared" si="4"/>
        <v>1624.8151571041767</v>
      </c>
      <c r="Q27" s="96">
        <f t="shared" si="4"/>
        <v>1726.9145060655233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242.07014898345736</v>
      </c>
      <c r="C29" s="95">
        <v>229.53699538568196</v>
      </c>
      <c r="D29" s="95">
        <v>215.92858497290226</v>
      </c>
      <c r="E29" s="95">
        <v>231.7376391020176</v>
      </c>
      <c r="F29" s="95">
        <v>227.06648900396243</v>
      </c>
      <c r="G29" s="95">
        <v>251.9127390354528</v>
      </c>
      <c r="H29" s="95">
        <v>210.11430986791598</v>
      </c>
      <c r="I29" s="95">
        <v>194.27815804747303</v>
      </c>
      <c r="J29" s="95">
        <v>250.04547012708181</v>
      </c>
      <c r="K29" s="95">
        <v>232.21489067091221</v>
      </c>
      <c r="L29" s="95">
        <v>244.32734912123183</v>
      </c>
      <c r="M29" s="95">
        <v>232.00966118594431</v>
      </c>
      <c r="N29" s="95">
        <v>237.61379781936949</v>
      </c>
      <c r="O29" s="95">
        <v>246.92912308742189</v>
      </c>
      <c r="P29" s="95">
        <v>254.88529152744519</v>
      </c>
      <c r="Q29" s="95">
        <v>262.18135051980494</v>
      </c>
    </row>
    <row r="30" spans="1:17" ht="12" customHeight="1" x14ac:dyDescent="0.25">
      <c r="A30" s="87" t="s">
        <v>109</v>
      </c>
      <c r="B30" s="95">
        <v>683.52764968884696</v>
      </c>
      <c r="C30" s="95">
        <v>701.95101460654837</v>
      </c>
      <c r="D30" s="95">
        <v>743.37328273217406</v>
      </c>
      <c r="E30" s="95">
        <v>795.86665010835077</v>
      </c>
      <c r="F30" s="95">
        <v>881.88546243948144</v>
      </c>
      <c r="G30" s="95">
        <v>879.06091244463778</v>
      </c>
      <c r="H30" s="95">
        <v>865.60762076764763</v>
      </c>
      <c r="I30" s="95">
        <v>845.1247300684081</v>
      </c>
      <c r="J30" s="95">
        <v>841.34027121498389</v>
      </c>
      <c r="K30" s="95">
        <v>878.37178006716351</v>
      </c>
      <c r="L30" s="95">
        <v>944.50348657002507</v>
      </c>
      <c r="M30" s="95">
        <v>1015.491190352679</v>
      </c>
      <c r="N30" s="95">
        <v>966.22898401186353</v>
      </c>
      <c r="O30" s="95">
        <v>975.63072795938285</v>
      </c>
      <c r="P30" s="95">
        <v>979.29287579467029</v>
      </c>
      <c r="Q30" s="95">
        <v>997.06539703145609</v>
      </c>
    </row>
    <row r="31" spans="1:17" ht="12" customHeight="1" x14ac:dyDescent="0.25">
      <c r="A31" s="87" t="s">
        <v>55</v>
      </c>
      <c r="B31" s="95">
        <v>23.268222465769117</v>
      </c>
      <c r="C31" s="95">
        <v>19.35435011652859</v>
      </c>
      <c r="D31" s="95">
        <v>16.451190137392832</v>
      </c>
      <c r="E31" s="95">
        <v>15.420333871128083</v>
      </c>
      <c r="F31" s="95">
        <v>14.912372724217271</v>
      </c>
      <c r="G31" s="95">
        <v>13.850137886022615</v>
      </c>
      <c r="H31" s="95">
        <v>17.00868602373485</v>
      </c>
      <c r="I31" s="95">
        <v>16.477906420714195</v>
      </c>
      <c r="J31" s="95">
        <v>7.5809896728575792</v>
      </c>
      <c r="K31" s="95">
        <v>15.694162450785541</v>
      </c>
      <c r="L31" s="95">
        <v>17.770994836018279</v>
      </c>
      <c r="M31" s="95">
        <v>17.771010176777281</v>
      </c>
      <c r="N31" s="95">
        <v>15.420152452397971</v>
      </c>
      <c r="O31" s="95">
        <v>14.639342655041176</v>
      </c>
      <c r="P31" s="95">
        <v>15.68323705670416</v>
      </c>
      <c r="Q31" s="95">
        <v>14.902425688589155</v>
      </c>
    </row>
    <row r="32" spans="1:17" ht="12" customHeight="1" x14ac:dyDescent="0.25">
      <c r="A32" s="49" t="s">
        <v>60</v>
      </c>
      <c r="B32" s="18">
        <v>346.04381805629998</v>
      </c>
      <c r="C32" s="18">
        <v>379.92330213998173</v>
      </c>
      <c r="D32" s="18">
        <v>394.65084338861823</v>
      </c>
      <c r="E32" s="18">
        <v>360.86684962288291</v>
      </c>
      <c r="F32" s="18">
        <v>469.63693932578752</v>
      </c>
      <c r="G32" s="18">
        <v>386.19118639588743</v>
      </c>
      <c r="H32" s="18">
        <v>502.27767885954404</v>
      </c>
      <c r="I32" s="18">
        <v>532.57612234924659</v>
      </c>
      <c r="J32" s="18">
        <v>446.03524859687008</v>
      </c>
      <c r="K32" s="18">
        <v>441.17879450673939</v>
      </c>
      <c r="L32" s="18">
        <v>379.0167567502412</v>
      </c>
      <c r="M32" s="18">
        <v>361.34341312388739</v>
      </c>
      <c r="N32" s="18">
        <v>366.02664418106093</v>
      </c>
      <c r="O32" s="18">
        <v>386.89246851942812</v>
      </c>
      <c r="P32" s="18">
        <v>374.95375272535694</v>
      </c>
      <c r="Q32" s="18">
        <v>452.76533282567323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0.58622928937273122</v>
      </c>
      <c r="C3" s="107">
        <f>IF(RES_hh_tes!C3=0,"",RES_hh_tes!C3/RES_hh_fec!C3)</f>
        <v>0.59074708096442841</v>
      </c>
      <c r="D3" s="107">
        <f>IF(RES_hh_tes!D3=0,"",RES_hh_tes!D3/RES_hh_fec!D3)</f>
        <v>0.59346394427812821</v>
      </c>
      <c r="E3" s="107">
        <f>IF(RES_hh_tes!E3=0,"",RES_hh_tes!E3/RES_hh_fec!E3)</f>
        <v>0.59781246332304572</v>
      </c>
      <c r="F3" s="107">
        <f>IF(RES_hh_tes!F3=0,"",RES_hh_tes!F3/RES_hh_fec!F3)</f>
        <v>0.60978118775990608</v>
      </c>
      <c r="G3" s="107">
        <f>IF(RES_hh_tes!G3=0,"",RES_hh_tes!G3/RES_hh_fec!G3)</f>
        <v>0.61053320532359445</v>
      </c>
      <c r="H3" s="107">
        <f>IF(RES_hh_tes!H3=0,"",RES_hh_tes!H3/RES_hh_fec!H3)</f>
        <v>0.61383078608331154</v>
      </c>
      <c r="I3" s="107">
        <f>IF(RES_hh_tes!I3=0,"",RES_hh_tes!I3/RES_hh_fec!I3)</f>
        <v>0.61334874629242941</v>
      </c>
      <c r="J3" s="107">
        <f>IF(RES_hh_tes!J3=0,"",RES_hh_tes!J3/RES_hh_fec!J3)</f>
        <v>0.61631744433320979</v>
      </c>
      <c r="K3" s="107">
        <f>IF(RES_hh_tes!K3=0,"",RES_hh_tes!K3/RES_hh_fec!K3)</f>
        <v>0.62372444960644269</v>
      </c>
      <c r="L3" s="107">
        <f>IF(RES_hh_tes!L3=0,"",RES_hh_tes!L3/RES_hh_fec!L3)</f>
        <v>0.6342283399579135</v>
      </c>
      <c r="M3" s="107">
        <f>IF(RES_hh_tes!M3=0,"",RES_hh_tes!M3/RES_hh_fec!M3)</f>
        <v>0.65855220090764821</v>
      </c>
      <c r="N3" s="107">
        <f>IF(RES_hh_tes!N3=0,"",RES_hh_tes!N3/RES_hh_fec!N3)</f>
        <v>0.66512580163441259</v>
      </c>
      <c r="O3" s="107">
        <f>IF(RES_hh_tes!O3=0,"",RES_hh_tes!O3/RES_hh_fec!O3)</f>
        <v>0.67467761554791916</v>
      </c>
      <c r="P3" s="107">
        <f>IF(RES_hh_tes!P3=0,"",RES_hh_tes!P3/RES_hh_fec!P3)</f>
        <v>0.68734734736001757</v>
      </c>
      <c r="Q3" s="107">
        <f>IF(RES_hh_tes!Q3=0,"",RES_hh_tes!Q3/RES_hh_fec!Q3)</f>
        <v>0.69300618847644579</v>
      </c>
    </row>
    <row r="4" spans="1:17" ht="12.95" customHeight="1" x14ac:dyDescent="0.25">
      <c r="A4" s="89" t="s">
        <v>65</v>
      </c>
      <c r="B4" s="103">
        <f>IF(RES_hh_tes!B4=0,"",RES_hh_tes!B4/RES_hh_fec!B4)</f>
        <v>0.59143749869227558</v>
      </c>
      <c r="C4" s="103">
        <f>IF(RES_hh_tes!C4=0,"",RES_hh_tes!C4/RES_hh_fec!C4)</f>
        <v>0.5952968761420947</v>
      </c>
      <c r="D4" s="103">
        <f>IF(RES_hh_tes!D4=0,"",RES_hh_tes!D4/RES_hh_fec!D4)</f>
        <v>0.59585259054436468</v>
      </c>
      <c r="E4" s="103">
        <f>IF(RES_hh_tes!E4=0,"",RES_hh_tes!E4/RES_hh_fec!E4)</f>
        <v>0.59922060714078862</v>
      </c>
      <c r="F4" s="103">
        <f>IF(RES_hh_tes!F4=0,"",RES_hh_tes!F4/RES_hh_fec!F4)</f>
        <v>0.6129262540819459</v>
      </c>
      <c r="G4" s="103">
        <f>IF(RES_hh_tes!G4=0,"",RES_hh_tes!G4/RES_hh_fec!G4)</f>
        <v>0.6107698650484521</v>
      </c>
      <c r="H4" s="103">
        <f>IF(RES_hh_tes!H4=0,"",RES_hh_tes!H4/RES_hh_fec!H4)</f>
        <v>0.60985523806214081</v>
      </c>
      <c r="I4" s="103">
        <f>IF(RES_hh_tes!I4=0,"",RES_hh_tes!I4/RES_hh_fec!I4)</f>
        <v>0.60509902144398287</v>
      </c>
      <c r="J4" s="103">
        <f>IF(RES_hh_tes!J4=0,"",RES_hh_tes!J4/RES_hh_fec!J4)</f>
        <v>0.60658450721357038</v>
      </c>
      <c r="K4" s="103">
        <f>IF(RES_hh_tes!K4=0,"",RES_hh_tes!K4/RES_hh_fec!K4)</f>
        <v>0.61421011799523384</v>
      </c>
      <c r="L4" s="103">
        <f>IF(RES_hh_tes!L4=0,"",RES_hh_tes!L4/RES_hh_fec!L4)</f>
        <v>0.62499833162575258</v>
      </c>
      <c r="M4" s="103">
        <f>IF(RES_hh_tes!M4=0,"",RES_hh_tes!M4/RES_hh_fec!M4)</f>
        <v>0.64446544642521086</v>
      </c>
      <c r="N4" s="103">
        <f>IF(RES_hh_tes!N4=0,"",RES_hh_tes!N4/RES_hh_fec!N4)</f>
        <v>0.6414538995997412</v>
      </c>
      <c r="O4" s="103">
        <f>IF(RES_hh_tes!O4=0,"",RES_hh_tes!O4/RES_hh_fec!O4)</f>
        <v>0.64920275234609814</v>
      </c>
      <c r="P4" s="103">
        <f>IF(RES_hh_tes!P4=0,"",RES_hh_tes!P4/RES_hh_fec!P4)</f>
        <v>0.65350464703376876</v>
      </c>
      <c r="Q4" s="103">
        <f>IF(RES_hh_tes!Q4=0,"",RES_hh_tes!Q4/RES_hh_fec!Q4)</f>
        <v>0.66115687088235686</v>
      </c>
    </row>
    <row r="5" spans="1:17" ht="12" customHeight="1" x14ac:dyDescent="0.25">
      <c r="A5" s="87" t="s">
        <v>58</v>
      </c>
      <c r="B5" s="102">
        <f>IF(RES_hh_tes!B5=0,"",RES_hh_tes!B5/RES_hh_fec!B5)</f>
        <v>0.48929969716007427</v>
      </c>
      <c r="C5" s="102">
        <f>IF(RES_hh_tes!C5=0,"",RES_hh_tes!C5/RES_hh_fec!C5)</f>
        <v>0.48958166408537118</v>
      </c>
      <c r="D5" s="102">
        <f>IF(RES_hh_tes!D5=0,"",RES_hh_tes!D5/RES_hh_fec!D5)</f>
        <v>0.49042054050244077</v>
      </c>
      <c r="E5" s="102">
        <f>IF(RES_hh_tes!E5=0,"",RES_hh_tes!E5/RES_hh_fec!E5)</f>
        <v>0.49083310253288298</v>
      </c>
      <c r="F5" s="102">
        <f>IF(RES_hh_tes!F5=0,"",RES_hh_tes!F5/RES_hh_fec!F5)</f>
        <v>0.49193282340903066</v>
      </c>
      <c r="G5" s="102">
        <f>IF(RES_hh_tes!G5=0,"",RES_hh_tes!G5/RES_hh_fec!G5)</f>
        <v>0.50652838616787177</v>
      </c>
      <c r="H5" s="102">
        <f>IF(RES_hh_tes!H5=0,"",RES_hh_tes!H5/RES_hh_fec!H5)</f>
        <v>0.51334526861185015</v>
      </c>
      <c r="I5" s="102">
        <f>IF(RES_hh_tes!I5=0,"",RES_hh_tes!I5/RES_hh_fec!I5)</f>
        <v>0.51494045722725701</v>
      </c>
      <c r="J5" s="102">
        <f>IF(RES_hh_tes!J5=0,"",RES_hh_tes!J5/RES_hh_fec!J5)</f>
        <v>0.5160297307866305</v>
      </c>
      <c r="K5" s="102">
        <f>IF(RES_hh_tes!K5=0,"",RES_hh_tes!K5/RES_hh_fec!K5)</f>
        <v>0.51621543797441394</v>
      </c>
      <c r="L5" s="102">
        <f>IF(RES_hh_tes!L5=0,"",RES_hh_tes!L5/RES_hh_fec!L5)</f>
        <v>0.51621913129430941</v>
      </c>
      <c r="M5" s="102">
        <f>IF(RES_hh_tes!M5=0,"",RES_hh_tes!M5/RES_hh_fec!M5)</f>
        <v>0.51622250759525024</v>
      </c>
      <c r="N5" s="102">
        <f>IF(RES_hh_tes!N5=0,"",RES_hh_tes!N5/RES_hh_fec!N5)</f>
        <v>0.51689645704874521</v>
      </c>
      <c r="O5" s="102" t="str">
        <f>IF(RES_hh_tes!O5=0,"",RES_hh_tes!O5/RES_hh_fec!O5)</f>
        <v/>
      </c>
      <c r="P5" s="102" t="str">
        <f>IF(RES_hh_tes!P5=0,"",RES_hh_tes!P5/RES_hh_fec!P5)</f>
        <v/>
      </c>
      <c r="Q5" s="102" t="str">
        <f>IF(RES_hh_tes!Q5=0,"",RES_hh_tes!Q5/RES_hh_fec!Q5)</f>
        <v/>
      </c>
    </row>
    <row r="6" spans="1:17" ht="12" customHeight="1" x14ac:dyDescent="0.25">
      <c r="A6" s="87" t="s">
        <v>84</v>
      </c>
      <c r="B6" s="102">
        <f>IF(RES_hh_tes!B6=0,"",RES_hh_tes!B6/RES_hh_fec!B6)</f>
        <v>0.57963194894347303</v>
      </c>
      <c r="C6" s="102">
        <f>IF(RES_hh_tes!C6=0,"",RES_hh_tes!C6/RES_hh_fec!C6)</f>
        <v>0.58155094213784175</v>
      </c>
      <c r="D6" s="102">
        <f>IF(RES_hh_tes!D6=0,"",RES_hh_tes!D6/RES_hh_fec!D6)</f>
        <v>0.58600380381528638</v>
      </c>
      <c r="E6" s="102">
        <f>IF(RES_hh_tes!E6=0,"",RES_hh_tes!E6/RES_hh_fec!E6)</f>
        <v>0.58909024974550783</v>
      </c>
      <c r="F6" s="102">
        <f>IF(RES_hh_tes!F6=0,"",RES_hh_tes!F6/RES_hh_fec!F6)</f>
        <v>0.59404664132603824</v>
      </c>
      <c r="G6" s="102">
        <f>IF(RES_hh_tes!G6=0,"",RES_hh_tes!G6/RES_hh_fec!G6)</f>
        <v>0.59748094032207733</v>
      </c>
      <c r="H6" s="102">
        <f>IF(RES_hh_tes!H6=0,"",RES_hh_tes!H6/RES_hh_fec!H6)</f>
        <v>0.60692105700210552</v>
      </c>
      <c r="I6" s="102">
        <f>IF(RES_hh_tes!I6=0,"",RES_hh_tes!I6/RES_hh_fec!I6)</f>
        <v>0.61451673896496606</v>
      </c>
      <c r="J6" s="102">
        <f>IF(RES_hh_tes!J6=0,"",RES_hh_tes!J6/RES_hh_fec!J6)</f>
        <v>0.61925505248555479</v>
      </c>
      <c r="K6" s="102">
        <f>IF(RES_hh_tes!K6=0,"",RES_hh_tes!K6/RES_hh_fec!K6)</f>
        <v>0.62513820036483447</v>
      </c>
      <c r="L6" s="102">
        <f>IF(RES_hh_tes!L6=0,"",RES_hh_tes!L6/RES_hh_fec!L6)</f>
        <v>0.6288736263563478</v>
      </c>
      <c r="M6" s="102">
        <f>IF(RES_hh_tes!M6=0,"",RES_hh_tes!M6/RES_hh_fec!M6)</f>
        <v>0.63571899551747746</v>
      </c>
      <c r="N6" s="102">
        <f>IF(RES_hh_tes!N6=0,"",RES_hh_tes!N6/RES_hh_fec!N6)</f>
        <v>0.64254192507233177</v>
      </c>
      <c r="O6" s="102">
        <f>IF(RES_hh_tes!O6=0,"",RES_hh_tes!O6/RES_hh_fec!O6)</f>
        <v>0.65033079502874691</v>
      </c>
      <c r="P6" s="102">
        <f>IF(RES_hh_tes!P6=0,"",RES_hh_tes!P6/RES_hh_fec!P6)</f>
        <v>0.65715677916318127</v>
      </c>
      <c r="Q6" s="102">
        <f>IF(RES_hh_tes!Q6=0,"",RES_hh_tes!Q6/RES_hh_fec!Q6)</f>
        <v>0.66834250168280396</v>
      </c>
    </row>
    <row r="7" spans="1:17" ht="12" customHeight="1" x14ac:dyDescent="0.25">
      <c r="A7" s="87" t="s">
        <v>110</v>
      </c>
      <c r="B7" s="102">
        <f>IF(RES_hh_tes!B7=0,"",RES_hh_tes!B7/RES_hh_fec!B7)</f>
        <v>0.56457657364623959</v>
      </c>
      <c r="C7" s="102">
        <f>IF(RES_hh_tes!C7=0,"",RES_hh_tes!C7/RES_hh_fec!C7)</f>
        <v>0.56913793434273219</v>
      </c>
      <c r="D7" s="102">
        <f>IF(RES_hh_tes!D7=0,"",RES_hh_tes!D7/RES_hh_fec!D7)</f>
        <v>0.56957317715778288</v>
      </c>
      <c r="E7" s="102">
        <f>IF(RES_hh_tes!E7=0,"",RES_hh_tes!E7/RES_hh_fec!E7)</f>
        <v>0.57099547222681712</v>
      </c>
      <c r="F7" s="102">
        <f>IF(RES_hh_tes!F7=0,"",RES_hh_tes!F7/RES_hh_fec!F7)</f>
        <v>0.57833398339929021</v>
      </c>
      <c r="G7" s="102">
        <f>IF(RES_hh_tes!G7=0,"",RES_hh_tes!G7/RES_hh_fec!G7)</f>
        <v>0.58105957681079667</v>
      </c>
      <c r="H7" s="102">
        <f>IF(RES_hh_tes!H7=0,"",RES_hh_tes!H7/RES_hh_fec!H7)</f>
        <v>0.58577975041022579</v>
      </c>
      <c r="I7" s="102">
        <f>IF(RES_hh_tes!I7=0,"",RES_hh_tes!I7/RES_hh_fec!I7)</f>
        <v>0.59130762104246493</v>
      </c>
      <c r="J7" s="102">
        <f>IF(RES_hh_tes!J7=0,"",RES_hh_tes!J7/RES_hh_fec!J7)</f>
        <v>0.59908876340313455</v>
      </c>
      <c r="K7" s="102">
        <f>IF(RES_hh_tes!K7=0,"",RES_hh_tes!K7/RES_hh_fec!K7)</f>
        <v>0.61109409696096495</v>
      </c>
      <c r="L7" s="102">
        <f>IF(RES_hh_tes!L7=0,"",RES_hh_tes!L7/RES_hh_fec!L7)</f>
        <v>0.62297185029867153</v>
      </c>
      <c r="M7" s="102">
        <f>IF(RES_hh_tes!M7=0,"",RES_hh_tes!M7/RES_hh_fec!M7)</f>
        <v>0.64251346784357988</v>
      </c>
      <c r="N7" s="102">
        <f>IF(RES_hh_tes!N7=0,"",RES_hh_tes!N7/RES_hh_fec!N7)</f>
        <v>0.65756096283369037</v>
      </c>
      <c r="O7" s="102">
        <f>IF(RES_hh_tes!O7=0,"",RES_hh_tes!O7/RES_hh_fec!O7)</f>
        <v>0.65854409933502467</v>
      </c>
      <c r="P7" s="102">
        <f>IF(RES_hh_tes!P7=0,"",RES_hh_tes!P7/RES_hh_fec!P7)</f>
        <v>0.65957427575668848</v>
      </c>
      <c r="Q7" s="102">
        <f>IF(RES_hh_tes!Q7=0,"",RES_hh_tes!Q7/RES_hh_fec!Q7)</f>
        <v>0.66000632907583401</v>
      </c>
    </row>
    <row r="8" spans="1:17" ht="12" customHeight="1" x14ac:dyDescent="0.25">
      <c r="A8" s="87" t="s">
        <v>109</v>
      </c>
      <c r="B8" s="102">
        <f>IF(RES_hh_tes!B8=0,"",RES_hh_tes!B8/RES_hh_fec!B8)</f>
        <v>0.60221501188932225</v>
      </c>
      <c r="C8" s="102">
        <f>IF(RES_hh_tes!C8=0,"",RES_hh_tes!C8/RES_hh_fec!C8)</f>
        <v>0.60640098504351636</v>
      </c>
      <c r="D8" s="102">
        <f>IF(RES_hh_tes!D8=0,"",RES_hh_tes!D8/RES_hh_fec!D8)</f>
        <v>0.60966460871135464</v>
      </c>
      <c r="E8" s="102">
        <f>IF(RES_hh_tes!E8=0,"",RES_hh_tes!E8/RES_hh_fec!E8)</f>
        <v>0.61703408259768688</v>
      </c>
      <c r="F8" s="102">
        <f>IF(RES_hh_tes!F8=0,"",RES_hh_tes!F8/RES_hh_fec!F8)</f>
        <v>0.62154845961609329</v>
      </c>
      <c r="G8" s="102">
        <f>IF(RES_hh_tes!G8=0,"",RES_hh_tes!G8/RES_hh_fec!G8)</f>
        <v>0.6262972113264087</v>
      </c>
      <c r="H8" s="102">
        <f>IF(RES_hh_tes!H8=0,"",RES_hh_tes!H8/RES_hh_fec!H8)</f>
        <v>0.62961572618717521</v>
      </c>
      <c r="I8" s="102">
        <f>IF(RES_hh_tes!I8=0,"",RES_hh_tes!I8/RES_hh_fec!I8)</f>
        <v>0.63221434965428114</v>
      </c>
      <c r="J8" s="102">
        <f>IF(RES_hh_tes!J8=0,"",RES_hh_tes!J8/RES_hh_fec!J8)</f>
        <v>0.63972173280058875</v>
      </c>
      <c r="K8" s="102">
        <f>IF(RES_hh_tes!K8=0,"",RES_hh_tes!K8/RES_hh_fec!K8)</f>
        <v>0.64638469869154136</v>
      </c>
      <c r="L8" s="102">
        <f>IF(RES_hh_tes!L8=0,"",RES_hh_tes!L8/RES_hh_fec!L8)</f>
        <v>0.65417246872245549</v>
      </c>
      <c r="M8" s="102">
        <f>IF(RES_hh_tes!M8=0,"",RES_hh_tes!M8/RES_hh_fec!M8)</f>
        <v>0.65950943589344913</v>
      </c>
      <c r="N8" s="102">
        <f>IF(RES_hh_tes!N8=0,"",RES_hh_tes!N8/RES_hh_fec!N8)</f>
        <v>0.66712512153921977</v>
      </c>
      <c r="O8" s="102">
        <f>IF(RES_hh_tes!O8=0,"",RES_hh_tes!O8/RES_hh_fec!O8)</f>
        <v>0.67337323700226159</v>
      </c>
      <c r="P8" s="102">
        <f>IF(RES_hh_tes!P8=0,"",RES_hh_tes!P8/RES_hh_fec!P8)</f>
        <v>0.68082242965998707</v>
      </c>
      <c r="Q8" s="102">
        <f>IF(RES_hh_tes!Q8=0,"",RES_hh_tes!Q8/RES_hh_fec!Q8)</f>
        <v>0.68752207816831135</v>
      </c>
    </row>
    <row r="9" spans="1:17" ht="12" customHeight="1" x14ac:dyDescent="0.25">
      <c r="A9" s="87" t="s">
        <v>55</v>
      </c>
      <c r="B9" s="102">
        <f>IF(RES_hh_tes!B9=0,"",RES_hh_tes!B9/RES_hh_fec!B9)</f>
        <v>0.46671663421422471</v>
      </c>
      <c r="C9" s="102">
        <f>IF(RES_hh_tes!C9=0,"",RES_hh_tes!C9/RES_hh_fec!C9)</f>
        <v>0.47261666295621585</v>
      </c>
      <c r="D9" s="102">
        <f>IF(RES_hh_tes!D9=0,"",RES_hh_tes!D9/RES_hh_fec!D9)</f>
        <v>0.4989692012743317</v>
      </c>
      <c r="E9" s="102">
        <f>IF(RES_hh_tes!E9=0,"",RES_hh_tes!E9/RES_hh_fec!E9)</f>
        <v>0.50692817488203901</v>
      </c>
      <c r="F9" s="102">
        <f>IF(RES_hh_tes!F9=0,"",RES_hh_tes!F9/RES_hh_fec!F9)</f>
        <v>0.50955137280314167</v>
      </c>
      <c r="G9" s="102">
        <f>IF(RES_hh_tes!G9=0,"",RES_hh_tes!G9/RES_hh_fec!G9)</f>
        <v>0.51819602734531567</v>
      </c>
      <c r="H9" s="102">
        <f>IF(RES_hh_tes!H9=0,"",RES_hh_tes!H9/RES_hh_fec!H9)</f>
        <v>0.52602941751216203</v>
      </c>
      <c r="I9" s="102">
        <f>IF(RES_hh_tes!I9=0,"",RES_hh_tes!I9/RES_hh_fec!I9)</f>
        <v>0.53420610912671651</v>
      </c>
      <c r="J9" s="102">
        <f>IF(RES_hh_tes!J9=0,"",RES_hh_tes!J9/RES_hh_fec!J9)</f>
        <v>0.53569722746385218</v>
      </c>
      <c r="K9" s="102">
        <f>IF(RES_hh_tes!K9=0,"",RES_hh_tes!K9/RES_hh_fec!K9)</f>
        <v>0.53708314839307503</v>
      </c>
      <c r="L9" s="102">
        <f>IF(RES_hh_tes!L9=0,"",RES_hh_tes!L9/RES_hh_fec!L9)</f>
        <v>0.53806891822925773</v>
      </c>
      <c r="M9" s="102">
        <f>IF(RES_hh_tes!M9=0,"",RES_hh_tes!M9/RES_hh_fec!M9)</f>
        <v>0.54004297808629842</v>
      </c>
      <c r="N9" s="102">
        <f>IF(RES_hh_tes!N9=0,"",RES_hh_tes!N9/RES_hh_fec!N9)</f>
        <v>0.54129817560851168</v>
      </c>
      <c r="O9" s="102">
        <f>IF(RES_hh_tes!O9=0,"",RES_hh_tes!O9/RES_hh_fec!O9)</f>
        <v>0.54276316055937979</v>
      </c>
      <c r="P9" s="102">
        <f>IF(RES_hh_tes!P9=0,"",RES_hh_tes!P9/RES_hh_fec!P9)</f>
        <v>0.54537435746123786</v>
      </c>
      <c r="Q9" s="102">
        <f>IF(RES_hh_tes!Q9=0,"",RES_hh_tes!Q9/RES_hh_fec!Q9)</f>
        <v>0.54679995093023148</v>
      </c>
    </row>
    <row r="10" spans="1:17" ht="12" customHeight="1" x14ac:dyDescent="0.25">
      <c r="A10" s="87" t="s">
        <v>79</v>
      </c>
      <c r="B10" s="102">
        <f>IF(RES_hh_tes!B10=0,"",RES_hh_tes!B10/RES_hh_fec!B10)</f>
        <v>0.71513032661857001</v>
      </c>
      <c r="C10" s="102">
        <f>IF(RES_hh_tes!C10=0,"",RES_hh_tes!C10/RES_hh_fec!C10)</f>
        <v>0.71933453678720827</v>
      </c>
      <c r="D10" s="102">
        <f>IF(RES_hh_tes!D10=0,"",RES_hh_tes!D10/RES_hh_fec!D10)</f>
        <v>0.72453831246068179</v>
      </c>
      <c r="E10" s="102">
        <f>IF(RES_hh_tes!E10=0,"",RES_hh_tes!E10/RES_hh_fec!E10)</f>
        <v>0.7255150685492523</v>
      </c>
      <c r="F10" s="102">
        <f>IF(RES_hh_tes!F10=0,"",RES_hh_tes!F10/RES_hh_fec!F10)</f>
        <v>0.73150564905988735</v>
      </c>
      <c r="G10" s="102">
        <f>IF(RES_hh_tes!G10=0,"",RES_hh_tes!G10/RES_hh_fec!G10)</f>
        <v>0.73657871921009821</v>
      </c>
      <c r="H10" s="102">
        <f>IF(RES_hh_tes!H10=0,"",RES_hh_tes!H10/RES_hh_fec!H10)</f>
        <v>0.74383406719459355</v>
      </c>
      <c r="I10" s="102">
        <f>IF(RES_hh_tes!I10=0,"",RES_hh_tes!I10/RES_hh_fec!I10)</f>
        <v>0.75088279362711308</v>
      </c>
      <c r="J10" s="102">
        <f>IF(RES_hh_tes!J10=0,"",RES_hh_tes!J10/RES_hh_fec!J10)</f>
        <v>0.75885547185906699</v>
      </c>
      <c r="K10" s="102">
        <f>IF(RES_hh_tes!K10=0,"",RES_hh_tes!K10/RES_hh_fec!K10)</f>
        <v>0.76708066961675248</v>
      </c>
      <c r="L10" s="102">
        <f>IF(RES_hh_tes!L10=0,"",RES_hh_tes!L10/RES_hh_fec!L10)</f>
        <v>0.79377338728985236</v>
      </c>
      <c r="M10" s="102">
        <f>IF(RES_hh_tes!M10=0,"",RES_hh_tes!M10/RES_hh_fec!M10)</f>
        <v>0.80799449970614678</v>
      </c>
      <c r="N10" s="102">
        <f>IF(RES_hh_tes!N10=0,"",RES_hh_tes!N10/RES_hh_fec!N10)</f>
        <v>0.82244154171831441</v>
      </c>
      <c r="O10" s="102">
        <f>IF(RES_hh_tes!O10=0,"",RES_hh_tes!O10/RES_hh_fec!O10)</f>
        <v>0.82264466876183173</v>
      </c>
      <c r="P10" s="102">
        <f>IF(RES_hh_tes!P10=0,"",RES_hh_tes!P10/RES_hh_fec!P10)</f>
        <v>0.8320961671557765</v>
      </c>
      <c r="Q10" s="102">
        <f>IF(RES_hh_tes!Q10=0,"",RES_hh_tes!Q10/RES_hh_fec!Q10)</f>
        <v>0.83264758513037351</v>
      </c>
    </row>
    <row r="11" spans="1:17" ht="12" customHeight="1" x14ac:dyDescent="0.25">
      <c r="A11" s="87" t="s">
        <v>61</v>
      </c>
      <c r="B11" s="102" t="str">
        <f>IF(RES_hh_tes!B11=0,"",RES_hh_tes!B11/RES_hh_fec!B11)</f>
        <v/>
      </c>
      <c r="C11" s="102" t="str">
        <f>IF(RES_hh_tes!C11=0,"",RES_hh_tes!C11/RES_hh_fec!C11)</f>
        <v/>
      </c>
      <c r="D11" s="102" t="str">
        <f>IF(RES_hh_tes!D11=0,"",RES_hh_tes!D11/RES_hh_fec!D11)</f>
        <v/>
      </c>
      <c r="E11" s="102" t="str">
        <f>IF(RES_hh_tes!E11=0,"",RES_hh_tes!E11/RES_hh_fec!E11)</f>
        <v/>
      </c>
      <c r="F11" s="102">
        <f>IF(RES_hh_tes!F11=0,"",RES_hh_tes!F11/RES_hh_fec!F11)</f>
        <v>0.78764999606575692</v>
      </c>
      <c r="G11" s="102">
        <f>IF(RES_hh_tes!G11=0,"",RES_hh_tes!G11/RES_hh_fec!G11)</f>
        <v>0.78764999606575681</v>
      </c>
      <c r="H11" s="102">
        <f>IF(RES_hh_tes!H11=0,"",RES_hh_tes!H11/RES_hh_fec!H11)</f>
        <v>0.78764999606575625</v>
      </c>
      <c r="I11" s="102">
        <f>IF(RES_hh_tes!I11=0,"",RES_hh_tes!I11/RES_hh_fec!I11)</f>
        <v>0.78764999606575659</v>
      </c>
      <c r="J11" s="102">
        <f>IF(RES_hh_tes!J11=0,"",RES_hh_tes!J11/RES_hh_fec!J11)</f>
        <v>0.78764999606575692</v>
      </c>
      <c r="K11" s="102">
        <f>IF(RES_hh_tes!K11=0,"",RES_hh_tes!K11/RES_hh_fec!K11)</f>
        <v>0.79132223802533108</v>
      </c>
      <c r="L11" s="102">
        <f>IF(RES_hh_tes!L11=0,"",RES_hh_tes!L11/RES_hh_fec!L11)</f>
        <v>0.80513994204272954</v>
      </c>
      <c r="M11" s="102">
        <f>IF(RES_hh_tes!M11=0,"",RES_hh_tes!M11/RES_hh_fec!M11)</f>
        <v>0.81724263095612859</v>
      </c>
      <c r="N11" s="102">
        <f>IF(RES_hh_tes!N11=0,"",RES_hh_tes!N11/RES_hh_fec!N11)</f>
        <v>0.8179796486828641</v>
      </c>
      <c r="O11" s="102">
        <f>IF(RES_hh_tes!O11=0,"",RES_hh_tes!O11/RES_hh_fec!O11)</f>
        <v>0.82004707037963998</v>
      </c>
      <c r="P11" s="102">
        <f>IF(RES_hh_tes!P11=0,"",RES_hh_tes!P11/RES_hh_fec!P11)</f>
        <v>0.82058258641031756</v>
      </c>
      <c r="Q11" s="102">
        <f>IF(RES_hh_tes!Q11=0,"",RES_hh_tes!Q11/RES_hh_fec!Q11)</f>
        <v>0.82058828110789173</v>
      </c>
    </row>
    <row r="12" spans="1:17" ht="12" customHeight="1" x14ac:dyDescent="0.25">
      <c r="A12" s="87" t="s">
        <v>115</v>
      </c>
      <c r="B12" s="102">
        <f>IF(RES_hh_tes!B12=0,"",RES_hh_tes!B12/RES_hh_fec!B12)</f>
        <v>1.1291531472924796</v>
      </c>
      <c r="C12" s="102">
        <f>IF(RES_hh_tes!C12=0,"",RES_hh_tes!C12/RES_hh_fec!C12)</f>
        <v>1.1525276994667839</v>
      </c>
      <c r="D12" s="102">
        <f>IF(RES_hh_tes!D12=0,"",RES_hh_tes!D12/RES_hh_fec!D12)</f>
        <v>1.1847812295657625</v>
      </c>
      <c r="E12" s="102">
        <f>IF(RES_hh_tes!E12=0,"",RES_hh_tes!E12/RES_hh_fec!E12)</f>
        <v>1.2215806246370016</v>
      </c>
      <c r="F12" s="102">
        <f>IF(RES_hh_tes!F12=0,"",RES_hh_tes!F12/RES_hh_fec!F12)</f>
        <v>1.3082798616168705</v>
      </c>
      <c r="G12" s="102">
        <f>IF(RES_hh_tes!G12=0,"",RES_hh_tes!G12/RES_hh_fec!G12)</f>
        <v>1.380183706369063</v>
      </c>
      <c r="H12" s="102">
        <f>IF(RES_hh_tes!H12=0,"",RES_hh_tes!H12/RES_hh_fec!H12)</f>
        <v>1.4024559190486745</v>
      </c>
      <c r="I12" s="102">
        <f>IF(RES_hh_tes!I12=0,"",RES_hh_tes!I12/RES_hh_fec!I12)</f>
        <v>1.4816313116913051</v>
      </c>
      <c r="J12" s="102">
        <f>IF(RES_hh_tes!J12=0,"",RES_hh_tes!J12/RES_hh_fec!J12)</f>
        <v>1.5655356962277855</v>
      </c>
      <c r="K12" s="102">
        <f>IF(RES_hh_tes!K12=0,"",RES_hh_tes!K12/RES_hh_fec!K12)</f>
        <v>1.7120472834938412</v>
      </c>
      <c r="L12" s="102">
        <f>IF(RES_hh_tes!L12=0,"",RES_hh_tes!L12/RES_hh_fec!L12)</f>
        <v>1.9615265758377176</v>
      </c>
      <c r="M12" s="102">
        <f>IF(RES_hh_tes!M12=0,"",RES_hh_tes!M12/RES_hh_fec!M12)</f>
        <v>2.1168958175462991</v>
      </c>
      <c r="N12" s="102">
        <f>IF(RES_hh_tes!N12=0,"",RES_hh_tes!N12/RES_hh_fec!N12)</f>
        <v>2.164266788292204</v>
      </c>
      <c r="O12" s="102">
        <f>IF(RES_hh_tes!O12=0,"",RES_hh_tes!O12/RES_hh_fec!O12)</f>
        <v>2.2593249727086189</v>
      </c>
      <c r="P12" s="102">
        <f>IF(RES_hh_tes!P12=0,"",RES_hh_tes!P12/RES_hh_fec!P12)</f>
        <v>2.2658660215272937</v>
      </c>
      <c r="Q12" s="102">
        <f>IF(RES_hh_tes!Q12=0,"",RES_hh_tes!Q12/RES_hh_fec!Q12)</f>
        <v>2.2929514939077134</v>
      </c>
    </row>
    <row r="13" spans="1:17" ht="12" customHeight="1" x14ac:dyDescent="0.25">
      <c r="A13" s="51" t="s">
        <v>114</v>
      </c>
      <c r="B13" s="104">
        <f>IF(RES_hh_tes!B13=0,"",RES_hh_tes!B13/RES_hh_fec!B13)</f>
        <v>0.71513032661856979</v>
      </c>
      <c r="C13" s="104">
        <f>IF(RES_hh_tes!C13=0,"",RES_hh_tes!C13/RES_hh_fec!C13)</f>
        <v>0.71645310462851819</v>
      </c>
      <c r="D13" s="104">
        <f>IF(RES_hh_tes!D13=0,"",RES_hh_tes!D13/RES_hh_fec!D13)</f>
        <v>0.71662809470658295</v>
      </c>
      <c r="E13" s="104">
        <f>IF(RES_hh_tes!E13=0,"",RES_hh_tes!E13/RES_hh_fec!E13)</f>
        <v>0.71758290657196588</v>
      </c>
      <c r="F13" s="104">
        <f>IF(RES_hh_tes!F13=0,"",RES_hh_tes!F13/RES_hh_fec!F13)</f>
        <v>0.71810844392203144</v>
      </c>
      <c r="G13" s="104">
        <f>IF(RES_hh_tes!G13=0,"",RES_hh_tes!G13/RES_hh_fec!G13)</f>
        <v>0.71934311939156681</v>
      </c>
      <c r="H13" s="104">
        <f>IF(RES_hh_tes!H13=0,"",RES_hh_tes!H13/RES_hh_fec!H13)</f>
        <v>0.72242267143007666</v>
      </c>
      <c r="I13" s="104">
        <f>IF(RES_hh_tes!I13=0,"",RES_hh_tes!I13/RES_hh_fec!I13)</f>
        <v>0.73054844600525681</v>
      </c>
      <c r="J13" s="104">
        <f>IF(RES_hh_tes!J13=0,"",RES_hh_tes!J13/RES_hh_fec!J13)</f>
        <v>0.74194025328037261</v>
      </c>
      <c r="K13" s="104">
        <f>IF(RES_hh_tes!K13=0,"",RES_hh_tes!K13/RES_hh_fec!K13)</f>
        <v>0.75500063614954871</v>
      </c>
      <c r="L13" s="104">
        <f>IF(RES_hh_tes!L13=0,"",RES_hh_tes!L13/RES_hh_fec!L13)</f>
        <v>0.76164435507238615</v>
      </c>
      <c r="M13" s="104">
        <f>IF(RES_hh_tes!M13=0,"",RES_hh_tes!M13/RES_hh_fec!M13)</f>
        <v>0.76237584269778524</v>
      </c>
      <c r="N13" s="104">
        <f>IF(RES_hh_tes!N13=0,"",RES_hh_tes!N13/RES_hh_fec!N13)</f>
        <v>0.76583963940732169</v>
      </c>
      <c r="O13" s="104">
        <f>IF(RES_hh_tes!O13=0,"",RES_hh_tes!O13/RES_hh_fec!O13)</f>
        <v>0.76618995743115736</v>
      </c>
      <c r="P13" s="104">
        <f>IF(RES_hh_tes!P13=0,"",RES_hh_tes!P13/RES_hh_fec!P13)</f>
        <v>0.76806411574595734</v>
      </c>
      <c r="Q13" s="104">
        <f>IF(RES_hh_tes!Q13=0,"",RES_hh_tes!Q13/RES_hh_fec!Q13)</f>
        <v>0.76861711964833412</v>
      </c>
    </row>
    <row r="14" spans="1:17" ht="12" customHeight="1" x14ac:dyDescent="0.25">
      <c r="A14" s="99" t="s">
        <v>117</v>
      </c>
      <c r="B14" s="106">
        <f>IF(RES_hh_tes!B14=0,"",RES_hh_tes!B14/RES_hh_fec!B14)</f>
        <v>1</v>
      </c>
      <c r="C14" s="106">
        <f>IF(RES_hh_tes!C14=0,"",RES_hh_tes!C14/RES_hh_fec!C14)</f>
        <v>1</v>
      </c>
      <c r="D14" s="106">
        <f>IF(RES_hh_tes!D14=0,"",RES_hh_tes!D14/RES_hh_fec!D14)</f>
        <v>0.99999999999999978</v>
      </c>
      <c r="E14" s="106">
        <f>IF(RES_hh_tes!E14=0,"",RES_hh_tes!E14/RES_hh_fec!E14)</f>
        <v>0.99999999999999989</v>
      </c>
      <c r="F14" s="106">
        <f>IF(RES_hh_tes!F14=0,"",RES_hh_tes!F14/RES_hh_fec!F14)</f>
        <v>1</v>
      </c>
      <c r="G14" s="106">
        <f>IF(RES_hh_tes!G14=0,"",RES_hh_tes!G14/RES_hh_fec!G14)</f>
        <v>1</v>
      </c>
      <c r="H14" s="106">
        <f>IF(RES_hh_tes!H14=0,"",RES_hh_tes!H14/RES_hh_fec!H14)</f>
        <v>1.0000000000000002</v>
      </c>
      <c r="I14" s="106">
        <f>IF(RES_hh_tes!I14=0,"",RES_hh_tes!I14/RES_hh_fec!I14)</f>
        <v>0.99999999999999978</v>
      </c>
      <c r="J14" s="106">
        <f>IF(RES_hh_tes!J14=0,"",RES_hh_tes!J14/RES_hh_fec!J14)</f>
        <v>1.0000000000000002</v>
      </c>
      <c r="K14" s="106">
        <f>IF(RES_hh_tes!K14=0,"",RES_hh_tes!K14/RES_hh_fec!K14)</f>
        <v>0.99999999999999967</v>
      </c>
      <c r="L14" s="106">
        <f>IF(RES_hh_tes!L14=0,"",RES_hh_tes!L14/RES_hh_fec!L14)</f>
        <v>1</v>
      </c>
      <c r="M14" s="106">
        <f>IF(RES_hh_tes!M14=0,"",RES_hh_tes!M14/RES_hh_fec!M14)</f>
        <v>1.0000000000000007</v>
      </c>
      <c r="N14" s="106">
        <f>IF(RES_hh_tes!N14=0,"",RES_hh_tes!N14/RES_hh_fec!N14)</f>
        <v>1.0000000000000002</v>
      </c>
      <c r="O14" s="106">
        <f>IF(RES_hh_tes!O14=0,"",RES_hh_tes!O14/RES_hh_fec!O14)</f>
        <v>1</v>
      </c>
      <c r="P14" s="106">
        <f>IF(RES_hh_tes!P14=0,"",RES_hh_tes!P14/RES_hh_fec!P14)</f>
        <v>1</v>
      </c>
      <c r="Q14" s="106">
        <f>IF(RES_hh_tes!Q14=0,"",RES_hh_tes!Q14/RES_hh_fec!Q14)</f>
        <v>1.0000000000000002</v>
      </c>
    </row>
    <row r="15" spans="1:17" ht="12.95" customHeight="1" x14ac:dyDescent="0.25">
      <c r="A15" s="89" t="s">
        <v>112</v>
      </c>
      <c r="B15" s="103">
        <f>IF(RES_hh_tes!B15=0,"",RES_hh_tes!B15/RES_hh_fec!B15)</f>
        <v>1.577879211785586</v>
      </c>
      <c r="C15" s="103">
        <f>IF(RES_hh_tes!C15=0,"",RES_hh_tes!C15/RES_hh_fec!C15)</f>
        <v>1.6260288442696875</v>
      </c>
      <c r="D15" s="103">
        <f>IF(RES_hh_tes!D15=0,"",RES_hh_tes!D15/RES_hh_fec!D15)</f>
        <v>1.6754497416588396</v>
      </c>
      <c r="E15" s="103">
        <f>IF(RES_hh_tes!E15=0,"",RES_hh_tes!E15/RES_hh_fec!E15)</f>
        <v>1.7300809432984516</v>
      </c>
      <c r="F15" s="103">
        <f>IF(RES_hh_tes!F15=0,"",RES_hh_tes!F15/RES_hh_fec!F15)</f>
        <v>1.7878940379492254</v>
      </c>
      <c r="G15" s="103">
        <f>IF(RES_hh_tes!G15=0,"",RES_hh_tes!G15/RES_hh_fec!G15)</f>
        <v>1.8530304654015541</v>
      </c>
      <c r="H15" s="103">
        <f>IF(RES_hh_tes!H15=0,"",RES_hh_tes!H15/RES_hh_fec!H15)</f>
        <v>1.9140693859425777</v>
      </c>
      <c r="I15" s="103">
        <f>IF(RES_hh_tes!I15=0,"",RES_hh_tes!I15/RES_hh_fec!I15)</f>
        <v>1.9783768050207164</v>
      </c>
      <c r="J15" s="103">
        <f>IF(RES_hh_tes!J15=0,"",RES_hh_tes!J15/RES_hh_fec!J15)</f>
        <v>2.0784836404057501</v>
      </c>
      <c r="K15" s="103">
        <f>IF(RES_hh_tes!K15=0,"",RES_hh_tes!K15/RES_hh_fec!K15)</f>
        <v>2.1691668121955114</v>
      </c>
      <c r="L15" s="103">
        <f>IF(RES_hh_tes!L15=0,"",RES_hh_tes!L15/RES_hh_fec!L15)</f>
        <v>2.283162678016013</v>
      </c>
      <c r="M15" s="103">
        <f>IF(RES_hh_tes!M15=0,"",RES_hh_tes!M15/RES_hh_fec!M15)</f>
        <v>2.4740156133131128</v>
      </c>
      <c r="N15" s="103">
        <f>IF(RES_hh_tes!N15=0,"",RES_hh_tes!N15/RES_hh_fec!N15)</f>
        <v>2.6497522878778312</v>
      </c>
      <c r="O15" s="103">
        <f>IF(RES_hh_tes!O15=0,"",RES_hh_tes!O15/RES_hh_fec!O15)</f>
        <v>2.7879943382160359</v>
      </c>
      <c r="P15" s="103">
        <f>IF(RES_hh_tes!P15=0,"",RES_hh_tes!P15/RES_hh_fec!P15)</f>
        <v>2.9101246533796523</v>
      </c>
      <c r="Q15" s="103">
        <f>IF(RES_hh_tes!Q15=0,"",RES_hh_tes!Q15/RES_hh_fec!Q15)</f>
        <v>3.0117539021747772</v>
      </c>
    </row>
    <row r="16" spans="1:17" ht="12" customHeight="1" x14ac:dyDescent="0.25">
      <c r="A16" s="87" t="s">
        <v>111</v>
      </c>
      <c r="B16" s="105">
        <f>IF(RES_hh_tes!B16=0,"",RES_hh_tes!B16/RES_hh_fec!B16)</f>
        <v>1.577879211785586</v>
      </c>
      <c r="C16" s="105">
        <f>IF(RES_hh_tes!C16=0,"",RES_hh_tes!C16/RES_hh_fec!C16)</f>
        <v>1.6260288442696875</v>
      </c>
      <c r="D16" s="105">
        <f>IF(RES_hh_tes!D16=0,"",RES_hh_tes!D16/RES_hh_fec!D16)</f>
        <v>1.6754497416588396</v>
      </c>
      <c r="E16" s="105">
        <f>IF(RES_hh_tes!E16=0,"",RES_hh_tes!E16/RES_hh_fec!E16)</f>
        <v>1.7300809432984516</v>
      </c>
      <c r="F16" s="105">
        <f>IF(RES_hh_tes!F16=0,"",RES_hh_tes!F16/RES_hh_fec!F16)</f>
        <v>1.7878940379492254</v>
      </c>
      <c r="G16" s="105">
        <f>IF(RES_hh_tes!G16=0,"",RES_hh_tes!G16/RES_hh_fec!G16)</f>
        <v>1.8530304654015541</v>
      </c>
      <c r="H16" s="105">
        <f>IF(RES_hh_tes!H16=0,"",RES_hh_tes!H16/RES_hh_fec!H16)</f>
        <v>1.9140693859425777</v>
      </c>
      <c r="I16" s="105">
        <f>IF(RES_hh_tes!I16=0,"",RES_hh_tes!I16/RES_hh_fec!I16)</f>
        <v>1.9783768050207164</v>
      </c>
      <c r="J16" s="105">
        <f>IF(RES_hh_tes!J16=0,"",RES_hh_tes!J16/RES_hh_fec!J16)</f>
        <v>2.0784836404057501</v>
      </c>
      <c r="K16" s="105">
        <f>IF(RES_hh_tes!K16=0,"",RES_hh_tes!K16/RES_hh_fec!K16)</f>
        <v>2.1691668121955114</v>
      </c>
      <c r="L16" s="105">
        <f>IF(RES_hh_tes!L16=0,"",RES_hh_tes!L16/RES_hh_fec!L16)</f>
        <v>2.283162678016013</v>
      </c>
      <c r="M16" s="105">
        <f>IF(RES_hh_tes!M16=0,"",RES_hh_tes!M16/RES_hh_fec!M16)</f>
        <v>2.4740156133131128</v>
      </c>
      <c r="N16" s="105">
        <f>IF(RES_hh_tes!N16=0,"",RES_hh_tes!N16/RES_hh_fec!N16)</f>
        <v>2.6497522878778312</v>
      </c>
      <c r="O16" s="105">
        <f>IF(RES_hh_tes!O16=0,"",RES_hh_tes!O16/RES_hh_fec!O16)</f>
        <v>2.7879943382160359</v>
      </c>
      <c r="P16" s="105">
        <f>IF(RES_hh_tes!P16=0,"",RES_hh_tes!P16/RES_hh_fec!P16)</f>
        <v>2.9101246533796523</v>
      </c>
      <c r="Q16" s="105">
        <f>IF(RES_hh_tes!Q16=0,"",RES_hh_tes!Q16/RES_hh_fec!Q16)</f>
        <v>3.0117539021747772</v>
      </c>
    </row>
    <row r="17" spans="1:17" ht="12.95" customHeight="1" x14ac:dyDescent="0.25">
      <c r="A17" s="89" t="s">
        <v>63</v>
      </c>
      <c r="B17" s="103">
        <f>IF(RES_hh_tes!B17=0,"",RES_hh_tes!B17/RES_hh_fec!B17)</f>
        <v>0.54957390290756691</v>
      </c>
      <c r="C17" s="103">
        <f>IF(RES_hh_tes!C17=0,"",RES_hh_tes!C17/RES_hh_fec!C17)</f>
        <v>0.5494037800911088</v>
      </c>
      <c r="D17" s="103">
        <f>IF(RES_hh_tes!D17=0,"",RES_hh_tes!D17/RES_hh_fec!D17)</f>
        <v>0.5537774135516802</v>
      </c>
      <c r="E17" s="103">
        <f>IF(RES_hh_tes!E17=0,"",RES_hh_tes!E17/RES_hh_fec!E17)</f>
        <v>0.55933699386483138</v>
      </c>
      <c r="F17" s="103">
        <f>IF(RES_hh_tes!F17=0,"",RES_hh_tes!F17/RES_hh_fec!F17)</f>
        <v>0.56160099904109606</v>
      </c>
      <c r="G17" s="103">
        <f>IF(RES_hh_tes!G17=0,"",RES_hh_tes!G17/RES_hh_fec!G17)</f>
        <v>0.56545648902018664</v>
      </c>
      <c r="H17" s="103">
        <f>IF(RES_hh_tes!H17=0,"",RES_hh_tes!H17/RES_hh_fec!H17)</f>
        <v>0.56643141406808062</v>
      </c>
      <c r="I17" s="103">
        <f>IF(RES_hh_tes!I17=0,"",RES_hh_tes!I17/RES_hh_fec!I17)</f>
        <v>0.56625689535072721</v>
      </c>
      <c r="J17" s="103">
        <f>IF(RES_hh_tes!J17=0,"",RES_hh_tes!J17/RES_hh_fec!J17)</f>
        <v>0.56858811686077693</v>
      </c>
      <c r="K17" s="103">
        <f>IF(RES_hh_tes!K17=0,"",RES_hh_tes!K17/RES_hh_fec!K17)</f>
        <v>0.57038215375293633</v>
      </c>
      <c r="L17" s="103">
        <f>IF(RES_hh_tes!L17=0,"",RES_hh_tes!L17/RES_hh_fec!L17)</f>
        <v>0.57827715756016052</v>
      </c>
      <c r="M17" s="103">
        <f>IF(RES_hh_tes!M17=0,"",RES_hh_tes!M17/RES_hh_fec!M17)</f>
        <v>0.58505635275018175</v>
      </c>
      <c r="N17" s="103">
        <f>IF(RES_hh_tes!N17=0,"",RES_hh_tes!N17/RES_hh_fec!N17)</f>
        <v>0.58643829578513407</v>
      </c>
      <c r="O17" s="103">
        <f>IF(RES_hh_tes!O17=0,"",RES_hh_tes!O17/RES_hh_fec!O17)</f>
        <v>0.58426439805082298</v>
      </c>
      <c r="P17" s="103">
        <f>IF(RES_hh_tes!P17=0,"",RES_hh_tes!P17/RES_hh_fec!P17)</f>
        <v>0.58399546444375749</v>
      </c>
      <c r="Q17" s="103">
        <f>IF(RES_hh_tes!Q17=0,"",RES_hh_tes!Q17/RES_hh_fec!Q17)</f>
        <v>0.58814674209961104</v>
      </c>
    </row>
    <row r="18" spans="1:17" ht="12" customHeight="1" x14ac:dyDescent="0.25">
      <c r="A18" s="87" t="s">
        <v>58</v>
      </c>
      <c r="B18" s="102" t="str">
        <f>IF(RES_hh_tes!B18=0,"",RES_hh_tes!B18/RES_hh_fec!B18)</f>
        <v/>
      </c>
      <c r="C18" s="102" t="str">
        <f>IF(RES_hh_tes!C18=0,"",RES_hh_tes!C18/RES_hh_fec!C18)</f>
        <v/>
      </c>
      <c r="D18" s="102" t="str">
        <f>IF(RES_hh_tes!D18=0,"",RES_hh_tes!D18/RES_hh_fec!D18)</f>
        <v/>
      </c>
      <c r="E18" s="102" t="str">
        <f>IF(RES_hh_tes!E18=0,"",RES_hh_tes!E18/RES_hh_fec!E18)</f>
        <v/>
      </c>
      <c r="F18" s="102" t="str">
        <f>IF(RES_hh_tes!F18=0,"",RES_hh_tes!F18/RES_hh_fec!F18)</f>
        <v/>
      </c>
      <c r="G18" s="102" t="str">
        <f>IF(RES_hh_tes!G18=0,"",RES_hh_tes!G18/RES_hh_fec!G18)</f>
        <v/>
      </c>
      <c r="H18" s="102" t="str">
        <f>IF(RES_hh_tes!H18=0,"",RES_hh_tes!H18/RES_hh_fec!H18)</f>
        <v/>
      </c>
      <c r="I18" s="102" t="str">
        <f>IF(RES_hh_tes!I18=0,"",RES_hh_tes!I18/RES_hh_fec!I18)</f>
        <v/>
      </c>
      <c r="J18" s="102" t="str">
        <f>IF(RES_hh_tes!J18=0,"",RES_hh_tes!J18/RES_hh_fec!J18)</f>
        <v/>
      </c>
      <c r="K18" s="102" t="str">
        <f>IF(RES_hh_tes!K18=0,"",RES_hh_tes!K18/RES_hh_fec!K18)</f>
        <v/>
      </c>
      <c r="L18" s="102" t="str">
        <f>IF(RES_hh_tes!L18=0,"",RES_hh_tes!L18/RES_hh_fec!L18)</f>
        <v/>
      </c>
      <c r="M18" s="102" t="str">
        <f>IF(RES_hh_tes!M18=0,"",RES_hh_tes!M18/RES_hh_fec!M18)</f>
        <v/>
      </c>
      <c r="N18" s="102" t="str">
        <f>IF(RES_hh_tes!N18=0,"",RES_hh_tes!N18/RES_hh_fec!N18)</f>
        <v/>
      </c>
      <c r="O18" s="102" t="str">
        <f>IF(RES_hh_tes!O18=0,"",RES_hh_tes!O18/RES_hh_fec!O18)</f>
        <v/>
      </c>
      <c r="P18" s="102" t="str">
        <f>IF(RES_hh_tes!P18=0,"",RES_hh_tes!P18/RES_hh_fec!P18)</f>
        <v/>
      </c>
      <c r="Q18" s="102" t="str">
        <f>IF(RES_hh_tes!Q18=0,"",RES_hh_tes!Q18/RES_hh_fec!Q18)</f>
        <v/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0.51329973660448713</v>
      </c>
      <c r="C19" s="102">
        <f>IF(RES_hh_tes!C19=0,"",RES_hh_tes!C19/RES_hh_fec!C19)</f>
        <v>0.51787189032462289</v>
      </c>
      <c r="D19" s="102">
        <f>IF(RES_hh_tes!D19=0,"",RES_hh_tes!D19/RES_hh_fec!D19)</f>
        <v>0.52515975632995149</v>
      </c>
      <c r="E19" s="102">
        <f>IF(RES_hh_tes!E19=0,"",RES_hh_tes!E19/RES_hh_fec!E19)</f>
        <v>0.53143370310257099</v>
      </c>
      <c r="F19" s="102">
        <f>IF(RES_hh_tes!F19=0,"",RES_hh_tes!F19/RES_hh_fec!F19)</f>
        <v>0.53711331328375445</v>
      </c>
      <c r="G19" s="102">
        <f>IF(RES_hh_tes!G19=0,"",RES_hh_tes!G19/RES_hh_fec!G19)</f>
        <v>0.54456334136954199</v>
      </c>
      <c r="H19" s="102">
        <f>IF(RES_hh_tes!H19=0,"",RES_hh_tes!H19/RES_hh_fec!H19)</f>
        <v>0.552013694585337</v>
      </c>
      <c r="I19" s="102">
        <f>IF(RES_hh_tes!I19=0,"",RES_hh_tes!I19/RES_hh_fec!I19)</f>
        <v>0.55790093318057044</v>
      </c>
      <c r="J19" s="102">
        <f>IF(RES_hh_tes!J19=0,"",RES_hh_tes!J19/RES_hh_fec!J19)</f>
        <v>0.56537467364357152</v>
      </c>
      <c r="K19" s="102">
        <f>IF(RES_hh_tes!K19=0,"",RES_hh_tes!K19/RES_hh_fec!K19)</f>
        <v>0.56795151614688488</v>
      </c>
      <c r="L19" s="102">
        <f>IF(RES_hh_tes!L19=0,"",RES_hh_tes!L19/RES_hh_fec!L19)</f>
        <v>0.5721825202225882</v>
      </c>
      <c r="M19" s="102">
        <f>IF(RES_hh_tes!M19=0,"",RES_hh_tes!M19/RES_hh_fec!M19)</f>
        <v>0.57572784509550967</v>
      </c>
      <c r="N19" s="102">
        <f>IF(RES_hh_tes!N19=0,"",RES_hh_tes!N19/RES_hh_fec!N19)</f>
        <v>0.57976548581158194</v>
      </c>
      <c r="O19" s="102">
        <f>IF(RES_hh_tes!O19=0,"",RES_hh_tes!O19/RES_hh_fec!O19)</f>
        <v>0.58501616877105278</v>
      </c>
      <c r="P19" s="102">
        <f>IF(RES_hh_tes!P19=0,"",RES_hh_tes!P19/RES_hh_fec!P19)</f>
        <v>0.58929902187703831</v>
      </c>
      <c r="Q19" s="102">
        <f>IF(RES_hh_tes!Q19=0,"",RES_hh_tes!Q19/RES_hh_fec!Q19)</f>
        <v>0.59486732762441685</v>
      </c>
    </row>
    <row r="20" spans="1:17" ht="12" customHeight="1" x14ac:dyDescent="0.25">
      <c r="A20" s="87" t="s">
        <v>110</v>
      </c>
      <c r="B20" s="102">
        <f>IF(RES_hh_tes!B20=0,"",RES_hh_tes!B20/RES_hh_fec!B20)</f>
        <v>0.4990414105876958</v>
      </c>
      <c r="C20" s="102">
        <f>IF(RES_hh_tes!C20=0,"",RES_hh_tes!C20/RES_hh_fec!C20)</f>
        <v>0.5028993084275093</v>
      </c>
      <c r="D20" s="102">
        <f>IF(RES_hh_tes!D20=0,"",RES_hh_tes!D20/RES_hh_fec!D20)</f>
        <v>0.50450972755691348</v>
      </c>
      <c r="E20" s="102">
        <f>IF(RES_hh_tes!E20=0,"",RES_hh_tes!E20/RES_hh_fec!E20)</f>
        <v>0.50557592987049416</v>
      </c>
      <c r="F20" s="102">
        <f>IF(RES_hh_tes!F20=0,"",RES_hh_tes!F20/RES_hh_fec!F20)</f>
        <v>0.5087249485542048</v>
      </c>
      <c r="G20" s="102">
        <f>IF(RES_hh_tes!G20=0,"",RES_hh_tes!G20/RES_hh_fec!G20)</f>
        <v>0.51197217338888756</v>
      </c>
      <c r="H20" s="102">
        <f>IF(RES_hh_tes!H20=0,"",RES_hh_tes!H20/RES_hh_fec!H20)</f>
        <v>0.51548435362856582</v>
      </c>
      <c r="I20" s="102">
        <f>IF(RES_hh_tes!I20=0,"",RES_hh_tes!I20/RES_hh_fec!I20)</f>
        <v>0.51849252917917998</v>
      </c>
      <c r="J20" s="102">
        <f>IF(RES_hh_tes!J20=0,"",RES_hh_tes!J20/RES_hh_fec!J20)</f>
        <v>0.52029976829776614</v>
      </c>
      <c r="K20" s="102">
        <f>IF(RES_hh_tes!K20=0,"",RES_hh_tes!K20/RES_hh_fec!K20)</f>
        <v>0.52379275241661138</v>
      </c>
      <c r="L20" s="102">
        <f>IF(RES_hh_tes!L20=0,"",RES_hh_tes!L20/RES_hh_fec!L20)</f>
        <v>0.52987650857894675</v>
      </c>
      <c r="M20" s="102">
        <f>IF(RES_hh_tes!M20=0,"",RES_hh_tes!M20/RES_hh_fec!M20)</f>
        <v>0.53430624752440037</v>
      </c>
      <c r="N20" s="102">
        <f>IF(RES_hh_tes!N20=0,"",RES_hh_tes!N20/RES_hh_fec!N20)</f>
        <v>0.53940627896740256</v>
      </c>
      <c r="O20" s="102">
        <f>IF(RES_hh_tes!O20=0,"",RES_hh_tes!O20/RES_hh_fec!O20)</f>
        <v>0.54279373618253257</v>
      </c>
      <c r="P20" s="102">
        <f>IF(RES_hh_tes!P20=0,"",RES_hh_tes!P20/RES_hh_fec!P20)</f>
        <v>0.54598656056983563</v>
      </c>
      <c r="Q20" s="102">
        <f>IF(RES_hh_tes!Q20=0,"",RES_hh_tes!Q20/RES_hh_fec!Q20)</f>
        <v>0.55009723517806175</v>
      </c>
    </row>
    <row r="21" spans="1:17" ht="12" customHeight="1" x14ac:dyDescent="0.25">
      <c r="A21" s="87" t="s">
        <v>109</v>
      </c>
      <c r="B21" s="102">
        <f>IF(RES_hh_tes!B21=0,"",RES_hh_tes!B21/RES_hh_fec!B21)</f>
        <v>0.5346872256296743</v>
      </c>
      <c r="C21" s="102">
        <f>IF(RES_hh_tes!C21=0,"",RES_hh_tes!C21/RES_hh_fec!C21)</f>
        <v>0.53649629242739871</v>
      </c>
      <c r="D21" s="102">
        <f>IF(RES_hh_tes!D21=0,"",RES_hh_tes!D21/RES_hh_fec!D21)</f>
        <v>0.53807760612233524</v>
      </c>
      <c r="E21" s="102">
        <f>IF(RES_hh_tes!E21=0,"",RES_hh_tes!E21/RES_hh_fec!E21)</f>
        <v>0.54039190748405175</v>
      </c>
      <c r="F21" s="102">
        <f>IF(RES_hh_tes!F21=0,"",RES_hh_tes!F21/RES_hh_fec!F21)</f>
        <v>0.54399114802271276</v>
      </c>
      <c r="G21" s="102">
        <f>IF(RES_hh_tes!G21=0,"",RES_hh_tes!G21/RES_hh_fec!G21)</f>
        <v>0.5453557629933623</v>
      </c>
      <c r="H21" s="102">
        <f>IF(RES_hh_tes!H21=0,"",RES_hh_tes!H21/RES_hh_fec!H21)</f>
        <v>0.54701539153739975</v>
      </c>
      <c r="I21" s="102">
        <f>IF(RES_hh_tes!I21=0,"",RES_hh_tes!I21/RES_hh_fec!I21)</f>
        <v>0.54886156724654378</v>
      </c>
      <c r="J21" s="102">
        <f>IF(RES_hh_tes!J21=0,"",RES_hh_tes!J21/RES_hh_fec!J21)</f>
        <v>0.55131782471660884</v>
      </c>
      <c r="K21" s="102">
        <f>IF(RES_hh_tes!K21=0,"",RES_hh_tes!K21/RES_hh_fec!K21)</f>
        <v>0.55558939671745311</v>
      </c>
      <c r="L21" s="102">
        <f>IF(RES_hh_tes!L21=0,"",RES_hh_tes!L21/RES_hh_fec!L21)</f>
        <v>0.56009792693206284</v>
      </c>
      <c r="M21" s="102">
        <f>IF(RES_hh_tes!M21=0,"",RES_hh_tes!M21/RES_hh_fec!M21)</f>
        <v>0.56372540059614473</v>
      </c>
      <c r="N21" s="102">
        <f>IF(RES_hh_tes!N21=0,"",RES_hh_tes!N21/RES_hh_fec!N21)</f>
        <v>0.56695138421540769</v>
      </c>
      <c r="O21" s="102">
        <f>IF(RES_hh_tes!O21=0,"",RES_hh_tes!O21/RES_hh_fec!O21)</f>
        <v>0.5702939847724855</v>
      </c>
      <c r="P21" s="102">
        <f>IF(RES_hh_tes!P21=0,"",RES_hh_tes!P21/RES_hh_fec!P21)</f>
        <v>0.57412313419875116</v>
      </c>
      <c r="Q21" s="102">
        <f>IF(RES_hh_tes!Q21=0,"",RES_hh_tes!Q21/RES_hh_fec!Q21)</f>
        <v>0.57756025262707511</v>
      </c>
    </row>
    <row r="22" spans="1:17" ht="12" customHeight="1" x14ac:dyDescent="0.25">
      <c r="A22" s="87" t="s">
        <v>55</v>
      </c>
      <c r="B22" s="102">
        <f>IF(RES_hh_tes!B22=0,"",RES_hh_tes!B22/RES_hh_fec!B22)</f>
        <v>0.4277497805037393</v>
      </c>
      <c r="C22" s="102">
        <f>IF(RES_hh_tes!C22=0,"",RES_hh_tes!C22/RES_hh_fec!C22)</f>
        <v>0.43950708434041014</v>
      </c>
      <c r="D22" s="102">
        <f>IF(RES_hh_tes!D22=0,"",RES_hh_tes!D22/RES_hh_fec!D22)</f>
        <v>0.46714531683717192</v>
      </c>
      <c r="E22" s="102">
        <f>IF(RES_hh_tes!E22=0,"",RES_hh_tes!E22/RES_hh_fec!E22)</f>
        <v>0.47656325603327049</v>
      </c>
      <c r="F22" s="102">
        <f>IF(RES_hh_tes!F22=0,"",RES_hh_tes!F22/RES_hh_fec!F22)</f>
        <v>0.47758093515248112</v>
      </c>
      <c r="G22" s="102">
        <f>IF(RES_hh_tes!G22=0,"",RES_hh_tes!G22/RES_hh_fec!G22)</f>
        <v>0.48557213859409537</v>
      </c>
      <c r="H22" s="102">
        <f>IF(RES_hh_tes!H22=0,"",RES_hh_tes!H22/RES_hh_fec!H22)</f>
        <v>0.4899906441149815</v>
      </c>
      <c r="I22" s="102">
        <f>IF(RES_hh_tes!I22=0,"",RES_hh_tes!I22/RES_hh_fec!I22)</f>
        <v>0.49444000075282235</v>
      </c>
      <c r="J22" s="102">
        <f>IF(RES_hh_tes!J22=0,"",RES_hh_tes!J22/RES_hh_fec!J22)</f>
        <v>0.4953911527252754</v>
      </c>
      <c r="K22" s="102">
        <f>IF(RES_hh_tes!K22=0,"",RES_hh_tes!K22/RES_hh_fec!K22)</f>
        <v>0.49591584867658761</v>
      </c>
      <c r="L22" s="102">
        <f>IF(RES_hh_tes!L22=0,"",RES_hh_tes!L22/RES_hh_fec!L22)</f>
        <v>0.49717533377283052</v>
      </c>
      <c r="M22" s="102">
        <f>IF(RES_hh_tes!M22=0,"",RES_hh_tes!M22/RES_hh_fec!M22)</f>
        <v>0.49738930467943793</v>
      </c>
      <c r="N22" s="102">
        <f>IF(RES_hh_tes!N22=0,"",RES_hh_tes!N22/RES_hh_fec!N22)</f>
        <v>0.49856950921512516</v>
      </c>
      <c r="O22" s="102">
        <f>IF(RES_hh_tes!O22=0,"",RES_hh_tes!O22/RES_hh_fec!O22)</f>
        <v>0.50255088331880815</v>
      </c>
      <c r="P22" s="102">
        <f>IF(RES_hh_tes!P22=0,"",RES_hh_tes!P22/RES_hh_fec!P22)</f>
        <v>0.50471609294728659</v>
      </c>
      <c r="Q22" s="102">
        <f>IF(RES_hh_tes!Q22=0,"",RES_hh_tes!Q22/RES_hh_fec!Q22)</f>
        <v>0.50501392239666509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 t="str">
        <f>IF(RES_hh_tes!B24=0,"",RES_hh_tes!B24/RES_hh_fec!B24)</f>
        <v/>
      </c>
      <c r="C24" s="102" t="str">
        <f>IF(RES_hh_tes!C24=0,"",RES_hh_tes!C24/RES_hh_fec!C24)</f>
        <v/>
      </c>
      <c r="D24" s="102" t="str">
        <f>IF(RES_hh_tes!D24=0,"",RES_hh_tes!D24/RES_hh_fec!D24)</f>
        <v/>
      </c>
      <c r="E24" s="102" t="str">
        <f>IF(RES_hh_tes!E24=0,"",RES_hh_tes!E24/RES_hh_fec!E24)</f>
        <v/>
      </c>
      <c r="F24" s="102">
        <f>IF(RES_hh_tes!F24=0,"",RES_hh_tes!F24/RES_hh_fec!F24)</f>
        <v>0.8387376489282844</v>
      </c>
      <c r="G24" s="102">
        <f>IF(RES_hh_tes!G24=0,"",RES_hh_tes!G24/RES_hh_fec!G24)</f>
        <v>0.8387998331439932</v>
      </c>
      <c r="H24" s="102">
        <f>IF(RES_hh_tes!H24=0,"",RES_hh_tes!H24/RES_hh_fec!H24)</f>
        <v>0.83902108723079705</v>
      </c>
      <c r="I24" s="102">
        <f>IF(RES_hh_tes!I24=0,"",RES_hh_tes!I24/RES_hh_fec!I24)</f>
        <v>0.83920800285749708</v>
      </c>
      <c r="J24" s="102">
        <f>IF(RES_hh_tes!J24=0,"",RES_hh_tes!J24/RES_hh_fec!J24)</f>
        <v>0.84018125627332862</v>
      </c>
      <c r="K24" s="102">
        <f>IF(RES_hh_tes!K24=0,"",RES_hh_tes!K24/RES_hh_fec!K24)</f>
        <v>0.84239805104678633</v>
      </c>
      <c r="L24" s="102">
        <f>IF(RES_hh_tes!L24=0,"",RES_hh_tes!L24/RES_hh_fec!L24)</f>
        <v>0.85041390565127351</v>
      </c>
      <c r="M24" s="102">
        <f>IF(RES_hh_tes!M24=0,"",RES_hh_tes!M24/RES_hh_fec!M24)</f>
        <v>0.85761713265201944</v>
      </c>
      <c r="N24" s="102">
        <f>IF(RES_hh_tes!N24=0,"",RES_hh_tes!N24/RES_hh_fec!N24)</f>
        <v>0.85807400910284615</v>
      </c>
      <c r="O24" s="102">
        <f>IF(RES_hh_tes!O24=0,"",RES_hh_tes!O24/RES_hh_fec!O24)</f>
        <v>0.85936364140876886</v>
      </c>
      <c r="P24" s="102">
        <f>IF(RES_hh_tes!P24=0,"",RES_hh_tes!P24/RES_hh_fec!P24)</f>
        <v>0.85964162265824595</v>
      </c>
      <c r="Q24" s="102">
        <f>IF(RES_hh_tes!Q24=0,"",RES_hh_tes!Q24/RES_hh_fec!Q24)</f>
        <v>0.85966059817430063</v>
      </c>
    </row>
    <row r="25" spans="1:17" ht="12" customHeight="1" x14ac:dyDescent="0.25">
      <c r="A25" s="51" t="s">
        <v>60</v>
      </c>
      <c r="B25" s="104">
        <f>IF(RES_hh_tes!B25=0,"",RES_hh_tes!B25/RES_hh_fec!B25)</f>
        <v>0.65588299677240025</v>
      </c>
      <c r="C25" s="104">
        <f>IF(RES_hh_tes!C25=0,"",RES_hh_tes!C25/RES_hh_fec!C25)</f>
        <v>0.65941847321701064</v>
      </c>
      <c r="D25" s="104">
        <f>IF(RES_hh_tes!D25=0,"",RES_hh_tes!D25/RES_hh_fec!D25)</f>
        <v>0.66681186621039701</v>
      </c>
      <c r="E25" s="104">
        <f>IF(RES_hh_tes!E25=0,"",RES_hh_tes!E25/RES_hh_fec!E25)</f>
        <v>0.67803909584715949</v>
      </c>
      <c r="F25" s="104">
        <f>IF(RES_hh_tes!F25=0,"",RES_hh_tes!F25/RES_hh_fec!F25)</f>
        <v>0.68881353602234363</v>
      </c>
      <c r="G25" s="104">
        <f>IF(RES_hh_tes!G25=0,"",RES_hh_tes!G25/RES_hh_fec!G25)</f>
        <v>0.69656377748298781</v>
      </c>
      <c r="H25" s="104">
        <f>IF(RES_hh_tes!H25=0,"",RES_hh_tes!H25/RES_hh_fec!H25)</f>
        <v>0.703492633316391</v>
      </c>
      <c r="I25" s="104">
        <f>IF(RES_hh_tes!I25=0,"",RES_hh_tes!I25/RES_hh_fec!I25)</f>
        <v>0.71275397223266146</v>
      </c>
      <c r="J25" s="104">
        <f>IF(RES_hh_tes!J25=0,"",RES_hh_tes!J25/RES_hh_fec!J25)</f>
        <v>0.7166278910373578</v>
      </c>
      <c r="K25" s="104">
        <f>IF(RES_hh_tes!K25=0,"",RES_hh_tes!K25/RES_hh_fec!K25)</f>
        <v>0.71926680182439207</v>
      </c>
      <c r="L25" s="104">
        <f>IF(RES_hh_tes!L25=0,"",RES_hh_tes!L25/RES_hh_fec!L25)</f>
        <v>0.72475495782520927</v>
      </c>
      <c r="M25" s="104">
        <f>IF(RES_hh_tes!M25=0,"",RES_hh_tes!M25/RES_hh_fec!M25)</f>
        <v>0.72752310853489843</v>
      </c>
      <c r="N25" s="104">
        <f>IF(RES_hh_tes!N25=0,"",RES_hh_tes!N25/RES_hh_fec!N25)</f>
        <v>0.73117668693764581</v>
      </c>
      <c r="O25" s="104">
        <f>IF(RES_hh_tes!O25=0,"",RES_hh_tes!O25/RES_hh_fec!O25)</f>
        <v>0.73631946201616327</v>
      </c>
      <c r="P25" s="104">
        <f>IF(RES_hh_tes!P25=0,"",RES_hh_tes!P25/RES_hh_fec!P25)</f>
        <v>0.74150849229397886</v>
      </c>
      <c r="Q25" s="104">
        <f>IF(RES_hh_tes!Q25=0,"",RES_hh_tes!Q25/RES_hh_fec!Q25)</f>
        <v>0.74280172535372679</v>
      </c>
    </row>
    <row r="26" spans="1:17" ht="12" customHeight="1" x14ac:dyDescent="0.25">
      <c r="A26" s="49" t="s">
        <v>59</v>
      </c>
      <c r="B26" s="101">
        <f>IF(RES_hh_tes!B26=0,"",RES_hh_tes!B26/RES_hh_fec!B26)</f>
        <v>1</v>
      </c>
      <c r="C26" s="101">
        <f>IF(RES_hh_tes!C26=0,"",RES_hh_tes!C26/RES_hh_fec!C26)</f>
        <v>1</v>
      </c>
      <c r="D26" s="101">
        <f>IF(RES_hh_tes!D26=0,"",RES_hh_tes!D26/RES_hh_fec!D26)</f>
        <v>1.0000000000000002</v>
      </c>
      <c r="E26" s="101">
        <f>IF(RES_hh_tes!E26=0,"",RES_hh_tes!E26/RES_hh_fec!E26)</f>
        <v>1</v>
      </c>
      <c r="F26" s="101">
        <f>IF(RES_hh_tes!F26=0,"",RES_hh_tes!F26/RES_hh_fec!F26)</f>
        <v>1</v>
      </c>
      <c r="G26" s="101">
        <f>IF(RES_hh_tes!G26=0,"",RES_hh_tes!G26/RES_hh_fec!G26)</f>
        <v>1</v>
      </c>
      <c r="H26" s="101">
        <f>IF(RES_hh_tes!H26=0,"",RES_hh_tes!H26/RES_hh_fec!H26)</f>
        <v>1</v>
      </c>
      <c r="I26" s="101">
        <f>IF(RES_hh_tes!I26=0,"",RES_hh_tes!I26/RES_hh_fec!I26)</f>
        <v>0.99999999999999978</v>
      </c>
      <c r="J26" s="101">
        <f>IF(RES_hh_tes!J26=0,"",RES_hh_tes!J26/RES_hh_fec!J26)</f>
        <v>1</v>
      </c>
      <c r="K26" s="101">
        <f>IF(RES_hh_tes!K26=0,"",RES_hh_tes!K26/RES_hh_fec!K26)</f>
        <v>1</v>
      </c>
      <c r="L26" s="101">
        <f>IF(RES_hh_tes!L26=0,"",RES_hh_tes!L26/RES_hh_fec!L26)</f>
        <v>1</v>
      </c>
      <c r="M26" s="101">
        <f>IF(RES_hh_tes!M26=0,"",RES_hh_tes!M26/RES_hh_fec!M26)</f>
        <v>1.0000000000000004</v>
      </c>
      <c r="N26" s="101">
        <f>IF(RES_hh_tes!N26=0,"",RES_hh_tes!N26/RES_hh_fec!N26)</f>
        <v>0.99999999999999978</v>
      </c>
      <c r="O26" s="101">
        <f>IF(RES_hh_tes!O26=0,"",RES_hh_tes!O26/RES_hh_fec!O26)</f>
        <v>1</v>
      </c>
      <c r="P26" s="101">
        <f>IF(RES_hh_tes!P26=0,"",RES_hh_tes!P26/RES_hh_fec!P26)</f>
        <v>0.99999999999999978</v>
      </c>
      <c r="Q26" s="101">
        <f>IF(RES_hh_tes!Q26=0,"",RES_hh_tes!Q26/RES_hh_fec!Q26)</f>
        <v>1.0000000000000004</v>
      </c>
    </row>
    <row r="27" spans="1:17" ht="12.95" customHeight="1" x14ac:dyDescent="0.25">
      <c r="A27" s="89" t="s">
        <v>62</v>
      </c>
      <c r="B27" s="103">
        <f>IF(RES_hh_tes!B27=0,"",RES_hh_tes!B27/RES_hh_fec!B27)</f>
        <v>0.50826800751775358</v>
      </c>
      <c r="C27" s="103">
        <f>IF(RES_hh_tes!C27=0,"",RES_hh_tes!C27/RES_hh_fec!C27)</f>
        <v>0.51765599953740293</v>
      </c>
      <c r="D27" s="103">
        <f>IF(RES_hh_tes!D27=0,"",RES_hh_tes!D27/RES_hh_fec!D27)</f>
        <v>0.52423765921817278</v>
      </c>
      <c r="E27" s="103">
        <f>IF(RES_hh_tes!E27=0,"",RES_hh_tes!E27/RES_hh_fec!E27)</f>
        <v>0.52165905403394153</v>
      </c>
      <c r="F27" s="103">
        <f>IF(RES_hh_tes!F27=0,"",RES_hh_tes!F27/RES_hh_fec!F27)</f>
        <v>0.53715098759404067</v>
      </c>
      <c r="G27" s="103">
        <f>IF(RES_hh_tes!G27=0,"",RES_hh_tes!G27/RES_hh_fec!G27)</f>
        <v>0.53106352758514408</v>
      </c>
      <c r="H27" s="103">
        <f>IF(RES_hh_tes!H27=0,"",RES_hh_tes!H27/RES_hh_fec!H27)</f>
        <v>0.55264924145518945</v>
      </c>
      <c r="I27" s="103">
        <f>IF(RES_hh_tes!I27=0,"",RES_hh_tes!I27/RES_hh_fec!I27)</f>
        <v>0.56410492946380031</v>
      </c>
      <c r="J27" s="103">
        <f>IF(RES_hh_tes!J27=0,"",RES_hh_tes!J27/RES_hh_fec!J27)</f>
        <v>0.55764578494207584</v>
      </c>
      <c r="K27" s="103">
        <f>IF(RES_hh_tes!K27=0,"",RES_hh_tes!K27/RES_hh_fec!K27)</f>
        <v>0.55791244845846422</v>
      </c>
      <c r="L27" s="103">
        <f>IF(RES_hh_tes!L27=0,"",RES_hh_tes!L27/RES_hh_fec!L27)</f>
        <v>0.55071097643338229</v>
      </c>
      <c r="M27" s="103">
        <f>IF(RES_hh_tes!M27=0,"",RES_hh_tes!M27/RES_hh_fec!M27)</f>
        <v>0.55090908289809704</v>
      </c>
      <c r="N27" s="103">
        <f>IF(RES_hh_tes!N27=0,"",RES_hh_tes!N27/RES_hh_fec!N27)</f>
        <v>0.55519805085312657</v>
      </c>
      <c r="O27" s="103">
        <f>IF(RES_hh_tes!O27=0,"",RES_hh_tes!O27/RES_hh_fec!O27)</f>
        <v>0.56028511428516592</v>
      </c>
      <c r="P27" s="103">
        <f>IF(RES_hh_tes!P27=0,"",RES_hh_tes!P27/RES_hh_fec!P27)</f>
        <v>0.56014163249631677</v>
      </c>
      <c r="Q27" s="103">
        <f>IF(RES_hh_tes!Q27=0,"",RES_hh_tes!Q27/RES_hh_fec!Q27)</f>
        <v>0.57061409366989047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0.42663815506053065</v>
      </c>
      <c r="C29" s="102">
        <f>IF(RES_hh_tes!C29=0,"",RES_hh_tes!C29/RES_hh_fec!C29)</f>
        <v>0.42823343246942169</v>
      </c>
      <c r="D29" s="102">
        <f>IF(RES_hh_tes!D29=0,"",RES_hh_tes!D29/RES_hh_fec!D29)</f>
        <v>0.43165759362425332</v>
      </c>
      <c r="E29" s="102">
        <f>IF(RES_hh_tes!E29=0,"",RES_hh_tes!E29/RES_hh_fec!E29)</f>
        <v>0.43551361194002586</v>
      </c>
      <c r="F29" s="102">
        <f>IF(RES_hh_tes!F29=0,"",RES_hh_tes!F29/RES_hh_fec!F29)</f>
        <v>0.43950435321204301</v>
      </c>
      <c r="G29" s="102">
        <f>IF(RES_hh_tes!G29=0,"",RES_hh_tes!G29/RES_hh_fec!G29)</f>
        <v>0.44435028506130414</v>
      </c>
      <c r="H29" s="102">
        <f>IF(RES_hh_tes!H29=0,"",RES_hh_tes!H29/RES_hh_fec!H29)</f>
        <v>0.44853171988735224</v>
      </c>
      <c r="I29" s="102">
        <f>IF(RES_hh_tes!I29=0,"",RES_hh_tes!I29/RES_hh_fec!I29)</f>
        <v>0.45504472150040781</v>
      </c>
      <c r="J29" s="102">
        <f>IF(RES_hh_tes!J29=0,"",RES_hh_tes!J29/RES_hh_fec!J29)</f>
        <v>0.46208268915812312</v>
      </c>
      <c r="K29" s="102">
        <f>IF(RES_hh_tes!K29=0,"",RES_hh_tes!K29/RES_hh_fec!K29)</f>
        <v>0.46356806592807959</v>
      </c>
      <c r="L29" s="102">
        <f>IF(RES_hh_tes!L29=0,"",RES_hh_tes!L29/RES_hh_fec!L29)</f>
        <v>0.46694734212853856</v>
      </c>
      <c r="M29" s="102">
        <f>IF(RES_hh_tes!M29=0,"",RES_hh_tes!M29/RES_hh_fec!M29)</f>
        <v>0.46988641305634016</v>
      </c>
      <c r="N29" s="102">
        <f>IF(RES_hh_tes!N29=0,"",RES_hh_tes!N29/RES_hh_fec!N29)</f>
        <v>0.47094404325000055</v>
      </c>
      <c r="O29" s="102">
        <f>IF(RES_hh_tes!O29=0,"",RES_hh_tes!O29/RES_hh_fec!O29)</f>
        <v>0.4739928326796205</v>
      </c>
      <c r="P29" s="102">
        <f>IF(RES_hh_tes!P29=0,"",RES_hh_tes!P29/RES_hh_fec!P29)</f>
        <v>0.4755391167304614</v>
      </c>
      <c r="Q29" s="102">
        <f>IF(RES_hh_tes!Q29=0,"",RES_hh_tes!Q29/RES_hh_fec!Q29)</f>
        <v>0.4773312514621027</v>
      </c>
    </row>
    <row r="30" spans="1:17" ht="12" customHeight="1" x14ac:dyDescent="0.25">
      <c r="A30" s="87" t="s">
        <v>109</v>
      </c>
      <c r="B30" s="102">
        <f>IF(RES_hh_tes!B30=0,"",RES_hh_tes!B30/RES_hh_fec!B30)</f>
        <v>0.45945647468057144</v>
      </c>
      <c r="C30" s="102">
        <f>IF(RES_hh_tes!C30=0,"",RES_hh_tes!C30/RES_hh_fec!C30)</f>
        <v>0.46377554366061502</v>
      </c>
      <c r="D30" s="102">
        <f>IF(RES_hh_tes!D30=0,"",RES_hh_tes!D30/RES_hh_fec!D30)</f>
        <v>0.46899303050939045</v>
      </c>
      <c r="E30" s="102">
        <f>IF(RES_hh_tes!E30=0,"",RES_hh_tes!E30/RES_hh_fec!E30)</f>
        <v>0.47473748354093193</v>
      </c>
      <c r="F30" s="102">
        <f>IF(RES_hh_tes!F30=0,"",RES_hh_tes!F30/RES_hh_fec!F30)</f>
        <v>0.47965559214484227</v>
      </c>
      <c r="G30" s="102">
        <f>IF(RES_hh_tes!G30=0,"",RES_hh_tes!G30/RES_hh_fec!G30)</f>
        <v>0.48538687108335538</v>
      </c>
      <c r="H30" s="102">
        <f>IF(RES_hh_tes!H30=0,"",RES_hh_tes!H30/RES_hh_fec!H30)</f>
        <v>0.48974976877310822</v>
      </c>
      <c r="I30" s="102">
        <f>IF(RES_hh_tes!I30=0,"",RES_hh_tes!I30/RES_hh_fec!I30)</f>
        <v>0.49501365495296684</v>
      </c>
      <c r="J30" s="102">
        <f>IF(RES_hh_tes!J30=0,"",RES_hh_tes!J30/RES_hh_fec!J30)</f>
        <v>0.50151572169259395</v>
      </c>
      <c r="K30" s="102">
        <f>IF(RES_hh_tes!K30=0,"",RES_hh_tes!K30/RES_hh_fec!K30)</f>
        <v>0.50466692543913128</v>
      </c>
      <c r="L30" s="102">
        <f>IF(RES_hh_tes!L30=0,"",RES_hh_tes!L30/RES_hh_fec!L30)</f>
        <v>0.5086708638076648</v>
      </c>
      <c r="M30" s="102">
        <f>IF(RES_hh_tes!M30=0,"",RES_hh_tes!M30/RES_hh_fec!M30)</f>
        <v>0.51248619880556301</v>
      </c>
      <c r="N30" s="102">
        <f>IF(RES_hh_tes!N30=0,"",RES_hh_tes!N30/RES_hh_fec!N30)</f>
        <v>0.51519059134571987</v>
      </c>
      <c r="O30" s="102">
        <f>IF(RES_hh_tes!O30=0,"",RES_hh_tes!O30/RES_hh_fec!O30)</f>
        <v>0.51868190530357838</v>
      </c>
      <c r="P30" s="102">
        <f>IF(RES_hh_tes!P30=0,"",RES_hh_tes!P30/RES_hh_fec!P30)</f>
        <v>0.52039056338972778</v>
      </c>
      <c r="Q30" s="102">
        <f>IF(RES_hh_tes!Q30=0,"",RES_hh_tes!Q30/RES_hh_fec!Q30)</f>
        <v>0.52237143082514037</v>
      </c>
    </row>
    <row r="31" spans="1:17" ht="12" customHeight="1" x14ac:dyDescent="0.25">
      <c r="A31" s="87" t="s">
        <v>55</v>
      </c>
      <c r="B31" s="102">
        <f>IF(RES_hh_tes!B31=0,"",RES_hh_tes!B31/RES_hh_fec!B31)</f>
        <v>0.35531697461585005</v>
      </c>
      <c r="C31" s="102">
        <f>IF(RES_hh_tes!C31=0,"",RES_hh_tes!C31/RES_hh_fec!C31)</f>
        <v>0.35531697461584993</v>
      </c>
      <c r="D31" s="102">
        <f>IF(RES_hh_tes!D31=0,"",RES_hh_tes!D31/RES_hh_fec!D31)</f>
        <v>0.35531697461584993</v>
      </c>
      <c r="E31" s="102">
        <f>IF(RES_hh_tes!E31=0,"",RES_hh_tes!E31/RES_hh_fec!E31)</f>
        <v>0.35531697461584977</v>
      </c>
      <c r="F31" s="102">
        <f>IF(RES_hh_tes!F31=0,"",RES_hh_tes!F31/RES_hh_fec!F31)</f>
        <v>0.35531697461584993</v>
      </c>
      <c r="G31" s="102">
        <f>IF(RES_hh_tes!G31=0,"",RES_hh_tes!G31/RES_hh_fec!G31)</f>
        <v>0.35531697461584988</v>
      </c>
      <c r="H31" s="102">
        <f>IF(RES_hh_tes!H31=0,"",RES_hh_tes!H31/RES_hh_fec!H31)</f>
        <v>0.35531697461584988</v>
      </c>
      <c r="I31" s="102">
        <f>IF(RES_hh_tes!I31=0,"",RES_hh_tes!I31/RES_hh_fec!I31)</f>
        <v>0.35531697461584982</v>
      </c>
      <c r="J31" s="102">
        <f>IF(RES_hh_tes!J31=0,"",RES_hh_tes!J31/RES_hh_fec!J31)</f>
        <v>0.35531697461584982</v>
      </c>
      <c r="K31" s="102">
        <f>IF(RES_hh_tes!K31=0,"",RES_hh_tes!K31/RES_hh_fec!K31)</f>
        <v>0.35531697461584999</v>
      </c>
      <c r="L31" s="102">
        <f>IF(RES_hh_tes!L31=0,"",RES_hh_tes!L31/RES_hh_fec!L31)</f>
        <v>0.35531697461584982</v>
      </c>
      <c r="M31" s="102">
        <f>IF(RES_hh_tes!M31=0,"",RES_hh_tes!M31/RES_hh_fec!M31)</f>
        <v>0.35531697461584993</v>
      </c>
      <c r="N31" s="102">
        <f>IF(RES_hh_tes!N31=0,"",RES_hh_tes!N31/RES_hh_fec!N31)</f>
        <v>0.35531697461584966</v>
      </c>
      <c r="O31" s="102">
        <f>IF(RES_hh_tes!O31=0,"",RES_hh_tes!O31/RES_hh_fec!O31)</f>
        <v>0.35531697461584977</v>
      </c>
      <c r="P31" s="102">
        <f>IF(RES_hh_tes!P31=0,"",RES_hh_tes!P31/RES_hh_fec!P31)</f>
        <v>0.35531697461584999</v>
      </c>
      <c r="Q31" s="102">
        <f>IF(RES_hh_tes!Q31=0,"",RES_hh_tes!Q31/RES_hh_fec!Q31)</f>
        <v>0.35531697461584977</v>
      </c>
    </row>
    <row r="32" spans="1:17" ht="12" customHeight="1" x14ac:dyDescent="0.25">
      <c r="A32" s="49" t="s">
        <v>60</v>
      </c>
      <c r="B32" s="101">
        <f>IF(RES_hh_tes!B32=0,"",RES_hh_tes!B32/RES_hh_fec!B32)</f>
        <v>0.81016442306535286</v>
      </c>
      <c r="C32" s="101">
        <f>IF(RES_hh_tes!C32=0,"",RES_hh_tes!C32/RES_hh_fec!C32)</f>
        <v>0.81403608060963339</v>
      </c>
      <c r="D32" s="101">
        <f>IF(RES_hh_tes!D32=0,"",RES_hh_tes!D32/RES_hh_fec!D32)</f>
        <v>0.81790110970030605</v>
      </c>
      <c r="E32" s="101">
        <f>IF(RES_hh_tes!E32=0,"",RES_hh_tes!E32/RES_hh_fec!E32)</f>
        <v>0.82151670229904716</v>
      </c>
      <c r="F32" s="101">
        <f>IF(RES_hh_tes!F32=0,"",RES_hh_tes!F32/RES_hh_fec!F32)</f>
        <v>0.82481032560138789</v>
      </c>
      <c r="G32" s="101">
        <f>IF(RES_hh_tes!G32=0,"",RES_hh_tes!G32/RES_hh_fec!G32)</f>
        <v>0.82879526975127804</v>
      </c>
      <c r="H32" s="101">
        <f>IF(RES_hh_tes!H32=0,"",RES_hh_tes!H32/RES_hh_fec!H32)</f>
        <v>0.83386866176340402</v>
      </c>
      <c r="I32" s="101">
        <f>IF(RES_hh_tes!I32=0,"",RES_hh_tes!I32/RES_hh_fec!I32)</f>
        <v>0.8383127443982562</v>
      </c>
      <c r="J32" s="101">
        <f>IF(RES_hh_tes!J32=0,"",RES_hh_tes!J32/RES_hh_fec!J32)</f>
        <v>0.84074862632196656</v>
      </c>
      <c r="K32" s="101">
        <f>IF(RES_hh_tes!K32=0,"",RES_hh_tes!K32/RES_hh_fec!K32)</f>
        <v>0.84208675592893756</v>
      </c>
      <c r="L32" s="101">
        <f>IF(RES_hh_tes!L32=0,"",RES_hh_tes!L32/RES_hh_fec!L32)</f>
        <v>0.84384243156225835</v>
      </c>
      <c r="M32" s="101">
        <f>IF(RES_hh_tes!M32=0,"",RES_hh_tes!M32/RES_hh_fec!M32)</f>
        <v>0.84558200691231755</v>
      </c>
      <c r="N32" s="101">
        <f>IF(RES_hh_tes!N32=0,"",RES_hh_tes!N32/RES_hh_fec!N32)</f>
        <v>0.84741366530810203</v>
      </c>
      <c r="O32" s="101">
        <f>IF(RES_hh_tes!O32=0,"",RES_hh_tes!O32/RES_hh_fec!O32)</f>
        <v>0.84928495967230999</v>
      </c>
      <c r="P32" s="101">
        <f>IF(RES_hh_tes!P32=0,"",RES_hh_tes!P32/RES_hh_fec!P32)</f>
        <v>0.85459759503330301</v>
      </c>
      <c r="Q32" s="101">
        <f>IF(RES_hh_tes!Q32=0,"",RES_hh_tes!Q32/RES_hh_fec!Q32)</f>
        <v>0.85998741609078322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53422.63760077396</v>
      </c>
      <c r="C3" s="100">
        <f t="shared" ref="C3:Q3" si="1">SUM(C4,C15,C17,C27)</f>
        <v>56672.240620405719</v>
      </c>
      <c r="D3" s="100">
        <f t="shared" si="1"/>
        <v>53481.624795305259</v>
      </c>
      <c r="E3" s="100">
        <f t="shared" si="1"/>
        <v>56120.435081056014</v>
      </c>
      <c r="F3" s="100">
        <f t="shared" si="1"/>
        <v>58057.221332784931</v>
      </c>
      <c r="G3" s="100">
        <f t="shared" si="1"/>
        <v>59887.299954655289</v>
      </c>
      <c r="H3" s="100">
        <f t="shared" si="1"/>
        <v>53982.076854929364</v>
      </c>
      <c r="I3" s="100">
        <f t="shared" si="1"/>
        <v>49021.66750924247</v>
      </c>
      <c r="J3" s="100">
        <f t="shared" si="1"/>
        <v>49195.950356206835</v>
      </c>
      <c r="K3" s="100">
        <f t="shared" si="1"/>
        <v>50652.834905798649</v>
      </c>
      <c r="L3" s="100">
        <f t="shared" si="1"/>
        <v>53620.92449579775</v>
      </c>
      <c r="M3" s="100">
        <f t="shared" si="1"/>
        <v>51252.047667421459</v>
      </c>
      <c r="N3" s="100">
        <f t="shared" si="1"/>
        <v>50722.675494051604</v>
      </c>
      <c r="O3" s="100">
        <f t="shared" si="1"/>
        <v>50305.179947483688</v>
      </c>
      <c r="P3" s="100">
        <f t="shared" si="1"/>
        <v>42047.20895026272</v>
      </c>
      <c r="Q3" s="100">
        <f t="shared" si="1"/>
        <v>46762.729920536702</v>
      </c>
    </row>
    <row r="4" spans="1:17" ht="12.95" customHeight="1" x14ac:dyDescent="0.25">
      <c r="A4" s="89" t="s">
        <v>65</v>
      </c>
      <c r="B4" s="96">
        <f t="shared" ref="B4" si="2">SUM(B5:B14)</f>
        <v>37714.883095228717</v>
      </c>
      <c r="C4" s="96">
        <f t="shared" ref="C4:Q4" si="3">SUM(C5:C14)</f>
        <v>40391.618999591738</v>
      </c>
      <c r="D4" s="96">
        <f t="shared" si="3"/>
        <v>37170.472513080356</v>
      </c>
      <c r="E4" s="96">
        <f t="shared" si="3"/>
        <v>39705.801317986356</v>
      </c>
      <c r="F4" s="96">
        <f t="shared" si="3"/>
        <v>40661.563529414896</v>
      </c>
      <c r="G4" s="96">
        <f t="shared" si="3"/>
        <v>42751.215600029362</v>
      </c>
      <c r="H4" s="96">
        <f t="shared" si="3"/>
        <v>37623.524800571293</v>
      </c>
      <c r="I4" s="96">
        <f t="shared" si="3"/>
        <v>33565.4980048547</v>
      </c>
      <c r="J4" s="96">
        <f t="shared" si="3"/>
        <v>33790.097418341684</v>
      </c>
      <c r="K4" s="96">
        <f t="shared" si="3"/>
        <v>35128.519079539692</v>
      </c>
      <c r="L4" s="96">
        <f t="shared" si="3"/>
        <v>37809.511836140002</v>
      </c>
      <c r="M4" s="96">
        <f t="shared" si="3"/>
        <v>34671.994885093663</v>
      </c>
      <c r="N4" s="96">
        <f t="shared" si="3"/>
        <v>35138.516631541032</v>
      </c>
      <c r="O4" s="96">
        <f t="shared" si="3"/>
        <v>34909.145778494378</v>
      </c>
      <c r="P4" s="96">
        <f t="shared" si="3"/>
        <v>26887.579112744013</v>
      </c>
      <c r="Q4" s="96">
        <f t="shared" si="3"/>
        <v>31580.770595516748</v>
      </c>
    </row>
    <row r="5" spans="1:17" ht="12" customHeight="1" x14ac:dyDescent="0.25">
      <c r="A5" s="87" t="s">
        <v>58</v>
      </c>
      <c r="B5" s="95">
        <v>282.02294785564908</v>
      </c>
      <c r="C5" s="95">
        <v>324.70035112619996</v>
      </c>
      <c r="D5" s="95">
        <v>72.708928498296018</v>
      </c>
      <c r="E5" s="95">
        <v>72.271946906928008</v>
      </c>
      <c r="F5" s="95">
        <v>30.102961957992001</v>
      </c>
      <c r="G5" s="95">
        <v>27.623392859857066</v>
      </c>
      <c r="H5" s="95">
        <v>27.725068814256002</v>
      </c>
      <c r="I5" s="95">
        <v>21.783920399999996</v>
      </c>
      <c r="J5" s="95">
        <v>17.030629361591998</v>
      </c>
      <c r="K5" s="95">
        <v>14.653845217440001</v>
      </c>
      <c r="L5" s="95">
        <v>14.379457109687142</v>
      </c>
      <c r="M5" s="95">
        <v>14.379199355120164</v>
      </c>
      <c r="N5" s="95">
        <v>9.5545993905526903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1139.8806932493962</v>
      </c>
      <c r="C6" s="95">
        <v>1145.8370498495819</v>
      </c>
      <c r="D6" s="95">
        <v>1146.6272353986913</v>
      </c>
      <c r="E6" s="95">
        <v>1218.019154049779</v>
      </c>
      <c r="F6" s="95">
        <v>1218.989371551165</v>
      </c>
      <c r="G6" s="95">
        <v>1248.5920074499015</v>
      </c>
      <c r="H6" s="95">
        <v>1252.0696221474896</v>
      </c>
      <c r="I6" s="95">
        <v>1254.144644787264</v>
      </c>
      <c r="J6" s="95">
        <v>1249.69771972997</v>
      </c>
      <c r="K6" s="95">
        <v>1251.9246731855997</v>
      </c>
      <c r="L6" s="95">
        <v>1252.2575725829863</v>
      </c>
      <c r="M6" s="95">
        <v>1071.1457024419929</v>
      </c>
      <c r="N6" s="95">
        <v>1043.0477609887191</v>
      </c>
      <c r="O6" s="95">
        <v>1016.0081386020476</v>
      </c>
      <c r="P6" s="95">
        <v>730.87273401949687</v>
      </c>
      <c r="Q6" s="95">
        <v>730.99633019984981</v>
      </c>
    </row>
    <row r="7" spans="1:17" ht="12" customHeight="1" x14ac:dyDescent="0.25">
      <c r="A7" s="87" t="s">
        <v>110</v>
      </c>
      <c r="B7" s="95">
        <v>11644.173121927573</v>
      </c>
      <c r="C7" s="95">
        <v>12819.449588965432</v>
      </c>
      <c r="D7" s="95">
        <v>11132.535022767806</v>
      </c>
      <c r="E7" s="95">
        <v>9471.9325855893167</v>
      </c>
      <c r="F7" s="95">
        <v>9829.7867103493591</v>
      </c>
      <c r="G7" s="95">
        <v>9688.5891254476974</v>
      </c>
      <c r="H7" s="95">
        <v>8230.6001728577576</v>
      </c>
      <c r="I7" s="95">
        <v>6306.1410856580005</v>
      </c>
      <c r="J7" s="95">
        <v>6141.0407159338884</v>
      </c>
      <c r="K7" s="95">
        <v>5974.6648087471131</v>
      </c>
      <c r="L7" s="95">
        <v>4902.2946391600817</v>
      </c>
      <c r="M7" s="95">
        <v>4464.8606868579009</v>
      </c>
      <c r="N7" s="95">
        <v>3955.2972572084059</v>
      </c>
      <c r="O7" s="95">
        <v>3740.5379232119499</v>
      </c>
      <c r="P7" s="95">
        <v>2721.1410698507116</v>
      </c>
      <c r="Q7" s="95">
        <v>3137.9135111916503</v>
      </c>
    </row>
    <row r="8" spans="1:17" ht="12" customHeight="1" x14ac:dyDescent="0.25">
      <c r="A8" s="87" t="s">
        <v>109</v>
      </c>
      <c r="B8" s="95">
        <v>24648.806332196098</v>
      </c>
      <c r="C8" s="95">
        <v>26101.632009650522</v>
      </c>
      <c r="D8" s="95">
        <v>24818.601326415559</v>
      </c>
      <c r="E8" s="95">
        <v>28943.57763144033</v>
      </c>
      <c r="F8" s="95">
        <v>29582.684485556376</v>
      </c>
      <c r="G8" s="95">
        <v>31786.411074271906</v>
      </c>
      <c r="H8" s="95">
        <v>28113.129936751793</v>
      </c>
      <c r="I8" s="95">
        <v>25983.428354009433</v>
      </c>
      <c r="J8" s="95">
        <v>26382.328353316232</v>
      </c>
      <c r="K8" s="95">
        <v>27887.275752389538</v>
      </c>
      <c r="L8" s="95">
        <v>31640.580167287248</v>
      </c>
      <c r="M8" s="95">
        <v>29121.609296438652</v>
      </c>
      <c r="N8" s="95">
        <v>30130.61701395335</v>
      </c>
      <c r="O8" s="95">
        <v>30152.599716680383</v>
      </c>
      <c r="P8" s="95">
        <v>23435.565308873804</v>
      </c>
      <c r="Q8" s="95">
        <v>27711.86075412525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10714.719165967124</v>
      </c>
      <c r="C17" s="96">
        <f t="shared" si="6"/>
        <v>11309.518662229948</v>
      </c>
      <c r="D17" s="96">
        <f t="shared" si="6"/>
        <v>11266.669586765927</v>
      </c>
      <c r="E17" s="96">
        <f t="shared" si="6"/>
        <v>11071.286788469886</v>
      </c>
      <c r="F17" s="96">
        <f t="shared" si="6"/>
        <v>11712.307369641709</v>
      </c>
      <c r="G17" s="96">
        <f t="shared" si="6"/>
        <v>11384.55524323065</v>
      </c>
      <c r="H17" s="96">
        <f t="shared" si="6"/>
        <v>10969.595429712974</v>
      </c>
      <c r="I17" s="96">
        <f t="shared" si="6"/>
        <v>10318.201233086129</v>
      </c>
      <c r="J17" s="96">
        <f t="shared" si="6"/>
        <v>10035.93859546143</v>
      </c>
      <c r="K17" s="96">
        <f t="shared" si="6"/>
        <v>10112.852293321645</v>
      </c>
      <c r="L17" s="96">
        <f t="shared" si="6"/>
        <v>10067.811867579205</v>
      </c>
      <c r="M17" s="96">
        <f t="shared" si="6"/>
        <v>10621.474909819248</v>
      </c>
      <c r="N17" s="96">
        <f t="shared" si="6"/>
        <v>9846.0940337857937</v>
      </c>
      <c r="O17" s="96">
        <f t="shared" si="6"/>
        <v>9601.6992993653694</v>
      </c>
      <c r="P17" s="96">
        <f t="shared" si="6"/>
        <v>9323.5465432920246</v>
      </c>
      <c r="Q17" s="96">
        <f t="shared" si="6"/>
        <v>9247.6598639912499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1398.6637990505094</v>
      </c>
      <c r="C19" s="95">
        <v>1414.6432054648715</v>
      </c>
      <c r="D19" s="95">
        <v>1426.9779815165443</v>
      </c>
      <c r="E19" s="95">
        <v>1437.0139403919113</v>
      </c>
      <c r="F19" s="95">
        <v>1381.035584102051</v>
      </c>
      <c r="G19" s="95">
        <v>1352.1404705632876</v>
      </c>
      <c r="H19" s="95">
        <v>1280.7194012373179</v>
      </c>
      <c r="I19" s="95">
        <v>1205.5734990312644</v>
      </c>
      <c r="J19" s="95">
        <v>1172.5047465501316</v>
      </c>
      <c r="K19" s="95">
        <v>1076.1399106635865</v>
      </c>
      <c r="L19" s="95">
        <v>987.8460337992899</v>
      </c>
      <c r="M19" s="95">
        <v>913.05722412236662</v>
      </c>
      <c r="N19" s="95">
        <v>811.05616523316758</v>
      </c>
      <c r="O19" s="95">
        <v>757.01862125930643</v>
      </c>
      <c r="P19" s="95">
        <v>706.36144257792921</v>
      </c>
      <c r="Q19" s="95">
        <v>685.68378612404945</v>
      </c>
    </row>
    <row r="20" spans="1:17" ht="12" customHeight="1" x14ac:dyDescent="0.25">
      <c r="A20" s="87" t="s">
        <v>110</v>
      </c>
      <c r="B20" s="95">
        <v>2288.2932852094546</v>
      </c>
      <c r="C20" s="95">
        <v>2566.513811952168</v>
      </c>
      <c r="D20" s="95">
        <v>2442.668163062172</v>
      </c>
      <c r="E20" s="95">
        <v>1945.0657252205933</v>
      </c>
      <c r="F20" s="95">
        <v>2102.4885422785724</v>
      </c>
      <c r="G20" s="95">
        <v>2042.5641541577595</v>
      </c>
      <c r="H20" s="95">
        <v>1984.0679737129367</v>
      </c>
      <c r="I20" s="95">
        <v>1661.4492278065829</v>
      </c>
      <c r="J20" s="95">
        <v>1570.8415673221962</v>
      </c>
      <c r="K20" s="95">
        <v>1503.8306927509498</v>
      </c>
      <c r="L20" s="95">
        <v>1164.9547619558807</v>
      </c>
      <c r="M20" s="95">
        <v>1230.2053863839444</v>
      </c>
      <c r="N20" s="95">
        <v>1018.7179620815012</v>
      </c>
      <c r="O20" s="95">
        <v>965.31723407514505</v>
      </c>
      <c r="P20" s="95">
        <v>886.61725780011216</v>
      </c>
      <c r="Q20" s="95">
        <v>861.4498102223439</v>
      </c>
    </row>
    <row r="21" spans="1:17" ht="12" customHeight="1" x14ac:dyDescent="0.25">
      <c r="A21" s="87" t="s">
        <v>109</v>
      </c>
      <c r="B21" s="95">
        <v>7027.7620817071602</v>
      </c>
      <c r="C21" s="95">
        <v>7328.3616448129096</v>
      </c>
      <c r="D21" s="95">
        <v>7397.023442187211</v>
      </c>
      <c r="E21" s="95">
        <v>7689.2071228573814</v>
      </c>
      <c r="F21" s="95">
        <v>8228.7832432610849</v>
      </c>
      <c r="G21" s="95">
        <v>7989.850618509603</v>
      </c>
      <c r="H21" s="95">
        <v>7704.8080547627187</v>
      </c>
      <c r="I21" s="95">
        <v>7451.1785062482822</v>
      </c>
      <c r="J21" s="95">
        <v>7292.5922815891017</v>
      </c>
      <c r="K21" s="95">
        <v>7532.8816899071071</v>
      </c>
      <c r="L21" s="95">
        <v>7915.0110718240339</v>
      </c>
      <c r="M21" s="95">
        <v>8478.212299312936</v>
      </c>
      <c r="N21" s="95">
        <v>8016.3199064711243</v>
      </c>
      <c r="O21" s="95">
        <v>7879.363444030917</v>
      </c>
      <c r="P21" s="95">
        <v>7730.5678429139834</v>
      </c>
      <c r="Q21" s="95">
        <v>7700.5262676448565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4993.0353395781203</v>
      </c>
      <c r="C27" s="96">
        <f t="shared" ref="C27:Q27" si="8">SUM(C28:C32)</f>
        <v>4971.1029585840324</v>
      </c>
      <c r="D27" s="96">
        <f t="shared" si="8"/>
        <v>5044.4826954589716</v>
      </c>
      <c r="E27" s="96">
        <f t="shared" si="8"/>
        <v>5343.3469745997754</v>
      </c>
      <c r="F27" s="96">
        <f t="shared" si="8"/>
        <v>5683.3504337283248</v>
      </c>
      <c r="G27" s="96">
        <f t="shared" si="8"/>
        <v>5751.5291113952753</v>
      </c>
      <c r="H27" s="96">
        <f t="shared" si="8"/>
        <v>5388.9566246450986</v>
      </c>
      <c r="I27" s="96">
        <f t="shared" si="8"/>
        <v>5137.9682713016355</v>
      </c>
      <c r="J27" s="96">
        <f t="shared" si="8"/>
        <v>5369.9143424037247</v>
      </c>
      <c r="K27" s="96">
        <f t="shared" si="8"/>
        <v>5411.4635329373104</v>
      </c>
      <c r="L27" s="96">
        <f t="shared" si="8"/>
        <v>5743.6007920785423</v>
      </c>
      <c r="M27" s="96">
        <f t="shared" si="8"/>
        <v>5958.5778725085484</v>
      </c>
      <c r="N27" s="96">
        <f t="shared" si="8"/>
        <v>5738.0648287247841</v>
      </c>
      <c r="O27" s="96">
        <f t="shared" si="8"/>
        <v>5794.3348696239445</v>
      </c>
      <c r="P27" s="96">
        <f t="shared" si="8"/>
        <v>5836.0832942266843</v>
      </c>
      <c r="Q27" s="96">
        <f t="shared" si="8"/>
        <v>5934.299461028706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1498.9706161192082</v>
      </c>
      <c r="C29" s="95">
        <v>1416.0666581595517</v>
      </c>
      <c r="D29" s="95">
        <v>1321.5461327475125</v>
      </c>
      <c r="E29" s="95">
        <v>1405.7445857487155</v>
      </c>
      <c r="F29" s="95">
        <v>1364.901900456653</v>
      </c>
      <c r="G29" s="95">
        <v>1497.7393551440289</v>
      </c>
      <c r="H29" s="95">
        <v>1237.5821715387492</v>
      </c>
      <c r="I29" s="95">
        <v>1127.9282421539838</v>
      </c>
      <c r="J29" s="95">
        <v>1429.5879107796636</v>
      </c>
      <c r="K29" s="95">
        <v>1323.3908547183107</v>
      </c>
      <c r="L29" s="95">
        <v>1382.3427848254116</v>
      </c>
      <c r="M29" s="95">
        <v>1304.4419505944459</v>
      </c>
      <c r="N29" s="95">
        <v>1332.9501946855667</v>
      </c>
      <c r="O29" s="95">
        <v>1376.2968445457552</v>
      </c>
      <c r="P29" s="95">
        <v>1416.0223320125262</v>
      </c>
      <c r="Q29" s="95">
        <v>1451.0871687558679</v>
      </c>
    </row>
    <row r="30" spans="1:17" ht="12" customHeight="1" x14ac:dyDescent="0.25">
      <c r="A30" s="87" t="s">
        <v>109</v>
      </c>
      <c r="B30" s="95">
        <v>3494.0647234589123</v>
      </c>
      <c r="C30" s="95">
        <v>3555.0363004244809</v>
      </c>
      <c r="D30" s="95">
        <v>3722.9365627114589</v>
      </c>
      <c r="E30" s="95">
        <v>3937.6023888510595</v>
      </c>
      <c r="F30" s="95">
        <v>4318.4485332716722</v>
      </c>
      <c r="G30" s="95">
        <v>4253.7897562512462</v>
      </c>
      <c r="H30" s="95">
        <v>4151.3744531063494</v>
      </c>
      <c r="I30" s="95">
        <v>4010.0400291476521</v>
      </c>
      <c r="J30" s="95">
        <v>3940.3264316240607</v>
      </c>
      <c r="K30" s="95">
        <v>4088.072678219</v>
      </c>
      <c r="L30" s="95">
        <v>4361.2580072531309</v>
      </c>
      <c r="M30" s="95">
        <v>4654.1359219141023</v>
      </c>
      <c r="N30" s="95">
        <v>4405.1146340392179</v>
      </c>
      <c r="O30" s="95">
        <v>4418.0380250781891</v>
      </c>
      <c r="P30" s="95">
        <v>4420.0609622141583</v>
      </c>
      <c r="Q30" s="95">
        <v>4483.2122922728386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12796.727603377169</v>
      </c>
      <c r="C3" s="100">
        <f>IF(RES_hh_fec!C3=0,0,1000000/0.086*RES_hh_fec!C3/RES_hh_num!C3)</f>
        <v>13399.589524974816</v>
      </c>
      <c r="D3" s="100">
        <f>IF(RES_hh_fec!D3=0,0,1000000/0.086*RES_hh_fec!D3/RES_hh_num!D3)</f>
        <v>13235.314149818689</v>
      </c>
      <c r="E3" s="100">
        <f>IF(RES_hh_fec!E3=0,0,1000000/0.086*RES_hh_fec!E3/RES_hh_num!E3)</f>
        <v>14587.878447914323</v>
      </c>
      <c r="F3" s="100">
        <f>IF(RES_hh_fec!F3=0,0,1000000/0.086*RES_hh_fec!F3/RES_hh_num!F3)</f>
        <v>14313.050016608579</v>
      </c>
      <c r="G3" s="100">
        <f>IF(RES_hh_fec!G3=0,0,1000000/0.086*RES_hh_fec!G3/RES_hh_num!G3)</f>
        <v>15308.672613698858</v>
      </c>
      <c r="H3" s="100">
        <f>IF(RES_hh_fec!H3=0,0,1000000/0.086*RES_hh_fec!H3/RES_hh_num!H3)</f>
        <v>14349.153612147775</v>
      </c>
      <c r="I3" s="100">
        <f>IF(RES_hh_fec!I3=0,0,1000000/0.086*RES_hh_fec!I3/RES_hh_num!I3)</f>
        <v>14045.322525785497</v>
      </c>
      <c r="J3" s="100">
        <f>IF(RES_hh_fec!J3=0,0,1000000/0.086*RES_hh_fec!J3/RES_hh_num!J3)</f>
        <v>14412.375451120422</v>
      </c>
      <c r="K3" s="100">
        <f>IF(RES_hh_fec!K3=0,0,1000000/0.086*RES_hh_fec!K3/RES_hh_num!K3)</f>
        <v>14382.344477137376</v>
      </c>
      <c r="L3" s="100">
        <f>IF(RES_hh_fec!L3=0,0,1000000/0.086*RES_hh_fec!L3/RES_hh_num!L3)</f>
        <v>14872.148625139765</v>
      </c>
      <c r="M3" s="100">
        <f>IF(RES_hh_fec!M3=0,0,1000000/0.086*RES_hh_fec!M3/RES_hh_num!M3)</f>
        <v>13249.465558767446</v>
      </c>
      <c r="N3" s="100">
        <f>IF(RES_hh_fec!N3=0,0,1000000/0.086*RES_hh_fec!N3/RES_hh_num!N3)</f>
        <v>14036.110907508195</v>
      </c>
      <c r="O3" s="100">
        <f>IF(RES_hh_fec!O3=0,0,1000000/0.086*RES_hh_fec!O3/RES_hh_num!O3)</f>
        <v>13889.14264688724</v>
      </c>
      <c r="P3" s="100">
        <f>IF(RES_hh_fec!P3=0,0,1000000/0.086*RES_hh_fec!P3/RES_hh_num!P3)</f>
        <v>11459.065340484964</v>
      </c>
      <c r="Q3" s="100">
        <f>IF(RES_hh_fec!Q3=0,0,1000000/0.086*RES_hh_fec!Q3/RES_hh_num!Q3)</f>
        <v>12900.485935661967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8570.3430087469878</v>
      </c>
      <c r="C4" s="96">
        <f>IF(RES_hh_fec!C4=0,0,1000000/0.086*RES_hh_fec!C4/RES_hh_num!C4)</f>
        <v>9095.7347637454313</v>
      </c>
      <c r="D4" s="96">
        <f>IF(RES_hh_fec!D4=0,0,1000000/0.086*RES_hh_fec!D4/RES_hh_num!D4)</f>
        <v>8856.0801981280238</v>
      </c>
      <c r="E4" s="96">
        <f>IF(RES_hh_fec!E4=0,0,1000000/0.086*RES_hh_fec!E4/RES_hh_num!E4)</f>
        <v>10122.329908730802</v>
      </c>
      <c r="F4" s="96">
        <f>IF(RES_hh_fec!F4=0,0,1000000/0.086*RES_hh_fec!F4/RES_hh_num!F4)</f>
        <v>9702.2314206399569</v>
      </c>
      <c r="G4" s="96">
        <f>IF(RES_hh_fec!G4=0,0,1000000/0.086*RES_hh_fec!G4/RES_hh_num!G4)</f>
        <v>10746.291837844556</v>
      </c>
      <c r="H4" s="96">
        <f>IF(RES_hh_fec!H4=0,0,1000000/0.086*RES_hh_fec!H4/RES_hh_num!H4)</f>
        <v>9849.6609516522985</v>
      </c>
      <c r="I4" s="96">
        <f>IF(RES_hh_fec!I4=0,0,1000000/0.086*RES_hh_fec!I4/RES_hh_num!I4)</f>
        <v>9640.9845373826429</v>
      </c>
      <c r="J4" s="96">
        <f>IF(RES_hh_fec!J4=0,0,1000000/0.086*RES_hh_fec!J4/RES_hh_num!J4)</f>
        <v>10062.004689628968</v>
      </c>
      <c r="K4" s="96">
        <f>IF(RES_hh_fec!K4=0,0,1000000/0.086*RES_hh_fec!K4/RES_hh_num!K4)</f>
        <v>10079.145668195119</v>
      </c>
      <c r="L4" s="96">
        <f>IF(RES_hh_fec!L4=0,0,1000000/0.086*RES_hh_fec!L4/RES_hh_num!L4)</f>
        <v>10577.126488141021</v>
      </c>
      <c r="M4" s="96">
        <f>IF(RES_hh_fec!M4=0,0,1000000/0.086*RES_hh_fec!M4/RES_hh_num!M4)</f>
        <v>8926.7148253720352</v>
      </c>
      <c r="N4" s="96">
        <f>IF(RES_hh_fec!N4=0,0,1000000/0.086*RES_hh_fec!N4/RES_hh_num!N4)</f>
        <v>9807.510923888467</v>
      </c>
      <c r="O4" s="96">
        <f>IF(RES_hh_fec!O4=0,0,1000000/0.086*RES_hh_fec!O4/RES_hh_num!O4)</f>
        <v>9694.6185863885839</v>
      </c>
      <c r="P4" s="96">
        <f>IF(RES_hh_fec!P4=0,0,1000000/0.086*RES_hh_fec!P4/RES_hh_num!P4)</f>
        <v>7396.0107528197032</v>
      </c>
      <c r="Q4" s="96">
        <f>IF(RES_hh_fec!Q4=0,0,1000000/0.086*RES_hh_fec!Q4/RES_hh_num!Q4)</f>
        <v>8764.8240812767654</v>
      </c>
    </row>
    <row r="5" spans="1:17" ht="12" customHeight="1" x14ac:dyDescent="0.25">
      <c r="A5" s="87" t="s">
        <v>58</v>
      </c>
      <c r="B5" s="95">
        <f>IF(RES_hh_fec!B5=0,0,1000000/0.086*RES_hh_fec!B5/RES_hh_num!B5)</f>
        <v>9569.4578137242279</v>
      </c>
      <c r="C5" s="95">
        <f>IF(RES_hh_fec!C5=0,0,1000000/0.086*RES_hh_fec!C5/RES_hh_num!C5)</f>
        <v>11517.006209999365</v>
      </c>
      <c r="D5" s="95">
        <f>IF(RES_hh_fec!D5=0,0,1000000/0.086*RES_hh_fec!D5/RES_hh_num!D5)</f>
        <v>10264.327861006686</v>
      </c>
      <c r="E5" s="95">
        <f>IF(RES_hh_fec!E5=0,0,1000000/0.086*RES_hh_fec!E5/RES_hh_num!E5)</f>
        <v>13958.054416916077</v>
      </c>
      <c r="F5" s="95">
        <f>IF(RES_hh_fec!F5=0,0,1000000/0.086*RES_hh_fec!F5/RES_hh_num!F5)</f>
        <v>11243.845789691697</v>
      </c>
      <c r="G5" s="95">
        <f>IF(RES_hh_fec!G5=0,0,1000000/0.086*RES_hh_fec!G5/RES_hh_num!G5)</f>
        <v>11804.524008568111</v>
      </c>
      <c r="H5" s="95">
        <f>IF(RES_hh_fec!H5=0,0,1000000/0.086*RES_hh_fec!H5/RES_hh_num!H5)</f>
        <v>11896.460303324882</v>
      </c>
      <c r="I5" s="95">
        <f>IF(RES_hh_fec!I5=0,0,1000000/0.086*RES_hh_fec!I5/RES_hh_num!I5)</f>
        <v>10898.685816648434</v>
      </c>
      <c r="J5" s="95">
        <f>IF(RES_hh_fec!J5=0,0,1000000/0.086*RES_hh_fec!J5/RES_hh_num!J5)</f>
        <v>11276.211305871122</v>
      </c>
      <c r="K5" s="95">
        <f>IF(RES_hh_fec!K5=0,0,1000000/0.086*RES_hh_fec!K5/RES_hh_num!K5)</f>
        <v>11369.167609026992</v>
      </c>
      <c r="L5" s="95">
        <f>IF(RES_hh_fec!L5=0,0,1000000/0.086*RES_hh_fec!L5/RES_hh_num!L5)</f>
        <v>11188.809545614526</v>
      </c>
      <c r="M5" s="95">
        <f>IF(RES_hh_fec!M5=0,0,1000000/0.086*RES_hh_fec!M5/RES_hh_num!M5)</f>
        <v>11218.342199503124</v>
      </c>
      <c r="N5" s="95">
        <f>IF(RES_hh_fec!N5=0,0,1000000/0.086*RES_hh_fec!N5/RES_hh_num!N5)</f>
        <v>11398.01083915864</v>
      </c>
      <c r="O5" s="95">
        <f>IF(RES_hh_fec!O5=0,0,1000000/0.086*RES_hh_fec!O5/RES_hh_num!O5)</f>
        <v>0</v>
      </c>
      <c r="P5" s="95">
        <f>IF(RES_hh_fec!P5=0,0,1000000/0.086*RES_hh_fec!P5/RES_hh_num!P5)</f>
        <v>0</v>
      </c>
      <c r="Q5" s="95">
        <f>IF(RES_hh_fec!Q5=0,0,1000000/0.086*RES_hh_fec!Q5/RES_hh_num!Q5)</f>
        <v>0</v>
      </c>
    </row>
    <row r="6" spans="1:17" ht="12" customHeight="1" x14ac:dyDescent="0.25">
      <c r="A6" s="87" t="s">
        <v>84</v>
      </c>
      <c r="B6" s="95">
        <f>IF(RES_hh_fec!B6=0,0,1000000/0.086*RES_hh_fec!B6/RES_hh_num!B6)</f>
        <v>8464.070548465128</v>
      </c>
      <c r="C6" s="95">
        <f>IF(RES_hh_fec!C6=0,0,1000000/0.086*RES_hh_fec!C6/RES_hh_num!C6)</f>
        <v>8814.7144073768632</v>
      </c>
      <c r="D6" s="95">
        <f>IF(RES_hh_fec!D6=0,0,1000000/0.086*RES_hh_fec!D6/RES_hh_num!D6)</f>
        <v>8831.2738176469265</v>
      </c>
      <c r="E6" s="95">
        <f>IF(RES_hh_fec!E6=0,0,1000000/0.086*RES_hh_fec!E6/RES_hh_num!E6)</f>
        <v>9633.4889967477684</v>
      </c>
      <c r="F6" s="95">
        <f>IF(RES_hh_fec!F6=0,0,1000000/0.086*RES_hh_fec!F6/RES_hh_num!F6)</f>
        <v>9670.7921976831876</v>
      </c>
      <c r="G6" s="95">
        <f>IF(RES_hh_fec!G6=0,0,1000000/0.086*RES_hh_fec!G6/RES_hh_num!G6)</f>
        <v>10226.356863109815</v>
      </c>
      <c r="H6" s="95">
        <f>IF(RES_hh_fec!H6=0,0,1000000/0.086*RES_hh_fec!H6/RES_hh_num!H6)</f>
        <v>9654.6552583613029</v>
      </c>
      <c r="I6" s="95">
        <f>IF(RES_hh_fec!I6=0,0,1000000/0.086*RES_hh_fec!I6/RES_hh_num!I6)</f>
        <v>9356.8360971028906</v>
      </c>
      <c r="J6" s="95">
        <f>IF(RES_hh_fec!J6=0,0,1000000/0.086*RES_hh_fec!J6/RES_hh_num!J6)</f>
        <v>9519.9178007539867</v>
      </c>
      <c r="K6" s="95">
        <f>IF(RES_hh_fec!K6=0,0,1000000/0.086*RES_hh_fec!K6/RES_hh_num!K6)</f>
        <v>9596.7269276612442</v>
      </c>
      <c r="L6" s="95">
        <f>IF(RES_hh_fec!L6=0,0,1000000/0.086*RES_hh_fec!L6/RES_hh_num!L6)</f>
        <v>10144.380968421756</v>
      </c>
      <c r="M6" s="95">
        <f>IF(RES_hh_fec!M6=0,0,1000000/0.086*RES_hh_fec!M6/RES_hh_num!M6)</f>
        <v>8731.6483871237378</v>
      </c>
      <c r="N6" s="95">
        <f>IF(RES_hh_fec!N6=0,0,1000000/0.086*RES_hh_fec!N6/RES_hh_num!N6)</f>
        <v>9536.9352303577016</v>
      </c>
      <c r="O6" s="95">
        <f>IF(RES_hh_fec!O6=0,0,1000000/0.086*RES_hh_fec!O6/RES_hh_num!O6)</f>
        <v>9473.5946713021604</v>
      </c>
      <c r="P6" s="95">
        <f>IF(RES_hh_fec!P6=0,0,1000000/0.086*RES_hh_fec!P6/RES_hh_num!P6)</f>
        <v>7237.1535227841114</v>
      </c>
      <c r="Q6" s="95">
        <f>IF(RES_hh_fec!Q6=0,0,1000000/0.086*RES_hh_fec!Q6/RES_hh_num!Q6)</f>
        <v>8514.0524931500258</v>
      </c>
    </row>
    <row r="7" spans="1:17" ht="12" customHeight="1" x14ac:dyDescent="0.25">
      <c r="A7" s="87" t="s">
        <v>110</v>
      </c>
      <c r="B7" s="95">
        <f>IF(RES_hh_fec!B7=0,0,1000000/0.086*RES_hh_fec!B7/RES_hh_num!B7)</f>
        <v>8494.7262444403041</v>
      </c>
      <c r="C7" s="95">
        <f>IF(RES_hh_fec!C7=0,0,1000000/0.086*RES_hh_fec!C7/RES_hh_num!C7)</f>
        <v>9353.2525865160678</v>
      </c>
      <c r="D7" s="95">
        <f>IF(RES_hh_fec!D7=0,0,1000000/0.086*RES_hh_fec!D7/RES_hh_num!D7)</f>
        <v>8895.5385669734842</v>
      </c>
      <c r="E7" s="95">
        <f>IF(RES_hh_fec!E7=0,0,1000000/0.086*RES_hh_fec!E7/RES_hh_num!E7)</f>
        <v>9717.8464887064129</v>
      </c>
      <c r="F7" s="95">
        <f>IF(RES_hh_fec!F7=0,0,1000000/0.086*RES_hh_fec!F7/RES_hh_num!F7)</f>
        <v>10096.215067990634</v>
      </c>
      <c r="G7" s="95">
        <f>IF(RES_hh_fec!G7=0,0,1000000/0.086*RES_hh_fec!G7/RES_hh_num!G7)</f>
        <v>10698.135237344344</v>
      </c>
      <c r="H7" s="95">
        <f>IF(RES_hh_fec!H7=0,0,1000000/0.086*RES_hh_fec!H7/RES_hh_num!H7)</f>
        <v>9741.4443914076419</v>
      </c>
      <c r="I7" s="95">
        <f>IF(RES_hh_fec!I7=0,0,1000000/0.086*RES_hh_fec!I7/RES_hh_num!I7)</f>
        <v>9446.2335541003758</v>
      </c>
      <c r="J7" s="95">
        <f>IF(RES_hh_fec!J7=0,0,1000000/0.086*RES_hh_fec!J7/RES_hh_num!J7)</f>
        <v>9773.7765358742508</v>
      </c>
      <c r="K7" s="95">
        <f>IF(RES_hh_fec!K7=0,0,1000000/0.086*RES_hh_fec!K7/RES_hh_num!K7)</f>
        <v>9852.6296661881133</v>
      </c>
      <c r="L7" s="95">
        <f>IF(RES_hh_fec!L7=0,0,1000000/0.086*RES_hh_fec!L7/RES_hh_num!L7)</f>
        <v>10155.657677534333</v>
      </c>
      <c r="M7" s="95">
        <f>IF(RES_hh_fec!M7=0,0,1000000/0.086*RES_hh_fec!M7/RES_hh_num!M7)</f>
        <v>9259.8931447624109</v>
      </c>
      <c r="N7" s="95">
        <f>IF(RES_hh_fec!N7=0,0,1000000/0.086*RES_hh_fec!N7/RES_hh_num!N7)</f>
        <v>9782.1424231868423</v>
      </c>
      <c r="O7" s="95">
        <f>IF(RES_hh_fec!O7=0,0,1000000/0.086*RES_hh_fec!O7/RES_hh_num!O7)</f>
        <v>9709.7500255430878</v>
      </c>
      <c r="P7" s="95">
        <f>IF(RES_hh_fec!P7=0,0,1000000/0.086*RES_hh_fec!P7/RES_hh_num!P7)</f>
        <v>7410.5605802805494</v>
      </c>
      <c r="Q7" s="95">
        <f>IF(RES_hh_fec!Q7=0,0,1000000/0.086*RES_hh_fec!Q7/RES_hh_num!Q7)</f>
        <v>8712.5661326077407</v>
      </c>
    </row>
    <row r="8" spans="1:17" ht="12" customHeight="1" x14ac:dyDescent="0.25">
      <c r="A8" s="87" t="s">
        <v>109</v>
      </c>
      <c r="B8" s="95">
        <f>IF(RES_hh_fec!B8=0,0,1000000/0.086*RES_hh_fec!B8/RES_hh_num!B8)</f>
        <v>8208.8721951016978</v>
      </c>
      <c r="C8" s="95">
        <f>IF(RES_hh_fec!C8=0,0,1000000/0.086*RES_hh_fec!C8/RES_hh_num!C8)</f>
        <v>8644.722165291485</v>
      </c>
      <c r="D8" s="95">
        <f>IF(RES_hh_fec!D8=0,0,1000000/0.086*RES_hh_fec!D8/RES_hh_num!D8)</f>
        <v>8333.2896827535533</v>
      </c>
      <c r="E8" s="95">
        <f>IF(RES_hh_fec!E8=0,0,1000000/0.086*RES_hh_fec!E8/RES_hh_num!E8)</f>
        <v>9201.0047942027632</v>
      </c>
      <c r="F8" s="95">
        <f>IF(RES_hh_fec!F8=0,0,1000000/0.086*RES_hh_fec!F8/RES_hh_num!F8)</f>
        <v>9373.8134345937542</v>
      </c>
      <c r="G8" s="95">
        <f>IF(RES_hh_fec!G8=0,0,1000000/0.086*RES_hh_fec!G8/RES_hh_num!G8)</f>
        <v>10036.218475054093</v>
      </c>
      <c r="H8" s="95">
        <f>IF(RES_hh_fec!H8=0,0,1000000/0.086*RES_hh_fec!H8/RES_hh_num!H8)</f>
        <v>9126.3150707028399</v>
      </c>
      <c r="I8" s="95">
        <f>IF(RES_hh_fec!I8=0,0,1000000/0.086*RES_hh_fec!I8/RES_hh_num!I8)</f>
        <v>8849.5956491461166</v>
      </c>
      <c r="J8" s="95">
        <f>IF(RES_hh_fec!J8=0,0,1000000/0.086*RES_hh_fec!J8/RES_hh_num!J8)</f>
        <v>8675.8936485246777</v>
      </c>
      <c r="K8" s="95">
        <f>IF(RES_hh_fec!K8=0,0,1000000/0.086*RES_hh_fec!K8/RES_hh_num!K8)</f>
        <v>8996.0007681646912</v>
      </c>
      <c r="L8" s="95">
        <f>IF(RES_hh_fec!L8=0,0,1000000/0.086*RES_hh_fec!L8/RES_hh_num!L8)</f>
        <v>9791.758241302121</v>
      </c>
      <c r="M8" s="95">
        <f>IF(RES_hh_fec!M8=0,0,1000000/0.086*RES_hh_fec!M8/RES_hh_num!M8)</f>
        <v>9127.9741668920469</v>
      </c>
      <c r="N8" s="95">
        <f>IF(RES_hh_fec!N8=0,0,1000000/0.086*RES_hh_fec!N8/RES_hh_num!N8)</f>
        <v>9140.5944610216939</v>
      </c>
      <c r="O8" s="95">
        <f>IF(RES_hh_fec!O8=0,0,1000000/0.086*RES_hh_fec!O8/RES_hh_num!O8)</f>
        <v>9162.4710946301893</v>
      </c>
      <c r="P8" s="95">
        <f>IF(RES_hh_fec!P8=0,0,1000000/0.086*RES_hh_fec!P8/RES_hh_num!P8)</f>
        <v>6962.578180323886</v>
      </c>
      <c r="Q8" s="95">
        <f>IF(RES_hh_fec!Q8=0,0,1000000/0.086*RES_hh_fec!Q8/RES_hh_num!Q8)</f>
        <v>8240.8243653665068</v>
      </c>
    </row>
    <row r="9" spans="1:17" ht="12" customHeight="1" x14ac:dyDescent="0.25">
      <c r="A9" s="87" t="s">
        <v>55</v>
      </c>
      <c r="B9" s="95">
        <f>IF(RES_hh_fec!B9=0,0,1000000/0.086*RES_hh_fec!B9/RES_hh_num!B9)</f>
        <v>10552.246672037229</v>
      </c>
      <c r="C9" s="95">
        <f>IF(RES_hh_fec!C9=0,0,1000000/0.086*RES_hh_fec!C9/RES_hh_num!C9)</f>
        <v>10703.974639204089</v>
      </c>
      <c r="D9" s="95">
        <f>IF(RES_hh_fec!D9=0,0,1000000/0.086*RES_hh_fec!D9/RES_hh_num!D9)</f>
        <v>10760.734607429786</v>
      </c>
      <c r="E9" s="95">
        <f>IF(RES_hh_fec!E9=0,0,1000000/0.086*RES_hh_fec!E9/RES_hh_num!E9)</f>
        <v>14813.823986677937</v>
      </c>
      <c r="F9" s="95">
        <f>IF(RES_hh_fec!F9=0,0,1000000/0.086*RES_hh_fec!F9/RES_hh_num!F9)</f>
        <v>9277.6723293900741</v>
      </c>
      <c r="G9" s="95">
        <f>IF(RES_hh_fec!G9=0,0,1000000/0.086*RES_hh_fec!G9/RES_hh_num!G9)</f>
        <v>12941.291040581602</v>
      </c>
      <c r="H9" s="95">
        <f>IF(RES_hh_fec!H9=0,0,1000000/0.086*RES_hh_fec!H9/RES_hh_num!H9)</f>
        <v>11784.004590145145</v>
      </c>
      <c r="I9" s="95">
        <f>IF(RES_hh_fec!I9=0,0,1000000/0.086*RES_hh_fec!I9/RES_hh_num!I9)</f>
        <v>11426.892171062313</v>
      </c>
      <c r="J9" s="95">
        <f>IF(RES_hh_fec!J9=0,0,1000000/0.086*RES_hh_fec!J9/RES_hh_num!J9)</f>
        <v>13434.723443155333</v>
      </c>
      <c r="K9" s="95">
        <f>IF(RES_hh_fec!K9=0,0,1000000/0.086*RES_hh_fec!K9/RES_hh_num!K9)</f>
        <v>12724.941553294759</v>
      </c>
      <c r="L9" s="95">
        <f>IF(RES_hh_fec!L9=0,0,1000000/0.086*RES_hh_fec!L9/RES_hh_num!L9)</f>
        <v>12598.661327838865</v>
      </c>
      <c r="M9" s="95">
        <f>IF(RES_hh_fec!M9=0,0,1000000/0.086*RES_hh_fec!M9/RES_hh_num!M9)</f>
        <v>8112.6941047560395</v>
      </c>
      <c r="N9" s="95">
        <f>IF(RES_hh_fec!N9=0,0,1000000/0.086*RES_hh_fec!N9/RES_hh_num!N9)</f>
        <v>11915.78814403248</v>
      </c>
      <c r="O9" s="95">
        <f>IF(RES_hh_fec!O9=0,0,1000000/0.086*RES_hh_fec!O9/RES_hh_num!O9)</f>
        <v>11481.46099491811</v>
      </c>
      <c r="P9" s="95">
        <f>IF(RES_hh_fec!P9=0,0,1000000/0.086*RES_hh_fec!P9/RES_hh_num!P9)</f>
        <v>8820.6119837172737</v>
      </c>
      <c r="Q9" s="95">
        <f>IF(RES_hh_fec!Q9=0,0,1000000/0.086*RES_hh_fec!Q9/RES_hh_num!Q9)</f>
        <v>10250.628918633582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6860.0951407293542</v>
      </c>
      <c r="C10" s="95">
        <f>IF(RES_hh_fec!C10=0,0,1000000/0.086*RES_hh_fec!C10/RES_hh_num!C10)</f>
        <v>7190.5466704218561</v>
      </c>
      <c r="D10" s="95">
        <f>IF(RES_hh_fec!D10=0,0,1000000/0.086*RES_hh_fec!D10/RES_hh_num!D10)</f>
        <v>7204.4949221801289</v>
      </c>
      <c r="E10" s="95">
        <f>IF(RES_hh_fec!E10=0,0,1000000/0.086*RES_hh_fec!E10/RES_hh_num!E10)</f>
        <v>7959.0137836798658</v>
      </c>
      <c r="F10" s="95">
        <f>IF(RES_hh_fec!F10=0,0,1000000/0.086*RES_hh_fec!F10/RES_hh_num!F10)</f>
        <v>7691.8086294653576</v>
      </c>
      <c r="G10" s="95">
        <f>IF(RES_hh_fec!G10=0,0,1000000/0.086*RES_hh_fec!G10/RES_hh_num!G10)</f>
        <v>7946.7903331635525</v>
      </c>
      <c r="H10" s="95">
        <f>IF(RES_hh_fec!H10=0,0,1000000/0.086*RES_hh_fec!H10/RES_hh_num!H10)</f>
        <v>7918.8904421841671</v>
      </c>
      <c r="I10" s="95">
        <f>IF(RES_hh_fec!I10=0,0,1000000/0.086*RES_hh_fec!I10/RES_hh_num!I10)</f>
        <v>8016.4937817187383</v>
      </c>
      <c r="J10" s="95">
        <f>IF(RES_hh_fec!J10=0,0,1000000/0.086*RES_hh_fec!J10/RES_hh_num!J10)</f>
        <v>8065.2649591830614</v>
      </c>
      <c r="K10" s="95">
        <f>IF(RES_hh_fec!K10=0,0,1000000/0.086*RES_hh_fec!K10/RES_hh_num!K10)</f>
        <v>8133.9472641882739</v>
      </c>
      <c r="L10" s="95">
        <f>IF(RES_hh_fec!L10=0,0,1000000/0.086*RES_hh_fec!L10/RES_hh_num!L10)</f>
        <v>7160.5630161315848</v>
      </c>
      <c r="M10" s="95">
        <f>IF(RES_hh_fec!M10=0,0,1000000/0.086*RES_hh_fec!M10/RES_hh_num!M10)</f>
        <v>7203.8710211805073</v>
      </c>
      <c r="N10" s="95">
        <f>IF(RES_hh_fec!N10=0,0,1000000/0.086*RES_hh_fec!N10/RES_hh_num!N10)</f>
        <v>8263.3941011028946</v>
      </c>
      <c r="O10" s="95">
        <f>IF(RES_hh_fec!O10=0,0,1000000/0.086*RES_hh_fec!O10/RES_hh_num!O10)</f>
        <v>7678.3232311917855</v>
      </c>
      <c r="P10" s="95">
        <f>IF(RES_hh_fec!P10=0,0,1000000/0.086*RES_hh_fec!P10/RES_hh_num!P10)</f>
        <v>3771.8570041079142</v>
      </c>
      <c r="Q10" s="95">
        <f>IF(RES_hh_fec!Q10=0,0,1000000/0.086*RES_hh_fec!Q10/RES_hh_num!Q10)</f>
        <v>6919.0063355593029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0</v>
      </c>
      <c r="C11" s="95">
        <f>IF(RES_hh_fec!C11=0,0,1000000/0.086*RES_hh_fec!C11/RES_hh_num!C11)</f>
        <v>0</v>
      </c>
      <c r="D11" s="95">
        <f>IF(RES_hh_fec!D11=0,0,1000000/0.086*RES_hh_fec!D11/RES_hh_num!D11)</f>
        <v>0</v>
      </c>
      <c r="E11" s="95">
        <f>IF(RES_hh_fec!E11=0,0,1000000/0.086*RES_hh_fec!E11/RES_hh_num!E11)</f>
        <v>0</v>
      </c>
      <c r="F11" s="95">
        <f>IF(RES_hh_fec!F11=0,0,1000000/0.086*RES_hh_fec!F11/RES_hh_num!F11)</f>
        <v>7308.2154794448197</v>
      </c>
      <c r="G11" s="95">
        <f>IF(RES_hh_fec!G11=0,0,1000000/0.086*RES_hh_fec!G11/RES_hh_num!G11)</f>
        <v>8023.6055252185688</v>
      </c>
      <c r="H11" s="95">
        <f>IF(RES_hh_fec!H11=0,0,1000000/0.086*RES_hh_fec!H11/RES_hh_num!H11)</f>
        <v>7306.0653463300714</v>
      </c>
      <c r="I11" s="95">
        <f>IF(RES_hh_fec!I11=0,0,1000000/0.086*RES_hh_fec!I11/RES_hh_num!I11)</f>
        <v>7084.6719407410374</v>
      </c>
      <c r="J11" s="95">
        <f>IF(RES_hh_fec!J11=0,0,1000000/0.086*RES_hh_fec!J11/RES_hh_num!J11)</f>
        <v>7330.2828635658798</v>
      </c>
      <c r="K11" s="95">
        <f>IF(RES_hh_fec!K11=0,0,1000000/0.086*RES_hh_fec!K11/RES_hh_num!K11)</f>
        <v>7389.4847109000211</v>
      </c>
      <c r="L11" s="95">
        <f>IF(RES_hh_fec!L11=0,0,1000000/0.086*RES_hh_fec!L11/RES_hh_num!L11)</f>
        <v>7811.1780435827077</v>
      </c>
      <c r="M11" s="95">
        <f>IF(RES_hh_fec!M11=0,0,1000000/0.086*RES_hh_fec!M11/RES_hh_num!M11)</f>
        <v>6739.1246037106812</v>
      </c>
      <c r="N11" s="95">
        <f>IF(RES_hh_fec!N11=0,0,1000000/0.086*RES_hh_fec!N11/RES_hh_num!N11)</f>
        <v>7416.0429176459702</v>
      </c>
      <c r="O11" s="95">
        <f>IF(RES_hh_fec!O11=0,0,1000000/0.086*RES_hh_fec!O11/RES_hh_num!O11)</f>
        <v>7429.7119066357982</v>
      </c>
      <c r="P11" s="95">
        <f>IF(RES_hh_fec!P11=0,0,1000000/0.086*RES_hh_fec!P11/RES_hh_num!P11)</f>
        <v>5834.7697378196663</v>
      </c>
      <c r="Q11" s="95">
        <f>IF(RES_hh_fec!Q11=0,0,1000000/0.086*RES_hh_fec!Q11/RES_hh_num!Q11)</f>
        <v>6703.7963892882635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4931.8858401866701</v>
      </c>
      <c r="C12" s="95">
        <f>IF(RES_hh_fec!C12=0,0,1000000/0.086*RES_hh_fec!C12/RES_hh_num!C12)</f>
        <v>5162.5601386923718</v>
      </c>
      <c r="D12" s="95">
        <f>IF(RES_hh_fec!D12=0,0,1000000/0.086*RES_hh_fec!D12/RES_hh_num!D12)</f>
        <v>4897.6409594458255</v>
      </c>
      <c r="E12" s="95">
        <f>IF(RES_hh_fec!E12=0,0,1000000/0.086*RES_hh_fec!E12/RES_hh_num!E12)</f>
        <v>5462.0674422465581</v>
      </c>
      <c r="F12" s="95">
        <f>IF(RES_hh_fec!F12=0,0,1000000/0.086*RES_hh_fec!F12/RES_hh_num!F12)</f>
        <v>5006.7315135221734</v>
      </c>
      <c r="G12" s="95">
        <f>IF(RES_hh_fec!G12=0,0,1000000/0.086*RES_hh_fec!G12/RES_hh_num!G12)</f>
        <v>5246.5454231362837</v>
      </c>
      <c r="H12" s="95">
        <f>IF(RES_hh_fec!H12=0,0,1000000/0.086*RES_hh_fec!H12/RES_hh_num!H12)</f>
        <v>4727.8282460627033</v>
      </c>
      <c r="I12" s="95">
        <f>IF(RES_hh_fec!I12=0,0,1000000/0.086*RES_hh_fec!I12/RES_hh_num!I12)</f>
        <v>4345.3187688638072</v>
      </c>
      <c r="J12" s="95">
        <f>IF(RES_hh_fec!J12=0,0,1000000/0.086*RES_hh_fec!J12/RES_hh_num!J12)</f>
        <v>4305.1587211502947</v>
      </c>
      <c r="K12" s="95">
        <f>IF(RES_hh_fec!K12=0,0,1000000/0.086*RES_hh_fec!K12/RES_hh_num!K12)</f>
        <v>3997.2741499399754</v>
      </c>
      <c r="L12" s="95">
        <f>IF(RES_hh_fec!L12=0,0,1000000/0.086*RES_hh_fec!L12/RES_hh_num!L12)</f>
        <v>3735.3134319154265</v>
      </c>
      <c r="M12" s="95">
        <f>IF(RES_hh_fec!M12=0,0,1000000/0.086*RES_hh_fec!M12/RES_hh_num!M12)</f>
        <v>3018.7667872435877</v>
      </c>
      <c r="N12" s="95">
        <f>IF(RES_hh_fec!N12=0,0,1000000/0.086*RES_hh_fec!N12/RES_hh_num!N12)</f>
        <v>3222.3401452142862</v>
      </c>
      <c r="O12" s="95">
        <f>IF(RES_hh_fec!O12=0,0,1000000/0.086*RES_hh_fec!O12/RES_hh_num!O12)</f>
        <v>3090.290851844085</v>
      </c>
      <c r="P12" s="95">
        <f>IF(RES_hh_fec!P12=0,0,1000000/0.086*RES_hh_fec!P12/RES_hh_num!P12)</f>
        <v>2362.3073939653682</v>
      </c>
      <c r="Q12" s="95">
        <f>IF(RES_hh_fec!Q12=0,0,1000000/0.086*RES_hh_fec!Q12/RES_hh_num!Q12)</f>
        <v>2805.9153506798611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8447.7669669365987</v>
      </c>
      <c r="C13" s="22">
        <f>IF(RES_hh_fec!C13=0,0,1000000/0.086*RES_hh_fec!C13/RES_hh_num!C13)</f>
        <v>9021.8108255111856</v>
      </c>
      <c r="D13" s="22">
        <f>IF(RES_hh_fec!D13=0,0,1000000/0.086*RES_hh_fec!D13/RES_hh_num!D13)</f>
        <v>8734.298843860277</v>
      </c>
      <c r="E13" s="22">
        <f>IF(RES_hh_fec!E13=0,0,1000000/0.086*RES_hh_fec!E13/RES_hh_num!E13)</f>
        <v>10197.839301279826</v>
      </c>
      <c r="F13" s="22">
        <f>IF(RES_hh_fec!F13=0,0,1000000/0.086*RES_hh_fec!F13/RES_hh_num!F13)</f>
        <v>10736.727433289458</v>
      </c>
      <c r="G13" s="22">
        <f>IF(RES_hh_fec!G13=0,0,1000000/0.086*RES_hh_fec!G13/RES_hh_num!G13)</f>
        <v>11798.666159243738</v>
      </c>
      <c r="H13" s="22">
        <f>IF(RES_hh_fec!H13=0,0,1000000/0.086*RES_hh_fec!H13/RES_hh_num!H13)</f>
        <v>10112.089460859866</v>
      </c>
      <c r="I13" s="22">
        <f>IF(RES_hh_fec!I13=0,0,1000000/0.086*RES_hh_fec!I13/RES_hh_num!I13)</f>
        <v>8845.8137910901478</v>
      </c>
      <c r="J13" s="22">
        <f>IF(RES_hh_fec!J13=0,0,1000000/0.086*RES_hh_fec!J13/RES_hh_num!J13)</f>
        <v>9209.4858658389167</v>
      </c>
      <c r="K13" s="22">
        <f>IF(RES_hh_fec!K13=0,0,1000000/0.086*RES_hh_fec!K13/RES_hh_num!K13)</f>
        <v>9270.0283124086764</v>
      </c>
      <c r="L13" s="22">
        <f>IF(RES_hh_fec!L13=0,0,1000000/0.086*RES_hh_fec!L13/RES_hh_num!L13)</f>
        <v>10318.052315711026</v>
      </c>
      <c r="M13" s="22">
        <f>IF(RES_hh_fec!M13=0,0,1000000/0.086*RES_hh_fec!M13/RES_hh_num!M13)</f>
        <v>9679.6077637460367</v>
      </c>
      <c r="N13" s="22">
        <f>IF(RES_hh_fec!N13=0,0,1000000/0.086*RES_hh_fec!N13/RES_hh_num!N13)</f>
        <v>9500.3914425963885</v>
      </c>
      <c r="O13" s="22">
        <f>IF(RES_hh_fec!O13=0,0,1000000/0.086*RES_hh_fec!O13/RES_hh_num!O13)</f>
        <v>10106.780815696426</v>
      </c>
      <c r="P13" s="22">
        <f>IF(RES_hh_fec!P13=0,0,1000000/0.086*RES_hh_fec!P13/RES_hh_num!P13)</f>
        <v>7434.4915176361019</v>
      </c>
      <c r="Q13" s="22">
        <f>IF(RES_hh_fec!Q13=0,0,1000000/0.086*RES_hh_fec!Q13/RES_hh_num!Q13)</f>
        <v>11001.396242047351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147.56470145152707</v>
      </c>
      <c r="C14" s="98">
        <f>IF(RES_hh_fec!C14=0,0,1000000/0.086*RES_hh_fec!C14/RES_hh_num!C14)</f>
        <v>150.12488194001929</v>
      </c>
      <c r="D14" s="98">
        <f>IF(RES_hh_fec!D14=0,0,1000000/0.086*RES_hh_fec!D14/RES_hh_num!D14)</f>
        <v>155.01438583065126</v>
      </c>
      <c r="E14" s="98">
        <f>IF(RES_hh_fec!E14=0,0,1000000/0.086*RES_hh_fec!E14/RES_hh_num!E14)</f>
        <v>182.06400486863865</v>
      </c>
      <c r="F14" s="98">
        <f>IF(RES_hh_fec!F14=0,0,1000000/0.086*RES_hh_fec!F14/RES_hh_num!F14)</f>
        <v>227.66459214298138</v>
      </c>
      <c r="G14" s="98">
        <f>IF(RES_hh_fec!G14=0,0,1000000/0.086*RES_hh_fec!G14/RES_hh_num!G14)</f>
        <v>218.5290662565759</v>
      </c>
      <c r="H14" s="98">
        <f>IF(RES_hh_fec!H14=0,0,1000000/0.086*RES_hh_fec!H14/RES_hh_num!H14)</f>
        <v>177.37597385223691</v>
      </c>
      <c r="I14" s="98">
        <f>IF(RES_hh_fec!I14=0,0,1000000/0.086*RES_hh_fec!I14/RES_hh_num!I14)</f>
        <v>108.09563051812449</v>
      </c>
      <c r="J14" s="98">
        <f>IF(RES_hh_fec!J14=0,0,1000000/0.086*RES_hh_fec!J14/RES_hh_num!J14)</f>
        <v>106.32661676470204</v>
      </c>
      <c r="K14" s="98">
        <f>IF(RES_hh_fec!K14=0,0,1000000/0.086*RES_hh_fec!K14/RES_hh_num!K14)</f>
        <v>98.197312161168995</v>
      </c>
      <c r="L14" s="98">
        <f>IF(RES_hh_fec!L14=0,0,1000000/0.086*RES_hh_fec!L14/RES_hh_num!L14)</f>
        <v>116.67245955128801</v>
      </c>
      <c r="M14" s="98">
        <f>IF(RES_hh_fec!M14=0,0,1000000/0.086*RES_hh_fec!M14/RES_hh_num!M14)</f>
        <v>135.07828639353744</v>
      </c>
      <c r="N14" s="98">
        <f>IF(RES_hh_fec!N14=0,0,1000000/0.086*RES_hh_fec!N14/RES_hh_num!N14)</f>
        <v>87.483484836215908</v>
      </c>
      <c r="O14" s="98">
        <f>IF(RES_hh_fec!O14=0,0,1000000/0.086*RES_hh_fec!O14/RES_hh_num!O14)</f>
        <v>93.522327278483999</v>
      </c>
      <c r="P14" s="98">
        <f>IF(RES_hh_fec!P14=0,0,1000000/0.086*RES_hh_fec!P14/RES_hh_num!P14)</f>
        <v>61.818109815794777</v>
      </c>
      <c r="Q14" s="98">
        <f>IF(RES_hh_fec!Q14=0,0,1000000/0.086*RES_hh_fec!Q14/RES_hh_num!Q14)</f>
        <v>138.4657956763804</v>
      </c>
    </row>
    <row r="15" spans="1:17" ht="12.95" customHeight="1" x14ac:dyDescent="0.25">
      <c r="A15" s="89" t="s">
        <v>112</v>
      </c>
      <c r="B15" s="96">
        <f t="shared" ref="B15:Q15" si="0">B16</f>
        <v>160.5868698081957</v>
      </c>
      <c r="C15" s="96">
        <f t="shared" si="0"/>
        <v>166.16933798019207</v>
      </c>
      <c r="D15" s="96">
        <f t="shared" si="0"/>
        <v>171.655377563359</v>
      </c>
      <c r="E15" s="96">
        <f t="shared" si="0"/>
        <v>179.05056028790645</v>
      </c>
      <c r="F15" s="96">
        <f t="shared" si="0"/>
        <v>186.33318170926714</v>
      </c>
      <c r="G15" s="96">
        <f t="shared" si="0"/>
        <v>196.3206940113491</v>
      </c>
      <c r="H15" s="96">
        <f t="shared" si="0"/>
        <v>201.94889913905718</v>
      </c>
      <c r="I15" s="96">
        <f t="shared" si="0"/>
        <v>205.30130841841583</v>
      </c>
      <c r="J15" s="96">
        <f t="shared" si="0"/>
        <v>212.08893697637961</v>
      </c>
      <c r="K15" s="96">
        <f t="shared" si="0"/>
        <v>214.0307849190296</v>
      </c>
      <c r="L15" s="96">
        <f t="shared" si="0"/>
        <v>220.31331045836041</v>
      </c>
      <c r="M15" s="96">
        <f t="shared" si="0"/>
        <v>259.78887129565101</v>
      </c>
      <c r="N15" s="96">
        <f t="shared" si="0"/>
        <v>293.85928173614883</v>
      </c>
      <c r="O15" s="96">
        <f t="shared" si="0"/>
        <v>298.67928144738238</v>
      </c>
      <c r="P15" s="96">
        <f t="shared" si="0"/>
        <v>301.49036641651389</v>
      </c>
      <c r="Q15" s="96">
        <f t="shared" si="0"/>
        <v>303.98788918198403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160.5868698081957</v>
      </c>
      <c r="C16" s="97">
        <f>IF(RES_hh_fec!C16=0,0,1000000/0.086*RES_hh_fec!C16/RES_hh_num!C$3)</f>
        <v>166.16933798019207</v>
      </c>
      <c r="D16" s="97">
        <f>IF(RES_hh_fec!D16=0,0,1000000/0.086*RES_hh_fec!D16/RES_hh_num!D$3)</f>
        <v>171.655377563359</v>
      </c>
      <c r="E16" s="97">
        <f>IF(RES_hh_fec!E16=0,0,1000000/0.086*RES_hh_fec!E16/RES_hh_num!E$3)</f>
        <v>179.05056028790645</v>
      </c>
      <c r="F16" s="97">
        <f>IF(RES_hh_fec!F16=0,0,1000000/0.086*RES_hh_fec!F16/RES_hh_num!F$3)</f>
        <v>186.33318170926714</v>
      </c>
      <c r="G16" s="97">
        <f>IF(RES_hh_fec!G16=0,0,1000000/0.086*RES_hh_fec!G16/RES_hh_num!G$3)</f>
        <v>196.3206940113491</v>
      </c>
      <c r="H16" s="97">
        <f>IF(RES_hh_fec!H16=0,0,1000000/0.086*RES_hh_fec!H16/RES_hh_num!H$3)</f>
        <v>201.94889913905718</v>
      </c>
      <c r="I16" s="97">
        <f>IF(RES_hh_fec!I16=0,0,1000000/0.086*RES_hh_fec!I16/RES_hh_num!I$3)</f>
        <v>205.30130841841583</v>
      </c>
      <c r="J16" s="97">
        <f>IF(RES_hh_fec!J16=0,0,1000000/0.086*RES_hh_fec!J16/RES_hh_num!J$3)</f>
        <v>212.08893697637961</v>
      </c>
      <c r="K16" s="97">
        <f>IF(RES_hh_fec!K16=0,0,1000000/0.086*RES_hh_fec!K16/RES_hh_num!K$3)</f>
        <v>214.0307849190296</v>
      </c>
      <c r="L16" s="97">
        <f>IF(RES_hh_fec!L16=0,0,1000000/0.086*RES_hh_fec!L16/RES_hh_num!L$3)</f>
        <v>220.31331045836041</v>
      </c>
      <c r="M16" s="97">
        <f>IF(RES_hh_fec!M16=0,0,1000000/0.086*RES_hh_fec!M16/RES_hh_num!M$3)</f>
        <v>259.78887129565101</v>
      </c>
      <c r="N16" s="97">
        <f>IF(RES_hh_fec!N16=0,0,1000000/0.086*RES_hh_fec!N16/RES_hh_num!N$3)</f>
        <v>293.85928173614883</v>
      </c>
      <c r="O16" s="97">
        <f>IF(RES_hh_fec!O16=0,0,1000000/0.086*RES_hh_fec!O16/RES_hh_num!O$3)</f>
        <v>298.67928144738238</v>
      </c>
      <c r="P16" s="97">
        <f>IF(RES_hh_fec!P16=0,0,1000000/0.086*RES_hh_fec!P16/RES_hh_num!P$3)</f>
        <v>301.49036641651389</v>
      </c>
      <c r="Q16" s="97">
        <f>IF(RES_hh_fec!Q16=0,0,1000000/0.086*RES_hh_fec!Q16/RES_hh_num!Q$3)</f>
        <v>303.98788918198403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2737.9313293471646</v>
      </c>
      <c r="C17" s="96">
        <f>IF(RES_hh_fec!C17=0,0,1000000/0.086*RES_hh_fec!C17/RES_hh_num!C17)</f>
        <v>2803.7262838807142</v>
      </c>
      <c r="D17" s="96">
        <f>IF(RES_hh_fec!D17=0,0,1000000/0.086*RES_hh_fec!D17/RES_hh_num!D17)</f>
        <v>2856.9063021164952</v>
      </c>
      <c r="E17" s="96">
        <f>IF(RES_hh_fec!E17=0,0,1000000/0.086*RES_hh_fec!E17/RES_hh_num!E17)</f>
        <v>2904.7350645207366</v>
      </c>
      <c r="F17" s="96">
        <f>IF(RES_hh_fec!F17=0,0,1000000/0.086*RES_hh_fec!F17/RES_hh_num!F17)</f>
        <v>2916.7914438402845</v>
      </c>
      <c r="G17" s="96">
        <f>IF(RES_hh_fec!G17=0,0,1000000/0.086*RES_hh_fec!G17/RES_hh_num!G17)</f>
        <v>2922.0586021733675</v>
      </c>
      <c r="H17" s="96">
        <f>IF(RES_hh_fec!H17=0,0,1000000/0.086*RES_hh_fec!H17/RES_hh_num!H17)</f>
        <v>2866.4864954339946</v>
      </c>
      <c r="I17" s="96">
        <f>IF(RES_hh_fec!I17=0,0,1000000/0.086*RES_hh_fec!I17/RES_hh_num!I17)</f>
        <v>2820.6842773355338</v>
      </c>
      <c r="J17" s="96">
        <f>IF(RES_hh_fec!J17=0,0,1000000/0.086*RES_hh_fec!J17/RES_hh_num!J17)</f>
        <v>2798.6215949075795</v>
      </c>
      <c r="K17" s="96">
        <f>IF(RES_hh_fec!K17=0,0,1000000/0.086*RES_hh_fec!K17/RES_hh_num!K17)</f>
        <v>2745.8887131281681</v>
      </c>
      <c r="L17" s="96">
        <f>IF(RES_hh_fec!L17=0,0,1000000/0.086*RES_hh_fec!L17/RES_hh_num!L17)</f>
        <v>2708.1633414969051</v>
      </c>
      <c r="M17" s="96">
        <f>IF(RES_hh_fec!M17=0,0,1000000/0.086*RES_hh_fec!M17/RES_hh_num!M17)</f>
        <v>2678.4317715259126</v>
      </c>
      <c r="N17" s="96">
        <f>IF(RES_hh_fec!N17=0,0,1000000/0.086*RES_hh_fec!N17/RES_hh_num!N17)</f>
        <v>2608.7733779054893</v>
      </c>
      <c r="O17" s="96">
        <f>IF(RES_hh_fec!O17=0,0,1000000/0.086*RES_hh_fec!O17/RES_hh_num!O17)</f>
        <v>2561.4022291988131</v>
      </c>
      <c r="P17" s="96">
        <f>IF(RES_hh_fec!P17=0,0,1000000/0.086*RES_hh_fec!P17/RES_hh_num!P17)</f>
        <v>2458.6195191661036</v>
      </c>
      <c r="Q17" s="96">
        <f>IF(RES_hh_fec!Q17=0,0,1000000/0.086*RES_hh_fec!Q17/RES_hh_num!Q17)</f>
        <v>2466.7719870457572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0</v>
      </c>
      <c r="C18" s="95">
        <f>IF(RES_hh_fec!C18=0,0,1000000/0.086*RES_hh_fec!C18/RES_hh_num!C18)</f>
        <v>0</v>
      </c>
      <c r="D18" s="95">
        <f>IF(RES_hh_fec!D18=0,0,1000000/0.086*RES_hh_fec!D18/RES_hh_num!D18)</f>
        <v>0</v>
      </c>
      <c r="E18" s="95">
        <f>IF(RES_hh_fec!E18=0,0,1000000/0.086*RES_hh_fec!E18/RES_hh_num!E18)</f>
        <v>0</v>
      </c>
      <c r="F18" s="95">
        <f>IF(RES_hh_fec!F18=0,0,1000000/0.086*RES_hh_fec!F18/RES_hh_num!F18)</f>
        <v>0</v>
      </c>
      <c r="G18" s="95">
        <f>IF(RES_hh_fec!G18=0,0,1000000/0.086*RES_hh_fec!G18/RES_hh_num!G18)</f>
        <v>0</v>
      </c>
      <c r="H18" s="95">
        <f>IF(RES_hh_fec!H18=0,0,1000000/0.086*RES_hh_fec!H18/RES_hh_num!H18)</f>
        <v>0</v>
      </c>
      <c r="I18" s="95">
        <f>IF(RES_hh_fec!I18=0,0,1000000/0.086*RES_hh_fec!I18/RES_hh_num!I18)</f>
        <v>0</v>
      </c>
      <c r="J18" s="95">
        <f>IF(RES_hh_fec!J18=0,0,1000000/0.086*RES_hh_fec!J18/RES_hh_num!J18)</f>
        <v>0</v>
      </c>
      <c r="K18" s="95">
        <f>IF(RES_hh_fec!K18=0,0,1000000/0.086*RES_hh_fec!K18/RES_hh_num!K18)</f>
        <v>0</v>
      </c>
      <c r="L18" s="95">
        <f>IF(RES_hh_fec!L18=0,0,1000000/0.086*RES_hh_fec!L18/RES_hh_num!L18)</f>
        <v>0</v>
      </c>
      <c r="M18" s="95">
        <f>IF(RES_hh_fec!M18=0,0,1000000/0.086*RES_hh_fec!M18/RES_hh_num!M18)</f>
        <v>0</v>
      </c>
      <c r="N18" s="95">
        <f>IF(RES_hh_fec!N18=0,0,1000000/0.086*RES_hh_fec!N18/RES_hh_num!N18)</f>
        <v>0</v>
      </c>
      <c r="O18" s="95">
        <f>IF(RES_hh_fec!O18=0,0,1000000/0.086*RES_hh_fec!O18/RES_hh_num!O18)</f>
        <v>0</v>
      </c>
      <c r="P18" s="95">
        <f>IF(RES_hh_fec!P18=0,0,1000000/0.086*RES_hh_fec!P18/RES_hh_num!P18)</f>
        <v>0</v>
      </c>
      <c r="Q18" s="95">
        <f>IF(RES_hh_fec!Q18=0,0,1000000/0.086*RES_hh_fec!Q18/RES_hh_num!Q18)</f>
        <v>0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2825.7243628767023</v>
      </c>
      <c r="C19" s="95">
        <f>IF(RES_hh_fec!C19=0,0,1000000/0.086*RES_hh_fec!C19/RES_hh_num!C19)</f>
        <v>2925.335516672088</v>
      </c>
      <c r="D19" s="95">
        <f>IF(RES_hh_fec!D19=0,0,1000000/0.086*RES_hh_fec!D19/RES_hh_num!D19)</f>
        <v>2949.3197007706672</v>
      </c>
      <c r="E19" s="95">
        <f>IF(RES_hh_fec!E19=0,0,1000000/0.086*RES_hh_fec!E19/RES_hh_num!E19)</f>
        <v>2973.4343328262607</v>
      </c>
      <c r="F19" s="95">
        <f>IF(RES_hh_fec!F19=0,0,1000000/0.086*RES_hh_fec!F19/RES_hh_num!F19)</f>
        <v>2956.1288707413646</v>
      </c>
      <c r="G19" s="95">
        <f>IF(RES_hh_fec!G19=0,0,1000000/0.086*RES_hh_fec!G19/RES_hh_num!G19)</f>
        <v>2937.6104879720319</v>
      </c>
      <c r="H19" s="95">
        <f>IF(RES_hh_fec!H19=0,0,1000000/0.086*RES_hh_fec!H19/RES_hh_num!H19)</f>
        <v>2888.7363051544439</v>
      </c>
      <c r="I19" s="95">
        <f>IF(RES_hh_fec!I19=0,0,1000000/0.086*RES_hh_fec!I19/RES_hh_num!I19)</f>
        <v>2844.8335620161406</v>
      </c>
      <c r="J19" s="95">
        <f>IF(RES_hh_fec!J19=0,0,1000000/0.086*RES_hh_fec!J19/RES_hh_num!J19)</f>
        <v>2798.6106933716956</v>
      </c>
      <c r="K19" s="95">
        <f>IF(RES_hh_fec!K19=0,0,1000000/0.086*RES_hh_fec!K19/RES_hh_num!K19)</f>
        <v>2736.0846614636657</v>
      </c>
      <c r="L19" s="95">
        <f>IF(RES_hh_fec!L19=0,0,1000000/0.086*RES_hh_fec!L19/RES_hh_num!L19)</f>
        <v>2674.1263968667186</v>
      </c>
      <c r="M19" s="95">
        <f>IF(RES_hh_fec!M19=0,0,1000000/0.086*RES_hh_fec!M19/RES_hh_num!M19)</f>
        <v>2660.1087556669236</v>
      </c>
      <c r="N19" s="95">
        <f>IF(RES_hh_fec!N19=0,0,1000000/0.086*RES_hh_fec!N19/RES_hh_num!N19)</f>
        <v>2588.1179029212385</v>
      </c>
      <c r="O19" s="95">
        <f>IF(RES_hh_fec!O19=0,0,1000000/0.086*RES_hh_fec!O19/RES_hh_num!O19)</f>
        <v>2510.3634541486817</v>
      </c>
      <c r="P19" s="95">
        <f>IF(RES_hh_fec!P19=0,0,1000000/0.086*RES_hh_fec!P19/RES_hh_num!P19)</f>
        <v>2399.3432891886523</v>
      </c>
      <c r="Q19" s="95">
        <f>IF(RES_hh_fec!Q19=0,0,1000000/0.086*RES_hh_fec!Q19/RES_hh_num!Q19)</f>
        <v>2379.3104680492502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2857.8986403923291</v>
      </c>
      <c r="C20" s="95">
        <f>IF(RES_hh_fec!C20=0,0,1000000/0.086*RES_hh_fec!C20/RES_hh_num!C20)</f>
        <v>3091.3901547910373</v>
      </c>
      <c r="D20" s="95">
        <f>IF(RES_hh_fec!D20=0,0,1000000/0.086*RES_hh_fec!D20/RES_hh_num!D20)</f>
        <v>3019.4077088610561</v>
      </c>
      <c r="E20" s="95">
        <f>IF(RES_hh_fec!E20=0,0,1000000/0.086*RES_hh_fec!E20/RES_hh_num!E20)</f>
        <v>2870.388779759724</v>
      </c>
      <c r="F20" s="95">
        <f>IF(RES_hh_fec!F20=0,0,1000000/0.086*RES_hh_fec!F20/RES_hh_num!F20)</f>
        <v>3106.669968610719</v>
      </c>
      <c r="G20" s="95">
        <f>IF(RES_hh_fec!G20=0,0,1000000/0.086*RES_hh_fec!G20/RES_hh_num!G20)</f>
        <v>3021.54244689916</v>
      </c>
      <c r="H20" s="95">
        <f>IF(RES_hh_fec!H20=0,0,1000000/0.086*RES_hh_fec!H20/RES_hh_num!H20)</f>
        <v>2971.2720974413592</v>
      </c>
      <c r="I20" s="95">
        <f>IF(RES_hh_fec!I20=0,0,1000000/0.086*RES_hh_fec!I20/RES_hh_num!I20)</f>
        <v>2926.1148319719473</v>
      </c>
      <c r="J20" s="95">
        <f>IF(RES_hh_fec!J20=0,0,1000000/0.086*RES_hh_fec!J20/RES_hh_num!J20)</f>
        <v>2878.5699264932168</v>
      </c>
      <c r="K20" s="95">
        <f>IF(RES_hh_fec!K20=0,0,1000000/0.086*RES_hh_fec!K20/RES_hh_num!K20)</f>
        <v>2814.2588621832947</v>
      </c>
      <c r="L20" s="95">
        <f>IF(RES_hh_fec!L20=0,0,1000000/0.086*RES_hh_fec!L20/RES_hh_num!L20)</f>
        <v>2666.4802280550894</v>
      </c>
      <c r="M20" s="95">
        <f>IF(RES_hh_fec!M20=0,0,1000000/0.086*RES_hh_fec!M20/RES_hh_num!M20)</f>
        <v>2820.7851122214988</v>
      </c>
      <c r="N20" s="95">
        <f>IF(RES_hh_fec!N20=0,0,1000000/0.086*RES_hh_fec!N20/RES_hh_num!N20)</f>
        <v>2665.6408631569652</v>
      </c>
      <c r="O20" s="95">
        <f>IF(RES_hh_fec!O20=0,0,1000000/0.086*RES_hh_fec!O20/RES_hh_num!O20)</f>
        <v>2588.3462785252209</v>
      </c>
      <c r="P20" s="95">
        <f>IF(RES_hh_fec!P20=0,0,1000000/0.086*RES_hh_fec!P20/RES_hh_num!P20)</f>
        <v>2476.6904750895442</v>
      </c>
      <c r="Q20" s="95">
        <f>IF(RES_hh_fec!Q20=0,0,1000000/0.086*RES_hh_fec!Q20/RES_hh_num!Q20)</f>
        <v>2457.4979162235963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2712.6955341226931</v>
      </c>
      <c r="C21" s="95">
        <f>IF(RES_hh_fec!C21=0,0,1000000/0.086*RES_hh_fec!C21/RES_hh_num!C21)</f>
        <v>2779.8994820735547</v>
      </c>
      <c r="D21" s="95">
        <f>IF(RES_hh_fec!D21=0,0,1000000/0.086*RES_hh_fec!D21/RES_hh_num!D21)</f>
        <v>2805.1613644372924</v>
      </c>
      <c r="E21" s="95">
        <f>IF(RES_hh_fec!E21=0,0,1000000/0.086*RES_hh_fec!E21/RES_hh_num!E21)</f>
        <v>2847.8022860152578</v>
      </c>
      <c r="F21" s="95">
        <f>IF(RES_hh_fec!F21=0,0,1000000/0.086*RES_hh_fec!F21/RES_hh_num!F21)</f>
        <v>2837.883647592641</v>
      </c>
      <c r="G21" s="95">
        <f>IF(RES_hh_fec!G21=0,0,1000000/0.086*RES_hh_fec!G21/RES_hh_num!G21)</f>
        <v>2820.1062897778265</v>
      </c>
      <c r="H21" s="95">
        <f>IF(RES_hh_fec!H21=0,0,1000000/0.086*RES_hh_fec!H21/RES_hh_num!H21)</f>
        <v>2773.1871024387815</v>
      </c>
      <c r="I21" s="95">
        <f>IF(RES_hh_fec!I21=0,0,1000000/0.086*RES_hh_fec!I21/RES_hh_num!I21)</f>
        <v>2731.0400585398552</v>
      </c>
      <c r="J21" s="95">
        <f>IF(RES_hh_fec!J21=0,0,1000000/0.086*RES_hh_fec!J21/RES_hh_num!J21)</f>
        <v>2686.6658696411664</v>
      </c>
      <c r="K21" s="95">
        <f>IF(RES_hh_fec!K21=0,0,1000000/0.086*RES_hh_fec!K21/RES_hh_num!K21)</f>
        <v>2626.6410334178381</v>
      </c>
      <c r="L21" s="95">
        <f>IF(RES_hh_fec!L21=0,0,1000000/0.086*RES_hh_fec!L21/RES_hh_num!L21)</f>
        <v>2567.1607908189458</v>
      </c>
      <c r="M21" s="95">
        <f>IF(RES_hh_fec!M21=0,0,1000000/0.086*RES_hh_fec!M21/RES_hh_num!M21)</f>
        <v>2669.7231464560728</v>
      </c>
      <c r="N21" s="95">
        <f>IF(RES_hh_fec!N21=0,0,1000000/0.086*RES_hh_fec!N21/RES_hh_num!N21)</f>
        <v>2493.6843986709646</v>
      </c>
      <c r="O21" s="95">
        <f>IF(RES_hh_fec!O21=0,0,1000000/0.086*RES_hh_fec!O21/RES_hh_num!O21)</f>
        <v>2425.9904293616123</v>
      </c>
      <c r="P21" s="95">
        <f>IF(RES_hh_fec!P21=0,0,1000000/0.086*RES_hh_fec!P21/RES_hh_num!P21)</f>
        <v>2326.4972654111612</v>
      </c>
      <c r="Q21" s="95">
        <f>IF(RES_hh_fec!Q21=0,0,1000000/0.086*RES_hh_fec!Q21/RES_hh_num!Q21)</f>
        <v>2313.183323194492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3390.8568827817089</v>
      </c>
      <c r="C22" s="95">
        <f>IF(RES_hh_fec!C22=0,0,1000000/0.086*RES_hh_fec!C22/RES_hh_num!C22)</f>
        <v>3461.6230260509678</v>
      </c>
      <c r="D22" s="95">
        <f>IF(RES_hh_fec!D22=0,0,1000000/0.086*RES_hh_fec!D22/RES_hh_num!D22)</f>
        <v>3522.6376638072707</v>
      </c>
      <c r="E22" s="95">
        <f>IF(RES_hh_fec!E22=0,0,1000000/0.086*RES_hh_fec!E22/RES_hh_num!E22)</f>
        <v>4099.742509731198</v>
      </c>
      <c r="F22" s="95">
        <f>IF(RES_hh_fec!F22=0,0,1000000/0.086*RES_hh_fec!F22/RES_hh_num!F22)</f>
        <v>3080.6515640905714</v>
      </c>
      <c r="G22" s="95">
        <f>IF(RES_hh_fec!G22=0,0,1000000/0.086*RES_hh_fec!G22/RES_hh_num!G22)</f>
        <v>3525.1313182107378</v>
      </c>
      <c r="H22" s="95">
        <f>IF(RES_hh_fec!H22=0,0,1000000/0.086*RES_hh_fec!H22/RES_hh_num!H22)</f>
        <v>3466.4839190697098</v>
      </c>
      <c r="I22" s="95">
        <f>IF(RES_hh_fec!I22=0,0,1000000/0.086*RES_hh_fec!I22/RES_hh_num!I22)</f>
        <v>3413.7995631336903</v>
      </c>
      <c r="J22" s="95">
        <f>IF(RES_hh_fec!J22=0,0,1000000/0.086*RES_hh_fec!J22/RES_hh_num!J22)</f>
        <v>3571.2006774700149</v>
      </c>
      <c r="K22" s="95">
        <f>IF(RES_hh_fec!K22=0,0,1000000/0.086*RES_hh_fec!K22/RES_hh_num!K22)</f>
        <v>3549.1939207923938</v>
      </c>
      <c r="L22" s="95">
        <f>IF(RES_hh_fec!L22=0,0,1000000/0.086*RES_hh_fec!L22/RES_hh_num!L22)</f>
        <v>3250.7378834224492</v>
      </c>
      <c r="M22" s="95">
        <f>IF(RES_hh_fec!M22=0,0,1000000/0.086*RES_hh_fec!M22/RES_hh_num!M22)</f>
        <v>2422.1028291584403</v>
      </c>
      <c r="N22" s="95">
        <f>IF(RES_hh_fec!N22=0,0,1000000/0.086*RES_hh_fec!N22/RES_hh_num!N22)</f>
        <v>3099.54755478571</v>
      </c>
      <c r="O22" s="95">
        <f>IF(RES_hh_fec!O22=0,0,1000000/0.086*RES_hh_fec!O22/RES_hh_num!O22)</f>
        <v>3001.8875929147807</v>
      </c>
      <c r="P22" s="95">
        <f>IF(RES_hh_fec!P22=0,0,1000000/0.086*RES_hh_fec!P22/RES_hh_num!P22)</f>
        <v>2863.9763109120454</v>
      </c>
      <c r="Q22" s="95">
        <f>IF(RES_hh_fec!Q22=0,0,1000000/0.086*RES_hh_fec!Q22/RES_hh_num!Q22)</f>
        <v>2836.6152460437793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0</v>
      </c>
      <c r="C24" s="95">
        <f>IF(RES_hh_fec!C24=0,0,1000000/0.086*RES_hh_fec!C24/RES_hh_num!C24)</f>
        <v>0</v>
      </c>
      <c r="D24" s="95">
        <f>IF(RES_hh_fec!D24=0,0,1000000/0.086*RES_hh_fec!D24/RES_hh_num!D24)</f>
        <v>0</v>
      </c>
      <c r="E24" s="95">
        <f>IF(RES_hh_fec!E24=0,0,1000000/0.086*RES_hh_fec!E24/RES_hh_num!E24)</f>
        <v>0</v>
      </c>
      <c r="F24" s="95">
        <f>IF(RES_hh_fec!F24=0,0,1000000/0.086*RES_hh_fec!F24/RES_hh_num!F24)</f>
        <v>1881.5176025418209</v>
      </c>
      <c r="G24" s="95">
        <f>IF(RES_hh_fec!G24=0,0,1000000/0.086*RES_hh_fec!G24/RES_hh_num!G24)</f>
        <v>1875.935190898263</v>
      </c>
      <c r="H24" s="95">
        <f>IF(RES_hh_fec!H24=0,0,1000000/0.086*RES_hh_fec!H24/RES_hh_num!H24)</f>
        <v>1850.7322419468765</v>
      </c>
      <c r="I24" s="95">
        <f>IF(RES_hh_fec!I24=0,0,1000000/0.086*RES_hh_fec!I24/RES_hh_num!I24)</f>
        <v>1829.0262615914692</v>
      </c>
      <c r="J24" s="95">
        <f>IF(RES_hh_fec!J24=0,0,1000000/0.086*RES_hh_fec!J24/RES_hh_num!J24)</f>
        <v>1805.3182019584826</v>
      </c>
      <c r="K24" s="95">
        <f>IF(RES_hh_fec!K24=0,0,1000000/0.086*RES_hh_fec!K24/RES_hh_num!K24)</f>
        <v>1770.6449118494013</v>
      </c>
      <c r="L24" s="95">
        <f>IF(RES_hh_fec!L24=0,0,1000000/0.086*RES_hh_fec!L24/RES_hh_num!L24)</f>
        <v>1736.7624689301329</v>
      </c>
      <c r="M24" s="95">
        <f>IF(RES_hh_fec!M24=0,0,1000000/0.086*RES_hh_fec!M24/RES_hh_num!M24)</f>
        <v>1730.1068676685447</v>
      </c>
      <c r="N24" s="95">
        <f>IF(RES_hh_fec!N24=0,0,1000000/0.086*RES_hh_fec!N24/RES_hh_num!N24)</f>
        <v>1691.181790659416</v>
      </c>
      <c r="O24" s="95">
        <f>IF(RES_hh_fec!O24=0,0,1000000/0.086*RES_hh_fec!O24/RES_hh_num!O24)</f>
        <v>1648.667116484223</v>
      </c>
      <c r="P24" s="95">
        <f>IF(RES_hh_fec!P24=0,0,1000000/0.086*RES_hh_fec!P24/RES_hh_num!P24)</f>
        <v>1649.9459719685428</v>
      </c>
      <c r="Q24" s="95">
        <f>IF(RES_hh_fec!Q24=0,0,1000000/0.086*RES_hh_fec!Q24/RES_hh_num!Q24)</f>
        <v>1579.6077530496573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2641.9643042580292</v>
      </c>
      <c r="C25" s="22">
        <f>IF(RES_hh_fec!C25=0,0,1000000/0.086*RES_hh_fec!C25/RES_hh_num!C25)</f>
        <v>2542.2670684549003</v>
      </c>
      <c r="D25" s="22">
        <f>IF(RES_hh_fec!D25=0,0,1000000/0.086*RES_hh_fec!D25/RES_hh_num!D25)</f>
        <v>2768.2482273941255</v>
      </c>
      <c r="E25" s="22">
        <f>IF(RES_hh_fec!E25=0,0,1000000/0.086*RES_hh_fec!E25/RES_hh_num!E25)</f>
        <v>2886.7163600322897</v>
      </c>
      <c r="F25" s="22">
        <f>IF(RES_hh_fec!F25=0,0,1000000/0.086*RES_hh_fec!F25/RES_hh_num!F25)</f>
        <v>3061.7781725455325</v>
      </c>
      <c r="G25" s="22">
        <f>IF(RES_hh_fec!G25=0,0,1000000/0.086*RES_hh_fec!G25/RES_hh_num!G25)</f>
        <v>3058.6530313098988</v>
      </c>
      <c r="H25" s="22">
        <f>IF(RES_hh_fec!H25=0,0,1000000/0.086*RES_hh_fec!H25/RES_hh_num!H25)</f>
        <v>2844.0944029062271</v>
      </c>
      <c r="I25" s="22">
        <f>IF(RES_hh_fec!I25=0,0,1000000/0.086*RES_hh_fec!I25/RES_hh_num!I25)</f>
        <v>2570.0819963872914</v>
      </c>
      <c r="J25" s="22">
        <f>IF(RES_hh_fec!J25=0,0,1000000/0.086*RES_hh_fec!J25/RES_hh_num!J25)</f>
        <v>2431.5332025410135</v>
      </c>
      <c r="K25" s="22">
        <f>IF(RES_hh_fec!K25=0,0,1000000/0.086*RES_hh_fec!K25/RES_hh_num!K25)</f>
        <v>2340.0838935036254</v>
      </c>
      <c r="L25" s="22">
        <f>IF(RES_hh_fec!L25=0,0,1000000/0.086*RES_hh_fec!L25/RES_hh_num!L25)</f>
        <v>2614.3208197708605</v>
      </c>
      <c r="M25" s="22">
        <f>IF(RES_hh_fec!M25=0,0,1000000/0.086*RES_hh_fec!M25/RES_hh_num!M25)</f>
        <v>2750.0099788262983</v>
      </c>
      <c r="N25" s="22">
        <f>IF(RES_hh_fec!N25=0,0,1000000/0.086*RES_hh_fec!N25/RES_hh_num!N25)</f>
        <v>2494.4938275319428</v>
      </c>
      <c r="O25" s="22">
        <f>IF(RES_hh_fec!O25=0,0,1000000/0.086*RES_hh_fec!O25/RES_hh_num!O25)</f>
        <v>2616.889194590151</v>
      </c>
      <c r="P25" s="22">
        <f>IF(RES_hh_fec!P25=0,0,1000000/0.086*RES_hh_fec!P25/RES_hh_num!P25)</f>
        <v>2247.0353496064895</v>
      </c>
      <c r="Q25" s="22">
        <f>IF(RES_hh_fec!Q25=0,0,1000000/0.086*RES_hh_fec!Q25/RES_hh_num!Q25)</f>
        <v>2934.1344522777586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872.94034496649738</v>
      </c>
      <c r="C26" s="18">
        <f>IF(RES_hh_fec!C26=0,0,1000000/0.086*RES_hh_fec!C26/RES_hh_num!C26)</f>
        <v>897.56928665317218</v>
      </c>
      <c r="D26" s="18">
        <f>IF(RES_hh_fec!D26=0,0,1000000/0.086*RES_hh_fec!D26/RES_hh_num!D26)</f>
        <v>920.16594076940999</v>
      </c>
      <c r="E26" s="18">
        <f>IF(RES_hh_fec!E26=0,0,1000000/0.086*RES_hh_fec!E26/RES_hh_num!E26)</f>
        <v>937.50881129285256</v>
      </c>
      <c r="F26" s="18">
        <f>IF(RES_hh_fec!F26=0,0,1000000/0.086*RES_hh_fec!F26/RES_hh_num!F26)</f>
        <v>942.67847625934883</v>
      </c>
      <c r="G26" s="18">
        <f>IF(RES_hh_fec!G26=0,0,1000000/0.086*RES_hh_fec!G26/RES_hh_num!G26)</f>
        <v>946.55308008965937</v>
      </c>
      <c r="H26" s="18">
        <f>IF(RES_hh_fec!H26=0,0,1000000/0.086*RES_hh_fec!H26/RES_hh_num!H26)</f>
        <v>940.13794200169298</v>
      </c>
      <c r="I26" s="18">
        <f>IF(RES_hh_fec!I26=0,0,1000000/0.086*RES_hh_fec!I26/RES_hh_num!I26)</f>
        <v>937.97085426908711</v>
      </c>
      <c r="J26" s="18">
        <f>IF(RES_hh_fec!J26=0,0,1000000/0.086*RES_hh_fec!J26/RES_hh_num!J26)</f>
        <v>933.72730680473808</v>
      </c>
      <c r="K26" s="18">
        <f>IF(RES_hh_fec!K26=0,0,1000000/0.086*RES_hh_fec!K26/RES_hh_num!K26)</f>
        <v>924.25390945783022</v>
      </c>
      <c r="L26" s="18">
        <f>IF(RES_hh_fec!L26=0,0,1000000/0.086*RES_hh_fec!L26/RES_hh_num!L26)</f>
        <v>921.02320284381778</v>
      </c>
      <c r="M26" s="18">
        <f>IF(RES_hh_fec!M26=0,0,1000000/0.086*RES_hh_fec!M26/RES_hh_num!M26)</f>
        <v>918.57900336147804</v>
      </c>
      <c r="N26" s="18">
        <f>IF(RES_hh_fec!N26=0,0,1000000/0.086*RES_hh_fec!N26/RES_hh_num!N26)</f>
        <v>901.72851908973644</v>
      </c>
      <c r="O26" s="18">
        <f>IF(RES_hh_fec!O26=0,0,1000000/0.086*RES_hh_fec!O26/RES_hh_num!O26)</f>
        <v>882.71358884334211</v>
      </c>
      <c r="P26" s="18">
        <f>IF(RES_hh_fec!P26=0,0,1000000/0.086*RES_hh_fec!P26/RES_hh_num!P26)</f>
        <v>852.29323628539714</v>
      </c>
      <c r="Q26" s="18">
        <f>IF(RES_hh_fec!Q26=0,0,1000000/0.086*RES_hh_fec!Q26/RES_hh_num!Q26)</f>
        <v>852.32074218672813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1327.8663954748192</v>
      </c>
      <c r="C27" s="96">
        <f>IF(RES_hh_fec!C27=0,0,1000000/0.086*RES_hh_fec!C27/RES_hh_num!C27)</f>
        <v>1333.9591393684752</v>
      </c>
      <c r="D27" s="96">
        <f>IF(RES_hh_fec!D27=0,0,1000000/0.086*RES_hh_fec!D27/RES_hh_num!D27)</f>
        <v>1350.6722720108087</v>
      </c>
      <c r="E27" s="96">
        <f>IF(RES_hh_fec!E27=0,0,1000000/0.086*RES_hh_fec!E27/RES_hh_num!E27)</f>
        <v>1381.7629143748784</v>
      </c>
      <c r="F27" s="96">
        <f>IF(RES_hh_fec!F27=0,0,1000000/0.086*RES_hh_fec!F27/RES_hh_num!F27)</f>
        <v>1507.6939704190729</v>
      </c>
      <c r="G27" s="96">
        <f>IF(RES_hh_fec!G27=0,0,1000000/0.086*RES_hh_fec!G27/RES_hh_num!G27)</f>
        <v>1444.0014796695846</v>
      </c>
      <c r="H27" s="96">
        <f>IF(RES_hh_fec!H27=0,0,1000000/0.086*RES_hh_fec!H27/RES_hh_num!H27)</f>
        <v>1431.0572659224258</v>
      </c>
      <c r="I27" s="96">
        <f>IF(RES_hh_fec!I27=0,0,1000000/0.086*RES_hh_fec!I27/RES_hh_num!I27)</f>
        <v>1378.3524026489054</v>
      </c>
      <c r="J27" s="96">
        <f>IF(RES_hh_fec!J27=0,0,1000000/0.086*RES_hh_fec!J27/RES_hh_num!J27)</f>
        <v>1339.6602296074959</v>
      </c>
      <c r="K27" s="96">
        <f>IF(RES_hh_fec!K27=0,0,1000000/0.086*RES_hh_fec!K27/RES_hh_num!K27)</f>
        <v>1343.27931089506</v>
      </c>
      <c r="L27" s="96">
        <f>IF(RES_hh_fec!L27=0,0,1000000/0.086*RES_hh_fec!L27/RES_hh_num!L27)</f>
        <v>1366.5454850434805</v>
      </c>
      <c r="M27" s="96">
        <f>IF(RES_hh_fec!M27=0,0,1000000/0.086*RES_hh_fec!M27/RES_hh_num!M27)</f>
        <v>1384.5300905738472</v>
      </c>
      <c r="N27" s="96">
        <f>IF(RES_hh_fec!N27=0,0,1000000/0.086*RES_hh_fec!N27/RES_hh_num!N27)</f>
        <v>1325.9673239780896</v>
      </c>
      <c r="O27" s="96">
        <f>IF(RES_hh_fec!O27=0,0,1000000/0.086*RES_hh_fec!O27/RES_hh_num!O27)</f>
        <v>1334.4425498524615</v>
      </c>
      <c r="P27" s="96">
        <f>IF(RES_hh_fec!P27=0,0,1000000/0.086*RES_hh_fec!P27/RES_hh_num!P27)</f>
        <v>1302.9447020826437</v>
      </c>
      <c r="Q27" s="96">
        <f>IF(RES_hh_fec!Q27=0,0,1000000/0.086*RES_hh_fec!Q27/RES_hh_num!Q27)</f>
        <v>1364.9019781574598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1517.259965120146</v>
      </c>
      <c r="C29" s="95">
        <f>IF(RES_hh_fec!C29=0,0,1000000/0.086*RES_hh_fec!C29/RES_hh_num!C29)</f>
        <v>1532.8300783377722</v>
      </c>
      <c r="D29" s="95">
        <f>IF(RES_hh_fec!D29=0,0,1000000/0.086*RES_hh_fec!D29/RES_hh_num!D29)</f>
        <v>1514.664812465662</v>
      </c>
      <c r="E29" s="95">
        <f>IF(RES_hh_fec!E29=0,0,1000000/0.086*RES_hh_fec!E29/RES_hh_num!E29)</f>
        <v>1613.3952143305487</v>
      </c>
      <c r="F29" s="95">
        <f>IF(RES_hh_fec!F29=0,0,1000000/0.086*RES_hh_fec!F29/RES_hh_num!F29)</f>
        <v>1606.2437455774862</v>
      </c>
      <c r="G29" s="95">
        <f>IF(RES_hh_fec!G29=0,0,1000000/0.086*RES_hh_fec!G29/RES_hh_num!G29)</f>
        <v>1776.0869796908719</v>
      </c>
      <c r="H29" s="95">
        <f>IF(RES_hh_fec!H29=0,0,1000000/0.086*RES_hh_fec!H29/RES_hh_num!H29)</f>
        <v>1635.3889879733131</v>
      </c>
      <c r="I29" s="95">
        <f>IF(RES_hh_fec!I29=0,0,1000000/0.086*RES_hh_fec!I29/RES_hh_num!I29)</f>
        <v>1624.4402511573901</v>
      </c>
      <c r="J29" s="95">
        <f>IF(RES_hh_fec!J29=0,0,1000000/0.086*RES_hh_fec!J29/RES_hh_num!J29)</f>
        <v>1628.4831917162226</v>
      </c>
      <c r="K29" s="95">
        <f>IF(RES_hh_fec!K29=0,0,1000000/0.086*RES_hh_fec!K29/RES_hh_num!K29)</f>
        <v>1492.8470865198126</v>
      </c>
      <c r="L29" s="95">
        <f>IF(RES_hh_fec!L29=0,0,1000000/0.086*RES_hh_fec!L29/RES_hh_num!L29)</f>
        <v>1557.606705328526</v>
      </c>
      <c r="M29" s="95">
        <f>IF(RES_hh_fec!M29=0,0,1000000/0.086*RES_hh_fec!M29/RES_hh_num!M29)</f>
        <v>1468.9779676725818</v>
      </c>
      <c r="N29" s="95">
        <f>IF(RES_hh_fec!N29=0,0,1000000/0.086*RES_hh_fec!N29/RES_hh_num!N29)</f>
        <v>1485.8502914704839</v>
      </c>
      <c r="O29" s="95">
        <f>IF(RES_hh_fec!O29=0,0,1000000/0.086*RES_hh_fec!O29/RES_hh_num!O29)</f>
        <v>1475.8990110563054</v>
      </c>
      <c r="P29" s="95">
        <f>IF(RES_hh_fec!P29=0,0,1000000/0.086*RES_hh_fec!P29/RES_hh_num!P29)</f>
        <v>1453.3982705266583</v>
      </c>
      <c r="Q29" s="95">
        <f>IF(RES_hh_fec!Q29=0,0,1000000/0.086*RES_hh_fec!Q29/RES_hh_num!Q29)</f>
        <v>1467.0284719093802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1408.8840970724104</v>
      </c>
      <c r="C30" s="95">
        <f>IF(RES_hh_fec!C30=0,0,1000000/0.086*RES_hh_fec!C30/RES_hh_num!C30)</f>
        <v>1423.3422510115531</v>
      </c>
      <c r="D30" s="95">
        <f>IF(RES_hh_fec!D30=0,0,1000000/0.086*RES_hh_fec!D30/RES_hh_num!D30)</f>
        <v>1444.0787261286489</v>
      </c>
      <c r="E30" s="95">
        <f>IF(RES_hh_fec!E30=0,0,1000000/0.086*RES_hh_fec!E30/RES_hh_num!E30)</f>
        <v>1452.6957027115516</v>
      </c>
      <c r="F30" s="95">
        <f>IF(RES_hh_fec!F30=0,0,1000000/0.086*RES_hh_fec!F30/RES_hh_num!F30)</f>
        <v>1575.7764335906336</v>
      </c>
      <c r="G30" s="95">
        <f>IF(RES_hh_fec!G30=0,0,1000000/0.086*RES_hh_fec!G30/RES_hh_num!G30)</f>
        <v>1488.7778876155041</v>
      </c>
      <c r="H30" s="95">
        <f>IF(RES_hh_fec!H30=0,0,1000000/0.086*RES_hh_fec!H30/RES_hh_num!H30)</f>
        <v>1518.5755105480496</v>
      </c>
      <c r="I30" s="95">
        <f>IF(RES_hh_fec!I30=0,0,1000000/0.086*RES_hh_fec!I30/RES_hh_num!I30)</f>
        <v>1508.4088182061876</v>
      </c>
      <c r="J30" s="95">
        <f>IF(RES_hh_fec!J30=0,0,1000000/0.086*RES_hh_fec!J30/RES_hh_num!J30)</f>
        <v>1437.7424555461573</v>
      </c>
      <c r="K30" s="95">
        <f>IF(RES_hh_fec!K30=0,0,1000000/0.086*RES_hh_fec!K30/RES_hh_num!K30)</f>
        <v>1433.9930972786697</v>
      </c>
      <c r="L30" s="95">
        <f>IF(RES_hh_fec!L30=0,0,1000000/0.086*RES_hh_fec!L30/RES_hh_num!L30)</f>
        <v>1419.1014712839385</v>
      </c>
      <c r="M30" s="95">
        <f>IF(RES_hh_fec!M30=0,0,1000000/0.086*RES_hh_fec!M30/RES_hh_num!M30)</f>
        <v>1464.3468854096589</v>
      </c>
      <c r="N30" s="95">
        <f>IF(RES_hh_fec!N30=0,0,1000000/0.086*RES_hh_fec!N30/RES_hh_num!N30)</f>
        <v>1378.3647701364559</v>
      </c>
      <c r="O30" s="95">
        <f>IF(RES_hh_fec!O30=0,0,1000000/0.086*RES_hh_fec!O30/RES_hh_num!O30)</f>
        <v>1368.1579049518048</v>
      </c>
      <c r="P30" s="95">
        <f>IF(RES_hh_fec!P30=0,0,1000000/0.086*RES_hh_fec!P30/RES_hh_num!P30)</f>
        <v>1346.0433455753027</v>
      </c>
      <c r="Q30" s="95">
        <f>IF(RES_hh_fec!Q30=0,0,1000000/0.086*RES_hh_fec!Q30/RES_hh_num!Q30)</f>
        <v>1357.9037325961292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1821.8125494349802</v>
      </c>
      <c r="C31" s="95">
        <f>IF(RES_hh_fec!C31=0,0,1000000/0.086*RES_hh_fec!C31/RES_hh_num!C31)</f>
        <v>1853.3803689961765</v>
      </c>
      <c r="D31" s="95">
        <f>IF(RES_hh_fec!D31=0,0,1000000/0.086*RES_hh_fec!D31/RES_hh_num!D31)</f>
        <v>1893.5111514623572</v>
      </c>
      <c r="E31" s="95">
        <f>IF(RES_hh_fec!E31=0,0,1000000/0.086*RES_hh_fec!E31/RES_hh_num!E31)</f>
        <v>1919.685499120857</v>
      </c>
      <c r="F31" s="95">
        <f>IF(RES_hh_fec!F31=0,0,1000000/0.086*RES_hh_fec!F31/RES_hh_num!F31)</f>
        <v>1859.8735084947343</v>
      </c>
      <c r="G31" s="95">
        <f>IF(RES_hh_fec!G31=0,0,1000000/0.086*RES_hh_fec!G31/RES_hh_num!G31)</f>
        <v>1766.6096029985247</v>
      </c>
      <c r="H31" s="95">
        <f>IF(RES_hh_fec!H31=0,0,1000000/0.086*RES_hh_fec!H31/RES_hh_num!H31)</f>
        <v>2178.0025295724195</v>
      </c>
      <c r="I31" s="95">
        <f>IF(RES_hh_fec!I31=0,0,1000000/0.086*RES_hh_fec!I31/RES_hh_num!I31)</f>
        <v>2118.1906617007539</v>
      </c>
      <c r="J31" s="95">
        <f>IF(RES_hh_fec!J31=0,0,1000000/0.086*RES_hh_fec!J31/RES_hh_num!J31)</f>
        <v>1011.7543771630218</v>
      </c>
      <c r="K31" s="95">
        <f>IF(RES_hh_fec!K31=0,0,1000000/0.086*RES_hh_fec!K31/RES_hh_num!K31)</f>
        <v>2097.8702158414694</v>
      </c>
      <c r="L31" s="95">
        <f>IF(RES_hh_fec!L31=0,0,1000000/0.086*RES_hh_fec!L31/RES_hh_num!L31)</f>
        <v>2379.888189982601</v>
      </c>
      <c r="M31" s="95">
        <f>IF(RES_hh_fec!M31=0,0,1000000/0.086*RES_hh_fec!M31/RES_hh_num!M31)</f>
        <v>2385.0631550160365</v>
      </c>
      <c r="N31" s="95">
        <f>IF(RES_hh_fec!N31=0,0,1000000/0.086*RES_hh_fec!N31/RES_hh_num!N31)</f>
        <v>2041.6781849059482</v>
      </c>
      <c r="O31" s="95">
        <f>IF(RES_hh_fec!O31=0,0,1000000/0.086*RES_hh_fec!O31/RES_hh_num!O31)</f>
        <v>1929.1721576164791</v>
      </c>
      <c r="P31" s="95">
        <f>IF(RES_hh_fec!P31=0,0,1000000/0.086*RES_hh_fec!P31/RES_hh_num!P31)</f>
        <v>2056.7647010168357</v>
      </c>
      <c r="Q31" s="95">
        <f>IF(RES_hh_fec!Q31=0,0,1000000/0.086*RES_hh_fec!Q31/RES_hh_num!Q31)</f>
        <v>1926.1381487621259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943.30458292617504</v>
      </c>
      <c r="C32" s="18">
        <f>IF(RES_hh_fec!C32=0,0,1000000/0.086*RES_hh_fec!C32/RES_hh_num!C32)</f>
        <v>962.8925628529305</v>
      </c>
      <c r="D32" s="18">
        <f>IF(RES_hh_fec!D32=0,0,1000000/0.086*RES_hh_fec!D32/RES_hh_num!D32)</f>
        <v>998.84671949729659</v>
      </c>
      <c r="E32" s="18">
        <f>IF(RES_hh_fec!E32=0,0,1000000/0.086*RES_hh_fec!E32/RES_hh_num!E32)</f>
        <v>995.54703164449734</v>
      </c>
      <c r="F32" s="18">
        <f>IF(RES_hh_fec!F32=0,0,1000000/0.086*RES_hh_fec!F32/RES_hh_num!F32)</f>
        <v>1246.9131573691968</v>
      </c>
      <c r="G32" s="18">
        <f>IF(RES_hh_fec!G32=0,0,1000000/0.086*RES_hh_fec!G32/RES_hh_num!G32)</f>
        <v>1062.0333410758135</v>
      </c>
      <c r="H32" s="18">
        <f>IF(RES_hh_fec!H32=0,0,1000000/0.086*RES_hh_fec!H32/RES_hh_num!H32)</f>
        <v>1106.3178513404882</v>
      </c>
      <c r="I32" s="18">
        <f>IF(RES_hh_fec!I32=0,0,1000000/0.086*RES_hh_fec!I32/RES_hh_num!I32)</f>
        <v>1014.2311098317588</v>
      </c>
      <c r="J32" s="18">
        <f>IF(RES_hh_fec!J32=0,0,1000000/0.086*RES_hh_fec!J32/RES_hh_num!J32)</f>
        <v>968.24949342517266</v>
      </c>
      <c r="K32" s="18">
        <f>IF(RES_hh_fec!K32=0,0,1000000/0.086*RES_hh_fec!K32/RES_hh_num!K32)</f>
        <v>1005.2412607067143</v>
      </c>
      <c r="L32" s="18">
        <f>IF(RES_hh_fec!L32=0,0,1000000/0.086*RES_hh_fec!L32/RES_hh_num!L32)</f>
        <v>1017.2208291244577</v>
      </c>
      <c r="M32" s="18">
        <f>IF(RES_hh_fec!M32=0,0,1000000/0.086*RES_hh_fec!M32/RES_hh_num!M32)</f>
        <v>1011.8874150893975</v>
      </c>
      <c r="N32" s="18">
        <f>IF(RES_hh_fec!N32=0,0,1000000/0.086*RES_hh_fec!N32/RES_hh_num!N32)</f>
        <v>999.99474152447306</v>
      </c>
      <c r="O32" s="18">
        <f>IF(RES_hh_fec!O32=0,0,1000000/0.086*RES_hh_fec!O32/RES_hh_num!O32)</f>
        <v>1076.8254811417919</v>
      </c>
      <c r="P32" s="18">
        <f>IF(RES_hh_fec!P32=0,0,1000000/0.086*RES_hh_fec!P32/RES_hh_num!P32)</f>
        <v>1001.752544200027</v>
      </c>
      <c r="Q32" s="18">
        <f>IF(RES_hh_fec!Q32=0,0,1000000/0.086*RES_hh_fec!Q32/RES_hh_num!Q32)</f>
        <v>1267.135906356147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7501.816529224212</v>
      </c>
      <c r="C3" s="100">
        <f>IF(RES_hh_tes!C3=0,0,1000000/0.086*RES_hh_tes!C3/RES_hh_num!C3)</f>
        <v>7915.768398000404</v>
      </c>
      <c r="D3" s="100">
        <f>IF(RES_hh_tes!D3=0,0,1000000/0.086*RES_hh_tes!D3/RES_hh_num!D3)</f>
        <v>7854.6817391115183</v>
      </c>
      <c r="E3" s="100">
        <f>IF(RES_hh_tes!E3=0,0,1000000/0.086*RES_hh_tes!E3/RES_hh_num!E3)</f>
        <v>8720.8155496048294</v>
      </c>
      <c r="F3" s="100">
        <f>IF(RES_hh_tes!F3=0,0,1000000/0.086*RES_hh_tes!F3/RES_hh_num!F3)</f>
        <v>8727.8286395945233</v>
      </c>
      <c r="G3" s="100">
        <f>IF(RES_hh_tes!G3=0,0,1000000/0.086*RES_hh_tes!G3/RES_hh_num!G3)</f>
        <v>9346.4529600910919</v>
      </c>
      <c r="H3" s="100">
        <f>IF(RES_hh_tes!H3=0,0,1000000/0.086*RES_hh_tes!H3/RES_hh_num!H3)</f>
        <v>8807.9522413748582</v>
      </c>
      <c r="I3" s="100">
        <f>IF(RES_hh_tes!I3=0,0,1000000/0.086*RES_hh_tes!I3/RES_hh_num!I3)</f>
        <v>8614.6809624633534</v>
      </c>
      <c r="J3" s="100">
        <f>IF(RES_hh_tes!J3=0,0,1000000/0.086*RES_hh_tes!J3/RES_hh_num!J3)</f>
        <v>8882.5984048052287</v>
      </c>
      <c r="K3" s="100">
        <f>IF(RES_hh_tes!K3=0,0,1000000/0.086*RES_hh_tes!K3/RES_hh_num!K3)</f>
        <v>8970.6198930527717</v>
      </c>
      <c r="L3" s="100">
        <f>IF(RES_hh_tes!L3=0,0,1000000/0.086*RES_hh_tes!L3/RES_hh_num!L3)</f>
        <v>9432.3381341297591</v>
      </c>
      <c r="M3" s="100">
        <f>IF(RES_hh_tes!M3=0,0,1000000/0.086*RES_hh_tes!M3/RES_hh_num!M3)</f>
        <v>8725.464704576385</v>
      </c>
      <c r="N3" s="100">
        <f>IF(RES_hh_tes!N3=0,0,1000000/0.086*RES_hh_tes!N3/RES_hh_num!N3)</f>
        <v>9335.7795191859095</v>
      </c>
      <c r="O3" s="100">
        <f>IF(RES_hh_tes!O3=0,0,1000000/0.086*RES_hh_tes!O3/RES_hh_num!O3)</f>
        <v>9370.6936430067981</v>
      </c>
      <c r="P3" s="100">
        <f>IF(RES_hh_tes!P3=0,0,1000000/0.086*RES_hh_tes!P3/RES_hh_num!P3)</f>
        <v>7876.3581650074566</v>
      </c>
      <c r="Q3" s="100">
        <f>IF(RES_hh_tes!Q3=0,0,1000000/0.086*RES_hh_tes!Q3/RES_hh_num!Q3)</f>
        <v>8940.1165877670956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5068.8222320281502</v>
      </c>
      <c r="C4" s="96">
        <f>IF(RES_hh_tes!C4=0,0,1000000/0.086*RES_hh_tes!C4/RES_hh_num!C4)</f>
        <v>5414.6624910747096</v>
      </c>
      <c r="D4" s="96">
        <f>IF(RES_hh_tes!D4=0,0,1000000/0.086*RES_hh_tes!D4/RES_hh_num!D4)</f>
        <v>5276.9183281232326</v>
      </c>
      <c r="E4" s="96">
        <f>IF(RES_hh_tes!E4=0,0,1000000/0.086*RES_hh_tes!E4/RES_hh_num!E4)</f>
        <v>6065.5086735890345</v>
      </c>
      <c r="F4" s="96">
        <f>IF(RES_hh_tes!F4=0,0,1000000/0.086*RES_hh_tes!F4/RES_hh_num!F4)</f>
        <v>5946.7523608890042</v>
      </c>
      <c r="G4" s="96">
        <f>IF(RES_hh_tes!G4=0,0,1000000/0.086*RES_hh_tes!G4/RES_hh_num!G4)</f>
        <v>6563.5112155716015</v>
      </c>
      <c r="H4" s="96">
        <f>IF(RES_hh_tes!H4=0,0,1000000/0.086*RES_hh_tes!H4/RES_hh_num!H4)</f>
        <v>6006.8673245012842</v>
      </c>
      <c r="I4" s="96">
        <f>IF(RES_hh_tes!I4=0,0,1000000/0.086*RES_hh_tes!I4/RES_hh_num!I4)</f>
        <v>5833.7503093268069</v>
      </c>
      <c r="J4" s="96">
        <f>IF(RES_hh_tes!J4=0,0,1000000/0.086*RES_hh_tes!J4/RES_hh_num!J4)</f>
        <v>6103.4561562392219</v>
      </c>
      <c r="K4" s="96">
        <f>IF(RES_hh_tes!K4=0,0,1000000/0.086*RES_hh_tes!K4/RES_hh_num!K4)</f>
        <v>6190.7132501532733</v>
      </c>
      <c r="L4" s="96">
        <f>IF(RES_hh_tes!L4=0,0,1000000/0.086*RES_hh_tes!L4/RES_hh_num!L4)</f>
        <v>6610.6864084826921</v>
      </c>
      <c r="M4" s="96">
        <f>IF(RES_hh_tes!M4=0,0,1000000/0.086*RES_hh_tes!M4/RES_hh_num!M4)</f>
        <v>5752.9592550439365</v>
      </c>
      <c r="N4" s="96">
        <f>IF(RES_hh_tes!N4=0,0,1000000/0.086*RES_hh_tes!N4/RES_hh_num!N4)</f>
        <v>6291.0661274953191</v>
      </c>
      <c r="O4" s="96">
        <f>IF(RES_hh_tes!O4=0,0,1000000/0.086*RES_hh_tes!O4/RES_hh_num!O4)</f>
        <v>6293.773069229107</v>
      </c>
      <c r="P4" s="96">
        <f>IF(RES_hh_tes!P4=0,0,1000000/0.086*RES_hh_tes!P4/RES_hh_num!P4)</f>
        <v>4833.3273964793989</v>
      </c>
      <c r="Q4" s="96">
        <f>IF(RES_hh_tes!Q4=0,0,1000000/0.086*RES_hh_tes!Q4/RES_hh_num!Q4)</f>
        <v>5794.9236634112758</v>
      </c>
    </row>
    <row r="5" spans="1:17" ht="12" customHeight="1" x14ac:dyDescent="0.25">
      <c r="A5" s="87" t="s">
        <v>58</v>
      </c>
      <c r="B5" s="95">
        <f>IF(RES_hh_tes!B5=0,0,1000000/0.086*RES_hh_tes!B5/RES_hh_num!B5)</f>
        <v>4682.3328102413707</v>
      </c>
      <c r="C5" s="95">
        <f>IF(RES_hh_tes!C5=0,0,1000000/0.086*RES_hh_tes!C5/RES_hh_num!C5)</f>
        <v>5638.5150655730431</v>
      </c>
      <c r="D5" s="95">
        <f>IF(RES_hh_tes!D5=0,0,1000000/0.086*RES_hh_tes!D5/RES_hh_num!D5)</f>
        <v>5033.837217489162</v>
      </c>
      <c r="E5" s="95">
        <f>IF(RES_hh_tes!E5=0,0,1000000/0.086*RES_hh_tes!E5/RES_hh_num!E5)</f>
        <v>6851.075154777729</v>
      </c>
      <c r="F5" s="95">
        <f>IF(RES_hh_tes!F5=0,0,1000000/0.086*RES_hh_tes!F5/RES_hh_num!F5)</f>
        <v>5531.216805298779</v>
      </c>
      <c r="G5" s="95">
        <f>IF(RES_hh_tes!G5=0,0,1000000/0.086*RES_hh_tes!G5/RES_hh_num!G5)</f>
        <v>5979.3264955399018</v>
      </c>
      <c r="H5" s="95">
        <f>IF(RES_hh_tes!H5=0,0,1000000/0.086*RES_hh_tes!H5/RES_hh_num!H5)</f>
        <v>6106.9916099405227</v>
      </c>
      <c r="I5" s="95">
        <f>IF(RES_hh_tes!I5=0,0,1000000/0.086*RES_hh_tes!I5/RES_hh_num!I5)</f>
        <v>5612.1742576011666</v>
      </c>
      <c r="J5" s="95">
        <f>IF(RES_hh_tes!J5=0,0,1000000/0.086*RES_hh_tes!J5/RES_hh_num!J5)</f>
        <v>5818.8602844618345</v>
      </c>
      <c r="K5" s="95">
        <f>IF(RES_hh_tes!K5=0,0,1000000/0.086*RES_hh_tes!K5/RES_hh_num!K5)</f>
        <v>5868.9398366983887</v>
      </c>
      <c r="L5" s="95">
        <f>IF(RES_hh_tes!L5=0,0,1000000/0.086*RES_hh_tes!L5/RES_hh_num!L5)</f>
        <v>5775.8775438546063</v>
      </c>
      <c r="M5" s="95">
        <f>IF(RES_hh_tes!M5=0,0,1000000/0.086*RES_hh_tes!M5/RES_hh_num!M5)</f>
        <v>5791.1607412891181</v>
      </c>
      <c r="N5" s="95">
        <f>IF(RES_hh_tes!N5=0,0,1000000/0.086*RES_hh_tes!N5/RES_hh_num!N5)</f>
        <v>5891.5914201642963</v>
      </c>
      <c r="O5" s="95">
        <f>IF(RES_hh_tes!O5=0,0,1000000/0.086*RES_hh_tes!O5/RES_hh_num!O5)</f>
        <v>0</v>
      </c>
      <c r="P5" s="95">
        <f>IF(RES_hh_tes!P5=0,0,1000000/0.086*RES_hh_tes!P5/RES_hh_num!P5)</f>
        <v>0</v>
      </c>
      <c r="Q5" s="95">
        <f>IF(RES_hh_tes!Q5=0,0,1000000/0.086*RES_hh_tes!Q5/RES_hh_num!Q5)</f>
        <v>0</v>
      </c>
    </row>
    <row r="6" spans="1:17" ht="12" customHeight="1" x14ac:dyDescent="0.25">
      <c r="A6" s="87" t="s">
        <v>84</v>
      </c>
      <c r="B6" s="95">
        <f>IF(RES_hh_tes!B6=0,0,1000000/0.086*RES_hh_tes!B6/RES_hh_num!B6)</f>
        <v>4906.0457080018932</v>
      </c>
      <c r="C6" s="95">
        <f>IF(RES_hh_tes!C6=0,0,1000000/0.086*RES_hh_tes!C6/RES_hh_num!C6)</f>
        <v>5126.2054682860216</v>
      </c>
      <c r="D6" s="95">
        <f>IF(RES_hh_tes!D6=0,0,1000000/0.086*RES_hh_tes!D6/RES_hh_num!D6)</f>
        <v>5175.1600496754445</v>
      </c>
      <c r="E6" s="95">
        <f>IF(RES_hh_tes!E6=0,0,1000000/0.086*RES_hh_tes!E6/RES_hh_num!E6)</f>
        <v>5674.9944390147448</v>
      </c>
      <c r="F6" s="95">
        <f>IF(RES_hh_tes!F6=0,0,1000000/0.086*RES_hh_tes!F6/RES_hh_num!F6)</f>
        <v>5744.9016239957537</v>
      </c>
      <c r="G6" s="95">
        <f>IF(RES_hh_tes!G6=0,0,1000000/0.086*RES_hh_tes!G6/RES_hh_num!G6)</f>
        <v>6110.0533146399812</v>
      </c>
      <c r="H6" s="95">
        <f>IF(RES_hh_tes!H6=0,0,1000000/0.086*RES_hh_tes!H6/RES_hh_num!H6)</f>
        <v>5859.6135743955783</v>
      </c>
      <c r="I6" s="95">
        <f>IF(RES_hh_tes!I6=0,0,1000000/0.086*RES_hh_tes!I6/RES_hh_num!I6)</f>
        <v>5749.9324054213475</v>
      </c>
      <c r="J6" s="95">
        <f>IF(RES_hh_tes!J6=0,0,1000000/0.086*RES_hh_tes!J6/RES_hh_num!J6)</f>
        <v>5895.2571973640779</v>
      </c>
      <c r="K6" s="95">
        <f>IF(RES_hh_tes!K6=0,0,1000000/0.086*RES_hh_tes!K6/RES_hh_num!K6)</f>
        <v>5999.2806009508968</v>
      </c>
      <c r="L6" s="95">
        <f>IF(RES_hh_tes!L6=0,0,1000000/0.086*RES_hh_tes!L6/RES_hh_num!L6)</f>
        <v>6379.5336467517091</v>
      </c>
      <c r="M6" s="95">
        <f>IF(RES_hh_tes!M6=0,0,1000000/0.086*RES_hh_tes!M6/RES_hh_num!M6)</f>
        <v>5550.874741874105</v>
      </c>
      <c r="N6" s="95">
        <f>IF(RES_hh_tes!N6=0,0,1000000/0.086*RES_hh_tes!N6/RES_hh_num!N6)</f>
        <v>6127.8807222041796</v>
      </c>
      <c r="O6" s="95">
        <f>IF(RES_hh_tes!O6=0,0,1000000/0.086*RES_hh_tes!O6/RES_hh_num!O6)</f>
        <v>6160.9703543680344</v>
      </c>
      <c r="P6" s="95">
        <f>IF(RES_hh_tes!P6=0,0,1000000/0.086*RES_hh_tes!P6/RES_hh_num!P6)</f>
        <v>4755.9444993422767</v>
      </c>
      <c r="Q6" s="95">
        <f>IF(RES_hh_tes!Q6=0,0,1000000/0.086*RES_hh_tes!Q6/RES_hh_num!Q6)</f>
        <v>5690.3031427306023</v>
      </c>
    </row>
    <row r="7" spans="1:17" ht="12" customHeight="1" x14ac:dyDescent="0.25">
      <c r="A7" s="87" t="s">
        <v>110</v>
      </c>
      <c r="B7" s="95">
        <f>IF(RES_hh_tes!B7=0,0,1000000/0.086*RES_hh_tes!B7/RES_hh_num!B7)</f>
        <v>4795.9234371488956</v>
      </c>
      <c r="C7" s="95">
        <f>IF(RES_hh_tes!C7=0,0,1000000/0.086*RES_hh_tes!C7/RES_hh_num!C7)</f>
        <v>5323.2908564755726</v>
      </c>
      <c r="D7" s="95">
        <f>IF(RES_hh_tes!D7=0,0,1000000/0.086*RES_hh_tes!D7/RES_hh_num!D7)</f>
        <v>5066.660164120678</v>
      </c>
      <c r="E7" s="95">
        <f>IF(RES_hh_tes!E7=0,0,1000000/0.086*RES_hh_tes!E7/RES_hh_num!E7)</f>
        <v>5548.8463448466355</v>
      </c>
      <c r="F7" s="95">
        <f>IF(RES_hh_tes!F7=0,0,1000000/0.086*RES_hh_tes!F7/RES_hh_num!F7)</f>
        <v>5838.984277526959</v>
      </c>
      <c r="G7" s="95">
        <f>IF(RES_hh_tes!G7=0,0,1000000/0.086*RES_hh_tes!G7/RES_hh_num!G7)</f>
        <v>6216.2539336759774</v>
      </c>
      <c r="H7" s="95">
        <f>IF(RES_hh_tes!H7=0,0,1000000/0.086*RES_hh_tes!H7/RES_hh_num!H7)</f>
        <v>5706.3408642338636</v>
      </c>
      <c r="I7" s="95">
        <f>IF(RES_hh_tes!I7=0,0,1000000/0.086*RES_hh_tes!I7/RES_hh_num!I7)</f>
        <v>5585.6298906866023</v>
      </c>
      <c r="J7" s="95">
        <f>IF(RES_hh_tes!J7=0,0,1000000/0.086*RES_hh_tes!J7/RES_hh_num!J7)</f>
        <v>5855.3596986554785</v>
      </c>
      <c r="K7" s="95">
        <f>IF(RES_hh_tes!K7=0,0,1000000/0.086*RES_hh_tes!K7/RES_hh_num!K7)</f>
        <v>6020.8838285500397</v>
      </c>
      <c r="L7" s="95">
        <f>IF(RES_hh_tes!L7=0,0,1000000/0.086*RES_hh_tes!L7/RES_hh_num!L7)</f>
        <v>6326.6888543734731</v>
      </c>
      <c r="M7" s="95">
        <f>IF(RES_hh_tes!M7=0,0,1000000/0.086*RES_hh_tes!M7/RES_hh_num!M7)</f>
        <v>5949.6060563022893</v>
      </c>
      <c r="N7" s="95">
        <f>IF(RES_hh_tes!N7=0,0,1000000/0.086*RES_hh_tes!N7/RES_hh_num!N7)</f>
        <v>6432.3549903670291</v>
      </c>
      <c r="O7" s="95">
        <f>IF(RES_hh_tes!O7=0,0,1000000/0.086*RES_hh_tes!O7/RES_hh_num!O7)</f>
        <v>6394.2985853395048</v>
      </c>
      <c r="P7" s="95">
        <f>IF(RES_hh_tes!P7=0,0,1000000/0.086*RES_hh_tes!P7/RES_hh_num!P7)</f>
        <v>4887.8151276896097</v>
      </c>
      <c r="Q7" s="95">
        <f>IF(RES_hh_tes!Q7=0,0,1000000/0.086*RES_hh_tes!Q7/RES_hh_num!Q7)</f>
        <v>5750.3487900128703</v>
      </c>
    </row>
    <row r="8" spans="1:17" ht="12" customHeight="1" x14ac:dyDescent="0.25">
      <c r="A8" s="87" t="s">
        <v>109</v>
      </c>
      <c r="B8" s="95">
        <f>IF(RES_hh_tes!B8=0,0,1000000/0.086*RES_hh_tes!B8/RES_hh_num!B8)</f>
        <v>4943.5060665710962</v>
      </c>
      <c r="C8" s="95">
        <f>IF(RES_hh_tes!C8=0,0,1000000/0.086*RES_hh_tes!C8/RES_hh_num!C8)</f>
        <v>5242.1680364602753</v>
      </c>
      <c r="D8" s="95">
        <f>IF(RES_hh_tes!D8=0,0,1000000/0.086*RES_hh_tes!D8/RES_hh_num!D8)</f>
        <v>5080.511793714315</v>
      </c>
      <c r="E8" s="95">
        <f>IF(RES_hh_tes!E8=0,0,1000000/0.086*RES_hh_tes!E8/RES_hh_num!E8)</f>
        <v>5677.33355216782</v>
      </c>
      <c r="F8" s="95">
        <f>IF(RES_hh_tes!F8=0,0,1000000/0.086*RES_hh_tes!F8/RES_hh_num!F8)</f>
        <v>5826.2793010003898</v>
      </c>
      <c r="G8" s="95">
        <f>IF(RES_hh_tes!G8=0,0,1000000/0.086*RES_hh_tes!G8/RES_hh_num!G8)</f>
        <v>6285.6556431889612</v>
      </c>
      <c r="H8" s="95">
        <f>IF(RES_hh_tes!H8=0,0,1000000/0.086*RES_hh_tes!H8/RES_hh_num!H8)</f>
        <v>5746.0714906535295</v>
      </c>
      <c r="I8" s="95">
        <f>IF(RES_hh_tes!I8=0,0,1000000/0.086*RES_hh_tes!I8/RES_hh_num!I8)</f>
        <v>5594.8413580282677</v>
      </c>
      <c r="J8" s="95">
        <f>IF(RES_hh_tes!J8=0,0,1000000/0.086*RES_hh_tes!J8/RES_hh_num!J8)</f>
        <v>5550.1577184278285</v>
      </c>
      <c r="K8" s="95">
        <f>IF(RES_hh_tes!K8=0,0,1000000/0.086*RES_hh_tes!K8/RES_hh_num!K8)</f>
        <v>5814.8772459590091</v>
      </c>
      <c r="L8" s="95">
        <f>IF(RES_hh_tes!L8=0,0,1000000/0.086*RES_hh_tes!L8/RES_hh_num!L8)</f>
        <v>6405.4986618460571</v>
      </c>
      <c r="M8" s="95">
        <f>IF(RES_hh_tes!M8=0,0,1000000/0.086*RES_hh_tes!M8/RES_hh_num!M8)</f>
        <v>6019.9850936569501</v>
      </c>
      <c r="N8" s="95">
        <f>IF(RES_hh_tes!N8=0,0,1000000/0.086*RES_hh_tes!N8/RES_hh_num!N8)</f>
        <v>6097.9201907498164</v>
      </c>
      <c r="O8" s="95">
        <f>IF(RES_hh_tes!O8=0,0,1000000/0.086*RES_hh_tes!O8/RES_hh_num!O8)</f>
        <v>6169.7628199307865</v>
      </c>
      <c r="P8" s="95">
        <f>IF(RES_hh_tes!P8=0,0,1000000/0.086*RES_hh_tes!P8/RES_hh_num!P8)</f>
        <v>4740.2793934257197</v>
      </c>
      <c r="Q8" s="95">
        <f>IF(RES_hh_tes!Q8=0,0,1000000/0.086*RES_hh_tes!Q8/RES_hh_num!Q8)</f>
        <v>5665.7486934968356</v>
      </c>
    </row>
    <row r="9" spans="1:17" ht="12" customHeight="1" x14ac:dyDescent="0.25">
      <c r="A9" s="87" t="s">
        <v>55</v>
      </c>
      <c r="B9" s="95">
        <f>IF(RES_hh_tes!B9=0,0,1000000/0.086*RES_hh_tes!B9/RES_hh_num!B9)</f>
        <v>4924.9090501714691</v>
      </c>
      <c r="C9" s="95">
        <f>IF(RES_hh_tes!C9=0,0,1000000/0.086*RES_hh_tes!C9/RES_hh_num!C9)</f>
        <v>5058.8767743486005</v>
      </c>
      <c r="D9" s="95">
        <f>IF(RES_hh_tes!D9=0,0,1000000/0.086*RES_hh_tes!D9/RES_hh_num!D9)</f>
        <v>5369.2751521943001</v>
      </c>
      <c r="E9" s="95">
        <f>IF(RES_hh_tes!E9=0,0,1000000/0.086*RES_hh_tes!E9/RES_hh_num!E9)</f>
        <v>7509.5447565904187</v>
      </c>
      <c r="F9" s="95">
        <f>IF(RES_hh_tes!F9=0,0,1000000/0.086*RES_hh_tes!F9/RES_hh_num!F9)</f>
        <v>4727.4506718584335</v>
      </c>
      <c r="G9" s="95">
        <f>IF(RES_hh_tes!G9=0,0,1000000/0.086*RES_hh_tes!G9/RES_hh_num!G9)</f>
        <v>6706.1256059489133</v>
      </c>
      <c r="H9" s="95">
        <f>IF(RES_hh_tes!H9=0,0,1000000/0.086*RES_hh_tes!H9/RES_hh_num!H9)</f>
        <v>6198.7330705146942</v>
      </c>
      <c r="I9" s="95">
        <f>IF(RES_hh_tes!I9=0,0,1000000/0.086*RES_hh_tes!I9/RES_hh_num!I9)</f>
        <v>6104.315606113737</v>
      </c>
      <c r="J9" s="95">
        <f>IF(RES_hh_tes!J9=0,0,1000000/0.086*RES_hh_tes!J9/RES_hh_num!J9)</f>
        <v>7196.9441002419308</v>
      </c>
      <c r="K9" s="95">
        <f>IF(RES_hh_tes!K9=0,0,1000000/0.086*RES_hh_tes!K9/RES_hh_num!K9)</f>
        <v>6834.3516725614154</v>
      </c>
      <c r="L9" s="95">
        <f>IF(RES_hh_tes!L9=0,0,1000000/0.086*RES_hh_tes!L9/RES_hh_num!L9)</f>
        <v>6778.9480718070417</v>
      </c>
      <c r="M9" s="95">
        <f>IF(RES_hh_tes!M9=0,0,1000000/0.086*RES_hh_tes!M9/RES_hh_num!M9)</f>
        <v>4381.2034846356082</v>
      </c>
      <c r="N9" s="95">
        <f>IF(RES_hh_tes!N9=0,0,1000000/0.086*RES_hh_tes!N9/RES_hh_num!N9)</f>
        <v>6449.9943833023144</v>
      </c>
      <c r="O9" s="95">
        <f>IF(RES_hh_tes!O9=0,0,1000000/0.086*RES_hh_tes!O9/RES_hh_num!O9)</f>
        <v>6231.7140574409959</v>
      </c>
      <c r="P9" s="95">
        <f>IF(RES_hh_tes!P9=0,0,1000000/0.086*RES_hh_tes!P9/RES_hh_num!P9)</f>
        <v>4810.5355930347041</v>
      </c>
      <c r="Q9" s="95">
        <f>IF(RES_hh_tes!Q9=0,0,1000000/0.086*RES_hh_tes!Q9/RES_hh_num!Q9)</f>
        <v>5605.0433897128542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4905.8620786242482</v>
      </c>
      <c r="C10" s="95">
        <f>IF(RES_hh_tes!C10=0,0,1000000/0.086*RES_hh_tes!C10/RES_hh_num!C10)</f>
        <v>5172.4085584147088</v>
      </c>
      <c r="D10" s="95">
        <f>IF(RES_hh_tes!D10=0,0,1000000/0.086*RES_hh_tes!D10/RES_hh_num!D10)</f>
        <v>5219.9325930479417</v>
      </c>
      <c r="E10" s="95">
        <f>IF(RES_hh_tes!E10=0,0,1000000/0.086*RES_hh_tes!E10/RES_hh_num!E10)</f>
        <v>5774.3844308509415</v>
      </c>
      <c r="F10" s="95">
        <f>IF(RES_hh_tes!F10=0,0,1000000/0.086*RES_hh_tes!F10/RES_hh_num!F10)</f>
        <v>5626.6014639414989</v>
      </c>
      <c r="G10" s="95">
        <f>IF(RES_hh_tes!G10=0,0,1000000/0.086*RES_hh_tes!G10/RES_hh_num!G10)</f>
        <v>5853.4366454328001</v>
      </c>
      <c r="H10" s="95">
        <f>IF(RES_hh_tes!H10=0,0,1000000/0.086*RES_hh_tes!H10/RES_hh_num!H10)</f>
        <v>5890.3404852782423</v>
      </c>
      <c r="I10" s="95">
        <f>IF(RES_hh_tes!I10=0,0,1000000/0.086*RES_hh_tes!I10/RES_hh_num!I10)</f>
        <v>6019.4472459113467</v>
      </c>
      <c r="J10" s="95">
        <f>IF(RES_hh_tes!J10=0,0,1000000/0.086*RES_hh_tes!J10/RES_hh_num!J10)</f>
        <v>6120.3704462692604</v>
      </c>
      <c r="K10" s="95">
        <f>IF(RES_hh_tes!K10=0,0,1000000/0.086*RES_hh_tes!K10/RES_hh_num!K10)</f>
        <v>6239.3937140408934</v>
      </c>
      <c r="L10" s="95">
        <f>IF(RES_hh_tes!L10=0,0,1000000/0.086*RES_hh_tes!L10/RES_hh_num!L10)</f>
        <v>5683.8643602172106</v>
      </c>
      <c r="M10" s="95">
        <f>IF(RES_hh_tes!M10=0,0,1000000/0.086*RES_hh_tes!M10/RES_hh_num!M10)</f>
        <v>5820.6881617063527</v>
      </c>
      <c r="N10" s="95">
        <f>IF(RES_hh_tes!N10=0,0,1000000/0.086*RES_hh_tes!N10/RES_hh_num!N10)</f>
        <v>6796.1585843370895</v>
      </c>
      <c r="O10" s="95">
        <f>IF(RES_hh_tes!O10=0,0,1000000/0.086*RES_hh_tes!O10/RES_hh_num!O10)</f>
        <v>6316.5316711700452</v>
      </c>
      <c r="P10" s="95">
        <f>IF(RES_hh_tes!P10=0,0,1000000/0.086*RES_hh_tes!P10/RES_hh_num!P10)</f>
        <v>3138.5477561778648</v>
      </c>
      <c r="Q10" s="95">
        <f>IF(RES_hh_tes!Q10=0,0,1000000/0.086*RES_hh_tes!Q10/RES_hh_num!Q10)</f>
        <v>5761.0939168052091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0</v>
      </c>
      <c r="C11" s="95">
        <f>IF(RES_hh_tes!C11=0,0,1000000/0.086*RES_hh_tes!C11/RES_hh_num!C11)</f>
        <v>0</v>
      </c>
      <c r="D11" s="95">
        <f>IF(RES_hh_tes!D11=0,0,1000000/0.086*RES_hh_tes!D11/RES_hh_num!D11)</f>
        <v>0</v>
      </c>
      <c r="E11" s="95">
        <f>IF(RES_hh_tes!E11=0,0,1000000/0.086*RES_hh_tes!E11/RES_hh_num!E11)</f>
        <v>0</v>
      </c>
      <c r="F11" s="95">
        <f>IF(RES_hh_tes!F11=0,0,1000000/0.086*RES_hh_tes!F11/RES_hh_num!F11)</f>
        <v>5756.3158936324153</v>
      </c>
      <c r="G11" s="95">
        <f>IF(RES_hh_tes!G11=0,0,1000000/0.086*RES_hh_tes!G11/RES_hh_num!G11)</f>
        <v>6319.79286037159</v>
      </c>
      <c r="H11" s="95">
        <f>IF(RES_hh_tes!H11=0,0,1000000/0.086*RES_hh_tes!H11/RES_hh_num!H11)</f>
        <v>5754.6223412930376</v>
      </c>
      <c r="I11" s="95">
        <f>IF(RES_hh_tes!I11=0,0,1000000/0.086*RES_hh_tes!I11/RES_hh_num!I11)</f>
        <v>5580.2418262518549</v>
      </c>
      <c r="J11" s="95">
        <f>IF(RES_hh_tes!J11=0,0,1000000/0.086*RES_hh_tes!J11/RES_hh_num!J11)</f>
        <v>5773.6972686485506</v>
      </c>
      <c r="K11" s="95">
        <f>IF(RES_hh_tes!K11=0,0,1000000/0.086*RES_hh_tes!K11/RES_hh_num!K11)</f>
        <v>5847.4635792833715</v>
      </c>
      <c r="L11" s="95">
        <f>IF(RES_hh_tes!L11=0,0,1000000/0.086*RES_hh_tes!L11/RES_hh_num!L11)</f>
        <v>6289.0914372956231</v>
      </c>
      <c r="M11" s="95">
        <f>IF(RES_hh_tes!M11=0,0,1000000/0.086*RES_hh_tes!M11/RES_hh_num!M11)</f>
        <v>5507.4999214776954</v>
      </c>
      <c r="N11" s="95">
        <f>IF(RES_hh_tes!N11=0,0,1000000/0.086*RES_hh_tes!N11/RES_hh_num!N11)</f>
        <v>6066.1721803930941</v>
      </c>
      <c r="O11" s="95">
        <f>IF(RES_hh_tes!O11=0,0,1000000/0.086*RES_hh_tes!O11/RES_hh_num!O11)</f>
        <v>6092.713482801415</v>
      </c>
      <c r="P11" s="95">
        <f>IF(RES_hh_tes!P11=0,0,1000000/0.086*RES_hh_tes!P11/RES_hh_num!P11)</f>
        <v>4787.910442568711</v>
      </c>
      <c r="Q11" s="95">
        <f>IF(RES_hh_tes!Q11=0,0,1000000/0.086*RES_hh_tes!Q11/RES_hh_num!Q11)</f>
        <v>5501.0567559833471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5568.8544185339942</v>
      </c>
      <c r="C12" s="95">
        <f>IF(RES_hh_tes!C12=0,0,1000000/0.086*RES_hh_tes!C12/RES_hh_num!C12)</f>
        <v>5949.9935600060408</v>
      </c>
      <c r="D12" s="95">
        <f>IF(RES_hh_tes!D12=0,0,1000000/0.086*RES_hh_tes!D12/RES_hh_num!D12)</f>
        <v>5802.6330779038663</v>
      </c>
      <c r="E12" s="95">
        <f>IF(RES_hh_tes!E12=0,0,1000000/0.086*RES_hh_tes!E12/RES_hh_num!E12)</f>
        <v>6672.3557579089802</v>
      </c>
      <c r="F12" s="95">
        <f>IF(RES_hh_tes!F12=0,0,1000000/0.086*RES_hh_tes!F12/RES_hh_num!F12)</f>
        <v>6550.2060116636121</v>
      </c>
      <c r="G12" s="95">
        <f>IF(RES_hh_tes!G12=0,0,1000000/0.086*RES_hh_tes!G12/RES_hh_num!G12)</f>
        <v>7241.19650773788</v>
      </c>
      <c r="H12" s="95">
        <f>IF(RES_hh_tes!H12=0,0,1000000/0.086*RES_hh_tes!H12/RES_hh_num!H12)</f>
        <v>6630.5707079361509</v>
      </c>
      <c r="I12" s="95">
        <f>IF(RES_hh_tes!I12=0,0,1000000/0.086*RES_hh_tes!I12/RES_hh_num!I12)</f>
        <v>6438.1603472285296</v>
      </c>
      <c r="J12" s="95">
        <f>IF(RES_hh_tes!J12=0,0,1000000/0.086*RES_hh_tes!J12/RES_hh_num!J12)</f>
        <v>6739.87965588715</v>
      </c>
      <c r="K12" s="95">
        <f>IF(RES_hh_tes!K12=0,0,1000000/0.086*RES_hh_tes!K12/RES_hh_num!K12)</f>
        <v>6843.5223497848883</v>
      </c>
      <c r="L12" s="95">
        <f>IF(RES_hh_tes!L12=0,0,1000000/0.086*RES_hh_tes!L12/RES_hh_num!L12)</f>
        <v>7326.9165657856993</v>
      </c>
      <c r="M12" s="95">
        <f>IF(RES_hh_tes!M12=0,0,1000000/0.086*RES_hh_tes!M12/RES_hh_num!M12)</f>
        <v>6390.4147860636294</v>
      </c>
      <c r="N12" s="95">
        <f>IF(RES_hh_tes!N12=0,0,1000000/0.086*RES_hh_tes!N12/RES_hh_num!N12)</f>
        <v>6974.0037568679572</v>
      </c>
      <c r="O12" s="95">
        <f>IF(RES_hh_tes!O12=0,0,1000000/0.086*RES_hh_tes!O12/RES_hh_num!O12)</f>
        <v>6981.9712945043311</v>
      </c>
      <c r="P12" s="95">
        <f>IF(RES_hh_tes!P12=0,0,1000000/0.086*RES_hh_tes!P12/RES_hh_num!P12)</f>
        <v>5352.6720563888184</v>
      </c>
      <c r="Q12" s="95">
        <f>IF(RES_hh_tes!Q12=0,0,1000000/0.086*RES_hh_tes!Q12/RES_hh_num!Q12)</f>
        <v>6433.8277951199725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6041.2543502629351</v>
      </c>
      <c r="C13" s="22">
        <f>IF(RES_hh_tes!C13=0,0,1000000/0.086*RES_hh_tes!C13/RES_hh_num!C13)</f>
        <v>6463.7043753086637</v>
      </c>
      <c r="D13" s="22">
        <f>IF(RES_hh_tes!D13=0,0,1000000/0.086*RES_hh_tes!D13/RES_hh_num!D13)</f>
        <v>6259.2439390735008</v>
      </c>
      <c r="E13" s="22">
        <f>IF(RES_hh_tes!E13=0,0,1000000/0.086*RES_hh_tes!E13/RES_hh_num!E13)</f>
        <v>7317.795166566204</v>
      </c>
      <c r="F13" s="22">
        <f>IF(RES_hh_tes!F13=0,0,1000000/0.086*RES_hh_tes!F13/RES_hh_num!F13)</f>
        <v>7710.1346299344796</v>
      </c>
      <c r="G13" s="22">
        <f>IF(RES_hh_tes!G13=0,0,1000000/0.086*RES_hh_tes!G13/RES_hh_num!G13)</f>
        <v>8487.2893196501063</v>
      </c>
      <c r="H13" s="22">
        <f>IF(RES_hh_tes!H13=0,0,1000000/0.086*RES_hh_tes!H13/RES_hh_num!H13)</f>
        <v>7305.2026820543078</v>
      </c>
      <c r="I13" s="22">
        <f>IF(RES_hh_tes!I13=0,0,1000000/0.086*RES_hh_tes!I13/RES_hh_num!I13)</f>
        <v>6462.295518732778</v>
      </c>
      <c r="J13" s="22">
        <f>IF(RES_hh_tes!J13=0,0,1000000/0.086*RES_hh_tes!J13/RES_hh_num!J13)</f>
        <v>6832.8882758825375</v>
      </c>
      <c r="K13" s="22">
        <f>IF(RES_hh_tes!K13=0,0,1000000/0.086*RES_hh_tes!K13/RES_hh_num!K13)</f>
        <v>6998.8772729928787</v>
      </c>
      <c r="L13" s="22">
        <f>IF(RES_hh_tes!L13=0,0,1000000/0.086*RES_hh_tes!L13/RES_hh_num!L13)</f>
        <v>7858.6863016028647</v>
      </c>
      <c r="M13" s="22">
        <f>IF(RES_hh_tes!M13=0,0,1000000/0.086*RES_hh_tes!M13/RES_hh_num!M13)</f>
        <v>7379.4991258699092</v>
      </c>
      <c r="N13" s="22">
        <f>IF(RES_hh_tes!N13=0,0,1000000/0.086*RES_hh_tes!N13/RES_hh_num!N13)</f>
        <v>7275.7763566264221</v>
      </c>
      <c r="O13" s="22">
        <f>IF(RES_hh_tes!O13=0,0,1000000/0.086*RES_hh_tes!O13/RES_hh_num!O13)</f>
        <v>7743.713962944481</v>
      </c>
      <c r="P13" s="22">
        <f>IF(RES_hh_tes!P13=0,0,1000000/0.086*RES_hh_tes!P13/RES_hh_num!P13)</f>
        <v>5710.1661535139938</v>
      </c>
      <c r="Q13" s="22">
        <f>IF(RES_hh_tes!Q13=0,0,1000000/0.086*RES_hh_tes!Q13/RES_hh_num!Q13)</f>
        <v>8455.8614916724418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147.56470145152707</v>
      </c>
      <c r="C14" s="98">
        <f>IF(RES_hh_tes!C14=0,0,1000000/0.086*RES_hh_tes!C14/RES_hh_num!C14)</f>
        <v>150.12488194001929</v>
      </c>
      <c r="D14" s="98">
        <f>IF(RES_hh_tes!D14=0,0,1000000/0.086*RES_hh_tes!D14/RES_hh_num!D14)</f>
        <v>155.01438583065124</v>
      </c>
      <c r="E14" s="98">
        <f>IF(RES_hh_tes!E14=0,0,1000000/0.086*RES_hh_tes!E14/RES_hh_num!E14)</f>
        <v>182.06400486863862</v>
      </c>
      <c r="F14" s="98">
        <f>IF(RES_hh_tes!F14=0,0,1000000/0.086*RES_hh_tes!F14/RES_hh_num!F14)</f>
        <v>227.66459214298138</v>
      </c>
      <c r="G14" s="98">
        <f>IF(RES_hh_tes!G14=0,0,1000000/0.086*RES_hh_tes!G14/RES_hh_num!G14)</f>
        <v>218.5290662565759</v>
      </c>
      <c r="H14" s="98">
        <f>IF(RES_hh_tes!H14=0,0,1000000/0.086*RES_hh_tes!H14/RES_hh_num!H14)</f>
        <v>177.37597385223694</v>
      </c>
      <c r="I14" s="98">
        <f>IF(RES_hh_tes!I14=0,0,1000000/0.086*RES_hh_tes!I14/RES_hh_num!I14)</f>
        <v>108.09563051812445</v>
      </c>
      <c r="J14" s="98">
        <f>IF(RES_hh_tes!J14=0,0,1000000/0.086*RES_hh_tes!J14/RES_hh_num!J14)</f>
        <v>106.32661676470207</v>
      </c>
      <c r="K14" s="98">
        <f>IF(RES_hh_tes!K14=0,0,1000000/0.086*RES_hh_tes!K14/RES_hh_num!K14)</f>
        <v>98.197312161168952</v>
      </c>
      <c r="L14" s="98">
        <f>IF(RES_hh_tes!L14=0,0,1000000/0.086*RES_hh_tes!L14/RES_hh_num!L14)</f>
        <v>116.67245955128801</v>
      </c>
      <c r="M14" s="98">
        <f>IF(RES_hh_tes!M14=0,0,1000000/0.086*RES_hh_tes!M14/RES_hh_num!M14)</f>
        <v>135.07828639353755</v>
      </c>
      <c r="N14" s="98">
        <f>IF(RES_hh_tes!N14=0,0,1000000/0.086*RES_hh_tes!N14/RES_hh_num!N14)</f>
        <v>87.483484836215951</v>
      </c>
      <c r="O14" s="98">
        <f>IF(RES_hh_tes!O14=0,0,1000000/0.086*RES_hh_tes!O14/RES_hh_num!O14)</f>
        <v>93.522327278483999</v>
      </c>
      <c r="P14" s="98">
        <f>IF(RES_hh_tes!P14=0,0,1000000/0.086*RES_hh_tes!P14/RES_hh_num!P14)</f>
        <v>61.818109815794777</v>
      </c>
      <c r="Q14" s="98">
        <f>IF(RES_hh_tes!Q14=0,0,1000000/0.086*RES_hh_tes!Q14/RES_hh_num!Q14)</f>
        <v>138.46579567638042</v>
      </c>
    </row>
    <row r="15" spans="1:17" ht="12.95" customHeight="1" x14ac:dyDescent="0.25">
      <c r="A15" s="89" t="s">
        <v>112</v>
      </c>
      <c r="B15" s="96">
        <f t="shared" ref="B15:Q15" si="0">B16</f>
        <v>253.38668355607032</v>
      </c>
      <c r="C15" s="96">
        <f t="shared" si="0"/>
        <v>270.19613658899078</v>
      </c>
      <c r="D15" s="96">
        <f t="shared" si="0"/>
        <v>287.59995799288043</v>
      </c>
      <c r="E15" s="96">
        <f t="shared" si="0"/>
        <v>309.77196224101749</v>
      </c>
      <c r="F15" s="96">
        <f t="shared" si="0"/>
        <v>333.14398465010839</v>
      </c>
      <c r="G15" s="96">
        <f t="shared" si="0"/>
        <v>363.78822699180637</v>
      </c>
      <c r="H15" s="96">
        <f t="shared" si="0"/>
        <v>386.54420536687468</v>
      </c>
      <c r="I15" s="96">
        <f t="shared" si="0"/>
        <v>406.16334661539827</v>
      </c>
      <c r="J15" s="96">
        <f t="shared" si="0"/>
        <v>440.82338581645115</v>
      </c>
      <c r="K15" s="96">
        <f t="shared" si="0"/>
        <v>464.26847543451453</v>
      </c>
      <c r="L15" s="96">
        <f t="shared" si="0"/>
        <v>503.01112790868348</v>
      </c>
      <c r="M15" s="96">
        <f t="shared" si="0"/>
        <v>642.72172375043124</v>
      </c>
      <c r="N15" s="96">
        <f t="shared" si="0"/>
        <v>778.65430409449652</v>
      </c>
      <c r="O15" s="96">
        <f t="shared" si="0"/>
        <v>832.71614561773583</v>
      </c>
      <c r="P15" s="96">
        <f t="shared" si="0"/>
        <v>877.37454806516189</v>
      </c>
      <c r="Q15" s="96">
        <f t="shared" si="0"/>
        <v>915.5367114577142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253.38668355607032</v>
      </c>
      <c r="C16" s="97">
        <f>IF(RES_hh_tes!C16=0,0,1000000/0.086*RES_hh_tes!C16/RES_hh_num!C$3)</f>
        <v>270.19613658899078</v>
      </c>
      <c r="D16" s="97">
        <f>IF(RES_hh_tes!D16=0,0,1000000/0.086*RES_hh_tes!D16/RES_hh_num!D$3)</f>
        <v>287.59995799288043</v>
      </c>
      <c r="E16" s="97">
        <f>IF(RES_hh_tes!E16=0,0,1000000/0.086*RES_hh_tes!E16/RES_hh_num!E$3)</f>
        <v>309.77196224101749</v>
      </c>
      <c r="F16" s="97">
        <f>IF(RES_hh_tes!F16=0,0,1000000/0.086*RES_hh_tes!F16/RES_hh_num!F$3)</f>
        <v>333.14398465010839</v>
      </c>
      <c r="G16" s="97">
        <f>IF(RES_hh_tes!G16=0,0,1000000/0.086*RES_hh_tes!G16/RES_hh_num!G$3)</f>
        <v>363.78822699180637</v>
      </c>
      <c r="H16" s="97">
        <f>IF(RES_hh_tes!H16=0,0,1000000/0.086*RES_hh_tes!H16/RES_hh_num!H$3)</f>
        <v>386.54420536687468</v>
      </c>
      <c r="I16" s="97">
        <f>IF(RES_hh_tes!I16=0,0,1000000/0.086*RES_hh_tes!I16/RES_hh_num!I$3)</f>
        <v>406.16334661539827</v>
      </c>
      <c r="J16" s="97">
        <f>IF(RES_hh_tes!J16=0,0,1000000/0.086*RES_hh_tes!J16/RES_hh_num!J$3)</f>
        <v>440.82338581645115</v>
      </c>
      <c r="K16" s="97">
        <f>IF(RES_hh_tes!K16=0,0,1000000/0.086*RES_hh_tes!K16/RES_hh_num!K$3)</f>
        <v>464.26847543451453</v>
      </c>
      <c r="L16" s="97">
        <f>IF(RES_hh_tes!L16=0,0,1000000/0.086*RES_hh_tes!L16/RES_hh_num!L$3)</f>
        <v>503.01112790868348</v>
      </c>
      <c r="M16" s="97">
        <f>IF(RES_hh_tes!M16=0,0,1000000/0.086*RES_hh_tes!M16/RES_hh_num!M$3)</f>
        <v>642.72172375043124</v>
      </c>
      <c r="N16" s="97">
        <f>IF(RES_hh_tes!N16=0,0,1000000/0.086*RES_hh_tes!N16/RES_hh_num!N$3)</f>
        <v>778.65430409449652</v>
      </c>
      <c r="O16" s="97">
        <f>IF(RES_hh_tes!O16=0,0,1000000/0.086*RES_hh_tes!O16/RES_hh_num!O$3)</f>
        <v>832.71614561773583</v>
      </c>
      <c r="P16" s="97">
        <f>IF(RES_hh_tes!P16=0,0,1000000/0.086*RES_hh_tes!P16/RES_hh_num!P$3)</f>
        <v>877.37454806516189</v>
      </c>
      <c r="Q16" s="97">
        <f>IF(RES_hh_tes!Q16=0,0,1000000/0.086*RES_hh_tes!Q16/RES_hh_num!Q$3)</f>
        <v>915.5367114577142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1504.6956065622242</v>
      </c>
      <c r="C17" s="96">
        <f>IF(RES_hh_tes!C17=0,0,1000000/0.086*RES_hh_tes!C17/RES_hh_num!C17)</f>
        <v>1540.3778187048617</v>
      </c>
      <c r="D17" s="96">
        <f>IF(RES_hh_tes!D17=0,0,1000000/0.086*RES_hh_tes!D17/RES_hh_num!D17)</f>
        <v>1582.090182745568</v>
      </c>
      <c r="E17" s="96">
        <f>IF(RES_hh_tes!E17=0,0,1000000/0.086*RES_hh_tes!E17/RES_hh_num!E17)</f>
        <v>1624.7257789627959</v>
      </c>
      <c r="F17" s="96">
        <f>IF(RES_hh_tes!F17=0,0,1000000/0.086*RES_hh_tes!F17/RES_hh_num!F17)</f>
        <v>1638.072988855225</v>
      </c>
      <c r="G17" s="96">
        <f>IF(RES_hh_tes!G17=0,0,1000000/0.086*RES_hh_tes!G17/RES_hh_num!G17)</f>
        <v>1652.2969978961864</v>
      </c>
      <c r="H17" s="96">
        <f>IF(RES_hh_tes!H17=0,0,1000000/0.086*RES_hh_tes!H17/RES_hh_num!H17)</f>
        <v>1623.667999015734</v>
      </c>
      <c r="I17" s="96">
        <f>IF(RES_hh_tes!I17=0,0,1000000/0.086*RES_hh_tes!I17/RES_hh_num!I17)</f>
        <v>1597.2319216486289</v>
      </c>
      <c r="J17" s="96">
        <f>IF(RES_hh_tes!J17=0,0,1000000/0.086*RES_hh_tes!J17/RES_hh_num!J17)</f>
        <v>1591.2629824544044</v>
      </c>
      <c r="K17" s="96">
        <f>IF(RES_hh_tes!K17=0,0,1000000/0.086*RES_hh_tes!K17/RES_hh_num!K17)</f>
        <v>1566.2059181599229</v>
      </c>
      <c r="L17" s="96">
        <f>IF(RES_hh_tes!L17=0,0,1000000/0.086*RES_hh_tes!L17/RES_hh_num!L17)</f>
        <v>1566.0689993294568</v>
      </c>
      <c r="M17" s="96">
        <f>IF(RES_hh_tes!M17=0,0,1000000/0.086*RES_hh_tes!M17/RES_hh_num!M17)</f>
        <v>1567.0335233391584</v>
      </c>
      <c r="N17" s="96">
        <f>IF(RES_hh_tes!N17=0,0,1000000/0.086*RES_hh_tes!N17/RES_hh_num!N17)</f>
        <v>1529.8846138285223</v>
      </c>
      <c r="O17" s="96">
        <f>IF(RES_hh_tes!O17=0,0,1000000/0.086*RES_hh_tes!O17/RES_hh_num!O17)</f>
        <v>1496.5361316088809</v>
      </c>
      <c r="P17" s="96">
        <f>IF(RES_hh_tes!P17=0,0,1000000/0.086*RES_hh_tes!P17/RES_hh_num!P17)</f>
        <v>1435.8226479858965</v>
      </c>
      <c r="Q17" s="96">
        <f>IF(RES_hh_tes!Q17=0,0,1000000/0.086*RES_hh_tes!Q17/RES_hh_num!Q17)</f>
        <v>1450.8239076835459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0</v>
      </c>
      <c r="C18" s="95">
        <f>IF(RES_hh_tes!C18=0,0,1000000/0.086*RES_hh_tes!C18/RES_hh_num!C18)</f>
        <v>0</v>
      </c>
      <c r="D18" s="95">
        <f>IF(RES_hh_tes!D18=0,0,1000000/0.086*RES_hh_tes!D18/RES_hh_num!D18)</f>
        <v>0</v>
      </c>
      <c r="E18" s="95">
        <f>IF(RES_hh_tes!E18=0,0,1000000/0.086*RES_hh_tes!E18/RES_hh_num!E18)</f>
        <v>0</v>
      </c>
      <c r="F18" s="95">
        <f>IF(RES_hh_tes!F18=0,0,1000000/0.086*RES_hh_tes!F18/RES_hh_num!F18)</f>
        <v>0</v>
      </c>
      <c r="G18" s="95">
        <f>IF(RES_hh_tes!G18=0,0,1000000/0.086*RES_hh_tes!G18/RES_hh_num!G18)</f>
        <v>0</v>
      </c>
      <c r="H18" s="95">
        <f>IF(RES_hh_tes!H18=0,0,1000000/0.086*RES_hh_tes!H18/RES_hh_num!H18)</f>
        <v>0</v>
      </c>
      <c r="I18" s="95">
        <f>IF(RES_hh_tes!I18=0,0,1000000/0.086*RES_hh_tes!I18/RES_hh_num!I18)</f>
        <v>0</v>
      </c>
      <c r="J18" s="95">
        <f>IF(RES_hh_tes!J18=0,0,1000000/0.086*RES_hh_tes!J18/RES_hh_num!J18)</f>
        <v>0</v>
      </c>
      <c r="K18" s="95">
        <f>IF(RES_hh_tes!K18=0,0,1000000/0.086*RES_hh_tes!K18/RES_hh_num!K18)</f>
        <v>0</v>
      </c>
      <c r="L18" s="95">
        <f>IF(RES_hh_tes!L18=0,0,1000000/0.086*RES_hh_tes!L18/RES_hh_num!L18)</f>
        <v>0</v>
      </c>
      <c r="M18" s="95">
        <f>IF(RES_hh_tes!M18=0,0,1000000/0.086*RES_hh_tes!M18/RES_hh_num!M18)</f>
        <v>0</v>
      </c>
      <c r="N18" s="95">
        <f>IF(RES_hh_tes!N18=0,0,1000000/0.086*RES_hh_tes!N18/RES_hh_num!N18)</f>
        <v>0</v>
      </c>
      <c r="O18" s="95">
        <f>IF(RES_hh_tes!O18=0,0,1000000/0.086*RES_hh_tes!O18/RES_hh_num!O18)</f>
        <v>0</v>
      </c>
      <c r="P18" s="95">
        <f>IF(RES_hh_tes!P18=0,0,1000000/0.086*RES_hh_tes!P18/RES_hh_num!P18)</f>
        <v>0</v>
      </c>
      <c r="Q18" s="95">
        <f>IF(RES_hh_tes!Q18=0,0,1000000/0.086*RES_hh_tes!Q18/RES_hh_num!Q18)</f>
        <v>0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1450.4435711814936</v>
      </c>
      <c r="C19" s="95">
        <f>IF(RES_hh_tes!C19=0,0,1000000/0.086*RES_hh_tes!C19/RES_hh_num!C19)</f>
        <v>1514.9490338527314</v>
      </c>
      <c r="D19" s="95">
        <f>IF(RES_hh_tes!D19=0,0,1000000/0.086*RES_hh_tes!D19/RES_hh_num!D19)</f>
        <v>1548.864015395849</v>
      </c>
      <c r="E19" s="95">
        <f>IF(RES_hh_tes!E19=0,0,1000000/0.086*RES_hh_tes!E19/RES_hh_num!E19)</f>
        <v>1580.1832184261825</v>
      </c>
      <c r="F19" s="95">
        <f>IF(RES_hh_tes!F19=0,0,1000000/0.086*RES_hh_tes!F19/RES_hh_num!F19)</f>
        <v>1587.7761722576581</v>
      </c>
      <c r="G19" s="95">
        <f>IF(RES_hh_tes!G19=0,0,1000000/0.086*RES_hh_tes!G19/RES_hh_num!G19)</f>
        <v>1599.7149829722607</v>
      </c>
      <c r="H19" s="95">
        <f>IF(RES_hh_tes!H19=0,0,1000000/0.086*RES_hh_tes!H19/RES_hh_num!H19)</f>
        <v>1594.6220004911002</v>
      </c>
      <c r="I19" s="95">
        <f>IF(RES_hh_tes!I19=0,0,1000000/0.086*RES_hh_tes!I19/RES_hh_num!I19)</f>
        <v>1587.1352989922109</v>
      </c>
      <c r="J19" s="95">
        <f>IF(RES_hh_tes!J19=0,0,1000000/0.086*RES_hh_tes!J19/RES_hh_num!J19)</f>
        <v>1582.2636074204318</v>
      </c>
      <c r="K19" s="95">
        <f>IF(RES_hh_tes!K19=0,0,1000000/0.086*RES_hh_tes!K19/RES_hh_num!K19)</f>
        <v>1553.963431784525</v>
      </c>
      <c r="L19" s="95">
        <f>IF(RES_hh_tes!L19=0,0,1000000/0.086*RES_hh_tes!L19/RES_hh_num!L19)</f>
        <v>1530.0883811529479</v>
      </c>
      <c r="M19" s="95">
        <f>IF(RES_hh_tes!M19=0,0,1000000/0.086*RES_hh_tes!M19/RES_hh_num!M19)</f>
        <v>1531.4986816198154</v>
      </c>
      <c r="N19" s="95">
        <f>IF(RES_hh_tes!N19=0,0,1000000/0.086*RES_hh_tes!N19/RES_hh_num!N19)</f>
        <v>1500.5014333247848</v>
      </c>
      <c r="O19" s="95">
        <f>IF(RES_hh_tes!O19=0,0,1000000/0.086*RES_hh_tes!O19/RES_hh_num!O19)</f>
        <v>1468.6032101689282</v>
      </c>
      <c r="P19" s="95">
        <f>IF(RES_hh_tes!P19=0,0,1000000/0.086*RES_hh_tes!P19/RES_hh_num!P19)</f>
        <v>1413.9306534661087</v>
      </c>
      <c r="Q19" s="95">
        <f>IF(RES_hh_tes!Q19=0,0,1000000/0.086*RES_hh_tes!Q19/RES_hh_num!Q19)</f>
        <v>1415.374059717258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1426.2097688180459</v>
      </c>
      <c r="C20" s="95">
        <f>IF(RES_hh_tes!C20=0,0,1000000/0.086*RES_hh_tes!C20/RES_hh_num!C20)</f>
        <v>1554.6579709240239</v>
      </c>
      <c r="D20" s="95">
        <f>IF(RES_hh_tes!D20=0,0,1000000/0.086*RES_hh_tes!D20/RES_hh_num!D20)</f>
        <v>1523.3205605807361</v>
      </c>
      <c r="E20" s="95">
        <f>IF(RES_hh_tes!E20=0,0,1000000/0.086*RES_hh_tes!E20/RES_hh_num!E20)</f>
        <v>1451.1994764168555</v>
      </c>
      <c r="F20" s="95">
        <f>IF(RES_hh_tes!F20=0,0,1000000/0.086*RES_hh_tes!F20/RES_hh_num!F20)</f>
        <v>1580.4405199563812</v>
      </c>
      <c r="G20" s="95">
        <f>IF(RES_hh_tes!G20=0,0,1000000/0.086*RES_hh_tes!G20/RES_hh_num!G20)</f>
        <v>1546.9456535257407</v>
      </c>
      <c r="H20" s="95">
        <f>IF(RES_hh_tes!H20=0,0,1000000/0.086*RES_hh_tes!H20/RES_hh_num!H20)</f>
        <v>1531.6442766041521</v>
      </c>
      <c r="I20" s="95">
        <f>IF(RES_hh_tes!I20=0,0,1000000/0.086*RES_hh_tes!I20/RES_hh_num!I20)</f>
        <v>1517.168679897846</v>
      </c>
      <c r="J20" s="95">
        <f>IF(RES_hh_tes!J20=0,0,1000000/0.086*RES_hh_tes!J20/RES_hh_num!J20)</f>
        <v>1497.7192657833384</v>
      </c>
      <c r="K20" s="95">
        <f>IF(RES_hh_tes!K20=0,0,1000000/0.086*RES_hh_tes!K20/RES_hh_num!K20)</f>
        <v>1474.0883954358292</v>
      </c>
      <c r="L20" s="95">
        <f>IF(RES_hh_tes!L20=0,0,1000000/0.086*RES_hh_tes!L20/RES_hh_num!L20)</f>
        <v>1412.9052334366243</v>
      </c>
      <c r="M20" s="95">
        <f>IF(RES_hh_tes!M20=0,0,1000000/0.086*RES_hh_tes!M20/RES_hh_num!M20)</f>
        <v>1507.163108383764</v>
      </c>
      <c r="N20" s="95">
        <f>IF(RES_hh_tes!N20=0,0,1000000/0.086*RES_hh_tes!N20/RES_hh_num!N20)</f>
        <v>1437.8634190589537</v>
      </c>
      <c r="O20" s="95">
        <f>IF(RES_hh_tes!O20=0,0,1000000/0.086*RES_hh_tes!O20/RES_hh_num!O20)</f>
        <v>1404.9381470548587</v>
      </c>
      <c r="P20" s="95">
        <f>IF(RES_hh_tes!P20=0,0,1000000/0.086*RES_hh_tes!P20/RES_hh_num!P20)</f>
        <v>1352.2397140902126</v>
      </c>
      <c r="Q20" s="95">
        <f>IF(RES_hh_tes!Q20=0,0,1000000/0.086*RES_hh_tes!Q20/RES_hh_num!Q20)</f>
        <v>1351.8628091704484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1450.4436491180702</v>
      </c>
      <c r="C21" s="95">
        <f>IF(RES_hh_tes!C21=0,0,1000000/0.086*RES_hh_tes!C21/RES_hh_num!C21)</f>
        <v>1491.4057654533083</v>
      </c>
      <c r="D21" s="95">
        <f>IF(RES_hh_tes!D21=0,0,1000000/0.086*RES_hh_tes!D21/RES_hh_num!D21)</f>
        <v>1509.3945117632816</v>
      </c>
      <c r="E21" s="95">
        <f>IF(RES_hh_tes!E21=0,0,1000000/0.086*RES_hh_tes!E21/RES_hh_num!E21)</f>
        <v>1538.9293094772281</v>
      </c>
      <c r="F21" s="95">
        <f>IF(RES_hh_tes!F21=0,0,1000000/0.086*RES_hh_tes!F21/RES_hh_num!F21)</f>
        <v>1543.7835834088046</v>
      </c>
      <c r="G21" s="95">
        <f>IF(RES_hh_tes!G21=0,0,1000000/0.086*RES_hh_tes!G21/RES_hh_num!G21)</f>
        <v>1537.9612173841667</v>
      </c>
      <c r="H21" s="95">
        <f>IF(RES_hh_tes!H21=0,0,1000000/0.086*RES_hh_tes!H21/RES_hh_num!H21)</f>
        <v>1516.9760286470173</v>
      </c>
      <c r="I21" s="95">
        <f>IF(RES_hh_tes!I21=0,0,1000000/0.086*RES_hh_tes!I21/RES_hh_num!I21)</f>
        <v>1498.9629267432776</v>
      </c>
      <c r="J21" s="95">
        <f>IF(RES_hh_tes!J21=0,0,1000000/0.086*RES_hh_tes!J21/RES_hh_num!J21)</f>
        <v>1481.2067829909238</v>
      </c>
      <c r="K21" s="95">
        <f>IF(RES_hh_tes!K21=0,0,1000000/0.086*RES_hh_tes!K21/RES_hh_num!K21)</f>
        <v>1459.3339071499242</v>
      </c>
      <c r="L21" s="95">
        <f>IF(RES_hh_tes!L21=0,0,1000000/0.086*RES_hh_tes!L21/RES_hh_num!L21)</f>
        <v>1437.8614370389666</v>
      </c>
      <c r="M21" s="95">
        <f>IF(RES_hh_tes!M21=0,0,1000000/0.086*RES_hh_tes!M21/RES_hh_num!M21)</f>
        <v>1504.9907502167496</v>
      </c>
      <c r="N21" s="95">
        <f>IF(RES_hh_tes!N21=0,0,1000000/0.086*RES_hh_tes!N21/RES_hh_num!N21)</f>
        <v>1413.7978216228696</v>
      </c>
      <c r="O21" s="95">
        <f>IF(RES_hh_tes!O21=0,0,1000000/0.086*RES_hh_tes!O21/RES_hh_num!O21)</f>
        <v>1383.5277489805467</v>
      </c>
      <c r="P21" s="95">
        <f>IF(RES_hh_tes!P21=0,0,1000000/0.086*RES_hh_tes!P21/RES_hh_num!P21)</f>
        <v>1335.69590172268</v>
      </c>
      <c r="Q21" s="95">
        <f>IF(RES_hh_tes!Q21=0,0,1000000/0.086*RES_hh_tes!Q21/RES_hh_num!Q21)</f>
        <v>1336.0027445169476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1450.4382873294694</v>
      </c>
      <c r="C22" s="95">
        <f>IF(RES_hh_tes!C22=0,0,1000000/0.086*RES_hh_tes!C22/RES_hh_num!C22)</f>
        <v>1521.4078432652886</v>
      </c>
      <c r="D22" s="95">
        <f>IF(RES_hh_tes!D22=0,0,1000000/0.086*RES_hh_tes!D22/RES_hh_num!D22)</f>
        <v>1645.5836875618027</v>
      </c>
      <c r="E22" s="95">
        <f>IF(RES_hh_tes!E22=0,0,1000000/0.086*RES_hh_tes!E22/RES_hh_num!E22)</f>
        <v>1953.7866393355121</v>
      </c>
      <c r="F22" s="95">
        <f>IF(RES_hh_tes!F22=0,0,1000000/0.086*RES_hh_tes!F22/RES_hh_num!F22)</f>
        <v>1471.2604548573288</v>
      </c>
      <c r="G22" s="95">
        <f>IF(RES_hh_tes!G22=0,0,1000000/0.086*RES_hh_tes!G22/RES_hh_num!G22)</f>
        <v>1711.7055530086104</v>
      </c>
      <c r="H22" s="95">
        <f>IF(RES_hh_tes!H22=0,0,1000000/0.086*RES_hh_tes!H22/RES_hh_num!H22)</f>
        <v>1698.5446883191926</v>
      </c>
      <c r="I22" s="95">
        <f>IF(RES_hh_tes!I22=0,0,1000000/0.086*RES_hh_tes!I22/RES_hh_num!I22)</f>
        <v>1687.9190585658066</v>
      </c>
      <c r="J22" s="95">
        <f>IF(RES_hh_tes!J22=0,0,1000000/0.086*RES_hh_tes!J22/RES_hh_num!J22)</f>
        <v>1769.1412202251552</v>
      </c>
      <c r="K22" s="95">
        <f>IF(RES_hh_tes!K22=0,0,1000000/0.086*RES_hh_tes!K22/RES_hh_num!K22)</f>
        <v>1760.1015153475457</v>
      </c>
      <c r="L22" s="95">
        <f>IF(RES_hh_tes!L22=0,0,1000000/0.086*RES_hh_tes!L22/RES_hh_num!L22)</f>
        <v>1616.1866921985409</v>
      </c>
      <c r="M22" s="95">
        <f>IF(RES_hh_tes!M22=0,0,1000000/0.086*RES_hh_tes!M22/RES_hh_num!M22)</f>
        <v>1204.728042057216</v>
      </c>
      <c r="N22" s="95">
        <f>IF(RES_hh_tes!N22=0,0,1000000/0.086*RES_hh_tes!N22/RES_hh_num!N22)</f>
        <v>1545.3399031784525</v>
      </c>
      <c r="O22" s="95">
        <f>IF(RES_hh_tes!O22=0,0,1000000/0.086*RES_hh_tes!O22/RES_hh_num!O22)</f>
        <v>1508.6012614430938</v>
      </c>
      <c r="P22" s="95">
        <f>IF(RES_hh_tes!P22=0,0,1000000/0.086*RES_hh_tes!P22/RES_hh_num!P22)</f>
        <v>1445.494933937111</v>
      </c>
      <c r="Q22" s="95">
        <f>IF(RES_hh_tes!Q22=0,0,1000000/0.086*RES_hh_tes!Q22/RES_hh_num!Q22)</f>
        <v>1432.5301917347501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0</v>
      </c>
      <c r="C24" s="95">
        <f>IF(RES_hh_tes!C24=0,0,1000000/0.086*RES_hh_tes!C24/RES_hh_num!C24)</f>
        <v>0</v>
      </c>
      <c r="D24" s="95">
        <f>IF(RES_hh_tes!D24=0,0,1000000/0.086*RES_hh_tes!D24/RES_hh_num!D24)</f>
        <v>0</v>
      </c>
      <c r="E24" s="95">
        <f>IF(RES_hh_tes!E24=0,0,1000000/0.086*RES_hh_tes!E24/RES_hh_num!E24)</f>
        <v>0</v>
      </c>
      <c r="F24" s="95">
        <f>IF(RES_hh_tes!F24=0,0,1000000/0.086*RES_hh_tes!F24/RES_hh_num!F24)</f>
        <v>1578.0996503731089</v>
      </c>
      <c r="G24" s="95">
        <f>IF(RES_hh_tes!G24=0,0,1000000/0.086*RES_hh_tes!G24/RES_hh_num!G24)</f>
        <v>1573.5341251144082</v>
      </c>
      <c r="H24" s="95">
        <f>IF(RES_hh_tes!H24=0,0,1000000/0.086*RES_hh_tes!H24/RES_hh_num!H24)</f>
        <v>1552.8033778113588</v>
      </c>
      <c r="I24" s="95">
        <f>IF(RES_hh_tes!I24=0,0,1000000/0.086*RES_hh_tes!I24/RES_hh_num!I24)</f>
        <v>1534.933476164091</v>
      </c>
      <c r="J24" s="95">
        <f>IF(RES_hh_tes!J24=0,0,1000000/0.086*RES_hh_tes!J24/RES_hh_num!J24)</f>
        <v>1516.7945148945844</v>
      </c>
      <c r="K24" s="95">
        <f>IF(RES_hh_tes!K24=0,0,1000000/0.086*RES_hh_tes!K24/RES_hh_num!K24)</f>
        <v>1491.5878228378447</v>
      </c>
      <c r="L24" s="95">
        <f>IF(RES_hh_tes!L24=0,0,1000000/0.086*RES_hh_tes!L24/RES_hh_num!L24)</f>
        <v>1476.9669543914229</v>
      </c>
      <c r="M24" s="95">
        <f>IF(RES_hh_tes!M24=0,0,1000000/0.086*RES_hh_tes!M24/RES_hh_num!M24)</f>
        <v>1483.7692910314643</v>
      </c>
      <c r="N24" s="95">
        <f>IF(RES_hh_tes!N24=0,0,1000000/0.086*RES_hh_tes!N24/RES_hh_num!N24)</f>
        <v>1451.1591392328555</v>
      </c>
      <c r="O24" s="95">
        <f>IF(RES_hh_tes!O24=0,0,1000000/0.086*RES_hh_tes!O24/RES_hh_num!O24)</f>
        <v>1416.8045766927767</v>
      </c>
      <c r="P24" s="95">
        <f>IF(RES_hh_tes!P24=0,0,1000000/0.086*RES_hh_tes!P24/RES_hh_num!P24)</f>
        <v>1418.362232641475</v>
      </c>
      <c r="Q24" s="95">
        <f>IF(RES_hh_tes!Q24=0,0,1000000/0.086*RES_hh_tes!Q24/RES_hh_num!Q24)</f>
        <v>1357.9265458674313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1732.8194652424656</v>
      </c>
      <c r="C25" s="22">
        <f>IF(RES_hh_tes!C25=0,0,1000000/0.086*RES_hh_tes!C25/RES_hh_num!C25)</f>
        <v>1676.4178687904159</v>
      </c>
      <c r="D25" s="22">
        <f>IF(RES_hh_tes!D25=0,0,1000000/0.086*RES_hh_tes!D25/RES_hh_num!D25)</f>
        <v>1845.9007666423004</v>
      </c>
      <c r="E25" s="22">
        <f>IF(RES_hh_tes!E25=0,0,1000000/0.086*RES_hh_tes!E25/RES_hh_num!E25)</f>
        <v>1957.3065507234971</v>
      </c>
      <c r="F25" s="22">
        <f>IF(RES_hh_tes!F25=0,0,1000000/0.086*RES_hh_tes!F25/RES_hh_num!F25)</f>
        <v>2108.9942495471178</v>
      </c>
      <c r="G25" s="22">
        <f>IF(RES_hh_tes!G25=0,0,1000000/0.086*RES_hh_tes!G25/RES_hh_num!G25)</f>
        <v>2130.5469094990149</v>
      </c>
      <c r="H25" s="22">
        <f>IF(RES_hh_tes!H25=0,0,1000000/0.086*RES_hh_tes!H25/RES_hh_num!H25)</f>
        <v>2000.7994609009106</v>
      </c>
      <c r="I25" s="22">
        <f>IF(RES_hh_tes!I25=0,0,1000000/0.086*RES_hh_tes!I25/RES_hh_num!I25)</f>
        <v>1831.8361518886902</v>
      </c>
      <c r="J25" s="22">
        <f>IF(RES_hh_tes!J25=0,0,1000000/0.086*RES_hh_tes!J25/RES_hh_num!J25)</f>
        <v>1742.5045109242787</v>
      </c>
      <c r="K25" s="22">
        <f>IF(RES_hh_tes!K25=0,0,1000000/0.086*RES_hh_tes!K25/RES_hh_num!K25)</f>
        <v>1683.1446580811237</v>
      </c>
      <c r="L25" s="22">
        <f>IF(RES_hh_tes!L25=0,0,1000000/0.086*RES_hh_tes!L25/RES_hh_num!L25)</f>
        <v>1894.7419754745963</v>
      </c>
      <c r="M25" s="22">
        <f>IF(RES_hh_tes!M25=0,0,1000000/0.086*RES_hh_tes!M25/RES_hh_num!M25)</f>
        <v>2000.6958082976989</v>
      </c>
      <c r="N25" s="22">
        <f>IF(RES_hh_tes!N25=0,0,1000000/0.086*RES_hh_tes!N25/RES_hh_num!N25)</f>
        <v>1823.9157324012133</v>
      </c>
      <c r="O25" s="22">
        <f>IF(RES_hh_tes!O25=0,0,1000000/0.086*RES_hh_tes!O25/RES_hh_num!O25)</f>
        <v>1926.8664439165309</v>
      </c>
      <c r="P25" s="22">
        <f>IF(RES_hh_tes!P25=0,0,1000000/0.086*RES_hh_tes!P25/RES_hh_num!P25)</f>
        <v>1666.1957942179818</v>
      </c>
      <c r="Q25" s="22">
        <f>IF(RES_hh_tes!Q25=0,0,1000000/0.086*RES_hh_tes!Q25/RES_hh_num!Q25)</f>
        <v>2179.4801335717311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872.94034496649738</v>
      </c>
      <c r="C26" s="18">
        <f>IF(RES_hh_tes!C26=0,0,1000000/0.086*RES_hh_tes!C26/RES_hh_num!C26)</f>
        <v>897.56928665317218</v>
      </c>
      <c r="D26" s="18">
        <f>IF(RES_hh_tes!D26=0,0,1000000/0.086*RES_hh_tes!D26/RES_hh_num!D26)</f>
        <v>920.16594076941033</v>
      </c>
      <c r="E26" s="18">
        <f>IF(RES_hh_tes!E26=0,0,1000000/0.086*RES_hh_tes!E26/RES_hh_num!E26)</f>
        <v>937.50881129285256</v>
      </c>
      <c r="F26" s="18">
        <f>IF(RES_hh_tes!F26=0,0,1000000/0.086*RES_hh_tes!F26/RES_hh_num!F26)</f>
        <v>942.67847625934883</v>
      </c>
      <c r="G26" s="18">
        <f>IF(RES_hh_tes!G26=0,0,1000000/0.086*RES_hh_tes!G26/RES_hh_num!G26)</f>
        <v>946.55308008965937</v>
      </c>
      <c r="H26" s="18">
        <f>IF(RES_hh_tes!H26=0,0,1000000/0.086*RES_hh_tes!H26/RES_hh_num!H26)</f>
        <v>940.13794200169298</v>
      </c>
      <c r="I26" s="18">
        <f>IF(RES_hh_tes!I26=0,0,1000000/0.086*RES_hh_tes!I26/RES_hh_num!I26)</f>
        <v>937.97085426908689</v>
      </c>
      <c r="J26" s="18">
        <f>IF(RES_hh_tes!J26=0,0,1000000/0.086*RES_hh_tes!J26/RES_hh_num!J26)</f>
        <v>933.72730680473808</v>
      </c>
      <c r="K26" s="18">
        <f>IF(RES_hh_tes!K26=0,0,1000000/0.086*RES_hh_tes!K26/RES_hh_num!K26)</f>
        <v>924.25390945783022</v>
      </c>
      <c r="L26" s="18">
        <f>IF(RES_hh_tes!L26=0,0,1000000/0.086*RES_hh_tes!L26/RES_hh_num!L26)</f>
        <v>921.02320284381778</v>
      </c>
      <c r="M26" s="18">
        <f>IF(RES_hh_tes!M26=0,0,1000000/0.086*RES_hh_tes!M26/RES_hh_num!M26)</f>
        <v>918.57900336147839</v>
      </c>
      <c r="N26" s="18">
        <f>IF(RES_hh_tes!N26=0,0,1000000/0.086*RES_hh_tes!N26/RES_hh_num!N26)</f>
        <v>901.72851908973632</v>
      </c>
      <c r="O26" s="18">
        <f>IF(RES_hh_tes!O26=0,0,1000000/0.086*RES_hh_tes!O26/RES_hh_num!O26)</f>
        <v>882.71358884334211</v>
      </c>
      <c r="P26" s="18">
        <f>IF(RES_hh_tes!P26=0,0,1000000/0.086*RES_hh_tes!P26/RES_hh_num!P26)</f>
        <v>852.29323628539692</v>
      </c>
      <c r="Q26" s="18">
        <f>IF(RES_hh_tes!Q26=0,0,1000000/0.086*RES_hh_tes!Q26/RES_hh_num!Q26)</f>
        <v>852.32074218672847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674.91200707776784</v>
      </c>
      <c r="C27" s="96">
        <f>IF(RES_hh_tes!C27=0,0,1000000/0.086*RES_hh_tes!C27/RES_hh_num!C27)</f>
        <v>690.53195163184171</v>
      </c>
      <c r="D27" s="96">
        <f>IF(RES_hh_tes!D27=0,0,1000000/0.086*RES_hh_tes!D27/RES_hh_num!D27)</f>
        <v>708.07327024983749</v>
      </c>
      <c r="E27" s="96">
        <f>IF(RES_hh_tes!E27=0,0,1000000/0.086*RES_hh_tes!E27/RES_hh_num!E27)</f>
        <v>720.80913481198115</v>
      </c>
      <c r="F27" s="96">
        <f>IF(RES_hh_tes!F27=0,0,1000000/0.086*RES_hh_tes!F27/RES_hh_num!F27)</f>
        <v>809.85930520018519</v>
      </c>
      <c r="G27" s="96">
        <f>IF(RES_hh_tes!G27=0,0,1000000/0.086*RES_hh_tes!G27/RES_hh_num!G27)</f>
        <v>766.85651963149735</v>
      </c>
      <c r="H27" s="96">
        <f>IF(RES_hh_tes!H27=0,0,1000000/0.086*RES_hh_tes!H27/RES_hh_num!H27)</f>
        <v>790.87271249096602</v>
      </c>
      <c r="I27" s="96">
        <f>IF(RES_hh_tes!I27=0,0,1000000/0.086*RES_hh_tes!I27/RES_hh_num!I27)</f>
        <v>777.53538487252047</v>
      </c>
      <c r="J27" s="96">
        <f>IF(RES_hh_tes!J27=0,0,1000000/0.086*RES_hh_tes!J27/RES_hh_num!J27)</f>
        <v>747.05588029515366</v>
      </c>
      <c r="K27" s="96">
        <f>IF(RES_hh_tes!K27=0,0,1000000/0.086*RES_hh_tes!K27/RES_hh_num!K27)</f>
        <v>749.43224930506142</v>
      </c>
      <c r="L27" s="96">
        <f>IF(RES_hh_tes!L27=0,0,1000000/0.086*RES_hh_tes!L27/RES_hh_num!L27)</f>
        <v>752.57159840892518</v>
      </c>
      <c r="M27" s="96">
        <f>IF(RES_hh_tes!M27=0,0,1000000/0.086*RES_hh_tes!M27/RES_hh_num!M27)</f>
        <v>762.75020244285747</v>
      </c>
      <c r="N27" s="96">
        <f>IF(RES_hh_tes!N27=0,0,1000000/0.086*RES_hh_tes!N27/RES_hh_num!N27)</f>
        <v>736.1744737675715</v>
      </c>
      <c r="O27" s="96">
        <f>IF(RES_hh_tes!O27=0,0,1000000/0.086*RES_hh_tes!O27/RES_hh_num!O27)</f>
        <v>747.66829655107472</v>
      </c>
      <c r="P27" s="96">
        <f>IF(RES_hh_tes!P27=0,0,1000000/0.086*RES_hh_tes!P27/RES_hh_num!P27)</f>
        <v>729.83357247699905</v>
      </c>
      <c r="Q27" s="96">
        <f>IF(RES_hh_tes!Q27=0,0,1000000/0.086*RES_hh_tes!Q27/RES_hh_num!Q27)</f>
        <v>778.83230521455971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647.32099226606408</v>
      </c>
      <c r="C29" s="95">
        <f>IF(RES_hh_tes!C29=0,0,1000000/0.086*RES_hh_tes!C29/RES_hh_num!C29)</f>
        <v>656.40908583895657</v>
      </c>
      <c r="D29" s="95">
        <f>IF(RES_hh_tes!D29=0,0,1000000/0.086*RES_hh_tes!D29/RES_hh_num!D29)</f>
        <v>653.81656809625861</v>
      </c>
      <c r="E29" s="95">
        <f>IF(RES_hh_tes!E29=0,0,1000000/0.086*RES_hh_tes!E29/RES_hh_num!E29)</f>
        <v>702.65557727984958</v>
      </c>
      <c r="F29" s="95">
        <f>IF(RES_hh_tes!F29=0,0,1000000/0.086*RES_hh_tes!F29/RES_hh_num!F29)</f>
        <v>705.95111850092235</v>
      </c>
      <c r="G29" s="95">
        <f>IF(RES_hh_tes!G29=0,0,1000000/0.086*RES_hh_tes!G29/RES_hh_num!G29)</f>
        <v>789.20475571930967</v>
      </c>
      <c r="H29" s="95">
        <f>IF(RES_hh_tes!H29=0,0,1000000/0.086*RES_hh_tes!H29/RES_hh_num!H29)</f>
        <v>733.52383546050646</v>
      </c>
      <c r="I29" s="95">
        <f>IF(RES_hh_tes!I29=0,0,1000000/0.086*RES_hh_tes!I29/RES_hh_num!I29)</f>
        <v>739.19296168196706</v>
      </c>
      <c r="J29" s="95">
        <f>IF(RES_hh_tes!J29=0,0,1000000/0.086*RES_hh_tes!J29/RES_hh_num!J29)</f>
        <v>752.49389247703539</v>
      </c>
      <c r="K29" s="95">
        <f>IF(RES_hh_tes!K29=0,0,1000000/0.086*RES_hh_tes!K29/RES_hh_num!K29)</f>
        <v>692.03623662435791</v>
      </c>
      <c r="L29" s="95">
        <f>IF(RES_hh_tes!L29=0,0,1000000/0.086*RES_hh_tes!L29/RES_hh_num!L29)</f>
        <v>727.32031113474488</v>
      </c>
      <c r="M29" s="95">
        <f>IF(RES_hh_tes!M29=0,0,1000000/0.086*RES_hh_tes!M29/RES_hh_num!M29)</f>
        <v>690.2527880884619</v>
      </c>
      <c r="N29" s="95">
        <f>IF(RES_hh_tes!N29=0,0,1000000/0.086*RES_hh_tes!N29/RES_hh_num!N29)</f>
        <v>699.75234392930145</v>
      </c>
      <c r="O29" s="95">
        <f>IF(RES_hh_tes!O29=0,0,1000000/0.086*RES_hh_tes!O29/RES_hh_num!O29)</f>
        <v>699.56555299962872</v>
      </c>
      <c r="P29" s="95">
        <f>IF(RES_hh_tes!P29=0,0,1000000/0.086*RES_hh_tes!P29/RES_hh_num!P29)</f>
        <v>691.14772982382715</v>
      </c>
      <c r="Q29" s="95">
        <f>IF(RES_hh_tes!Q29=0,0,1000000/0.086*RES_hh_tes!Q29/RES_hh_num!Q29)</f>
        <v>700.25853642704055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647.3209204744096</v>
      </c>
      <c r="C30" s="95">
        <f>IF(RES_hh_tes!C30=0,0,1000000/0.086*RES_hh_tes!C30/RES_hh_num!C30)</f>
        <v>660.11132627800657</v>
      </c>
      <c r="D30" s="95">
        <f>IF(RES_hh_tes!D30=0,0,1000000/0.086*RES_hh_tes!D30/RES_hh_num!D30)</f>
        <v>677.26285806121518</v>
      </c>
      <c r="E30" s="95">
        <f>IF(RES_hh_tes!E30=0,0,1000000/0.086*RES_hh_tes!E30/RES_hh_num!E30)</f>
        <v>689.64910225600784</v>
      </c>
      <c r="F30" s="95">
        <f>IF(RES_hh_tes!F30=0,0,1000000/0.086*RES_hh_tes!F30/RES_hh_num!F30)</f>
        <v>755.82997834180298</v>
      </c>
      <c r="G30" s="95">
        <f>IF(RES_hh_tes!G30=0,0,1000000/0.086*RES_hh_tes!G30/RES_hh_num!G30)</f>
        <v>722.63324060777666</v>
      </c>
      <c r="H30" s="95">
        <f>IF(RES_hh_tes!H30=0,0,1000000/0.086*RES_hh_tes!H30/RES_hh_num!H30)</f>
        <v>743.72200515541215</v>
      </c>
      <c r="I30" s="95">
        <f>IF(RES_hh_tes!I30=0,0,1000000/0.086*RES_hh_tes!I30/RES_hh_num!I30)</f>
        <v>746.68296226353016</v>
      </c>
      <c r="J30" s="95">
        <f>IF(RES_hh_tes!J30=0,0,1000000/0.086*RES_hh_tes!J30/RES_hh_num!J30)</f>
        <v>721.05044520131321</v>
      </c>
      <c r="K30" s="95">
        <f>IF(RES_hh_tes!K30=0,0,1000000/0.086*RES_hh_tes!K30/RES_hh_num!K30)</f>
        <v>723.68888750456335</v>
      </c>
      <c r="L30" s="95">
        <f>IF(RES_hh_tes!L30=0,0,1000000/0.086*RES_hh_tes!L30/RES_hh_num!L30)</f>
        <v>721.85557122872899</v>
      </c>
      <c r="M30" s="95">
        <f>IF(RES_hh_tes!M30=0,0,1000000/0.086*RES_hh_tes!M30/RES_hh_num!M30)</f>
        <v>750.45756903636141</v>
      </c>
      <c r="N30" s="95">
        <f>IF(RES_hh_tes!N30=0,0,1000000/0.086*RES_hh_tes!N30/RES_hh_num!N30)</f>
        <v>710.12056101670794</v>
      </c>
      <c r="O30" s="95">
        <f>IF(RES_hh_tes!O30=0,0,1000000/0.086*RES_hh_tes!O30/RES_hh_num!O30)</f>
        <v>709.63874889655415</v>
      </c>
      <c r="P30" s="95">
        <f>IF(RES_hh_tes!P30=0,0,1000000/0.086*RES_hh_tes!P30/RES_hh_num!P30)</f>
        <v>700.46825495092583</v>
      </c>
      <c r="Q30" s="95">
        <f>IF(RES_hh_tes!Q30=0,0,1000000/0.086*RES_hh_tes!Q30/RES_hh_num!Q30)</f>
        <v>709.33011571903887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647.32092338242592</v>
      </c>
      <c r="C31" s="95">
        <f>IF(RES_hh_tes!C31=0,0,1000000/0.086*RES_hh_tes!C31/RES_hh_num!C31)</f>
        <v>658.53750552412907</v>
      </c>
      <c r="D31" s="95">
        <f>IF(RES_hh_tes!D31=0,0,1000000/0.086*RES_hh_tes!D31/RES_hh_num!D31)</f>
        <v>672.7966537389791</v>
      </c>
      <c r="E31" s="95">
        <f>IF(RES_hh_tes!E31=0,0,1000000/0.086*RES_hh_tes!E31/RES_hh_num!E31)</f>
        <v>682.0968437615403</v>
      </c>
      <c r="F31" s="95">
        <f>IF(RES_hh_tes!F31=0,0,1000000/0.086*RES_hh_tes!F31/RES_hh_num!F31)</f>
        <v>660.84462820651527</v>
      </c>
      <c r="G31" s="95">
        <f>IF(RES_hh_tes!G31=0,0,1000000/0.086*RES_hh_tes!G31/RES_hh_num!G31)</f>
        <v>627.70637946474335</v>
      </c>
      <c r="H31" s="95">
        <f>IF(RES_hh_tes!H31=0,0,1000000/0.086*RES_hh_tes!H31/RES_hh_num!H31)</f>
        <v>773.88126951334038</v>
      </c>
      <c r="I31" s="95">
        <f>IF(RES_hh_tes!I31=0,0,1000000/0.086*RES_hh_tes!I31/RES_hh_num!I31)</f>
        <v>752.6290975750569</v>
      </c>
      <c r="J31" s="95">
        <f>IF(RES_hh_tes!J31=0,0,1000000/0.086*RES_hh_tes!J31/RES_hh_num!J31)</f>
        <v>359.49350434790836</v>
      </c>
      <c r="K31" s="95">
        <f>IF(RES_hh_tes!K31=0,0,1000000/0.086*RES_hh_tes!K31/RES_hh_num!K31)</f>
        <v>745.408898229491</v>
      </c>
      <c r="L31" s="95">
        <f>IF(RES_hh_tes!L31=0,0,1000000/0.086*RES_hh_tes!L31/RES_hh_num!L31)</f>
        <v>845.61467158860842</v>
      </c>
      <c r="M31" s="95">
        <f>IF(RES_hh_tes!M31=0,0,1000000/0.086*RES_hh_tes!M31/RES_hh_num!M31)</f>
        <v>847.45342450803196</v>
      </c>
      <c r="N31" s="95">
        <f>IF(RES_hh_tes!N31=0,0,1000000/0.086*RES_hh_tes!N31/RES_hh_num!N31)</f>
        <v>725.44291579996082</v>
      </c>
      <c r="O31" s="95">
        <f>IF(RES_hh_tes!O31=0,0,1000000/0.086*RES_hh_tes!O31/RES_hh_num!O31)</f>
        <v>685.46761455741853</v>
      </c>
      <c r="P31" s="95">
        <f>IF(RES_hh_tes!P31=0,0,1000000/0.086*RES_hh_tes!P31/RES_hh_num!P31)</f>
        <v>730.80341106197523</v>
      </c>
      <c r="Q31" s="95">
        <f>IF(RES_hh_tes!Q31=0,0,1000000/0.086*RES_hh_tes!Q31/RES_hh_num!Q31)</f>
        <v>684.3895797103321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764.23181320128788</v>
      </c>
      <c r="C32" s="18">
        <f>IF(RES_hh_tes!C32=0,0,1000000/0.086*RES_hh_tes!C32/RES_hh_num!C32)</f>
        <v>783.82928791296456</v>
      </c>
      <c r="D32" s="18">
        <f>IF(RES_hh_tes!D32=0,0,1000000/0.086*RES_hh_tes!D32/RES_hh_num!D32)</f>
        <v>816.95784029734921</v>
      </c>
      <c r="E32" s="18">
        <f>IF(RES_hh_tes!E32=0,0,1000000/0.086*RES_hh_tes!E32/RES_hh_num!E32)</f>
        <v>817.85851442019271</v>
      </c>
      <c r="F32" s="18">
        <f>IF(RES_hh_tes!F32=0,0,1000000/0.086*RES_hh_tes!F32/RES_hh_num!F32)</f>
        <v>1028.4668473263416</v>
      </c>
      <c r="G32" s="18">
        <f>IF(RES_hh_tes!G32=0,0,1000000/0.086*RES_hh_tes!G32/RES_hh_num!G32)</f>
        <v>880.20820940177987</v>
      </c>
      <c r="H32" s="18">
        <f>IF(RES_hh_tes!H32=0,0,1000000/0.086*RES_hh_tes!H32/RES_hh_num!H32)</f>
        <v>922.52378618225737</v>
      </c>
      <c r="I32" s="18">
        <f>IF(RES_hh_tes!I32=0,0,1000000/0.086*RES_hh_tes!I32/RES_hh_num!I32)</f>
        <v>850.24286513715106</v>
      </c>
      <c r="J32" s="18">
        <f>IF(RES_hh_tes!J32=0,0,1000000/0.086*RES_hh_tes!J32/RES_hh_num!J32)</f>
        <v>814.05443153415399</v>
      </c>
      <c r="K32" s="18">
        <f>IF(RES_hh_tes!K32=0,0,1000000/0.086*RES_hh_tes!K32/RES_hh_num!K32)</f>
        <v>846.50035215443233</v>
      </c>
      <c r="L32" s="18">
        <f>IF(RES_hh_tes!L32=0,0,1000000/0.086*RES_hh_tes!L32/RES_hh_num!L32)</f>
        <v>858.3740978841588</v>
      </c>
      <c r="M32" s="18">
        <f>IF(RES_hh_tes!M32=0,0,1000000/0.086*RES_hh_tes!M32/RES_hh_num!M32)</f>
        <v>855.63379122061008</v>
      </c>
      <c r="N32" s="18">
        <f>IF(RES_hh_tes!N32=0,0,1000000/0.086*RES_hh_tes!N32/RES_hh_num!N32)</f>
        <v>847.40920920408189</v>
      </c>
      <c r="O32" s="18">
        <f>IF(RES_hh_tes!O32=0,0,1000000/0.086*RES_hh_tes!O32/RES_hh_num!O32)</f>
        <v>914.53168532562256</v>
      </c>
      <c r="P32" s="18">
        <f>IF(RES_hh_tes!P32=0,0,1000000/0.086*RES_hh_tes!P32/RES_hh_num!P32)</f>
        <v>856.09531509183569</v>
      </c>
      <c r="Q32" s="18">
        <f>IF(RES_hh_tes!Q32=0,0,1000000/0.086*RES_hh_tes!Q32/RES_hh_num!Q32)</f>
        <v>1089.7209339430754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2394.5913057934845</v>
      </c>
      <c r="C3" s="100">
        <f>IF(RES_hh_emi!C3=0,0,1000000*RES_hh_emi!C3/RES_hh_num!C3)</f>
        <v>2529.0127980483826</v>
      </c>
      <c r="D3" s="100">
        <f>IF(RES_hh_emi!D3=0,0,1000000*RES_hh_emi!D3/RES_hh_num!D3)</f>
        <v>2376.4717600729264</v>
      </c>
      <c r="E3" s="100">
        <f>IF(RES_hh_emi!E3=0,0,1000000*RES_hh_emi!E3/RES_hh_num!E3)</f>
        <v>2478.0280966580667</v>
      </c>
      <c r="F3" s="100">
        <f>IF(RES_hh_emi!F3=0,0,1000000*RES_hh_emi!F3/RES_hh_num!F3)</f>
        <v>2537.5339528451941</v>
      </c>
      <c r="G3" s="100">
        <f>IF(RES_hh_emi!G3=0,0,1000000*RES_hh_emi!G3/RES_hh_num!G3)</f>
        <v>2579.6920174361831</v>
      </c>
      <c r="H3" s="100">
        <f>IF(RES_hh_emi!H3=0,0,1000000*RES_hh_emi!H3/RES_hh_num!H3)</f>
        <v>2301.9277350823349</v>
      </c>
      <c r="I3" s="100">
        <f>IF(RES_hh_emi!I3=0,0,1000000*RES_hh_emi!I3/RES_hh_num!I3)</f>
        <v>2063.6272478961137</v>
      </c>
      <c r="J3" s="100">
        <f>IF(RES_hh_emi!J3=0,0,1000000*RES_hh_emi!J3/RES_hh_num!J3)</f>
        <v>2045.746675885212</v>
      </c>
      <c r="K3" s="100">
        <f>IF(RES_hh_emi!K3=0,0,1000000*RES_hh_emi!K3/RES_hh_num!K3)</f>
        <v>2082.7551728096064</v>
      </c>
      <c r="L3" s="100">
        <f>IF(RES_hh_emi!L3=0,0,1000000*RES_hh_emi!L3/RES_hh_num!L3)</f>
        <v>2188.6778607784777</v>
      </c>
      <c r="M3" s="100">
        <f>IF(RES_hh_emi!M3=0,0,1000000*RES_hh_emi!M3/RES_hh_num!M3)</f>
        <v>2066.8414277928882</v>
      </c>
      <c r="N3" s="100">
        <f>IF(RES_hh_emi!N3=0,0,1000000*RES_hh_emi!N3/RES_hh_num!N3)</f>
        <v>2025.6889293014187</v>
      </c>
      <c r="O3" s="100">
        <f>IF(RES_hh_emi!O3=0,0,1000000*RES_hh_emi!O3/RES_hh_num!O3)</f>
        <v>1991.6342533848429</v>
      </c>
      <c r="P3" s="100">
        <f>IF(RES_hh_emi!P3=0,0,1000000*RES_hh_emi!P3/RES_hh_num!P3)</f>
        <v>1624.2598146962628</v>
      </c>
      <c r="Q3" s="100">
        <f>IF(RES_hh_emi!Q3=0,0,1000000*RES_hh_emi!Q3/RES_hh_num!Q3)</f>
        <v>1813.7249509588519</v>
      </c>
    </row>
    <row r="4" spans="1:17" ht="12.95" customHeight="1" x14ac:dyDescent="0.25">
      <c r="A4" s="89" t="s">
        <v>65</v>
      </c>
      <c r="B4" s="96">
        <f>IF(RES_hh_emi!B4=0,0,1000000*RES_hh_emi!B4/RES_hh_num!B4)</f>
        <v>1690.5142691334272</v>
      </c>
      <c r="C4" s="96">
        <f>IF(RES_hh_emi!C4=0,0,1000000*RES_hh_emi!C4/RES_hh_num!C4)</f>
        <v>1802.4860190031145</v>
      </c>
      <c r="D4" s="96">
        <f>IF(RES_hh_emi!D4=0,0,1000000*RES_hh_emi!D4/RES_hh_num!D4)</f>
        <v>1651.680901131796</v>
      </c>
      <c r="E4" s="96">
        <f>IF(RES_hh_emi!E4=0,0,1000000*RES_hh_emi!E4/RES_hh_num!E4)</f>
        <v>1753.2310846162038</v>
      </c>
      <c r="F4" s="96">
        <f>IF(RES_hh_emi!F4=0,0,1000000*RES_hh_emi!F4/RES_hh_num!F4)</f>
        <v>1777.2138532127151</v>
      </c>
      <c r="G4" s="96">
        <f>IF(RES_hh_emi!G4=0,0,1000000*RES_hh_emi!G4/RES_hh_num!G4)</f>
        <v>1841.5418578328483</v>
      </c>
      <c r="H4" s="96">
        <f>IF(RES_hh_emi!H4=0,0,1000000*RES_hh_emi!H4/RES_hh_num!H4)</f>
        <v>1604.3590813065327</v>
      </c>
      <c r="I4" s="96">
        <f>IF(RES_hh_emi!I4=0,0,1000000*RES_hh_emi!I4/RES_hh_num!I4)</f>
        <v>1412.9808264674261</v>
      </c>
      <c r="J4" s="96">
        <f>IF(RES_hh_emi!J4=0,0,1000000*RES_hh_emi!J4/RES_hh_num!J4)</f>
        <v>1405.1152375530573</v>
      </c>
      <c r="K4" s="96">
        <f>IF(RES_hh_emi!K4=0,0,1000000*RES_hh_emi!K4/RES_hh_num!K4)</f>
        <v>1444.4227053060076</v>
      </c>
      <c r="L4" s="96">
        <f>IF(RES_hh_emi!L4=0,0,1000000*RES_hh_emi!L4/RES_hh_num!L4)</f>
        <v>1543.2938215954616</v>
      </c>
      <c r="M4" s="96">
        <f>IF(RES_hh_emi!M4=0,0,1000000*RES_hh_emi!M4/RES_hh_num!M4)</f>
        <v>1398.2176064018336</v>
      </c>
      <c r="N4" s="96">
        <f>IF(RES_hh_emi!N4=0,0,1000000*RES_hh_emi!N4/RES_hh_num!N4)</f>
        <v>1403.3113087840545</v>
      </c>
      <c r="O4" s="96">
        <f>IF(RES_hh_emi!O4=0,0,1000000*RES_hh_emi!O4/RES_hh_num!O4)</f>
        <v>1382.0892910319876</v>
      </c>
      <c r="P4" s="96">
        <f>IF(RES_hh_emi!P4=0,0,1000000*RES_hh_emi!P4/RES_hh_num!P4)</f>
        <v>1038.6519190597508</v>
      </c>
      <c r="Q4" s="96">
        <f>IF(RES_hh_emi!Q4=0,0,1000000*RES_hh_emi!Q4/RES_hh_num!Q4)</f>
        <v>1224.8821165259071</v>
      </c>
    </row>
    <row r="5" spans="1:17" ht="12" customHeight="1" x14ac:dyDescent="0.25">
      <c r="A5" s="87" t="s">
        <v>58</v>
      </c>
      <c r="B5" s="95">
        <f>IF(RES_hh_emi!B5=0,0,1000000*RES_hh_emi!B5/RES_hh_num!B5)</f>
        <v>3673.8959389251349</v>
      </c>
      <c r="C5" s="95">
        <f>IF(RES_hh_emi!C5=0,0,1000000*RES_hh_emi!C5/RES_hh_num!C5)</f>
        <v>4423.710505806539</v>
      </c>
      <c r="D5" s="95">
        <f>IF(RES_hh_emi!D5=0,0,1000000*RES_hh_emi!D5/RES_hh_num!D5)</f>
        <v>3937.6619820360702</v>
      </c>
      <c r="E5" s="95">
        <f>IF(RES_hh_emi!E5=0,0,1000000*RES_hh_emi!E5/RES_hh_num!E5)</f>
        <v>5354.6674747668376</v>
      </c>
      <c r="F5" s="95">
        <f>IF(RES_hh_emi!F5=0,0,1000000*RES_hh_emi!F5/RES_hh_num!F5)</f>
        <v>3829.8933788793902</v>
      </c>
      <c r="G5" s="95">
        <f>IF(RES_hh_emi!G5=0,0,1000000*RES_hh_emi!G5/RES_hh_num!G5)</f>
        <v>4020.8723231233007</v>
      </c>
      <c r="H5" s="95">
        <f>IF(RES_hh_emi!H5=0,0,1000000*RES_hh_emi!H5/RES_hh_num!H5)</f>
        <v>4052.1877834340848</v>
      </c>
      <c r="I5" s="95">
        <f>IF(RES_hh_emi!I5=0,0,1000000*RES_hh_emi!I5/RES_hh_num!I5)</f>
        <v>3712.3245398772997</v>
      </c>
      <c r="J5" s="95">
        <f>IF(RES_hh_emi!J5=0,0,1000000*RES_hh_emi!J5/RES_hh_num!J5)</f>
        <v>3840.9177631014882</v>
      </c>
      <c r="K5" s="95">
        <f>IF(RES_hh_emi!K5=0,0,1000000*RES_hh_emi!K5/RES_hh_num!K5)</f>
        <v>3872.5806599999992</v>
      </c>
      <c r="L5" s="95">
        <f>IF(RES_hh_emi!L5=0,0,1000000*RES_hh_emi!L5/RES_hh_num!L5)</f>
        <v>3811.1468618306767</v>
      </c>
      <c r="M5" s="95">
        <f>IF(RES_hh_emi!M5=0,0,1000000*RES_hh_emi!M5/RES_hh_num!M5)</f>
        <v>3821.2063128142872</v>
      </c>
      <c r="N5" s="95">
        <f>IF(RES_hh_emi!N5=0,0,1000000*RES_hh_emi!N5/RES_hh_num!N5)</f>
        <v>3882.4052785667168</v>
      </c>
      <c r="O5" s="95">
        <f>IF(RES_hh_emi!O5=0,0,1000000*RES_hh_emi!O5/RES_hh_num!O5)</f>
        <v>0</v>
      </c>
      <c r="P5" s="95">
        <f>IF(RES_hh_emi!P5=0,0,1000000*RES_hh_emi!P5/RES_hh_num!P5)</f>
        <v>0</v>
      </c>
      <c r="Q5" s="95">
        <f>IF(RES_hh_emi!Q5=0,0,1000000*RES_hh_emi!Q5/RES_hh_num!Q5)</f>
        <v>0</v>
      </c>
    </row>
    <row r="6" spans="1:17" ht="12" customHeight="1" x14ac:dyDescent="0.25">
      <c r="A6" s="87" t="s">
        <v>84</v>
      </c>
      <c r="B6" s="95">
        <f>IF(RES_hh_emi!B6=0,0,1000000*RES_hh_emi!B6/RES_hh_num!B6)</f>
        <v>1923.0443514771814</v>
      </c>
      <c r="C6" s="95">
        <f>IF(RES_hh_emi!C6=0,0,1000000*RES_hh_emi!C6/RES_hh_num!C6)</f>
        <v>2002.7109478741888</v>
      </c>
      <c r="D6" s="95">
        <f>IF(RES_hh_emi!D6=0,0,1000000*RES_hh_emi!D6/RES_hh_num!D6)</f>
        <v>2006.473260605552</v>
      </c>
      <c r="E6" s="95">
        <f>IF(RES_hh_emi!E6=0,0,1000000*RES_hh_emi!E6/RES_hh_num!E6)</f>
        <v>2188.7372623061142</v>
      </c>
      <c r="F6" s="95">
        <f>IF(RES_hh_emi!F6=0,0,1000000*RES_hh_emi!F6/RES_hh_num!F6)</f>
        <v>2197.2125827137261</v>
      </c>
      <c r="G6" s="95">
        <f>IF(RES_hh_emi!G6=0,0,1000000*RES_hh_emi!G6/RES_hh_num!G6)</f>
        <v>2323.43736848453</v>
      </c>
      <c r="H6" s="95">
        <f>IF(RES_hh_emi!H6=0,0,1000000*RES_hh_emi!H6/RES_hh_num!H6)</f>
        <v>2193.5462557572823</v>
      </c>
      <c r="I6" s="95">
        <f>IF(RES_hh_emi!I6=0,0,1000000*RES_hh_emi!I6/RES_hh_num!I6)</f>
        <v>2125.8814776177005</v>
      </c>
      <c r="J6" s="95">
        <f>IF(RES_hh_emi!J6=0,0,1000000*RES_hh_emi!J6/RES_hh_num!J6)</f>
        <v>2162.9337856342477</v>
      </c>
      <c r="K6" s="95">
        <f>IF(RES_hh_emi!K6=0,0,1000000*RES_hh_emi!K6/RES_hh_num!K6)</f>
        <v>2180.3848875355279</v>
      </c>
      <c r="L6" s="95">
        <f>IF(RES_hh_emi!L6=0,0,1000000*RES_hh_emi!L6/RES_hh_num!L6)</f>
        <v>2304.8123723512285</v>
      </c>
      <c r="M6" s="95">
        <f>IF(RES_hh_emi!M6=0,0,1000000*RES_hh_emi!M6/RES_hh_num!M6)</f>
        <v>1983.8382742436004</v>
      </c>
      <c r="N6" s="95">
        <f>IF(RES_hh_emi!N6=0,0,1000000*RES_hh_emi!N6/RES_hh_num!N6)</f>
        <v>2166.8001607653027</v>
      </c>
      <c r="O6" s="95">
        <f>IF(RES_hh_emi!O6=0,0,1000000*RES_hh_emi!O6/RES_hh_num!O6)</f>
        <v>2152.4091294507957</v>
      </c>
      <c r="P6" s="95">
        <f>IF(RES_hh_emi!P6=0,0,1000000*RES_hh_emi!P6/RES_hh_num!P6)</f>
        <v>1644.2877127586019</v>
      </c>
      <c r="Q6" s="95">
        <f>IF(RES_hh_emi!Q6=0,0,1000000*RES_hh_emi!Q6/RES_hh_num!Q6)</f>
        <v>1934.4002937335424</v>
      </c>
    </row>
    <row r="7" spans="1:17" ht="12" customHeight="1" x14ac:dyDescent="0.25">
      <c r="A7" s="87" t="s">
        <v>110</v>
      </c>
      <c r="B7" s="95">
        <f>IF(RES_hh_emi!B7=0,0,1000000*RES_hh_emi!B7/RES_hh_num!B7)</f>
        <v>2272.8418028668093</v>
      </c>
      <c r="C7" s="95">
        <f>IF(RES_hh_emi!C7=0,0,1000000*RES_hh_emi!C7/RES_hh_num!C7)</f>
        <v>2502.2368047143682</v>
      </c>
      <c r="D7" s="95">
        <f>IF(RES_hh_emi!D7=0,0,1000000*RES_hh_emi!D7/RES_hh_num!D7)</f>
        <v>2380.3102770426144</v>
      </c>
      <c r="E7" s="95">
        <f>IF(RES_hh_emi!E7=0,0,1000000*RES_hh_emi!E7/RES_hh_num!E7)</f>
        <v>2601.7389874651208</v>
      </c>
      <c r="F7" s="95">
        <f>IF(RES_hh_emi!F7=0,0,1000000*RES_hh_emi!F7/RES_hh_num!F7)</f>
        <v>2699.9182344704259</v>
      </c>
      <c r="G7" s="95">
        <f>IF(RES_hh_emi!G7=0,0,1000000*RES_hh_emi!G7/RES_hh_num!G7)</f>
        <v>2861.121246061753</v>
      </c>
      <c r="H7" s="95">
        <f>IF(RES_hh_emi!H7=0,0,1000000*RES_hh_emi!H7/RES_hh_num!H7)</f>
        <v>2573.6525887580419</v>
      </c>
      <c r="I7" s="95">
        <f>IF(RES_hh_emi!I7=0,0,1000000*RES_hh_emi!I7/RES_hh_num!I7)</f>
        <v>2485.9772047605447</v>
      </c>
      <c r="J7" s="95">
        <f>IF(RES_hh_emi!J7=0,0,1000000*RES_hh_emi!J7/RES_hh_num!J7)</f>
        <v>2611.4241569097417</v>
      </c>
      <c r="K7" s="95">
        <f>IF(RES_hh_emi!K7=0,0,1000000*RES_hh_emi!K7/RES_hh_num!K7)</f>
        <v>2632.5525157585776</v>
      </c>
      <c r="L7" s="95">
        <f>IF(RES_hh_emi!L7=0,0,1000000*RES_hh_emi!L7/RES_hh_num!L7)</f>
        <v>2711.5901282148184</v>
      </c>
      <c r="M7" s="95">
        <f>IF(RES_hh_emi!M7=0,0,1000000*RES_hh_emi!M7/RES_hh_num!M7)</f>
        <v>2472.2496883195431</v>
      </c>
      <c r="N7" s="95">
        <f>IF(RES_hh_emi!N7=0,0,1000000*RES_hh_emi!N7/RES_hh_num!N7)</f>
        <v>2610.9933751160379</v>
      </c>
      <c r="O7" s="95">
        <f>IF(RES_hh_emi!O7=0,0,1000000*RES_hh_emi!O7/RES_hh_num!O7)</f>
        <v>2590.5652736960733</v>
      </c>
      <c r="P7" s="95">
        <f>IF(RES_hh_emi!P7=0,0,1000000*RES_hh_emi!P7/RES_hh_num!P7)</f>
        <v>1977.0619446209489</v>
      </c>
      <c r="Q7" s="95">
        <f>IF(RES_hh_emi!Q7=0,0,1000000*RES_hh_emi!Q7/RES_hh_num!Q7)</f>
        <v>2324.6042294381309</v>
      </c>
    </row>
    <row r="8" spans="1:17" ht="12" customHeight="1" x14ac:dyDescent="0.25">
      <c r="A8" s="87" t="s">
        <v>109</v>
      </c>
      <c r="B8" s="95">
        <f>IF(RES_hh_emi!B8=0,0,1000000*RES_hh_emi!B8/RES_hh_num!B8)</f>
        <v>1658.0635793706788</v>
      </c>
      <c r="C8" s="95">
        <f>IF(RES_hh_emi!C8=0,0,1000000*RES_hh_emi!C8/RES_hh_num!C8)</f>
        <v>1746.2023483581991</v>
      </c>
      <c r="D8" s="95">
        <f>IF(RES_hh_emi!D8=0,0,1000000*RES_hh_emi!D8/RES_hh_num!D8)</f>
        <v>1683.2941227420874</v>
      </c>
      <c r="E8" s="95">
        <f>IF(RES_hh_emi!E8=0,0,1000000*RES_hh_emi!E8/RES_hh_num!E8)</f>
        <v>1858.5694105242728</v>
      </c>
      <c r="F8" s="95">
        <f>IF(RES_hh_emi!F8=0,0,1000000*RES_hh_emi!F8/RES_hh_num!F8)</f>
        <v>1893.4761256155805</v>
      </c>
      <c r="G8" s="95">
        <f>IF(RES_hh_emi!G8=0,0,1000000*RES_hh_emi!G8/RES_hh_num!G8)</f>
        <v>2027.2795278649053</v>
      </c>
      <c r="H8" s="95">
        <f>IF(RES_hh_emi!H8=0,0,1000000*RES_hh_emi!H8/RES_hh_num!H8)</f>
        <v>1843.4823587856481</v>
      </c>
      <c r="I8" s="95">
        <f>IF(RES_hh_emi!I8=0,0,1000000*RES_hh_emi!I8/RES_hh_num!I8)</f>
        <v>1787.5860448822643</v>
      </c>
      <c r="J8" s="95">
        <f>IF(RES_hh_emi!J8=0,0,1000000*RES_hh_emi!J8/RES_hh_num!J8)</f>
        <v>1752.4988742826699</v>
      </c>
      <c r="K8" s="95">
        <f>IF(RES_hh_emi!K8=0,0,1000000*RES_hh_emi!K8/RES_hh_num!K8)</f>
        <v>1817.1593449552665</v>
      </c>
      <c r="L8" s="95">
        <f>IF(RES_hh_emi!L8=0,0,1000000*RES_hh_emi!L8/RES_hh_num!L8)</f>
        <v>1977.8994522423711</v>
      </c>
      <c r="M8" s="95">
        <f>IF(RES_hh_emi!M8=0,0,1000000*RES_hh_emi!M8/RES_hh_num!M8)</f>
        <v>1843.8174901648126</v>
      </c>
      <c r="N8" s="95">
        <f>IF(RES_hh_emi!N8=0,0,1000000*RES_hh_emi!N8/RES_hh_num!N8)</f>
        <v>1846.3667435502637</v>
      </c>
      <c r="O8" s="95">
        <f>IF(RES_hh_emi!O8=0,0,1000000*RES_hh_emi!O8/RES_hh_num!O8)</f>
        <v>1850.7857437507223</v>
      </c>
      <c r="P8" s="95">
        <f>IF(RES_hh_emi!P8=0,0,1000000*RES_hh_emi!P8/RES_hh_num!P8)</f>
        <v>1406.4153985102857</v>
      </c>
      <c r="Q8" s="95">
        <f>IF(RES_hh_emi!Q8=0,0,1000000*RES_hh_emi!Q8/RES_hh_num!Q8)</f>
        <v>1664.616465869409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480.27155736076912</v>
      </c>
      <c r="C17" s="96">
        <f>IF(RES_hh_emi!C17=0,0,1000000*RES_hh_emi!C17/RES_hh_num!C17)</f>
        <v>504.69007618957625</v>
      </c>
      <c r="D17" s="96">
        <f>IF(RES_hh_emi!D17=0,0,1000000*RES_hh_emi!D17/RES_hh_num!D17)</f>
        <v>500.63778364063643</v>
      </c>
      <c r="E17" s="96">
        <f>IF(RES_hh_emi!E17=0,0,1000000*RES_hh_emi!E17/RES_hh_num!E17)</f>
        <v>488.85864281634127</v>
      </c>
      <c r="F17" s="96">
        <f>IF(RES_hh_emi!F17=0,0,1000000*RES_hh_emi!F17/RES_hh_num!F17)</f>
        <v>511.91526108814497</v>
      </c>
      <c r="G17" s="96">
        <f>IF(RES_hh_emi!G17=0,0,1000000*RES_hh_emi!G17/RES_hh_num!G17)</f>
        <v>490.39857040241139</v>
      </c>
      <c r="H17" s="96">
        <f>IF(RES_hh_emi!H17=0,0,1000000*RES_hh_emi!H17/RES_hh_num!H17)</f>
        <v>467.77036811956054</v>
      </c>
      <c r="I17" s="96">
        <f>IF(RES_hh_emi!I17=0,0,1000000*RES_hh_emi!I17/RES_hh_num!I17)</f>
        <v>434.35734228863748</v>
      </c>
      <c r="J17" s="96">
        <f>IF(RES_hh_emi!J17=0,0,1000000*RES_hh_emi!J17/RES_hh_num!J17)</f>
        <v>417.33085492600958</v>
      </c>
      <c r="K17" s="96">
        <f>IF(RES_hh_emi!K17=0,0,1000000*RES_hh_emi!K17/RES_hh_num!K17)</f>
        <v>415.82263786313638</v>
      </c>
      <c r="L17" s="96">
        <f>IF(RES_hh_emi!L17=0,0,1000000*RES_hh_emi!L17/RES_hh_num!L17)</f>
        <v>410.94399524536936</v>
      </c>
      <c r="M17" s="96">
        <f>IF(RES_hh_emi!M17=0,0,1000000*RES_hh_emi!M17/RES_hh_num!M17)</f>
        <v>428.33223972496211</v>
      </c>
      <c r="N17" s="96">
        <f>IF(RES_hh_emi!N17=0,0,1000000*RES_hh_emi!N17/RES_hh_num!N17)</f>
        <v>393.21907779568238</v>
      </c>
      <c r="O17" s="96">
        <f>IF(RES_hh_emi!O17=0,0,1000000*RES_hh_emi!O17/RES_hh_num!O17)</f>
        <v>380.141234665713</v>
      </c>
      <c r="P17" s="96">
        <f>IF(RES_hh_emi!P17=0,0,1000000*RES_hh_emi!P17/RES_hh_num!P17)</f>
        <v>360.16331068806562</v>
      </c>
      <c r="Q17" s="96">
        <f>IF(RES_hh_emi!Q17=0,0,1000000*RES_hh_emi!Q17/RES_hh_num!Q17)</f>
        <v>358.67690919249844</v>
      </c>
    </row>
    <row r="18" spans="1:17" ht="12" customHeight="1" x14ac:dyDescent="0.25">
      <c r="A18" s="87" t="s">
        <v>58</v>
      </c>
      <c r="B18" s="95">
        <f>IF(RES_hh_emi!B18=0,0,1000000*RES_hh_emi!B18/RES_hh_num!B18)</f>
        <v>0</v>
      </c>
      <c r="C18" s="95">
        <f>IF(RES_hh_emi!C18=0,0,1000000*RES_hh_emi!C18/RES_hh_num!C18)</f>
        <v>0</v>
      </c>
      <c r="D18" s="95">
        <f>IF(RES_hh_emi!D18=0,0,1000000*RES_hh_emi!D18/RES_hh_num!D18)</f>
        <v>0</v>
      </c>
      <c r="E18" s="95">
        <f>IF(RES_hh_emi!E18=0,0,1000000*RES_hh_emi!E18/RES_hh_num!E18)</f>
        <v>0</v>
      </c>
      <c r="F18" s="95">
        <f>IF(RES_hh_emi!F18=0,0,1000000*RES_hh_emi!F18/RES_hh_num!F18)</f>
        <v>0</v>
      </c>
      <c r="G18" s="95">
        <f>IF(RES_hh_emi!G18=0,0,1000000*RES_hh_emi!G18/RES_hh_num!G18)</f>
        <v>0</v>
      </c>
      <c r="H18" s="95">
        <f>IF(RES_hh_emi!H18=0,0,1000000*RES_hh_emi!H18/RES_hh_num!H18)</f>
        <v>0</v>
      </c>
      <c r="I18" s="95">
        <f>IF(RES_hh_emi!I18=0,0,1000000*RES_hh_emi!I18/RES_hh_num!I18)</f>
        <v>0</v>
      </c>
      <c r="J18" s="95">
        <f>IF(RES_hh_emi!J18=0,0,1000000*RES_hh_emi!J18/RES_hh_num!J18)</f>
        <v>0</v>
      </c>
      <c r="K18" s="95">
        <f>IF(RES_hh_emi!K18=0,0,1000000*RES_hh_emi!K18/RES_hh_num!K18)</f>
        <v>0</v>
      </c>
      <c r="L18" s="95">
        <f>IF(RES_hh_emi!L18=0,0,1000000*RES_hh_emi!L18/RES_hh_num!L18)</f>
        <v>0</v>
      </c>
      <c r="M18" s="95">
        <f>IF(RES_hh_emi!M18=0,0,1000000*RES_hh_emi!M18/RES_hh_num!M18)</f>
        <v>0</v>
      </c>
      <c r="N18" s="95">
        <f>IF(RES_hh_emi!N18=0,0,1000000*RES_hh_emi!N18/RES_hh_num!N18)</f>
        <v>0</v>
      </c>
      <c r="O18" s="95">
        <f>IF(RES_hh_emi!O18=0,0,1000000*RES_hh_emi!O18/RES_hh_num!O18)</f>
        <v>0</v>
      </c>
      <c r="P18" s="95">
        <f>IF(RES_hh_emi!P18=0,0,1000000*RES_hh_emi!P18/RES_hh_num!P18)</f>
        <v>0</v>
      </c>
      <c r="Q18" s="95">
        <f>IF(RES_hh_emi!Q18=0,0,1000000*RES_hh_emi!Q18/RES_hh_num!Q18)</f>
        <v>0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642.00708674940074</v>
      </c>
      <c r="C19" s="95">
        <f>IF(RES_hh_emi!C19=0,0,1000000*RES_hh_emi!C19/RES_hh_num!C19)</f>
        <v>664.63882942610587</v>
      </c>
      <c r="D19" s="95">
        <f>IF(RES_hh_emi!D19=0,0,1000000*RES_hh_emi!D19/RES_hh_num!D19)</f>
        <v>670.08805737044577</v>
      </c>
      <c r="E19" s="95">
        <f>IF(RES_hh_emi!E19=0,0,1000000*RES_hh_emi!E19/RES_hh_num!E19)</f>
        <v>675.5669232065618</v>
      </c>
      <c r="F19" s="95">
        <f>IF(RES_hh_emi!F19=0,0,1000000*RES_hh_emi!F19/RES_hh_num!F19)</f>
        <v>671.63510683977859</v>
      </c>
      <c r="G19" s="95">
        <f>IF(RES_hh_emi!G19=0,0,1000000*RES_hh_emi!G19/RES_hh_num!G19)</f>
        <v>667.42771381544765</v>
      </c>
      <c r="H19" s="95">
        <f>IF(RES_hh_emi!H19=0,0,1000000*RES_hh_emi!H19/RES_hh_num!H19)</f>
        <v>656.32345603991791</v>
      </c>
      <c r="I19" s="95">
        <f>IF(RES_hh_emi!I19=0,0,1000000*RES_hh_emi!I19/RES_hh_num!I19)</f>
        <v>646.34871377813715</v>
      </c>
      <c r="J19" s="95">
        <f>IF(RES_hh_emi!J19=0,0,1000000*RES_hh_emi!J19/RES_hh_num!J19)</f>
        <v>635.84683693923375</v>
      </c>
      <c r="K19" s="95">
        <f>IF(RES_hh_emi!K19=0,0,1000000*RES_hh_emi!K19/RES_hh_num!K19)</f>
        <v>621.64086691659224</v>
      </c>
      <c r="L19" s="95">
        <f>IF(RES_hh_emi!L19=0,0,1000000*RES_hh_emi!L19/RES_hh_num!L19)</f>
        <v>607.56389413166016</v>
      </c>
      <c r="M19" s="95">
        <f>IF(RES_hh_emi!M19=0,0,1000000*RES_hh_emi!M19/RES_hh_num!M19)</f>
        <v>604.37907359218707</v>
      </c>
      <c r="N19" s="95">
        <f>IF(RES_hh_emi!N19=0,0,1000000*RES_hh_emi!N19/RES_hh_num!N19)</f>
        <v>588.02268786289778</v>
      </c>
      <c r="O19" s="95">
        <f>IF(RES_hh_emi!O19=0,0,1000000*RES_hh_emi!O19/RES_hh_num!O19)</f>
        <v>570.35680799361865</v>
      </c>
      <c r="P19" s="95">
        <f>IF(RES_hh_emi!P19=0,0,1000000*RES_hh_emi!P19/RES_hh_num!P19)</f>
        <v>545.13292783997736</v>
      </c>
      <c r="Q19" s="95">
        <f>IF(RES_hh_emi!Q19=0,0,1000000*RES_hh_emi!Q19/RES_hh_num!Q19)</f>
        <v>540.58145307193377</v>
      </c>
    </row>
    <row r="20" spans="1:17" ht="12" customHeight="1" x14ac:dyDescent="0.25">
      <c r="A20" s="87" t="s">
        <v>110</v>
      </c>
      <c r="B20" s="95">
        <f>IF(RES_hh_emi!B20=0,0,1000000*RES_hh_emi!B20/RES_hh_num!B20)</f>
        <v>764.65695436520537</v>
      </c>
      <c r="C20" s="95">
        <f>IF(RES_hh_emi!C20=0,0,1000000*RES_hh_emi!C20/RES_hh_num!C20)</f>
        <v>827.02676437941511</v>
      </c>
      <c r="D20" s="95">
        <f>IF(RES_hh_emi!D20=0,0,1000000*RES_hh_emi!D20/RES_hh_num!D20)</f>
        <v>807.94739361451991</v>
      </c>
      <c r="E20" s="95">
        <f>IF(RES_hh_emi!E20=0,0,1000000*RES_hh_emi!E20/RES_hh_num!E20)</f>
        <v>768.48326490465138</v>
      </c>
      <c r="F20" s="95">
        <f>IF(RES_hh_emi!F20=0,0,1000000*RES_hh_emi!F20/RES_hh_num!F20)</f>
        <v>830.78211391579384</v>
      </c>
      <c r="G20" s="95">
        <f>IF(RES_hh_emi!G20=0,0,1000000*RES_hh_emi!G20/RES_hh_num!G20)</f>
        <v>808.08468942542538</v>
      </c>
      <c r="H20" s="95">
        <f>IF(RES_hh_emi!H20=0,0,1000000*RES_hh_emi!H20/RES_hh_num!H20)</f>
        <v>784.9987967112437</v>
      </c>
      <c r="I20" s="95">
        <f>IF(RES_hh_emi!I20=0,0,1000000*RES_hh_emi!I20/RES_hh_num!I20)</f>
        <v>770.0693328333407</v>
      </c>
      <c r="J20" s="95">
        <f>IF(RES_hh_emi!J20=0,0,1000000*RES_hh_emi!J20/RES_hh_num!J20)</f>
        <v>769.11591090780803</v>
      </c>
      <c r="K20" s="95">
        <f>IF(RES_hh_emi!K20=0,0,1000000*RES_hh_emi!K20/RES_hh_num!K20)</f>
        <v>751.94993607253411</v>
      </c>
      <c r="L20" s="95">
        <f>IF(RES_hh_emi!L20=0,0,1000000*RES_hh_emi!L20/RES_hh_num!L20)</f>
        <v>711.95797387586083</v>
      </c>
      <c r="M20" s="95">
        <f>IF(RES_hh_emi!M20=0,0,1000000*RES_hh_emi!M20/RES_hh_num!M20)</f>
        <v>753.10643497549097</v>
      </c>
      <c r="N20" s="95">
        <f>IF(RES_hh_emi!N20=0,0,1000000*RES_hh_emi!N20/RES_hh_num!N20)</f>
        <v>711.49757722235279</v>
      </c>
      <c r="O20" s="95">
        <f>IF(RES_hh_emi!O20=0,0,1000000*RES_hh_emi!O20/RES_hh_num!O20)</f>
        <v>690.57184456948585</v>
      </c>
      <c r="P20" s="95">
        <f>IF(RES_hh_emi!P20=0,0,1000000*RES_hh_emi!P20/RES_hh_num!P20)</f>
        <v>660.75574632430062</v>
      </c>
      <c r="Q20" s="95">
        <f>IF(RES_hh_emi!Q20=0,0,1000000*RES_hh_emi!Q20/RES_hh_num!Q20)</f>
        <v>655.68627691769439</v>
      </c>
    </row>
    <row r="21" spans="1:17" ht="12" customHeight="1" x14ac:dyDescent="0.25">
      <c r="A21" s="87" t="s">
        <v>109</v>
      </c>
      <c r="B21" s="95">
        <f>IF(RES_hh_emi!B21=0,0,1000000*RES_hh_emi!B21/RES_hh_num!B21)</f>
        <v>547.92199953292197</v>
      </c>
      <c r="C21" s="95">
        <f>IF(RES_hh_emi!C21=0,0,1000000*RES_hh_emi!C21/RES_hh_num!C21)</f>
        <v>561.5295565294673</v>
      </c>
      <c r="D21" s="95">
        <f>IF(RES_hh_emi!D21=0,0,1000000*RES_hh_emi!D21/RES_hh_num!D21)</f>
        <v>566.63236463180476</v>
      </c>
      <c r="E21" s="95">
        <f>IF(RES_hh_emi!E21=0,0,1000000*RES_hh_emi!E21/RES_hh_num!E21)</f>
        <v>575.24567527058468</v>
      </c>
      <c r="F21" s="95">
        <f>IF(RES_hh_emi!F21=0,0,1000000*RES_hh_emi!F21/RES_hh_num!F21)</f>
        <v>573.24214648447412</v>
      </c>
      <c r="G21" s="95">
        <f>IF(RES_hh_emi!G21=0,0,1000000*RES_hh_emi!G21/RES_hh_num!G21)</f>
        <v>569.65118504346106</v>
      </c>
      <c r="H21" s="95">
        <f>IF(RES_hh_emi!H21=0,0,1000000*RES_hh_emi!H21/RES_hh_num!H21)</f>
        <v>560.17368032463401</v>
      </c>
      <c r="I21" s="95">
        <f>IF(RES_hh_emi!I21=0,0,1000000*RES_hh_emi!I21/RES_hh_num!I21)</f>
        <v>551.66013117574926</v>
      </c>
      <c r="J21" s="95">
        <f>IF(RES_hh_emi!J21=0,0,1000000*RES_hh_emi!J21/RES_hh_num!J21)</f>
        <v>542.69670685975586</v>
      </c>
      <c r="K21" s="95">
        <f>IF(RES_hh_emi!K21=0,0,1000000*RES_hh_emi!K21/RES_hh_num!K21)</f>
        <v>530.57190886522642</v>
      </c>
      <c r="L21" s="95">
        <f>IF(RES_hh_emi!L21=0,0,1000000*RES_hh_emi!L21/RES_hh_num!L21)</f>
        <v>518.55711679659089</v>
      </c>
      <c r="M21" s="95">
        <f>IF(RES_hh_emi!M21=0,0,1000000*RES_hh_emi!M21/RES_hh_num!M21)</f>
        <v>539.27433856986704</v>
      </c>
      <c r="N21" s="95">
        <f>IF(RES_hh_emi!N21=0,0,1000000*RES_hh_emi!N21/RES_hh_num!N21)</f>
        <v>503.71515356579613</v>
      </c>
      <c r="O21" s="95">
        <f>IF(RES_hh_emi!O21=0,0,1000000*RES_hh_emi!O21/RES_hh_num!O21)</f>
        <v>490.0412186587518</v>
      </c>
      <c r="P21" s="95">
        <f>IF(RES_hh_emi!P21=0,0,1000000*RES_hh_emi!P21/RES_hh_num!P21)</f>
        <v>469.9439624122283</v>
      </c>
      <c r="Q21" s="95">
        <f>IF(RES_hh_emi!Q21=0,0,1000000*RES_hh_emi!Q21/RES_hh_num!Q21)</f>
        <v>467.25459464307107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223.80547929928807</v>
      </c>
      <c r="C27" s="96">
        <f>IF(RES_hh_emi!C27=0,0,1000000*RES_hh_emi!C27/RES_hh_num!C27)</f>
        <v>221.83670285569156</v>
      </c>
      <c r="D27" s="96">
        <f>IF(RES_hh_emi!D27=0,0,1000000*RES_hh_emi!D27/RES_hh_num!D27)</f>
        <v>224.15307530049355</v>
      </c>
      <c r="E27" s="96">
        <f>IF(RES_hh_emi!E27=0,0,1000000*RES_hh_emi!E27/RES_hh_num!E27)</f>
        <v>235.9383692255218</v>
      </c>
      <c r="F27" s="96">
        <f>IF(RES_hh_emi!F27=0,0,1000000*RES_hh_emi!F27/RES_hh_num!F27)</f>
        <v>248.40483854433364</v>
      </c>
      <c r="G27" s="96">
        <f>IF(RES_hh_emi!G27=0,0,1000000*RES_hh_emi!G27/RES_hh_num!G27)</f>
        <v>247.75158920092309</v>
      </c>
      <c r="H27" s="96">
        <f>IF(RES_hh_emi!H27=0,0,1000000*RES_hh_emi!H27/RES_hh_num!H27)</f>
        <v>229.79828565624143</v>
      </c>
      <c r="I27" s="96">
        <f>IF(RES_hh_emi!I27=0,0,1000000*RES_hh_emi!I27/RES_hh_num!I27)</f>
        <v>216.28907914004967</v>
      </c>
      <c r="J27" s="96">
        <f>IF(RES_hh_emi!J27=0,0,1000000*RES_hh_emi!J27/RES_hh_num!J27)</f>
        <v>223.30058340614519</v>
      </c>
      <c r="K27" s="96">
        <f>IF(RES_hh_emi!K27=0,0,1000000*RES_hh_emi!K27/RES_hh_num!K27)</f>
        <v>222.5098296404625</v>
      </c>
      <c r="L27" s="96">
        <f>IF(RES_hh_emi!L27=0,0,1000000*RES_hh_emi!L27/RES_hh_num!L27)</f>
        <v>234.44004393764615</v>
      </c>
      <c r="M27" s="96">
        <f>IF(RES_hh_emi!M27=0,0,1000000*RES_hh_emi!M27/RES_hh_num!M27)</f>
        <v>240.29158166609272</v>
      </c>
      <c r="N27" s="96">
        <f>IF(RES_hh_emi!N27=0,0,1000000*RES_hh_emi!N27/RES_hh_num!N27)</f>
        <v>229.15854272168198</v>
      </c>
      <c r="O27" s="96">
        <f>IF(RES_hh_emi!O27=0,0,1000000*RES_hh_emi!O27/RES_hh_num!O27)</f>
        <v>229.40372768714238</v>
      </c>
      <c r="P27" s="96">
        <f>IF(RES_hh_emi!P27=0,0,1000000*RES_hh_emi!P27/RES_hh_num!P27)</f>
        <v>225.44458494844667</v>
      </c>
      <c r="Q27" s="96">
        <f>IF(RES_hh_emi!Q27=0,0,1000000*RES_hh_emi!Q27/RES_hh_num!Q27)</f>
        <v>230.16592524044631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344.72281261595424</v>
      </c>
      <c r="C29" s="95">
        <f>IF(RES_hh_emi!C29=0,0,1000000*RES_hh_emi!C29/RES_hh_num!C29)</f>
        <v>348.26035617771549</v>
      </c>
      <c r="D29" s="95">
        <f>IF(RES_hh_emi!D29=0,0,1000000*RES_hh_emi!D29/RES_hh_num!D29)</f>
        <v>344.13319162628375</v>
      </c>
      <c r="E29" s="95">
        <f>IF(RES_hh_emi!E29=0,0,1000000*RES_hh_emi!E29/RES_hh_num!E29)</f>
        <v>366.56482668156713</v>
      </c>
      <c r="F29" s="95">
        <f>IF(RES_hh_emi!F29=0,0,1000000*RES_hh_emi!F29/RES_hh_num!F29)</f>
        <v>364.940006624646</v>
      </c>
      <c r="G29" s="95">
        <f>IF(RES_hh_emi!G29=0,0,1000000*RES_hh_emi!G29/RES_hh_num!G29)</f>
        <v>403.5285403718737</v>
      </c>
      <c r="H29" s="95">
        <f>IF(RES_hh_emi!H29=0,0,1000000*RES_hh_emi!H29/RES_hh_num!H29)</f>
        <v>371.56183160126943</v>
      </c>
      <c r="I29" s="95">
        <f>IF(RES_hh_emi!I29=0,0,1000000*RES_hh_emi!I29/RES_hh_num!I29)</f>
        <v>369.07426886545431</v>
      </c>
      <c r="J29" s="95">
        <f>IF(RES_hh_emi!J29=0,0,1000000*RES_hh_emi!J29/RES_hh_num!J29)</f>
        <v>369.99282855378664</v>
      </c>
      <c r="K29" s="95">
        <f>IF(RES_hh_emi!K29=0,0,1000000*RES_hh_emi!K29/RES_hh_num!K29)</f>
        <v>339.17618489979196</v>
      </c>
      <c r="L29" s="95">
        <f>IF(RES_hh_emi!L29=0,0,1000000*RES_hh_emi!L29/RES_hh_num!L29)</f>
        <v>353.8896278514809</v>
      </c>
      <c r="M29" s="95">
        <f>IF(RES_hh_emi!M29=0,0,1000000*RES_hh_emi!M29/RES_hh_num!M29)</f>
        <v>333.75309988282839</v>
      </c>
      <c r="N29" s="95">
        <f>IF(RES_hh_emi!N29=0,0,1000000*RES_hh_emi!N29/RES_hh_num!N29)</f>
        <v>337.58650684583313</v>
      </c>
      <c r="O29" s="95">
        <f>IF(RES_hh_emi!O29=0,0,1000000*RES_hh_emi!O29/RES_hh_num!O29)</f>
        <v>335.32556709103363</v>
      </c>
      <c r="P29" s="95">
        <f>IF(RES_hh_emi!P29=0,0,1000000*RES_hh_emi!P29/RES_hh_num!P29)</f>
        <v>330.2133788440396</v>
      </c>
      <c r="Q29" s="95">
        <f>IF(RES_hh_emi!Q29=0,0,1000000*RES_hh_emi!Q29/RES_hh_num!Q29)</f>
        <v>333.31017271271719</v>
      </c>
    </row>
    <row r="30" spans="1:17" ht="12" customHeight="1" x14ac:dyDescent="0.25">
      <c r="A30" s="87" t="s">
        <v>109</v>
      </c>
      <c r="B30" s="95">
        <f>IF(RES_hh_emi!B30=0,0,1000000*RES_hh_emi!B30/RES_hh_num!B30)</f>
        <v>284.57251536992254</v>
      </c>
      <c r="C30" s="95">
        <f>IF(RES_hh_emi!C30=0,0,1000000*RES_hh_emi!C30/RES_hh_num!C30)</f>
        <v>287.50994349047585</v>
      </c>
      <c r="D30" s="95">
        <f>IF(RES_hh_emi!D30=0,0,1000000*RES_hh_emi!D30/RES_hh_num!D30)</f>
        <v>291.69863583405714</v>
      </c>
      <c r="E30" s="95">
        <f>IF(RES_hh_emi!E30=0,0,1000000*RES_hh_emi!E30/RES_hh_num!E30)</f>
        <v>293.43923367596653</v>
      </c>
      <c r="F30" s="95">
        <f>IF(RES_hh_emi!F30=0,0,1000000*RES_hh_emi!F30/RES_hh_num!F30)</f>
        <v>318.30109241349942</v>
      </c>
      <c r="G30" s="95">
        <f>IF(RES_hh_emi!G30=0,0,1000000*RES_hh_emi!G30/RES_hh_num!G30)</f>
        <v>300.72770342762021</v>
      </c>
      <c r="H30" s="95">
        <f>IF(RES_hh_emi!H30=0,0,1000000*RES_hh_emi!H30/RES_hh_num!H30)</f>
        <v>306.746714582104</v>
      </c>
      <c r="I30" s="95">
        <f>IF(RES_hh_emi!I30=0,0,1000000*RES_hh_emi!I30/RES_hh_num!I30)</f>
        <v>304.69307980900817</v>
      </c>
      <c r="J30" s="95">
        <f>IF(RES_hh_emi!J30=0,0,1000000*RES_hh_emi!J30/RES_hh_num!J30)</f>
        <v>290.41873228603993</v>
      </c>
      <c r="K30" s="95">
        <f>IF(RES_hh_emi!K30=0,0,1000000*RES_hh_emi!K30/RES_hh_num!K30)</f>
        <v>289.66137559066692</v>
      </c>
      <c r="L30" s="95">
        <f>IF(RES_hh_emi!L30=0,0,1000000*RES_hh_emi!L30/RES_hh_num!L30)</f>
        <v>286.65332145246958</v>
      </c>
      <c r="M30" s="95">
        <f>IF(RES_hh_emi!M30=0,0,1000000*RES_hh_emi!M30/RES_hh_num!M30)</f>
        <v>295.7927300867907</v>
      </c>
      <c r="N30" s="95">
        <f>IF(RES_hh_emi!N30=0,0,1000000*RES_hh_emi!N30/RES_hh_num!N30)</f>
        <v>278.42465639557457</v>
      </c>
      <c r="O30" s="95">
        <f>IF(RES_hh_emi!O30=0,0,1000000*RES_hh_emi!O30/RES_hh_num!O30)</f>
        <v>276.36290685475365</v>
      </c>
      <c r="P30" s="95">
        <f>IF(RES_hh_emi!P30=0,0,1000000*RES_hh_emi!P30/RES_hh_num!P30)</f>
        <v>271.89584651692127</v>
      </c>
      <c r="Q30" s="95">
        <f>IF(RES_hh_emi!Q30=0,0,1000000*RES_hh_emi!Q30/RES_hh_num!Q30)</f>
        <v>274.29160143792467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138.83613235947058</v>
      </c>
      <c r="C3" s="100">
        <f>IF(RES_hh_fech!C3=0,0,RES_hh_fech!C3/RES_summary!C$19)</f>
        <v>145.32765805179457</v>
      </c>
      <c r="D3" s="100">
        <f>IF(RES_hh_fech!D3=0,0,RES_hh_fech!D3/RES_summary!D$19)</f>
        <v>143.48986865606548</v>
      </c>
      <c r="E3" s="100">
        <f>IF(RES_hh_fech!E3=0,0,RES_hh_fech!E3/RES_summary!E$19)</f>
        <v>158.04943231790119</v>
      </c>
      <c r="F3" s="100">
        <f>IF(RES_hh_fech!F3=0,0,RES_hh_fech!F3/RES_summary!F$19)</f>
        <v>154.93529273783199</v>
      </c>
      <c r="G3" s="100">
        <f>IF(RES_hh_fech!G3=0,0,RES_hh_fech!G3/RES_summary!G$19)</f>
        <v>165.51163308723849</v>
      </c>
      <c r="H3" s="100">
        <f>IF(RES_hh_fech!H3=0,0,RES_hh_fech!H3/RES_summary!H$19)</f>
        <v>154.96677204800872</v>
      </c>
      <c r="I3" s="100">
        <f>IF(RES_hh_fech!I3=0,0,RES_hh_fech!I3/RES_summary!I$19)</f>
        <v>151.49301819173331</v>
      </c>
      <c r="J3" s="100">
        <f>IF(RES_hh_fech!J3=0,0,RES_hh_fech!J3/RES_summary!J$19)</f>
        <v>155.22900766893576</v>
      </c>
      <c r="K3" s="100">
        <f>IF(RES_hh_fech!K3=0,0,RES_hh_fech!K3/RES_summary!K$19)</f>
        <v>154.63321691437181</v>
      </c>
      <c r="L3" s="100">
        <f>IF(RES_hh_fech!L3=0,0,RES_hh_fech!L3/RES_summary!L$19)</f>
        <v>159.64300565774258</v>
      </c>
      <c r="M3" s="100">
        <f>IF(RES_hh_fech!M3=0,0,RES_hh_fech!M3/RES_summary!M$19)</f>
        <v>141.88853795400857</v>
      </c>
      <c r="N3" s="100">
        <f>IF(RES_hh_fech!N3=0,0,RES_hh_fech!N3/RES_summary!N$19)</f>
        <v>149.95844986654055</v>
      </c>
      <c r="O3" s="100">
        <f>IF(RES_hh_fech!O3=0,0,RES_hh_fech!O3/RES_summary!O$19)</f>
        <v>148.01233130481629</v>
      </c>
      <c r="P3" s="100">
        <f>IF(RES_hh_fech!P3=0,0,RES_hh_fech!P3/RES_summary!P$19)</f>
        <v>121.60388311008406</v>
      </c>
      <c r="Q3" s="100">
        <f>IF(RES_hh_fech!Q3=0,0,RES_hh_fech!Q3/RES_summary!Q$19)</f>
        <v>136.59998070317798</v>
      </c>
    </row>
    <row r="4" spans="1:17" ht="12.95" customHeight="1" x14ac:dyDescent="0.25">
      <c r="A4" s="89" t="s">
        <v>65</v>
      </c>
      <c r="B4" s="96">
        <f>IF(RES_hh_fech!B4=0,0,RES_hh_fech!B4/RES_summary!B$19)</f>
        <v>92.982621276899124</v>
      </c>
      <c r="C4" s="96">
        <f>IF(RES_hh_fech!C4=0,0,RES_hh_fech!C4/RES_summary!C$19)</f>
        <v>98.649427209069756</v>
      </c>
      <c r="D4" s="96">
        <f>IF(RES_hh_fech!D4=0,0,RES_hh_fech!D4/RES_summary!D$19)</f>
        <v>96.012665060495038</v>
      </c>
      <c r="E4" s="96">
        <f>IF(RES_hh_fech!E4=0,0,RES_hh_fech!E4/RES_summary!E$19)</f>
        <v>109.66834564200448</v>
      </c>
      <c r="F4" s="96">
        <f>IF(RES_hh_fech!F4=0,0,RES_hh_fech!F4/RES_summary!F$19)</f>
        <v>105.0243004546717</v>
      </c>
      <c r="G4" s="96">
        <f>IF(RES_hh_fech!G4=0,0,RES_hh_fech!G4/RES_summary!G$19)</f>
        <v>116.18488138038262</v>
      </c>
      <c r="H4" s="96">
        <f>IF(RES_hh_fech!H4=0,0,RES_hh_fech!H4/RES_summary!H$19)</f>
        <v>106.3735328718394</v>
      </c>
      <c r="I4" s="96">
        <f>IF(RES_hh_fech!I4=0,0,RES_hh_fech!I4/RES_summary!I$19)</f>
        <v>103.98777551932693</v>
      </c>
      <c r="J4" s="96">
        <f>IF(RES_hh_fech!J4=0,0,RES_hh_fech!J4/RES_summary!J$19)</f>
        <v>108.37318306260603</v>
      </c>
      <c r="K4" s="96">
        <f>IF(RES_hh_fech!K4=0,0,RES_hh_fech!K4/RES_summary!K$19)</f>
        <v>108.36694399158075</v>
      </c>
      <c r="L4" s="96">
        <f>IF(RES_hh_fech!L4=0,0,RES_hh_fech!L4/RES_summary!L$19)</f>
        <v>113.53868942209331</v>
      </c>
      <c r="M4" s="96">
        <f>IF(RES_hh_fech!M4=0,0,RES_hh_fech!M4/RES_summary!M$19)</f>
        <v>95.596196668195148</v>
      </c>
      <c r="N4" s="96">
        <f>IF(RES_hh_fech!N4=0,0,RES_hh_fech!N4/RES_summary!N$19)</f>
        <v>104.78109961419302</v>
      </c>
      <c r="O4" s="96">
        <f>IF(RES_hh_fech!O4=0,0,RES_hh_fech!O4/RES_summary!O$19)</f>
        <v>103.31257548168131</v>
      </c>
      <c r="P4" s="96">
        <f>IF(RES_hh_fech!P4=0,0,RES_hh_fech!P4/RES_summary!P$19)</f>
        <v>78.486647937095086</v>
      </c>
      <c r="Q4" s="96">
        <f>IF(RES_hh_fech!Q4=0,0,RES_hh_fech!Q4/RES_summary!Q$19)</f>
        <v>92.808503985064775</v>
      </c>
    </row>
    <row r="5" spans="1:17" ht="12" customHeight="1" x14ac:dyDescent="0.25">
      <c r="A5" s="87" t="s">
        <v>58</v>
      </c>
      <c r="B5" s="95">
        <f>IF(RES_hh_fech!B5=0,0,RES_hh_fech!B5/RES_summary!B$19)</f>
        <v>103.82236403031361</v>
      </c>
      <c r="C5" s="95">
        <f>IF(RES_hh_fech!C5=0,0,RES_hh_fech!C5/RES_summary!C$19)</f>
        <v>124.90976213469705</v>
      </c>
      <c r="D5" s="95">
        <f>IF(RES_hh_fech!D5=0,0,RES_hh_fech!D5/RES_summary!D$19)</f>
        <v>111.28009807298902</v>
      </c>
      <c r="E5" s="95">
        <f>IF(RES_hh_fech!E5=0,0,RES_hh_fech!E5/RES_summary!E$19)</f>
        <v>151.22573064566268</v>
      </c>
      <c r="F5" s="95">
        <f>IF(RES_hh_fech!F5=0,0,RES_hh_fech!F5/RES_summary!F$19)</f>
        <v>121.71190185903501</v>
      </c>
      <c r="G5" s="95">
        <f>IF(RES_hh_fech!G5=0,0,RES_hh_fech!G5/RES_summary!G$19)</f>
        <v>127.62609115615231</v>
      </c>
      <c r="H5" s="95">
        <f>IF(RES_hh_fech!H5=0,0,RES_hh_fech!H5/RES_summary!H$19)</f>
        <v>128.47838289519777</v>
      </c>
      <c r="I5" s="95">
        <f>IF(RES_hh_fech!I5=0,0,RES_hh_fech!I5/RES_summary!I$19)</f>
        <v>117.55335668912802</v>
      </c>
      <c r="J5" s="95">
        <f>IF(RES_hh_fech!J5=0,0,RES_hh_fech!J5/RES_summary!J$19)</f>
        <v>121.45083905231822</v>
      </c>
      <c r="K5" s="95">
        <f>IF(RES_hh_fech!K5=0,0,RES_hh_fech!K5/RES_summary!K$19)</f>
        <v>122.23674407306636</v>
      </c>
      <c r="L5" s="95">
        <f>IF(RES_hh_fech!L5=0,0,RES_hh_fech!L5/RES_summary!L$19)</f>
        <v>120.10471591001583</v>
      </c>
      <c r="M5" s="95">
        <f>IF(RES_hh_fech!M5=0,0,RES_hh_fech!M5/RES_summary!M$19)</f>
        <v>120.13723616964748</v>
      </c>
      <c r="N5" s="95">
        <f>IF(RES_hh_fech!N5=0,0,RES_hh_fech!N5/RES_summary!N$19)</f>
        <v>121.77362007648121</v>
      </c>
      <c r="O5" s="95">
        <f>IF(RES_hh_fech!O5=0,0,RES_hh_fech!O5/RES_summary!O$19)</f>
        <v>0</v>
      </c>
      <c r="P5" s="95">
        <f>IF(RES_hh_fech!P5=0,0,RES_hh_fech!P5/RES_summary!P$19)</f>
        <v>0</v>
      </c>
      <c r="Q5" s="95">
        <f>IF(RES_hh_fech!Q5=0,0,RES_hh_fech!Q5/RES_summary!Q$19)</f>
        <v>0</v>
      </c>
    </row>
    <row r="6" spans="1:17" ht="12" customHeight="1" x14ac:dyDescent="0.25">
      <c r="A6" s="87" t="s">
        <v>84</v>
      </c>
      <c r="B6" s="95">
        <f>IF(RES_hh_fech!B6=0,0,RES_hh_fech!B6/RES_summary!B$19)</f>
        <v>91.829634527539454</v>
      </c>
      <c r="C6" s="95">
        <f>IF(RES_hh_fech!C6=0,0,RES_hh_fech!C6/RES_summary!C$19)</f>
        <v>95.60157039376918</v>
      </c>
      <c r="D6" s="95">
        <f>IF(RES_hh_fech!D6=0,0,RES_hh_fech!D6/RES_summary!D$19)</f>
        <v>95.743728166608477</v>
      </c>
      <c r="E6" s="95">
        <f>IF(RES_hh_fech!E6=0,0,RES_hh_fech!E6/RES_summary!E$19)</f>
        <v>104.37209719103593</v>
      </c>
      <c r="F6" s="95">
        <f>IF(RES_hh_fech!F6=0,0,RES_hh_fech!F6/RES_summary!F$19)</f>
        <v>104.68397849627675</v>
      </c>
      <c r="G6" s="95">
        <f>IF(RES_hh_fech!G6=0,0,RES_hh_fech!G6/RES_summary!G$19)</f>
        <v>110.56353922100344</v>
      </c>
      <c r="H6" s="95">
        <f>IF(RES_hh_fech!H6=0,0,RES_hh_fech!H6/RES_summary!H$19)</f>
        <v>104.26752692632452</v>
      </c>
      <c r="I6" s="95">
        <f>IF(RES_hh_fech!I6=0,0,RES_hh_fech!I6/RES_summary!I$19)</f>
        <v>100.92294701478922</v>
      </c>
      <c r="J6" s="95">
        <f>IF(RES_hh_fech!J6=0,0,RES_hh_fech!J6/RES_summary!J$19)</f>
        <v>102.53461674744233</v>
      </c>
      <c r="K6" s="95">
        <f>IF(RES_hh_fech!K6=0,0,RES_hh_fech!K6/RES_summary!K$19)</f>
        <v>103.18017059263208</v>
      </c>
      <c r="L6" s="95">
        <f>IF(RES_hh_fech!L6=0,0,RES_hh_fech!L6/RES_summary!L$19)</f>
        <v>108.89344298230687</v>
      </c>
      <c r="M6" s="95">
        <f>IF(RES_hh_fech!M6=0,0,RES_hh_fech!M6/RES_summary!M$19)</f>
        <v>93.507230014847252</v>
      </c>
      <c r="N6" s="95">
        <f>IF(RES_hh_fech!N6=0,0,RES_hh_fech!N6/RES_summary!N$19)</f>
        <v>101.89033365766775</v>
      </c>
      <c r="O6" s="95">
        <f>IF(RES_hh_fech!O6=0,0,RES_hh_fech!O6/RES_summary!O$19)</f>
        <v>100.95719143978791</v>
      </c>
      <c r="P6" s="95">
        <f>IF(RES_hh_fech!P6=0,0,RES_hh_fech!P6/RES_summary!P$19)</f>
        <v>76.800851106511502</v>
      </c>
      <c r="Q6" s="95">
        <f>IF(RES_hh_fech!Q6=0,0,RES_hh_fech!Q6/RES_summary!Q$19)</f>
        <v>90.153147103947404</v>
      </c>
    </row>
    <row r="7" spans="1:17" ht="12" customHeight="1" x14ac:dyDescent="0.25">
      <c r="A7" s="87" t="s">
        <v>110</v>
      </c>
      <c r="B7" s="95">
        <f>IF(RES_hh_fech!B7=0,0,RES_hh_fech!B7/RES_summary!B$19)</f>
        <v>92.162228796628852</v>
      </c>
      <c r="C7" s="95">
        <f>IF(RES_hh_fech!C7=0,0,RES_hh_fech!C7/RES_summary!C$19)</f>
        <v>101.44238306940414</v>
      </c>
      <c r="D7" s="95">
        <f>IF(RES_hh_fech!D7=0,0,RES_hh_fech!D7/RES_summary!D$19)</f>
        <v>96.440450612007268</v>
      </c>
      <c r="E7" s="95">
        <f>IF(RES_hh_fech!E7=0,0,RES_hh_fech!E7/RES_summary!E$19)</f>
        <v>105.28605145542261</v>
      </c>
      <c r="F7" s="95">
        <f>IF(RES_hh_fech!F7=0,0,RES_hh_fech!F7/RES_summary!F$19)</f>
        <v>109.28907781975909</v>
      </c>
      <c r="G7" s="95">
        <f>IF(RES_hh_fech!G7=0,0,RES_hh_fech!G7/RES_summary!G$19)</f>
        <v>115.66423025707182</v>
      </c>
      <c r="H7" s="95">
        <f>IF(RES_hh_fech!H7=0,0,RES_hh_fech!H7/RES_summary!H$19)</f>
        <v>105.20482484371877</v>
      </c>
      <c r="I7" s="95">
        <f>IF(RES_hh_fech!I7=0,0,RES_hh_fech!I7/RES_summary!I$19)</f>
        <v>101.88718906436489</v>
      </c>
      <c r="J7" s="95">
        <f>IF(RES_hh_fech!J7=0,0,RES_hh_fech!J7/RES_summary!J$19)</f>
        <v>105.26881137583347</v>
      </c>
      <c r="K7" s="95">
        <f>IF(RES_hh_fech!K7=0,0,RES_hh_fech!K7/RES_summary!K$19)</f>
        <v>105.93153451236788</v>
      </c>
      <c r="L7" s="95">
        <f>IF(RES_hh_fech!L7=0,0,RES_hh_fech!L7/RES_summary!L$19)</f>
        <v>109.01449124386181</v>
      </c>
      <c r="M7" s="95">
        <f>IF(RES_hh_fech!M7=0,0,RES_hh_fech!M7/RES_summary!M$19)</f>
        <v>99.164203574329704</v>
      </c>
      <c r="N7" s="95">
        <f>IF(RES_hh_fech!N7=0,0,RES_hh_fech!N7/RES_summary!N$19)</f>
        <v>104.51006862379106</v>
      </c>
      <c r="O7" s="95">
        <f>IF(RES_hh_fech!O7=0,0,RES_hh_fech!O7/RES_summary!O$19)</f>
        <v>103.47382658566914</v>
      </c>
      <c r="P7" s="95">
        <f>IF(RES_hh_fech!P7=0,0,RES_hh_fech!P7/RES_summary!P$19)</f>
        <v>78.641051063811688</v>
      </c>
      <c r="Q7" s="95">
        <f>IF(RES_hh_fech!Q7=0,0,RES_hh_fech!Q7/RES_summary!Q$19)</f>
        <v>92.255157792109131</v>
      </c>
    </row>
    <row r="8" spans="1:17" ht="12" customHeight="1" x14ac:dyDescent="0.25">
      <c r="A8" s="87" t="s">
        <v>109</v>
      </c>
      <c r="B8" s="95">
        <f>IF(RES_hh_fech!B8=0,0,RES_hh_fech!B8/RES_summary!B$19)</f>
        <v>89.060899155213988</v>
      </c>
      <c r="C8" s="95">
        <f>IF(RES_hh_fech!C8=0,0,RES_hh_fech!C8/RES_summary!C$19)</f>
        <v>93.757888959856885</v>
      </c>
      <c r="D8" s="95">
        <f>IF(RES_hh_fech!D8=0,0,RES_hh_fech!D8/RES_summary!D$19)</f>
        <v>90.344862880918726</v>
      </c>
      <c r="E8" s="95">
        <f>IF(RES_hh_fech!E8=0,0,RES_hh_fech!E8/RES_summary!E$19)</f>
        <v>99.686434163149173</v>
      </c>
      <c r="F8" s="95">
        <f>IF(RES_hh_fech!F8=0,0,RES_hh_fech!F8/RES_summary!F$19)</f>
        <v>101.46925546080992</v>
      </c>
      <c r="G8" s="95">
        <f>IF(RES_hh_fech!G8=0,0,RES_hh_fech!G8/RES_summary!G$19)</f>
        <v>108.50783420243005</v>
      </c>
      <c r="H8" s="95">
        <f>IF(RES_hh_fech!H8=0,0,RES_hh_fech!H8/RES_summary!H$19)</f>
        <v>98.56160338283712</v>
      </c>
      <c r="I8" s="95">
        <f>IF(RES_hh_fech!I8=0,0,RES_hh_fech!I8/RES_summary!I$19)</f>
        <v>95.45184542429007</v>
      </c>
      <c r="J8" s="95">
        <f>IF(RES_hh_fech!J8=0,0,RES_hh_fech!J8/RES_summary!J$19)</f>
        <v>93.444024287960914</v>
      </c>
      <c r="K8" s="95">
        <f>IF(RES_hh_fech!K8=0,0,RES_hh_fech!K8/RES_summary!K$19)</f>
        <v>96.721403131232975</v>
      </c>
      <c r="L8" s="95">
        <f>IF(RES_hh_fech!L8=0,0,RES_hh_fech!L8/RES_summary!L$19)</f>
        <v>105.10826348743214</v>
      </c>
      <c r="M8" s="95">
        <f>IF(RES_hh_fech!M8=0,0,RES_hh_fech!M8/RES_summary!M$19)</f>
        <v>97.751483127954629</v>
      </c>
      <c r="N8" s="95">
        <f>IF(RES_hh_fech!N8=0,0,RES_hh_fech!N8/RES_summary!N$19)</f>
        <v>97.655923728864252</v>
      </c>
      <c r="O8" s="95">
        <f>IF(RES_hh_fech!O8=0,0,RES_hh_fech!O8/RES_summary!O$19)</f>
        <v>97.641642951456149</v>
      </c>
      <c r="P8" s="95">
        <f>IF(RES_hh_fech!P8=0,0,RES_hh_fech!P8/RES_summary!P$19)</f>
        <v>73.887050821990954</v>
      </c>
      <c r="Q8" s="95">
        <f>IF(RES_hh_fech!Q8=0,0,RES_hh_fech!Q8/RES_summary!Q$19)</f>
        <v>87.260003607730795</v>
      </c>
    </row>
    <row r="9" spans="1:17" ht="12" customHeight="1" x14ac:dyDescent="0.25">
      <c r="A9" s="87" t="s">
        <v>55</v>
      </c>
      <c r="B9" s="95">
        <f>IF(RES_hh_fech!B9=0,0,RES_hh_fech!B9/RES_summary!B$19)</f>
        <v>114.48498093075831</v>
      </c>
      <c r="C9" s="95">
        <f>IF(RES_hh_fech!C9=0,0,RES_hh_fech!C9/RES_summary!C$19)</f>
        <v>116.09188201339748</v>
      </c>
      <c r="D9" s="95">
        <f>IF(RES_hh_fech!D9=0,0,RES_hh_fech!D9/RES_summary!D$19)</f>
        <v>116.66186219569487</v>
      </c>
      <c r="E9" s="95">
        <f>IF(RES_hh_fech!E9=0,0,RES_hh_fech!E9/RES_summary!E$19)</f>
        <v>160.49739377191625</v>
      </c>
      <c r="F9" s="95">
        <f>IF(RES_hh_fech!F9=0,0,RES_hh_fech!F9/RES_summary!F$19)</f>
        <v>100.42855132985346</v>
      </c>
      <c r="G9" s="95">
        <f>IF(RES_hh_fech!G9=0,0,RES_hh_fech!G9/RES_summary!G$19)</f>
        <v>139.9163904300373</v>
      </c>
      <c r="H9" s="95">
        <f>IF(RES_hh_fech!H9=0,0,RES_hh_fech!H9/RES_summary!H$19)</f>
        <v>127.2638932227848</v>
      </c>
      <c r="I9" s="95">
        <f>IF(RES_hh_fech!I9=0,0,RES_hh_fech!I9/RES_summary!I$19)</f>
        <v>123.25059679958505</v>
      </c>
      <c r="J9" s="95">
        <f>IF(RES_hh_fech!J9=0,0,RES_hh_fech!J9/RES_summary!J$19)</f>
        <v>144.69917158766955</v>
      </c>
      <c r="K9" s="95">
        <f>IF(RES_hh_fech!K9=0,0,RES_hh_fech!K9/RES_summary!K$19)</f>
        <v>136.81348340399211</v>
      </c>
      <c r="L9" s="95">
        <f>IF(RES_hh_fech!L9=0,0,RES_hh_fech!L9/RES_summary!L$19)</f>
        <v>135.23857327785822</v>
      </c>
      <c r="M9" s="95">
        <f>IF(RES_hh_fech!M9=0,0,RES_hh_fech!M9/RES_summary!M$19)</f>
        <v>86.878848077780262</v>
      </c>
      <c r="N9" s="95">
        <f>IF(RES_hh_fech!N9=0,0,RES_hh_fech!N9/RES_summary!N$19)</f>
        <v>127.3054288892359</v>
      </c>
      <c r="O9" s="95">
        <f>IF(RES_hh_fech!O9=0,0,RES_hh_fech!O9/RES_summary!O$19)</f>
        <v>122.35440673683375</v>
      </c>
      <c r="P9" s="95">
        <f>IF(RES_hh_fech!P9=0,0,RES_hh_fech!P9/RES_summary!P$19)</f>
        <v>93.60455122267129</v>
      </c>
      <c r="Q9" s="95">
        <f>IF(RES_hh_fech!Q9=0,0,RES_hh_fech!Q9/RES_summary!Q$19)</f>
        <v>108.54131537867023</v>
      </c>
    </row>
    <row r="10" spans="1:17" ht="12" customHeight="1" x14ac:dyDescent="0.25">
      <c r="A10" s="87" t="s">
        <v>79</v>
      </c>
      <c r="B10" s="95">
        <f>IF(RES_hh_fech!B10=0,0,RES_hh_fech!B10/RES_summary!B$19)</f>
        <v>74.427549485815987</v>
      </c>
      <c r="C10" s="95">
        <f>IF(RES_hh_fech!C10=0,0,RES_hh_fech!C10/RES_summary!C$19)</f>
        <v>77.986367103025245</v>
      </c>
      <c r="D10" s="95">
        <f>IF(RES_hh_fech!D10=0,0,RES_hh_fech!D10/RES_summary!D$19)</f>
        <v>78.107101834910281</v>
      </c>
      <c r="E10" s="95">
        <f>IF(RES_hh_fech!E10=0,0,RES_hh_fech!E10/RES_summary!E$19)</f>
        <v>86.230332588273129</v>
      </c>
      <c r="F10" s="95">
        <f>IF(RES_hh_fech!F10=0,0,RES_hh_fech!F10/RES_summary!F$19)</f>
        <v>83.261961657839137</v>
      </c>
      <c r="G10" s="95">
        <f>IF(RES_hh_fech!G10=0,0,RES_hh_fech!G10/RES_summary!G$19)</f>
        <v>85.917719911705802</v>
      </c>
      <c r="H10" s="95">
        <f>IF(RES_hh_fech!H10=0,0,RES_hh_fech!H10/RES_summary!H$19)</f>
        <v>85.521761296653054</v>
      </c>
      <c r="I10" s="95">
        <f>IF(RES_hh_fech!I10=0,0,RES_hh_fech!I10/RES_summary!I$19)</f>
        <v>86.465998632517341</v>
      </c>
      <c r="J10" s="95">
        <f>IF(RES_hh_fech!J10=0,0,RES_hh_fech!J10/RES_summary!J$19)</f>
        <v>86.867226047993242</v>
      </c>
      <c r="K10" s="95">
        <f>IF(RES_hh_fech!K10=0,0,RES_hh_fech!K10/RES_summary!K$19)</f>
        <v>87.452948555966685</v>
      </c>
      <c r="L10" s="95">
        <f>IF(RES_hh_fech!L10=0,0,RES_hh_fech!L10/RES_summary!L$19)</f>
        <v>76.864065234297911</v>
      </c>
      <c r="M10" s="95">
        <f>IF(RES_hh_fech!M10=0,0,RES_hh_fech!M10/RES_summary!M$19)</f>
        <v>77.146260901684229</v>
      </c>
      <c r="N10" s="95">
        <f>IF(RES_hh_fech!N10=0,0,RES_hh_fech!N10/RES_summary!N$19)</f>
        <v>88.284125011783061</v>
      </c>
      <c r="O10" s="95">
        <f>IF(RES_hh_fech!O10=0,0,RES_hh_fech!O10/RES_summary!O$19)</f>
        <v>81.825534581526483</v>
      </c>
      <c r="P10" s="95">
        <f>IF(RES_hh_fech!P10=0,0,RES_hh_fech!P10/RES_summary!P$19)</f>
        <v>40.02703925729417</v>
      </c>
      <c r="Q10" s="95">
        <f>IF(RES_hh_fech!Q10=0,0,RES_hh_fech!Q10/RES_summary!Q$19)</f>
        <v>73.263607017301766</v>
      </c>
    </row>
    <row r="11" spans="1:17" ht="12" customHeight="1" x14ac:dyDescent="0.25">
      <c r="A11" s="87" t="s">
        <v>61</v>
      </c>
      <c r="B11" s="95">
        <f>IF(RES_hh_fech!B11=0,0,RES_hh_fech!B11/RES_summary!B$19)</f>
        <v>0</v>
      </c>
      <c r="C11" s="95">
        <f>IF(RES_hh_fech!C11=0,0,RES_hh_fech!C11/RES_summary!C$19)</f>
        <v>0</v>
      </c>
      <c r="D11" s="95">
        <f>IF(RES_hh_fech!D11=0,0,RES_hh_fech!D11/RES_summary!D$19)</f>
        <v>0</v>
      </c>
      <c r="E11" s="95">
        <f>IF(RES_hh_fech!E11=0,0,RES_hh_fech!E11/RES_summary!E$19)</f>
        <v>0</v>
      </c>
      <c r="F11" s="95">
        <f>IF(RES_hh_fech!F11=0,0,RES_hh_fech!F11/RES_summary!F$19)</f>
        <v>79.109658904638721</v>
      </c>
      <c r="G11" s="95">
        <f>IF(RES_hh_fech!G11=0,0,RES_hh_fech!G11/RES_summary!G$19)</f>
        <v>86.748216990306773</v>
      </c>
      <c r="H11" s="95">
        <f>IF(RES_hh_fech!H11=0,0,RES_hh_fech!H11/RES_summary!H$19)</f>
        <v>78.903424807863729</v>
      </c>
      <c r="I11" s="95">
        <f>IF(RES_hh_fech!I11=0,0,RES_hh_fech!I11/RES_summary!I$19)</f>
        <v>76.415357015172603</v>
      </c>
      <c r="J11" s="95">
        <f>IF(RES_hh_fech!J11=0,0,RES_hh_fech!J11/RES_summary!J$19)</f>
        <v>78.951074977406165</v>
      </c>
      <c r="K11" s="95">
        <f>IF(RES_hh_fech!K11=0,0,RES_hh_fech!K11/RES_summary!K$19)</f>
        <v>79.448784862749235</v>
      </c>
      <c r="L11" s="95">
        <f>IF(RES_hh_fech!L11=0,0,RES_hh_fech!L11/RES_summary!L$19)</f>
        <v>83.848001525306827</v>
      </c>
      <c r="M11" s="95">
        <f>IF(RES_hh_fech!M11=0,0,RES_hh_fech!M11/RES_summary!M$19)</f>
        <v>72.169291121154359</v>
      </c>
      <c r="N11" s="95">
        <f>IF(RES_hh_fech!N11=0,0,RES_hh_fech!N11/RES_summary!N$19)</f>
        <v>79.231227752627888</v>
      </c>
      <c r="O11" s="95">
        <f>IF(RES_hh_fech!O11=0,0,RES_hh_fech!O11/RES_summary!O$19)</f>
        <v>79.176159982111812</v>
      </c>
      <c r="P11" s="95">
        <f>IF(RES_hh_fech!P11=0,0,RES_hh_fech!P11/RES_summary!P$19)</f>
        <v>61.918719903385259</v>
      </c>
      <c r="Q11" s="95">
        <f>IF(RES_hh_fech!Q11=0,0,RES_hh_fech!Q11/RES_summary!Q$19)</f>
        <v>70.984803361813931</v>
      </c>
    </row>
    <row r="12" spans="1:17" ht="12" customHeight="1" x14ac:dyDescent="0.25">
      <c r="A12" s="87" t="s">
        <v>115</v>
      </c>
      <c r="B12" s="95">
        <f>IF(RES_hh_fech!B12=0,0,RES_hh_fech!B12/RES_summary!B$19)</f>
        <v>53.507738580701734</v>
      </c>
      <c r="C12" s="95">
        <f>IF(RES_hh_fech!C12=0,0,RES_hh_fech!C12/RES_summary!C$19)</f>
        <v>55.991474448477206</v>
      </c>
      <c r="D12" s="95">
        <f>IF(RES_hh_fech!D12=0,0,RES_hh_fech!D12/RES_summary!D$19)</f>
        <v>53.097482238838673</v>
      </c>
      <c r="E12" s="95">
        <f>IF(RES_hh_fech!E12=0,0,RES_hh_fech!E12/RES_summary!E$19)</f>
        <v>59.177670119165583</v>
      </c>
      <c r="F12" s="95">
        <f>IF(RES_hh_fech!F12=0,0,RES_hh_fech!F12/RES_summary!F$19)</f>
        <v>54.1966535299714</v>
      </c>
      <c r="G12" s="95">
        <f>IF(RES_hh_fech!G12=0,0,RES_hh_fech!G12/RES_summary!G$19)</f>
        <v>56.723683559122776</v>
      </c>
      <c r="H12" s="95">
        <f>IF(RES_hh_fech!H12=0,0,RES_hh_fech!H12/RES_summary!H$19)</f>
        <v>51.059198465161053</v>
      </c>
      <c r="I12" s="95">
        <f>IF(RES_hh_fech!I12=0,0,RES_hh_fech!I12/RES_summary!I$19)</f>
        <v>46.868660658509853</v>
      </c>
      <c r="J12" s="95">
        <f>IF(RES_hh_fech!J12=0,0,RES_hh_fech!J12/RES_summary!J$19)</f>
        <v>46.368866701253751</v>
      </c>
      <c r="K12" s="95">
        <f>IF(RES_hh_fech!K12=0,0,RES_hh_fech!K12/RES_summary!K$19)</f>
        <v>42.97709331579761</v>
      </c>
      <c r="L12" s="95">
        <f>IF(RES_hh_fech!L12=0,0,RES_hh_fech!L12/RES_summary!L$19)</f>
        <v>40.096201186202997</v>
      </c>
      <c r="M12" s="95">
        <f>IF(RES_hh_fech!M12=0,0,RES_hh_fech!M12/RES_summary!M$19)</f>
        <v>32.327976095811543</v>
      </c>
      <c r="N12" s="95">
        <f>IF(RES_hh_fech!N12=0,0,RES_hh_fech!N12/RES_summary!N$19)</f>
        <v>34.426710953144088</v>
      </c>
      <c r="O12" s="95">
        <f>IF(RES_hh_fech!O12=0,0,RES_hh_fech!O12/RES_summary!O$19)</f>
        <v>32.932281352434664</v>
      </c>
      <c r="P12" s="95">
        <f>IF(RES_hh_fech!P12=0,0,RES_hh_fech!P12/RES_summary!P$19)</f>
        <v>25.068864141208785</v>
      </c>
      <c r="Q12" s="95">
        <f>IF(RES_hh_fech!Q12=0,0,RES_hh_fech!Q12/RES_summary!Q$19)</f>
        <v>29.711127524123928</v>
      </c>
    </row>
    <row r="13" spans="1:17" ht="12" customHeight="1" x14ac:dyDescent="0.25">
      <c r="A13" s="51" t="s">
        <v>114</v>
      </c>
      <c r="B13" s="22">
        <f>IF(RES_hh_fech!B13=0,0,RES_hh_fech!B13/RES_summary!B$19)</f>
        <v>91.652751321677442</v>
      </c>
      <c r="C13" s="22">
        <f>IF(RES_hh_fech!C13=0,0,RES_hh_fech!C13/RES_summary!C$19)</f>
        <v>97.847671842047149</v>
      </c>
      <c r="D13" s="22">
        <f>IF(RES_hh_fech!D13=0,0,RES_hh_fech!D13/RES_summary!D$19)</f>
        <v>94.692379774416196</v>
      </c>
      <c r="E13" s="22">
        <f>IF(RES_hh_fech!E13=0,0,RES_hh_fech!E13/RES_summary!E$19)</f>
        <v>110.48643695457289</v>
      </c>
      <c r="F13" s="22">
        <f>IF(RES_hh_fech!F13=0,0,RES_hh_fech!F13/RES_summary!F$19)</f>
        <v>116.22246872558424</v>
      </c>
      <c r="G13" s="22">
        <f>IF(RES_hh_fech!G13=0,0,RES_hh_fech!G13/RES_summary!G$19)</f>
        <v>127.56275828383075</v>
      </c>
      <c r="H13" s="22">
        <f>IF(RES_hh_fech!H13=0,0,RES_hh_fech!H13/RES_summary!H$19)</f>
        <v>109.20768602571179</v>
      </c>
      <c r="I13" s="22">
        <f>IF(RES_hh_fech!I13=0,0,RES_hh_fech!I13/RES_summary!I$19)</f>
        <v>95.411054257677861</v>
      </c>
      <c r="J13" s="22">
        <f>IF(RES_hh_fech!J13=0,0,RES_hh_fech!J13/RES_summary!J$19)</f>
        <v>99.191098437844872</v>
      </c>
      <c r="K13" s="22">
        <f>IF(RES_hh_fech!K13=0,0,RES_hh_fech!K13/RES_summary!K$19)</f>
        <v>99.667637714680154</v>
      </c>
      <c r="L13" s="22">
        <f>IF(RES_hh_fech!L13=0,0,RES_hh_fech!L13/RES_summary!L$19)</f>
        <v>110.75769384320949</v>
      </c>
      <c r="M13" s="22">
        <f>IF(RES_hh_fech!M13=0,0,RES_hh_fech!M13/RES_summary!M$19)</f>
        <v>103.65892778651524</v>
      </c>
      <c r="N13" s="22">
        <f>IF(RES_hh_fech!N13=0,0,RES_hh_fech!N13/RES_summary!N$19)</f>
        <v>101.49990857474775</v>
      </c>
      <c r="O13" s="22">
        <f>IF(RES_hh_fech!O13=0,0,RES_hh_fech!O13/RES_summary!O$19)</f>
        <v>107.7048618874456</v>
      </c>
      <c r="P13" s="22">
        <f>IF(RES_hh_fech!P13=0,0,RES_hh_fech!P13/RES_summary!P$19)</f>
        <v>78.895006759361991</v>
      </c>
      <c r="Q13" s="22">
        <f>IF(RES_hh_fech!Q13=0,0,RES_hh_fech!Q13/RES_summary!Q$19)</f>
        <v>116.49100056125673</v>
      </c>
    </row>
    <row r="14" spans="1:17" ht="12" customHeight="1" x14ac:dyDescent="0.25">
      <c r="A14" s="99" t="s">
        <v>117</v>
      </c>
      <c r="B14" s="98">
        <f>IF(RES_hh_fech!B14=0,0,RES_hh_fech!B14/RES_summary!B$19)</f>
        <v>1.6009805832628017</v>
      </c>
      <c r="C14" s="98">
        <f>IF(RES_hh_fech!C14=0,0,RES_hh_fech!C14/RES_summary!C$19)</f>
        <v>1.6282064063963304</v>
      </c>
      <c r="D14" s="98">
        <f>IF(RES_hh_fech!D14=0,0,RES_hh_fech!D14/RES_summary!D$19)</f>
        <v>1.6805792148836538</v>
      </c>
      <c r="E14" s="98">
        <f>IF(RES_hh_fech!E14=0,0,RES_hh_fech!E14/RES_summary!E$19)</f>
        <v>1.9725358089425271</v>
      </c>
      <c r="F14" s="98">
        <f>IF(RES_hh_fech!F14=0,0,RES_hh_fech!F14/RES_summary!F$19)</f>
        <v>2.4644139571077814</v>
      </c>
      <c r="G14" s="98">
        <f>IF(RES_hh_fech!G14=0,0,RES_hh_fech!G14/RES_summary!G$19)</f>
        <v>2.3626543950511785</v>
      </c>
      <c r="H14" s="98">
        <f>IF(RES_hh_fech!H14=0,0,RES_hh_fech!H14/RES_summary!H$19)</f>
        <v>1.9156099969187559</v>
      </c>
      <c r="I14" s="98">
        <f>IF(RES_hh_fech!I14=0,0,RES_hh_fech!I14/RES_summary!I$19)</f>
        <v>1.1659207747251992</v>
      </c>
      <c r="J14" s="98">
        <f>IF(RES_hh_fech!J14=0,0,RES_hh_fech!J14/RES_summary!J$19)</f>
        <v>1.1451946464451026</v>
      </c>
      <c r="K14" s="98">
        <f>IF(RES_hh_fech!K14=0,0,RES_hh_fech!K14/RES_summary!K$19)</f>
        <v>1.0557782353192964</v>
      </c>
      <c r="L14" s="98">
        <f>IF(RES_hh_fech!L14=0,0,RES_hh_fech!L14/RES_summary!L$19)</f>
        <v>1.2524042483521087</v>
      </c>
      <c r="M14" s="98">
        <f>IF(RES_hh_fech!M14=0,0,RES_hh_fech!M14/RES_summary!M$19)</f>
        <v>1.4465534840406673</v>
      </c>
      <c r="N14" s="98">
        <f>IF(RES_hh_fech!N14=0,0,RES_hh_fech!N14/RES_summary!N$19)</f>
        <v>0.93465261577153758</v>
      </c>
      <c r="O14" s="98">
        <f>IF(RES_hh_fech!O14=0,0,RES_hh_fech!O14/RES_summary!O$19)</f>
        <v>0.99663874448310374</v>
      </c>
      <c r="P14" s="98">
        <f>IF(RES_hh_fech!P14=0,0,RES_hh_fech!P14/RES_summary!P$19)</f>
        <v>0.65601530114044226</v>
      </c>
      <c r="Q14" s="98">
        <f>IF(RES_hh_fech!Q14=0,0,RES_hh_fech!Q14/RES_summary!Q$19)</f>
        <v>1.4661792673372798</v>
      </c>
    </row>
    <row r="15" spans="1:17" ht="12.95" customHeight="1" x14ac:dyDescent="0.25">
      <c r="A15" s="89" t="s">
        <v>112</v>
      </c>
      <c r="B15" s="96">
        <f>IF(RES_hh_fech!B15=0,0,RES_hh_fech!B15/RES_summary!B$19)</f>
        <v>1.7422626004791892</v>
      </c>
      <c r="C15" s="96">
        <f>IF(RES_hh_fech!C15=0,0,RES_hh_fech!C15/RES_summary!C$19)</f>
        <v>1.8022194399065985</v>
      </c>
      <c r="D15" s="96">
        <f>IF(RES_hh_fech!D15=0,0,RES_hh_fech!D15/RES_summary!D$19)</f>
        <v>1.8609915338512104</v>
      </c>
      <c r="E15" s="96">
        <f>IF(RES_hh_fech!E15=0,0,RES_hh_fech!E15/RES_summary!E$19)</f>
        <v>1.9398872502774203</v>
      </c>
      <c r="F15" s="96">
        <f>IF(RES_hh_fech!F15=0,0,RES_hh_fech!F15/RES_summary!F$19)</f>
        <v>2.0170114700498671</v>
      </c>
      <c r="G15" s="96">
        <f>IF(RES_hh_fech!G15=0,0,RES_hh_fech!G15/RES_summary!G$19)</f>
        <v>2.1225457944382442</v>
      </c>
      <c r="H15" s="96">
        <f>IF(RES_hh_fech!H15=0,0,RES_hh_fech!H15/RES_summary!H$19)</f>
        <v>2.1809905910920344</v>
      </c>
      <c r="I15" s="96">
        <f>IF(RES_hh_fech!I15=0,0,RES_hh_fech!I15/RES_summary!I$19)</f>
        <v>2.2143823891490402</v>
      </c>
      <c r="J15" s="96">
        <f>IF(RES_hh_fech!J15=0,0,RES_hh_fech!J15/RES_summary!J$19)</f>
        <v>2.2843115165892707</v>
      </c>
      <c r="K15" s="96">
        <f>IF(RES_hh_fech!K15=0,0,RES_hh_fech!K15/RES_summary!K$19)</f>
        <v>2.3011734174041254</v>
      </c>
      <c r="L15" s="96">
        <f>IF(RES_hh_fech!L15=0,0,RES_hh_fech!L15/RES_summary!L$19)</f>
        <v>2.3649225108284915</v>
      </c>
      <c r="M15" s="96">
        <f>IF(RES_hh_fech!M15=0,0,RES_hh_fech!M15/RES_summary!M$19)</f>
        <v>2.7820792439790369</v>
      </c>
      <c r="N15" s="96">
        <f>IF(RES_hh_fech!N15=0,0,RES_hh_fech!N15/RES_summary!N$19)</f>
        <v>3.139522240770821</v>
      </c>
      <c r="O15" s="96">
        <f>IF(RES_hh_fech!O15=0,0,RES_hh_fech!O15/RES_summary!O$19)</f>
        <v>3.1829334526549871</v>
      </c>
      <c r="P15" s="96">
        <f>IF(RES_hh_fech!P15=0,0,RES_hh_fech!P15/RES_summary!P$19)</f>
        <v>3.1994231804405229</v>
      </c>
      <c r="Q15" s="96">
        <f>IF(RES_hh_fech!Q15=0,0,RES_hh_fech!Q15/RES_summary!Q$19)</f>
        <v>3.2188508249498007</v>
      </c>
    </row>
    <row r="16" spans="1:17" ht="12" customHeight="1" x14ac:dyDescent="0.25">
      <c r="A16" s="87" t="s">
        <v>111</v>
      </c>
      <c r="B16" s="97">
        <f>IF(RES_hh_fech!B16=0,0,RES_hh_fech!B16/RES_summary!B$19)</f>
        <v>1.7422626004791892</v>
      </c>
      <c r="C16" s="97">
        <f>IF(RES_hh_fech!C16=0,0,RES_hh_fech!C16/RES_summary!C$19)</f>
        <v>1.8022194399065985</v>
      </c>
      <c r="D16" s="97">
        <f>IF(RES_hh_fech!D16=0,0,RES_hh_fech!D16/RES_summary!D$19)</f>
        <v>1.8609915338512104</v>
      </c>
      <c r="E16" s="97">
        <f>IF(RES_hh_fech!E16=0,0,RES_hh_fech!E16/RES_summary!E$19)</f>
        <v>1.9398872502774203</v>
      </c>
      <c r="F16" s="97">
        <f>IF(RES_hh_fech!F16=0,0,RES_hh_fech!F16/RES_summary!F$19)</f>
        <v>2.0170114700498671</v>
      </c>
      <c r="G16" s="97">
        <f>IF(RES_hh_fech!G16=0,0,RES_hh_fech!G16/RES_summary!G$19)</f>
        <v>2.1225457944382442</v>
      </c>
      <c r="H16" s="97">
        <f>IF(RES_hh_fech!H16=0,0,RES_hh_fech!H16/RES_summary!H$19)</f>
        <v>2.1809905910920344</v>
      </c>
      <c r="I16" s="97">
        <f>IF(RES_hh_fech!I16=0,0,RES_hh_fech!I16/RES_summary!I$19)</f>
        <v>2.2143823891490402</v>
      </c>
      <c r="J16" s="97">
        <f>IF(RES_hh_fech!J16=0,0,RES_hh_fech!J16/RES_summary!J$19)</f>
        <v>2.2843115165892707</v>
      </c>
      <c r="K16" s="97">
        <f>IF(RES_hh_fech!K16=0,0,RES_hh_fech!K16/RES_summary!K$19)</f>
        <v>2.3011734174041254</v>
      </c>
      <c r="L16" s="97">
        <f>IF(RES_hh_fech!L16=0,0,RES_hh_fech!L16/RES_summary!L$19)</f>
        <v>2.3649225108284915</v>
      </c>
      <c r="M16" s="97">
        <f>IF(RES_hh_fech!M16=0,0,RES_hh_fech!M16/RES_summary!M$19)</f>
        <v>2.7820792439790369</v>
      </c>
      <c r="N16" s="97">
        <f>IF(RES_hh_fech!N16=0,0,RES_hh_fech!N16/RES_summary!N$19)</f>
        <v>3.139522240770821</v>
      </c>
      <c r="O16" s="97">
        <f>IF(RES_hh_fech!O16=0,0,RES_hh_fech!O16/RES_summary!O$19)</f>
        <v>3.1829334526549871</v>
      </c>
      <c r="P16" s="97">
        <f>IF(RES_hh_fech!P16=0,0,RES_hh_fech!P16/RES_summary!P$19)</f>
        <v>3.1994231804405229</v>
      </c>
      <c r="Q16" s="97">
        <f>IF(RES_hh_fech!Q16=0,0,RES_hh_fech!Q16/RES_summary!Q$19)</f>
        <v>3.2188508249498007</v>
      </c>
    </row>
    <row r="17" spans="1:17" ht="12.95" customHeight="1" x14ac:dyDescent="0.25">
      <c r="A17" s="89" t="s">
        <v>63</v>
      </c>
      <c r="B17" s="96">
        <f>IF(RES_hh_fech!B17=0,0,RES_hh_fech!B17/RES_summary!B$19)</f>
        <v>29.704765797473584</v>
      </c>
      <c r="C17" s="96">
        <f>IF(RES_hh_fech!C17=0,0,RES_hh_fech!C17/RES_summary!C$19)</f>
        <v>30.408317649970027</v>
      </c>
      <c r="D17" s="96">
        <f>IF(RES_hh_fech!D17=0,0,RES_hh_fech!D17/RES_summary!D$19)</f>
        <v>30.972979214021706</v>
      </c>
      <c r="E17" s="96">
        <f>IF(RES_hh_fech!E17=0,0,RES_hh_fech!E17/RES_summary!E$19)</f>
        <v>31.470767296326244</v>
      </c>
      <c r="F17" s="96">
        <f>IF(RES_hh_fech!F17=0,0,RES_hh_fech!F17/RES_summary!F$19)</f>
        <v>31.573559491667123</v>
      </c>
      <c r="G17" s="96">
        <f>IF(RES_hh_fech!G17=0,0,RES_hh_fech!G17/RES_summary!G$19)</f>
        <v>31.592202892205709</v>
      </c>
      <c r="H17" s="96">
        <f>IF(RES_hh_fech!H17=0,0,RES_hh_fech!H17/RES_summary!H$19)</f>
        <v>30.95723771056111</v>
      </c>
      <c r="I17" s="96">
        <f>IF(RES_hh_fech!I17=0,0,RES_hh_fech!I17/RES_summary!I$19)</f>
        <v>30.423934641232474</v>
      </c>
      <c r="J17" s="96">
        <f>IF(RES_hh_fech!J17=0,0,RES_hh_fech!J17/RES_summary!J$19)</f>
        <v>30.142654449415236</v>
      </c>
      <c r="K17" s="96">
        <f>IF(RES_hh_fech!K17=0,0,RES_hh_fech!K17/RES_summary!K$19)</f>
        <v>29.522697476398207</v>
      </c>
      <c r="L17" s="96">
        <f>IF(RES_hh_fech!L17=0,0,RES_hh_fech!L17/RES_summary!L$19)</f>
        <v>29.070401765475797</v>
      </c>
      <c r="M17" s="96">
        <f>IF(RES_hh_fech!M17=0,0,RES_hh_fech!M17/RES_summary!M$19)</f>
        <v>28.683328122612259</v>
      </c>
      <c r="N17" s="96">
        <f>IF(RES_hh_fech!N17=0,0,RES_hh_fech!N17/RES_summary!N$19)</f>
        <v>27.871510447708221</v>
      </c>
      <c r="O17" s="96">
        <f>IF(RES_hh_fech!O17=0,0,RES_hh_fech!O17/RES_summary!O$19)</f>
        <v>27.296077590364142</v>
      </c>
      <c r="P17" s="96">
        <f>IF(RES_hh_fech!P17=0,0,RES_hh_fech!P17/RES_summary!P$19)</f>
        <v>26.09093078163675</v>
      </c>
      <c r="Q17" s="96">
        <f>IF(RES_hh_fech!Q17=0,0,RES_hh_fech!Q17/RES_summary!Q$19)</f>
        <v>26.120024277387799</v>
      </c>
    </row>
    <row r="18" spans="1:17" ht="12" customHeight="1" x14ac:dyDescent="0.25">
      <c r="A18" s="87" t="s">
        <v>58</v>
      </c>
      <c r="B18" s="95">
        <f>IF(RES_hh_fech!B18=0,0,RES_hh_fech!B18/RES_summary!B$19)</f>
        <v>0</v>
      </c>
      <c r="C18" s="95">
        <f>IF(RES_hh_fech!C18=0,0,RES_hh_fech!C18/RES_summary!C$19)</f>
        <v>0</v>
      </c>
      <c r="D18" s="95">
        <f>IF(RES_hh_fech!D18=0,0,RES_hh_fech!D18/RES_summary!D$19)</f>
        <v>0</v>
      </c>
      <c r="E18" s="95">
        <f>IF(RES_hh_fech!E18=0,0,RES_hh_fech!E18/RES_summary!E$19)</f>
        <v>0</v>
      </c>
      <c r="F18" s="95">
        <f>IF(RES_hh_fech!F18=0,0,RES_hh_fech!F18/RES_summary!F$19)</f>
        <v>0</v>
      </c>
      <c r="G18" s="95">
        <f>IF(RES_hh_fech!G18=0,0,RES_hh_fech!G18/RES_summary!G$19)</f>
        <v>0</v>
      </c>
      <c r="H18" s="95">
        <f>IF(RES_hh_fech!H18=0,0,RES_hh_fech!H18/RES_summary!H$19)</f>
        <v>0</v>
      </c>
      <c r="I18" s="95">
        <f>IF(RES_hh_fech!I18=0,0,RES_hh_fech!I18/RES_summary!I$19)</f>
        <v>0</v>
      </c>
      <c r="J18" s="95">
        <f>IF(RES_hh_fech!J18=0,0,RES_hh_fech!J18/RES_summary!J$19)</f>
        <v>0</v>
      </c>
      <c r="K18" s="95">
        <f>IF(RES_hh_fech!K18=0,0,RES_hh_fech!K18/RES_summary!K$19)</f>
        <v>0</v>
      </c>
      <c r="L18" s="95">
        <f>IF(RES_hh_fech!L18=0,0,RES_hh_fech!L18/RES_summary!L$19)</f>
        <v>0</v>
      </c>
      <c r="M18" s="95">
        <f>IF(RES_hh_fech!M18=0,0,RES_hh_fech!M18/RES_summary!M$19)</f>
        <v>0</v>
      </c>
      <c r="N18" s="95">
        <f>IF(RES_hh_fech!N18=0,0,RES_hh_fech!N18/RES_summary!N$19)</f>
        <v>0</v>
      </c>
      <c r="O18" s="95">
        <f>IF(RES_hh_fech!O18=0,0,RES_hh_fech!O18/RES_summary!O$19)</f>
        <v>0</v>
      </c>
      <c r="P18" s="95">
        <f>IF(RES_hh_fech!P18=0,0,RES_hh_fech!P18/RES_summary!P$19)</f>
        <v>0</v>
      </c>
      <c r="Q18" s="95">
        <f>IF(RES_hh_fech!Q18=0,0,RES_hh_fech!Q18/RES_summary!Q$19)</f>
        <v>0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30.657262842118776</v>
      </c>
      <c r="C19" s="95">
        <f>IF(RES_hh_fech!C19=0,0,RES_hh_fech!C19/RES_summary!C$19)</f>
        <v>31.727252455107582</v>
      </c>
      <c r="D19" s="95">
        <f>IF(RES_hh_fech!D19=0,0,RES_hh_fech!D19/RES_summary!D$19)</f>
        <v>31.974873561586506</v>
      </c>
      <c r="E19" s="95">
        <f>IF(RES_hh_fech!E19=0,0,RES_hh_fech!E19/RES_summary!E$19)</f>
        <v>32.215075688743347</v>
      </c>
      <c r="F19" s="95">
        <f>IF(RES_hh_fech!F19=0,0,RES_hh_fech!F19/RES_summary!F$19)</f>
        <v>31.999377590912196</v>
      </c>
      <c r="G19" s="95">
        <f>IF(RES_hh_fech!G19=0,0,RES_hh_fech!G19/RES_summary!G$19)</f>
        <v>31.760344055131867</v>
      </c>
      <c r="H19" s="95">
        <f>IF(RES_hh_fech!H19=0,0,RES_hh_fech!H19/RES_summary!H$19)</f>
        <v>31.197529318293387</v>
      </c>
      <c r="I19" s="95">
        <f>IF(RES_hh_fech!I19=0,0,RES_hh_fech!I19/RES_summary!I$19)</f>
        <v>30.684409117110121</v>
      </c>
      <c r="J19" s="95">
        <f>IF(RES_hh_fech!J19=0,0,RES_hh_fech!J19/RES_summary!J$19)</f>
        <v>30.142537034031278</v>
      </c>
      <c r="K19" s="95">
        <f>IF(RES_hh_fech!K19=0,0,RES_hh_fech!K19/RES_summary!K$19)</f>
        <v>29.417288233135636</v>
      </c>
      <c r="L19" s="95">
        <f>IF(RES_hh_fech!L19=0,0,RES_hh_fech!L19/RES_summary!L$19)</f>
        <v>28.705036929423528</v>
      </c>
      <c r="M19" s="95">
        <f>IF(RES_hh_fech!M19=0,0,RES_hh_fech!M19/RES_summary!M$19)</f>
        <v>28.487106930171805</v>
      </c>
      <c r="N19" s="95">
        <f>IF(RES_hh_fech!N19=0,0,RES_hh_fech!N19/RES_summary!N$19)</f>
        <v>27.650832296167081</v>
      </c>
      <c r="O19" s="95">
        <f>IF(RES_hh_fech!O19=0,0,RES_hh_fech!O19/RES_summary!O$19)</f>
        <v>26.752173025901694</v>
      </c>
      <c r="P19" s="95">
        <f>IF(RES_hh_fech!P19=0,0,RES_hh_fech!P19/RES_summary!P$19)</f>
        <v>25.46188997183198</v>
      </c>
      <c r="Q19" s="95">
        <f>IF(RES_hh_fech!Q19=0,0,RES_hh_fech!Q19/RES_summary!Q$19)</f>
        <v>25.193916387593767</v>
      </c>
    </row>
    <row r="20" spans="1:17" ht="12" customHeight="1" x14ac:dyDescent="0.25">
      <c r="A20" s="87" t="s">
        <v>110</v>
      </c>
      <c r="B20" s="95">
        <f>IF(RES_hh_fech!B20=0,0,RES_hh_fech!B20/RES_summary!B$19)</f>
        <v>31.006332728591239</v>
      </c>
      <c r="C20" s="95">
        <f>IF(RES_hh_fech!C20=0,0,RES_hh_fech!C20/RES_summary!C$19)</f>
        <v>33.528227897040793</v>
      </c>
      <c r="D20" s="95">
        <f>IF(RES_hh_fech!D20=0,0,RES_hh_fech!D20/RES_summary!D$19)</f>
        <v>32.73472851942239</v>
      </c>
      <c r="E20" s="95">
        <f>IF(RES_hh_fech!E20=0,0,RES_hh_fech!E20/RES_summary!E$19)</f>
        <v>31.098649388428324</v>
      </c>
      <c r="F20" s="95">
        <f>IF(RES_hh_fech!F20=0,0,RES_hh_fech!F20/RES_summary!F$19)</f>
        <v>33.628948439920492</v>
      </c>
      <c r="G20" s="95">
        <f>IF(RES_hh_fech!G20=0,0,RES_hh_fech!G20/RES_summary!G$19)</f>
        <v>32.667784950942071</v>
      </c>
      <c r="H20" s="95">
        <f>IF(RES_hh_fech!H20=0,0,RES_hh_fech!H20/RES_summary!H$19)</f>
        <v>32.088892366933422</v>
      </c>
      <c r="I20" s="95">
        <f>IF(RES_hh_fech!I20=0,0,RES_hh_fech!I20/RES_summary!I$19)</f>
        <v>31.561109875348748</v>
      </c>
      <c r="J20" s="95">
        <f>IF(RES_hh_fech!J20=0,0,RES_hh_fech!J20/RES_summary!J$19)</f>
        <v>31.003740827501556</v>
      </c>
      <c r="K20" s="95">
        <f>IF(RES_hh_fech!K20=0,0,RES_hh_fech!K20/RES_summary!K$19)</f>
        <v>30.257785980648357</v>
      </c>
      <c r="L20" s="95">
        <f>IF(RES_hh_fech!L20=0,0,RES_hh_fech!L20/RES_summary!L$19)</f>
        <v>28.622960196489892</v>
      </c>
      <c r="M20" s="95">
        <f>IF(RES_hh_fech!M20=0,0,RES_hh_fech!M20/RES_summary!M$19)</f>
        <v>30.20779016937006</v>
      </c>
      <c r="N20" s="95">
        <f>IF(RES_hh_fech!N20=0,0,RES_hh_fech!N20/RES_summary!N$19)</f>
        <v>28.479069050822279</v>
      </c>
      <c r="O20" s="95">
        <f>IF(RES_hh_fech!O20=0,0,RES_hh_fech!O20/RES_summary!O$19)</f>
        <v>27.583212056254833</v>
      </c>
      <c r="P20" s="95">
        <f>IF(RES_hh_fech!P20=0,0,RES_hh_fech!P20/RES_summary!P$19)</f>
        <v>26.282700210164027</v>
      </c>
      <c r="Q20" s="95">
        <f>IF(RES_hh_fech!Q20=0,0,RES_hh_fech!Q20/RES_summary!Q$19)</f>
        <v>26.02182348854425</v>
      </c>
    </row>
    <row r="21" spans="1:17" ht="12" customHeight="1" x14ac:dyDescent="0.25">
      <c r="A21" s="87" t="s">
        <v>109</v>
      </c>
      <c r="B21" s="95">
        <f>IF(RES_hh_fech!B21=0,0,RES_hh_fech!B21/RES_summary!B$19)</f>
        <v>29.430973909846266</v>
      </c>
      <c r="C21" s="95">
        <f>IF(RES_hh_fech!C21=0,0,RES_hh_fech!C21/RES_summary!C$19)</f>
        <v>30.149899785822413</v>
      </c>
      <c r="D21" s="95">
        <f>IF(RES_hh_fech!D21=0,0,RES_hh_fech!D21/RES_summary!D$19)</f>
        <v>30.411989559589752</v>
      </c>
      <c r="E21" s="95">
        <f>IF(RES_hh_fech!E21=0,0,RES_hh_fech!E21/RES_summary!E$19)</f>
        <v>30.853940568903226</v>
      </c>
      <c r="F21" s="95">
        <f>IF(RES_hh_fech!F21=0,0,RES_hh_fech!F21/RES_summary!F$19)</f>
        <v>30.719401747738367</v>
      </c>
      <c r="G21" s="95">
        <f>IF(RES_hh_fech!G21=0,0,RES_hh_fech!G21/RES_summary!G$19)</f>
        <v>30.489932685806071</v>
      </c>
      <c r="H21" s="95">
        <f>IF(RES_hh_fech!H21=0,0,RES_hh_fech!H21/RES_summary!H$19)</f>
        <v>29.94963083998816</v>
      </c>
      <c r="I21" s="95">
        <f>IF(RES_hh_fech!I21=0,0,RES_hh_fech!I21/RES_summary!I$19)</f>
        <v>29.457031015924805</v>
      </c>
      <c r="J21" s="95">
        <f>IF(RES_hh_fech!J21=0,0,RES_hh_fech!J21/RES_summary!J$19)</f>
        <v>28.936831287584528</v>
      </c>
      <c r="K21" s="95">
        <f>IF(RES_hh_fech!K21=0,0,RES_hh_fech!K21/RES_summary!K$19)</f>
        <v>28.240594106360366</v>
      </c>
      <c r="L21" s="95">
        <f>IF(RES_hh_fech!L21=0,0,RES_hh_fech!L21/RES_summary!L$19)</f>
        <v>27.556829546490118</v>
      </c>
      <c r="M21" s="95">
        <f>IF(RES_hh_fech!M21=0,0,RES_hh_fech!M21/RES_summary!M$19)</f>
        <v>28.590067449321815</v>
      </c>
      <c r="N21" s="95">
        <f>IF(RES_hh_fech!N21=0,0,RES_hh_fech!N21/RES_summary!N$19)</f>
        <v>26.641927336228257</v>
      </c>
      <c r="O21" s="95">
        <f>IF(RES_hh_fech!O21=0,0,RES_hh_fech!O21/RES_summary!O$19)</f>
        <v>25.853035590606364</v>
      </c>
      <c r="P21" s="95">
        <f>IF(RES_hh_fech!P21=0,0,RES_hh_fech!P21/RES_summary!P$19)</f>
        <v>24.688846176612852</v>
      </c>
      <c r="Q21" s="95">
        <f>IF(RES_hh_fech!Q21=0,0,RES_hh_fech!Q21/RES_summary!Q$19)</f>
        <v>24.493712786259216</v>
      </c>
    </row>
    <row r="22" spans="1:17" ht="12" customHeight="1" x14ac:dyDescent="0.25">
      <c r="A22" s="87" t="s">
        <v>55</v>
      </c>
      <c r="B22" s="95">
        <f>IF(RES_hh_fech!B22=0,0,RES_hh_fech!B22/RES_summary!B$19)</f>
        <v>36.788581392141374</v>
      </c>
      <c r="C22" s="95">
        <f>IF(RES_hh_fech!C22=0,0,RES_hh_fech!C22/RES_summary!C$19)</f>
        <v>37.54365508708365</v>
      </c>
      <c r="D22" s="95">
        <f>IF(RES_hh_fech!D22=0,0,RES_hh_fech!D22/RES_summary!D$19)</f>
        <v>38.190466050217552</v>
      </c>
      <c r="E22" s="95">
        <f>IF(RES_hh_fech!E22=0,0,RES_hh_fech!E22/RES_summary!E$19)</f>
        <v>44.417834891215769</v>
      </c>
      <c r="F22" s="95">
        <f>IF(RES_hh_fech!F22=0,0,RES_hh_fech!F22/RES_summary!F$19)</f>
        <v>33.347305525501639</v>
      </c>
      <c r="G22" s="95">
        <f>IF(RES_hh_fech!G22=0,0,RES_hh_fech!G22/RES_summary!G$19)</f>
        <v>38.112399163983206</v>
      </c>
      <c r="H22" s="95">
        <f>IF(RES_hh_fech!H22=0,0,RES_hh_fech!H22/RES_summary!H$19)</f>
        <v>37.43703899300283</v>
      </c>
      <c r="I22" s="95">
        <f>IF(RES_hh_fech!I22=0,0,RES_hh_fech!I22/RES_summary!I$19)</f>
        <v>36.82128326859624</v>
      </c>
      <c r="J22" s="95">
        <f>IF(RES_hh_fech!J22=0,0,RES_hh_fech!J22/RES_summary!J$19)</f>
        <v>38.463745218849809</v>
      </c>
      <c r="K22" s="95">
        <f>IF(RES_hh_fech!K22=0,0,RES_hh_fech!K22/RES_summary!K$19)</f>
        <v>38.159513860726022</v>
      </c>
      <c r="L22" s="95">
        <f>IF(RES_hh_fech!L22=0,0,RES_hh_fech!L22/RES_summary!L$19)</f>
        <v>34.894592529677006</v>
      </c>
      <c r="M22" s="95">
        <f>IF(RES_hh_fech!M22=0,0,RES_hh_fech!M22/RES_summary!M$19)</f>
        <v>25.938301260472066</v>
      </c>
      <c r="N22" s="95">
        <f>IF(RES_hh_fech!N22=0,0,RES_hh_fech!N22/RES_summary!N$19)</f>
        <v>33.114824303266133</v>
      </c>
      <c r="O22" s="95">
        <f>IF(RES_hh_fech!O22=0,0,RES_hh_fech!O22/RES_summary!O$19)</f>
        <v>31.990194948562777</v>
      </c>
      <c r="P22" s="95">
        <f>IF(RES_hh_fech!P22=0,0,RES_hh_fech!P22/RES_summary!P$19)</f>
        <v>30.392587021190579</v>
      </c>
      <c r="Q22" s="95">
        <f>IF(RES_hh_fech!Q22=0,0,RES_hh_fech!Q22/RES_summary!Q$19)</f>
        <v>30.036200946568275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0</v>
      </c>
      <c r="C24" s="95">
        <f>IF(RES_hh_fech!C24=0,0,RES_hh_fech!C24/RES_summary!C$19)</f>
        <v>0</v>
      </c>
      <c r="D24" s="95">
        <f>IF(RES_hh_fech!D24=0,0,RES_hh_fech!D24/RES_summary!D$19)</f>
        <v>0</v>
      </c>
      <c r="E24" s="95">
        <f>IF(RES_hh_fech!E24=0,0,RES_hh_fech!E24/RES_summary!E$19)</f>
        <v>0</v>
      </c>
      <c r="F24" s="95">
        <f>IF(RES_hh_fech!F24=0,0,RES_hh_fech!F24/RES_summary!F$19)</f>
        <v>20.366971414403945</v>
      </c>
      <c r="G24" s="95">
        <f>IF(RES_hh_fech!G24=0,0,RES_hh_fech!G24/RES_summary!G$19)</f>
        <v>20.281908487190002</v>
      </c>
      <c r="H24" s="95">
        <f>IF(RES_hh_fech!H24=0,0,RES_hh_fech!H24/RES_summary!H$19)</f>
        <v>19.987381082663966</v>
      </c>
      <c r="I24" s="95">
        <f>IF(RES_hh_fech!I24=0,0,RES_hh_fech!I24/RES_summary!I$19)</f>
        <v>19.727899321054444</v>
      </c>
      <c r="J24" s="95">
        <f>IF(RES_hh_fech!J24=0,0,RES_hh_fech!J24/RES_summary!J$19)</f>
        <v>19.444244563785414</v>
      </c>
      <c r="K24" s="95">
        <f>IF(RES_hh_fech!K24=0,0,RES_hh_fech!K24/RES_summary!K$19)</f>
        <v>19.037266084648376</v>
      </c>
      <c r="L24" s="95">
        <f>IF(RES_hh_fech!L24=0,0,RES_hh_fech!L24/RES_summary!L$19)</f>
        <v>18.643034550158184</v>
      </c>
      <c r="M24" s="95">
        <f>IF(RES_hh_fech!M24=0,0,RES_hh_fech!M24/RES_summary!M$19)</f>
        <v>18.527715919472573</v>
      </c>
      <c r="N24" s="95">
        <f>IF(RES_hh_fech!N24=0,0,RES_hh_fech!N24/RES_summary!N$19)</f>
        <v>18.06818152413906</v>
      </c>
      <c r="O24" s="95">
        <f>IF(RES_hh_fech!O24=0,0,RES_hh_fech!O24/RES_summary!O$19)</f>
        <v>17.569339566910426</v>
      </c>
      <c r="P24" s="95">
        <f>IF(RES_hh_fech!P24=0,0,RES_hh_fech!P24/RES_summary!P$19)</f>
        <v>17.509267217837973</v>
      </c>
      <c r="Q24" s="95">
        <f>IF(RES_hh_fech!Q24=0,0,RES_hh_fech!Q24/RES_summary!Q$19)</f>
        <v>16.726066728129137</v>
      </c>
    </row>
    <row r="25" spans="1:17" ht="12" customHeight="1" x14ac:dyDescent="0.25">
      <c r="A25" s="51" t="s">
        <v>60</v>
      </c>
      <c r="B25" s="22">
        <f>IF(RES_hh_fech!B25=0,0,RES_hh_fech!B25/RES_summary!B$19)</f>
        <v>28.663586285775327</v>
      </c>
      <c r="C25" s="22">
        <f>IF(RES_hh_fech!C25=0,0,RES_hh_fech!C25/RES_summary!C$19)</f>
        <v>27.572614706751356</v>
      </c>
      <c r="D25" s="22">
        <f>IF(RES_hh_fech!D25=0,0,RES_hh_fech!D25/RES_summary!D$19)</f>
        <v>30.011797986798115</v>
      </c>
      <c r="E25" s="22">
        <f>IF(RES_hh_fech!E25=0,0,RES_hh_fech!E25/RES_summary!E$19)</f>
        <v>31.275547269941239</v>
      </c>
      <c r="F25" s="22">
        <f>IF(RES_hh_fech!F25=0,0,RES_hh_fech!F25/RES_summary!F$19)</f>
        <v>33.143005642486266</v>
      </c>
      <c r="G25" s="22">
        <f>IF(RES_hh_fech!G25=0,0,RES_hh_fech!G25/RES_summary!G$19)</f>
        <v>33.069010686552019</v>
      </c>
      <c r="H25" s="22">
        <f>IF(RES_hh_fech!H25=0,0,RES_hh_fech!H25/RES_summary!H$19)</f>
        <v>30.715409489035149</v>
      </c>
      <c r="I25" s="22">
        <f>IF(RES_hh_fech!I25=0,0,RES_hh_fech!I25/RES_summary!I$19)</f>
        <v>27.720935415911462</v>
      </c>
      <c r="J25" s="22">
        <f>IF(RES_hh_fech!J25=0,0,RES_hh_fech!J25/RES_summary!J$19)</f>
        <v>26.188915729028434</v>
      </c>
      <c r="K25" s="22">
        <f>IF(RES_hh_fech!K25=0,0,RES_hh_fech!K25/RES_summary!K$19)</f>
        <v>25.159646320333199</v>
      </c>
      <c r="L25" s="22">
        <f>IF(RES_hh_fech!L25=0,0,RES_hh_fech!L25/RES_summary!L$19)</f>
        <v>28.063062301323086</v>
      </c>
      <c r="M25" s="22">
        <f>IF(RES_hh_fech!M25=0,0,RES_hh_fech!M25/RES_summary!M$19)</f>
        <v>29.449859205558482</v>
      </c>
      <c r="N25" s="22">
        <f>IF(RES_hh_fech!N25=0,0,RES_hh_fech!N25/RES_summary!N$19)</f>
        <v>26.650575080469476</v>
      </c>
      <c r="O25" s="22">
        <f>IF(RES_hh_fech!O25=0,0,RES_hh_fech!O25/RES_summary!O$19)</f>
        <v>27.887385154365742</v>
      </c>
      <c r="P25" s="22">
        <f>IF(RES_hh_fech!P25=0,0,RES_hh_fech!P25/RES_summary!P$19)</f>
        <v>23.845594372552043</v>
      </c>
      <c r="Q25" s="22">
        <f>IF(RES_hh_fech!Q25=0,0,RES_hh_fech!Q25/RES_summary!Q$19)</f>
        <v>31.068807141109058</v>
      </c>
    </row>
    <row r="26" spans="1:17" ht="12" customHeight="1" x14ac:dyDescent="0.25">
      <c r="A26" s="49" t="s">
        <v>59</v>
      </c>
      <c r="B26" s="18">
        <f>IF(RES_hh_fech!B26=0,0,RES_hh_fech!B26/RES_summary!B$19)</f>
        <v>9.4708323121378264</v>
      </c>
      <c r="C26" s="18">
        <f>IF(RES_hh_fech!C26=0,0,RES_hh_fech!C26/RES_summary!C$19)</f>
        <v>9.7347491223818334</v>
      </c>
      <c r="D26" s="18">
        <f>IF(RES_hh_fech!D26=0,0,RES_hh_fech!D26/RES_summary!D$19)</f>
        <v>9.9759241441651998</v>
      </c>
      <c r="E26" s="18">
        <f>IF(RES_hh_fech!E26=0,0,RES_hh_fech!E26/RES_summary!E$19)</f>
        <v>10.157250483469063</v>
      </c>
      <c r="F26" s="18">
        <f>IF(RES_hh_fech!F26=0,0,RES_hh_fech!F26/RES_summary!F$19)</f>
        <v>10.204265723058136</v>
      </c>
      <c r="G26" s="18">
        <f>IF(RES_hh_fech!G26=0,0,RES_hh_fech!G26/RES_summary!G$19)</f>
        <v>10.233777287078706</v>
      </c>
      <c r="H26" s="18">
        <f>IF(RES_hh_fech!H26=0,0,RES_hh_fech!H26/RES_summary!H$19)</f>
        <v>10.153222001088716</v>
      </c>
      <c r="I26" s="18">
        <f>IF(RES_hh_fech!I26=0,0,RES_hh_fech!I26/RES_summary!I$19)</f>
        <v>10.11696494888113</v>
      </c>
      <c r="J26" s="18">
        <f>IF(RES_hh_fech!J26=0,0,RES_hh_fech!J26/RES_summary!J$19)</f>
        <v>10.056743509094444</v>
      </c>
      <c r="K26" s="18">
        <f>IF(RES_hh_fech!K26=0,0,RES_hh_fech!K26/RES_summary!K$19)</f>
        <v>9.9372084636367521</v>
      </c>
      <c r="L26" s="18">
        <f>IF(RES_hh_fech!L26=0,0,RES_hh_fech!L26/RES_summary!L$19)</f>
        <v>9.8865951442928104</v>
      </c>
      <c r="M26" s="18">
        <f>IF(RES_hh_fech!M26=0,0,RES_hh_fech!M26/RES_summary!M$19)</f>
        <v>9.8370633293932759</v>
      </c>
      <c r="N26" s="18">
        <f>IF(RES_hh_fech!N26=0,0,RES_hh_fech!N26/RES_summary!N$19)</f>
        <v>9.6338516996766721</v>
      </c>
      <c r="O26" s="18">
        <f>IF(RES_hh_fech!O26=0,0,RES_hh_fech!O26/RES_summary!O$19)</f>
        <v>9.4068078556616506</v>
      </c>
      <c r="P26" s="18">
        <f>IF(RES_hh_fech!P26=0,0,RES_hh_fech!P26/RES_summary!P$19)</f>
        <v>9.0445567767727209</v>
      </c>
      <c r="Q26" s="18">
        <f>IF(RES_hh_fech!Q26=0,0,RES_hh_fech!Q26/RES_summary!Q$19)</f>
        <v>9.0250086327194712</v>
      </c>
    </row>
    <row r="27" spans="1:17" ht="12.95" customHeight="1" x14ac:dyDescent="0.25">
      <c r="A27" s="89" t="s">
        <v>62</v>
      </c>
      <c r="B27" s="96">
        <f>IF(RES_hh_fech!B27=0,0,RES_hh_fech!B27/RES_summary!B$19)</f>
        <v>14.406482684618684</v>
      </c>
      <c r="C27" s="96">
        <f>IF(RES_hh_fech!C27=0,0,RES_hh_fech!C27/RES_summary!C$19)</f>
        <v>14.467693752848174</v>
      </c>
      <c r="D27" s="96">
        <f>IF(RES_hh_fech!D27=0,0,RES_hh_fech!D27/RES_summary!D$19)</f>
        <v>14.643232847697496</v>
      </c>
      <c r="E27" s="96">
        <f>IF(RES_hh_fech!E27=0,0,RES_hh_fech!E27/RES_summary!E$19)</f>
        <v>14.970432129293052</v>
      </c>
      <c r="F27" s="96">
        <f>IF(RES_hh_fech!F27=0,0,RES_hh_fech!F27/RES_summary!F$19)</f>
        <v>16.320421321443316</v>
      </c>
      <c r="G27" s="96">
        <f>IF(RES_hh_fech!G27=0,0,RES_hh_fech!G27/RES_summary!G$19)</f>
        <v>15.612003020211899</v>
      </c>
      <c r="H27" s="96">
        <f>IF(RES_hh_fech!H27=0,0,RES_hh_fech!H27/RES_summary!H$19)</f>
        <v>15.455010874516192</v>
      </c>
      <c r="I27" s="96">
        <f>IF(RES_hh_fech!I27=0,0,RES_hh_fech!I27/RES_summary!I$19)</f>
        <v>14.866925642024871</v>
      </c>
      <c r="J27" s="96">
        <f>IF(RES_hh_fech!J27=0,0,RES_hh_fech!J27/RES_summary!J$19)</f>
        <v>14.428858640325236</v>
      </c>
      <c r="K27" s="96">
        <f>IF(RES_hh_fech!K27=0,0,RES_hh_fech!K27/RES_summary!K$19)</f>
        <v>14.442402028988731</v>
      </c>
      <c r="L27" s="96">
        <f>IF(RES_hh_fech!L27=0,0,RES_hh_fech!L27/RES_summary!L$19)</f>
        <v>14.668991959344995</v>
      </c>
      <c r="M27" s="96">
        <f>IF(RES_hh_fech!M27=0,0,RES_hh_fech!M27/RES_summary!M$19)</f>
        <v>14.826933919222116</v>
      </c>
      <c r="N27" s="96">
        <f>IF(RES_hh_fech!N27=0,0,RES_hh_fech!N27/RES_summary!N$19)</f>
        <v>14.166317563868478</v>
      </c>
      <c r="O27" s="96">
        <f>IF(RES_hh_fech!O27=0,0,RES_hh_fech!O27/RES_summary!O$19)</f>
        <v>14.220744780115865</v>
      </c>
      <c r="P27" s="96">
        <f>IF(RES_hh_fech!P27=0,0,RES_hh_fech!P27/RES_summary!P$19)</f>
        <v>13.826881210911706</v>
      </c>
      <c r="Q27" s="96">
        <f>IF(RES_hh_fech!Q27=0,0,RES_hh_fech!Q27/RES_summary!Q$19)</f>
        <v>14.452601615775592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16.46127915433269</v>
      </c>
      <c r="C29" s="95">
        <f>IF(RES_hh_fech!C29=0,0,RES_hh_fech!C29/RES_summary!C$19)</f>
        <v>16.62458428752473</v>
      </c>
      <c r="D29" s="95">
        <f>IF(RES_hh_fech!D29=0,0,RES_hh_fech!D29/RES_summary!D$19)</f>
        <v>16.421148190248225</v>
      </c>
      <c r="E29" s="95">
        <f>IF(RES_hh_fech!E29=0,0,RES_hh_fech!E29/RES_summary!E$19)</f>
        <v>17.480005652625888</v>
      </c>
      <c r="F29" s="95">
        <f>IF(RES_hh_fech!F29=0,0,RES_hh_fech!F29/RES_summary!F$19)</f>
        <v>17.387198720089909</v>
      </c>
      <c r="G29" s="95">
        <f>IF(RES_hh_fech!G29=0,0,RES_hh_fech!G29/RES_summary!G$19)</f>
        <v>19.202387034560161</v>
      </c>
      <c r="H29" s="95">
        <f>IF(RES_hh_fech!H29=0,0,RES_hh_fech!H29/RES_summary!H$19)</f>
        <v>17.661735274374184</v>
      </c>
      <c r="I29" s="95">
        <f>IF(RES_hh_fech!I29=0,0,RES_hh_fech!I29/RES_summary!I$19)</f>
        <v>17.521232144593096</v>
      </c>
      <c r="J29" s="95">
        <f>IF(RES_hh_fech!J29=0,0,RES_hh_fech!J29/RES_summary!J$19)</f>
        <v>17.539636731847608</v>
      </c>
      <c r="K29" s="95">
        <f>IF(RES_hh_fech!K29=0,0,RES_hh_fech!K29/RES_summary!K$19)</f>
        <v>16.050494946548014</v>
      </c>
      <c r="L29" s="95">
        <f>IF(RES_hh_fech!L29=0,0,RES_hh_fech!L29/RES_summary!L$19)</f>
        <v>16.719911987092772</v>
      </c>
      <c r="M29" s="95">
        <f>IF(RES_hh_fech!M29=0,0,RES_hh_fech!M29/RES_summary!M$19)</f>
        <v>15.731286307000534</v>
      </c>
      <c r="N29" s="95">
        <f>IF(RES_hh_fech!N29=0,0,RES_hh_fech!N29/RES_summary!N$19)</f>
        <v>15.874468925966708</v>
      </c>
      <c r="O29" s="95">
        <f>IF(RES_hh_fech!O29=0,0,RES_hh_fech!O29/RES_summary!O$19)</f>
        <v>15.728202881253777</v>
      </c>
      <c r="P29" s="95">
        <f>IF(RES_hh_fech!P29=0,0,RES_hh_fech!P29/RES_summary!P$19)</f>
        <v>15.423498178084587</v>
      </c>
      <c r="Q29" s="95">
        <f>IF(RES_hh_fech!Q29=0,0,RES_hh_fech!Q29/RES_summary!Q$19)</f>
        <v>15.533993211826328</v>
      </c>
    </row>
    <row r="30" spans="1:17" ht="12" customHeight="1" x14ac:dyDescent="0.25">
      <c r="A30" s="87" t="s">
        <v>109</v>
      </c>
      <c r="B30" s="95">
        <f>IF(RES_hh_fech!B30=0,0,RES_hh_fech!B30/RES_summary!B$19)</f>
        <v>15.285471805204072</v>
      </c>
      <c r="C30" s="95">
        <f>IF(RES_hh_fech!C30=0,0,RES_hh_fech!C30/RES_summary!C$19)</f>
        <v>15.437114365342273</v>
      </c>
      <c r="D30" s="95">
        <f>IF(RES_hh_fech!D30=0,0,RES_hh_fech!D30/RES_summary!D$19)</f>
        <v>15.655893346819937</v>
      </c>
      <c r="E30" s="95">
        <f>IF(RES_hh_fech!E30=0,0,RES_hh_fech!E30/RES_summary!E$19)</f>
        <v>15.738939144851567</v>
      </c>
      <c r="F30" s="95">
        <f>IF(RES_hh_fech!F30=0,0,RES_hh_fech!F30/RES_summary!F$19)</f>
        <v>17.057397462067311</v>
      </c>
      <c r="G30" s="95">
        <f>IF(RES_hh_fech!G30=0,0,RES_hh_fech!G30/RES_summary!G$19)</f>
        <v>16.096108767974631</v>
      </c>
      <c r="H30" s="95">
        <f>IF(RES_hh_fech!H30=0,0,RES_hh_fech!H30/RES_summary!H$19)</f>
        <v>16.400182989299267</v>
      </c>
      <c r="I30" s="95">
        <f>IF(RES_hh_fech!I30=0,0,RES_hh_fech!I30/RES_summary!I$19)</f>
        <v>16.269715709095195</v>
      </c>
      <c r="J30" s="95">
        <f>IF(RES_hh_fech!J30=0,0,RES_hh_fech!J30/RES_summary!J$19)</f>
        <v>15.485256779136916</v>
      </c>
      <c r="K30" s="95">
        <f>IF(RES_hh_fech!K30=0,0,RES_hh_fech!K30/RES_summary!K$19)</f>
        <v>15.417720387499685</v>
      </c>
      <c r="L30" s="95">
        <f>IF(RES_hh_fech!L30=0,0,RES_hh_fech!L30/RES_summary!L$19)</f>
        <v>15.233146865284475</v>
      </c>
      <c r="M30" s="95">
        <f>IF(RES_hh_fech!M30=0,0,RES_hh_fech!M30/RES_summary!M$19)</f>
        <v>15.681692043102389</v>
      </c>
      <c r="N30" s="95">
        <f>IF(RES_hh_fech!N30=0,0,RES_hh_fech!N30/RES_summary!N$19)</f>
        <v>14.7261193390647</v>
      </c>
      <c r="O30" s="95">
        <f>IF(RES_hh_fech!O30=0,0,RES_hh_fech!O30/RES_summary!O$19)</f>
        <v>14.580038973853728</v>
      </c>
      <c r="P30" s="95">
        <f>IF(RES_hh_fech!P30=0,0,RES_hh_fech!P30/RES_summary!P$19)</f>
        <v>14.284245075219918</v>
      </c>
      <c r="Q30" s="95">
        <f>IF(RES_hh_fech!Q30=0,0,RES_hh_fech!Q30/RES_summary!Q$19)</f>
        <v>14.378498964650552</v>
      </c>
    </row>
    <row r="31" spans="1:17" ht="12" customHeight="1" x14ac:dyDescent="0.25">
      <c r="A31" s="87" t="s">
        <v>55</v>
      </c>
      <c r="B31" s="95">
        <f>IF(RES_hh_fech!B31=0,0,RES_hh_fech!B31/RES_summary!B$19)</f>
        <v>19.765475681513148</v>
      </c>
      <c r="C31" s="95">
        <f>IF(RES_hh_fech!C31=0,0,RES_hh_fech!C31/RES_summary!C$19)</f>
        <v>20.101170114454789</v>
      </c>
      <c r="D31" s="95">
        <f>IF(RES_hh_fech!D31=0,0,RES_hh_fech!D31/RES_summary!D$19)</f>
        <v>20.528388170208334</v>
      </c>
      <c r="E31" s="95">
        <f>IF(RES_hh_fech!E31=0,0,RES_hh_fech!E31/RES_summary!E$19)</f>
        <v>20.798446083044865</v>
      </c>
      <c r="F31" s="95">
        <f>IF(RES_hh_fech!F31=0,0,RES_hh_fech!F31/RES_summary!F$19)</f>
        <v>20.132679349236891</v>
      </c>
      <c r="G31" s="95">
        <f>IF(RES_hh_fech!G31=0,0,RES_hh_fech!G31/RES_summary!G$19)</f>
        <v>19.099921188348933</v>
      </c>
      <c r="H31" s="95">
        <f>IF(RES_hh_fech!H31=0,0,RES_hh_fech!H31/RES_summary!H$19)</f>
        <v>23.5218069750468</v>
      </c>
      <c r="I31" s="95">
        <f>IF(RES_hh_fech!I31=0,0,RES_hh_fech!I31/RES_summary!I$19)</f>
        <v>22.846830028820989</v>
      </c>
      <c r="J31" s="95">
        <f>IF(RES_hh_fech!J31=0,0,RES_hh_fech!J31/RES_summary!J$19)</f>
        <v>10.897136874095841</v>
      </c>
      <c r="K31" s="95">
        <f>IF(RES_hh_fech!K31=0,0,RES_hh_fech!K31/RES_summary!K$19)</f>
        <v>22.555461709326391</v>
      </c>
      <c r="L31" s="95">
        <f>IF(RES_hh_fech!L31=0,0,RES_hh_fech!L31/RES_summary!L$19)</f>
        <v>25.546577925932784</v>
      </c>
      <c r="M31" s="95">
        <f>IF(RES_hh_fech!M31=0,0,RES_hh_fech!M31/RES_summary!M$19)</f>
        <v>25.541643358532703</v>
      </c>
      <c r="N31" s="95">
        <f>IF(RES_hh_fech!N31=0,0,RES_hh_fech!N31/RES_summary!N$19)</f>
        <v>21.812801120790045</v>
      </c>
      <c r="O31" s="95">
        <f>IF(RES_hh_fech!O31=0,0,RES_hh_fech!O31/RES_summary!O$19)</f>
        <v>20.558595717292281</v>
      </c>
      <c r="P31" s="95">
        <f>IF(RES_hh_fech!P31=0,0,RES_hh_fech!P31/RES_summary!P$19)</f>
        <v>21.82643757198554</v>
      </c>
      <c r="Q31" s="95">
        <f>IF(RES_hh_fech!Q31=0,0,RES_hh_fech!Q31/RES_summary!Q$19)</f>
        <v>20.39538938802465</v>
      </c>
    </row>
    <row r="32" spans="1:17" ht="12" customHeight="1" x14ac:dyDescent="0.25">
      <c r="A32" s="49" t="s">
        <v>60</v>
      </c>
      <c r="B32" s="18">
        <f>IF(RES_hh_fech!B32=0,0,RES_hh_fech!B32/RES_summary!B$19)</f>
        <v>10.23423831385384</v>
      </c>
      <c r="C32" s="18">
        <f>IF(RES_hh_fech!C32=0,0,RES_hh_fech!C32/RES_summary!C$19)</f>
        <v>10.443224462517243</v>
      </c>
      <c r="D32" s="18">
        <f>IF(RES_hh_fech!D32=0,0,RES_hh_fech!D32/RES_summary!D$19)</f>
        <v>10.828937112170651</v>
      </c>
      <c r="E32" s="18">
        <f>IF(RES_hh_fech!E32=0,0,RES_hh_fech!E32/RES_summary!E$19)</f>
        <v>10.786053898034819</v>
      </c>
      <c r="F32" s="18">
        <f>IF(RES_hh_fech!F32=0,0,RES_hh_fech!F32/RES_summary!F$19)</f>
        <v>13.497532310127893</v>
      </c>
      <c r="G32" s="18">
        <f>IF(RES_hh_fech!G32=0,0,RES_hh_fech!G32/RES_summary!G$19)</f>
        <v>11.482306605555047</v>
      </c>
      <c r="H32" s="18">
        <f>IF(RES_hh_fech!H32=0,0,RES_hh_fech!H32/RES_summary!H$19)</f>
        <v>11.947917690154465</v>
      </c>
      <c r="I32" s="18">
        <f>IF(RES_hh_fech!I32=0,0,RES_hh_fech!I32/RES_summary!I$19)</f>
        <v>10.939508985306947</v>
      </c>
      <c r="J32" s="18">
        <f>IF(RES_hh_fech!J32=0,0,RES_hh_fech!J32/RES_summary!J$19)</f>
        <v>10.428565960558215</v>
      </c>
      <c r="K32" s="18">
        <f>IF(RES_hh_fech!K32=0,0,RES_hh_fech!K32/RES_summary!K$19)</f>
        <v>10.807952080777657</v>
      </c>
      <c r="L32" s="18">
        <f>IF(RES_hh_fech!L32=0,0,RES_hh_fech!L32/RES_summary!L$19)</f>
        <v>10.919215149893198</v>
      </c>
      <c r="M32" s="18">
        <f>IF(RES_hh_fech!M32=0,0,RES_hh_fech!M32/RES_summary!M$19)</f>
        <v>10.836303190062551</v>
      </c>
      <c r="N32" s="18">
        <f>IF(RES_hh_fech!N32=0,0,RES_hh_fech!N32/RES_summary!N$19)</f>
        <v>10.683704503466593</v>
      </c>
      <c r="O32" s="18">
        <f>IF(RES_hh_fech!O32=0,0,RES_hh_fech!O32/RES_summary!O$19)</f>
        <v>11.475398728657112</v>
      </c>
      <c r="P32" s="18">
        <f>IF(RES_hh_fech!P32=0,0,RES_hh_fech!P32/RES_summary!P$19)</f>
        <v>10.630622626764247</v>
      </c>
      <c r="Q32" s="18">
        <f>IF(RES_hh_fech!Q32=0,0,RES_hh_fech!Q32/RES_summary!Q$19)</f>
        <v>13.417381424219331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81.389807212350902</v>
      </c>
      <c r="C3" s="100">
        <f>IF(RES_hh_tesh!C3=0,0,RES_hh_tesh!C3/RES_summary!C$19)</f>
        <v>85.851889777494264</v>
      </c>
      <c r="D3" s="100">
        <f>IF(RES_hh_tesh!D3=0,0,RES_hh_tesh!D3/RES_summary!D$19)</f>
        <v>85.156063416579158</v>
      </c>
      <c r="E3" s="100">
        <f>IF(RES_hh_tesh!E3=0,0,RES_hh_tesh!E3/RES_summary!E$19)</f>
        <v>94.48392046077349</v>
      </c>
      <c r="F3" s="100">
        <f>IF(RES_hh_tesh!F3=0,0,RES_hh_tesh!F3/RES_summary!F$19)</f>
        <v>94.476626831603937</v>
      </c>
      <c r="G3" s="100">
        <f>IF(RES_hh_tesh!G3=0,0,RES_hh_tesh!G3/RES_summary!G$19)</f>
        <v>101.0503478670944</v>
      </c>
      <c r="H3" s="100">
        <f>IF(RES_hh_tesh!H3=0,0,RES_hh_tesh!H3/RES_summary!H$19)</f>
        <v>95.123375503022558</v>
      </c>
      <c r="I3" s="100">
        <f>IF(RES_hh_tesh!I3=0,0,RES_hh_tesh!I3/RES_summary!I$19)</f>
        <v>92.918052779955843</v>
      </c>
      <c r="J3" s="100">
        <f>IF(RES_hh_tesh!J3=0,0,RES_hh_tesh!J3/RES_summary!J$19)</f>
        <v>95.670345292898702</v>
      </c>
      <c r="K3" s="100">
        <f>IF(RES_hh_tesh!K3=0,0,RES_hh_tesh!K3/RES_summary!K$19)</f>
        <v>96.448518110790246</v>
      </c>
      <c r="L3" s="100">
        <f>IF(RES_hh_tesh!L3=0,0,RES_hh_tesh!L3/RES_summary!L$19)</f>
        <v>101.25011846420188</v>
      </c>
      <c r="M3" s="100">
        <f>IF(RES_hh_tesh!M3=0,0,RES_hh_tesh!M3/RES_summary!M$19)</f>
        <v>93.441008953180727</v>
      </c>
      <c r="N3" s="100">
        <f>IF(RES_hh_tesh!N3=0,0,RES_hh_tesh!N3/RES_summary!N$19)</f>
        <v>99.741234179336644</v>
      </c>
      <c r="O3" s="100">
        <f>IF(RES_hh_tesh!O3=0,0,RES_hh_tesh!O3/RES_summary!O$19)</f>
        <v>99.860606756422087</v>
      </c>
      <c r="P3" s="100">
        <f>IF(RES_hh_tesh!P3=0,0,RES_hh_tesh!P3/RES_summary!P$19)</f>
        <v>83.584106484393928</v>
      </c>
      <c r="Q3" s="100">
        <f>IF(RES_hh_tesh!Q3=0,0,RES_hh_tesh!Q3/RES_summary!Q$19)</f>
        <v>94.664631973065411</v>
      </c>
    </row>
    <row r="4" spans="1:17" ht="12.95" customHeight="1" x14ac:dyDescent="0.25">
      <c r="A4" s="89" t="s">
        <v>65</v>
      </c>
      <c r="B4" s="96">
        <f>IF(RES_hh_tesh!B4=0,0,RES_hh_tesh!B4/RES_summary!B$19)</f>
        <v>54.993408949860381</v>
      </c>
      <c r="C4" s="96">
        <f>IF(RES_hh_tesh!C4=0,0,RES_hh_tesh!C4/RES_summary!C$19)</f>
        <v>58.725695850766193</v>
      </c>
      <c r="D4" s="96">
        <f>IF(RES_hh_tesh!D4=0,0,RES_hh_tesh!D4/RES_summary!D$19)</f>
        <v>57.209395201364373</v>
      </c>
      <c r="E4" s="96">
        <f>IF(RES_hh_tesh!E4=0,0,RES_hh_tesh!E4/RES_summary!E$19)</f>
        <v>65.715532659727785</v>
      </c>
      <c r="F4" s="96">
        <f>IF(RES_hh_tesh!F4=0,0,RES_hh_tesh!F4/RES_summary!F$19)</f>
        <v>64.37215106525872</v>
      </c>
      <c r="G4" s="96">
        <f>IF(RES_hh_tesh!G4=0,0,RES_hh_tesh!G4/RES_summary!G$19)</f>
        <v>70.962224321366705</v>
      </c>
      <c r="H4" s="96">
        <f>IF(RES_hh_tesh!H4=0,0,RES_hh_tesh!H4/RES_summary!H$19)</f>
        <v>64.87245621306657</v>
      </c>
      <c r="I4" s="96">
        <f>IF(RES_hh_tesh!I4=0,0,RES_hh_tesh!I4/RES_summary!I$19)</f>
        <v>62.922901208881285</v>
      </c>
      <c r="J4" s="96">
        <f>IF(RES_hh_tesh!J4=0,0,RES_hh_tesh!J4/RES_summary!J$19)</f>
        <v>65.73749384319693</v>
      </c>
      <c r="K4" s="96">
        <f>IF(RES_hh_tesh!K4=0,0,RES_hh_tesh!K4/RES_summary!K$19)</f>
        <v>66.560073455851708</v>
      </c>
      <c r="L4" s="96">
        <f>IF(RES_hh_tesh!L4=0,0,RES_hh_tesh!L4/RES_summary!L$19)</f>
        <v>70.961491463782792</v>
      </c>
      <c r="M4" s="96">
        <f>IF(RES_hh_tesh!M4=0,0,RES_hh_tesh!M4/RES_summary!M$19)</f>
        <v>61.60844556232064</v>
      </c>
      <c r="N4" s="96">
        <f>IF(RES_hh_tesh!N4=0,0,RES_hh_tesh!N4/RES_summary!N$19)</f>
        <v>67.212244951873075</v>
      </c>
      <c r="O4" s="96">
        <f>IF(RES_hh_tesh!O4=0,0,RES_hh_tesh!O4/RES_summary!O$19)</f>
        <v>67.070808354671513</v>
      </c>
      <c r="P4" s="96">
        <f>IF(RES_hh_tesh!P4=0,0,RES_hh_tesh!P4/RES_summary!P$19)</f>
        <v>51.291389156995002</v>
      </c>
      <c r="Q4" s="96">
        <f>IF(RES_hh_tesh!Q4=0,0,RES_hh_tesh!Q4/RES_summary!Q$19)</f>
        <v>61.36098008603819</v>
      </c>
    </row>
    <row r="5" spans="1:17" ht="12" customHeight="1" x14ac:dyDescent="0.25">
      <c r="A5" s="87" t="s">
        <v>58</v>
      </c>
      <c r="B5" s="95">
        <f>IF(RES_hh_tesh!B5=0,0,RES_hh_tesh!B5/RES_summary!B$19)</f>
        <v>50.800251278475429</v>
      </c>
      <c r="C5" s="95">
        <f>IF(RES_hh_tesh!C5=0,0,RES_hh_tesh!C5/RES_summary!C$19)</f>
        <v>61.15352920641287</v>
      </c>
      <c r="D5" s="95">
        <f>IF(RES_hh_tesh!D5=0,0,RES_hh_tesh!D5/RES_summary!D$19)</f>
        <v>54.574045844119901</v>
      </c>
      <c r="E5" s="95">
        <f>IF(RES_hh_tesh!E5=0,0,RES_hh_tesh!E5/RES_summary!E$19)</f>
        <v>74.226594555612692</v>
      </c>
      <c r="F5" s="95">
        <f>IF(RES_hh_tesh!F5=0,0,RES_hh_tesh!F5/RES_summary!F$19)</f>
        <v>59.874079523997942</v>
      </c>
      <c r="G5" s="95">
        <f>IF(RES_hh_tesh!G5=0,0,RES_hh_tesh!G5/RES_summary!G$19)</f>
        <v>64.646237986239527</v>
      </c>
      <c r="H5" s="95">
        <f>IF(RES_hh_tesh!H5=0,0,RES_hh_tesh!H5/RES_summary!H$19)</f>
        <v>65.953769978151414</v>
      </c>
      <c r="I5" s="95">
        <f>IF(RES_hh_tesh!I5=0,0,RES_hh_tesh!I5/RES_summary!I$19)</f>
        <v>60.532979242098428</v>
      </c>
      <c r="J5" s="95">
        <f>IF(RES_hh_tesh!J5=0,0,RES_hh_tesh!J5/RES_summary!J$19)</f>
        <v>62.67224377997816</v>
      </c>
      <c r="K5" s="95">
        <f>IF(RES_hh_tesh!K5=0,0,RES_hh_tesh!K5/RES_summary!K$19)</f>
        <v>63.100494378244292</v>
      </c>
      <c r="L5" s="95">
        <f>IF(RES_hh_tesh!L5=0,0,RES_hh_tesh!L5/RES_summary!L$19)</f>
        <v>62.000352111418181</v>
      </c>
      <c r="M5" s="95">
        <f>IF(RES_hh_tesh!M5=0,0,RES_hh_tesh!M5/RES_summary!M$19)</f>
        <v>62.017545311058221</v>
      </c>
      <c r="N5" s="95">
        <f>IF(RES_hh_tesh!N5=0,0,RES_hh_tesh!N5/RES_summary!N$19)</f>
        <v>62.944352779533084</v>
      </c>
      <c r="O5" s="95">
        <f>IF(RES_hh_tesh!O5=0,0,RES_hh_tesh!O5/RES_summary!O$19)</f>
        <v>0</v>
      </c>
      <c r="P5" s="95">
        <f>IF(RES_hh_tesh!P5=0,0,RES_hh_tesh!P5/RES_summary!P$19)</f>
        <v>0</v>
      </c>
      <c r="Q5" s="95">
        <f>IF(RES_hh_tesh!Q5=0,0,RES_hh_tesh!Q5/RES_summary!Q$19)</f>
        <v>0</v>
      </c>
    </row>
    <row r="6" spans="1:17" ht="12" customHeight="1" x14ac:dyDescent="0.25">
      <c r="A6" s="87" t="s">
        <v>84</v>
      </c>
      <c r="B6" s="95">
        <f>IF(RES_hh_tesh!B6=0,0,RES_hh_tesh!B6/RES_summary!B$19)</f>
        <v>53.227390031964546</v>
      </c>
      <c r="C6" s="95">
        <f>IF(RES_hh_tesh!C6=0,0,RES_hh_tesh!C6/RES_summary!C$19)</f>
        <v>55.597183332353659</v>
      </c>
      <c r="D6" s="95">
        <f>IF(RES_hh_tesh!D6=0,0,RES_hh_tesh!D6/RES_summary!D$19)</f>
        <v>56.106188897089346</v>
      </c>
      <c r="E6" s="95">
        <f>IF(RES_hh_tesh!E6=0,0,RES_hh_tesh!E6/RES_summary!E$19)</f>
        <v>61.484584800729785</v>
      </c>
      <c r="F6" s="95">
        <f>IF(RES_hh_tesh!F6=0,0,RES_hh_tesh!F6/RES_summary!F$19)</f>
        <v>62.18716582636042</v>
      </c>
      <c r="G6" s="95">
        <f>IF(RES_hh_tesh!G6=0,0,RES_hh_tesh!G6/RES_summary!G$19)</f>
        <v>66.059607379102005</v>
      </c>
      <c r="H6" s="95">
        <f>IF(RES_hh_tesh!H6=0,0,RES_hh_tesh!H6/RES_summary!H$19)</f>
        <v>63.282157653120379</v>
      </c>
      <c r="I6" s="95">
        <f>IF(RES_hh_tesh!I6=0,0,RES_hh_tesh!I6/RES_summary!I$19)</f>
        <v>62.018840286262311</v>
      </c>
      <c r="J6" s="95">
        <f>IF(RES_hh_tesh!J6=0,0,RES_hh_tesh!J6/RES_summary!J$19)</f>
        <v>63.495079475523646</v>
      </c>
      <c r="K6" s="95">
        <f>IF(RES_hh_tesh!K6=0,0,RES_hh_tesh!K6/RES_summary!K$19)</f>
        <v>64.501866157614629</v>
      </c>
      <c r="L6" s="95">
        <f>IF(RES_hh_tesh!L6=0,0,RES_hh_tesh!L6/RES_summary!L$19)</f>
        <v>68.480214374711522</v>
      </c>
      <c r="M6" s="95">
        <f>IF(RES_hh_tesh!M6=0,0,RES_hh_tesh!M6/RES_summary!M$19)</f>
        <v>59.444322338660413</v>
      </c>
      <c r="N6" s="95">
        <f>IF(RES_hh_tesh!N6=0,0,RES_hh_tesh!N6/RES_summary!N$19)</f>
        <v>65.468811134660044</v>
      </c>
      <c r="O6" s="95">
        <f>IF(RES_hh_tesh!O6=0,0,RES_hh_tesh!O6/RES_summary!O$19)</f>
        <v>65.655570572906669</v>
      </c>
      <c r="P6" s="95">
        <f>IF(RES_hh_tesh!P6=0,0,RES_hh_tesh!P6/RES_summary!P$19)</f>
        <v>50.470199950146132</v>
      </c>
      <c r="Q6" s="95">
        <f>IF(RES_hh_tesh!Q6=0,0,RES_hh_tesh!Q6/RES_summary!Q$19)</f>
        <v>60.253179870030039</v>
      </c>
    </row>
    <row r="7" spans="1:17" ht="12" customHeight="1" x14ac:dyDescent="0.25">
      <c r="A7" s="87" t="s">
        <v>110</v>
      </c>
      <c r="B7" s="95">
        <f>IF(RES_hh_tesh!B7=0,0,RES_hh_tesh!B7/RES_summary!B$19)</f>
        <v>52.032635353601513</v>
      </c>
      <c r="C7" s="95">
        <f>IF(RES_hh_tesh!C7=0,0,RES_hh_tesh!C7/RES_summary!C$19)</f>
        <v>57.734708354924834</v>
      </c>
      <c r="D7" s="95">
        <f>IF(RES_hh_tesh!D7=0,0,RES_hh_tesh!D7/RES_summary!D$19)</f>
        <v>54.929893861609216</v>
      </c>
      <c r="E7" s="95">
        <f>IF(RES_hh_tesh!E7=0,0,RES_hh_tesh!E7/RES_summary!E$19)</f>
        <v>60.117858669686008</v>
      </c>
      <c r="F7" s="95">
        <f>IF(RES_hh_tesh!F7=0,0,RES_hh_tesh!F7/RES_summary!F$19)</f>
        <v>63.205587717536289</v>
      </c>
      <c r="G7" s="95">
        <f>IF(RES_hh_tesh!G7=0,0,RES_hh_tesh!G7/RES_summary!G$19)</f>
        <v>67.2078086853207</v>
      </c>
      <c r="H7" s="95">
        <f>IF(RES_hh_tesh!H7=0,0,RES_hh_tesh!H7/RES_summary!H$19)</f>
        <v>61.626856038905117</v>
      </c>
      <c r="I7" s="95">
        <f>IF(RES_hh_tesh!I7=0,0,RES_hh_tesh!I7/RES_summary!I$19)</f>
        <v>60.246671380353455</v>
      </c>
      <c r="J7" s="95">
        <f>IF(RES_hh_tesh!J7=0,0,RES_hh_tesh!J7/RES_summary!J$19)</f>
        <v>63.065362032065913</v>
      </c>
      <c r="K7" s="95">
        <f>IF(RES_hh_tesh!K7=0,0,RES_hh_tesh!K7/RES_summary!K$19)</f>
        <v>64.734135422524744</v>
      </c>
      <c r="L7" s="95">
        <f>IF(RES_hh_tesh!L7=0,0,RES_hh_tesh!L7/RES_summary!L$19)</f>
        <v>67.912959319556919</v>
      </c>
      <c r="M7" s="95">
        <f>IF(RES_hh_tesh!M7=0,0,RES_hh_tesh!M7/RES_summary!M$19)</f>
        <v>63.714336324489302</v>
      </c>
      <c r="N7" s="95">
        <f>IF(RES_hh_tesh!N7=0,0,RES_hh_tesh!N7/RES_summary!N$19)</f>
        <v>68.721741350075106</v>
      </c>
      <c r="O7" s="95">
        <f>IF(RES_hh_tesh!O7=0,0,RES_hh_tesh!O7/RES_summary!O$19)</f>
        <v>68.142077933608007</v>
      </c>
      <c r="P7" s="95">
        <f>IF(RES_hh_tesh!P7=0,0,RES_hh_tesh!P7/RES_summary!P$19)</f>
        <v>51.869614300158361</v>
      </c>
      <c r="Q7" s="95">
        <f>IF(RES_hh_tesh!Q7=0,0,RES_hh_tesh!Q7/RES_summary!Q$19)</f>
        <v>60.888988032681759</v>
      </c>
    </row>
    <row r="8" spans="1:17" ht="12" customHeight="1" x14ac:dyDescent="0.25">
      <c r="A8" s="87" t="s">
        <v>109</v>
      </c>
      <c r="B8" s="95">
        <f>IF(RES_hh_tesh!B8=0,0,RES_hh_tesh!B8/RES_summary!B$19)</f>
        <v>53.633810443630928</v>
      </c>
      <c r="C8" s="95">
        <f>IF(RES_hh_tesh!C8=0,0,RES_hh_tesh!C8/RES_summary!C$19)</f>
        <v>56.854876220857832</v>
      </c>
      <c r="D8" s="95">
        <f>IF(RES_hh_tesh!D8=0,0,RES_hh_tesh!D8/RES_summary!D$19)</f>
        <v>55.080065477376316</v>
      </c>
      <c r="E8" s="95">
        <f>IF(RES_hh_tesh!E8=0,0,RES_hh_tesh!E8/RES_summary!E$19)</f>
        <v>61.509927451293457</v>
      </c>
      <c r="F8" s="95">
        <f>IF(RES_hh_tesh!F8=0,0,RES_hh_tesh!F8/RES_summary!F$19)</f>
        <v>63.068059430058277</v>
      </c>
      <c r="G8" s="95">
        <f>IF(RES_hh_tesh!G8=0,0,RES_hh_tesh!G8/RES_summary!G$19)</f>
        <v>67.958153968050254</v>
      </c>
      <c r="H8" s="95">
        <f>IF(RES_hh_tesh!H8=0,0,RES_hh_tesh!H8/RES_summary!H$19)</f>
        <v>62.055935488057337</v>
      </c>
      <c r="I8" s="95">
        <f>IF(RES_hh_tesh!I8=0,0,RES_hh_tesh!I8/RES_summary!I$19)</f>
        <v>60.346026378218511</v>
      </c>
      <c r="J8" s="95">
        <f>IF(RES_hh_tesh!J8=0,0,RES_hh_tesh!J8/RES_summary!J$19)</f>
        <v>59.778173137354649</v>
      </c>
      <c r="K8" s="95">
        <f>IF(RES_hh_tesh!K8=0,0,RES_hh_tesh!K8/RES_summary!K$19)</f>
        <v>62.519235020005134</v>
      </c>
      <c r="L8" s="95">
        <f>IF(RES_hh_tesh!L8=0,0,RES_hh_tesh!L8/RES_summary!L$19)</f>
        <v>68.758932208703811</v>
      </c>
      <c r="M8" s="95">
        <f>IF(RES_hh_tesh!M8=0,0,RES_hh_tesh!M8/RES_summary!M$19)</f>
        <v>64.468025495465369</v>
      </c>
      <c r="N8" s="95">
        <f>IF(RES_hh_tesh!N8=0,0,RES_hh_tesh!N8/RES_summary!N$19)</f>
        <v>65.148719986643343</v>
      </c>
      <c r="O8" s="95">
        <f>IF(RES_hh_tesh!O8=0,0,RES_hh_tesh!O8/RES_summary!O$19)</f>
        <v>65.74926918044109</v>
      </c>
      <c r="P8" s="95">
        <f>IF(RES_hh_tesh!P8=0,0,RES_hh_tesh!P8/RES_summary!P$19)</f>
        <v>50.303961461038824</v>
      </c>
      <c r="Q8" s="95">
        <f>IF(RES_hh_tesh!Q8=0,0,RES_hh_tesh!Q8/RES_summary!Q$19)</f>
        <v>59.993179021361421</v>
      </c>
    </row>
    <row r="9" spans="1:17" ht="12" customHeight="1" x14ac:dyDescent="0.25">
      <c r="A9" s="87" t="s">
        <v>55</v>
      </c>
      <c r="B9" s="95">
        <f>IF(RES_hh_tesh!B9=0,0,RES_hh_tesh!B9/RES_summary!B$19)</f>
        <v>53.432044968083218</v>
      </c>
      <c r="C9" s="95">
        <f>IF(RES_hh_tesh!C9=0,0,RES_hh_tesh!C9/RES_summary!C$19)</f>
        <v>54.866957873478654</v>
      </c>
      <c r="D9" s="95">
        <f>IF(RES_hh_tesh!D9=0,0,RES_hh_tesh!D9/RES_summary!D$19)</f>
        <v>58.210676198962027</v>
      </c>
      <c r="E9" s="95">
        <f>IF(RES_hh_tesh!E9=0,0,RES_hh_tesh!E9/RES_summary!E$19)</f>
        <v>81.360650898121463</v>
      </c>
      <c r="F9" s="95">
        <f>IF(RES_hh_tesh!F9=0,0,RES_hh_tesh!F9/RES_summary!F$19)</f>
        <v>51.173506198757615</v>
      </c>
      <c r="G9" s="95">
        <f>IF(RES_hh_tesh!G9=0,0,RES_hh_tesh!G9/RES_summary!G$19)</f>
        <v>72.504117681341484</v>
      </c>
      <c r="H9" s="95">
        <f>IF(RES_hh_tesh!H9=0,0,RES_hh_tesh!H9/RES_summary!H$19)</f>
        <v>66.944551622311465</v>
      </c>
      <c r="I9" s="95">
        <f>IF(RES_hh_tesh!I9=0,0,RES_hh_tesh!I9/RES_summary!I$19)</f>
        <v>65.841221763852076</v>
      </c>
      <c r="J9" s="95">
        <f>IF(RES_hh_tesh!J9=0,0,RES_hh_tesh!J9/RES_summary!J$19)</f>
        <v>77.514945035830806</v>
      </c>
      <c r="K9" s="95">
        <f>IF(RES_hh_tesh!K9=0,0,RES_hh_tesh!K9/RES_summary!K$19)</f>
        <v>73.480216409239802</v>
      </c>
      <c r="L9" s="95">
        <f>IF(RES_hh_tesh!L9=0,0,RES_hh_tesh!L9/RES_summary!L$19)</f>
        <v>72.767672826485381</v>
      </c>
      <c r="M9" s="95">
        <f>IF(RES_hh_tesh!M9=0,0,RES_hh_tesh!M9/RES_summary!M$19)</f>
        <v>46.918311848631532</v>
      </c>
      <c r="N9" s="95">
        <f>IF(RES_hh_tesh!N9=0,0,RES_hh_tesh!N9/RES_summary!N$19)</f>
        <v>68.910196402802512</v>
      </c>
      <c r="O9" s="95">
        <f>IF(RES_hh_tesh!O9=0,0,RES_hh_tesh!O9/RES_summary!O$19)</f>
        <v>66.409464508851769</v>
      </c>
      <c r="P9" s="95">
        <f>IF(RES_hh_tesh!P9=0,0,RES_hh_tesh!P9/RES_summary!P$19)</f>
        <v>51.049521978511898</v>
      </c>
      <c r="Q9" s="95">
        <f>IF(RES_hh_tesh!Q9=0,0,RES_hh_tesh!Q9/RES_summary!Q$19)</f>
        <v>59.35038592295966</v>
      </c>
    </row>
    <row r="10" spans="1:17" ht="12" customHeight="1" x14ac:dyDescent="0.25">
      <c r="A10" s="87" t="s">
        <v>79</v>
      </c>
      <c r="B10" s="95">
        <f>IF(RES_hh_tesh!B10=0,0,RES_hh_tesh!B10/RES_summary!B$19)</f>
        <v>53.22539777321137</v>
      </c>
      <c r="C10" s="95">
        <f>IF(RES_hh_tesh!C10=0,0,RES_hh_tesh!C10/RES_summary!C$19)</f>
        <v>56.098287255771844</v>
      </c>
      <c r="D10" s="95">
        <f>IF(RES_hh_tesh!D10=0,0,RES_hh_tesh!D10/RES_summary!D$19)</f>
        <v>56.591587754660523</v>
      </c>
      <c r="E10" s="95">
        <f>IF(RES_hh_tesh!E10=0,0,RES_hh_tesh!E10/RES_summary!E$19)</f>
        <v>62.561405658805796</v>
      </c>
      <c r="F10" s="95">
        <f>IF(RES_hh_tesh!F10=0,0,RES_hh_tesh!F10/RES_summary!F$19)</f>
        <v>60.906595304517076</v>
      </c>
      <c r="G10" s="95">
        <f>IF(RES_hh_tesh!G10=0,0,RES_hh_tesh!G10/RES_summary!G$19)</f>
        <v>63.285164090016217</v>
      </c>
      <c r="H10" s="95">
        <f>IF(RES_hh_tesh!H10=0,0,RES_hh_tesh!H10/RES_summary!H$19)</f>
        <v>63.613999538934614</v>
      </c>
      <c r="I10" s="95">
        <f>IF(RES_hh_tesh!I10=0,0,RES_hh_tesh!I10/RES_summary!I$19)</f>
        <v>64.925830606942768</v>
      </c>
      <c r="J10" s="95">
        <f>IF(RES_hh_tesh!J10=0,0,RES_hh_tesh!J10/RES_summary!J$19)</f>
        <v>65.919669811738146</v>
      </c>
      <c r="K10" s="95">
        <f>IF(RES_hh_tesh!K10=0,0,RES_hh_tesh!K10/RES_summary!K$19)</f>
        <v>67.083466338270341</v>
      </c>
      <c r="L10" s="95">
        <f>IF(RES_hh_tesh!L10=0,0,RES_hh_tesh!L10/RES_summary!L$19)</f>
        <v>61.012649421896839</v>
      </c>
      <c r="M10" s="95">
        <f>IF(RES_hh_tesh!M10=0,0,RES_hh_tesh!M10/RES_summary!M$19)</f>
        <v>62.333754481456225</v>
      </c>
      <c r="N10" s="95">
        <f>IF(RES_hh_tesh!N10=0,0,RES_hh_tesh!N10/RES_summary!N$19)</f>
        <v>72.608531883943272</v>
      </c>
      <c r="O10" s="95">
        <f>IF(RES_hh_tesh!O10=0,0,RES_hh_tesh!O10/RES_summary!O$19)</f>
        <v>67.313339792079674</v>
      </c>
      <c r="P10" s="95">
        <f>IF(RES_hh_tesh!P10=0,0,RES_hh_tesh!P10/RES_summary!P$19)</f>
        <v>33.306345948588273</v>
      </c>
      <c r="Q10" s="95">
        <f>IF(RES_hh_tesh!Q10=0,0,RES_hh_tesh!Q10/RES_summary!Q$19)</f>
        <v>61.002765460897017</v>
      </c>
    </row>
    <row r="11" spans="1:17" ht="12" customHeight="1" x14ac:dyDescent="0.25">
      <c r="A11" s="87" t="s">
        <v>61</v>
      </c>
      <c r="B11" s="95">
        <f>IF(RES_hh_tesh!B11=0,0,RES_hh_tesh!B11/RES_summary!B$19)</f>
        <v>0</v>
      </c>
      <c r="C11" s="95">
        <f>IF(RES_hh_tesh!C11=0,0,RES_hh_tesh!C11/RES_summary!C$19)</f>
        <v>0</v>
      </c>
      <c r="D11" s="95">
        <f>IF(RES_hh_tesh!D11=0,0,RES_hh_tesh!D11/RES_summary!D$19)</f>
        <v>0</v>
      </c>
      <c r="E11" s="95">
        <f>IF(RES_hh_tesh!E11=0,0,RES_hh_tesh!E11/RES_summary!E$19)</f>
        <v>0</v>
      </c>
      <c r="F11" s="95">
        <f>IF(RES_hh_tesh!F11=0,0,RES_hh_tesh!F11/RES_summary!F$19)</f>
        <v>62.310722525002049</v>
      </c>
      <c r="G11" s="95">
        <f>IF(RES_hh_tesh!G11=0,0,RES_hh_tesh!G11/RES_summary!G$19)</f>
        <v>68.327232771126546</v>
      </c>
      <c r="H11" s="95">
        <f>IF(RES_hh_tesh!H11=0,0,RES_hh_tesh!H11/RES_summary!H$19)</f>
        <v>62.148282239488545</v>
      </c>
      <c r="I11" s="95">
        <f>IF(RES_hh_tesh!I11=0,0,RES_hh_tesh!I11/RES_summary!I$19)</f>
        <v>60.188555652364094</v>
      </c>
      <c r="J11" s="95">
        <f>IF(RES_hh_tesh!J11=0,0,RES_hh_tesh!J11/RES_summary!J$19)</f>
        <v>62.185813895341241</v>
      </c>
      <c r="K11" s="95">
        <f>IF(RES_hh_tesh!K11=0,0,RES_hh_tesh!K11/RES_summary!K$19)</f>
        <v>62.86959024598378</v>
      </c>
      <c r="L11" s="95">
        <f>IF(RES_hh_tesh!L11=0,0,RES_hh_tesh!L11/RES_summary!L$19)</f>
        <v>67.509375088484234</v>
      </c>
      <c r="M11" s="95">
        <f>IF(RES_hh_tesh!M11=0,0,RES_hh_tesh!M11/RES_summary!M$19)</f>
        <v>58.979821350090965</v>
      </c>
      <c r="N11" s="95">
        <f>IF(RES_hh_tesh!N11=0,0,RES_hh_tesh!N11/RES_summary!N$19)</f>
        <v>64.80953184180656</v>
      </c>
      <c r="O11" s="95">
        <f>IF(RES_hh_tesh!O11=0,0,RES_hh_tesh!O11/RES_summary!O$19)</f>
        <v>64.928178037240485</v>
      </c>
      <c r="P11" s="95">
        <f>IF(RES_hh_tesh!P11=0,0,RES_hh_tesh!P11/RES_summary!P$19)</f>
        <v>50.809423325535874</v>
      </c>
      <c r="Q11" s="95">
        <f>IF(RES_hh_tesh!Q11=0,0,RES_hh_tesh!Q11/RES_summary!Q$19)</f>
        <v>58.24929777545259</v>
      </c>
    </row>
    <row r="12" spans="1:17" ht="12" customHeight="1" x14ac:dyDescent="0.25">
      <c r="A12" s="87" t="s">
        <v>115</v>
      </c>
      <c r="B12" s="95">
        <f>IF(RES_hh_tesh!B12=0,0,RES_hh_tesh!B12/RES_summary!B$19)</f>
        <v>60.418431422902607</v>
      </c>
      <c r="C12" s="95">
        <f>IF(RES_hh_tesh!C12=0,0,RES_hh_tesh!C12/RES_summary!C$19)</f>
        <v>64.531725235856655</v>
      </c>
      <c r="D12" s="95">
        <f>IF(RES_hh_tesh!D12=0,0,RES_hh_tesh!D12/RES_summary!D$19)</f>
        <v>62.908900293777521</v>
      </c>
      <c r="E12" s="95">
        <f>IF(RES_hh_tesh!E12=0,0,RES_hh_tesh!E12/RES_summary!E$19)</f>
        <v>72.290295228732717</v>
      </c>
      <c r="F12" s="95">
        <f>IF(RES_hh_tesh!F12=0,0,RES_hh_tesh!F12/RES_summary!F$19)</f>
        <v>70.904390380288433</v>
      </c>
      <c r="G12" s="95">
        <f>IF(RES_hh_tesh!G12=0,0,RES_hh_tesh!G12/RES_summary!G$19)</f>
        <v>78.289103813535959</v>
      </c>
      <c r="H12" s="95">
        <f>IF(RES_hh_tesh!H12=0,0,RES_hh_tesh!H12/RES_summary!H$19)</f>
        <v>71.60827510934611</v>
      </c>
      <c r="I12" s="95">
        <f>IF(RES_hh_tesh!I12=0,0,RES_hh_tesh!I12/RES_summary!I$19)</f>
        <v>69.442075168682621</v>
      </c>
      <c r="J12" s="95">
        <f>IF(RES_hh_tesh!J12=0,0,RES_hh_tesh!J12/RES_summary!J$19)</f>
        <v>72.592116014440677</v>
      </c>
      <c r="K12" s="95">
        <f>IF(RES_hh_tesh!K12=0,0,RES_hh_tesh!K12/RES_summary!K$19)</f>
        <v>73.578815863772633</v>
      </c>
      <c r="L12" s="95">
        <f>IF(RES_hh_tesh!L12=0,0,RES_hh_tesh!L12/RES_summary!L$19)</f>
        <v>78.649764216872981</v>
      </c>
      <c r="M12" s="95">
        <f>IF(RES_hh_tesh!M12=0,0,RES_hh_tesh!M12/RES_summary!M$19)</f>
        <v>68.434957386960193</v>
      </c>
      <c r="N12" s="95">
        <f>IF(RES_hh_tesh!N12=0,0,RES_hh_tesh!N12/RES_summary!N$19)</f>
        <v>74.508587146025192</v>
      </c>
      <c r="O12" s="95">
        <f>IF(RES_hh_tesh!O12=0,0,RES_hh_tesh!O12/RES_summary!O$19)</f>
        <v>74.404725667821992</v>
      </c>
      <c r="P12" s="95">
        <f>IF(RES_hh_tesh!P12=0,0,RES_hh_tesh!P12/RES_summary!P$19)</f>
        <v>56.802687455848989</v>
      </c>
      <c r="Q12" s="95">
        <f>IF(RES_hh_tesh!Q12=0,0,RES_hh_tesh!Q12/RES_summary!Q$19)</f>
        <v>68.126174242122531</v>
      </c>
    </row>
    <row r="13" spans="1:17" ht="12" customHeight="1" x14ac:dyDescent="0.25">
      <c r="A13" s="51" t="s">
        <v>114</v>
      </c>
      <c r="B13" s="22">
        <f>IF(RES_hh_tesh!B13=0,0,RES_hh_tesh!B13/RES_summary!B$19)</f>
        <v>65.543661988161745</v>
      </c>
      <c r="C13" s="22">
        <f>IF(RES_hh_tesh!C13=0,0,RES_hh_tesh!C13/RES_summary!C$19)</f>
        <v>70.103268271907126</v>
      </c>
      <c r="D13" s="22">
        <f>IF(RES_hh_tesh!D13=0,0,RES_hh_tesh!D13/RES_summary!D$19)</f>
        <v>67.859219700972048</v>
      </c>
      <c r="E13" s="22">
        <f>IF(RES_hh_tesh!E13=0,0,RES_hh_tesh!E13/RES_summary!E$19)</f>
        <v>79.28317856664269</v>
      </c>
      <c r="F13" s="22">
        <f>IF(RES_hh_tesh!F13=0,0,RES_hh_tesh!F13/RES_summary!F$19)</f>
        <v>83.460336165306259</v>
      </c>
      <c r="G13" s="22">
        <f>IF(RES_hh_tesh!G13=0,0,RES_hh_tesh!G13/RES_summary!G$19)</f>
        <v>91.761392462083236</v>
      </c>
      <c r="H13" s="22">
        <f>IF(RES_hh_tesh!H13=0,0,RES_hh_tesh!H13/RES_summary!H$19)</f>
        <v>78.894108279391759</v>
      </c>
      <c r="I13" s="22">
        <f>IF(RES_hh_tesh!I13=0,0,RES_hh_tesh!I13/RES_summary!I$19)</f>
        <v>69.702397419669822</v>
      </c>
      <c r="J13" s="22">
        <f>IF(RES_hh_tesh!J13=0,0,RES_hh_tesh!J13/RES_summary!J$19)</f>
        <v>73.593868698132994</v>
      </c>
      <c r="K13" s="22">
        <f>IF(RES_hh_tesh!K13=0,0,RES_hh_tesh!K13/RES_summary!K$19)</f>
        <v>75.249129878106274</v>
      </c>
      <c r="L13" s="22">
        <f>IF(RES_hh_tesh!L13=0,0,RES_hh_tesh!L13/RES_summary!L$19)</f>
        <v>84.357972296516095</v>
      </c>
      <c r="M13" s="22">
        <f>IF(RES_hh_tesh!M13=0,0,RES_hh_tesh!M13/RES_summary!M$19)</f>
        <v>79.027062424393421</v>
      </c>
      <c r="N13" s="22">
        <f>IF(RES_hh_tesh!N13=0,0,RES_hh_tesh!N13/RES_summary!N$19)</f>
        <v>77.73265338276093</v>
      </c>
      <c r="O13" s="22">
        <f>IF(RES_hh_tesh!O13=0,0,RES_hh_tesh!O13/RES_summary!O$19)</f>
        <v>82.522383544670618</v>
      </c>
      <c r="P13" s="22">
        <f>IF(RES_hh_tesh!P13=0,0,RES_hh_tesh!P13/RES_summary!P$19)</f>
        <v>60.596423603400709</v>
      </c>
      <c r="Q13" s="22">
        <f>IF(RES_hh_tesh!Q13=0,0,RES_hh_tesh!Q13/RES_summary!Q$19)</f>
        <v>89.536977316345627</v>
      </c>
    </row>
    <row r="14" spans="1:17" ht="12" customHeight="1" x14ac:dyDescent="0.25">
      <c r="A14" s="99" t="s">
        <v>117</v>
      </c>
      <c r="B14" s="98">
        <f>IF(RES_hh_tesh!B14=0,0,RES_hh_tesh!B14/RES_summary!B$19)</f>
        <v>1.6009805832628017</v>
      </c>
      <c r="C14" s="98">
        <f>IF(RES_hh_tesh!C14=0,0,RES_hh_tesh!C14/RES_summary!C$19)</f>
        <v>1.6282064063963304</v>
      </c>
      <c r="D14" s="98">
        <f>IF(RES_hh_tesh!D14=0,0,RES_hh_tesh!D14/RES_summary!D$19)</f>
        <v>1.6805792148836536</v>
      </c>
      <c r="E14" s="98">
        <f>IF(RES_hh_tesh!E14=0,0,RES_hh_tesh!E14/RES_summary!E$19)</f>
        <v>1.9725358089425269</v>
      </c>
      <c r="F14" s="98">
        <f>IF(RES_hh_tesh!F14=0,0,RES_hh_tesh!F14/RES_summary!F$19)</f>
        <v>2.4644139571077814</v>
      </c>
      <c r="G14" s="98">
        <f>IF(RES_hh_tesh!G14=0,0,RES_hh_tesh!G14/RES_summary!G$19)</f>
        <v>2.3626543950511785</v>
      </c>
      <c r="H14" s="98">
        <f>IF(RES_hh_tesh!H14=0,0,RES_hh_tesh!H14/RES_summary!H$19)</f>
        <v>1.9156099969187561</v>
      </c>
      <c r="I14" s="98">
        <f>IF(RES_hh_tesh!I14=0,0,RES_hh_tesh!I14/RES_summary!I$19)</f>
        <v>1.1659207747251987</v>
      </c>
      <c r="J14" s="98">
        <f>IF(RES_hh_tesh!J14=0,0,RES_hh_tesh!J14/RES_summary!J$19)</f>
        <v>1.1451946464451028</v>
      </c>
      <c r="K14" s="98">
        <f>IF(RES_hh_tesh!K14=0,0,RES_hh_tesh!K14/RES_summary!K$19)</f>
        <v>1.0557782353192959</v>
      </c>
      <c r="L14" s="98">
        <f>IF(RES_hh_tesh!L14=0,0,RES_hh_tesh!L14/RES_summary!L$19)</f>
        <v>1.2524042483521087</v>
      </c>
      <c r="M14" s="98">
        <f>IF(RES_hh_tesh!M14=0,0,RES_hh_tesh!M14/RES_summary!M$19)</f>
        <v>1.4465534840406684</v>
      </c>
      <c r="N14" s="98">
        <f>IF(RES_hh_tesh!N14=0,0,RES_hh_tesh!N14/RES_summary!N$19)</f>
        <v>0.93465261577153802</v>
      </c>
      <c r="O14" s="98">
        <f>IF(RES_hh_tesh!O14=0,0,RES_hh_tesh!O14/RES_summary!O$19)</f>
        <v>0.99663874448310374</v>
      </c>
      <c r="P14" s="98">
        <f>IF(RES_hh_tesh!P14=0,0,RES_hh_tesh!P14/RES_summary!P$19)</f>
        <v>0.65601530114044226</v>
      </c>
      <c r="Q14" s="98">
        <f>IF(RES_hh_tesh!Q14=0,0,RES_hh_tesh!Q14/RES_summary!Q$19)</f>
        <v>1.4661792673372802</v>
      </c>
    </row>
    <row r="15" spans="1:17" ht="12.95" customHeight="1" x14ac:dyDescent="0.25">
      <c r="A15" s="89" t="s">
        <v>112</v>
      </c>
      <c r="B15" s="96">
        <f>IF(RES_hh_tesh!B15=0,0,RES_hh_tesh!B15/RES_summary!B$19)</f>
        <v>2.7490799387676081</v>
      </c>
      <c r="C15" s="96">
        <f>IF(RES_hh_tesh!C15=0,0,RES_hh_tesh!C15/RES_summary!C$19)</f>
        <v>2.9304607929916897</v>
      </c>
      <c r="D15" s="96">
        <f>IF(RES_hh_tesh!D15=0,0,RES_hh_tesh!D15/RES_summary!D$19)</f>
        <v>3.1179977846202984</v>
      </c>
      <c r="E15" s="96">
        <f>IF(RES_hh_tesh!E15=0,0,RES_hh_tesh!E15/RES_summary!E$19)</f>
        <v>3.3561619638525988</v>
      </c>
      <c r="F15" s="96">
        <f>IF(RES_hh_tesh!F15=0,0,RES_hh_tesh!F15/RES_summary!F$19)</f>
        <v>3.6062027817773603</v>
      </c>
      <c r="G15" s="96">
        <f>IF(RES_hh_tesh!G15=0,0,RES_hh_tesh!G15/RES_summary!G$19)</f>
        <v>3.9331420213040111</v>
      </c>
      <c r="H15" s="96">
        <f>IF(RES_hh_tesh!H15=0,0,RES_hh_tesh!H15/RES_summary!H$19)</f>
        <v>4.1745673214380696</v>
      </c>
      <c r="I15" s="96">
        <f>IF(RES_hh_tesh!I15=0,0,RES_hh_tesh!I15/RES_summary!I$19)</f>
        <v>4.3808827561388197</v>
      </c>
      <c r="J15" s="96">
        <f>IF(RES_hh_tesh!J15=0,0,RES_hh_tesh!J15/RES_summary!J$19)</f>
        <v>4.747904116821247</v>
      </c>
      <c r="K15" s="96">
        <f>IF(RES_hh_tesh!K15=0,0,RES_hh_tesh!K15/RES_summary!K$19)</f>
        <v>4.991629006139557</v>
      </c>
      <c r="L15" s="96">
        <f>IF(RES_hh_tesh!L15=0,0,RES_hh_tesh!L15/RES_summary!L$19)</f>
        <v>5.3995028131235321</v>
      </c>
      <c r="M15" s="96">
        <f>IF(RES_hh_tesh!M15=0,0,RES_hh_tesh!M15/RES_summary!M$19)</f>
        <v>6.8829074870784774</v>
      </c>
      <c r="N15" s="96">
        <f>IF(RES_hh_tesh!N15=0,0,RES_hh_tesh!N15/RES_summary!N$19)</f>
        <v>8.3189562403258179</v>
      </c>
      <c r="O15" s="96">
        <f>IF(RES_hh_tesh!O15=0,0,RES_hh_tesh!O15/RES_summary!O$19)</f>
        <v>8.8740004449205223</v>
      </c>
      <c r="P15" s="96">
        <f>IF(RES_hh_tesh!P15=0,0,RES_hh_tesh!P15/RES_summary!P$19)</f>
        <v>9.3107202739943027</v>
      </c>
      <c r="Q15" s="96">
        <f>IF(RES_hh_tesh!Q15=0,0,RES_hh_tesh!Q15/RES_summary!Q$19)</f>
        <v>9.6943865325610634</v>
      </c>
    </row>
    <row r="16" spans="1:17" ht="12" customHeight="1" x14ac:dyDescent="0.25">
      <c r="A16" s="87" t="s">
        <v>111</v>
      </c>
      <c r="B16" s="97">
        <f>IF(RES_hh_tesh!B16=0,0,RES_hh_tesh!B16/RES_summary!B$19)</f>
        <v>2.7490799387676081</v>
      </c>
      <c r="C16" s="97">
        <f>IF(RES_hh_tesh!C16=0,0,RES_hh_tesh!C16/RES_summary!C$19)</f>
        <v>2.9304607929916897</v>
      </c>
      <c r="D16" s="97">
        <f>IF(RES_hh_tesh!D16=0,0,RES_hh_tesh!D16/RES_summary!D$19)</f>
        <v>3.1179977846202984</v>
      </c>
      <c r="E16" s="97">
        <f>IF(RES_hh_tesh!E16=0,0,RES_hh_tesh!E16/RES_summary!E$19)</f>
        <v>3.3561619638525988</v>
      </c>
      <c r="F16" s="97">
        <f>IF(RES_hh_tesh!F16=0,0,RES_hh_tesh!F16/RES_summary!F$19)</f>
        <v>3.6062027817773603</v>
      </c>
      <c r="G16" s="97">
        <f>IF(RES_hh_tesh!G16=0,0,RES_hh_tesh!G16/RES_summary!G$19)</f>
        <v>3.9331420213040111</v>
      </c>
      <c r="H16" s="97">
        <f>IF(RES_hh_tesh!H16=0,0,RES_hh_tesh!H16/RES_summary!H$19)</f>
        <v>4.1745673214380696</v>
      </c>
      <c r="I16" s="97">
        <f>IF(RES_hh_tesh!I16=0,0,RES_hh_tesh!I16/RES_summary!I$19)</f>
        <v>4.3808827561388197</v>
      </c>
      <c r="J16" s="97">
        <f>IF(RES_hh_tesh!J16=0,0,RES_hh_tesh!J16/RES_summary!J$19)</f>
        <v>4.747904116821247</v>
      </c>
      <c r="K16" s="97">
        <f>IF(RES_hh_tesh!K16=0,0,RES_hh_tesh!K16/RES_summary!K$19)</f>
        <v>4.991629006139557</v>
      </c>
      <c r="L16" s="97">
        <f>IF(RES_hh_tesh!L16=0,0,RES_hh_tesh!L16/RES_summary!L$19)</f>
        <v>5.3995028131235321</v>
      </c>
      <c r="M16" s="97">
        <f>IF(RES_hh_tesh!M16=0,0,RES_hh_tesh!M16/RES_summary!M$19)</f>
        <v>6.8829074870784774</v>
      </c>
      <c r="N16" s="97">
        <f>IF(RES_hh_tesh!N16=0,0,RES_hh_tesh!N16/RES_summary!N$19)</f>
        <v>8.3189562403258179</v>
      </c>
      <c r="O16" s="97">
        <f>IF(RES_hh_tesh!O16=0,0,RES_hh_tesh!O16/RES_summary!O$19)</f>
        <v>8.8740004449205223</v>
      </c>
      <c r="P16" s="97">
        <f>IF(RES_hh_tesh!P16=0,0,RES_hh_tesh!P16/RES_summary!P$19)</f>
        <v>9.3107202739943027</v>
      </c>
      <c r="Q16" s="97">
        <f>IF(RES_hh_tesh!Q16=0,0,RES_hh_tesh!Q16/RES_summary!Q$19)</f>
        <v>9.6943865325610634</v>
      </c>
    </row>
    <row r="17" spans="1:17" ht="12.95" customHeight="1" x14ac:dyDescent="0.25">
      <c r="A17" s="89" t="s">
        <v>63</v>
      </c>
      <c r="B17" s="96">
        <f>IF(RES_hh_tesh!B17=0,0,RES_hh_tesh!B17/RES_summary!B$19)</f>
        <v>16.32496407427276</v>
      </c>
      <c r="C17" s="96">
        <f>IF(RES_hh_tesh!C17=0,0,RES_hh_tesh!C17/RES_summary!C$19)</f>
        <v>16.706444663104719</v>
      </c>
      <c r="D17" s="96">
        <f>IF(RES_hh_tesh!D17=0,0,RES_hh_tesh!D17/RES_summary!D$19)</f>
        <v>17.152136319130896</v>
      </c>
      <c r="E17" s="96">
        <f>IF(RES_hh_tesh!E17=0,0,RES_hh_tesh!E17/RES_summary!E$19)</f>
        <v>17.602764374146769</v>
      </c>
      <c r="F17" s="96">
        <f>IF(RES_hh_tesh!F17=0,0,RES_hh_tesh!F17/RES_summary!F$19)</f>
        <v>17.731742553803741</v>
      </c>
      <c r="G17" s="96">
        <f>IF(RES_hh_tesh!G17=0,0,RES_hh_tesh!G17/RES_summary!G$19)</f>
        <v>17.864016127840024</v>
      </c>
      <c r="H17" s="96">
        <f>IF(RES_hh_tesh!H17=0,0,RES_hh_tesh!H17/RES_summary!H$19)</f>
        <v>17.535151932034836</v>
      </c>
      <c r="I17" s="96">
        <f>IF(RES_hh_tesh!I17=0,0,RES_hh_tesh!I17/RES_summary!I$19)</f>
        <v>17.227762774297741</v>
      </c>
      <c r="J17" s="96">
        <f>IF(RES_hh_tesh!J17=0,0,RES_hh_tesh!J17/RES_summary!J$19)</f>
        <v>17.138755130578126</v>
      </c>
      <c r="K17" s="96">
        <f>IF(RES_hh_tesh!K17=0,0,RES_hh_tesh!K17/RES_summary!K$19)</f>
        <v>16.839219771184386</v>
      </c>
      <c r="L17" s="96">
        <f>IF(RES_hh_tesh!L17=0,0,RES_hh_tesh!L17/RES_summary!L$19)</f>
        <v>16.810749302071219</v>
      </c>
      <c r="M17" s="96">
        <f>IF(RES_hh_tesh!M17=0,0,RES_hh_tesh!M17/RES_summary!M$19)</f>
        <v>16.781363336152246</v>
      </c>
      <c r="N17" s="96">
        <f>IF(RES_hh_tesh!N17=0,0,RES_hh_tesh!N17/RES_summary!N$19)</f>
        <v>16.344921087911565</v>
      </c>
      <c r="O17" s="96">
        <f>IF(RES_hh_tesh!O17=0,0,RES_hh_tesh!O17/RES_summary!O$19)</f>
        <v>15.948126342482666</v>
      </c>
      <c r="P17" s="96">
        <f>IF(RES_hh_tesh!P17=0,0,RES_hh_tesh!P17/RES_summary!P$19)</f>
        <v>15.236985239591883</v>
      </c>
      <c r="Q17" s="96">
        <f>IF(RES_hh_tesh!Q17=0,0,RES_hh_tesh!Q17/RES_summary!Q$19)</f>
        <v>15.362407182308379</v>
      </c>
    </row>
    <row r="18" spans="1:17" ht="12" customHeight="1" x14ac:dyDescent="0.25">
      <c r="A18" s="87" t="s">
        <v>58</v>
      </c>
      <c r="B18" s="95">
        <f>IF(RES_hh_tesh!B18=0,0,RES_hh_tesh!B18/RES_summary!B$19)</f>
        <v>0</v>
      </c>
      <c r="C18" s="95">
        <f>IF(RES_hh_tesh!C18=0,0,RES_hh_tesh!C18/RES_summary!C$19)</f>
        <v>0</v>
      </c>
      <c r="D18" s="95">
        <f>IF(RES_hh_tesh!D18=0,0,RES_hh_tesh!D18/RES_summary!D$19)</f>
        <v>0</v>
      </c>
      <c r="E18" s="95">
        <f>IF(RES_hh_tesh!E18=0,0,RES_hh_tesh!E18/RES_summary!E$19)</f>
        <v>0</v>
      </c>
      <c r="F18" s="95">
        <f>IF(RES_hh_tesh!F18=0,0,RES_hh_tesh!F18/RES_summary!F$19)</f>
        <v>0</v>
      </c>
      <c r="G18" s="95">
        <f>IF(RES_hh_tesh!G18=0,0,RES_hh_tesh!G18/RES_summary!G$19)</f>
        <v>0</v>
      </c>
      <c r="H18" s="95">
        <f>IF(RES_hh_tesh!H18=0,0,RES_hh_tesh!H18/RES_summary!H$19)</f>
        <v>0</v>
      </c>
      <c r="I18" s="95">
        <f>IF(RES_hh_tesh!I18=0,0,RES_hh_tesh!I18/RES_summary!I$19)</f>
        <v>0</v>
      </c>
      <c r="J18" s="95">
        <f>IF(RES_hh_tesh!J18=0,0,RES_hh_tesh!J18/RES_summary!J$19)</f>
        <v>0</v>
      </c>
      <c r="K18" s="95">
        <f>IF(RES_hh_tesh!K18=0,0,RES_hh_tesh!K18/RES_summary!K$19)</f>
        <v>0</v>
      </c>
      <c r="L18" s="95">
        <f>IF(RES_hh_tesh!L18=0,0,RES_hh_tesh!L18/RES_summary!L$19)</f>
        <v>0</v>
      </c>
      <c r="M18" s="95">
        <f>IF(RES_hh_tesh!M18=0,0,RES_hh_tesh!M18/RES_summary!M$19)</f>
        <v>0</v>
      </c>
      <c r="N18" s="95">
        <f>IF(RES_hh_tesh!N18=0,0,RES_hh_tesh!N18/RES_summary!N$19)</f>
        <v>0</v>
      </c>
      <c r="O18" s="95">
        <f>IF(RES_hh_tesh!O18=0,0,RES_hh_tesh!O18/RES_summary!O$19)</f>
        <v>0</v>
      </c>
      <c r="P18" s="95">
        <f>IF(RES_hh_tesh!P18=0,0,RES_hh_tesh!P18/RES_summary!P$19)</f>
        <v>0</v>
      </c>
      <c r="Q18" s="95">
        <f>IF(RES_hh_tesh!Q18=0,0,RES_hh_tesh!Q18/RES_summary!Q$19)</f>
        <v>0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15.736364941874099</v>
      </c>
      <c r="C19" s="95">
        <f>IF(RES_hh_tesh!C19=0,0,RES_hh_tesh!C19/RES_summary!C$19)</f>
        <v>16.430652203733093</v>
      </c>
      <c r="D19" s="95">
        <f>IF(RES_hh_tesh!D19=0,0,RES_hh_tesh!D19/RES_summary!D$19)</f>
        <v>16.791916808283776</v>
      </c>
      <c r="E19" s="95">
        <f>IF(RES_hh_tesh!E19=0,0,RES_hh_tesh!E19/RES_summary!E$19)</f>
        <v>17.120176968998489</v>
      </c>
      <c r="F19" s="95">
        <f>IF(RES_hh_tesh!F19=0,0,RES_hh_tesh!F19/RES_summary!F$19)</f>
        <v>17.187291720872778</v>
      </c>
      <c r="G19" s="95">
        <f>IF(RES_hh_tesh!G19=0,0,RES_hh_tesh!G19/RES_summary!G$19)</f>
        <v>17.295519081708882</v>
      </c>
      <c r="H19" s="95">
        <f>IF(RES_hh_tesh!H19=0,0,RES_hh_tesh!H19/RES_summary!H$19)</f>
        <v>17.221463420925506</v>
      </c>
      <c r="I19" s="95">
        <f>IF(RES_hh_tesh!I19=0,0,RES_hh_tesh!I19/RES_summary!I$19)</f>
        <v>17.118860480530138</v>
      </c>
      <c r="J19" s="95">
        <f>IF(RES_hh_tesh!J19=0,0,RES_hh_tesh!J19/RES_summary!J$19)</f>
        <v>17.041827038404701</v>
      </c>
      <c r="K19" s="95">
        <f>IF(RES_hh_tesh!K19=0,0,RES_hh_tesh!K19/RES_summary!K$19)</f>
        <v>16.7075934529393</v>
      </c>
      <c r="L19" s="95">
        <f>IF(RES_hh_tesh!L19=0,0,RES_hh_tesh!L19/RES_summary!L$19)</f>
        <v>16.424520373360018</v>
      </c>
      <c r="M19" s="95">
        <f>IF(RES_hh_tesh!M19=0,0,RES_hh_tesh!M19/RES_summary!M$19)</f>
        <v>16.400820685913171</v>
      </c>
      <c r="N19" s="95">
        <f>IF(RES_hh_tesh!N19=0,0,RES_hh_tesh!N19/RES_summary!N$19)</f>
        <v>16.030998219281891</v>
      </c>
      <c r="O19" s="95">
        <f>IF(RES_hh_tesh!O19=0,0,RES_hh_tesh!O19/RES_summary!O$19)</f>
        <v>15.650453769913311</v>
      </c>
      <c r="P19" s="95">
        <f>IF(RES_hh_tesh!P19=0,0,RES_hh_tesh!P19/RES_summary!P$19)</f>
        <v>15.004666855541355</v>
      </c>
      <c r="Q19" s="95">
        <f>IF(RES_hh_tesh!Q19=0,0,RES_hh_tesh!Q19/RES_summary!Q$19)</f>
        <v>14.987037713880905</v>
      </c>
    </row>
    <row r="20" spans="1:17" ht="12" customHeight="1" x14ac:dyDescent="0.25">
      <c r="A20" s="87" t="s">
        <v>110</v>
      </c>
      <c r="B20" s="95">
        <f>IF(RES_hh_tesh!B20=0,0,RES_hh_tesh!B20/RES_summary!B$19)</f>
        <v>15.473444022027611</v>
      </c>
      <c r="C20" s="95">
        <f>IF(RES_hh_tesh!C20=0,0,RES_hh_tesh!C20/RES_summary!C$19)</f>
        <v>16.861322622221742</v>
      </c>
      <c r="D20" s="95">
        <f>IF(RES_hh_tesh!D20=0,0,RES_hh_tesh!D20/RES_summary!D$19)</f>
        <v>16.514988966983321</v>
      </c>
      <c r="E20" s="95">
        <f>IF(RES_hh_tesh!E20=0,0,RES_hh_tesh!E20/RES_summary!E$19)</f>
        <v>15.722728582271124</v>
      </c>
      <c r="F20" s="95">
        <f>IF(RES_hh_tesh!F20=0,0,RES_hh_tesh!F20/RES_summary!F$19)</f>
        <v>17.107885065030558</v>
      </c>
      <c r="G20" s="95">
        <f>IF(RES_hh_tesh!G20=0,0,RES_hh_tesh!G20/RES_summary!G$19)</f>
        <v>16.72499686113461</v>
      </c>
      <c r="H20" s="95">
        <f>IF(RES_hh_tesh!H20=0,0,RES_hh_tesh!H20/RES_summary!H$19)</f>
        <v>16.541321940425295</v>
      </c>
      <c r="I20" s="95">
        <f>IF(RES_hh_tesh!I20=0,0,RES_hh_tesh!I20/RES_summary!I$19)</f>
        <v>16.364199682971563</v>
      </c>
      <c r="J20" s="95">
        <f>IF(RES_hh_tesh!J20=0,0,RES_hh_tesh!J20/RES_summary!J$19)</f>
        <v>16.131239168913051</v>
      </c>
      <c r="K20" s="95">
        <f>IF(RES_hh_tesh!K20=0,0,RES_hh_tesh!K20/RES_summary!K$19)</f>
        <v>15.848809000836564</v>
      </c>
      <c r="L20" s="95">
        <f>IF(RES_hh_tesh!L20=0,0,RES_hh_tesh!L20/RES_summary!L$19)</f>
        <v>15.166634214110225</v>
      </c>
      <c r="M20" s="95">
        <f>IF(RES_hh_tesh!M20=0,0,RES_hh_tesh!M20/RES_summary!M$19)</f>
        <v>16.140211011400591</v>
      </c>
      <c r="N20" s="95">
        <f>IF(RES_hh_tesh!N20=0,0,RES_hh_tesh!N20/RES_summary!N$19)</f>
        <v>15.361788665159763</v>
      </c>
      <c r="O20" s="95">
        <f>IF(RES_hh_tesh!O20=0,0,RES_hh_tesh!O20/RES_summary!O$19)</f>
        <v>14.971994727929639</v>
      </c>
      <c r="P20" s="95">
        <f>IF(RES_hh_tesh!P20=0,0,RES_hh_tesh!P20/RES_summary!P$19)</f>
        <v>14.350001090235557</v>
      </c>
      <c r="Q20" s="95">
        <f>IF(RES_hh_tesh!Q20=0,0,RES_hh_tesh!Q20/RES_summary!Q$19)</f>
        <v>14.314533155339738</v>
      </c>
    </row>
    <row r="21" spans="1:17" ht="12" customHeight="1" x14ac:dyDescent="0.25">
      <c r="A21" s="87" t="s">
        <v>109</v>
      </c>
      <c r="B21" s="95">
        <f>IF(RES_hh_tesh!B21=0,0,RES_hh_tesh!B21/RES_summary!B$19)</f>
        <v>15.736365787435028</v>
      </c>
      <c r="C21" s="95">
        <f>IF(RES_hh_tesh!C21=0,0,RES_hh_tesh!C21/RES_summary!C$19)</f>
        <v>16.17530945215135</v>
      </c>
      <c r="D21" s="95">
        <f>IF(RES_hh_tesh!D21=0,0,RES_hh_tesh!D21/RES_summary!D$19)</f>
        <v>16.364010539641502</v>
      </c>
      <c r="E21" s="95">
        <f>IF(RES_hh_tesh!E21=0,0,RES_hh_tesh!E21/RES_summary!E$19)</f>
        <v>16.673219797429184</v>
      </c>
      <c r="F21" s="95">
        <f>IF(RES_hh_tesh!F21=0,0,RES_hh_tesh!F21/RES_summary!F$19)</f>
        <v>16.711082623323126</v>
      </c>
      <c r="G21" s="95">
        <f>IF(RES_hh_tesh!G21=0,0,RES_hh_tesh!G21/RES_summary!G$19)</f>
        <v>16.627860503484026</v>
      </c>
      <c r="H21" s="95">
        <f>IF(RES_hh_tesh!H21=0,0,RES_hh_tesh!H21/RES_summary!H$19)</f>
        <v>16.382909040336706</v>
      </c>
      <c r="I21" s="95">
        <f>IF(RES_hh_tesh!I21=0,0,RES_hh_tesh!I21/RES_summary!I$19)</f>
        <v>16.167832209830539</v>
      </c>
      <c r="J21" s="95">
        <f>IF(RES_hh_tesh!J21=0,0,RES_hh_tesh!J21/RES_summary!J$19)</f>
        <v>15.953390879662606</v>
      </c>
      <c r="K21" s="95">
        <f>IF(RES_hh_tesh!K21=0,0,RES_hh_tesh!K21/RES_summary!K$19)</f>
        <v>15.690174642495217</v>
      </c>
      <c r="L21" s="95">
        <f>IF(RES_hh_tesh!L21=0,0,RES_hh_tesh!L21/RES_summary!L$19)</f>
        <v>15.434523101809335</v>
      </c>
      <c r="M21" s="95">
        <f>IF(RES_hh_tesh!M21=0,0,RES_hh_tesh!M21/RES_summary!M$19)</f>
        <v>16.116947225939739</v>
      </c>
      <c r="N21" s="95">
        <f>IF(RES_hh_tesh!N21=0,0,RES_hh_tesh!N21/RES_summary!N$19)</f>
        <v>15.104677581440916</v>
      </c>
      <c r="O21" s="95">
        <f>IF(RES_hh_tesh!O21=0,0,RES_hh_tesh!O21/RES_summary!O$19)</f>
        <v>14.743830685431789</v>
      </c>
      <c r="P21" s="95">
        <f>IF(RES_hh_tesh!P21=0,0,RES_hh_tesh!P21/RES_summary!P$19)</f>
        <v>14.174437746667829</v>
      </c>
      <c r="Q21" s="95">
        <f>IF(RES_hh_tesh!Q21=0,0,RES_hh_tesh!Q21/RES_summary!Q$19)</f>
        <v>14.146594944606889</v>
      </c>
    </row>
    <row r="22" spans="1:17" ht="12" customHeight="1" x14ac:dyDescent="0.25">
      <c r="A22" s="87" t="s">
        <v>55</v>
      </c>
      <c r="B22" s="95">
        <f>IF(RES_hh_tesh!B22=0,0,RES_hh_tesh!B22/RES_summary!B$19)</f>
        <v>15.736307615532418</v>
      </c>
      <c r="C22" s="95">
        <f>IF(RES_hh_tesh!C22=0,0,RES_hh_tesh!C22/RES_summary!C$19)</f>
        <v>16.500702382806143</v>
      </c>
      <c r="D22" s="95">
        <f>IF(RES_hh_tesh!D22=0,0,RES_hh_tesh!D22/RES_summary!D$19)</f>
        <v>17.840497363188135</v>
      </c>
      <c r="E22" s="95">
        <f>IF(RES_hh_tesh!E22=0,0,RES_hh_tesh!E22/RES_summary!E$19)</f>
        <v>21.167908021705998</v>
      </c>
      <c r="F22" s="95">
        <f>IF(RES_hh_tesh!F22=0,0,RES_hh_tesh!F22/RES_summary!F$19)</f>
        <v>15.926037357684576</v>
      </c>
      <c r="G22" s="95">
        <f>IF(RES_hh_tesh!G22=0,0,RES_hh_tesh!G22/RES_summary!G$19)</f>
        <v>18.506319169007138</v>
      </c>
      <c r="H22" s="95">
        <f>IF(RES_hh_tesh!H22=0,0,RES_hh_tesh!H22/RES_summary!H$19)</f>
        <v>18.343798849939137</v>
      </c>
      <c r="I22" s="95">
        <f>IF(RES_hh_tesh!I22=0,0,RES_hh_tesh!I22/RES_summary!I$19)</f>
        <v>18.205915327044611</v>
      </c>
      <c r="J22" s="95">
        <f>IF(RES_hh_tesh!J22=0,0,RES_hh_tesh!J22/RES_summary!J$19)</f>
        <v>19.054599082097308</v>
      </c>
      <c r="K22" s="95">
        <f>IF(RES_hh_tesh!K22=0,0,RES_hh_tesh!K22/RES_summary!K$19)</f>
        <v>18.923907701327956</v>
      </c>
      <c r="L22" s="95">
        <f>IF(RES_hh_tesh!L22=0,0,RES_hh_tesh!L22/RES_summary!L$19)</f>
        <v>17.348730687809084</v>
      </c>
      <c r="M22" s="95">
        <f>IF(RES_hh_tesh!M22=0,0,RES_hh_tesh!M22/RES_summary!M$19)</f>
        <v>12.90143362851199</v>
      </c>
      <c r="N22" s="95">
        <f>IF(RES_hh_tesh!N22=0,0,RES_hh_tesh!N22/RES_summary!N$19)</f>
        <v>16.510041700624495</v>
      </c>
      <c r="O22" s="95">
        <f>IF(RES_hh_tesh!O22=0,0,RES_hh_tesh!O22/RES_summary!O$19)</f>
        <v>16.076700728941098</v>
      </c>
      <c r="P22" s="95">
        <f>IF(RES_hh_tesh!P22=0,0,RES_hh_tesh!P22/RES_summary!P$19)</f>
        <v>15.339627775895723</v>
      </c>
      <c r="Q22" s="95">
        <f>IF(RES_hh_tesh!Q22=0,0,RES_hh_tesh!Q22/RES_summary!Q$19)</f>
        <v>15.168699653920868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0</v>
      </c>
      <c r="C24" s="95">
        <f>IF(RES_hh_tesh!C24=0,0,RES_hh_tesh!C24/RES_summary!C$19)</f>
        <v>0</v>
      </c>
      <c r="D24" s="95">
        <f>IF(RES_hh_tesh!D24=0,0,RES_hh_tesh!D24/RES_summary!D$19)</f>
        <v>0</v>
      </c>
      <c r="E24" s="95">
        <f>IF(RES_hh_tesh!E24=0,0,RES_hh_tesh!E24/RES_summary!E$19)</f>
        <v>0</v>
      </c>
      <c r="F24" s="95">
        <f>IF(RES_hh_tesh!F24=0,0,RES_hh_tesh!F24/RES_summary!F$19)</f>
        <v>17.082545719906737</v>
      </c>
      <c r="G24" s="95">
        <f>IF(RES_hh_tesh!G24=0,0,RES_hh_tesh!G24/RES_summary!G$19)</f>
        <v>17.012461454896712</v>
      </c>
      <c r="H24" s="95">
        <f>IF(RES_hh_tesh!H24=0,0,RES_hh_tesh!H24/RES_summary!H$19)</f>
        <v>16.769834206872986</v>
      </c>
      <c r="I24" s="95">
        <f>IF(RES_hh_tesh!I24=0,0,RES_hh_tesh!I24/RES_summary!I$19)</f>
        <v>16.555810989795873</v>
      </c>
      <c r="J24" s="95">
        <f>IF(RES_hh_tesh!J24=0,0,RES_hh_tesh!J24/RES_summary!J$19)</f>
        <v>16.336689824887067</v>
      </c>
      <c r="K24" s="95">
        <f>IF(RES_hh_tesh!K24=0,0,RES_hh_tesh!K24/RES_summary!K$19)</f>
        <v>16.03695584696688</v>
      </c>
      <c r="L24" s="95">
        <f>IF(RES_hh_tesh!L24=0,0,RES_hh_tesh!L24/RES_summary!L$19)</f>
        <v>15.854295824991654</v>
      </c>
      <c r="M24" s="95">
        <f>IF(RES_hh_tesh!M24=0,0,RES_hh_tesh!M24/RES_summary!M$19)</f>
        <v>15.889686601449243</v>
      </c>
      <c r="N24" s="95">
        <f>IF(RES_hh_tesh!N24=0,0,RES_hh_tesh!N24/RES_summary!N$19)</f>
        <v>15.503836957615979</v>
      </c>
      <c r="O24" s="95">
        <f>IF(RES_hh_tesh!O24=0,0,RES_hh_tesh!O24/RES_summary!O$19)</f>
        <v>15.098451627367304</v>
      </c>
      <c r="P24" s="95">
        <f>IF(RES_hh_tesh!P24=0,0,RES_hh_tesh!P24/RES_summary!P$19)</f>
        <v>15.051694882699067</v>
      </c>
      <c r="Q24" s="95">
        <f>IF(RES_hh_tesh!Q24=0,0,RES_hh_tesh!Q24/RES_summary!Q$19)</f>
        <v>14.378740528606761</v>
      </c>
    </row>
    <row r="25" spans="1:17" ht="12" customHeight="1" x14ac:dyDescent="0.25">
      <c r="A25" s="51" t="s">
        <v>60</v>
      </c>
      <c r="B25" s="22">
        <f>IF(RES_hh_tesh!B25=0,0,RES_hh_tesh!B25/RES_summary!B$19)</f>
        <v>18.799958871358594</v>
      </c>
      <c r="C25" s="22">
        <f>IF(RES_hh_tesh!C25=0,0,RES_hh_tesh!C25/RES_summary!C$19)</f>
        <v>18.181891492526873</v>
      </c>
      <c r="D25" s="22">
        <f>IF(RES_hh_tesh!D25=0,0,RES_hh_tesh!D25/RES_summary!D$19)</f>
        <v>20.012223023906287</v>
      </c>
      <c r="E25" s="22">
        <f>IF(RES_hh_tesh!E25=0,0,RES_hh_tesh!E25/RES_summary!E$19)</f>
        <v>21.206043793036056</v>
      </c>
      <c r="F25" s="22">
        <f>IF(RES_hh_tesh!F25=0,0,RES_hh_tesh!F25/RES_summary!F$19)</f>
        <v>22.829350911009456</v>
      </c>
      <c r="G25" s="22">
        <f>IF(RES_hh_tesh!G25=0,0,RES_hh_tesh!G25/RES_summary!G$19)</f>
        <v>23.034675001449969</v>
      </c>
      <c r="H25" s="22">
        <f>IF(RES_hh_tesh!H25=0,0,RES_hh_tesh!H25/RES_summary!H$19)</f>
        <v>21.608064304832606</v>
      </c>
      <c r="I25" s="22">
        <f>IF(RES_hh_tesh!I25=0,0,RES_hh_tesh!I25/RES_summary!I$19)</f>
        <v>19.758206831695954</v>
      </c>
      <c r="J25" s="22">
        <f>IF(RES_hh_tesh!J25=0,0,RES_hh_tesh!J25/RES_summary!J$19)</f>
        <v>18.767707447448732</v>
      </c>
      <c r="K25" s="22">
        <f>IF(RES_hh_tesh!K25=0,0,RES_hh_tesh!K25/RES_summary!K$19)</f>
        <v>18.09649834385889</v>
      </c>
      <c r="L25" s="22">
        <f>IF(RES_hh_tesh!L25=0,0,RES_hh_tesh!L25/RES_summary!L$19)</f>
        <v>20.338843534641629</v>
      </c>
      <c r="M25" s="22">
        <f>IF(RES_hh_tesh!M25=0,0,RES_hh_tesh!M25/RES_summary!M$19)</f>
        <v>21.425453115143004</v>
      </c>
      <c r="N25" s="22">
        <f>IF(RES_hh_tesh!N25=0,0,RES_hh_tesh!N25/RES_summary!N$19)</f>
        <v>19.486279192320655</v>
      </c>
      <c r="O25" s="22">
        <f>IF(RES_hh_tesh!O25=0,0,RES_hh_tesh!O25/RES_summary!O$19)</f>
        <v>20.534024433900122</v>
      </c>
      <c r="P25" s="22">
        <f>IF(RES_hh_tesh!P25=0,0,RES_hh_tesh!P25/RES_summary!P$19)</f>
        <v>17.681710731044852</v>
      </c>
      <c r="Q25" s="22">
        <f>IF(RES_hh_tesh!Q25=0,0,RES_hh_tesh!Q25/RES_summary!Q$19)</f>
        <v>23.077963549097994</v>
      </c>
    </row>
    <row r="26" spans="1:17" ht="12" customHeight="1" x14ac:dyDescent="0.25">
      <c r="A26" s="49" t="s">
        <v>59</v>
      </c>
      <c r="B26" s="18">
        <f>IF(RES_hh_tesh!B26=0,0,RES_hh_tesh!B26/RES_summary!B$19)</f>
        <v>9.4708323121378264</v>
      </c>
      <c r="C26" s="18">
        <f>IF(RES_hh_tesh!C26=0,0,RES_hh_tesh!C26/RES_summary!C$19)</f>
        <v>9.7347491223818334</v>
      </c>
      <c r="D26" s="18">
        <f>IF(RES_hh_tesh!D26=0,0,RES_hh_tesh!D26/RES_summary!D$19)</f>
        <v>9.9759241441652033</v>
      </c>
      <c r="E26" s="18">
        <f>IF(RES_hh_tesh!E26=0,0,RES_hh_tesh!E26/RES_summary!E$19)</f>
        <v>10.157250483469063</v>
      </c>
      <c r="F26" s="18">
        <f>IF(RES_hh_tesh!F26=0,0,RES_hh_tesh!F26/RES_summary!F$19)</f>
        <v>10.204265723058136</v>
      </c>
      <c r="G26" s="18">
        <f>IF(RES_hh_tesh!G26=0,0,RES_hh_tesh!G26/RES_summary!G$19)</f>
        <v>10.233777287078706</v>
      </c>
      <c r="H26" s="18">
        <f>IF(RES_hh_tesh!H26=0,0,RES_hh_tesh!H26/RES_summary!H$19)</f>
        <v>10.153222001088716</v>
      </c>
      <c r="I26" s="18">
        <f>IF(RES_hh_tesh!I26=0,0,RES_hh_tesh!I26/RES_summary!I$19)</f>
        <v>10.116964948881128</v>
      </c>
      <c r="J26" s="18">
        <f>IF(RES_hh_tesh!J26=0,0,RES_hh_tesh!J26/RES_summary!J$19)</f>
        <v>10.056743509094444</v>
      </c>
      <c r="K26" s="18">
        <f>IF(RES_hh_tesh!K26=0,0,RES_hh_tesh!K26/RES_summary!K$19)</f>
        <v>9.9372084636367521</v>
      </c>
      <c r="L26" s="18">
        <f>IF(RES_hh_tesh!L26=0,0,RES_hh_tesh!L26/RES_summary!L$19)</f>
        <v>9.8865951442928104</v>
      </c>
      <c r="M26" s="18">
        <f>IF(RES_hh_tesh!M26=0,0,RES_hh_tesh!M26/RES_summary!M$19)</f>
        <v>9.8370633293932794</v>
      </c>
      <c r="N26" s="18">
        <f>IF(RES_hh_tesh!N26=0,0,RES_hh_tesh!N26/RES_summary!N$19)</f>
        <v>9.6338516996766703</v>
      </c>
      <c r="O26" s="18">
        <f>IF(RES_hh_tesh!O26=0,0,RES_hh_tesh!O26/RES_summary!O$19)</f>
        <v>9.4068078556616506</v>
      </c>
      <c r="P26" s="18">
        <f>IF(RES_hh_tesh!P26=0,0,RES_hh_tesh!P26/RES_summary!P$19)</f>
        <v>9.0445567767727191</v>
      </c>
      <c r="Q26" s="18">
        <f>IF(RES_hh_tesh!Q26=0,0,RES_hh_tesh!Q26/RES_summary!Q$19)</f>
        <v>9.0250086327194765</v>
      </c>
    </row>
    <row r="27" spans="1:17" ht="12.95" customHeight="1" x14ac:dyDescent="0.25">
      <c r="A27" s="89" t="s">
        <v>62</v>
      </c>
      <c r="B27" s="96">
        <f>IF(RES_hh_tesh!B27=0,0,RES_hh_tesh!B27/RES_summary!B$19)</f>
        <v>7.3223542494501563</v>
      </c>
      <c r="C27" s="96">
        <f>IF(RES_hh_tesh!C27=0,0,RES_hh_tesh!C27/RES_summary!C$19)</f>
        <v>7.48928847063166</v>
      </c>
      <c r="D27" s="96">
        <f>IF(RES_hh_tesh!D27=0,0,RES_hh_tesh!D27/RES_summary!D$19)</f>
        <v>7.6765341114635932</v>
      </c>
      <c r="E27" s="96">
        <f>IF(RES_hh_tesh!E27=0,0,RES_hh_tesh!E27/RES_summary!E$19)</f>
        <v>7.8094614630463379</v>
      </c>
      <c r="F27" s="96">
        <f>IF(RES_hh_tesh!F27=0,0,RES_hh_tesh!F27/RES_summary!F$19)</f>
        <v>8.7665304307641136</v>
      </c>
      <c r="G27" s="96">
        <f>IF(RES_hh_tesh!G27=0,0,RES_hh_tesh!G27/RES_summary!G$19)</f>
        <v>8.2909653965836547</v>
      </c>
      <c r="H27" s="96">
        <f>IF(RES_hh_tesh!H27=0,0,RES_hh_tesh!H27/RES_summary!H$19)</f>
        <v>8.5412000364830796</v>
      </c>
      <c r="I27" s="96">
        <f>IF(RES_hh_tesh!I27=0,0,RES_hh_tesh!I27/RES_summary!I$19)</f>
        <v>8.3865060406380039</v>
      </c>
      <c r="J27" s="96">
        <f>IF(RES_hh_tesh!J27=0,0,RES_hh_tesh!J27/RES_summary!J$19)</f>
        <v>8.0461922023024197</v>
      </c>
      <c r="K27" s="96">
        <f>IF(RES_hh_tesh!K27=0,0,RES_hh_tesh!K27/RES_summary!K$19)</f>
        <v>8.0575958776145935</v>
      </c>
      <c r="L27" s="96">
        <f>IF(RES_hh_tesh!L27=0,0,RES_hh_tesh!L27/RES_summary!L$19)</f>
        <v>8.0783748852243153</v>
      </c>
      <c r="M27" s="96">
        <f>IF(RES_hh_tesh!M27=0,0,RES_hh_tesh!M27/RES_summary!M$19)</f>
        <v>8.1682925676293436</v>
      </c>
      <c r="N27" s="96">
        <f>IF(RES_hh_tesh!N27=0,0,RES_hh_tesh!N27/RES_summary!N$19)</f>
        <v>7.8651118992261919</v>
      </c>
      <c r="O27" s="96">
        <f>IF(RES_hh_tesh!O27=0,0,RES_hh_tesh!O27/RES_summary!O$19)</f>
        <v>7.9676716143473953</v>
      </c>
      <c r="P27" s="96">
        <f>IF(RES_hh_tesh!P27=0,0,RES_hh_tesh!P27/RES_summary!P$19)</f>
        <v>7.7450118138127317</v>
      </c>
      <c r="Q27" s="96">
        <f>IF(RES_hh_tesh!Q27=0,0,RES_hh_tesh!Q27/RES_summary!Q$19)</f>
        <v>8.2468581721577863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7.0230097683408701</v>
      </c>
      <c r="C29" s="95">
        <f>IF(RES_hh_tesh!C29=0,0,RES_hh_tesh!C29/RES_summary!C$19)</f>
        <v>7.1192027928239279</v>
      </c>
      <c r="D29" s="95">
        <f>IF(RES_hh_tesh!D29=0,0,RES_hh_tesh!D29/RES_summary!D$19)</f>
        <v>7.0883133123498112</v>
      </c>
      <c r="E29" s="95">
        <f>IF(RES_hh_tesh!E29=0,0,RES_hh_tesh!E29/RES_summary!E$19)</f>
        <v>7.6127803985071711</v>
      </c>
      <c r="F29" s="95">
        <f>IF(RES_hh_tesh!F29=0,0,RES_hh_tesh!F29/RES_summary!F$19)</f>
        <v>7.6417495276423768</v>
      </c>
      <c r="G29" s="95">
        <f>IF(RES_hh_tesh!G29=0,0,RES_hh_tesh!G29/RES_summary!G$19)</f>
        <v>8.5325861526642992</v>
      </c>
      <c r="H29" s="95">
        <f>IF(RES_hh_tesh!H29=0,0,RES_hh_tesh!H29/RES_summary!H$19)</f>
        <v>7.9218484988101689</v>
      </c>
      <c r="I29" s="95">
        <f>IF(RES_hh_tesh!I29=0,0,RES_hh_tesh!I29/RES_summary!I$19)</f>
        <v>7.9729442015803578</v>
      </c>
      <c r="J29" s="95">
        <f>IF(RES_hh_tesh!J29=0,0,RES_hh_tesh!J29/RES_summary!J$19)</f>
        <v>8.1047625079087364</v>
      </c>
      <c r="K29" s="95">
        <f>IF(RES_hh_tesh!K29=0,0,RES_hh_tesh!K29/RES_summary!K$19)</f>
        <v>7.4404968995596761</v>
      </c>
      <c r="L29" s="95">
        <f>IF(RES_hh_tesh!L29=0,0,RES_hh_tesh!L29/RES_summary!L$19)</f>
        <v>7.8073184629960606</v>
      </c>
      <c r="M29" s="95">
        <f>IF(RES_hh_tesh!M29=0,0,RES_hh_tesh!M29/RES_summary!M$19)</f>
        <v>7.3919176955588011</v>
      </c>
      <c r="N29" s="95">
        <f>IF(RES_hh_tesh!N29=0,0,RES_hh_tesh!N29/RES_summary!N$19)</f>
        <v>7.4759865804412549</v>
      </c>
      <c r="O29" s="95">
        <f>IF(RES_hh_tesh!O29=0,0,RES_hh_tesh!O29/RES_summary!O$19)</f>
        <v>7.4550554366452468</v>
      </c>
      <c r="P29" s="95">
        <f>IF(RES_hh_tesh!P29=0,0,RES_hh_tesh!P29/RES_summary!P$19)</f>
        <v>7.3344767005002245</v>
      </c>
      <c r="Q29" s="95">
        <f>IF(RES_hh_tesh!Q29=0,0,RES_hh_tesh!Q29/RES_summary!Q$19)</f>
        <v>7.4148604200048682</v>
      </c>
    </row>
    <row r="30" spans="1:17" ht="12" customHeight="1" x14ac:dyDescent="0.25">
      <c r="A30" s="87" t="s">
        <v>109</v>
      </c>
      <c r="B30" s="95">
        <f>IF(RES_hh_tesh!B30=0,0,RES_hh_tesh!B30/RES_summary!B$19)</f>
        <v>7.0230089894483321</v>
      </c>
      <c r="C30" s="95">
        <f>IF(RES_hh_tesh!C30=0,0,RES_hh_tesh!C30/RES_summary!C$19)</f>
        <v>7.1593561073377021</v>
      </c>
      <c r="D30" s="95">
        <f>IF(RES_hh_tesh!D30=0,0,RES_hh_tesh!D30/RES_summary!D$19)</f>
        <v>7.3425048660568857</v>
      </c>
      <c r="E30" s="95">
        <f>IF(RES_hh_tesh!E30=0,0,RES_hh_tesh!E30/RES_summary!E$19)</f>
        <v>7.4718643632307016</v>
      </c>
      <c r="F30" s="95">
        <f>IF(RES_hh_tesh!F30=0,0,RES_hh_tesh!F30/RES_summary!F$19)</f>
        <v>8.1816760801178248</v>
      </c>
      <c r="G30" s="95">
        <f>IF(RES_hh_tesh!G30=0,0,RES_hh_tesh!G30/RES_summary!G$19)</f>
        <v>7.8128398715045666</v>
      </c>
      <c r="H30" s="95">
        <f>IF(RES_hh_tesh!H30=0,0,RES_hh_tesh!H30/RES_summary!H$19)</f>
        <v>8.0319858268459807</v>
      </c>
      <c r="I30" s="95">
        <f>IF(RES_hh_tesh!I30=0,0,RES_hh_tesh!I30/RES_summary!I$19)</f>
        <v>8.0537314382049132</v>
      </c>
      <c r="J30" s="95">
        <f>IF(RES_hh_tesh!J30=0,0,RES_hh_tesh!J30/RES_summary!J$19)</f>
        <v>7.7660997291839831</v>
      </c>
      <c r="K30" s="95">
        <f>IF(RES_hh_tesh!K30=0,0,RES_hh_tesh!K30/RES_summary!K$19)</f>
        <v>7.7808135452396785</v>
      </c>
      <c r="L30" s="95">
        <f>IF(RES_hh_tesh!L30=0,0,RES_hh_tesh!L30/RES_summary!L$19)</f>
        <v>7.7486579744732742</v>
      </c>
      <c r="M30" s="95">
        <f>IF(RES_hh_tesh!M30=0,0,RES_hh_tesh!M30/RES_summary!M$19)</f>
        <v>8.036650746008986</v>
      </c>
      <c r="N30" s="95">
        <f>IF(RES_hh_tesh!N30=0,0,RES_hh_tesh!N30/RES_summary!N$19)</f>
        <v>7.5867581305203844</v>
      </c>
      <c r="O30" s="95">
        <f>IF(RES_hh_tesh!O30=0,0,RES_hh_tesh!O30/RES_summary!O$19)</f>
        <v>7.5624023943588812</v>
      </c>
      <c r="P30" s="95">
        <f>IF(RES_hh_tesh!P30=0,0,RES_hh_tesh!P30/RES_summary!P$19)</f>
        <v>7.4333863422906372</v>
      </c>
      <c r="Q30" s="95">
        <f>IF(RES_hh_tesh!Q30=0,0,RES_hh_tesh!Q30/RES_summary!Q$19)</f>
        <v>7.5109170772823086</v>
      </c>
    </row>
    <row r="31" spans="1:17" ht="12" customHeight="1" x14ac:dyDescent="0.25">
      <c r="A31" s="87" t="s">
        <v>55</v>
      </c>
      <c r="B31" s="95">
        <f>IF(RES_hh_tesh!B31=0,0,RES_hh_tesh!B31/RES_summary!B$19)</f>
        <v>7.0230090209984093</v>
      </c>
      <c r="C31" s="95">
        <f>IF(RES_hh_tesh!C31=0,0,RES_hh_tesh!C31/RES_summary!C$19)</f>
        <v>7.1422869513066143</v>
      </c>
      <c r="D31" s="95">
        <f>IF(RES_hh_tesh!D31=0,0,RES_hh_tesh!D31/RES_summary!D$19)</f>
        <v>7.2940847783782274</v>
      </c>
      <c r="E31" s="95">
        <f>IF(RES_hh_tesh!E31=0,0,RES_hh_tesh!E31/RES_summary!E$19)</f>
        <v>7.3900409389383706</v>
      </c>
      <c r="F31" s="95">
        <f>IF(RES_hh_tesh!F31=0,0,RES_hh_tesh!F31/RES_summary!F$19)</f>
        <v>7.1534827172818511</v>
      </c>
      <c r="G31" s="95">
        <f>IF(RES_hh_tesh!G31=0,0,RES_hh_tesh!G31/RES_summary!G$19)</f>
        <v>6.7865262120453105</v>
      </c>
      <c r="H31" s="95">
        <f>IF(RES_hh_tesh!H31=0,0,RES_hh_tesh!H31/RES_summary!H$19)</f>
        <v>8.3576972918716272</v>
      </c>
      <c r="I31" s="95">
        <f>IF(RES_hh_tesh!I31=0,0,RES_hh_tesh!I31/RES_summary!I$19)</f>
        <v>8.1178665254032225</v>
      </c>
      <c r="J31" s="95">
        <f>IF(RES_hh_tesh!J31=0,0,RES_hh_tesh!J31/RES_summary!J$19)</f>
        <v>3.8719377060785529</v>
      </c>
      <c r="K31" s="95">
        <f>IF(RES_hh_tesh!K31=0,0,RES_hh_tesh!K31/RES_summary!K$19)</f>
        <v>8.0143384156215003</v>
      </c>
      <c r="L31" s="95">
        <f>IF(RES_hh_tesh!L31=0,0,RES_hh_tesh!L31/RES_summary!L$19)</f>
        <v>9.0771327804304853</v>
      </c>
      <c r="M31" s="95">
        <f>IF(RES_hh_tesh!M31=0,0,RES_hh_tesh!M31/RES_summary!M$19)</f>
        <v>9.0753794448708565</v>
      </c>
      <c r="N31" s="95">
        <f>IF(RES_hh_tesh!N31=0,0,RES_hh_tesh!N31/RES_summary!N$19)</f>
        <v>7.7504585021363344</v>
      </c>
      <c r="O31" s="95">
        <f>IF(RES_hh_tesh!O31=0,0,RES_hh_tesh!O31/RES_summary!O$19)</f>
        <v>7.304818032618658</v>
      </c>
      <c r="P31" s="95">
        <f>IF(RES_hh_tesh!P31=0,0,RES_hh_tesh!P31/RES_summary!P$19)</f>
        <v>7.7553037647196197</v>
      </c>
      <c r="Q31" s="95">
        <f>IF(RES_hh_tesh!Q31=0,0,RES_hh_tesh!Q31/RES_summary!Q$19)</f>
        <v>7.2468280534651264</v>
      </c>
    </row>
    <row r="32" spans="1:17" ht="12" customHeight="1" x14ac:dyDescent="0.25">
      <c r="A32" s="49" t="s">
        <v>60</v>
      </c>
      <c r="B32" s="18">
        <f>IF(RES_hh_tesh!B32=0,0,RES_hh_tesh!B32/RES_summary!B$19)</f>
        <v>8.2914157790567256</v>
      </c>
      <c r="C32" s="18">
        <f>IF(RES_hh_tesh!C32=0,0,RES_hh_tesh!C32/RES_summary!C$19)</f>
        <v>8.5011615103941818</v>
      </c>
      <c r="D32" s="18">
        <f>IF(RES_hh_tesh!D32=0,0,RES_hh_tesh!D32/RES_summary!D$19)</f>
        <v>8.8569996809192038</v>
      </c>
      <c r="E32" s="18">
        <f>IF(RES_hh_tesh!E32=0,0,RES_hh_tesh!E32/RES_summary!E$19)</f>
        <v>8.860923429133349</v>
      </c>
      <c r="F32" s="18">
        <f>IF(RES_hh_tesh!F32=0,0,RES_hh_tesh!F32/RES_summary!F$19)</f>
        <v>11.132904019531837</v>
      </c>
      <c r="G32" s="18">
        <f>IF(RES_hh_tesh!G32=0,0,RES_hh_tesh!G32/RES_summary!G$19)</f>
        <v>9.5164814005178773</v>
      </c>
      <c r="H32" s="18">
        <f>IF(RES_hh_tesh!H32=0,0,RES_hh_tesh!H32/RES_summary!H$19)</f>
        <v>9.9629941351484046</v>
      </c>
      <c r="I32" s="18">
        <f>IF(RES_hh_tesh!I32=0,0,RES_hh_tesh!I32/RES_summary!I$19)</f>
        <v>9.1707297998420501</v>
      </c>
      <c r="J32" s="18">
        <f>IF(RES_hh_tesh!J32=0,0,RES_hh_tesh!J32/RES_summary!J$19)</f>
        <v>8.7678025058473406</v>
      </c>
      <c r="K32" s="18">
        <f>IF(RES_hh_tesh!K32=0,0,RES_hh_tesh!K32/RES_summary!K$19)</f>
        <v>9.1012333059374662</v>
      </c>
      <c r="L32" s="18">
        <f>IF(RES_hh_tesh!L32=0,0,RES_hh_tesh!L32/RES_summary!L$19)</f>
        <v>9.2140970628373235</v>
      </c>
      <c r="M32" s="18">
        <f>IF(RES_hh_tesh!M32=0,0,RES_hh_tesh!M32/RES_summary!M$19)</f>
        <v>9.162982998963443</v>
      </c>
      <c r="N32" s="18">
        <f>IF(RES_hh_tesh!N32=0,0,RES_hh_tesh!N32/RES_summary!N$19)</f>
        <v>9.0535171923513023</v>
      </c>
      <c r="O32" s="18">
        <f>IF(RES_hh_tesh!O32=0,0,RES_hh_tesh!O32/RES_summary!O$19)</f>
        <v>9.7458835464912337</v>
      </c>
      <c r="P32" s="18">
        <f>IF(RES_hh_tesh!P32=0,0,RES_hh_tesh!P32/RES_summary!P$19)</f>
        <v>9.0849045305393403</v>
      </c>
      <c r="Q32" s="18">
        <f>IF(RES_hh_tesh!Q32=0,0,RES_hh_tesh!Q32/RES_summary!Q$19)</f>
        <v>11.538779181718853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25.97975090055396</v>
      </c>
      <c r="C3" s="100">
        <f>IF(RES_hh_emih!C3=0,0,RES_hh_emih!C3/RES_summary!C$19)</f>
        <v>27.428863133333806</v>
      </c>
      <c r="D3" s="100">
        <f>IF(RES_hh_emih!D3=0,0,RES_hh_emih!D3/RES_summary!D$19)</f>
        <v>25.764376792097853</v>
      </c>
      <c r="E3" s="100">
        <f>IF(RES_hh_emih!E3=0,0,RES_hh_emih!E3/RES_summary!E$19)</f>
        <v>26.847696554574203</v>
      </c>
      <c r="F3" s="100">
        <f>IF(RES_hh_emih!F3=0,0,RES_hh_emih!F3/RES_summary!F$19)</f>
        <v>27.46818919517856</v>
      </c>
      <c r="G3" s="100">
        <f>IF(RES_hh_emih!G3=0,0,RES_hh_emih!G3/RES_summary!G$19)</f>
        <v>27.890663641595243</v>
      </c>
      <c r="H3" s="100">
        <f>IF(RES_hh_emih!H3=0,0,RES_hh_emih!H3/RES_summary!H$19)</f>
        <v>24.860163897855102</v>
      </c>
      <c r="I3" s="100">
        <f>IF(RES_hh_emih!I3=0,0,RES_hh_emih!I3/RES_summary!I$19)</f>
        <v>22.258308389326125</v>
      </c>
      <c r="J3" s="100">
        <f>IF(RES_hh_emih!J3=0,0,RES_hh_emih!J3/RES_summary!J$19)</f>
        <v>22.033788081408765</v>
      </c>
      <c r="K3" s="100">
        <f>IF(RES_hh_emih!K3=0,0,RES_hh_emih!K3/RES_summary!K$19)</f>
        <v>22.39295081052741</v>
      </c>
      <c r="L3" s="100">
        <f>IF(RES_hh_emih!L3=0,0,RES_hh_emih!L3/RES_summary!L$19)</f>
        <v>23.494057309284777</v>
      </c>
      <c r="M3" s="100">
        <f>IF(RES_hh_emih!M3=0,0,RES_hh_emih!M3/RES_summary!M$19)</f>
        <v>22.133806610656194</v>
      </c>
      <c r="N3" s="100">
        <f>IF(RES_hh_emih!N3=0,0,RES_hh_emih!N3/RES_summary!N$19)</f>
        <v>21.641975740399776</v>
      </c>
      <c r="O3" s="100">
        <f>IF(RES_hh_emih!O3=0,0,RES_hh_emih!O3/RES_summary!O$19)</f>
        <v>21.224235105403267</v>
      </c>
      <c r="P3" s="100">
        <f>IF(RES_hh_emih!P3=0,0,RES_hh_emih!P3/RES_summary!P$19)</f>
        <v>17.236685085379918</v>
      </c>
      <c r="Q3" s="100">
        <f>IF(RES_hh_emih!Q3=0,0,RES_hh_emih!Q3/RES_summary!Q$19)</f>
        <v>19.205074486144809</v>
      </c>
    </row>
    <row r="4" spans="1:17" ht="12.95" customHeight="1" x14ac:dyDescent="0.25">
      <c r="A4" s="89" t="s">
        <v>65</v>
      </c>
      <c r="B4" s="96">
        <f>IF(RES_hh_emih!B4=0,0,RES_hh_emih!B4/RES_summary!B$19)</f>
        <v>18.340975138287824</v>
      </c>
      <c r="C4" s="96">
        <f>IF(RES_hh_emih!C4=0,0,RES_hh_emih!C4/RES_summary!C$19)</f>
        <v>19.549186288474569</v>
      </c>
      <c r="D4" s="96">
        <f>IF(RES_hh_emih!D4=0,0,RES_hh_emih!D4/RES_summary!D$19)</f>
        <v>17.906599940310439</v>
      </c>
      <c r="E4" s="96">
        <f>IF(RES_hh_emih!E4=0,0,RES_hh_emih!E4/RES_summary!E$19)</f>
        <v>18.99502923849127</v>
      </c>
      <c r="F4" s="96">
        <f>IF(RES_hh_emih!F4=0,0,RES_hh_emih!F4/RES_summary!F$19)</f>
        <v>19.237908641814851</v>
      </c>
      <c r="G4" s="96">
        <f>IF(RES_hh_emih!G4=0,0,RES_hh_emih!G4/RES_summary!G$19)</f>
        <v>19.910060655139805</v>
      </c>
      <c r="H4" s="96">
        <f>IF(RES_hh_emih!H4=0,0,RES_hh_emih!H4/RES_summary!H$19)</f>
        <v>17.326621120391536</v>
      </c>
      <c r="I4" s="96">
        <f>IF(RES_hh_emih!I4=0,0,RES_hh_emih!I4/RES_summary!I$19)</f>
        <v>15.240428239053831</v>
      </c>
      <c r="J4" s="96">
        <f>IF(RES_hh_emih!J4=0,0,RES_hh_emih!J4/RES_summary!J$19)</f>
        <v>15.133844155364807</v>
      </c>
      <c r="K4" s="96">
        <f>IF(RES_hh_emih!K4=0,0,RES_hh_emih!K4/RES_summary!K$19)</f>
        <v>15.529855362641388</v>
      </c>
      <c r="L4" s="96">
        <f>IF(RES_hh_emih!L4=0,0,RES_hh_emih!L4/RES_summary!L$19)</f>
        <v>16.566272332435627</v>
      </c>
      <c r="M4" s="96">
        <f>IF(RES_hh_emih!M4=0,0,RES_hh_emih!M4/RES_summary!M$19)</f>
        <v>14.973513537882296</v>
      </c>
      <c r="N4" s="96">
        <f>IF(RES_hh_emih!N4=0,0,RES_hh_emih!N4/RES_summary!N$19)</f>
        <v>14.992642187863831</v>
      </c>
      <c r="O4" s="96">
        <f>IF(RES_hh_emih!O4=0,0,RES_hh_emih!O4/RES_summary!O$19)</f>
        <v>14.728501480464779</v>
      </c>
      <c r="P4" s="96">
        <f>IF(RES_hh_emih!P4=0,0,RES_hh_emih!P4/RES_summary!P$19)</f>
        <v>11.022199699933036</v>
      </c>
      <c r="Q4" s="96">
        <f>IF(RES_hh_emih!Q4=0,0,RES_hh_emih!Q4/RES_summary!Q$19)</f>
        <v>12.969966737343761</v>
      </c>
    </row>
    <row r="5" spans="1:17" ht="12" customHeight="1" x14ac:dyDescent="0.25">
      <c r="A5" s="87" t="s">
        <v>58</v>
      </c>
      <c r="B5" s="95">
        <f>IF(RES_hh_emih!B5=0,0,RES_hh_emih!B5/RES_summary!B$19)</f>
        <v>39.859370196871247</v>
      </c>
      <c r="C5" s="95">
        <f>IF(RES_hh_emih!C5=0,0,RES_hh_emih!C5/RES_summary!C$19)</f>
        <v>47.978147876077742</v>
      </c>
      <c r="D5" s="95">
        <f>IF(RES_hh_emih!D5=0,0,RES_hh_emih!D5/RES_summary!D$19)</f>
        <v>42.689927433424643</v>
      </c>
      <c r="E5" s="95">
        <f>IF(RES_hh_emih!E5=0,0,RES_hh_emih!E5/RES_summary!E$19)</f>
        <v>58.014066792490091</v>
      </c>
      <c r="F5" s="95">
        <f>IF(RES_hh_emih!F5=0,0,RES_hh_emih!F5/RES_summary!F$19)</f>
        <v>41.457666334066452</v>
      </c>
      <c r="G5" s="95">
        <f>IF(RES_hh_emih!G5=0,0,RES_hh_emih!G5/RES_summary!G$19)</f>
        <v>43.472165185627979</v>
      </c>
      <c r="H5" s="95">
        <f>IF(RES_hh_emih!H5=0,0,RES_hh_emih!H5/RES_summary!H$19)</f>
        <v>43.762473906442743</v>
      </c>
      <c r="I5" s="95">
        <f>IF(RES_hh_emih!I5=0,0,RES_hh_emih!I5/RES_summary!I$19)</f>
        <v>40.041177268857169</v>
      </c>
      <c r="J5" s="95">
        <f>IF(RES_hh_emih!J5=0,0,RES_hh_emih!J5/RES_summary!J$19)</f>
        <v>41.368742781252067</v>
      </c>
      <c r="K5" s="95">
        <f>IF(RES_hh_emih!K5=0,0,RES_hh_emih!K5/RES_summary!K$19)</f>
        <v>41.636438771724549</v>
      </c>
      <c r="L5" s="95">
        <f>IF(RES_hh_emih!L5=0,0,RES_hh_emih!L5/RES_summary!L$19)</f>
        <v>40.910224565484043</v>
      </c>
      <c r="M5" s="95">
        <f>IF(RES_hh_emih!M5=0,0,RES_hh_emih!M5/RES_summary!M$19)</f>
        <v>40.921301658622134</v>
      </c>
      <c r="N5" s="95">
        <f>IF(RES_hh_emih!N5=0,0,RES_hh_emih!N5/RES_summary!N$19)</f>
        <v>41.47868887357604</v>
      </c>
      <c r="O5" s="95">
        <f>IF(RES_hh_emih!O5=0,0,RES_hh_emih!O5/RES_summary!O$19)</f>
        <v>0</v>
      </c>
      <c r="P5" s="95">
        <f>IF(RES_hh_emih!P5=0,0,RES_hh_emih!P5/RES_summary!P$19)</f>
        <v>0</v>
      </c>
      <c r="Q5" s="95">
        <f>IF(RES_hh_emih!Q5=0,0,RES_hh_emih!Q5/RES_summary!Q$19)</f>
        <v>0</v>
      </c>
    </row>
    <row r="6" spans="1:17" ht="12" customHeight="1" x14ac:dyDescent="0.25">
      <c r="A6" s="87" t="s">
        <v>84</v>
      </c>
      <c r="B6" s="95">
        <f>IF(RES_hh_emih!B6=0,0,RES_hh_emih!B6/RES_summary!B$19)</f>
        <v>20.863774582836143</v>
      </c>
      <c r="C6" s="95">
        <f>IF(RES_hh_emih!C6=0,0,RES_hh_emih!C6/RES_summary!C$19)</f>
        <v>21.720761764140125</v>
      </c>
      <c r="D6" s="95">
        <f>IF(RES_hh_emih!D6=0,0,RES_hh_emih!D6/RES_summary!D$19)</f>
        <v>21.753060136479053</v>
      </c>
      <c r="E6" s="95">
        <f>IF(RES_hh_emih!E6=0,0,RES_hh_emih!E6/RES_summary!E$19)</f>
        <v>23.713433247723358</v>
      </c>
      <c r="F6" s="95">
        <f>IF(RES_hh_emih!F6=0,0,RES_hh_emih!F6/RES_summary!F$19)</f>
        <v>23.784292957474172</v>
      </c>
      <c r="G6" s="95">
        <f>IF(RES_hh_emih!G6=0,0,RES_hh_emih!G6/RES_summary!G$19)</f>
        <v>25.120134379885641</v>
      </c>
      <c r="H6" s="95">
        <f>IF(RES_hh_emih!H6=0,0,RES_hh_emih!H6/RES_summary!H$19)</f>
        <v>23.689674790638868</v>
      </c>
      <c r="I6" s="95">
        <f>IF(RES_hh_emih!I6=0,0,RES_hh_emih!I6/RES_summary!I$19)</f>
        <v>22.929783262075425</v>
      </c>
      <c r="J6" s="95">
        <f>IF(RES_hh_emih!J6=0,0,RES_hh_emih!J6/RES_summary!J$19)</f>
        <v>23.295956057786267</v>
      </c>
      <c r="K6" s="95">
        <f>IF(RES_hh_emih!K6=0,0,RES_hh_emih!K6/RES_summary!K$19)</f>
        <v>23.442626465181629</v>
      </c>
      <c r="L6" s="95">
        <f>IF(RES_hh_emih!L6=0,0,RES_hh_emih!L6/RES_summary!L$19)</f>
        <v>24.740687030072252</v>
      </c>
      <c r="M6" s="95">
        <f>IF(RES_hh_emih!M6=0,0,RES_hh_emih!M6/RES_summary!M$19)</f>
        <v>21.244925768599337</v>
      </c>
      <c r="N6" s="95">
        <f>IF(RES_hh_emih!N6=0,0,RES_hh_emih!N6/RES_summary!N$19)</f>
        <v>23.14957436715067</v>
      </c>
      <c r="O6" s="95">
        <f>IF(RES_hh_emih!O6=0,0,RES_hh_emih!O6/RES_summary!O$19)</f>
        <v>22.937563625871576</v>
      </c>
      <c r="P6" s="95">
        <f>IF(RES_hh_emih!P6=0,0,RES_hh_emih!P6/RES_summary!P$19)</f>
        <v>17.449221631995883</v>
      </c>
      <c r="Q6" s="95">
        <f>IF(RES_hh_emih!Q6=0,0,RES_hh_emih!Q6/RES_summary!Q$19)</f>
        <v>20.482875150134003</v>
      </c>
    </row>
    <row r="7" spans="1:17" ht="12" customHeight="1" x14ac:dyDescent="0.25">
      <c r="A7" s="87" t="s">
        <v>110</v>
      </c>
      <c r="B7" s="95">
        <f>IF(RES_hh_emih!B7=0,0,RES_hh_emih!B7/RES_summary!B$19)</f>
        <v>24.658848352111285</v>
      </c>
      <c r="C7" s="95">
        <f>IF(RES_hh_emih!C7=0,0,RES_hh_emih!C7/RES_summary!C$19)</f>
        <v>27.138459282082245</v>
      </c>
      <c r="D7" s="95">
        <f>IF(RES_hh_emih!D7=0,0,RES_hh_emih!D7/RES_summary!D$19)</f>
        <v>25.8059918447955</v>
      </c>
      <c r="E7" s="95">
        <f>IF(RES_hh_emih!E7=0,0,RES_hh_emih!E7/RES_summary!E$19)</f>
        <v>28.188017296442752</v>
      </c>
      <c r="F7" s="95">
        <f>IF(RES_hh_emih!F7=0,0,RES_hh_emih!F7/RES_summary!F$19)</f>
        <v>29.225959634074098</v>
      </c>
      <c r="G7" s="95">
        <f>IF(RES_hh_emih!G7=0,0,RES_hh_emih!G7/RES_summary!G$19)</f>
        <v>30.933371027382453</v>
      </c>
      <c r="H7" s="95">
        <f>IF(RES_hh_emih!H7=0,0,RES_hh_emih!H7/RES_summary!H$19)</f>
        <v>27.794714924174418</v>
      </c>
      <c r="I7" s="95">
        <f>IF(RES_hh_emih!I7=0,0,RES_hh_emih!I7/RES_summary!I$19)</f>
        <v>26.813780118869957</v>
      </c>
      <c r="J7" s="95">
        <f>IF(RES_hh_emih!J7=0,0,RES_hh_emih!J7/RES_summary!J$19)</f>
        <v>28.126437716988072</v>
      </c>
      <c r="K7" s="95">
        <f>IF(RES_hh_emih!K7=0,0,RES_hh_emih!K7/RES_summary!K$19)</f>
        <v>28.304152000731072</v>
      </c>
      <c r="L7" s="95">
        <f>IF(RES_hh_emih!L7=0,0,RES_hh_emih!L7/RES_summary!L$19)</f>
        <v>29.107186129671227</v>
      </c>
      <c r="M7" s="95">
        <f>IF(RES_hh_emih!M7=0,0,RES_hh_emih!M7/RES_summary!M$19)</f>
        <v>26.475324017940661</v>
      </c>
      <c r="N7" s="95">
        <f>IF(RES_hh_emih!N7=0,0,RES_hh_emih!N7/RES_summary!N$19)</f>
        <v>27.895228366624337</v>
      </c>
      <c r="O7" s="95">
        <f>IF(RES_hh_emih!O7=0,0,RES_hh_emih!O7/RES_summary!O$19)</f>
        <v>27.606859206891997</v>
      </c>
      <c r="P7" s="95">
        <f>IF(RES_hh_emih!P7=0,0,RES_hh_emih!P7/RES_summary!P$19)</f>
        <v>20.980629961649779</v>
      </c>
      <c r="Q7" s="95">
        <f>IF(RES_hh_emih!Q7=0,0,RES_hh_emih!Q7/RES_summary!Q$19)</f>
        <v>24.61464587205726</v>
      </c>
    </row>
    <row r="8" spans="1:17" ht="12" customHeight="1" x14ac:dyDescent="0.25">
      <c r="A8" s="87" t="s">
        <v>109</v>
      </c>
      <c r="B8" s="95">
        <f>IF(RES_hh_emih!B8=0,0,RES_hh_emih!B8/RES_summary!B$19)</f>
        <v>17.988906359558172</v>
      </c>
      <c r="C8" s="95">
        <f>IF(RES_hh_emih!C8=0,0,RES_hh_emih!C8/RES_summary!C$19)</f>
        <v>18.938751616118481</v>
      </c>
      <c r="D8" s="95">
        <f>IF(RES_hh_emih!D8=0,0,RES_hh_emih!D8/RES_summary!D$19)</f>
        <v>18.249332796161692</v>
      </c>
      <c r="E8" s="95">
        <f>IF(RES_hh_emih!E8=0,0,RES_hh_emih!E8/RES_summary!E$19)</f>
        <v>20.136296124593454</v>
      </c>
      <c r="F8" s="95">
        <f>IF(RES_hh_emih!F8=0,0,RES_hh_emih!F8/RES_summary!F$19)</f>
        <v>20.496419524415096</v>
      </c>
      <c r="G8" s="95">
        <f>IF(RES_hh_emih!G8=0,0,RES_hh_emih!G8/RES_summary!G$19)</f>
        <v>21.918186759117976</v>
      </c>
      <c r="H8" s="95">
        <f>IF(RES_hh_emih!H8=0,0,RES_hh_emih!H8/RES_summary!H$19)</f>
        <v>19.909084409453243</v>
      </c>
      <c r="I8" s="95">
        <f>IF(RES_hh_emih!I8=0,0,RES_hh_emih!I8/RES_summary!I$19)</f>
        <v>19.280924643735965</v>
      </c>
      <c r="J8" s="95">
        <f>IF(RES_hh_emih!J8=0,0,RES_hh_emih!J8/RES_summary!J$19)</f>
        <v>18.875352097122718</v>
      </c>
      <c r="K8" s="95">
        <f>IF(RES_hh_emih!K8=0,0,RES_hh_emih!K8/RES_summary!K$19)</f>
        <v>19.537370670207565</v>
      </c>
      <c r="L8" s="95">
        <f>IF(RES_hh_emih!L8=0,0,RES_hh_emih!L8/RES_summary!L$19)</f>
        <v>21.231485873602704</v>
      </c>
      <c r="M8" s="95">
        <f>IF(RES_hh_emih!M8=0,0,RES_hh_emih!M8/RES_summary!M$19)</f>
        <v>19.745443072637578</v>
      </c>
      <c r="N8" s="95">
        <f>IF(RES_hh_emih!N8=0,0,RES_hh_emih!N8/RES_summary!N$19)</f>
        <v>19.726140422545551</v>
      </c>
      <c r="O8" s="95">
        <f>IF(RES_hh_emih!O8=0,0,RES_hh_emih!O8/RES_summary!O$19)</f>
        <v>19.723255757593972</v>
      </c>
      <c r="P8" s="95">
        <f>IF(RES_hh_emih!P8=0,0,RES_hh_emih!P8/RES_summary!P$19)</f>
        <v>14.924914785190415</v>
      </c>
      <c r="Q8" s="95">
        <f>IF(RES_hh_emih!Q8=0,0,RES_hh_emih!Q8/RES_summary!Q$19)</f>
        <v>17.626202474076464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5.2106325595796559</v>
      </c>
      <c r="C17" s="96">
        <f>IF(RES_hh_emih!C17=0,0,RES_hh_emih!C17/RES_summary!C$19)</f>
        <v>5.4737069876586943</v>
      </c>
      <c r="D17" s="96">
        <f>IF(RES_hh_emih!D17=0,0,RES_hh_emih!D17/RES_summary!D$19)</f>
        <v>5.4276346602504129</v>
      </c>
      <c r="E17" s="96">
        <f>IF(RES_hh_emih!E17=0,0,RES_hh_emih!E17/RES_summary!E$19)</f>
        <v>5.2964405521125677</v>
      </c>
      <c r="F17" s="96">
        <f>IF(RES_hh_emih!F17=0,0,RES_hh_emih!F17/RES_summary!F$19)</f>
        <v>5.5413584624955083</v>
      </c>
      <c r="G17" s="96">
        <f>IF(RES_hh_emih!G17=0,0,RES_hh_emih!G17/RES_summary!G$19)</f>
        <v>5.3020056212005464</v>
      </c>
      <c r="H17" s="96">
        <f>IF(RES_hh_emih!H17=0,0,RES_hh_emih!H17/RES_summary!H$19)</f>
        <v>5.05178674412051</v>
      </c>
      <c r="I17" s="96">
        <f>IF(RES_hh_emih!I17=0,0,RES_hh_emih!I17/RES_summary!I$19)</f>
        <v>4.6849835335743171</v>
      </c>
      <c r="J17" s="96">
        <f>IF(RES_hh_emih!J17=0,0,RES_hh_emih!J17/RES_summary!J$19)</f>
        <v>4.4948769687204413</v>
      </c>
      <c r="K17" s="96">
        <f>IF(RES_hh_emih!K17=0,0,RES_hh_emih!K17/RES_summary!K$19)</f>
        <v>4.4707587320558151</v>
      </c>
      <c r="L17" s="96">
        <f>IF(RES_hh_emih!L17=0,0,RES_hh_emih!L17/RES_summary!L$19)</f>
        <v>4.4112210153060722</v>
      </c>
      <c r="M17" s="96">
        <f>IF(RES_hh_emih!M17=0,0,RES_hh_emih!M17/RES_summary!M$19)</f>
        <v>4.5870103200445254</v>
      </c>
      <c r="N17" s="96">
        <f>IF(RES_hh_emih!N17=0,0,RES_hh_emih!N17/RES_summary!N$19)</f>
        <v>4.201058523458145</v>
      </c>
      <c r="O17" s="96">
        <f>IF(RES_hh_emih!O17=0,0,RES_hh_emih!O17/RES_summary!O$19)</f>
        <v>4.0510484915045044</v>
      </c>
      <c r="P17" s="96">
        <f>IF(RES_hh_emih!P17=0,0,RES_hh_emih!P17/RES_summary!P$19)</f>
        <v>3.8220619075027336</v>
      </c>
      <c r="Q17" s="96">
        <f>IF(RES_hh_emih!Q17=0,0,RES_hh_emih!Q17/RES_summary!Q$19)</f>
        <v>3.7979390170822036</v>
      </c>
    </row>
    <row r="18" spans="1:17" ht="12" customHeight="1" x14ac:dyDescent="0.25">
      <c r="A18" s="87" t="s">
        <v>58</v>
      </c>
      <c r="B18" s="95">
        <f>IF(RES_hh_emih!B18=0,0,RES_hh_emih!B18/RES_summary!B$19)</f>
        <v>0</v>
      </c>
      <c r="C18" s="95">
        <f>IF(RES_hh_emih!C18=0,0,RES_hh_emih!C18/RES_summary!C$19)</f>
        <v>0</v>
      </c>
      <c r="D18" s="95">
        <f>IF(RES_hh_emih!D18=0,0,RES_hh_emih!D18/RES_summary!D$19)</f>
        <v>0</v>
      </c>
      <c r="E18" s="95">
        <f>IF(RES_hh_emih!E18=0,0,RES_hh_emih!E18/RES_summary!E$19)</f>
        <v>0</v>
      </c>
      <c r="F18" s="95">
        <f>IF(RES_hh_emih!F18=0,0,RES_hh_emih!F18/RES_summary!F$19)</f>
        <v>0</v>
      </c>
      <c r="G18" s="95">
        <f>IF(RES_hh_emih!G18=0,0,RES_hh_emih!G18/RES_summary!G$19)</f>
        <v>0</v>
      </c>
      <c r="H18" s="95">
        <f>IF(RES_hh_emih!H18=0,0,RES_hh_emih!H18/RES_summary!H$19)</f>
        <v>0</v>
      </c>
      <c r="I18" s="95">
        <f>IF(RES_hh_emih!I18=0,0,RES_hh_emih!I18/RES_summary!I$19)</f>
        <v>0</v>
      </c>
      <c r="J18" s="95">
        <f>IF(RES_hh_emih!J18=0,0,RES_hh_emih!J18/RES_summary!J$19)</f>
        <v>0</v>
      </c>
      <c r="K18" s="95">
        <f>IF(RES_hh_emih!K18=0,0,RES_hh_emih!K18/RES_summary!K$19)</f>
        <v>0</v>
      </c>
      <c r="L18" s="95">
        <f>IF(RES_hh_emih!L18=0,0,RES_hh_emih!L18/RES_summary!L$19)</f>
        <v>0</v>
      </c>
      <c r="M18" s="95">
        <f>IF(RES_hh_emih!M18=0,0,RES_hh_emih!M18/RES_summary!M$19)</f>
        <v>0</v>
      </c>
      <c r="N18" s="95">
        <f>IF(RES_hh_emih!N18=0,0,RES_hh_emih!N18/RES_summary!N$19)</f>
        <v>0</v>
      </c>
      <c r="O18" s="95">
        <f>IF(RES_hh_emih!O18=0,0,RES_hh_emih!O18/RES_summary!O$19)</f>
        <v>0</v>
      </c>
      <c r="P18" s="95">
        <f>IF(RES_hh_emih!P18=0,0,RES_hh_emih!P18/RES_summary!P$19)</f>
        <v>0</v>
      </c>
      <c r="Q18" s="95">
        <f>IF(RES_hh_emih!Q18=0,0,RES_hh_emih!Q18/RES_summary!Q$19)</f>
        <v>0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6.9653573659046026</v>
      </c>
      <c r="C19" s="95">
        <f>IF(RES_hh_emih!C19=0,0,RES_hh_emih!C19/RES_summary!C$19)</f>
        <v>7.208459956982427</v>
      </c>
      <c r="D19" s="95">
        <f>IF(RES_hh_emih!D19=0,0,RES_hh_emih!D19/RES_summary!D$19)</f>
        <v>7.2647196924600772</v>
      </c>
      <c r="E19" s="95">
        <f>IF(RES_hh_emih!E19=0,0,RES_hh_emih!E19/RES_summary!E$19)</f>
        <v>7.3192938292417651</v>
      </c>
      <c r="F19" s="95">
        <f>IF(RES_hh_emih!F19=0,0,RES_hh_emih!F19/RES_summary!F$19)</f>
        <v>7.2702870297020565</v>
      </c>
      <c r="G19" s="95">
        <f>IF(RES_hh_emih!G19=0,0,RES_hh_emih!G19/RES_summary!G$19)</f>
        <v>7.21597839791976</v>
      </c>
      <c r="H19" s="95">
        <f>IF(RES_hh_emih!H19=0,0,RES_hh_emih!H19/RES_summary!H$19)</f>
        <v>7.0881063894803189</v>
      </c>
      <c r="I19" s="95">
        <f>IF(RES_hh_emih!I19=0,0,RES_hh_emih!I19/RES_summary!I$19)</f>
        <v>6.9715250237102442</v>
      </c>
      <c r="J19" s="95">
        <f>IF(RES_hh_emih!J19=0,0,RES_hh_emih!J19/RES_summary!J$19)</f>
        <v>6.8484112048188246</v>
      </c>
      <c r="K19" s="95">
        <f>IF(RES_hh_emih!K19=0,0,RES_hh_emih!K19/RES_summary!K$19)</f>
        <v>6.6836340326542008</v>
      </c>
      <c r="L19" s="95">
        <f>IF(RES_hh_emih!L19=0,0,RES_hh_emih!L19/RES_summary!L$19)</f>
        <v>6.5218099034018504</v>
      </c>
      <c r="M19" s="95">
        <f>IF(RES_hh_emih!M19=0,0,RES_hh_emih!M19/RES_summary!M$19)</f>
        <v>6.472296013875674</v>
      </c>
      <c r="N19" s="95">
        <f>IF(RES_hh_emih!N19=0,0,RES_hh_emih!N19/RES_summary!N$19)</f>
        <v>6.2822936737489083</v>
      </c>
      <c r="O19" s="95">
        <f>IF(RES_hh_emih!O19=0,0,RES_hh_emih!O19/RES_summary!O$19)</f>
        <v>6.0781174888162512</v>
      </c>
      <c r="P19" s="95">
        <f>IF(RES_hh_emih!P19=0,0,RES_hh_emih!P19/RES_summary!P$19)</f>
        <v>5.784964032128034</v>
      </c>
      <c r="Q19" s="95">
        <f>IF(RES_hh_emih!Q19=0,0,RES_hh_emih!Q19/RES_summary!Q$19)</f>
        <v>5.7240801956141905</v>
      </c>
    </row>
    <row r="20" spans="1:17" ht="12" customHeight="1" x14ac:dyDescent="0.25">
      <c r="A20" s="87" t="s">
        <v>110</v>
      </c>
      <c r="B20" s="95">
        <f>IF(RES_hh_emih!B20=0,0,RES_hh_emih!B20/RES_summary!B$19)</f>
        <v>8.2960282828728982</v>
      </c>
      <c r="C20" s="95">
        <f>IF(RES_hh_emih!C20=0,0,RES_hh_emih!C20/RES_summary!C$19)</f>
        <v>8.9696675102918597</v>
      </c>
      <c r="D20" s="95">
        <f>IF(RES_hh_emih!D20=0,0,RES_hh_emih!D20/RES_summary!D$19)</f>
        <v>8.7593134608252612</v>
      </c>
      <c r="E20" s="95">
        <f>IF(RES_hh_emih!E20=0,0,RES_hh_emih!E20/RES_summary!E$19)</f>
        <v>8.325977228124815</v>
      </c>
      <c r="F20" s="95">
        <f>IF(RES_hh_emih!F20=0,0,RES_hh_emih!F20/RES_summary!F$19)</f>
        <v>8.9930147572695684</v>
      </c>
      <c r="G20" s="95">
        <f>IF(RES_hh_emih!G20=0,0,RES_hh_emih!G20/RES_summary!G$19)</f>
        <v>8.7367089227522658</v>
      </c>
      <c r="H20" s="95">
        <f>IF(RES_hh_emih!H20=0,0,RES_hh_emih!H20/RES_summary!H$19)</f>
        <v>8.4777634190860205</v>
      </c>
      <c r="I20" s="95">
        <f>IF(RES_hh_emih!I20=0,0,RES_hh_emih!I20/RES_summary!I$19)</f>
        <v>8.3059771132804876</v>
      </c>
      <c r="J20" s="95">
        <f>IF(RES_hh_emih!J20=0,0,RES_hh_emih!J20/RES_summary!J$19)</f>
        <v>8.2837905546880055</v>
      </c>
      <c r="K20" s="95">
        <f>IF(RES_hh_emih!K20=0,0,RES_hh_emih!K20/RES_summary!K$19)</f>
        <v>8.0846650390198107</v>
      </c>
      <c r="L20" s="95">
        <f>IF(RES_hh_emih!L20=0,0,RES_hh_emih!L20/RES_summary!L$19)</f>
        <v>7.6424135958008454</v>
      </c>
      <c r="M20" s="95">
        <f>IF(RES_hh_emih!M20=0,0,RES_hh_emih!M20/RES_summary!M$19)</f>
        <v>8.0650174536072843</v>
      </c>
      <c r="N20" s="95">
        <f>IF(RES_hh_emih!N20=0,0,RES_hh_emih!N20/RES_summary!N$19)</f>
        <v>7.6014698421191538</v>
      </c>
      <c r="O20" s="95">
        <f>IF(RES_hh_emih!O20=0,0,RES_hh_emih!O20/RES_summary!O$19)</f>
        <v>7.3592122456244127</v>
      </c>
      <c r="P20" s="95">
        <f>IF(RES_hh_emih!P20=0,0,RES_hh_emih!P20/RES_summary!P$19)</f>
        <v>7.0119562244276423</v>
      </c>
      <c r="Q20" s="95">
        <f>IF(RES_hh_emih!Q20=0,0,RES_hh_emih!Q20/RES_summary!Q$19)</f>
        <v>6.9428960444581653</v>
      </c>
    </row>
    <row r="21" spans="1:17" ht="12" customHeight="1" x14ac:dyDescent="0.25">
      <c r="A21" s="87" t="s">
        <v>109</v>
      </c>
      <c r="B21" s="95">
        <f>IF(RES_hh_emih!B21=0,0,RES_hh_emih!B21/RES_summary!B$19)</f>
        <v>5.9445956503553798</v>
      </c>
      <c r="C21" s="95">
        <f>IF(RES_hh_emih!C21=0,0,RES_hh_emih!C21/RES_summary!C$19)</f>
        <v>6.0901697940216311</v>
      </c>
      <c r="D21" s="95">
        <f>IF(RES_hh_emih!D21=0,0,RES_hh_emih!D21/RES_summary!D$19)</f>
        <v>6.1431109724288095</v>
      </c>
      <c r="E21" s="95">
        <f>IF(RES_hh_emih!E21=0,0,RES_hh_emih!E21/RES_summary!E$19)</f>
        <v>6.2323834644264107</v>
      </c>
      <c r="F21" s="95">
        <f>IF(RES_hh_emih!F21=0,0,RES_hh_emih!F21/RES_summary!F$19)</f>
        <v>6.2052071132410971</v>
      </c>
      <c r="G21" s="95">
        <f>IF(RES_hh_emih!G21=0,0,RES_hh_emih!G21/RES_summary!G$19)</f>
        <v>6.1588551996503371</v>
      </c>
      <c r="H21" s="95">
        <f>IF(RES_hh_emih!H21=0,0,RES_hh_emih!H21/RES_summary!H$19)</f>
        <v>6.0497161973840097</v>
      </c>
      <c r="I21" s="95">
        <f>IF(RES_hh_emih!I21=0,0,RES_hh_emih!I21/RES_summary!I$19)</f>
        <v>5.9502128295332897</v>
      </c>
      <c r="J21" s="95">
        <f>IF(RES_hh_emih!J21=0,0,RES_hh_emih!J21/RES_summary!J$19)</f>
        <v>5.8451343816810022</v>
      </c>
      <c r="K21" s="95">
        <f>IF(RES_hh_emih!K21=0,0,RES_hh_emih!K21/RES_summary!K$19)</f>
        <v>5.7044970103899715</v>
      </c>
      <c r="L21" s="95">
        <f>IF(RES_hh_emih!L21=0,0,RES_hh_emih!L21/RES_summary!L$19)</f>
        <v>5.5663790631222829</v>
      </c>
      <c r="M21" s="95">
        <f>IF(RES_hh_emih!M21=0,0,RES_hh_emih!M21/RES_summary!M$19)</f>
        <v>5.7750893510690071</v>
      </c>
      <c r="N21" s="95">
        <f>IF(RES_hh_emih!N21=0,0,RES_hh_emih!N21/RES_summary!N$19)</f>
        <v>5.3815721534807279</v>
      </c>
      <c r="O21" s="95">
        <f>IF(RES_hh_emih!O21=0,0,RES_hh_emih!O21/RES_summary!O$19)</f>
        <v>5.2222188981110804</v>
      </c>
      <c r="P21" s="95">
        <f>IF(RES_hh_emih!P21=0,0,RES_hh_emih!P21/RES_summary!P$19)</f>
        <v>4.9870568825160229</v>
      </c>
      <c r="Q21" s="95">
        <f>IF(RES_hh_emih!Q21=0,0,RES_hh_emih!Q21/RES_summary!Q$19)</f>
        <v>4.9476406493550877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2.4281432026864795</v>
      </c>
      <c r="C27" s="96">
        <f>IF(RES_hh_emih!C27=0,0,RES_hh_emih!C27/RES_summary!C$19)</f>
        <v>2.4059698572005397</v>
      </c>
      <c r="D27" s="96">
        <f>IF(RES_hh_emih!D27=0,0,RES_hh_emih!D27/RES_summary!D$19)</f>
        <v>2.4301421915369938</v>
      </c>
      <c r="E27" s="96">
        <f>IF(RES_hh_emih!E27=0,0,RES_hh_emih!E27/RES_summary!E$19)</f>
        <v>2.5562267639703671</v>
      </c>
      <c r="F27" s="96">
        <f>IF(RES_hh_emih!F27=0,0,RES_hh_emih!F27/RES_summary!F$19)</f>
        <v>2.6889220908681968</v>
      </c>
      <c r="G27" s="96">
        <f>IF(RES_hh_emih!G27=0,0,RES_hh_emih!G27/RES_summary!G$19)</f>
        <v>2.678597365254888</v>
      </c>
      <c r="H27" s="96">
        <f>IF(RES_hh_emih!H27=0,0,RES_hh_emih!H27/RES_summary!H$19)</f>
        <v>2.4817560333430499</v>
      </c>
      <c r="I27" s="96">
        <f>IF(RES_hh_emih!I27=0,0,RES_hh_emih!I27/RES_summary!I$19)</f>
        <v>2.3328966166979712</v>
      </c>
      <c r="J27" s="96">
        <f>IF(RES_hh_emih!J27=0,0,RES_hh_emih!J27/RES_summary!J$19)</f>
        <v>2.4050669573235171</v>
      </c>
      <c r="K27" s="96">
        <f>IF(RES_hh_emih!K27=0,0,RES_hh_emih!K27/RES_summary!K$19)</f>
        <v>2.3923367158302078</v>
      </c>
      <c r="L27" s="96">
        <f>IF(RES_hh_emih!L27=0,0,RES_hh_emih!L27/RES_summary!L$19)</f>
        <v>2.516563961543071</v>
      </c>
      <c r="M27" s="96">
        <f>IF(RES_hh_emih!M27=0,0,RES_hh_emih!M27/RES_summary!M$19)</f>
        <v>2.5732827527293756</v>
      </c>
      <c r="N27" s="96">
        <f>IF(RES_hh_emih!N27=0,0,RES_hh_emih!N27/RES_summary!N$19)</f>
        <v>2.448275029077799</v>
      </c>
      <c r="O27" s="96">
        <f>IF(RES_hh_emih!O27=0,0,RES_hh_emih!O27/RES_summary!O$19)</f>
        <v>2.4446851334339845</v>
      </c>
      <c r="P27" s="96">
        <f>IF(RES_hh_emih!P27=0,0,RES_hh_emih!P27/RES_summary!P$19)</f>
        <v>2.3924234779441522</v>
      </c>
      <c r="Q27" s="96">
        <f>IF(RES_hh_emih!Q27=0,0,RES_hh_emih!Q27/RES_summary!Q$19)</f>
        <v>2.4371687317188448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3.7400172546493007</v>
      </c>
      <c r="C29" s="95">
        <f>IF(RES_hh_emih!C29=0,0,RES_hh_emih!C29/RES_summary!C$19)</f>
        <v>3.7771203260561332</v>
      </c>
      <c r="D29" s="95">
        <f>IF(RES_hh_emih!D29=0,0,RES_hh_emih!D29/RES_summary!D$19)</f>
        <v>3.7308994639409083</v>
      </c>
      <c r="E29" s="95">
        <f>IF(RES_hh_emih!E29=0,0,RES_hh_emih!E29/RES_summary!E$19)</f>
        <v>3.9714728205056256</v>
      </c>
      <c r="F29" s="95">
        <f>IF(RES_hh_emih!F29=0,0,RES_hh_emih!F29/RES_summary!F$19)</f>
        <v>3.9503870029466506</v>
      </c>
      <c r="G29" s="95">
        <f>IF(RES_hh_emih!G29=0,0,RES_hh_emih!G29/RES_summary!G$19)</f>
        <v>4.3627994013336657</v>
      </c>
      <c r="H29" s="95">
        <f>IF(RES_hh_emih!H29=0,0,RES_hh_emih!H29/RES_summary!H$19)</f>
        <v>4.0127619520881286</v>
      </c>
      <c r="I29" s="95">
        <f>IF(RES_hh_emih!I29=0,0,RES_hh_emih!I29/RES_summary!I$19)</f>
        <v>3.9808395161226819</v>
      </c>
      <c r="J29" s="95">
        <f>IF(RES_hh_emih!J29=0,0,RES_hh_emih!J29/RES_summary!J$19)</f>
        <v>3.9850210547049048</v>
      </c>
      <c r="K29" s="95">
        <f>IF(RES_hh_emih!K29=0,0,RES_hh_emih!K29/RES_summary!K$19)</f>
        <v>3.6466867175356175</v>
      </c>
      <c r="L29" s="95">
        <f>IF(RES_hh_emih!L29=0,0,RES_hh_emih!L29/RES_summary!L$19)</f>
        <v>3.7987788641252531</v>
      </c>
      <c r="M29" s="95">
        <f>IF(RES_hh_emih!M29=0,0,RES_hh_emih!M29/RES_summary!M$19)</f>
        <v>3.5741622309177923</v>
      </c>
      <c r="N29" s="95">
        <f>IF(RES_hh_emih!N29=0,0,RES_hh_emih!N29/RES_summary!N$19)</f>
        <v>3.606693449207619</v>
      </c>
      <c r="O29" s="95">
        <f>IF(RES_hh_emih!O29=0,0,RES_hh_emih!O29/RES_summary!O$19)</f>
        <v>3.5734616738475791</v>
      </c>
      <c r="P29" s="95">
        <f>IF(RES_hh_emih!P29=0,0,RES_hh_emih!P29/RES_summary!P$19)</f>
        <v>3.5042324944659988</v>
      </c>
      <c r="Q29" s="95">
        <f>IF(RES_hh_emih!Q29=0,0,RES_hh_emih!Q29/RES_summary!Q$19)</f>
        <v>3.5293370643401101</v>
      </c>
    </row>
    <row r="30" spans="1:17" ht="12" customHeight="1" x14ac:dyDescent="0.25">
      <c r="A30" s="87" t="s">
        <v>109</v>
      </c>
      <c r="B30" s="95">
        <f>IF(RES_hh_emih!B30=0,0,RES_hh_emih!B30/RES_summary!B$19)</f>
        <v>3.0874258352845838</v>
      </c>
      <c r="C30" s="95">
        <f>IF(RES_hh_emih!C30=0,0,RES_hh_emih!C30/RES_summary!C$19)</f>
        <v>3.1182407995556258</v>
      </c>
      <c r="D30" s="95">
        <f>IF(RES_hh_emih!D30=0,0,RES_hh_emih!D30/RES_summary!D$19)</f>
        <v>3.1624333558834126</v>
      </c>
      <c r="E30" s="95">
        <f>IF(RES_hh_emih!E30=0,0,RES_hh_emih!E30/RES_summary!E$19)</f>
        <v>3.1792083042011683</v>
      </c>
      <c r="F30" s="95">
        <f>IF(RES_hh_emih!F30=0,0,RES_hh_emih!F30/RES_summary!F$19)</f>
        <v>3.4455320755975736</v>
      </c>
      <c r="G30" s="95">
        <f>IF(RES_hh_emih!G30=0,0,RES_hh_emih!G30/RES_summary!G$19)</f>
        <v>3.251355265402978</v>
      </c>
      <c r="H30" s="95">
        <f>IF(RES_hh_emih!H30=0,0,RES_hh_emih!H30/RES_summary!H$19)</f>
        <v>3.3127771490910543</v>
      </c>
      <c r="I30" s="95">
        <f>IF(RES_hh_emih!I30=0,0,RES_hh_emih!I30/RES_summary!I$19)</f>
        <v>3.2864232343300959</v>
      </c>
      <c r="J30" s="95">
        <f>IF(RES_hh_emih!J30=0,0,RES_hh_emih!J30/RES_summary!J$19)</f>
        <v>3.1279653915571326</v>
      </c>
      <c r="K30" s="95">
        <f>IF(RES_hh_emih!K30=0,0,RES_hh_emih!K30/RES_summary!K$19)</f>
        <v>3.1143232867651394</v>
      </c>
      <c r="L30" s="95">
        <f>IF(RES_hh_emih!L30=0,0,RES_hh_emih!L30/RES_summary!L$19)</f>
        <v>3.0770401084542174</v>
      </c>
      <c r="M30" s="95">
        <f>IF(RES_hh_emih!M30=0,0,RES_hh_emih!M30/RES_summary!M$19)</f>
        <v>3.1676445984394639</v>
      </c>
      <c r="N30" s="95">
        <f>IF(RES_hh_emih!N30=0,0,RES_hh_emih!N30/RES_summary!N$19)</f>
        <v>2.9746223973886172</v>
      </c>
      <c r="O30" s="95">
        <f>IF(RES_hh_emih!O30=0,0,RES_hh_emih!O30/RES_summary!O$19)</f>
        <v>2.9451146964003079</v>
      </c>
      <c r="P30" s="95">
        <f>IF(RES_hh_emih!P30=0,0,RES_hh_emih!P30/RES_summary!P$19)</f>
        <v>2.8853654076957862</v>
      </c>
      <c r="Q30" s="95">
        <f>IF(RES_hh_emih!Q30=0,0,RES_hh_emih!Q30/RES_summary!Q$19)</f>
        <v>2.9044043495979883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584122.69565217383</v>
      </c>
      <c r="D3" s="93">
        <f t="shared" ref="D3:Q3" si="1">D4</f>
        <v>582942.67391304346</v>
      </c>
      <c r="E3" s="93">
        <f t="shared" si="1"/>
        <v>631813.15217391308</v>
      </c>
      <c r="F3" s="93">
        <f t="shared" si="1"/>
        <v>724502.7608695653</v>
      </c>
      <c r="G3" s="93">
        <f t="shared" si="1"/>
        <v>832893.97826086939</v>
      </c>
      <c r="H3" s="93">
        <f t="shared" si="1"/>
        <v>740581.80434782582</v>
      </c>
      <c r="I3" s="93">
        <f t="shared" si="1"/>
        <v>814085.28260869544</v>
      </c>
      <c r="J3" s="93">
        <f t="shared" si="1"/>
        <v>809236.17391304346</v>
      </c>
      <c r="K3" s="93">
        <f t="shared" si="1"/>
        <v>794971.84782608703</v>
      </c>
      <c r="L3" s="93">
        <f t="shared" si="1"/>
        <v>707819.04347826075</v>
      </c>
      <c r="M3" s="93">
        <f t="shared" si="1"/>
        <v>830641.97826086951</v>
      </c>
      <c r="N3" s="93">
        <f t="shared" si="1"/>
        <v>781506.32608695654</v>
      </c>
      <c r="O3" s="93">
        <f t="shared" si="1"/>
        <v>762867.6521739132</v>
      </c>
      <c r="P3" s="93">
        <f t="shared" si="1"/>
        <v>1177847.2173913044</v>
      </c>
      <c r="Q3" s="93">
        <f t="shared" si="1"/>
        <v>562760.8043478264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584122.69565217383</v>
      </c>
      <c r="D4" s="88">
        <f t="shared" ref="D4:Q4" si="3">SUM(D5:D13)</f>
        <v>582942.67391304346</v>
      </c>
      <c r="E4" s="88">
        <f t="shared" si="3"/>
        <v>631813.15217391308</v>
      </c>
      <c r="F4" s="88">
        <f t="shared" si="3"/>
        <v>724502.7608695653</v>
      </c>
      <c r="G4" s="88">
        <f t="shared" si="3"/>
        <v>832893.97826086939</v>
      </c>
      <c r="H4" s="88">
        <f t="shared" si="3"/>
        <v>740581.80434782582</v>
      </c>
      <c r="I4" s="88">
        <f t="shared" si="3"/>
        <v>814085.28260869544</v>
      </c>
      <c r="J4" s="88">
        <f t="shared" si="3"/>
        <v>809236.17391304346</v>
      </c>
      <c r="K4" s="88">
        <f t="shared" si="3"/>
        <v>794971.84782608703</v>
      </c>
      <c r="L4" s="88">
        <f t="shared" si="3"/>
        <v>707819.04347826075</v>
      </c>
      <c r="M4" s="88">
        <f t="shared" si="3"/>
        <v>830641.97826086951</v>
      </c>
      <c r="N4" s="88">
        <f t="shared" si="3"/>
        <v>781506.32608695654</v>
      </c>
      <c r="O4" s="88">
        <f t="shared" si="3"/>
        <v>762867.6521739132</v>
      </c>
      <c r="P4" s="88">
        <f t="shared" si="3"/>
        <v>1177847.2173913044</v>
      </c>
      <c r="Q4" s="88">
        <f t="shared" si="3"/>
        <v>562760.8043478264</v>
      </c>
    </row>
    <row r="5" spans="1:17" ht="12" customHeight="1" x14ac:dyDescent="0.25">
      <c r="A5" s="87" t="s">
        <v>58</v>
      </c>
      <c r="B5" s="86"/>
      <c r="C5" s="86">
        <v>560.75918019064238</v>
      </c>
      <c r="D5" s="86">
        <v>0</v>
      </c>
      <c r="E5" s="86">
        <v>0</v>
      </c>
      <c r="F5" s="86">
        <v>0</v>
      </c>
      <c r="G5" s="86">
        <v>0</v>
      </c>
      <c r="H5" s="86">
        <v>0</v>
      </c>
      <c r="I5" s="86">
        <v>0</v>
      </c>
      <c r="J5" s="86">
        <v>0</v>
      </c>
      <c r="K5" s="86">
        <v>0</v>
      </c>
      <c r="L5" s="86">
        <v>0</v>
      </c>
      <c r="M5" s="86">
        <v>0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6430.5926771748873</v>
      </c>
      <c r="D6" s="86">
        <v>12582.857648148711</v>
      </c>
      <c r="E6" s="86">
        <v>6190.0941759648904</v>
      </c>
      <c r="F6" s="86">
        <v>15453.037528943247</v>
      </c>
      <c r="G6" s="86">
        <v>9124.57704500416</v>
      </c>
      <c r="H6" s="86">
        <v>31001.777891404916</v>
      </c>
      <c r="I6" s="86">
        <v>22341.569819261109</v>
      </c>
      <c r="J6" s="86">
        <v>11159.646819391886</v>
      </c>
      <c r="K6" s="86">
        <v>15993.044836743924</v>
      </c>
      <c r="L6" s="86">
        <v>2565.9487840370443</v>
      </c>
      <c r="M6" s="86">
        <v>16031.163802860825</v>
      </c>
      <c r="N6" s="86">
        <v>0</v>
      </c>
      <c r="O6" s="86">
        <v>15762.618574917309</v>
      </c>
      <c r="P6" s="86">
        <v>6371.8882283680414</v>
      </c>
      <c r="Q6" s="86">
        <v>0</v>
      </c>
    </row>
    <row r="7" spans="1:17" ht="12" customHeight="1" x14ac:dyDescent="0.25">
      <c r="A7" s="87" t="s">
        <v>110</v>
      </c>
      <c r="B7" s="86"/>
      <c r="C7" s="86">
        <v>125241.08953333172</v>
      </c>
      <c r="D7" s="86">
        <v>0</v>
      </c>
      <c r="E7" s="86">
        <v>0</v>
      </c>
      <c r="F7" s="86">
        <v>140073.76665545822</v>
      </c>
      <c r="G7" s="86">
        <v>30519.806722255296</v>
      </c>
      <c r="H7" s="86">
        <v>58053.459657211039</v>
      </c>
      <c r="I7" s="86">
        <v>0</v>
      </c>
      <c r="J7" s="86">
        <v>60594.833919114091</v>
      </c>
      <c r="K7" s="86">
        <v>113873.408257228</v>
      </c>
      <c r="L7" s="86">
        <v>0</v>
      </c>
      <c r="M7" s="86">
        <v>151590.22246068181</v>
      </c>
      <c r="N7" s="86">
        <v>13825.637268081031</v>
      </c>
      <c r="O7" s="86">
        <v>0</v>
      </c>
      <c r="P7" s="86">
        <v>0</v>
      </c>
      <c r="Q7" s="86">
        <v>0</v>
      </c>
    </row>
    <row r="8" spans="1:17" ht="12" customHeight="1" x14ac:dyDescent="0.25">
      <c r="A8" s="87" t="s">
        <v>109</v>
      </c>
      <c r="B8" s="86"/>
      <c r="C8" s="86">
        <v>395322.9019547684</v>
      </c>
      <c r="D8" s="86">
        <v>251028.23064883822</v>
      </c>
      <c r="E8" s="86">
        <v>492953.27067106427</v>
      </c>
      <c r="F8" s="86">
        <v>428310.51425753243</v>
      </c>
      <c r="G8" s="86">
        <v>457437.59080316621</v>
      </c>
      <c r="H8" s="86">
        <v>219925.44518151385</v>
      </c>
      <c r="I8" s="86">
        <v>85324.353988804753</v>
      </c>
      <c r="J8" s="86">
        <v>649253.67497958138</v>
      </c>
      <c r="K8" s="86">
        <v>584196.30892263516</v>
      </c>
      <c r="L8" s="86">
        <v>654379.08197870664</v>
      </c>
      <c r="M8" s="86">
        <v>345895.28852012398</v>
      </c>
      <c r="N8" s="86">
        <v>691410.74772283214</v>
      </c>
      <c r="O8" s="86">
        <v>513252.8864453187</v>
      </c>
      <c r="P8" s="86">
        <v>871867.12700380629</v>
      </c>
      <c r="Q8" s="86">
        <v>512369.56916021637</v>
      </c>
    </row>
    <row r="9" spans="1:17" ht="12" customHeight="1" x14ac:dyDescent="0.25">
      <c r="A9" s="87" t="s">
        <v>55</v>
      </c>
      <c r="B9" s="86"/>
      <c r="C9" s="86">
        <v>47455.895634298453</v>
      </c>
      <c r="D9" s="86">
        <v>318474.05077595962</v>
      </c>
      <c r="E9" s="86">
        <v>129480.14375062239</v>
      </c>
      <c r="F9" s="86">
        <v>45545.425176712299</v>
      </c>
      <c r="G9" s="86">
        <v>331619.09387375636</v>
      </c>
      <c r="H9" s="86">
        <v>430550.10947861726</v>
      </c>
      <c r="I9" s="86">
        <v>697477.6067736554</v>
      </c>
      <c r="J9" s="86">
        <v>76088.753296257069</v>
      </c>
      <c r="K9" s="86">
        <v>59293.548725224493</v>
      </c>
      <c r="L9" s="86">
        <v>524.19407803057481</v>
      </c>
      <c r="M9" s="86">
        <v>0</v>
      </c>
      <c r="N9" s="86">
        <v>21151.444537992633</v>
      </c>
      <c r="O9" s="86">
        <v>48855.46180492657</v>
      </c>
      <c r="P9" s="86">
        <v>242527.11541377121</v>
      </c>
      <c r="Q9" s="86">
        <v>47599.333950643064</v>
      </c>
    </row>
    <row r="10" spans="1:17" ht="12" customHeight="1" x14ac:dyDescent="0.25">
      <c r="A10" s="87" t="s">
        <v>79</v>
      </c>
      <c r="B10" s="86"/>
      <c r="C10" s="86">
        <v>78.002726416231027</v>
      </c>
      <c r="D10" s="86">
        <v>81.112900575038708</v>
      </c>
      <c r="E10" s="86">
        <v>0</v>
      </c>
      <c r="F10" s="86">
        <v>94.636423215337487</v>
      </c>
      <c r="G10" s="86">
        <v>73.579680908391367</v>
      </c>
      <c r="H10" s="86">
        <v>102.27952023325132</v>
      </c>
      <c r="I10" s="86">
        <v>81.284814314192147</v>
      </c>
      <c r="J10" s="86">
        <v>101.09817779349436</v>
      </c>
      <c r="K10" s="86">
        <v>103.98019620077015</v>
      </c>
      <c r="L10" s="86">
        <v>0</v>
      </c>
      <c r="M10" s="86">
        <v>110.70324754127594</v>
      </c>
      <c r="N10" s="86">
        <v>112.92240014929124</v>
      </c>
      <c r="O10" s="86">
        <v>0</v>
      </c>
      <c r="P10" s="86">
        <v>0</v>
      </c>
      <c r="Q10" s="86">
        <v>25.803866618206129</v>
      </c>
    </row>
    <row r="11" spans="1:17" ht="12" customHeight="1" x14ac:dyDescent="0.25">
      <c r="A11" s="87" t="s">
        <v>61</v>
      </c>
      <c r="B11" s="86"/>
      <c r="C11" s="86">
        <v>0</v>
      </c>
      <c r="D11" s="86">
        <v>0</v>
      </c>
      <c r="E11" s="86">
        <v>0</v>
      </c>
      <c r="F11" s="86">
        <v>91633.199315345351</v>
      </c>
      <c r="G11" s="86">
        <v>0</v>
      </c>
      <c r="H11" s="86">
        <v>0</v>
      </c>
      <c r="I11" s="86">
        <v>0</v>
      </c>
      <c r="J11" s="86">
        <v>0</v>
      </c>
      <c r="K11" s="86">
        <v>5004.917428857766</v>
      </c>
      <c r="L11" s="86">
        <v>34917.617479323882</v>
      </c>
      <c r="M11" s="86">
        <v>302756.92090791446</v>
      </c>
      <c r="N11" s="86">
        <v>50745.703683409425</v>
      </c>
      <c r="O11" s="86">
        <v>174650.68436648775</v>
      </c>
      <c r="P11" s="86">
        <v>56631.260561812131</v>
      </c>
      <c r="Q11" s="86">
        <v>440.90954699804382</v>
      </c>
    </row>
    <row r="12" spans="1:17" ht="12" customHeight="1" x14ac:dyDescent="0.25">
      <c r="A12" s="87" t="s">
        <v>115</v>
      </c>
      <c r="B12" s="86"/>
      <c r="C12" s="86">
        <v>687.21110866170568</v>
      </c>
      <c r="D12" s="86">
        <v>776.42193952193145</v>
      </c>
      <c r="E12" s="86">
        <v>683.88809838696204</v>
      </c>
      <c r="F12" s="86">
        <v>3392.1815123582519</v>
      </c>
      <c r="G12" s="86">
        <v>4119.3301357790187</v>
      </c>
      <c r="H12" s="86">
        <v>948.73261884551528</v>
      </c>
      <c r="I12" s="86">
        <v>2969.7162135791909</v>
      </c>
      <c r="J12" s="86">
        <v>3470.1592166439536</v>
      </c>
      <c r="K12" s="86">
        <v>6980.899812135006</v>
      </c>
      <c r="L12" s="86">
        <v>14243.812143622308</v>
      </c>
      <c r="M12" s="86">
        <v>14257.679321747168</v>
      </c>
      <c r="N12" s="86">
        <v>4259.8704744920706</v>
      </c>
      <c r="O12" s="86">
        <v>10346.00098226286</v>
      </c>
      <c r="P12" s="86">
        <v>449.82618354671956</v>
      </c>
      <c r="Q12" s="86">
        <v>2325.1878233506095</v>
      </c>
    </row>
    <row r="13" spans="1:17" ht="12" customHeight="1" x14ac:dyDescent="0.25">
      <c r="A13" s="51" t="s">
        <v>114</v>
      </c>
      <c r="B13" s="92"/>
      <c r="C13" s="92">
        <v>8346.2428373318216</v>
      </c>
      <c r="D13" s="92">
        <v>0</v>
      </c>
      <c r="E13" s="92">
        <v>2505.7554778746071</v>
      </c>
      <c r="F13" s="92">
        <v>0</v>
      </c>
      <c r="G13" s="92">
        <v>0</v>
      </c>
      <c r="H13" s="92">
        <v>0</v>
      </c>
      <c r="I13" s="92">
        <v>5890.7509990808812</v>
      </c>
      <c r="J13" s="92">
        <v>8568.007504261459</v>
      </c>
      <c r="K13" s="92">
        <v>9525.7396470619296</v>
      </c>
      <c r="L13" s="92">
        <v>1188.3890145403452</v>
      </c>
      <c r="M13" s="92">
        <v>0</v>
      </c>
      <c r="N13" s="92">
        <v>0</v>
      </c>
      <c r="O13" s="92">
        <v>0</v>
      </c>
      <c r="P13" s="92">
        <v>0</v>
      </c>
      <c r="Q13" s="92">
        <v>0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575089.24170618027</v>
      </c>
      <c r="D14" s="90">
        <f t="shared" ref="D14:Q14" si="5">SUM(D5:D11)</f>
        <v>582166.25197352155</v>
      </c>
      <c r="E14" s="90">
        <f t="shared" si="5"/>
        <v>628623.5085976515</v>
      </c>
      <c r="F14" s="90">
        <f t="shared" si="5"/>
        <v>721110.57935720705</v>
      </c>
      <c r="G14" s="90">
        <f t="shared" si="5"/>
        <v>828774.6481250904</v>
      </c>
      <c r="H14" s="90">
        <f t="shared" si="5"/>
        <v>739633.07172898029</v>
      </c>
      <c r="I14" s="90">
        <f t="shared" si="5"/>
        <v>805224.81539603544</v>
      </c>
      <c r="J14" s="90">
        <f t="shared" si="5"/>
        <v>797198.007192138</v>
      </c>
      <c r="K14" s="90">
        <f t="shared" si="5"/>
        <v>778465.20836689009</v>
      </c>
      <c r="L14" s="90">
        <f t="shared" si="5"/>
        <v>692386.84232009808</v>
      </c>
      <c r="M14" s="90">
        <f t="shared" si="5"/>
        <v>816384.29893912235</v>
      </c>
      <c r="N14" s="90">
        <f t="shared" si="5"/>
        <v>777246.45561246446</v>
      </c>
      <c r="O14" s="90">
        <f t="shared" si="5"/>
        <v>752521.65119165031</v>
      </c>
      <c r="P14" s="90">
        <f t="shared" si="5"/>
        <v>1177397.3912077576</v>
      </c>
      <c r="Q14" s="90">
        <f t="shared" si="5"/>
        <v>560435.61652447574</v>
      </c>
    </row>
    <row r="15" spans="1:17" ht="12.95" customHeight="1" x14ac:dyDescent="0.25">
      <c r="A15" s="89" t="s">
        <v>112</v>
      </c>
      <c r="B15" s="88"/>
      <c r="C15" s="88">
        <f t="shared" ref="C15" si="6">C16</f>
        <v>157100</v>
      </c>
      <c r="D15" s="88">
        <f t="shared" ref="D15:Q15" si="7">D16</f>
        <v>120873</v>
      </c>
      <c r="E15" s="88">
        <f t="shared" si="7"/>
        <v>114258</v>
      </c>
      <c r="F15" s="88">
        <f t="shared" si="7"/>
        <v>200108.99999999997</v>
      </c>
      <c r="G15" s="88">
        <f t="shared" si="7"/>
        <v>243807.99999999997</v>
      </c>
      <c r="H15" s="88">
        <f t="shared" si="7"/>
        <v>201244.99999999997</v>
      </c>
      <c r="I15" s="88">
        <f t="shared" si="7"/>
        <v>165128</v>
      </c>
      <c r="J15" s="88">
        <f t="shared" si="7"/>
        <v>266252</v>
      </c>
      <c r="K15" s="88">
        <f t="shared" si="7"/>
        <v>284158.00000000006</v>
      </c>
      <c r="L15" s="88">
        <f t="shared" si="7"/>
        <v>224987.14286206762</v>
      </c>
      <c r="M15" s="88">
        <f t="shared" si="7"/>
        <v>484659.28852012398</v>
      </c>
      <c r="N15" s="88">
        <f t="shared" si="7"/>
        <v>614521.08180607366</v>
      </c>
      <c r="O15" s="88">
        <f t="shared" si="7"/>
        <v>519241.46180492663</v>
      </c>
      <c r="P15" s="88">
        <f t="shared" si="7"/>
        <v>653707.88822836813</v>
      </c>
      <c r="Q15" s="88">
        <f t="shared" si="7"/>
        <v>246480.04736425934</v>
      </c>
    </row>
    <row r="16" spans="1:17" ht="12" customHeight="1" x14ac:dyDescent="0.25">
      <c r="A16" s="87" t="s">
        <v>111</v>
      </c>
      <c r="B16" s="86"/>
      <c r="C16" s="86">
        <v>157100</v>
      </c>
      <c r="D16" s="86">
        <v>120873</v>
      </c>
      <c r="E16" s="86">
        <v>114258</v>
      </c>
      <c r="F16" s="86">
        <v>200108.99999999997</v>
      </c>
      <c r="G16" s="86">
        <v>243807.99999999997</v>
      </c>
      <c r="H16" s="86">
        <v>201244.99999999997</v>
      </c>
      <c r="I16" s="86">
        <v>165128</v>
      </c>
      <c r="J16" s="86">
        <v>266252</v>
      </c>
      <c r="K16" s="86">
        <v>284158.00000000006</v>
      </c>
      <c r="L16" s="86">
        <v>224987.14286206762</v>
      </c>
      <c r="M16" s="86">
        <v>484659.28852012398</v>
      </c>
      <c r="N16" s="86">
        <v>614521.08180607366</v>
      </c>
      <c r="O16" s="86">
        <v>519241.46180492663</v>
      </c>
      <c r="P16" s="86">
        <v>653707.88822836813</v>
      </c>
      <c r="Q16" s="86">
        <v>246480.04736425934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584122.69565217383</v>
      </c>
      <c r="D17" s="88">
        <f t="shared" ref="D17:Q17" si="9">SUM(D18:D25)</f>
        <v>582942.67391304346</v>
      </c>
      <c r="E17" s="88">
        <f t="shared" si="9"/>
        <v>631813.15217391308</v>
      </c>
      <c r="F17" s="88">
        <f t="shared" si="9"/>
        <v>724502.76086956519</v>
      </c>
      <c r="G17" s="88">
        <f t="shared" si="9"/>
        <v>832893.97826086939</v>
      </c>
      <c r="H17" s="88">
        <f t="shared" si="9"/>
        <v>740581.80434782594</v>
      </c>
      <c r="I17" s="88">
        <f t="shared" si="9"/>
        <v>814085.28260869556</v>
      </c>
      <c r="J17" s="88">
        <f t="shared" si="9"/>
        <v>809236.17391304334</v>
      </c>
      <c r="K17" s="88">
        <f t="shared" si="9"/>
        <v>794971.84782608703</v>
      </c>
      <c r="L17" s="88">
        <f t="shared" si="9"/>
        <v>707819.04347826075</v>
      </c>
      <c r="M17" s="88">
        <f t="shared" si="9"/>
        <v>830641.97826086963</v>
      </c>
      <c r="N17" s="88">
        <f t="shared" si="9"/>
        <v>781506.32608695654</v>
      </c>
      <c r="O17" s="88">
        <f t="shared" si="9"/>
        <v>762867.6521739132</v>
      </c>
      <c r="P17" s="88">
        <f t="shared" si="9"/>
        <v>1177847.2173913044</v>
      </c>
      <c r="Q17" s="88">
        <f t="shared" si="9"/>
        <v>562760.80434782628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6430.5926771748873</v>
      </c>
      <c r="D19" s="86">
        <v>12582.857648148711</v>
      </c>
      <c r="E19" s="86">
        <v>6190.0941759648904</v>
      </c>
      <c r="F19" s="86">
        <v>15453.037528943247</v>
      </c>
      <c r="G19" s="86">
        <v>9124.57704500416</v>
      </c>
      <c r="H19" s="86">
        <v>31001.777891404916</v>
      </c>
      <c r="I19" s="86">
        <v>22341.569819261109</v>
      </c>
      <c r="J19" s="86">
        <v>11159.646819391886</v>
      </c>
      <c r="K19" s="86">
        <v>15993.044836743924</v>
      </c>
      <c r="L19" s="86">
        <v>2565.9487840370443</v>
      </c>
      <c r="M19" s="86">
        <v>16031.163802860825</v>
      </c>
      <c r="N19" s="86">
        <v>0</v>
      </c>
      <c r="O19" s="86">
        <v>15762.618574917309</v>
      </c>
      <c r="P19" s="86">
        <v>6371.8882283680414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91940.399582301106</v>
      </c>
      <c r="D20" s="86">
        <v>0</v>
      </c>
      <c r="E20" s="86">
        <v>0</v>
      </c>
      <c r="F20" s="86">
        <v>57814.906393795187</v>
      </c>
      <c r="G20" s="86">
        <v>30519.806722255296</v>
      </c>
      <c r="H20" s="86">
        <v>58053.459657211039</v>
      </c>
      <c r="I20" s="86">
        <v>0</v>
      </c>
      <c r="J20" s="86">
        <v>26480.780825823174</v>
      </c>
      <c r="K20" s="86">
        <v>62660.908425315472</v>
      </c>
      <c r="L20" s="86">
        <v>0</v>
      </c>
      <c r="M20" s="86">
        <v>68975.306022746357</v>
      </c>
      <c r="N20" s="86">
        <v>0</v>
      </c>
      <c r="O20" s="86">
        <v>0</v>
      </c>
      <c r="P20" s="86">
        <v>0</v>
      </c>
      <c r="Q20" s="86">
        <v>0</v>
      </c>
    </row>
    <row r="21" spans="1:17" ht="12" customHeight="1" x14ac:dyDescent="0.25">
      <c r="A21" s="87" t="s">
        <v>109</v>
      </c>
      <c r="B21" s="86"/>
      <c r="C21" s="86">
        <v>316842.66681059386</v>
      </c>
      <c r="D21" s="86">
        <v>251028.23064883822</v>
      </c>
      <c r="E21" s="86">
        <v>314180.29947158211</v>
      </c>
      <c r="F21" s="86">
        <v>428310.51425753243</v>
      </c>
      <c r="G21" s="86">
        <v>195080.88569072293</v>
      </c>
      <c r="H21" s="86">
        <v>196451.16878721394</v>
      </c>
      <c r="I21" s="86">
        <v>85324.353988804753</v>
      </c>
      <c r="J21" s="86">
        <v>269770.33494754753</v>
      </c>
      <c r="K21" s="86">
        <v>584196.30892263516</v>
      </c>
      <c r="L21" s="86">
        <v>637045.72900462302</v>
      </c>
      <c r="M21" s="86">
        <v>345895.28852012398</v>
      </c>
      <c r="N21" s="86">
        <v>535198.65834157565</v>
      </c>
      <c r="O21" s="86">
        <v>323535.17077093793</v>
      </c>
      <c r="P21" s="86">
        <v>671648.52120488638</v>
      </c>
      <c r="Q21" s="86">
        <v>504165.86182570772</v>
      </c>
    </row>
    <row r="22" spans="1:17" ht="12" customHeight="1" x14ac:dyDescent="0.25">
      <c r="A22" s="87" t="s">
        <v>55</v>
      </c>
      <c r="B22" s="86"/>
      <c r="C22" s="86">
        <v>9048.1324065385252</v>
      </c>
      <c r="D22" s="86">
        <v>63334.379038221443</v>
      </c>
      <c r="E22" s="86">
        <v>60810.071547571795</v>
      </c>
      <c r="F22" s="86">
        <v>7922.0075775629157</v>
      </c>
      <c r="G22" s="86">
        <v>179890.40782465326</v>
      </c>
      <c r="H22" s="86">
        <v>203929.34012051066</v>
      </c>
      <c r="I22" s="86">
        <v>442775.67148050573</v>
      </c>
      <c r="J22" s="86">
        <v>76088.753296257069</v>
      </c>
      <c r="K22" s="86">
        <v>8952.3257774665908</v>
      </c>
      <c r="L22" s="86">
        <v>524.19407803057481</v>
      </c>
      <c r="M22" s="86">
        <v>0</v>
      </c>
      <c r="N22" s="86">
        <v>21151.444537992633</v>
      </c>
      <c r="O22" s="86">
        <v>48855.46180492657</v>
      </c>
      <c r="P22" s="86">
        <v>242527.11541377121</v>
      </c>
      <c r="Q22" s="86">
        <v>3082.9237953438987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0</v>
      </c>
      <c r="D24" s="86">
        <v>0</v>
      </c>
      <c r="E24" s="86">
        <v>0</v>
      </c>
      <c r="F24" s="86">
        <v>91633.199315345351</v>
      </c>
      <c r="G24" s="86">
        <v>0</v>
      </c>
      <c r="H24" s="86">
        <v>0</v>
      </c>
      <c r="I24" s="86">
        <v>0</v>
      </c>
      <c r="J24" s="86">
        <v>0</v>
      </c>
      <c r="K24" s="86">
        <v>5004.917428857766</v>
      </c>
      <c r="L24" s="86">
        <v>28533.322435791153</v>
      </c>
      <c r="M24" s="86">
        <v>302756.92090791446</v>
      </c>
      <c r="N24" s="86">
        <v>50745.703683409425</v>
      </c>
      <c r="O24" s="86">
        <v>174650.68436648775</v>
      </c>
      <c r="P24" s="86">
        <v>56631.260561812131</v>
      </c>
      <c r="Q24" s="86">
        <v>440.90954699804382</v>
      </c>
    </row>
    <row r="25" spans="1:17" ht="12" customHeight="1" x14ac:dyDescent="0.25">
      <c r="A25" s="51" t="s">
        <v>60</v>
      </c>
      <c r="B25" s="92"/>
      <c r="C25" s="92">
        <v>159860.90417556546</v>
      </c>
      <c r="D25" s="92">
        <v>255997.20657783514</v>
      </c>
      <c r="E25" s="92">
        <v>250632.68697879431</v>
      </c>
      <c r="F25" s="92">
        <v>123369.09579638598</v>
      </c>
      <c r="G25" s="92">
        <v>418278.3009782338</v>
      </c>
      <c r="H25" s="92">
        <v>251146.05789148534</v>
      </c>
      <c r="I25" s="92">
        <v>263643.68732012395</v>
      </c>
      <c r="J25" s="92">
        <v>425736.65802402369</v>
      </c>
      <c r="K25" s="92">
        <v>118164.34243506812</v>
      </c>
      <c r="L25" s="92">
        <v>39149.849175779003</v>
      </c>
      <c r="M25" s="92">
        <v>96983.29900722389</v>
      </c>
      <c r="N25" s="92">
        <v>174410.51952397887</v>
      </c>
      <c r="O25" s="92">
        <v>200063.71665664366</v>
      </c>
      <c r="P25" s="92">
        <v>200668.43198246666</v>
      </c>
      <c r="Q25" s="92">
        <v>55071.109179776628</v>
      </c>
    </row>
    <row r="26" spans="1:17" ht="12" customHeight="1" x14ac:dyDescent="0.25">
      <c r="A26" s="91" t="s">
        <v>59</v>
      </c>
      <c r="B26" s="90"/>
      <c r="C26" s="90">
        <v>11377.441953490232</v>
      </c>
      <c r="D26" s="90">
        <v>16880.699901634172</v>
      </c>
      <c r="E26" s="90">
        <v>23278.165860731078</v>
      </c>
      <c r="F26" s="90">
        <v>31177.380133901002</v>
      </c>
      <c r="G26" s="90">
        <v>85525.163878388092</v>
      </c>
      <c r="H26" s="90">
        <v>79887.215500464212</v>
      </c>
      <c r="I26" s="90">
        <v>161451.37114003007</v>
      </c>
      <c r="J26" s="90">
        <v>151235.76593418088</v>
      </c>
      <c r="K26" s="90">
        <v>191609.8313930172</v>
      </c>
      <c r="L26" s="90">
        <v>326671.43176958553</v>
      </c>
      <c r="M26" s="90">
        <v>123531.37287711899</v>
      </c>
      <c r="N26" s="90">
        <v>194185.77320886869</v>
      </c>
      <c r="O26" s="90">
        <v>216530.15837949706</v>
      </c>
      <c r="P26" s="90">
        <v>257673.39351895166</v>
      </c>
      <c r="Q26" s="90">
        <v>114089.12592787076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584122.69565217383</v>
      </c>
      <c r="D27" s="88">
        <f t="shared" ref="D27:Q27" si="11">SUM(D28:D32)</f>
        <v>582942.67391304346</v>
      </c>
      <c r="E27" s="88">
        <f t="shared" si="11"/>
        <v>631813.15217391308</v>
      </c>
      <c r="F27" s="88">
        <f t="shared" si="11"/>
        <v>724502.76086956519</v>
      </c>
      <c r="G27" s="88">
        <f t="shared" si="11"/>
        <v>832893.97826086951</v>
      </c>
      <c r="H27" s="88">
        <f t="shared" si="11"/>
        <v>740581.80434782594</v>
      </c>
      <c r="I27" s="88">
        <f t="shared" si="11"/>
        <v>814085.28260869544</v>
      </c>
      <c r="J27" s="88">
        <f t="shared" si="11"/>
        <v>809236.17391304346</v>
      </c>
      <c r="K27" s="88">
        <f t="shared" si="11"/>
        <v>794971.84782608715</v>
      </c>
      <c r="L27" s="88">
        <f t="shared" si="11"/>
        <v>707819.04347826075</v>
      </c>
      <c r="M27" s="88">
        <f t="shared" si="11"/>
        <v>830641.97826086951</v>
      </c>
      <c r="N27" s="88">
        <f t="shared" si="11"/>
        <v>781506.32608695654</v>
      </c>
      <c r="O27" s="88">
        <f t="shared" si="11"/>
        <v>762867.6521739132</v>
      </c>
      <c r="P27" s="88">
        <f t="shared" si="11"/>
        <v>1177847.2173913044</v>
      </c>
      <c r="Q27" s="88">
        <f t="shared" si="11"/>
        <v>562760.80434782617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6430.5926771748873</v>
      </c>
      <c r="D29" s="86">
        <v>12582.857648148711</v>
      </c>
      <c r="E29" s="86">
        <v>6190.0941759648904</v>
      </c>
      <c r="F29" s="86">
        <v>15453.037528943247</v>
      </c>
      <c r="G29" s="86">
        <v>9124.57704500416</v>
      </c>
      <c r="H29" s="86">
        <v>31001.777891404916</v>
      </c>
      <c r="I29" s="86">
        <v>22341.569819261109</v>
      </c>
      <c r="J29" s="86">
        <v>11159.646819391886</v>
      </c>
      <c r="K29" s="86">
        <v>15993.044836743924</v>
      </c>
      <c r="L29" s="86">
        <v>2565.9487840370443</v>
      </c>
      <c r="M29" s="86">
        <v>16031.163802860825</v>
      </c>
      <c r="N29" s="86">
        <v>0</v>
      </c>
      <c r="O29" s="86">
        <v>15762.618574917309</v>
      </c>
      <c r="P29" s="86">
        <v>6371.8882283680423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325260.84115722682</v>
      </c>
      <c r="D30" s="86">
        <v>251028.23064883819</v>
      </c>
      <c r="E30" s="86">
        <v>472169.98566013394</v>
      </c>
      <c r="F30" s="86">
        <v>403676.17057969468</v>
      </c>
      <c r="G30" s="86">
        <v>457437.59080316627</v>
      </c>
      <c r="H30" s="86">
        <v>219925.4451815139</v>
      </c>
      <c r="I30" s="86">
        <v>85324.353988804753</v>
      </c>
      <c r="J30" s="86">
        <v>471024.6285262889</v>
      </c>
      <c r="K30" s="86">
        <v>584196.30892263516</v>
      </c>
      <c r="L30" s="86">
        <v>654379.08197870664</v>
      </c>
      <c r="M30" s="86">
        <v>345895.28852012398</v>
      </c>
      <c r="N30" s="86">
        <v>573764.2866966679</v>
      </c>
      <c r="O30" s="86">
        <v>513252.88644531876</v>
      </c>
      <c r="P30" s="86">
        <v>529040.87656270398</v>
      </c>
      <c r="Q30" s="86">
        <v>308148.97945620766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6637.8412303282157</v>
      </c>
      <c r="F31" s="86">
        <v>12414.204355070577</v>
      </c>
      <c r="G31" s="86">
        <v>12375.523787372676</v>
      </c>
      <c r="H31" s="86">
        <v>12546.955152900169</v>
      </c>
      <c r="I31" s="86">
        <v>13492.356981524032</v>
      </c>
      <c r="J31" s="86">
        <v>10401.54429818373</v>
      </c>
      <c r="K31" s="86">
        <v>0</v>
      </c>
      <c r="L31" s="86">
        <v>0</v>
      </c>
      <c r="M31" s="86">
        <v>0</v>
      </c>
      <c r="N31" s="86">
        <v>787.28708616553047</v>
      </c>
      <c r="O31" s="86">
        <v>252.70464326591545</v>
      </c>
      <c r="P31" s="86">
        <v>359.61366822881547</v>
      </c>
      <c r="Q31" s="86">
        <v>7144.3346449341934</v>
      </c>
    </row>
    <row r="32" spans="1:17" ht="12" customHeight="1" x14ac:dyDescent="0.25">
      <c r="A32" s="49" t="s">
        <v>60</v>
      </c>
      <c r="B32" s="85"/>
      <c r="C32" s="85">
        <v>252431.26181777212</v>
      </c>
      <c r="D32" s="85">
        <v>319331.58561605657</v>
      </c>
      <c r="E32" s="85">
        <v>146815.23110748606</v>
      </c>
      <c r="F32" s="85">
        <v>292959.34840585664</v>
      </c>
      <c r="G32" s="85">
        <v>353956.28662532638</v>
      </c>
      <c r="H32" s="85">
        <v>477107.62612200697</v>
      </c>
      <c r="I32" s="85">
        <v>692927.00181910559</v>
      </c>
      <c r="J32" s="85">
        <v>316650.35426917893</v>
      </c>
      <c r="K32" s="85">
        <v>194782.49406670799</v>
      </c>
      <c r="L32" s="85">
        <v>50874.012715517107</v>
      </c>
      <c r="M32" s="85">
        <v>468715.5259378847</v>
      </c>
      <c r="N32" s="85">
        <v>206954.75230412316</v>
      </c>
      <c r="O32" s="85">
        <v>233599.44251041126</v>
      </c>
      <c r="P32" s="85">
        <v>642074.83893200359</v>
      </c>
      <c r="Q32" s="85">
        <v>247467.49024668435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637.75241611068327</v>
      </c>
      <c r="D3" s="100">
        <f t="shared" ref="D3:Q3" si="1">SUM(D4,D15,D17,D27)</f>
        <v>677.02831959652735</v>
      </c>
      <c r="E3" s="100">
        <f t="shared" si="1"/>
        <v>782.78899157348121</v>
      </c>
      <c r="F3" s="100">
        <f t="shared" si="1"/>
        <v>832.50606449512281</v>
      </c>
      <c r="G3" s="100">
        <f t="shared" si="1"/>
        <v>1116.6622987453834</v>
      </c>
      <c r="H3" s="100">
        <f t="shared" si="1"/>
        <v>953.68258125489683</v>
      </c>
      <c r="I3" s="100">
        <f t="shared" si="1"/>
        <v>1065.1840915510575</v>
      </c>
      <c r="J3" s="100">
        <f t="shared" si="1"/>
        <v>918.3739484795376</v>
      </c>
      <c r="K3" s="100">
        <f t="shared" si="1"/>
        <v>912.20205764249931</v>
      </c>
      <c r="L3" s="100">
        <f t="shared" si="1"/>
        <v>822.54094546866304</v>
      </c>
      <c r="M3" s="100">
        <f t="shared" si="1"/>
        <v>886.76055747354837</v>
      </c>
      <c r="N3" s="100">
        <f t="shared" si="1"/>
        <v>913.96318762390933</v>
      </c>
      <c r="O3" s="100">
        <f t="shared" si="1"/>
        <v>862.26513326877114</v>
      </c>
      <c r="P3" s="100">
        <f t="shared" si="1"/>
        <v>1157.3812536980965</v>
      </c>
      <c r="Q3" s="100">
        <f t="shared" si="1"/>
        <v>616.25425744441191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427.76976010313922</v>
      </c>
      <c r="D4" s="96">
        <f t="shared" ref="D4:Q4" si="3">SUM(D5:D14)</f>
        <v>465.85020946138053</v>
      </c>
      <c r="E4" s="96">
        <f t="shared" si="3"/>
        <v>544.82249174606011</v>
      </c>
      <c r="F4" s="96">
        <f t="shared" si="3"/>
        <v>559.48934905773126</v>
      </c>
      <c r="G4" s="96">
        <f t="shared" si="3"/>
        <v>789.92237532787408</v>
      </c>
      <c r="H4" s="96">
        <f t="shared" si="3"/>
        <v>672.20354441772429</v>
      </c>
      <c r="I4" s="96">
        <f t="shared" si="3"/>
        <v>770.04772158665901</v>
      </c>
      <c r="J4" s="96">
        <f t="shared" si="3"/>
        <v>633.30699854023624</v>
      </c>
      <c r="K4" s="96">
        <f t="shared" si="3"/>
        <v>632.53483662290034</v>
      </c>
      <c r="L4" s="96">
        <f t="shared" si="3"/>
        <v>581.95365500367006</v>
      </c>
      <c r="M4" s="96">
        <f t="shared" si="3"/>
        <v>594.71958610749004</v>
      </c>
      <c r="N4" s="96">
        <f t="shared" si="3"/>
        <v>620.49301104237372</v>
      </c>
      <c r="O4" s="96">
        <f t="shared" si="3"/>
        <v>591.86973427448083</v>
      </c>
      <c r="P4" s="96">
        <f t="shared" si="3"/>
        <v>757.00228435132499</v>
      </c>
      <c r="Q4" s="96">
        <f t="shared" si="3"/>
        <v>424.09606074966331</v>
      </c>
    </row>
    <row r="5" spans="1:17" ht="12" customHeight="1" x14ac:dyDescent="0.25">
      <c r="A5" s="87" t="s">
        <v>58</v>
      </c>
      <c r="B5" s="95"/>
      <c r="C5" s="95">
        <v>0.55457771345345741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4.4956956931417551</v>
      </c>
      <c r="D6" s="95">
        <v>8.8400234067205954</v>
      </c>
      <c r="E6" s="95">
        <v>4.773248191085786</v>
      </c>
      <c r="F6" s="95">
        <v>12.010442558115516</v>
      </c>
      <c r="G6" s="95">
        <v>7.5699497508862104</v>
      </c>
      <c r="H6" s="95">
        <v>24.364760426275538</v>
      </c>
      <c r="I6" s="95">
        <v>17.188524403822836</v>
      </c>
      <c r="J6" s="95">
        <v>8.8006563841332444</v>
      </c>
      <c r="K6" s="95">
        <v>12.844596043422614</v>
      </c>
      <c r="L6" s="95">
        <v>2.18346533581478</v>
      </c>
      <c r="M6" s="95">
        <v>11.807908790035871</v>
      </c>
      <c r="N6" s="95">
        <v>0</v>
      </c>
      <c r="O6" s="95">
        <v>12.873260947909772</v>
      </c>
      <c r="P6" s="95">
        <v>4.0291885239602481</v>
      </c>
      <c r="Q6" s="95">
        <v>0</v>
      </c>
    </row>
    <row r="7" spans="1:17" ht="12" customHeight="1" x14ac:dyDescent="0.25">
      <c r="A7" s="87" t="s">
        <v>110</v>
      </c>
      <c r="B7" s="95"/>
      <c r="C7" s="95">
        <v>92.14852814099487</v>
      </c>
      <c r="D7" s="95">
        <v>0</v>
      </c>
      <c r="E7" s="95">
        <v>0</v>
      </c>
      <c r="F7" s="95">
        <v>112.3934764119241</v>
      </c>
      <c r="G7" s="95">
        <v>26.162813772428464</v>
      </c>
      <c r="H7" s="95">
        <v>45.133185577258352</v>
      </c>
      <c r="I7" s="95">
        <v>0</v>
      </c>
      <c r="J7" s="95">
        <v>49.377567638408763</v>
      </c>
      <c r="K7" s="95">
        <v>94.204179922785869</v>
      </c>
      <c r="L7" s="95">
        <v>0</v>
      </c>
      <c r="M7" s="95">
        <v>120.90901053008508</v>
      </c>
      <c r="N7" s="95">
        <v>11.627795686027222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274.69228655942135</v>
      </c>
      <c r="D8" s="95">
        <v>168.34761384481303</v>
      </c>
      <c r="E8" s="95">
        <v>369.37249238240332</v>
      </c>
      <c r="F8" s="95">
        <v>327.63258760930353</v>
      </c>
      <c r="G8" s="95">
        <v>380.95963513969247</v>
      </c>
      <c r="H8" s="95">
        <v>165.52710685328191</v>
      </c>
      <c r="I8" s="95">
        <v>63.797378959988599</v>
      </c>
      <c r="J8" s="95">
        <v>472.59641496633475</v>
      </c>
      <c r="K8" s="95">
        <v>440.33838257816348</v>
      </c>
      <c r="L8" s="95">
        <v>542.74772896550121</v>
      </c>
      <c r="M8" s="95">
        <v>269.07391932272373</v>
      </c>
      <c r="N8" s="95">
        <v>545.76768723292093</v>
      </c>
      <c r="O8" s="95">
        <v>405.71454077534196</v>
      </c>
      <c r="P8" s="95">
        <v>527.58811753258738</v>
      </c>
      <c r="Q8" s="95">
        <v>371.70955135096602</v>
      </c>
    </row>
    <row r="9" spans="1:17" ht="12" customHeight="1" x14ac:dyDescent="0.25">
      <c r="A9" s="87" t="s">
        <v>55</v>
      </c>
      <c r="B9" s="95"/>
      <c r="C9" s="95">
        <v>42.266646612818342</v>
      </c>
      <c r="D9" s="95">
        <v>282.98797206416015</v>
      </c>
      <c r="E9" s="95">
        <v>159.23076876805629</v>
      </c>
      <c r="F9" s="95">
        <v>35.323254271061039</v>
      </c>
      <c r="G9" s="95">
        <v>360.74529994992253</v>
      </c>
      <c r="H9" s="95">
        <v>428.62576131333446</v>
      </c>
      <c r="I9" s="95">
        <v>679.1761251953327</v>
      </c>
      <c r="J9" s="95">
        <v>86.918184868618383</v>
      </c>
      <c r="K9" s="95">
        <v>65.22786859239153</v>
      </c>
      <c r="L9" s="95">
        <v>0.57549891727211833</v>
      </c>
      <c r="M9" s="95">
        <v>0</v>
      </c>
      <c r="N9" s="95">
        <v>22.165091532062121</v>
      </c>
      <c r="O9" s="95">
        <v>49.498047847252657</v>
      </c>
      <c r="P9" s="95">
        <v>189.25891475825682</v>
      </c>
      <c r="Q9" s="95">
        <v>43.762641671122495</v>
      </c>
    </row>
    <row r="10" spans="1:17" ht="12" customHeight="1" x14ac:dyDescent="0.25">
      <c r="A10" s="87" t="s">
        <v>79</v>
      </c>
      <c r="B10" s="95"/>
      <c r="C10" s="95">
        <v>4.4136119647788352E-2</v>
      </c>
      <c r="D10" s="95">
        <v>4.6144462136455185E-2</v>
      </c>
      <c r="E10" s="95">
        <v>0</v>
      </c>
      <c r="F10" s="95">
        <v>5.7914284667117337E-2</v>
      </c>
      <c r="G10" s="95">
        <v>4.6977294834095913E-2</v>
      </c>
      <c r="H10" s="95">
        <v>6.5195299009727106E-2</v>
      </c>
      <c r="I10" s="95">
        <v>5.3086691915532516E-2</v>
      </c>
      <c r="J10" s="95">
        <v>6.6605499235922613E-2</v>
      </c>
      <c r="K10" s="95">
        <v>7.0105358694470488E-2</v>
      </c>
      <c r="L10" s="95">
        <v>0</v>
      </c>
      <c r="M10" s="95">
        <v>6.9047175662164298E-2</v>
      </c>
      <c r="N10" s="95">
        <v>8.2123009008257142E-2</v>
      </c>
      <c r="O10" s="95">
        <v>0</v>
      </c>
      <c r="P10" s="95">
        <v>0</v>
      </c>
      <c r="Q10" s="95">
        <v>1.6145407547950626E-2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58.233606063845556</v>
      </c>
      <c r="G11" s="95">
        <v>0</v>
      </c>
      <c r="H11" s="95">
        <v>0</v>
      </c>
      <c r="I11" s="95">
        <v>0</v>
      </c>
      <c r="J11" s="95">
        <v>0</v>
      </c>
      <c r="K11" s="95">
        <v>3.2028498816801791</v>
      </c>
      <c r="L11" s="95">
        <v>23.811611417788193</v>
      </c>
      <c r="M11" s="95">
        <v>181.61850213592874</v>
      </c>
      <c r="N11" s="95">
        <v>33.376719536178058</v>
      </c>
      <c r="O11" s="95">
        <v>115.87030901105904</v>
      </c>
      <c r="P11" s="95">
        <v>29.594516688989778</v>
      </c>
      <c r="Q11" s="95">
        <v>0.25903476533394776</v>
      </c>
    </row>
    <row r="12" spans="1:17" ht="12" customHeight="1" x14ac:dyDescent="0.25">
      <c r="A12" s="87" t="s">
        <v>115</v>
      </c>
      <c r="B12" s="95"/>
      <c r="C12" s="95">
        <v>0.29504241786438967</v>
      </c>
      <c r="D12" s="95">
        <v>0.30985147965038751</v>
      </c>
      <c r="E12" s="95">
        <v>0.2976471446569311</v>
      </c>
      <c r="F12" s="95">
        <v>1.3629180508933592</v>
      </c>
      <c r="G12" s="95">
        <v>1.7212671192450399</v>
      </c>
      <c r="H12" s="95">
        <v>0.33908641123680999</v>
      </c>
      <c r="I12" s="95">
        <v>0.9540843013605329</v>
      </c>
      <c r="J12" s="95">
        <v>1.0717584411801397</v>
      </c>
      <c r="K12" s="95">
        <v>1.9892837675832558</v>
      </c>
      <c r="L12" s="95">
        <v>3.9142785292807503</v>
      </c>
      <c r="M12" s="95">
        <v>3.1195297012027341</v>
      </c>
      <c r="N12" s="95">
        <v>0.97731777370025064</v>
      </c>
      <c r="O12" s="95">
        <v>2.2234398733000487</v>
      </c>
      <c r="P12" s="95">
        <v>8.1114270791167481E-2</v>
      </c>
      <c r="Q12" s="95">
        <v>0.44909406439384858</v>
      </c>
    </row>
    <row r="13" spans="1:17" ht="12" customHeight="1" x14ac:dyDescent="0.25">
      <c r="A13" s="51" t="s">
        <v>114</v>
      </c>
      <c r="B13" s="22"/>
      <c r="C13" s="22">
        <v>6.4455889251255165</v>
      </c>
      <c r="D13" s="22">
        <v>0</v>
      </c>
      <c r="E13" s="22">
        <v>2.1936941200736566</v>
      </c>
      <c r="F13" s="22">
        <v>0</v>
      </c>
      <c r="G13" s="22">
        <v>0</v>
      </c>
      <c r="H13" s="22">
        <v>0</v>
      </c>
      <c r="I13" s="22">
        <v>4.4559893001578628</v>
      </c>
      <c r="J13" s="22">
        <v>6.7846799988326243</v>
      </c>
      <c r="K13" s="22">
        <v>7.5946199819468392</v>
      </c>
      <c r="L13" s="22">
        <v>1.0496618960835593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6.8272579206717472</v>
      </c>
      <c r="D14" s="98">
        <v>5.318604203899886</v>
      </c>
      <c r="E14" s="98">
        <v>8.9546411397840178</v>
      </c>
      <c r="F14" s="98">
        <v>12.475149807921035</v>
      </c>
      <c r="G14" s="98">
        <v>12.716432300865431</v>
      </c>
      <c r="H14" s="98">
        <v>8.1484485373274236</v>
      </c>
      <c r="I14" s="98">
        <v>4.4225327340809937</v>
      </c>
      <c r="J14" s="98">
        <v>7.691130743492411</v>
      </c>
      <c r="K14" s="98">
        <v>7.0629504962320517</v>
      </c>
      <c r="L14" s="98">
        <v>7.6714099419294701</v>
      </c>
      <c r="M14" s="98">
        <v>8.1216684518517432</v>
      </c>
      <c r="N14" s="98">
        <v>6.4962762724769059</v>
      </c>
      <c r="O14" s="98">
        <v>5.6901358196172174</v>
      </c>
      <c r="P14" s="98">
        <v>6.4504325767396251</v>
      </c>
      <c r="Q14" s="98">
        <v>7.8995934902990719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18.744969892603173</v>
      </c>
      <c r="D15" s="96">
        <f t="shared" si="4"/>
        <v>13.724080526079023</v>
      </c>
      <c r="E15" s="96">
        <f t="shared" si="4"/>
        <v>12.66348332899558</v>
      </c>
      <c r="F15" s="96">
        <f t="shared" si="4"/>
        <v>21.443084299955483</v>
      </c>
      <c r="G15" s="96">
        <f t="shared" si="4"/>
        <v>24.432275752610963</v>
      </c>
      <c r="H15" s="96">
        <f t="shared" si="4"/>
        <v>20.67030602212624</v>
      </c>
      <c r="I15" s="96">
        <f t="shared" si="4"/>
        <v>16.918097407592185</v>
      </c>
      <c r="J15" s="96">
        <f t="shared" si="4"/>
        <v>28.906811953075529</v>
      </c>
      <c r="K15" s="96">
        <f t="shared" si="4"/>
        <v>28.65317105846162</v>
      </c>
      <c r="L15" s="96">
        <f t="shared" si="4"/>
        <v>22.313228943503027</v>
      </c>
      <c r="M15" s="96">
        <f t="shared" si="4"/>
        <v>44.645263353742969</v>
      </c>
      <c r="N15" s="96">
        <f t="shared" si="4"/>
        <v>54.150707786060792</v>
      </c>
      <c r="O15" s="96">
        <f t="shared" si="4"/>
        <v>43.617781485558424</v>
      </c>
      <c r="P15" s="96">
        <f t="shared" si="4"/>
        <v>53.973652149665313</v>
      </c>
      <c r="Q15" s="96">
        <f t="shared" si="4"/>
        <v>18.967032466547074</v>
      </c>
    </row>
    <row r="16" spans="1:17" ht="12" customHeight="1" x14ac:dyDescent="0.25">
      <c r="A16" s="87" t="s">
        <v>111</v>
      </c>
      <c r="B16" s="97"/>
      <c r="C16" s="97">
        <v>18.744969892603173</v>
      </c>
      <c r="D16" s="97">
        <v>13.724080526079023</v>
      </c>
      <c r="E16" s="97">
        <v>12.66348332899558</v>
      </c>
      <c r="F16" s="97">
        <v>21.443084299955483</v>
      </c>
      <c r="G16" s="97">
        <v>24.432275752610963</v>
      </c>
      <c r="H16" s="97">
        <v>20.67030602212624</v>
      </c>
      <c r="I16" s="97">
        <v>16.918097407592185</v>
      </c>
      <c r="J16" s="97">
        <v>28.906811953075529</v>
      </c>
      <c r="K16" s="97">
        <v>28.65317105846162</v>
      </c>
      <c r="L16" s="97">
        <v>22.313228943503027</v>
      </c>
      <c r="M16" s="97">
        <v>44.645263353742969</v>
      </c>
      <c r="N16" s="97">
        <v>54.150707786060792</v>
      </c>
      <c r="O16" s="97">
        <v>43.617781485558424</v>
      </c>
      <c r="P16" s="97">
        <v>53.973652149665313</v>
      </c>
      <c r="Q16" s="97">
        <v>18.967032466547074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132.58222408008348</v>
      </c>
      <c r="D17" s="96">
        <f t="shared" ref="D17:Q17" si="6">SUM(D18:D26)</f>
        <v>139.60753667917822</v>
      </c>
      <c r="E17" s="96">
        <f t="shared" si="6"/>
        <v>155.21595875237881</v>
      </c>
      <c r="F17" s="96">
        <f t="shared" si="6"/>
        <v>164.89192291664551</v>
      </c>
      <c r="G17" s="96">
        <f t="shared" si="6"/>
        <v>211.6104256059412</v>
      </c>
      <c r="H17" s="96">
        <f t="shared" si="6"/>
        <v>182.17824588730187</v>
      </c>
      <c r="I17" s="96">
        <f t="shared" si="6"/>
        <v>202.35467465998809</v>
      </c>
      <c r="J17" s="96">
        <f t="shared" si="6"/>
        <v>172.31299832693747</v>
      </c>
      <c r="K17" s="96">
        <f t="shared" si="6"/>
        <v>163.44414469365208</v>
      </c>
      <c r="L17" s="96">
        <f t="shared" si="6"/>
        <v>136.71188690922747</v>
      </c>
      <c r="M17" s="96">
        <f t="shared" si="6"/>
        <v>162.93948462012543</v>
      </c>
      <c r="N17" s="96">
        <f t="shared" si="6"/>
        <v>155.64763022777402</v>
      </c>
      <c r="O17" s="96">
        <f t="shared" si="6"/>
        <v>144.68083179085519</v>
      </c>
      <c r="P17" s="96">
        <f t="shared" si="6"/>
        <v>231.0768779802969</v>
      </c>
      <c r="Q17" s="96">
        <f t="shared" si="6"/>
        <v>110.12267830125087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1.4571302886350936</v>
      </c>
      <c r="D19" s="95">
        <v>2.8517794294530985</v>
      </c>
      <c r="E19" s="95">
        <v>1.4015828520294999</v>
      </c>
      <c r="F19" s="95">
        <v>3.5113063681510148</v>
      </c>
      <c r="G19" s="95">
        <v>1.8707573836882359</v>
      </c>
      <c r="H19" s="95">
        <v>6.78789401090952</v>
      </c>
      <c r="I19" s="95">
        <v>4.480288342734287</v>
      </c>
      <c r="J19" s="95">
        <v>2.0958641319717959</v>
      </c>
      <c r="K19" s="95">
        <v>2.9853949061945277</v>
      </c>
      <c r="L19" s="95">
        <v>0.24154113676219435</v>
      </c>
      <c r="M19" s="95">
        <v>3.3021423023074798</v>
      </c>
      <c r="N19" s="95">
        <v>0</v>
      </c>
      <c r="O19" s="95">
        <v>2.9524447987694398</v>
      </c>
      <c r="P19" s="95">
        <v>1.1885334693821847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22.505265478791191</v>
      </c>
      <c r="D20" s="95">
        <v>0</v>
      </c>
      <c r="E20" s="95">
        <v>0</v>
      </c>
      <c r="F20" s="95">
        <v>13.95645635555857</v>
      </c>
      <c r="G20" s="95">
        <v>6.1140662239454482</v>
      </c>
      <c r="H20" s="95">
        <v>12.665859827477936</v>
      </c>
      <c r="I20" s="95">
        <v>0</v>
      </c>
      <c r="J20" s="95">
        <v>4.8415819240808853</v>
      </c>
      <c r="K20" s="95">
        <v>12.410269665053915</v>
      </c>
      <c r="L20" s="95">
        <v>0</v>
      </c>
      <c r="M20" s="95">
        <v>15.604957894551577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71.99100196502215</v>
      </c>
      <c r="D21" s="95">
        <v>56.754820592013054</v>
      </c>
      <c r="E21" s="95">
        <v>72.221829633748754</v>
      </c>
      <c r="F21" s="95">
        <v>97.418318018339193</v>
      </c>
      <c r="G21" s="95">
        <v>38.917688410795591</v>
      </c>
      <c r="H21" s="95">
        <v>39.511733875079507</v>
      </c>
      <c r="I21" s="95">
        <v>8.0403053232371224</v>
      </c>
      <c r="J21" s="95">
        <v>49.574364260232912</v>
      </c>
      <c r="K21" s="95">
        <v>110.14151720340678</v>
      </c>
      <c r="L21" s="95">
        <v>98.571233009759439</v>
      </c>
      <c r="M21" s="95">
        <v>69.097861342563803</v>
      </c>
      <c r="N21" s="95">
        <v>96.831219254897093</v>
      </c>
      <c r="O21" s="95">
        <v>52.856195144328503</v>
      </c>
      <c r="P21" s="95">
        <v>116.47428068776921</v>
      </c>
      <c r="Q21" s="95">
        <v>87.826395063503767</v>
      </c>
    </row>
    <row r="22" spans="1:17" ht="12" customHeight="1" x14ac:dyDescent="0.25">
      <c r="A22" s="87" t="s">
        <v>55</v>
      </c>
      <c r="B22" s="95"/>
      <c r="C22" s="95">
        <v>2.4098029891760695</v>
      </c>
      <c r="D22" s="95">
        <v>18.124782073113142</v>
      </c>
      <c r="E22" s="95">
        <v>20.470304737506751</v>
      </c>
      <c r="F22" s="95">
        <v>1.9484783438134563</v>
      </c>
      <c r="G22" s="95">
        <v>52.177104271323508</v>
      </c>
      <c r="H22" s="95">
        <v>57.881154375602442</v>
      </c>
      <c r="I22" s="95">
        <v>122.59299178945116</v>
      </c>
      <c r="J22" s="95">
        <v>18.971064061733095</v>
      </c>
      <c r="K22" s="95">
        <v>1.1172370359831494</v>
      </c>
      <c r="L22" s="95">
        <v>5.9881426038325754E-2</v>
      </c>
      <c r="M22" s="95">
        <v>0</v>
      </c>
      <c r="N22" s="95">
        <v>2.3076079248283539</v>
      </c>
      <c r="O22" s="95">
        <v>5.1902796321304328</v>
      </c>
      <c r="P22" s="95">
        <v>49.014030718784355</v>
      </c>
      <c r="Q22" s="95">
        <v>0.3112861889199624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14.782968308405353</v>
      </c>
      <c r="G24" s="95">
        <v>0</v>
      </c>
      <c r="H24" s="95">
        <v>0</v>
      </c>
      <c r="I24" s="95">
        <v>0</v>
      </c>
      <c r="J24" s="95">
        <v>0</v>
      </c>
      <c r="K24" s="95">
        <v>0.68535830129815489</v>
      </c>
      <c r="L24" s="95">
        <v>3.776998620312054</v>
      </c>
      <c r="M24" s="95">
        <v>42.757388464515415</v>
      </c>
      <c r="N24" s="95">
        <v>6.4282934079217746</v>
      </c>
      <c r="O24" s="95">
        <v>22.662823855456857</v>
      </c>
      <c r="P24" s="95">
        <v>7.1043086111394409</v>
      </c>
      <c r="Q24" s="95">
        <v>2.5030312665700306E-2</v>
      </c>
    </row>
    <row r="25" spans="1:17" ht="12" customHeight="1" x14ac:dyDescent="0.25">
      <c r="A25" s="51" t="s">
        <v>60</v>
      </c>
      <c r="B25" s="22"/>
      <c r="C25" s="22">
        <v>33.360387236221491</v>
      </c>
      <c r="D25" s="22">
        <v>60.558861793661997</v>
      </c>
      <c r="E25" s="22">
        <v>59.269639380172322</v>
      </c>
      <c r="F25" s="22">
        <v>30.786197798500112</v>
      </c>
      <c r="G25" s="22">
        <v>105.6361076028</v>
      </c>
      <c r="H25" s="22">
        <v>58.931060723758911</v>
      </c>
      <c r="I25" s="22">
        <v>54.300517657542819</v>
      </c>
      <c r="J25" s="22">
        <v>84.775120214832796</v>
      </c>
      <c r="K25" s="22">
        <v>20.999370052869885</v>
      </c>
      <c r="L25" s="22">
        <v>8.3397518482634077</v>
      </c>
      <c r="M25" s="22">
        <v>22.437306478151989</v>
      </c>
      <c r="N25" s="22">
        <v>35.147787635432628</v>
      </c>
      <c r="O25" s="22">
        <v>44.73101836920025</v>
      </c>
      <c r="P25" s="22">
        <v>38.605466968448518</v>
      </c>
      <c r="Q25" s="22">
        <v>13.708004066511183</v>
      </c>
    </row>
    <row r="26" spans="1:17" ht="12" customHeight="1" x14ac:dyDescent="0.25">
      <c r="A26" s="49" t="s">
        <v>59</v>
      </c>
      <c r="B26" s="18"/>
      <c r="C26" s="18">
        <v>0.858636122237463</v>
      </c>
      <c r="D26" s="18">
        <v>1.317292790936933</v>
      </c>
      <c r="E26" s="18">
        <v>1.8526021489214846</v>
      </c>
      <c r="F26" s="18">
        <v>2.4881977238778039</v>
      </c>
      <c r="G26" s="18">
        <v>6.8947017133884412</v>
      </c>
      <c r="H26" s="18">
        <v>6.4005430744735481</v>
      </c>
      <c r="I26" s="18">
        <v>12.940571547022696</v>
      </c>
      <c r="J26" s="18">
        <v>12.055003734085959</v>
      </c>
      <c r="K26" s="18">
        <v>15.104997528845674</v>
      </c>
      <c r="L26" s="18">
        <v>25.72248086809206</v>
      </c>
      <c r="M26" s="18">
        <v>9.739828138035179</v>
      </c>
      <c r="N26" s="18">
        <v>14.932722004694162</v>
      </c>
      <c r="O26" s="18">
        <v>16.288069990969724</v>
      </c>
      <c r="P26" s="18">
        <v>18.690257524773219</v>
      </c>
      <c r="Q26" s="18">
        <v>8.2519626696502488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58.655462034857358</v>
      </c>
      <c r="D27" s="96">
        <f t="shared" ref="D27:Q27" si="8">SUM(D28:D32)</f>
        <v>57.846492929889592</v>
      </c>
      <c r="E27" s="96">
        <f t="shared" si="8"/>
        <v>70.087057746046739</v>
      </c>
      <c r="F27" s="96">
        <f t="shared" si="8"/>
        <v>86.68170822079064</v>
      </c>
      <c r="G27" s="96">
        <f t="shared" si="8"/>
        <v>90.697222058957195</v>
      </c>
      <c r="H27" s="96">
        <f t="shared" si="8"/>
        <v>78.630484927744362</v>
      </c>
      <c r="I27" s="96">
        <f t="shared" si="8"/>
        <v>75.863597896818177</v>
      </c>
      <c r="J27" s="96">
        <f t="shared" si="8"/>
        <v>83.847139659288317</v>
      </c>
      <c r="K27" s="96">
        <f t="shared" si="8"/>
        <v>87.569905267485325</v>
      </c>
      <c r="L27" s="96">
        <f t="shared" si="8"/>
        <v>81.562174612262368</v>
      </c>
      <c r="M27" s="96">
        <f t="shared" si="8"/>
        <v>84.456223392189969</v>
      </c>
      <c r="N27" s="96">
        <f t="shared" si="8"/>
        <v>83.671838567700831</v>
      </c>
      <c r="O27" s="96">
        <f t="shared" si="8"/>
        <v>82.096785717876642</v>
      </c>
      <c r="P27" s="96">
        <f t="shared" si="8"/>
        <v>115.32843921680924</v>
      </c>
      <c r="Q27" s="96">
        <f t="shared" si="8"/>
        <v>63.068485926950629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0.80483430340681028</v>
      </c>
      <c r="D29" s="95">
        <v>1.5646459923188931</v>
      </c>
      <c r="E29" s="95">
        <v>0.82008495013377147</v>
      </c>
      <c r="F29" s="95">
        <v>2.0396168370749361</v>
      </c>
      <c r="G29" s="95">
        <v>1.3328955300044683</v>
      </c>
      <c r="H29" s="95">
        <v>4.1849272529003025</v>
      </c>
      <c r="I29" s="95">
        <v>3.014985303062141</v>
      </c>
      <c r="J29" s="95">
        <v>1.5387240596387257</v>
      </c>
      <c r="K29" s="95">
        <v>2.0198296485653366</v>
      </c>
      <c r="L29" s="95">
        <v>0.3404357712610302</v>
      </c>
      <c r="M29" s="95">
        <v>1.992906200438568</v>
      </c>
      <c r="N29" s="95">
        <v>0</v>
      </c>
      <c r="O29" s="95">
        <v>1.9651727962964103</v>
      </c>
      <c r="P29" s="95">
        <v>0.78344974971474335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37.400624535736917</v>
      </c>
      <c r="D30" s="95">
        <v>29.38644851485321</v>
      </c>
      <c r="E30" s="95">
        <v>55.805038805352766</v>
      </c>
      <c r="F30" s="95">
        <v>51.806673382643353</v>
      </c>
      <c r="G30" s="95">
        <v>55.623193082361546</v>
      </c>
      <c r="H30" s="95">
        <v>27.230385272096928</v>
      </c>
      <c r="I30" s="95">
        <v>10.498655668278911</v>
      </c>
      <c r="J30" s="95">
        <v>55.388981570261038</v>
      </c>
      <c r="K30" s="95">
        <v>68.917593720568121</v>
      </c>
      <c r="L30" s="95">
        <v>76.825265786286465</v>
      </c>
      <c r="M30" s="95">
        <v>42.139602482325991</v>
      </c>
      <c r="N30" s="95">
        <v>65.94222591853331</v>
      </c>
      <c r="O30" s="95">
        <v>58.714937728988531</v>
      </c>
      <c r="P30" s="95">
        <v>59.617675086968376</v>
      </c>
      <c r="Q30" s="95">
        <v>35.023275086715351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1.1004568917353503</v>
      </c>
      <c r="F31" s="95">
        <v>1.9939627317129984</v>
      </c>
      <c r="G31" s="95">
        <v>1.8881936755135347</v>
      </c>
      <c r="H31" s="95">
        <v>2.3601482199644073</v>
      </c>
      <c r="I31" s="95">
        <v>2.4661949969676784</v>
      </c>
      <c r="J31" s="95">
        <v>0.90747790140787787</v>
      </c>
      <c r="K31" s="95">
        <v>0</v>
      </c>
      <c r="L31" s="95">
        <v>0</v>
      </c>
      <c r="M31" s="95">
        <v>0</v>
      </c>
      <c r="N31" s="95">
        <v>0.13859316887026818</v>
      </c>
      <c r="O31" s="95">
        <v>4.2021361718883633E-2</v>
      </c>
      <c r="P31" s="95">
        <v>6.3415909368703449E-2</v>
      </c>
      <c r="Q31" s="95">
        <v>1.1854464974360817</v>
      </c>
    </row>
    <row r="32" spans="1:17" ht="12" customHeight="1" x14ac:dyDescent="0.25">
      <c r="A32" s="49" t="s">
        <v>60</v>
      </c>
      <c r="B32" s="18"/>
      <c r="C32" s="18">
        <v>20.450003195713634</v>
      </c>
      <c r="D32" s="18">
        <v>26.895398422717484</v>
      </c>
      <c r="E32" s="18">
        <v>12.361477098824853</v>
      </c>
      <c r="F32" s="18">
        <v>30.841455269359351</v>
      </c>
      <c r="G32" s="18">
        <v>31.852939771077647</v>
      </c>
      <c r="H32" s="18">
        <v>44.855024182782721</v>
      </c>
      <c r="I32" s="18">
        <v>59.88376192850945</v>
      </c>
      <c r="J32" s="18">
        <v>26.011956127980671</v>
      </c>
      <c r="K32" s="18">
        <v>16.632481898351863</v>
      </c>
      <c r="L32" s="18">
        <v>4.3964730547148703</v>
      </c>
      <c r="M32" s="18">
        <v>40.323714709425403</v>
      </c>
      <c r="N32" s="18">
        <v>17.591019480297241</v>
      </c>
      <c r="O32" s="18">
        <v>21.374653830872827</v>
      </c>
      <c r="P32" s="18">
        <v>54.86389847075742</v>
      </c>
      <c r="Q32" s="18">
        <v>26.859764342799199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424.02530345834532</v>
      </c>
      <c r="D3" s="100">
        <f t="shared" ref="D3:Q3" si="1">SUM(D4,D15,D17,D27)</f>
        <v>421.52213880378474</v>
      </c>
      <c r="E3" s="100">
        <f t="shared" si="1"/>
        <v>504.56405859709179</v>
      </c>
      <c r="F3" s="100">
        <f t="shared" si="1"/>
        <v>579.90831082630882</v>
      </c>
      <c r="G3" s="100">
        <f t="shared" si="1"/>
        <v>729.99701432599636</v>
      </c>
      <c r="H3" s="100">
        <f t="shared" si="1"/>
        <v>611.46441288805715</v>
      </c>
      <c r="I3" s="100">
        <f t="shared" si="1"/>
        <v>654.15124251804059</v>
      </c>
      <c r="J3" s="100">
        <f t="shared" si="1"/>
        <v>654.6030456412069</v>
      </c>
      <c r="K3" s="100">
        <f t="shared" si="1"/>
        <v>657.39380780745648</v>
      </c>
      <c r="L3" s="100">
        <f t="shared" si="1"/>
        <v>607.52647135820166</v>
      </c>
      <c r="M3" s="100">
        <f t="shared" si="1"/>
        <v>746.39716774779163</v>
      </c>
      <c r="N3" s="100">
        <f t="shared" si="1"/>
        <v>763.27145338542311</v>
      </c>
      <c r="O3" s="100">
        <f t="shared" si="1"/>
        <v>728.93088183639566</v>
      </c>
      <c r="P3" s="100">
        <f t="shared" si="1"/>
        <v>939.1258846643118</v>
      </c>
      <c r="Q3" s="100">
        <f t="shared" si="1"/>
        <v>488.40375930987938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274.82095023395931</v>
      </c>
      <c r="D4" s="96">
        <f t="shared" ref="D4:Q4" si="3">SUM(D5:D14)</f>
        <v>271.29087442778649</v>
      </c>
      <c r="E4" s="96">
        <f t="shared" si="3"/>
        <v>345.19132676290917</v>
      </c>
      <c r="F4" s="96">
        <f t="shared" si="3"/>
        <v>379.67852188695264</v>
      </c>
      <c r="G4" s="96">
        <f t="shared" si="3"/>
        <v>486.16829472079178</v>
      </c>
      <c r="H4" s="96">
        <f t="shared" si="3"/>
        <v>400.00895154629268</v>
      </c>
      <c r="I4" s="96">
        <f t="shared" si="3"/>
        <v>436.09431202608641</v>
      </c>
      <c r="J4" s="96">
        <f t="shared" si="3"/>
        <v>417.11919774466026</v>
      </c>
      <c r="K4" s="96">
        <f t="shared" si="3"/>
        <v>428.10241447811836</v>
      </c>
      <c r="L4" s="96">
        <f t="shared" si="3"/>
        <v>409.05198146852825</v>
      </c>
      <c r="M4" s="96">
        <f t="shared" si="3"/>
        <v>441.5723095465778</v>
      </c>
      <c r="N4" s="96">
        <f t="shared" si="3"/>
        <v>436.1028106002658</v>
      </c>
      <c r="O4" s="96">
        <f t="shared" si="3"/>
        <v>425.76769947100001</v>
      </c>
      <c r="P4" s="96">
        <f t="shared" si="3"/>
        <v>514.21025526910284</v>
      </c>
      <c r="Q4" s="96">
        <f t="shared" si="3"/>
        <v>302.39561115139196</v>
      </c>
    </row>
    <row r="5" spans="1:17" ht="12" customHeight="1" x14ac:dyDescent="0.25">
      <c r="A5" s="87" t="s">
        <v>58</v>
      </c>
      <c r="B5" s="95"/>
      <c r="C5" s="95">
        <v>0.27244388376016715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2.8707238900599386</v>
      </c>
      <c r="D6" s="95">
        <v>5.6782769050800592</v>
      </c>
      <c r="E6" s="95">
        <v>3.0843390162719699</v>
      </c>
      <c r="F6" s="95">
        <v>7.8176304487904016</v>
      </c>
      <c r="G6" s="95">
        <v>4.9221293297937079</v>
      </c>
      <c r="H6" s="95">
        <v>16.046225890718389</v>
      </c>
      <c r="I6" s="95">
        <v>11.312233396621423</v>
      </c>
      <c r="J6" s="95">
        <v>5.8022877990502764</v>
      </c>
      <c r="K6" s="95">
        <v>8.5357996193400343</v>
      </c>
      <c r="L6" s="95">
        <v>1.4350090146958767</v>
      </c>
      <c r="M6" s="95">
        <v>8.0621472028470631</v>
      </c>
      <c r="N6" s="95">
        <v>0</v>
      </c>
      <c r="O6" s="95">
        <v>8.8729566017967461</v>
      </c>
      <c r="P6" s="95">
        <v>2.793695986635143</v>
      </c>
      <c r="Q6" s="95">
        <v>0</v>
      </c>
    </row>
    <row r="7" spans="1:17" ht="12" customHeight="1" x14ac:dyDescent="0.25">
      <c r="A7" s="87" t="s">
        <v>110</v>
      </c>
      <c r="B7" s="95"/>
      <c r="C7" s="95">
        <v>58.047911676601913</v>
      </c>
      <c r="D7" s="95">
        <v>0</v>
      </c>
      <c r="E7" s="95">
        <v>0</v>
      </c>
      <c r="F7" s="95">
        <v>72.003058679129779</v>
      </c>
      <c r="G7" s="95">
        <v>16.740498628068035</v>
      </c>
      <c r="H7" s="95">
        <v>29.266562228487217</v>
      </c>
      <c r="I7" s="95">
        <v>0</v>
      </c>
      <c r="J7" s="95">
        <v>31.314574808217017</v>
      </c>
      <c r="K7" s="95">
        <v>60.900892564446963</v>
      </c>
      <c r="L7" s="95">
        <v>0</v>
      </c>
      <c r="M7" s="95">
        <v>79.957602314473291</v>
      </c>
      <c r="N7" s="95">
        <v>7.6784509307644102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180.43258952229354</v>
      </c>
      <c r="D8" s="95">
        <v>111.19231201525417</v>
      </c>
      <c r="E8" s="95">
        <v>245.56353440164992</v>
      </c>
      <c r="F8" s="95">
        <v>219.65829905062276</v>
      </c>
      <c r="G8" s="95">
        <v>253.16877620248789</v>
      </c>
      <c r="H8" s="95">
        <v>111.39748375303269</v>
      </c>
      <c r="I8" s="95">
        <v>41.408210657762602</v>
      </c>
      <c r="J8" s="95">
        <v>316.71934005660063</v>
      </c>
      <c r="K8" s="95">
        <v>302.82943370828065</v>
      </c>
      <c r="L8" s="95">
        <v>369.90123260148442</v>
      </c>
      <c r="M8" s="95">
        <v>187.89455571769849</v>
      </c>
      <c r="N8" s="95">
        <v>379.27456481744287</v>
      </c>
      <c r="O8" s="95">
        <v>281.56934169227128</v>
      </c>
      <c r="P8" s="95">
        <v>373.31961352016248</v>
      </c>
      <c r="Q8" s="95">
        <v>267.92070138312965</v>
      </c>
    </row>
    <row r="9" spans="1:17" ht="12" customHeight="1" x14ac:dyDescent="0.25">
      <c r="A9" s="87" t="s">
        <v>55</v>
      </c>
      <c r="B9" s="95"/>
      <c r="C9" s="95">
        <v>20.728531903786024</v>
      </c>
      <c r="D9" s="95">
        <v>148.28929632571536</v>
      </c>
      <c r="E9" s="95">
        <v>84.933931060145198</v>
      </c>
      <c r="F9" s="95">
        <v>18.840869862929893</v>
      </c>
      <c r="G9" s="95">
        <v>195.20949521564989</v>
      </c>
      <c r="H9" s="95">
        <v>234.03765505095157</v>
      </c>
      <c r="I9" s="95">
        <v>373.80101530830461</v>
      </c>
      <c r="J9" s="95">
        <v>48.071588450268727</v>
      </c>
      <c r="K9" s="95">
        <v>35.715963488658808</v>
      </c>
      <c r="L9" s="95">
        <v>0.31313441034772105</v>
      </c>
      <c r="M9" s="95">
        <v>0</v>
      </c>
      <c r="N9" s="95">
        <v>12.199947318874475</v>
      </c>
      <c r="O9" s="95">
        <v>27.265989286794031</v>
      </c>
      <c r="P9" s="95">
        <v>106.69457403910219</v>
      </c>
      <c r="Q9" s="95">
        <v>24.606753627376072</v>
      </c>
    </row>
    <row r="10" spans="1:17" ht="12" customHeight="1" x14ac:dyDescent="0.25">
      <c r="A10" s="87" t="s">
        <v>79</v>
      </c>
      <c r="B10" s="95"/>
      <c r="C10" s="95">
        <v>3.5131728364507613E-2</v>
      </c>
      <c r="D10" s="95">
        <v>3.6916464712490576E-2</v>
      </c>
      <c r="E10" s="95">
        <v>0</v>
      </c>
      <c r="F10" s="95">
        <v>4.6894553901287238E-2</v>
      </c>
      <c r="G10" s="95">
        <v>3.8046128564377307E-2</v>
      </c>
      <c r="H10" s="95">
        <v>5.3218397466428369E-2</v>
      </c>
      <c r="I10" s="95">
        <v>4.3045687150941737E-2</v>
      </c>
      <c r="J10" s="95">
        <v>5.4716754890420917E-2</v>
      </c>
      <c r="K10" s="95">
        <v>5.7785934739995826E-2</v>
      </c>
      <c r="L10" s="95">
        <v>0</v>
      </c>
      <c r="M10" s="95">
        <v>5.8257477713468689E-2</v>
      </c>
      <c r="N10" s="95">
        <v>6.9378210456387465E-2</v>
      </c>
      <c r="O10" s="95">
        <v>0</v>
      </c>
      <c r="P10" s="95">
        <v>0</v>
      </c>
      <c r="Q10" s="95">
        <v>1.3680661504079967E-2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45.867699587082775</v>
      </c>
      <c r="G11" s="95">
        <v>0</v>
      </c>
      <c r="H11" s="95">
        <v>0</v>
      </c>
      <c r="I11" s="95">
        <v>0</v>
      </c>
      <c r="J11" s="95">
        <v>0</v>
      </c>
      <c r="K11" s="95">
        <v>2.5933782119518978</v>
      </c>
      <c r="L11" s="95">
        <v>19.366726418578185</v>
      </c>
      <c r="M11" s="95">
        <v>148.93129868900797</v>
      </c>
      <c r="N11" s="95">
        <v>27.465586395253936</v>
      </c>
      <c r="O11" s="95">
        <v>95.672644842499793</v>
      </c>
      <c r="P11" s="95">
        <v>24.491701908530469</v>
      </c>
      <c r="Q11" s="95">
        <v>0.21391472400559375</v>
      </c>
    </row>
    <row r="12" spans="1:17" ht="12" customHeight="1" x14ac:dyDescent="0.25">
      <c r="A12" s="87" t="s">
        <v>115</v>
      </c>
      <c r="B12" s="95"/>
      <c r="C12" s="95">
        <v>0.35409500973886276</v>
      </c>
      <c r="D12" s="95">
        <v>0.39057473622708161</v>
      </c>
      <c r="E12" s="95">
        <v>0.39829391680499193</v>
      </c>
      <c r="F12" s="95">
        <v>1.9423488969764484</v>
      </c>
      <c r="G12" s="95">
        <v>2.6161869276462584</v>
      </c>
      <c r="H12" s="95">
        <v>0.55123085547668793</v>
      </c>
      <c r="I12" s="95">
        <v>1.6769323155802183</v>
      </c>
      <c r="J12" s="95">
        <v>2.0591333874511166</v>
      </c>
      <c r="K12" s="95">
        <v>4.2394827930979826</v>
      </c>
      <c r="L12" s="95">
        <v>9.2425404513784262</v>
      </c>
      <c r="M12" s="95">
        <v>8.1754352895488367</v>
      </c>
      <c r="N12" s="95">
        <v>2.6579882641735497</v>
      </c>
      <c r="O12" s="95">
        <v>6.5291377028734479</v>
      </c>
      <c r="P12" s="95">
        <v>0.21194811030813177</v>
      </c>
      <c r="Q12" s="95">
        <v>1.3646165273917177</v>
      </c>
    </row>
    <row r="13" spans="1:17" ht="12" customHeight="1" x14ac:dyDescent="0.25">
      <c r="A13" s="51" t="s">
        <v>114</v>
      </c>
      <c r="B13" s="22"/>
      <c r="C13" s="22">
        <v>4.6573220811430343</v>
      </c>
      <c r="D13" s="22">
        <v>0</v>
      </c>
      <c r="E13" s="22">
        <v>1.5890533694376665</v>
      </c>
      <c r="F13" s="22">
        <v>0</v>
      </c>
      <c r="G13" s="22">
        <v>0</v>
      </c>
      <c r="H13" s="22">
        <v>0</v>
      </c>
      <c r="I13" s="22">
        <v>3.2900800397047618</v>
      </c>
      <c r="J13" s="22">
        <v>5.0374347383757607</v>
      </c>
      <c r="K13" s="22">
        <v>5.7344044443867421</v>
      </c>
      <c r="L13" s="22">
        <v>0.80362801329931055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7.4222005382113956</v>
      </c>
      <c r="D14" s="98">
        <v>5.7034979807973212</v>
      </c>
      <c r="E14" s="98">
        <v>9.6221749985993856</v>
      </c>
      <c r="F14" s="98">
        <v>13.501720807519362</v>
      </c>
      <c r="G14" s="98">
        <v>13.473162288581653</v>
      </c>
      <c r="H14" s="98">
        <v>8.6565753701597128</v>
      </c>
      <c r="I14" s="98">
        <v>4.562794620961804</v>
      </c>
      <c r="J14" s="98">
        <v>8.0601217498062852</v>
      </c>
      <c r="K14" s="98">
        <v>7.4952737132152976</v>
      </c>
      <c r="L14" s="98">
        <v>7.9897105587442674</v>
      </c>
      <c r="M14" s="98">
        <v>8.4930128552886757</v>
      </c>
      <c r="N14" s="98">
        <v>6.7568946633002316</v>
      </c>
      <c r="O14" s="98">
        <v>5.8576293447646952</v>
      </c>
      <c r="P14" s="98">
        <v>6.6987217043644245</v>
      </c>
      <c r="Q14" s="98">
        <v>8.2759442279848692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34.804765919913891</v>
      </c>
      <c r="D15" s="96">
        <f t="shared" si="4"/>
        <v>26.196854854781368</v>
      </c>
      <c r="E15" s="96">
        <f t="shared" si="4"/>
        <v>24.864565689153473</v>
      </c>
      <c r="F15" s="96">
        <f t="shared" si="4"/>
        <v>43.622877213904879</v>
      </c>
      <c r="G15" s="96">
        <f t="shared" si="4"/>
        <v>51.955577026469804</v>
      </c>
      <c r="H15" s="96">
        <f t="shared" si="4"/>
        <v>45.302241784032816</v>
      </c>
      <c r="I15" s="96">
        <f t="shared" si="4"/>
        <v>38.557816979563064</v>
      </c>
      <c r="J15" s="96">
        <f t="shared" si="4"/>
        <v>68.795721354149094</v>
      </c>
      <c r="K15" s="96">
        <f t="shared" si="4"/>
        <v>72.912092617986588</v>
      </c>
      <c r="L15" s="96">
        <f t="shared" si="4"/>
        <v>60.566968101460738</v>
      </c>
      <c r="M15" s="96">
        <f t="shared" si="4"/>
        <v>132.39559314469392</v>
      </c>
      <c r="N15" s="96">
        <f t="shared" si="4"/>
        <v>171.52314930677611</v>
      </c>
      <c r="O15" s="96">
        <f t="shared" si="4"/>
        <v>146.97076034876443</v>
      </c>
      <c r="P15" s="96">
        <f t="shared" si="4"/>
        <v>195.27503182742532</v>
      </c>
      <c r="Q15" s="96">
        <f t="shared" si="4"/>
        <v>71.766837932405011</v>
      </c>
    </row>
    <row r="16" spans="1:17" ht="12" customHeight="1" x14ac:dyDescent="0.25">
      <c r="A16" s="87" t="s">
        <v>111</v>
      </c>
      <c r="B16" s="97"/>
      <c r="C16" s="97">
        <v>34.804765919913891</v>
      </c>
      <c r="D16" s="97">
        <v>26.196854854781368</v>
      </c>
      <c r="E16" s="97">
        <v>24.864565689153473</v>
      </c>
      <c r="F16" s="97">
        <v>43.622877213904879</v>
      </c>
      <c r="G16" s="97">
        <v>51.955577026469804</v>
      </c>
      <c r="H16" s="97">
        <v>45.302241784032816</v>
      </c>
      <c r="I16" s="97">
        <v>38.557816979563064</v>
      </c>
      <c r="J16" s="97">
        <v>68.795721354149094</v>
      </c>
      <c r="K16" s="97">
        <v>72.912092617986588</v>
      </c>
      <c r="L16" s="97">
        <v>60.566968101460738</v>
      </c>
      <c r="M16" s="97">
        <v>132.39559314469392</v>
      </c>
      <c r="N16" s="97">
        <v>171.52314930677611</v>
      </c>
      <c r="O16" s="97">
        <v>146.97076034876443</v>
      </c>
      <c r="P16" s="97">
        <v>195.27503182742532</v>
      </c>
      <c r="Q16" s="97">
        <v>71.766837932405011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78.556262379312784</v>
      </c>
      <c r="D17" s="96">
        <f t="shared" si="5"/>
        <v>86.271347645740377</v>
      </c>
      <c r="E17" s="96">
        <f t="shared" si="5"/>
        <v>95.41653594481086</v>
      </c>
      <c r="F17" s="96">
        <f t="shared" si="5"/>
        <v>102.81582731250376</v>
      </c>
      <c r="G17" s="96">
        <f t="shared" si="5"/>
        <v>135.36999413362099</v>
      </c>
      <c r="H17" s="96">
        <f t="shared" si="5"/>
        <v>111.44988719391313</v>
      </c>
      <c r="I17" s="96">
        <f t="shared" si="5"/>
        <v>121.06591812288154</v>
      </c>
      <c r="J17" s="96">
        <f t="shared" si="5"/>
        <v>116.27821055160332</v>
      </c>
      <c r="K17" s="96">
        <f t="shared" si="5"/>
        <v>104.89883613203914</v>
      </c>
      <c r="L17" s="96">
        <f t="shared" si="5"/>
        <v>93.376063263978253</v>
      </c>
      <c r="M17" s="96">
        <f t="shared" si="5"/>
        <v>114.6708616838245</v>
      </c>
      <c r="N17" s="96">
        <f t="shared" si="5"/>
        <v>105.4841708183924</v>
      </c>
      <c r="O17" s="96">
        <f t="shared" si="5"/>
        <v>105.54104750195347</v>
      </c>
      <c r="P17" s="96">
        <f t="shared" si="5"/>
        <v>150.10714166746212</v>
      </c>
      <c r="Q17" s="96">
        <f t="shared" si="5"/>
        <v>71.834502839596098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0.82442354103956084</v>
      </c>
      <c r="D19" s="95">
        <v>1.6219730690141811</v>
      </c>
      <c r="E19" s="95">
        <v>0.80167470589925227</v>
      </c>
      <c r="F19" s="95">
        <v>2.0219400726251764</v>
      </c>
      <c r="G19" s="95">
        <v>1.0821186626040353</v>
      </c>
      <c r="H19" s="95">
        <v>3.9584245884096485</v>
      </c>
      <c r="I19" s="95">
        <v>2.6299387394216356</v>
      </c>
      <c r="J19" s="95">
        <v>1.2371442623537221</v>
      </c>
      <c r="K19" s="95">
        <v>1.7718411399279879</v>
      </c>
      <c r="L19" s="95">
        <v>0.14337983766000645</v>
      </c>
      <c r="M19" s="95">
        <v>1.9827186858286918</v>
      </c>
      <c r="N19" s="95">
        <v>0</v>
      </c>
      <c r="O19" s="95">
        <v>1.7842287852343288</v>
      </c>
      <c r="P19" s="95">
        <v>0.71985593641827339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12.154656961877889</v>
      </c>
      <c r="D20" s="95">
        <v>0</v>
      </c>
      <c r="E20" s="95">
        <v>0</v>
      </c>
      <c r="F20" s="95">
        <v>7.6693599390641332</v>
      </c>
      <c r="G20" s="95">
        <v>3.3772919866373914</v>
      </c>
      <c r="H20" s="95">
        <v>7.0601972292371249</v>
      </c>
      <c r="I20" s="95">
        <v>0</v>
      </c>
      <c r="J20" s="95">
        <v>2.7252253647533515</v>
      </c>
      <c r="K20" s="95">
        <v>6.9792640500789602</v>
      </c>
      <c r="L20" s="95">
        <v>0</v>
      </c>
      <c r="M20" s="95">
        <v>8.718875141897831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40.175210480287305</v>
      </c>
      <c r="D21" s="95">
        <v>31.842611644871855</v>
      </c>
      <c r="E21" s="95">
        <v>40.702470081099179</v>
      </c>
      <c r="F21" s="95">
        <v>55.284044202277023</v>
      </c>
      <c r="G21" s="95">
        <v>22.187149097330998</v>
      </c>
      <c r="H21" s="95">
        <v>22.672390078054221</v>
      </c>
      <c r="I21" s="95">
        <v>4.6248673897016195</v>
      </c>
      <c r="J21" s="95">
        <v>28.783271337586047</v>
      </c>
      <c r="K21" s="95">
        <v>64.386385196443385</v>
      </c>
      <c r="L21" s="95">
        <v>57.935515024224145</v>
      </c>
      <c r="M21" s="95">
        <v>40.827153937088369</v>
      </c>
      <c r="N21" s="95">
        <v>57.513785606142612</v>
      </c>
      <c r="O21" s="95">
        <v>31.588854011787692</v>
      </c>
      <c r="P21" s="95">
        <v>70.010286244893209</v>
      </c>
      <c r="Q21" s="95">
        <v>53.083646751634518</v>
      </c>
    </row>
    <row r="22" spans="1:17" ht="12" customHeight="1" x14ac:dyDescent="0.25">
      <c r="A22" s="87" t="s">
        <v>55</v>
      </c>
      <c r="B22" s="95"/>
      <c r="C22" s="95">
        <v>1.1712297806491652</v>
      </c>
      <c r="D22" s="95">
        <v>8.8629335028390557</v>
      </c>
      <c r="E22" s="95">
        <v>10.053316874585828</v>
      </c>
      <c r="F22" s="95">
        <v>0.96341019304443254</v>
      </c>
      <c r="G22" s="95">
        <v>25.892247437665603</v>
      </c>
      <c r="H22" s="95">
        <v>28.858658027129504</v>
      </c>
      <c r="I22" s="95">
        <v>61.464264729673545</v>
      </c>
      <c r="J22" s="95">
        <v>9.5539329361083212</v>
      </c>
      <c r="K22" s="95">
        <v>0.56120175064668354</v>
      </c>
      <c r="L22" s="95">
        <v>3.0541387068841797E-2</v>
      </c>
      <c r="M22" s="95">
        <v>0</v>
      </c>
      <c r="N22" s="95">
        <v>1.1867934758833638</v>
      </c>
      <c r="O22" s="95">
        <v>2.6927590164657476</v>
      </c>
      <c r="P22" s="95">
        <v>25.337431480615521</v>
      </c>
      <c r="Q22" s="95">
        <v>0.16233975812814416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12.399032083173246</v>
      </c>
      <c r="G24" s="95">
        <v>0</v>
      </c>
      <c r="H24" s="95">
        <v>0</v>
      </c>
      <c r="I24" s="95">
        <v>0</v>
      </c>
      <c r="J24" s="95">
        <v>0</v>
      </c>
      <c r="K24" s="95">
        <v>0.58562884620072653</v>
      </c>
      <c r="L24" s="95">
        <v>3.2374732154996435</v>
      </c>
      <c r="M24" s="95">
        <v>36.745928521511843</v>
      </c>
      <c r="N24" s="95">
        <v>5.5371522112999614</v>
      </c>
      <c r="O24" s="95">
        <v>19.559622792939088</v>
      </c>
      <c r="P24" s="95">
        <v>6.1395511667272729</v>
      </c>
      <c r="Q24" s="95">
        <v>2.1632268499146127E-2</v>
      </c>
    </row>
    <row r="25" spans="1:17" ht="12" customHeight="1" x14ac:dyDescent="0.25">
      <c r="A25" s="51" t="s">
        <v>60</v>
      </c>
      <c r="B25" s="22"/>
      <c r="C25" s="22">
        <v>23.352579232990884</v>
      </c>
      <c r="D25" s="22">
        <v>42.608136483293741</v>
      </c>
      <c r="E25" s="22">
        <v>41.982610884152834</v>
      </c>
      <c r="F25" s="22">
        <v>21.951076472646434</v>
      </c>
      <c r="G25" s="22">
        <v>75.870861925805158</v>
      </c>
      <c r="H25" s="22">
        <v>42.442859537347793</v>
      </c>
      <c r="I25" s="22">
        <v>39.326983640518129</v>
      </c>
      <c r="J25" s="22">
        <v>61.837965695130862</v>
      </c>
      <c r="K25" s="22">
        <v>15.388859381655001</v>
      </c>
      <c r="L25" s="22">
        <v>6.158616042789034</v>
      </c>
      <c r="M25" s="22">
        <v>16.639519235541396</v>
      </c>
      <c r="N25" s="22">
        <v>26.192777452506181</v>
      </c>
      <c r="O25" s="22">
        <v>33.483499208380969</v>
      </c>
      <c r="P25" s="22">
        <v>29.019703002769866</v>
      </c>
      <c r="Q25" s="22">
        <v>10.205488100407321</v>
      </c>
    </row>
    <row r="26" spans="1:17" ht="12" customHeight="1" x14ac:dyDescent="0.25">
      <c r="A26" s="49" t="s">
        <v>59</v>
      </c>
      <c r="B26" s="18"/>
      <c r="C26" s="18">
        <v>0.87816238246798717</v>
      </c>
      <c r="D26" s="18">
        <v>1.3356929457215403</v>
      </c>
      <c r="E26" s="18">
        <v>1.876463399073774</v>
      </c>
      <c r="F26" s="18">
        <v>2.5269643496733121</v>
      </c>
      <c r="G26" s="18">
        <v>6.9603250235778091</v>
      </c>
      <c r="H26" s="18">
        <v>6.4573577337348302</v>
      </c>
      <c r="I26" s="18">
        <v>13.019863623566623</v>
      </c>
      <c r="J26" s="18">
        <v>12.140670955671007</v>
      </c>
      <c r="K26" s="18">
        <v>15.225655767086391</v>
      </c>
      <c r="L26" s="18">
        <v>25.870537756736582</v>
      </c>
      <c r="M26" s="18">
        <v>9.7566661619563657</v>
      </c>
      <c r="N26" s="18">
        <v>15.053662072560288</v>
      </c>
      <c r="O26" s="18">
        <v>16.432083687145653</v>
      </c>
      <c r="P26" s="18">
        <v>18.880313836037974</v>
      </c>
      <c r="Q26" s="18">
        <v>8.3613959609269681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35.843324925159315</v>
      </c>
      <c r="D27" s="96">
        <f t="shared" si="6"/>
        <v>37.763061875476509</v>
      </c>
      <c r="E27" s="96">
        <f t="shared" si="6"/>
        <v>39.091630200218262</v>
      </c>
      <c r="F27" s="96">
        <f t="shared" si="6"/>
        <v>53.791084412947541</v>
      </c>
      <c r="G27" s="96">
        <f t="shared" si="6"/>
        <v>56.503148445113723</v>
      </c>
      <c r="H27" s="96">
        <f t="shared" si="6"/>
        <v>54.703332363818518</v>
      </c>
      <c r="I27" s="96">
        <f t="shared" si="6"/>
        <v>58.433195389509592</v>
      </c>
      <c r="J27" s="96">
        <f t="shared" si="6"/>
        <v>52.409915990794119</v>
      </c>
      <c r="K27" s="96">
        <f t="shared" si="6"/>
        <v>51.480464579312368</v>
      </c>
      <c r="L27" s="96">
        <f t="shared" si="6"/>
        <v>44.531458524234388</v>
      </c>
      <c r="M27" s="96">
        <f t="shared" si="6"/>
        <v>57.758403372695412</v>
      </c>
      <c r="N27" s="96">
        <f t="shared" si="6"/>
        <v>50.161322659988848</v>
      </c>
      <c r="O27" s="96">
        <f t="shared" si="6"/>
        <v>50.651374514677713</v>
      </c>
      <c r="P27" s="96">
        <f t="shared" si="6"/>
        <v>79.533455900321513</v>
      </c>
      <c r="Q27" s="96">
        <f t="shared" si="6"/>
        <v>42.406807386486307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0.3630057468919361</v>
      </c>
      <c r="D29" s="95">
        <v>0.7074789333725906</v>
      </c>
      <c r="E29" s="95">
        <v>0.37402913022540635</v>
      </c>
      <c r="F29" s="95">
        <v>0.93809957507506225</v>
      </c>
      <c r="G29" s="95">
        <v>0.61921834488178329</v>
      </c>
      <c r="H29" s="95">
        <v>1.9554323158239522</v>
      </c>
      <c r="I29" s="95">
        <v>1.4200504293440981</v>
      </c>
      <c r="J29" s="95">
        <v>0.72206289178692729</v>
      </c>
      <c r="K29" s="95">
        <v>0.95166529192626226</v>
      </c>
      <c r="L29" s="95">
        <v>0.16047132478611426</v>
      </c>
      <c r="M29" s="95">
        <v>0.95146718235069083</v>
      </c>
      <c r="N29" s="95">
        <v>0</v>
      </c>
      <c r="O29" s="95">
        <v>0.94814729648497931</v>
      </c>
      <c r="P29" s="95">
        <v>0.37866367502922638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18.464485619940312</v>
      </c>
      <c r="D30" s="95">
        <v>14.62034752565741</v>
      </c>
      <c r="E30" s="95">
        <v>28.002342680169594</v>
      </c>
      <c r="F30" s="95">
        <v>26.237266804092972</v>
      </c>
      <c r="G30" s="95">
        <v>28.424453718582498</v>
      </c>
      <c r="H30" s="95">
        <v>14.064220051517056</v>
      </c>
      <c r="I30" s="95">
        <v>5.4778541640229559</v>
      </c>
      <c r="J30" s="95">
        <v>29.202067424506062</v>
      </c>
      <c r="K30" s="95">
        <v>36.351102888325805</v>
      </c>
      <c r="L30" s="95">
        <v>40.615738562721454</v>
      </c>
      <c r="M30" s="95">
        <v>22.319032310098539</v>
      </c>
      <c r="N30" s="95">
        <v>35.032150686775687</v>
      </c>
      <c r="O30" s="95">
        <v>31.316934375300725</v>
      </c>
      <c r="P30" s="95">
        <v>31.863367108710694</v>
      </c>
      <c r="Q30" s="95">
        <v>18.795201651313693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0.38935787840229874</v>
      </c>
      <c r="F31" s="95">
        <v>0.70548786549702114</v>
      </c>
      <c r="G31" s="95">
        <v>0.66800093038000352</v>
      </c>
      <c r="H31" s="95">
        <v>0.83495361857684558</v>
      </c>
      <c r="I31" s="95">
        <v>0.87315959475669891</v>
      </c>
      <c r="J31" s="95">
        <v>0.32152283307869345</v>
      </c>
      <c r="K31" s="95">
        <v>0</v>
      </c>
      <c r="L31" s="95">
        <v>0</v>
      </c>
      <c r="M31" s="95">
        <v>0</v>
      </c>
      <c r="N31" s="95">
        <v>4.9105402558764305E-2</v>
      </c>
      <c r="O31" s="95">
        <v>1.4893357860674434E-2</v>
      </c>
      <c r="P31" s="95">
        <v>2.2595488938237249E-2</v>
      </c>
      <c r="Q31" s="95">
        <v>0.42040469402580871</v>
      </c>
    </row>
    <row r="32" spans="1:17" ht="12" customHeight="1" x14ac:dyDescent="0.25">
      <c r="A32" s="49" t="s">
        <v>60</v>
      </c>
      <c r="B32" s="18"/>
      <c r="C32" s="18">
        <v>17.015833558327067</v>
      </c>
      <c r="D32" s="18">
        <v>22.435235416446513</v>
      </c>
      <c r="E32" s="18">
        <v>10.325900511420967</v>
      </c>
      <c r="F32" s="18">
        <v>25.910230168282492</v>
      </c>
      <c r="G32" s="18">
        <v>26.791475451269442</v>
      </c>
      <c r="H32" s="18">
        <v>37.848726377900661</v>
      </c>
      <c r="I32" s="18">
        <v>50.66213120138584</v>
      </c>
      <c r="J32" s="18">
        <v>22.164262841422435</v>
      </c>
      <c r="K32" s="18">
        <v>14.177696399060299</v>
      </c>
      <c r="L32" s="18">
        <v>3.7552486367268214</v>
      </c>
      <c r="M32" s="18">
        <v>34.487903880246179</v>
      </c>
      <c r="N32" s="18">
        <v>15.080066570654397</v>
      </c>
      <c r="O32" s="18">
        <v>18.371399485031329</v>
      </c>
      <c r="P32" s="18">
        <v>47.268829627643363</v>
      </c>
      <c r="Q32" s="18">
        <v>23.191201041146805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0.66487447596710447</v>
      </c>
      <c r="D3" s="107">
        <f>IF(RES_hh_tes_in!D3=0,"",RES_hh_tes_in!D3/RES_hh_fec_in!D3)</f>
        <v>0.62260636165853356</v>
      </c>
      <c r="E3" s="107">
        <f>IF(RES_hh_tes_in!E3=0,"",RES_hh_tes_in!E3/RES_hh_fec_in!E3)</f>
        <v>0.64457224619736853</v>
      </c>
      <c r="F3" s="107">
        <f>IF(RES_hh_tes_in!F3=0,"",RES_hh_tes_in!F3/RES_hh_fec_in!F3)</f>
        <v>0.69658148517872587</v>
      </c>
      <c r="G3" s="107">
        <f>IF(RES_hh_tes_in!G3=0,"",RES_hh_tes_in!G3/RES_hh_fec_in!G3)</f>
        <v>0.65373122666197148</v>
      </c>
      <c r="H3" s="107">
        <f>IF(RES_hh_tes_in!H3=0,"",RES_hh_tes_in!H3/RES_hh_fec_in!H3)</f>
        <v>0.64116135169782151</v>
      </c>
      <c r="I3" s="107">
        <f>IF(RES_hh_tes_in!I3=0,"",RES_hh_tes_in!I3/RES_hh_fec_in!I3)</f>
        <v>0.61412036445785123</v>
      </c>
      <c r="J3" s="107">
        <f>IF(RES_hh_tes_in!J3=0,"",RES_hh_tes_in!J3/RES_hh_fec_in!J3)</f>
        <v>0.71278485928849511</v>
      </c>
      <c r="K3" s="107">
        <f>IF(RES_hh_tes_in!K3=0,"",RES_hh_tes_in!K3/RES_hh_fec_in!K3)</f>
        <v>0.72066687670758944</v>
      </c>
      <c r="L3" s="107">
        <f>IF(RES_hh_tes_in!L3=0,"",RES_hh_tes_in!L3/RES_hh_fec_in!L3)</f>
        <v>0.73859723908582864</v>
      </c>
      <c r="M3" s="107">
        <f>IF(RES_hh_tes_in!M3=0,"",RES_hh_tes_in!M3/RES_hh_fec_in!M3)</f>
        <v>0.84171218651665869</v>
      </c>
      <c r="N3" s="107">
        <f>IF(RES_hh_tes_in!N3=0,"",RES_hh_tes_in!N3/RES_hh_fec_in!N3)</f>
        <v>0.83512275299593908</v>
      </c>
      <c r="O3" s="107">
        <f>IF(RES_hh_tes_in!O3=0,"",RES_hh_tes_in!O3/RES_hh_fec_in!O3)</f>
        <v>0.84536745568394134</v>
      </c>
      <c r="P3" s="107">
        <f>IF(RES_hh_tes_in!P3=0,"",RES_hh_tes_in!P3/RES_hh_fec_in!P3)</f>
        <v>0.81142309991940065</v>
      </c>
      <c r="Q3" s="107">
        <f>IF(RES_hh_tes_in!Q3=0,"",RES_hh_tes_in!Q3/RES_hh_fec_in!Q3)</f>
        <v>0.79253612191707246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0.64245062616791204</v>
      </c>
      <c r="D4" s="103">
        <f>IF(RES_hh_tes_in!D4=0,"",RES_hh_tes_in!D4/RES_hh_fec_in!D4)</f>
        <v>0.58235645045959095</v>
      </c>
      <c r="E4" s="103">
        <f>IF(RES_hh_tes_in!E4=0,"",RES_hh_tes_in!E4/RES_hh_fec_in!E4)</f>
        <v>0.63358494187094183</v>
      </c>
      <c r="F4" s="103">
        <f>IF(RES_hh_tes_in!F4=0,"",RES_hh_tes_in!F4/RES_hh_fec_in!F4)</f>
        <v>0.67861617477864666</v>
      </c>
      <c r="G4" s="103">
        <f>IF(RES_hh_tes_in!G4=0,"",RES_hh_tes_in!G4/RES_hh_fec_in!G4)</f>
        <v>0.61546337957447694</v>
      </c>
      <c r="H4" s="103">
        <f>IF(RES_hh_tes_in!H4=0,"",RES_hh_tes_in!H4/RES_hh_fec_in!H4)</f>
        <v>0.59507117281386568</v>
      </c>
      <c r="I4" s="103">
        <f>IF(RES_hh_tes_in!I4=0,"",RES_hh_tes_in!I4/RES_hh_fec_in!I4)</f>
        <v>0.5663211510158459</v>
      </c>
      <c r="J4" s="103">
        <f>IF(RES_hh_tes_in!J4=0,"",RES_hh_tes_in!J4/RES_hh_fec_in!J4)</f>
        <v>0.65863664653337828</v>
      </c>
      <c r="K4" s="103">
        <f>IF(RES_hh_tes_in!K4=0,"",RES_hh_tes_in!K4/RES_hh_fec_in!K4)</f>
        <v>0.6768044852102606</v>
      </c>
      <c r="L4" s="103">
        <f>IF(RES_hh_tes_in!L4=0,"",RES_hh_tes_in!L4/RES_hh_fec_in!L4)</f>
        <v>0.70289442802098834</v>
      </c>
      <c r="M4" s="103">
        <f>IF(RES_hh_tes_in!M4=0,"",RES_hh_tes_in!M4/RES_hh_fec_in!M4)</f>
        <v>0.74248825809945274</v>
      </c>
      <c r="N4" s="103">
        <f>IF(RES_hh_tes_in!N4=0,"",RES_hh_tes_in!N4/RES_hh_fec_in!N4)</f>
        <v>0.70283275208475182</v>
      </c>
      <c r="O4" s="103">
        <f>IF(RES_hh_tes_in!O4=0,"",RES_hh_tes_in!O4/RES_hh_fec_in!O4)</f>
        <v>0.7193604856192044</v>
      </c>
      <c r="P4" s="103">
        <f>IF(RES_hh_tes_in!P4=0,"",RES_hh_tes_in!P4/RES_hh_fec_in!P4)</f>
        <v>0.67927173523621454</v>
      </c>
      <c r="Q4" s="103">
        <f>IF(RES_hh_tes_in!Q4=0,"",RES_hh_tes_in!Q4/RES_hh_fec_in!Q4)</f>
        <v>0.71303565191540641</v>
      </c>
    </row>
    <row r="5" spans="1:17" ht="12" customHeight="1" x14ac:dyDescent="0.25">
      <c r="A5" s="87" t="s">
        <v>58</v>
      </c>
      <c r="B5" s="102"/>
      <c r="C5" s="102">
        <f>IF(RES_hh_tes_in!C5=0,"",RES_hh_tes_in!C5/RES_hh_fec_in!C5)</f>
        <v>0.49126367171087526</v>
      </c>
      <c r="D5" s="102" t="str">
        <f>IF(RES_hh_tes_in!D5=0,"",RES_hh_tes_in!D5/RES_hh_fec_in!D5)</f>
        <v/>
      </c>
      <c r="E5" s="102" t="str">
        <f>IF(RES_hh_tes_in!E5=0,"",RES_hh_tes_in!E5/RES_hh_fec_in!E5)</f>
        <v/>
      </c>
      <c r="F5" s="102" t="str">
        <f>IF(RES_hh_tes_in!F5=0,"",RES_hh_tes_in!F5/RES_hh_fec_in!F5)</f>
        <v/>
      </c>
      <c r="G5" s="102" t="str">
        <f>IF(RES_hh_tes_in!G5=0,"",RES_hh_tes_in!G5/RES_hh_fec_in!G5)</f>
        <v/>
      </c>
      <c r="H5" s="102" t="str">
        <f>IF(RES_hh_tes_in!H5=0,"",RES_hh_tes_in!H5/RES_hh_fec_in!H5)</f>
        <v/>
      </c>
      <c r="I5" s="102" t="str">
        <f>IF(RES_hh_tes_in!I5=0,"",RES_hh_tes_in!I5/RES_hh_fec_in!I5)</f>
        <v/>
      </c>
      <c r="J5" s="102" t="str">
        <f>IF(RES_hh_tes_in!J5=0,"",RES_hh_tes_in!J5/RES_hh_fec_in!J5)</f>
        <v/>
      </c>
      <c r="K5" s="102" t="str">
        <f>IF(RES_hh_tes_in!K5=0,"",RES_hh_tes_in!K5/RES_hh_fec_in!K5)</f>
        <v/>
      </c>
      <c r="L5" s="102" t="str">
        <f>IF(RES_hh_tes_in!L5=0,"",RES_hh_tes_in!L5/RES_hh_fec_in!L5)</f>
        <v/>
      </c>
      <c r="M5" s="102" t="str">
        <f>IF(RES_hh_tes_in!M5=0,"",RES_hh_tes_in!M5/RES_hh_fec_in!M5)</f>
        <v/>
      </c>
      <c r="N5" s="102" t="str">
        <f>IF(RES_hh_tes_in!N5=0,"",RES_hh_tes_in!N5/RES_hh_fec_in!N5)</f>
        <v/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>
        <f>IF(RES_hh_tes_in!C6=0,"",RES_hh_tes_in!C6/RES_hh_fec_in!C6)</f>
        <v>0.63854942282665328</v>
      </c>
      <c r="D6" s="102">
        <f>IF(RES_hh_tes_in!D6=0,"",RES_hh_tes_in!D6/RES_hh_fec_in!D6)</f>
        <v>0.64233731561877649</v>
      </c>
      <c r="E6" s="102">
        <f>IF(RES_hh_tes_in!E6=0,"",RES_hh_tes_in!E6/RES_hh_fec_in!E6)</f>
        <v>0.64617193424638697</v>
      </c>
      <c r="F6" s="102">
        <f>IF(RES_hh_tes_in!F6=0,"",RES_hh_tes_in!F6/RES_hh_fec_in!F6)</f>
        <v>0.65090277989032053</v>
      </c>
      <c r="G6" s="102">
        <f>IF(RES_hh_tes_in!G6=0,"",RES_hh_tes_in!G6/RES_hh_fec_in!G6)</f>
        <v>0.65021955122191877</v>
      </c>
      <c r="H6" s="102">
        <f>IF(RES_hh_tes_in!H6=0,"",RES_hh_tes_in!H6/RES_hh_fec_in!H6)</f>
        <v>0.65858336425150144</v>
      </c>
      <c r="I6" s="102">
        <f>IF(RES_hh_tes_in!I6=0,"",RES_hh_tes_in!I6/RES_hh_fec_in!I6)</f>
        <v>0.65812708123482144</v>
      </c>
      <c r="J6" s="102">
        <f>IF(RES_hh_tes_in!J6=0,"",RES_hh_tes_in!J6/RES_hh_fec_in!J6)</f>
        <v>0.65930170953058176</v>
      </c>
      <c r="K6" s="102">
        <f>IF(RES_hh_tes_in!K6=0,"",RES_hh_tes_in!K6/RES_hh_fec_in!K6)</f>
        <v>0.66454403007177454</v>
      </c>
      <c r="L6" s="102">
        <f>IF(RES_hh_tes_in!L6=0,"",RES_hh_tes_in!L6/RES_hh_fec_in!L6)</f>
        <v>0.65721630252508223</v>
      </c>
      <c r="M6" s="102">
        <f>IF(RES_hh_tes_in!M6=0,"",RES_hh_tes_in!M6/RES_hh_fec_in!M6)</f>
        <v>0.68277519298339462</v>
      </c>
      <c r="N6" s="102" t="str">
        <f>IF(RES_hh_tes_in!N6=0,"",RES_hh_tes_in!N6/RES_hh_fec_in!N6)</f>
        <v/>
      </c>
      <c r="O6" s="102">
        <f>IF(RES_hh_tes_in!O6=0,"",RES_hh_tes_in!O6/RES_hh_fec_in!O6)</f>
        <v>0.68925477683550307</v>
      </c>
      <c r="P6" s="102">
        <f>IF(RES_hh_tes_in!P6=0,"",RES_hh_tes_in!P6/RES_hh_fec_in!P6)</f>
        <v>0.69336442562117884</v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0.62993856600491549</v>
      </c>
      <c r="D7" s="102" t="str">
        <f>IF(RES_hh_tes_in!D7=0,"",RES_hh_tes_in!D7/RES_hh_fec_in!D7)</f>
        <v/>
      </c>
      <c r="E7" s="102" t="str">
        <f>IF(RES_hh_tes_in!E7=0,"",RES_hh_tes_in!E7/RES_hh_fec_in!E7)</f>
        <v/>
      </c>
      <c r="F7" s="102">
        <f>IF(RES_hh_tes_in!F7=0,"",RES_hh_tes_in!F7/RES_hh_fec_in!F7)</f>
        <v>0.64063378923557168</v>
      </c>
      <c r="G7" s="102">
        <f>IF(RES_hh_tes_in!G7=0,"",RES_hh_tes_in!G7/RES_hh_fec_in!G7)</f>
        <v>0.63985849433786501</v>
      </c>
      <c r="H7" s="102">
        <f>IF(RES_hh_tes_in!H7=0,"",RES_hh_tes_in!H7/RES_hh_fec_in!H7)</f>
        <v>0.64844884876094389</v>
      </c>
      <c r="I7" s="102" t="str">
        <f>IF(RES_hh_tes_in!I7=0,"",RES_hh_tes_in!I7/RES_hh_fec_in!I7)</f>
        <v/>
      </c>
      <c r="J7" s="102">
        <f>IF(RES_hh_tes_in!J7=0,"",RES_hh_tes_in!J7/RES_hh_fec_in!J7)</f>
        <v>0.6341862571589838</v>
      </c>
      <c r="K7" s="102">
        <f>IF(RES_hh_tes_in!K7=0,"",RES_hh_tes_in!K7/RES_hh_fec_in!K7)</f>
        <v>0.64647760443712976</v>
      </c>
      <c r="L7" s="102" t="str">
        <f>IF(RES_hh_tes_in!L7=0,"",RES_hh_tes_in!L7/RES_hh_fec_in!L7)</f>
        <v/>
      </c>
      <c r="M7" s="102">
        <f>IF(RES_hh_tes_in!M7=0,"",RES_hh_tes_in!M7/RES_hh_fec_in!M7)</f>
        <v>0.66130391741629468</v>
      </c>
      <c r="N7" s="102">
        <f>IF(RES_hh_tes_in!N7=0,"",RES_hh_tes_in!N7/RES_hh_fec_in!N7)</f>
        <v>0.66035310028635763</v>
      </c>
      <c r="O7" s="102" t="str">
        <f>IF(RES_hh_tes_in!O7=0,"",RES_hh_tes_in!O7/RES_hh_fec_in!O7)</f>
        <v/>
      </c>
      <c r="P7" s="102" t="str">
        <f>IF(RES_hh_tes_in!P7=0,"",RES_hh_tes_in!P7/RES_hh_fec_in!P7)</f>
        <v/>
      </c>
      <c r="Q7" s="102" t="str">
        <f>IF(RES_hh_tes_in!Q7=0,"",RES_hh_tes_in!Q7/RES_hh_fec_in!Q7)</f>
        <v/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0.6568534988086111</v>
      </c>
      <c r="D8" s="102">
        <f>IF(RES_hh_tes_in!D8=0,"",RES_hh_tes_in!D8/RES_hh_fec_in!D8)</f>
        <v>0.66049235552429031</v>
      </c>
      <c r="E8" s="102">
        <f>IF(RES_hh_tes_in!E8=0,"",RES_hh_tes_in!E8/RES_hh_fec_in!E8)</f>
        <v>0.66481272825108839</v>
      </c>
      <c r="F8" s="102">
        <f>IF(RES_hh_tes_in!F8=0,"",RES_hh_tes_in!F8/RES_hh_fec_in!F8)</f>
        <v>0.6704409370674741</v>
      </c>
      <c r="G8" s="102">
        <f>IF(RES_hh_tes_in!G8=0,"",RES_hh_tes_in!G8/RES_hh_fec_in!G8)</f>
        <v>0.6645553829073112</v>
      </c>
      <c r="H8" s="102">
        <f>IF(RES_hh_tes_in!H8=0,"",RES_hh_tes_in!H8/RES_hh_fec_in!H8)</f>
        <v>0.67298635172649979</v>
      </c>
      <c r="I8" s="102">
        <f>IF(RES_hh_tes_in!I8=0,"",RES_hh_tes_in!I8/RES_hh_fec_in!I8)</f>
        <v>0.6490581797056636</v>
      </c>
      <c r="J8" s="102">
        <f>IF(RES_hh_tes_in!J8=0,"",RES_hh_tes_in!J8/RES_hh_fec_in!J8)</f>
        <v>0.67016873176907621</v>
      </c>
      <c r="K8" s="102">
        <f>IF(RES_hh_tes_in!K8=0,"",RES_hh_tes_in!K8/RES_hh_fec_in!K8)</f>
        <v>0.68771982114124719</v>
      </c>
      <c r="L8" s="102">
        <f>IF(RES_hh_tes_in!L8=0,"",RES_hh_tes_in!L8/RES_hh_fec_in!L8)</f>
        <v>0.68153437197522859</v>
      </c>
      <c r="M8" s="102">
        <f>IF(RES_hh_tes_in!M8=0,"",RES_hh_tes_in!M8/RES_hh_fec_in!M8)</f>
        <v>0.69830088397508427</v>
      </c>
      <c r="N8" s="102">
        <f>IF(RES_hh_tes_in!N8=0,"",RES_hh_tes_in!N8/RES_hh_fec_in!N8)</f>
        <v>0.69493774309063727</v>
      </c>
      <c r="O8" s="102">
        <f>IF(RES_hh_tes_in!O8=0,"",RES_hh_tes_in!O8/RES_hh_fec_in!O8)</f>
        <v>0.6940085044873604</v>
      </c>
      <c r="P8" s="102">
        <f>IF(RES_hh_tes_in!P8=0,"",RES_hh_tes_in!P8/RES_hh_fec_in!P8)</f>
        <v>0.70759670491840398</v>
      </c>
      <c r="Q8" s="102">
        <f>IF(RES_hh_tes_in!Q8=0,"",RES_hh_tes_in!Q8/RES_hh_fec_in!Q8)</f>
        <v>0.72077970665370517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0.49042291179777708</v>
      </c>
      <c r="D9" s="102">
        <f>IF(RES_hh_tes_in!D9=0,"",RES_hh_tes_in!D9/RES_hh_fec_in!D9)</f>
        <v>0.5240127177281394</v>
      </c>
      <c r="E9" s="102">
        <f>IF(RES_hh_tes_in!E9=0,"",RES_hh_tes_in!E9/RES_hh_fec_in!E9)</f>
        <v>0.53340150096156558</v>
      </c>
      <c r="F9" s="102">
        <f>IF(RES_hh_tes_in!F9=0,"",RES_hh_tes_in!F9/RES_hh_fec_in!F9)</f>
        <v>0.53338431726449054</v>
      </c>
      <c r="G9" s="102">
        <f>IF(RES_hh_tes_in!G9=0,"",RES_hh_tes_in!G9/RES_hh_fec_in!G9)</f>
        <v>0.54112831197730982</v>
      </c>
      <c r="H9" s="102">
        <f>IF(RES_hh_tes_in!H9=0,"",RES_hh_tes_in!H9/RES_hh_fec_in!H9)</f>
        <v>0.54601863950931573</v>
      </c>
      <c r="I9" s="102">
        <f>IF(RES_hh_tes_in!I9=0,"",RES_hh_tes_in!I9/RES_hh_fec_in!I9)</f>
        <v>0.55037419815191313</v>
      </c>
      <c r="J9" s="102">
        <f>IF(RES_hh_tes_in!J9=0,"",RES_hh_tes_in!J9/RES_hh_fec_in!J9)</f>
        <v>0.553067100088797</v>
      </c>
      <c r="K9" s="102">
        <f>IF(RES_hh_tes_in!K9=0,"",RES_hh_tes_in!K9/RES_hh_fec_in!K9)</f>
        <v>0.54755680753341185</v>
      </c>
      <c r="L9" s="102">
        <f>IF(RES_hh_tes_in!L9=0,"",RES_hh_tes_in!L9/RES_hh_fec_in!L9)</f>
        <v>0.54410946910549773</v>
      </c>
      <c r="M9" s="102" t="str">
        <f>IF(RES_hh_tes_in!M9=0,"",RES_hh_tes_in!M9/RES_hh_fec_in!M9)</f>
        <v/>
      </c>
      <c r="N9" s="102">
        <f>IF(RES_hh_tes_in!N9=0,"",RES_hh_tes_in!N9/RES_hh_fec_in!N9)</f>
        <v>0.55041267486881695</v>
      </c>
      <c r="O9" s="102">
        <f>IF(RES_hh_tes_in!O9=0,"",RES_hh_tes_in!O9/RES_hh_fec_in!O9)</f>
        <v>0.55084979049951366</v>
      </c>
      <c r="P9" s="102">
        <f>IF(RES_hh_tes_in!P9=0,"",RES_hh_tes_in!P9/RES_hh_fec_in!P9)</f>
        <v>0.56374926473283826</v>
      </c>
      <c r="Q9" s="102">
        <f>IF(RES_hh_tes_in!Q9=0,"",RES_hh_tes_in!Q9/RES_hh_fec_in!Q9)</f>
        <v>0.56227761139961641</v>
      </c>
    </row>
    <row r="10" spans="1:17" ht="12" customHeight="1" x14ac:dyDescent="0.25">
      <c r="A10" s="87" t="s">
        <v>79</v>
      </c>
      <c r="B10" s="102"/>
      <c r="C10" s="102">
        <f>IF(RES_hh_tes_in!C10=0,"",RES_hh_tes_in!C10/RES_hh_fec_in!C10)</f>
        <v>0.79598588740612253</v>
      </c>
      <c r="D10" s="102">
        <f>IF(RES_hh_tes_in!D10=0,"",RES_hh_tes_in!D10/RES_hh_fec_in!D10)</f>
        <v>0.80001939568227676</v>
      </c>
      <c r="E10" s="102" t="str">
        <f>IF(RES_hh_tes_in!E10=0,"",RES_hh_tes_in!E10/RES_hh_fec_in!E10)</f>
        <v/>
      </c>
      <c r="F10" s="102">
        <f>IF(RES_hh_tes_in!F10=0,"",RES_hh_tes_in!F10/RES_hh_fec_in!F10)</f>
        <v>0.80972344164881138</v>
      </c>
      <c r="G10" s="102">
        <f>IF(RES_hh_tes_in!G10=0,"",RES_hh_tes_in!G10/RES_hh_fec_in!G10)</f>
        <v>0.80988334255389249</v>
      </c>
      <c r="H10" s="102">
        <f>IF(RES_hh_tes_in!H10=0,"",RES_hh_tes_in!H10/RES_hh_fec_in!H10)</f>
        <v>0.81629194550496975</v>
      </c>
      <c r="I10" s="102">
        <f>IF(RES_hh_tes_in!I10=0,"",RES_hh_tes_in!I10/RES_hh_fec_in!I10)</f>
        <v>0.810856461341248</v>
      </c>
      <c r="J10" s="102">
        <f>IF(RES_hh_tes_in!J10=0,"",RES_hh_tes_in!J10/RES_hh_fec_in!J10)</f>
        <v>0.82150506366763043</v>
      </c>
      <c r="K10" s="102">
        <f>IF(RES_hh_tes_in!K10=0,"",RES_hh_tes_in!K10/RES_hh_fec_in!K10)</f>
        <v>0.82427272060379109</v>
      </c>
      <c r="L10" s="102" t="str">
        <f>IF(RES_hh_tes_in!L10=0,"",RES_hh_tes_in!L10/RES_hh_fec_in!L10)</f>
        <v/>
      </c>
      <c r="M10" s="102">
        <f>IF(RES_hh_tes_in!M10=0,"",RES_hh_tes_in!M10/RES_hh_fec_in!M10)</f>
        <v>0.84373440556804657</v>
      </c>
      <c r="N10" s="102">
        <f>IF(RES_hh_tes_in!N10=0,"",RES_hh_tes_in!N10/RES_hh_fec_in!N10)</f>
        <v>0.84480843181734566</v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>
        <f>IF(RES_hh_tes_in!Q10=0,"",RES_hh_tes_in!Q10/RES_hh_fec_in!Q10)</f>
        <v>0.84734073534219856</v>
      </c>
    </row>
    <row r="11" spans="1:17" ht="12" customHeight="1" x14ac:dyDescent="0.25">
      <c r="A11" s="87" t="s">
        <v>61</v>
      </c>
      <c r="B11" s="102"/>
      <c r="C11" s="102" t="str">
        <f>IF(RES_hh_tes_in!C11=0,"",RES_hh_tes_in!C11/RES_hh_fec_in!C11)</f>
        <v/>
      </c>
      <c r="D11" s="102" t="str">
        <f>IF(RES_hh_tes_in!D11=0,"",RES_hh_tes_in!D11/RES_hh_fec_in!D11)</f>
        <v/>
      </c>
      <c r="E11" s="102" t="str">
        <f>IF(RES_hh_tes_in!E11=0,"",RES_hh_tes_in!E11/RES_hh_fec_in!E11)</f>
        <v/>
      </c>
      <c r="F11" s="102">
        <f>IF(RES_hh_tes_in!F11=0,"",RES_hh_tes_in!F11/RES_hh_fec_in!F11)</f>
        <v>0.7876499960657567</v>
      </c>
      <c r="G11" s="102" t="str">
        <f>IF(RES_hh_tes_in!G11=0,"",RES_hh_tes_in!G11/RES_hh_fec_in!G11)</f>
        <v/>
      </c>
      <c r="H11" s="102" t="str">
        <f>IF(RES_hh_tes_in!H11=0,"",RES_hh_tes_in!H11/RES_hh_fec_in!H11)</f>
        <v/>
      </c>
      <c r="I11" s="102" t="str">
        <f>IF(RES_hh_tes_in!I11=0,"",RES_hh_tes_in!I11/RES_hh_fec_in!I11)</f>
        <v/>
      </c>
      <c r="J11" s="102" t="str">
        <f>IF(RES_hh_tes_in!J11=0,"",RES_hh_tes_in!J11/RES_hh_fec_in!J11)</f>
        <v/>
      </c>
      <c r="K11" s="102">
        <f>IF(RES_hh_tes_in!K11=0,"",RES_hh_tes_in!K11/RES_hh_fec_in!K11)</f>
        <v>0.8097095735849601</v>
      </c>
      <c r="L11" s="102">
        <f>IF(RES_hh_tes_in!L11=0,"",RES_hh_tes_in!L11/RES_hh_fec_in!L11)</f>
        <v>0.81333119706927914</v>
      </c>
      <c r="M11" s="102">
        <f>IF(RES_hh_tes_in!M11=0,"",RES_hh_tes_in!M11/RES_hh_fec_in!M11)</f>
        <v>0.82002272311189595</v>
      </c>
      <c r="N11" s="102">
        <f>IF(RES_hh_tes_in!N11=0,"",RES_hh_tes_in!N11/RES_hh_fec_in!N11)</f>
        <v>0.82289652119595336</v>
      </c>
      <c r="O11" s="102">
        <f>IF(RES_hh_tes_in!O11=0,"",RES_hh_tes_in!O11/RES_hh_fec_in!O11)</f>
        <v>0.82568731937504791</v>
      </c>
      <c r="P11" s="102">
        <f>IF(RES_hh_tes_in!P11=0,"",RES_hh_tes_in!P11/RES_hh_fec_in!P11)</f>
        <v>0.82757566767908264</v>
      </c>
      <c r="Q11" s="102">
        <f>IF(RES_hh_tes_in!Q11=0,"",RES_hh_tes_in!Q11/RES_hh_fec_in!Q11)</f>
        <v>0.82581472695302027</v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1.2001494981701764</v>
      </c>
      <c r="D12" s="102">
        <f>IF(RES_hh_tes_in!D12=0,"",RES_hh_tes_in!D12/RES_hh_fec_in!D12)</f>
        <v>1.2605224176039953</v>
      </c>
      <c r="E12" s="102">
        <f>IF(RES_hh_tes_in!E12=0,"",RES_hh_tes_in!E12/RES_hh_fec_in!E12)</f>
        <v>1.3381412318403612</v>
      </c>
      <c r="F12" s="102">
        <f>IF(RES_hh_tes_in!F12=0,"",RES_hh_tes_in!F12/RES_hh_fec_in!F12)</f>
        <v>1.4251399016274577</v>
      </c>
      <c r="G12" s="102">
        <f>IF(RES_hh_tes_in!G12=0,"",RES_hh_tes_in!G12/RES_hh_fec_in!G12)</f>
        <v>1.5199191911559531</v>
      </c>
      <c r="H12" s="102">
        <f>IF(RES_hh_tes_in!H12=0,"",RES_hh_tes_in!H12/RES_hh_fec_in!H12)</f>
        <v>1.6256353460644026</v>
      </c>
      <c r="I12" s="102">
        <f>IF(RES_hh_tes_in!I12=0,"",RES_hh_tes_in!I12/RES_hh_fec_in!I12)</f>
        <v>1.7576353716216664</v>
      </c>
      <c r="J12" s="102">
        <f>IF(RES_hh_tes_in!J12=0,"",RES_hh_tes_in!J12/RES_hh_fec_in!J12)</f>
        <v>1.9212663118227964</v>
      </c>
      <c r="K12" s="102">
        <f>IF(RES_hh_tes_in!K12=0,"",RES_hh_tes_in!K12/RES_hh_fec_in!K12)</f>
        <v>2.1311604016396575</v>
      </c>
      <c r="L12" s="102">
        <f>IF(RES_hh_tes_in!L12=0,"",RES_hh_tes_in!L12/RES_hh_fec_in!L12)</f>
        <v>2.3612372962832429</v>
      </c>
      <c r="M12" s="102">
        <f>IF(RES_hh_tes_in!M12=0,"",RES_hh_tes_in!M12/RES_hh_fec_in!M12)</f>
        <v>2.6207268635386929</v>
      </c>
      <c r="N12" s="102">
        <f>IF(RES_hh_tes_in!N12=0,"",RES_hh_tes_in!N12/RES_hh_fec_in!N12)</f>
        <v>2.7196765839119705</v>
      </c>
      <c r="O12" s="102">
        <f>IF(RES_hh_tes_in!O12=0,"",RES_hh_tes_in!O12/RES_hh_fec_in!O12)</f>
        <v>2.9365029301120003</v>
      </c>
      <c r="P12" s="102">
        <f>IF(RES_hh_tes_in!P12=0,"",RES_hh_tes_in!P12/RES_hh_fec_in!P12)</f>
        <v>2.6129571065713231</v>
      </c>
      <c r="Q12" s="102">
        <f>IF(RES_hh_tes_in!Q12=0,"",RES_hh_tes_in!Q12/RES_hh_fec_in!Q12)</f>
        <v>3.0385984487093332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0.72255958846341428</v>
      </c>
      <c r="D13" s="104" t="str">
        <f>IF(RES_hh_tes_in!D13=0,"",RES_hh_tes_in!D13/RES_hh_fec_in!D13)</f>
        <v/>
      </c>
      <c r="E13" s="104">
        <f>IF(RES_hh_tes_in!E13=0,"",RES_hh_tes_in!E13/RES_hh_fec_in!E13)</f>
        <v>0.7243732637548902</v>
      </c>
      <c r="F13" s="104" t="str">
        <f>IF(RES_hh_tes_in!F13=0,"",RES_hh_tes_in!F13/RES_hh_fec_in!F13)</f>
        <v/>
      </c>
      <c r="G13" s="104" t="str">
        <f>IF(RES_hh_tes_in!G13=0,"",RES_hh_tes_in!G13/RES_hh_fec_in!G13)</f>
        <v/>
      </c>
      <c r="H13" s="104" t="str">
        <f>IF(RES_hh_tes_in!H13=0,"",RES_hh_tes_in!H13/RES_hh_fec_in!H13)</f>
        <v/>
      </c>
      <c r="I13" s="104">
        <f>IF(RES_hh_tes_in!I13=0,"",RES_hh_tes_in!I13/RES_hh_fec_in!I13)</f>
        <v>0.73835007628680882</v>
      </c>
      <c r="J13" s="104">
        <f>IF(RES_hh_tes_in!J13=0,"",RES_hh_tes_in!J13/RES_hh_fec_in!J13)</f>
        <v>0.74247197203737014</v>
      </c>
      <c r="K13" s="104">
        <f>IF(RES_hh_tes_in!K13=0,"",RES_hh_tes_in!K13/RES_hh_fec_in!K13)</f>
        <v>0.75506140636634711</v>
      </c>
      <c r="L13" s="104">
        <f>IF(RES_hh_tes_in!L13=0,"",RES_hh_tes_in!L13/RES_hh_fec_in!L13)</f>
        <v>0.76560654082782575</v>
      </c>
      <c r="M13" s="104" t="str">
        <f>IF(RES_hh_tes_in!M13=0,"",RES_hh_tes_in!M13/RES_hh_fec_in!M13)</f>
        <v/>
      </c>
      <c r="N13" s="104" t="str">
        <f>IF(RES_hh_tes_in!N13=0,"",RES_hh_tes_in!N13/RES_hh_fec_in!N13)</f>
        <v/>
      </c>
      <c r="O13" s="104" t="str">
        <f>IF(RES_hh_tes_in!O13=0,"",RES_hh_tes_in!O13/RES_hh_fec_in!O13)</f>
        <v/>
      </c>
      <c r="P13" s="104" t="str">
        <f>IF(RES_hh_tes_in!P13=0,"",RES_hh_tes_in!P13/RES_hh_fec_in!P13)</f>
        <v/>
      </c>
      <c r="Q13" s="104" t="str">
        <f>IF(RES_hh_tes_in!Q13=0,"",RES_hh_tes_in!Q13/RES_hh_fec_in!Q13)</f>
        <v/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1.0871422501467634</v>
      </c>
      <c r="D14" s="106">
        <f>IF(RES_hh_tes_in!D14=0,"",RES_hh_tes_in!D14/RES_hh_fec_in!D14)</f>
        <v>1.0723674411822579</v>
      </c>
      <c r="E14" s="106">
        <f>IF(RES_hh_tes_in!E14=0,"",RES_hh_tes_in!E14/RES_hh_fec_in!E14)</f>
        <v>1.0745461318209195</v>
      </c>
      <c r="F14" s="106">
        <f>IF(RES_hh_tes_in!F14=0,"",RES_hh_tes_in!F14/RES_hh_fec_in!F14)</f>
        <v>1.0822892723056929</v>
      </c>
      <c r="G14" s="106">
        <f>IF(RES_hh_tes_in!G14=0,"",RES_hh_tes_in!G14/RES_hh_fec_in!G14)</f>
        <v>1.0595080420209309</v>
      </c>
      <c r="H14" s="106">
        <f>IF(RES_hh_tes_in!H14=0,"",RES_hh_tes_in!H14/RES_hh_fec_in!H14)</f>
        <v>1.0623587214798742</v>
      </c>
      <c r="I14" s="106">
        <f>IF(RES_hh_tes_in!I14=0,"",RES_hh_tes_in!I14/RES_hh_fec_in!I14)</f>
        <v>1.0317152851803497</v>
      </c>
      <c r="J14" s="106">
        <f>IF(RES_hh_tes_in!J14=0,"",RES_hh_tes_in!J14/RES_hh_fec_in!J14)</f>
        <v>1.0479761713355455</v>
      </c>
      <c r="K14" s="106">
        <f>IF(RES_hh_tes_in!K14=0,"",RES_hh_tes_in!K14/RES_hh_fec_in!K14)</f>
        <v>1.0612100024223421</v>
      </c>
      <c r="L14" s="106">
        <f>IF(RES_hh_tes_in!L14=0,"",RES_hh_tes_in!L14/RES_hh_fec_in!L14)</f>
        <v>1.041491801275678</v>
      </c>
      <c r="M14" s="106">
        <f>IF(RES_hh_tes_in!M14=0,"",RES_hh_tes_in!M14/RES_hh_fec_in!M14)</f>
        <v>1.0457226745512205</v>
      </c>
      <c r="N14" s="106">
        <f>IF(RES_hh_tes_in!N14=0,"",RES_hh_tes_in!N14/RES_hh_fec_in!N14)</f>
        <v>1.0401181199647405</v>
      </c>
      <c r="O14" s="106">
        <f>IF(RES_hh_tes_in!O14=0,"",RES_hh_tes_in!O14/RES_hh_fec_in!O14)</f>
        <v>1.0294357692781304</v>
      </c>
      <c r="P14" s="106">
        <f>IF(RES_hh_tes_in!P14=0,"",RES_hh_tes_in!P14/RES_hh_fec_in!P14)</f>
        <v>1.0384918568903634</v>
      </c>
      <c r="Q14" s="106">
        <f>IF(RES_hh_tes_in!Q14=0,"",RES_hh_tes_in!Q14/RES_hh_fec_in!Q14)</f>
        <v>1.0476417853840159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1.8567522977803217</v>
      </c>
      <c r="D15" s="103">
        <f>IF(RES_hh_tes_in!D15=0,"",RES_hh_tes_in!D15/RES_hh_fec_in!D15)</f>
        <v>1.9088240414358617</v>
      </c>
      <c r="E15" s="103">
        <f>IF(RES_hh_tes_in!E15=0,"",RES_hh_tes_in!E15/RES_hh_fec_in!E15)</f>
        <v>1.9634854836679156</v>
      </c>
      <c r="F15" s="103">
        <f>IF(RES_hh_tes_in!F15=0,"",RES_hh_tes_in!F15/RES_hh_fec_in!F15)</f>
        <v>2.0343564668071301</v>
      </c>
      <c r="G15" s="103">
        <f>IF(RES_hh_tes_in!G15=0,"",RES_hh_tes_in!G15/RES_hh_fec_in!G15)</f>
        <v>2.1265140240125833</v>
      </c>
      <c r="H15" s="103">
        <f>IF(RES_hh_tes_in!H15=0,"",RES_hh_tes_in!H15/RES_hh_fec_in!H15)</f>
        <v>2.1916580110395882</v>
      </c>
      <c r="I15" s="103">
        <f>IF(RES_hh_tes_in!I15=0,"",RES_hh_tes_in!I15/RES_hh_fec_in!I15)</f>
        <v>2.2790870657985343</v>
      </c>
      <c r="J15" s="103">
        <f>IF(RES_hh_tes_in!J15=0,"",RES_hh_tes_in!J15/RES_hh_fec_in!J15)</f>
        <v>2.3799138232823909</v>
      </c>
      <c r="K15" s="103">
        <f>IF(RES_hh_tes_in!K15=0,"",RES_hh_tes_in!K15/RES_hh_fec_in!K15)</f>
        <v>2.5446430508240305</v>
      </c>
      <c r="L15" s="103">
        <f>IF(RES_hh_tes_in!L15=0,"",RES_hh_tes_in!L15/RES_hh_fec_in!L15)</f>
        <v>2.7143972866865647</v>
      </c>
      <c r="M15" s="103">
        <f>IF(RES_hh_tes_in!M15=0,"",RES_hh_tes_in!M15/RES_hh_fec_in!M15)</f>
        <v>2.9655014485113154</v>
      </c>
      <c r="N15" s="103">
        <f>IF(RES_hh_tes_in!N15=0,"",RES_hh_tes_in!N15/RES_hh_fec_in!N15)</f>
        <v>3.1675144484617199</v>
      </c>
      <c r="O15" s="103">
        <f>IF(RES_hh_tes_in!O15=0,"",RES_hh_tes_in!O15/RES_hh_fec_in!O15)</f>
        <v>3.3695148020635926</v>
      </c>
      <c r="P15" s="103">
        <f>IF(RES_hh_tes_in!P15=0,"",RES_hh_tes_in!P15/RES_hh_fec_in!P15)</f>
        <v>3.6179695842323358</v>
      </c>
      <c r="Q15" s="103">
        <f>IF(RES_hh_tes_in!Q15=0,"",RES_hh_tes_in!Q15/RES_hh_fec_in!Q15)</f>
        <v>3.78376733729871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1.8567522977803217</v>
      </c>
      <c r="D16" s="105">
        <f>IF(RES_hh_tes_in!D16=0,"",RES_hh_tes_in!D16/RES_hh_fec_in!D16)</f>
        <v>1.9088240414358617</v>
      </c>
      <c r="E16" s="105">
        <f>IF(RES_hh_tes_in!E16=0,"",RES_hh_tes_in!E16/RES_hh_fec_in!E16)</f>
        <v>1.9634854836679156</v>
      </c>
      <c r="F16" s="105">
        <f>IF(RES_hh_tes_in!F16=0,"",RES_hh_tes_in!F16/RES_hh_fec_in!F16)</f>
        <v>2.0343564668071301</v>
      </c>
      <c r="G16" s="105">
        <f>IF(RES_hh_tes_in!G16=0,"",RES_hh_tes_in!G16/RES_hh_fec_in!G16)</f>
        <v>2.1265140240125833</v>
      </c>
      <c r="H16" s="105">
        <f>IF(RES_hh_tes_in!H16=0,"",RES_hh_tes_in!H16/RES_hh_fec_in!H16)</f>
        <v>2.1916580110395882</v>
      </c>
      <c r="I16" s="105">
        <f>IF(RES_hh_tes_in!I16=0,"",RES_hh_tes_in!I16/RES_hh_fec_in!I16)</f>
        <v>2.2790870657985343</v>
      </c>
      <c r="J16" s="105">
        <f>IF(RES_hh_tes_in!J16=0,"",RES_hh_tes_in!J16/RES_hh_fec_in!J16)</f>
        <v>2.3799138232823909</v>
      </c>
      <c r="K16" s="105">
        <f>IF(RES_hh_tes_in!K16=0,"",RES_hh_tes_in!K16/RES_hh_fec_in!K16)</f>
        <v>2.5446430508240305</v>
      </c>
      <c r="L16" s="105">
        <f>IF(RES_hh_tes_in!L16=0,"",RES_hh_tes_in!L16/RES_hh_fec_in!L16)</f>
        <v>2.7143972866865647</v>
      </c>
      <c r="M16" s="105">
        <f>IF(RES_hh_tes_in!M16=0,"",RES_hh_tes_in!M16/RES_hh_fec_in!M16)</f>
        <v>2.9655014485113154</v>
      </c>
      <c r="N16" s="105">
        <f>IF(RES_hh_tes_in!N16=0,"",RES_hh_tes_in!N16/RES_hh_fec_in!N16)</f>
        <v>3.1675144484617199</v>
      </c>
      <c r="O16" s="105">
        <f>IF(RES_hh_tes_in!O16=0,"",RES_hh_tes_in!O16/RES_hh_fec_in!O16)</f>
        <v>3.3695148020635926</v>
      </c>
      <c r="P16" s="105">
        <f>IF(RES_hh_tes_in!P16=0,"",RES_hh_tes_in!P16/RES_hh_fec_in!P16)</f>
        <v>3.6179695842323358</v>
      </c>
      <c r="Q16" s="105">
        <f>IF(RES_hh_tes_in!Q16=0,"",RES_hh_tes_in!Q16/RES_hh_fec_in!Q16)</f>
        <v>3.78376733729871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0.5925097645960633</v>
      </c>
      <c r="D17" s="103">
        <f>IF(RES_hh_tes_in!D17=0,"",RES_hh_tes_in!D17/RES_hh_fec_in!D17)</f>
        <v>0.61795623429696489</v>
      </c>
      <c r="E17" s="103">
        <f>IF(RES_hh_tes_in!E17=0,"",RES_hh_tes_in!E17/RES_hh_fec_in!E17)</f>
        <v>0.61473405641897971</v>
      </c>
      <c r="F17" s="103">
        <f>IF(RES_hh_tes_in!F17=0,"",RES_hh_tes_in!F17/RES_hh_fec_in!F17)</f>
        <v>0.62353464920460755</v>
      </c>
      <c r="G17" s="103">
        <f>IF(RES_hh_tes_in!G17=0,"",RES_hh_tes_in!G17/RES_hh_fec_in!G17)</f>
        <v>0.63971325489276998</v>
      </c>
      <c r="H17" s="103">
        <f>IF(RES_hh_tes_in!H17=0,"",RES_hh_tes_in!H17/RES_hh_fec_in!H17)</f>
        <v>0.61176287350388514</v>
      </c>
      <c r="I17" s="103">
        <f>IF(RES_hh_tes_in!I17=0,"",RES_hh_tes_in!I17/RES_hh_fec_in!I17)</f>
        <v>0.5982857491496345</v>
      </c>
      <c r="J17" s="103">
        <f>IF(RES_hh_tes_in!J17=0,"",RES_hh_tes_in!J17/RES_hh_fec_in!J17)</f>
        <v>0.67480812057476514</v>
      </c>
      <c r="K17" s="103">
        <f>IF(RES_hh_tes_in!K17=0,"",RES_hh_tes_in!K17/RES_hh_fec_in!K17)</f>
        <v>0.64180234984039319</v>
      </c>
      <c r="L17" s="103">
        <f>IF(RES_hh_tes_in!L17=0,"",RES_hh_tes_in!L17/RES_hh_fec_in!L17)</f>
        <v>0.68301349191367033</v>
      </c>
      <c r="M17" s="103">
        <f>IF(RES_hh_tes_in!M17=0,"",RES_hh_tes_in!M17/RES_hh_fec_in!M17)</f>
        <v>0.70376349815495221</v>
      </c>
      <c r="N17" s="103">
        <f>IF(RES_hh_tes_in!N17=0,"",RES_hh_tes_in!N17/RES_hh_fec_in!N17)</f>
        <v>0.67771138348863624</v>
      </c>
      <c r="O17" s="103">
        <f>IF(RES_hh_tes_in!O17=0,"",RES_hh_tes_in!O17/RES_hh_fec_in!O17)</f>
        <v>0.72947498431941127</v>
      </c>
      <c r="P17" s="103">
        <f>IF(RES_hh_tes_in!P17=0,"",RES_hh_tes_in!P17/RES_hh_fec_in!P17)</f>
        <v>0.64959827646737212</v>
      </c>
      <c r="Q17" s="103">
        <f>IF(RES_hh_tes_in!Q17=0,"",RES_hh_tes_in!Q17/RES_hh_fec_in!Q17)</f>
        <v>0.65231343759262839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 t="str">
        <f>IF(RES_hh_tes_in!D18=0,"",RES_hh_tes_in!D18/RES_hh_fec_in!D18)</f>
        <v/>
      </c>
      <c r="E18" s="102" t="str">
        <f>IF(RES_hh_tes_in!E18=0,"",RES_hh_tes_in!E18/RES_hh_fec_in!E18)</f>
        <v/>
      </c>
      <c r="F18" s="102" t="str">
        <f>IF(RES_hh_tes_in!F18=0,"",RES_hh_tes_in!F18/RES_hh_fec_in!F18)</f>
        <v/>
      </c>
      <c r="G18" s="102" t="str">
        <f>IF(RES_hh_tes_in!G18=0,"",RES_hh_tes_in!G18/RES_hh_fec_in!G18)</f>
        <v/>
      </c>
      <c r="H18" s="102" t="str">
        <f>IF(RES_hh_tes_in!H18=0,"",RES_hh_tes_in!H18/RES_hh_fec_in!H18)</f>
        <v/>
      </c>
      <c r="I18" s="102" t="str">
        <f>IF(RES_hh_tes_in!I18=0,"",RES_hh_tes_in!I18/RES_hh_fec_in!I18)</f>
        <v/>
      </c>
      <c r="J18" s="102" t="str">
        <f>IF(RES_hh_tes_in!J18=0,"",RES_hh_tes_in!J18/RES_hh_fec_in!J18)</f>
        <v/>
      </c>
      <c r="K18" s="102" t="str">
        <f>IF(RES_hh_tes_in!K18=0,"",RES_hh_tes_in!K18/RES_hh_fec_in!K18)</f>
        <v/>
      </c>
      <c r="L18" s="102" t="str">
        <f>IF(RES_hh_tes_in!L18=0,"",RES_hh_tes_in!L18/RES_hh_fec_in!L18)</f>
        <v/>
      </c>
      <c r="M18" s="102" t="str">
        <f>IF(RES_hh_tes_in!M18=0,"",RES_hh_tes_in!M18/RES_hh_fec_in!M18)</f>
        <v/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>
        <f>IF(RES_hh_tes_in!C19=0,"",RES_hh_tes_in!C19/RES_hh_fec_in!C19)</f>
        <v>0.56578574165238538</v>
      </c>
      <c r="D19" s="102">
        <f>IF(RES_hh_tes_in!D19=0,"",RES_hh_tes_in!D19/RES_hh_fec_in!D19)</f>
        <v>0.56875824696064792</v>
      </c>
      <c r="E19" s="102">
        <f>IF(RES_hh_tes_in!E19=0,"",RES_hh_tes_in!E19/RES_hh_fec_in!E19)</f>
        <v>0.57197810656603187</v>
      </c>
      <c r="F19" s="102">
        <f>IF(RES_hh_tes_in!F19=0,"",RES_hh_tes_in!F19/RES_hh_fec_in!F19)</f>
        <v>0.5758369850506353</v>
      </c>
      <c r="G19" s="102">
        <f>IF(RES_hh_tes_in!G19=0,"",RES_hh_tes_in!G19/RES_hh_fec_in!G19)</f>
        <v>0.578438803470398</v>
      </c>
      <c r="H19" s="102">
        <f>IF(RES_hh_tes_in!H19=0,"",RES_hh_tes_in!H19/RES_hh_fec_in!H19)</f>
        <v>0.58315945741752284</v>
      </c>
      <c r="I19" s="102">
        <f>IF(RES_hh_tes_in!I19=0,"",RES_hh_tes_in!I19/RES_hh_fec_in!I19)</f>
        <v>0.58700211643445321</v>
      </c>
      <c r="J19" s="102">
        <f>IF(RES_hh_tes_in!J19=0,"",RES_hh_tes_in!J19/RES_hh_fec_in!J19)</f>
        <v>0.59027884655376617</v>
      </c>
      <c r="K19" s="102">
        <f>IF(RES_hh_tes_in!K19=0,"",RES_hh_tes_in!K19/RES_hh_fec_in!K19)</f>
        <v>0.5935031028061033</v>
      </c>
      <c r="L19" s="102">
        <f>IF(RES_hh_tes_in!L19=0,"",RES_hh_tes_in!L19/RES_hh_fec_in!L19)</f>
        <v>0.59360421823786014</v>
      </c>
      <c r="M19" s="102">
        <f>IF(RES_hh_tes_in!M19=0,"",RES_hh_tes_in!M19/RES_hh_fec_in!M19)</f>
        <v>0.60043405290050711</v>
      </c>
      <c r="N19" s="102" t="str">
        <f>IF(RES_hh_tes_in!N19=0,"",RES_hh_tes_in!N19/RES_hh_fec_in!N19)</f>
        <v/>
      </c>
      <c r="O19" s="102">
        <f>IF(RES_hh_tes_in!O19=0,"",RES_hh_tes_in!O19/RES_hh_fec_in!O19)</f>
        <v>0.60432248757977935</v>
      </c>
      <c r="P19" s="102">
        <f>IF(RES_hh_tes_in!P19=0,"",RES_hh_tes_in!P19/RES_hh_fec_in!P19)</f>
        <v>0.60566736651721209</v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0.54008058573369666</v>
      </c>
      <c r="D20" s="102" t="str">
        <f>IF(RES_hh_tes_in!D20=0,"",RES_hh_tes_in!D20/RES_hh_fec_in!D20)</f>
        <v/>
      </c>
      <c r="E20" s="102" t="str">
        <f>IF(RES_hh_tes_in!E20=0,"",RES_hh_tes_in!E20/RES_hh_fec_in!E20)</f>
        <v/>
      </c>
      <c r="F20" s="102">
        <f>IF(RES_hh_tes_in!F20=0,"",RES_hh_tes_in!F20/RES_hh_fec_in!F20)</f>
        <v>0.54952057626071993</v>
      </c>
      <c r="G20" s="102">
        <f>IF(RES_hh_tes_in!G20=0,"",RES_hh_tes_in!G20/RES_hh_fec_in!G20)</f>
        <v>0.55238066827120524</v>
      </c>
      <c r="H20" s="102">
        <f>IF(RES_hh_tes_in!H20=0,"",RES_hh_tes_in!H20/RES_hh_fec_in!H20)</f>
        <v>0.55741949819469716</v>
      </c>
      <c r="I20" s="102" t="str">
        <f>IF(RES_hh_tes_in!I20=0,"",RES_hh_tes_in!I20/RES_hh_fec_in!I20)</f>
        <v/>
      </c>
      <c r="J20" s="102">
        <f>IF(RES_hh_tes_in!J20=0,"",RES_hh_tes_in!J20/RES_hh_fec_in!J20)</f>
        <v>0.56287911833087534</v>
      </c>
      <c r="K20" s="102">
        <f>IF(RES_hh_tes_in!K20=0,"",RES_hh_tes_in!K20/RES_hh_fec_in!K20)</f>
        <v>0.56237811413009609</v>
      </c>
      <c r="L20" s="102" t="str">
        <f>IF(RES_hh_tes_in!L20=0,"",RES_hh_tes_in!L20/RES_hh_fec_in!L20)</f>
        <v/>
      </c>
      <c r="M20" s="102">
        <f>IF(RES_hh_tes_in!M20=0,"",RES_hh_tes_in!M20/RES_hh_fec_in!M20)</f>
        <v>0.55872468229741268</v>
      </c>
      <c r="N20" s="102" t="str">
        <f>IF(RES_hh_tes_in!N20=0,"",RES_hh_tes_in!N20/RES_hh_fec_in!N20)</f>
        <v/>
      </c>
      <c r="O20" s="102" t="str">
        <f>IF(RES_hh_tes_in!O20=0,"",RES_hh_tes_in!O20/RES_hh_fec_in!O20)</f>
        <v/>
      </c>
      <c r="P20" s="102" t="str">
        <f>IF(RES_hh_tes_in!P20=0,"",RES_hh_tes_in!P20/RES_hh_fec_in!P20)</f>
        <v/>
      </c>
      <c r="Q20" s="102" t="str">
        <f>IF(RES_hh_tes_in!Q20=0,"",RES_hh_tes_in!Q20/RES_hh_fec_in!Q20)</f>
        <v/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0.5580587765649796</v>
      </c>
      <c r="D21" s="102">
        <f>IF(RES_hh_tes_in!D21=0,"",RES_hh_tes_in!D21/RES_hh_fec_in!D21)</f>
        <v>0.56105563038909467</v>
      </c>
      <c r="E21" s="102">
        <f>IF(RES_hh_tes_in!E21=0,"",RES_hh_tes_in!E21/RES_hh_fec_in!E21)</f>
        <v>0.56357572616907503</v>
      </c>
      <c r="F21" s="102">
        <f>IF(RES_hh_tes_in!F21=0,"",RES_hh_tes_in!F21/RES_hh_fec_in!F21)</f>
        <v>0.56749126167287856</v>
      </c>
      <c r="G21" s="102">
        <f>IF(RES_hh_tes_in!G21=0,"",RES_hh_tes_in!G21/RES_hh_fec_in!G21)</f>
        <v>0.57010449498270777</v>
      </c>
      <c r="H21" s="102">
        <f>IF(RES_hh_tes_in!H21=0,"",RES_hh_tes_in!H21/RES_hh_fec_in!H21)</f>
        <v>0.57381410164725655</v>
      </c>
      <c r="I21" s="102">
        <f>IF(RES_hh_tes_in!I21=0,"",RES_hh_tes_in!I21/RES_hh_fec_in!I21)</f>
        <v>0.57521041848191812</v>
      </c>
      <c r="J21" s="102">
        <f>IF(RES_hh_tes_in!J21=0,"",RES_hh_tes_in!J21/RES_hh_fec_in!J21)</f>
        <v>0.58060797686668741</v>
      </c>
      <c r="K21" s="102">
        <f>IF(RES_hh_tes_in!K21=0,"",RES_hh_tes_in!K21/RES_hh_fec_in!K21)</f>
        <v>0.58457870230293008</v>
      </c>
      <c r="L21" s="102">
        <f>IF(RES_hh_tes_in!L21=0,"",RES_hh_tes_in!L21/RES_hh_fec_in!L21)</f>
        <v>0.58775276777239871</v>
      </c>
      <c r="M21" s="102">
        <f>IF(RES_hh_tes_in!M21=0,"",RES_hh_tes_in!M21/RES_hh_fec_in!M21)</f>
        <v>0.59085987820492969</v>
      </c>
      <c r="N21" s="102">
        <f>IF(RES_hh_tes_in!N21=0,"",RES_hh_tes_in!N21/RES_hh_fec_in!N21)</f>
        <v>0.59395911823380187</v>
      </c>
      <c r="O21" s="102">
        <f>IF(RES_hh_tes_in!O21=0,"",RES_hh_tes_in!O21/RES_hh_fec_in!O21)</f>
        <v>0.59763768325607891</v>
      </c>
      <c r="P21" s="102">
        <f>IF(RES_hh_tes_in!P21=0,"",RES_hh_tes_in!P21/RES_hh_fec_in!P21)</f>
        <v>0.6010793613104054</v>
      </c>
      <c r="Q21" s="102">
        <f>IF(RES_hh_tes_in!Q21=0,"",RES_hh_tes_in!Q21/RES_hh_fec_in!Q21)</f>
        <v>0.60441563966335921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0.48602719222687069</v>
      </c>
      <c r="D22" s="102">
        <f>IF(RES_hh_tes_in!D22=0,"",RES_hh_tes_in!D22/RES_hh_fec_in!D22)</f>
        <v>0.48899531410016805</v>
      </c>
      <c r="E22" s="102">
        <f>IF(RES_hh_tes_in!E22=0,"",RES_hh_tes_in!E22/RES_hh_fec_in!E22)</f>
        <v>0.49111710858732949</v>
      </c>
      <c r="F22" s="102">
        <f>IF(RES_hh_tes_in!F22=0,"",RES_hh_tes_in!F22/RES_hh_fec_in!F22)</f>
        <v>0.49444234066204618</v>
      </c>
      <c r="G22" s="102">
        <f>IF(RES_hh_tes_in!G22=0,"",RES_hh_tes_in!G22/RES_hh_fec_in!G22)</f>
        <v>0.49623772340880862</v>
      </c>
      <c r="H22" s="102">
        <f>IF(RES_hh_tes_in!H22=0,"",RES_hh_tes_in!H22/RES_hh_fec_in!H22)</f>
        <v>0.49858470064124627</v>
      </c>
      <c r="I22" s="102">
        <f>IF(RES_hh_tes_in!I22=0,"",RES_hh_tes_in!I22/RES_hh_fec_in!I22)</f>
        <v>0.50136850265662902</v>
      </c>
      <c r="J22" s="102">
        <f>IF(RES_hh_tes_in!J22=0,"",RES_hh_tes_in!J22/RES_hh_fec_in!J22)</f>
        <v>0.50360553867823088</v>
      </c>
      <c r="K22" s="102">
        <f>IF(RES_hh_tes_in!K22=0,"",RES_hh_tes_in!K22/RES_hh_fec_in!K22)</f>
        <v>0.50231216167376302</v>
      </c>
      <c r="L22" s="102">
        <f>IF(RES_hh_tes_in!L22=0,"",RES_hh_tes_in!L22/RES_hh_fec_in!L22)</f>
        <v>0.51003105786583092</v>
      </c>
      <c r="M22" s="102" t="str">
        <f>IF(RES_hh_tes_in!M22=0,"",RES_hh_tes_in!M22/RES_hh_fec_in!M22)</f>
        <v/>
      </c>
      <c r="N22" s="102">
        <f>IF(RES_hh_tes_in!N22=0,"",RES_hh_tes_in!N22/RES_hh_fec_in!N22)</f>
        <v>0.5142959785820812</v>
      </c>
      <c r="O22" s="102">
        <f>IF(RES_hh_tes_in!O22=0,"",RES_hh_tes_in!O22/RES_hh_fec_in!O22)</f>
        <v>0.51880808112846544</v>
      </c>
      <c r="P22" s="102">
        <f>IF(RES_hh_tes_in!P22=0,"",RES_hh_tes_in!P22/RES_hh_fec_in!P22)</f>
        <v>0.51694241646821126</v>
      </c>
      <c r="Q22" s="102">
        <f>IF(RES_hh_tes_in!Q22=0,"",RES_hh_tes_in!Q22/RES_hh_fec_in!Q22)</f>
        <v>0.52151288398434148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 t="str">
        <f>IF(RES_hh_tes_in!C24=0,"",RES_hh_tes_in!C24/RES_hh_fec_in!C24)</f>
        <v/>
      </c>
      <c r="D24" s="102" t="str">
        <f>IF(RES_hh_tes_in!D24=0,"",RES_hh_tes_in!D24/RES_hh_fec_in!D24)</f>
        <v/>
      </c>
      <c r="E24" s="102" t="str">
        <f>IF(RES_hh_tes_in!E24=0,"",RES_hh_tes_in!E24/RES_hh_fec_in!E24)</f>
        <v/>
      </c>
      <c r="F24" s="102">
        <f>IF(RES_hh_tes_in!F24=0,"",RES_hh_tes_in!F24/RES_hh_fec_in!F24)</f>
        <v>0.83873764892828462</v>
      </c>
      <c r="G24" s="102" t="str">
        <f>IF(RES_hh_tes_in!G24=0,"",RES_hh_tes_in!G24/RES_hh_fec_in!G24)</f>
        <v/>
      </c>
      <c r="H24" s="102" t="str">
        <f>IF(RES_hh_tes_in!H24=0,"",RES_hh_tes_in!H24/RES_hh_fec_in!H24)</f>
        <v/>
      </c>
      <c r="I24" s="102" t="str">
        <f>IF(RES_hh_tes_in!I24=0,"",RES_hh_tes_in!I24/RES_hh_fec_in!I24)</f>
        <v/>
      </c>
      <c r="J24" s="102" t="str">
        <f>IF(RES_hh_tes_in!J24=0,"",RES_hh_tes_in!J24/RES_hh_fec_in!J24)</f>
        <v/>
      </c>
      <c r="K24" s="102">
        <f>IF(RES_hh_tes_in!K24=0,"",RES_hh_tes_in!K24/RES_hh_fec_in!K24)</f>
        <v>0.85448566843280627</v>
      </c>
      <c r="L24" s="102">
        <f>IF(RES_hh_tes_in!L24=0,"",RES_hh_tes_in!L24/RES_hh_fec_in!L24)</f>
        <v>0.85715499023194375</v>
      </c>
      <c r="M24" s="102">
        <f>IF(RES_hh_tes_in!M24=0,"",RES_hh_tes_in!M24/RES_hh_fec_in!M24)</f>
        <v>0.85940535287854369</v>
      </c>
      <c r="N24" s="102">
        <f>IF(RES_hh_tes_in!N24=0,"",RES_hh_tes_in!N24/RES_hh_fec_in!N24)</f>
        <v>0.86137204074667251</v>
      </c>
      <c r="O24" s="102">
        <f>IF(RES_hh_tes_in!O24=0,"",RES_hh_tes_in!O24/RES_hh_fec_in!O24)</f>
        <v>0.86307085638091974</v>
      </c>
      <c r="P24" s="102">
        <f>IF(RES_hh_tes_in!P24=0,"",RES_hh_tes_in!P24/RES_hh_fec_in!P24)</f>
        <v>0.86420107891998887</v>
      </c>
      <c r="Q24" s="102">
        <f>IF(RES_hh_tes_in!Q24=0,"",RES_hh_tes_in!Q24/RES_hh_fec_in!Q24)</f>
        <v>0.86424283979438221</v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0.70000923753173661</v>
      </c>
      <c r="D25" s="104">
        <f>IF(RES_hh_tes_in!D25=0,"",RES_hh_tes_in!D25/RES_hh_fec_in!D25)</f>
        <v>0.70358218799536698</v>
      </c>
      <c r="E25" s="104">
        <f>IF(RES_hh_tes_in!E25=0,"",RES_hh_tes_in!E25/RES_hh_fec_in!E25)</f>
        <v>0.7083324839360744</v>
      </c>
      <c r="F25" s="104">
        <f>IF(RES_hh_tes_in!F25=0,"",RES_hh_tes_in!F25/RES_hh_fec_in!F25)</f>
        <v>0.71301680760707253</v>
      </c>
      <c r="G25" s="104">
        <f>IF(RES_hh_tes_in!G25=0,"",RES_hh_tes_in!G25/RES_hh_fec_in!G25)</f>
        <v>0.718228488795569</v>
      </c>
      <c r="H25" s="104">
        <f>IF(RES_hh_tes_in!H25=0,"",RES_hh_tes_in!H25/RES_hh_fec_in!H25)</f>
        <v>0.72021204125783433</v>
      </c>
      <c r="I25" s="104">
        <f>IF(RES_hh_tes_in!I25=0,"",RES_hh_tes_in!I25/RES_hh_fec_in!I25)</f>
        <v>0.72424693791211525</v>
      </c>
      <c r="J25" s="104">
        <f>IF(RES_hh_tes_in!J25=0,"",RES_hh_tes_in!J25/RES_hh_fec_in!J25)</f>
        <v>0.72943530529268774</v>
      </c>
      <c r="K25" s="104">
        <f>IF(RES_hh_tes_in!K25=0,"",RES_hh_tes_in!K25/RES_hh_fec_in!K25)</f>
        <v>0.73282481059720539</v>
      </c>
      <c r="L25" s="104">
        <f>IF(RES_hh_tes_in!L25=0,"",RES_hh_tes_in!L25/RES_hh_fec_in!L25)</f>
        <v>0.73846514318905632</v>
      </c>
      <c r="M25" s="104">
        <f>IF(RES_hh_tes_in!M25=0,"",RES_hh_tes_in!M25/RES_hh_fec_in!M25)</f>
        <v>0.74160056830992138</v>
      </c>
      <c r="N25" s="104">
        <f>IF(RES_hh_tes_in!N25=0,"",RES_hh_tes_in!N25/RES_hh_fec_in!N25)</f>
        <v>0.74521838256758832</v>
      </c>
      <c r="O25" s="104">
        <f>IF(RES_hh_tes_in!O25=0,"",RES_hh_tes_in!O25/RES_hh_fec_in!O25)</f>
        <v>0.74855213292966716</v>
      </c>
      <c r="P25" s="104">
        <f>IF(RES_hh_tes_in!P25=0,"",RES_hh_tes_in!P25/RES_hh_fec_in!P25)</f>
        <v>0.75169931311767557</v>
      </c>
      <c r="Q25" s="104">
        <f>IF(RES_hh_tes_in!Q25=0,"",RES_hh_tes_in!Q25/RES_hh_fec_in!Q25)</f>
        <v>0.7444911783575735</v>
      </c>
    </row>
    <row r="26" spans="1:17" ht="12" customHeight="1" x14ac:dyDescent="0.25">
      <c r="A26" s="49" t="s">
        <v>59</v>
      </c>
      <c r="B26" s="101"/>
      <c r="C26" s="101">
        <f>IF(RES_hh_tes_in!C26=0,"",RES_hh_tes_in!C26/RES_hh_fec_in!C26)</f>
        <v>1.0227410188376911</v>
      </c>
      <c r="D26" s="101">
        <f>IF(RES_hh_tes_in!D26=0,"",RES_hh_tes_in!D26/RES_hh_fec_in!D26)</f>
        <v>1.0139681587200671</v>
      </c>
      <c r="E26" s="101">
        <f>IF(RES_hh_tes_in!E26=0,"",RES_hh_tes_in!E26/RES_hh_fec_in!E26)</f>
        <v>1.0128798566741275</v>
      </c>
      <c r="F26" s="101">
        <f>IF(RES_hh_tes_in!F26=0,"",RES_hh_tes_in!F26/RES_hh_fec_in!F26)</f>
        <v>1.0155802030616325</v>
      </c>
      <c r="G26" s="101">
        <f>IF(RES_hh_tes_in!G26=0,"",RES_hh_tes_in!G26/RES_hh_fec_in!G26)</f>
        <v>1.0095179331778688</v>
      </c>
      <c r="H26" s="101">
        <f>IF(RES_hh_tes_in!H26=0,"",RES_hh_tes_in!H26/RES_hh_fec_in!H26)</f>
        <v>1.008876537287573</v>
      </c>
      <c r="I26" s="101">
        <f>IF(RES_hh_tes_in!I26=0,"",RES_hh_tes_in!I26/RES_hh_fec_in!I26)</f>
        <v>1.0061274014254935</v>
      </c>
      <c r="J26" s="101">
        <f>IF(RES_hh_tes_in!J26=0,"",RES_hh_tes_in!J26/RES_hh_fec_in!J26)</f>
        <v>1.0071063620945069</v>
      </c>
      <c r="K26" s="101">
        <f>IF(RES_hh_tes_in!K26=0,"",RES_hh_tes_in!K26/RES_hh_fec_in!K26)</f>
        <v>1.0079879680887267</v>
      </c>
      <c r="L26" s="101">
        <f>IF(RES_hh_tes_in!L26=0,"",RES_hh_tes_in!L26/RES_hh_fec_in!L26)</f>
        <v>1.0057559334732826</v>
      </c>
      <c r="M26" s="101">
        <f>IF(RES_hh_tes_in!M26=0,"",RES_hh_tes_in!M26/RES_hh_fec_in!M26)</f>
        <v>1.0017287803935095</v>
      </c>
      <c r="N26" s="101">
        <f>IF(RES_hh_tes_in!N26=0,"",RES_hh_tes_in!N26/RES_hh_fec_in!N26)</f>
        <v>1.0080989968090284</v>
      </c>
      <c r="O26" s="101">
        <f>IF(RES_hh_tes_in!O26=0,"",RES_hh_tes_in!O26/RES_hh_fec_in!O26)</f>
        <v>1.008841667321897</v>
      </c>
      <c r="P26" s="101">
        <f>IF(RES_hh_tes_in!P26=0,"",RES_hh_tes_in!P26/RES_hh_fec_in!P26)</f>
        <v>1.0101687368947614</v>
      </c>
      <c r="Q26" s="101">
        <f>IF(RES_hh_tes_in!Q26=0,"",RES_hh_tes_in!Q26/RES_hh_fec_in!Q26)</f>
        <v>1.0132614864678438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0.61108247521532766</v>
      </c>
      <c r="D27" s="103">
        <f>IF(RES_hh_tes_in!D27=0,"",RES_hh_tes_in!D27/RES_hh_fec_in!D27)</f>
        <v>0.65281506212045803</v>
      </c>
      <c r="E27" s="103">
        <f>IF(RES_hh_tes_in!E27=0,"",RES_hh_tes_in!E27/RES_hh_fec_in!E27)</f>
        <v>0.55775818613848471</v>
      </c>
      <c r="F27" s="103">
        <f>IF(RES_hh_tes_in!F27=0,"",RES_hh_tes_in!F27/RES_hh_fec_in!F27)</f>
        <v>0.62055865668837529</v>
      </c>
      <c r="G27" s="103">
        <f>IF(RES_hh_tes_in!G27=0,"",RES_hh_tes_in!G27/RES_hh_fec_in!G27)</f>
        <v>0.62298653875401155</v>
      </c>
      <c r="H27" s="103">
        <f>IF(RES_hh_tes_in!H27=0,"",RES_hh_tes_in!H27/RES_hh_fec_in!H27)</f>
        <v>0.69570132263697548</v>
      </c>
      <c r="I27" s="103">
        <f>IF(RES_hh_tes_in!I27=0,"",RES_hh_tes_in!I27/RES_hh_fec_in!I27)</f>
        <v>0.77024023391277041</v>
      </c>
      <c r="J27" s="103">
        <f>IF(RES_hh_tes_in!J27=0,"",RES_hh_tes_in!J27/RES_hh_fec_in!J27)</f>
        <v>0.62506504340829139</v>
      </c>
      <c r="K27" s="103">
        <f>IF(RES_hh_tes_in!K27=0,"",RES_hh_tes_in!K27/RES_hh_fec_in!K27)</f>
        <v>0.58787850029143573</v>
      </c>
      <c r="L27" s="103">
        <f>IF(RES_hh_tes_in!L27=0,"",RES_hh_tes_in!L27/RES_hh_fec_in!L27)</f>
        <v>0.54598174626819429</v>
      </c>
      <c r="M27" s="103">
        <f>IF(RES_hh_tes_in!M27=0,"",RES_hh_tes_in!M27/RES_hh_fec_in!M27)</f>
        <v>0.68388569903821417</v>
      </c>
      <c r="N27" s="103">
        <f>IF(RES_hh_tes_in!N27=0,"",RES_hh_tes_in!N27/RES_hh_fec_in!N27)</f>
        <v>0.59950066257241563</v>
      </c>
      <c r="O27" s="103">
        <f>IF(RES_hh_tes_in!O27=0,"",RES_hh_tes_in!O27/RES_hh_fec_in!O27)</f>
        <v>0.61697146936714153</v>
      </c>
      <c r="P27" s="103">
        <f>IF(RES_hh_tes_in!P27=0,"",RES_hh_tes_in!P27/RES_hh_fec_in!P27)</f>
        <v>0.68962570238902032</v>
      </c>
      <c r="Q27" s="103">
        <f>IF(RES_hh_tes_in!Q27=0,"",RES_hh_tes_in!Q27/RES_hh_fec_in!Q27)</f>
        <v>0.67239298301221617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>
        <f>IF(RES_hh_tes_in!C29=0,"",RES_hh_tes_in!C29/RES_hh_fec_in!C29)</f>
        <v>0.45103165378930399</v>
      </c>
      <c r="D29" s="102">
        <f>IF(RES_hh_tes_in!D29=0,"",RES_hh_tes_in!D29/RES_hh_fec_in!D29)</f>
        <v>0.45216549740051237</v>
      </c>
      <c r="E29" s="102">
        <f>IF(RES_hh_tes_in!E29=0,"",RES_hh_tes_in!E29/RES_hh_fec_in!E29)</f>
        <v>0.45608583618611104</v>
      </c>
      <c r="F29" s="102">
        <f>IF(RES_hh_tes_in!F29=0,"",RES_hh_tes_in!F29/RES_hh_fec_in!F29)</f>
        <v>0.45993912092842576</v>
      </c>
      <c r="G29" s="102">
        <f>IF(RES_hh_tes_in!G29=0,"",RES_hh_tes_in!G29/RES_hh_fec_in!G29)</f>
        <v>0.46456630016585582</v>
      </c>
      <c r="H29" s="102">
        <f>IF(RES_hh_tes_in!H29=0,"",RES_hh_tes_in!H29/RES_hh_fec_in!H29)</f>
        <v>0.46725598741740815</v>
      </c>
      <c r="I29" s="102">
        <f>IF(RES_hh_tes_in!I29=0,"",RES_hh_tes_in!I29/RES_hh_fec_in!I29)</f>
        <v>0.47099746320548808</v>
      </c>
      <c r="J29" s="102">
        <f>IF(RES_hh_tes_in!J29=0,"",RES_hh_tes_in!J29/RES_hh_fec_in!J29)</f>
        <v>0.4692608055770956</v>
      </c>
      <c r="K29" s="102">
        <f>IF(RES_hh_tes_in!K29=0,"",RES_hh_tes_in!K29/RES_hh_fec_in!K29)</f>
        <v>0.47116116579545209</v>
      </c>
      <c r="L29" s="102">
        <f>IF(RES_hh_tes_in!L29=0,"",RES_hh_tes_in!L29/RES_hh_fec_in!L29)</f>
        <v>0.47137033864479644</v>
      </c>
      <c r="M29" s="102">
        <f>IF(RES_hh_tes_in!M29=0,"",RES_hh_tes_in!M29/RES_hh_fec_in!M29)</f>
        <v>0.47742697681471741</v>
      </c>
      <c r="N29" s="102" t="str">
        <f>IF(RES_hh_tes_in!N29=0,"",RES_hh_tes_in!N29/RES_hh_fec_in!N29)</f>
        <v/>
      </c>
      <c r="O29" s="102">
        <f>IF(RES_hh_tes_in!O29=0,"",RES_hh_tes_in!O29/RES_hh_fec_in!O29)</f>
        <v>0.48247528068364764</v>
      </c>
      <c r="P29" s="102">
        <f>IF(RES_hh_tes_in!P29=0,"",RES_hh_tes_in!P29/RES_hh_fec_in!P29)</f>
        <v>0.4833286055258797</v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0.49369457994738003</v>
      </c>
      <c r="D30" s="102">
        <f>IF(RES_hh_tes_in!D30=0,"",RES_hh_tes_in!D30/RES_hh_fec_in!D30)</f>
        <v>0.49752005650725845</v>
      </c>
      <c r="E30" s="102">
        <f>IF(RES_hh_tes_in!E30=0,"",RES_hh_tes_in!E30/RES_hh_fec_in!E30)</f>
        <v>0.50178878609584687</v>
      </c>
      <c r="F30" s="102">
        <f>IF(RES_hh_tes_in!F30=0,"",RES_hh_tes_in!F30/RES_hh_fec_in!F30)</f>
        <v>0.50644569687586172</v>
      </c>
      <c r="G30" s="102">
        <f>IF(RES_hh_tes_in!G30=0,"",RES_hh_tes_in!G30/RES_hh_fec_in!G30)</f>
        <v>0.51101801503006605</v>
      </c>
      <c r="H30" s="102">
        <f>IF(RES_hh_tes_in!H30=0,"",RES_hh_tes_in!H30/RES_hh_fec_in!H30)</f>
        <v>0.51648993985879121</v>
      </c>
      <c r="I30" s="102">
        <f>IF(RES_hh_tes_in!I30=0,"",RES_hh_tes_in!I30/RES_hh_fec_in!I30)</f>
        <v>0.52176719925904225</v>
      </c>
      <c r="J30" s="102">
        <f>IF(RES_hh_tes_in!J30=0,"",RES_hh_tes_in!J30/RES_hh_fec_in!J30)</f>
        <v>0.52721798806614961</v>
      </c>
      <c r="K30" s="102">
        <f>IF(RES_hh_tes_in!K30=0,"",RES_hh_tes_in!K30/RES_hh_fec_in!K30)</f>
        <v>0.527457517389743</v>
      </c>
      <c r="L30" s="102">
        <f>IF(RES_hh_tes_in!L30=0,"",RES_hh_tes_in!L30/RES_hh_fec_in!L30)</f>
        <v>0.52867683758760886</v>
      </c>
      <c r="M30" s="102">
        <f>IF(RES_hh_tes_in!M30=0,"",RES_hh_tes_in!M30/RES_hh_fec_in!M30)</f>
        <v>0.52964506059257421</v>
      </c>
      <c r="N30" s="102">
        <f>IF(RES_hh_tes_in!N30=0,"",RES_hh_tes_in!N30/RES_hh_fec_in!N30)</f>
        <v>0.53125520406386173</v>
      </c>
      <c r="O30" s="102">
        <f>IF(RES_hh_tes_in!O30=0,"",RES_hh_tes_in!O30/RES_hh_fec_in!O30)</f>
        <v>0.53337252131392521</v>
      </c>
      <c r="P30" s="102">
        <f>IF(RES_hh_tes_in!P30=0,"",RES_hh_tes_in!P30/RES_hh_fec_in!P30)</f>
        <v>0.53446175252942052</v>
      </c>
      <c r="Q30" s="102">
        <f>IF(RES_hh_tes_in!Q30=0,"",RES_hh_tes_in!Q30/RES_hh_fec_in!Q30)</f>
        <v>0.53664888862557814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>
        <f>IF(RES_hh_tes_in!E31=0,"",RES_hh_tes_in!E31/RES_hh_fec_in!E31)</f>
        <v>0.35381474851623329</v>
      </c>
      <c r="F31" s="102">
        <f>IF(RES_hh_tes_in!F31=0,"",RES_hh_tes_in!F31/RES_hh_fec_in!F31)</f>
        <v>0.3538119616162243</v>
      </c>
      <c r="G31" s="102">
        <f>IF(RES_hh_tes_in!G31=0,"",RES_hh_tes_in!G31/RES_hh_fec_in!G31)</f>
        <v>0.35377776074709411</v>
      </c>
      <c r="H31" s="102">
        <f>IF(RES_hh_tes_in!H31=0,"",RES_hh_tes_in!H31/RES_hh_fec_in!H31)</f>
        <v>0.35377168752114951</v>
      </c>
      <c r="I31" s="102">
        <f>IF(RES_hh_tes_in!I31=0,"",RES_hh_tes_in!I31/RES_hh_fec_in!I31)</f>
        <v>0.35405132028501246</v>
      </c>
      <c r="J31" s="102">
        <f>IF(RES_hh_tes_in!J31=0,"",RES_hh_tes_in!J31/RES_hh_fec_in!J31)</f>
        <v>0.3543037605432342</v>
      </c>
      <c r="K31" s="102" t="str">
        <f>IF(RES_hh_tes_in!K31=0,"",RES_hh_tes_in!K31/RES_hh_fec_in!K31)</f>
        <v/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>
        <f>IF(RES_hh_tes_in!N31=0,"",RES_hh_tes_in!N31/RES_hh_fec_in!N31)</f>
        <v>0.35431329667286859</v>
      </c>
      <c r="O31" s="102">
        <f>IF(RES_hh_tes_in!O31=0,"",RES_hh_tes_in!O31/RES_hh_fec_in!O31)</f>
        <v>0.35442349441954496</v>
      </c>
      <c r="P31" s="102">
        <f>IF(RES_hh_tes_in!P31=0,"",RES_hh_tes_in!P31/RES_hh_fec_in!P31)</f>
        <v>0.35630631434875248</v>
      </c>
      <c r="Q31" s="102">
        <f>IF(RES_hh_tes_in!Q31=0,"",RES_hh_tes_in!Q31/RES_hh_fec_in!Q31)</f>
        <v>0.35463826915434166</v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0.83206997062443599</v>
      </c>
      <c r="D32" s="101">
        <f>IF(RES_hh_tes_in!D32=0,"",RES_hh_tes_in!D32/RES_hh_fec_in!D32)</f>
        <v>0.8341663158816176</v>
      </c>
      <c r="E32" s="101">
        <f>IF(RES_hh_tes_in!E32=0,"",RES_hh_tes_in!E32/RES_hh_fec_in!E32)</f>
        <v>0.83532901682134741</v>
      </c>
      <c r="F32" s="101">
        <f>IF(RES_hh_tes_in!F32=0,"",RES_hh_tes_in!F32/RES_hh_fec_in!F32)</f>
        <v>0.84011049225760837</v>
      </c>
      <c r="G32" s="101">
        <f>IF(RES_hh_tes_in!G32=0,"",RES_hh_tes_in!G32/RES_hh_fec_in!G32)</f>
        <v>0.84109898941246242</v>
      </c>
      <c r="H32" s="101">
        <f>IF(RES_hh_tes_in!H32=0,"",RES_hh_tes_in!H32/RES_hh_fec_in!H32)</f>
        <v>0.84380127014687067</v>
      </c>
      <c r="I32" s="101">
        <f>IF(RES_hh_tes_in!I32=0,"",RES_hh_tes_in!I32/RES_hh_fec_in!I32)</f>
        <v>0.84600782532445784</v>
      </c>
      <c r="J32" s="101">
        <f>IF(RES_hh_tes_in!J32=0,"",RES_hh_tes_in!J32/RES_hh_fec_in!J32)</f>
        <v>0.8520798179257526</v>
      </c>
      <c r="K32" s="101">
        <f>IF(RES_hh_tes_in!K32=0,"",RES_hh_tes_in!K32/RES_hh_fec_in!K32)</f>
        <v>0.8524101505539704</v>
      </c>
      <c r="L32" s="101">
        <f>IF(RES_hh_tes_in!L32=0,"",RES_hh_tes_in!L32/RES_hh_fec_in!L32)</f>
        <v>0.85415026772417357</v>
      </c>
      <c r="M32" s="101">
        <f>IF(RES_hh_tes_in!M32=0,"",RES_hh_tes_in!M32/RES_hh_fec_in!M32)</f>
        <v>0.85527596177008114</v>
      </c>
      <c r="N32" s="101">
        <f>IF(RES_hh_tes_in!N32=0,"",RES_hh_tes_in!N32/RES_hh_fec_in!N32)</f>
        <v>0.85725938667424995</v>
      </c>
      <c r="O32" s="101">
        <f>IF(RES_hh_tes_in!O32=0,"",RES_hh_tes_in!O32/RES_hh_fec_in!O32)</f>
        <v>0.85949459721758403</v>
      </c>
      <c r="P32" s="101">
        <f>IF(RES_hh_tes_in!P32=0,"",RES_hh_tes_in!P32/RES_hh_fec_in!P32)</f>
        <v>0.86156527234093205</v>
      </c>
      <c r="Q32" s="101">
        <f>IF(RES_hh_tes_in!Q32=0,"",RES_hh_tes_in!Q32/RES_hh_fec_in!Q32)</f>
        <v>0.86341788949328979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1279.1251599540165</v>
      </c>
      <c r="D3" s="100">
        <f t="shared" si="0"/>
        <v>632.76399000640185</v>
      </c>
      <c r="E3" s="100">
        <f t="shared" si="0"/>
        <v>1186.7686965318921</v>
      </c>
      <c r="F3" s="100">
        <f t="shared" si="0"/>
        <v>1559.3232969646767</v>
      </c>
      <c r="G3" s="100">
        <f t="shared" si="0"/>
        <v>1245.6896172102051</v>
      </c>
      <c r="H3" s="100">
        <f t="shared" si="0"/>
        <v>816.47156553153741</v>
      </c>
      <c r="I3" s="100">
        <f t="shared" si="0"/>
        <v>258.60257242951246</v>
      </c>
      <c r="J3" s="100">
        <f t="shared" si="0"/>
        <v>1557.8709923400822</v>
      </c>
      <c r="K3" s="100">
        <f t="shared" si="0"/>
        <v>1833.2343229491503</v>
      </c>
      <c r="L3" s="100">
        <f t="shared" si="0"/>
        <v>1694.0793689294201</v>
      </c>
      <c r="M3" s="100">
        <f t="shared" si="0"/>
        <v>1362.2611486087951</v>
      </c>
      <c r="N3" s="100">
        <f t="shared" si="0"/>
        <v>1700.3063850915146</v>
      </c>
      <c r="O3" s="100">
        <f t="shared" si="0"/>
        <v>1261.9991029095015</v>
      </c>
      <c r="P3" s="100">
        <f t="shared" si="0"/>
        <v>1668.6544174416317</v>
      </c>
      <c r="Q3" s="100">
        <f t="shared" si="0"/>
        <v>1161.6181277540318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946.2022516149425</v>
      </c>
      <c r="D4" s="96">
        <f t="shared" si="1"/>
        <v>418.76819970063661</v>
      </c>
      <c r="E4" s="96">
        <f t="shared" si="1"/>
        <v>880.19049438801107</v>
      </c>
      <c r="F4" s="96">
        <f t="shared" si="1"/>
        <v>1150.7616897523401</v>
      </c>
      <c r="G4" s="96">
        <f t="shared" si="1"/>
        <v>996.1554457376526</v>
      </c>
      <c r="H4" s="96">
        <f t="shared" si="1"/>
        <v>591.80910712161153</v>
      </c>
      <c r="I4" s="96">
        <f t="shared" si="1"/>
        <v>195.25681267239764</v>
      </c>
      <c r="J4" s="96">
        <f t="shared" si="1"/>
        <v>1286.6895792697519</v>
      </c>
      <c r="K4" s="96">
        <f t="shared" si="1"/>
        <v>1360.8806656479283</v>
      </c>
      <c r="L4" s="96">
        <f t="shared" si="1"/>
        <v>1280.5714768194803</v>
      </c>
      <c r="M4" s="96">
        <f t="shared" si="1"/>
        <v>1038.5531656028668</v>
      </c>
      <c r="N4" s="96">
        <f t="shared" si="1"/>
        <v>1317.9849634900761</v>
      </c>
      <c r="O4" s="96">
        <f t="shared" si="1"/>
        <v>986.94969585657464</v>
      </c>
      <c r="P4" s="96">
        <f t="shared" si="1"/>
        <v>1249.8408225114761</v>
      </c>
      <c r="Q4" s="96">
        <f t="shared" si="1"/>
        <v>873.06946132348196</v>
      </c>
    </row>
    <row r="5" spans="1:17" ht="12" customHeight="1" x14ac:dyDescent="0.25">
      <c r="A5" s="87" t="s">
        <v>58</v>
      </c>
      <c r="B5" s="95"/>
      <c r="C5" s="95">
        <v>2.4769147473292996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11.877047177396966</v>
      </c>
      <c r="D6" s="95">
        <v>23.354199709531677</v>
      </c>
      <c r="E6" s="95">
        <v>12.610305017182363</v>
      </c>
      <c r="F6" s="95">
        <v>31.730037489362694</v>
      </c>
      <c r="G6" s="95">
        <v>19.99882920433356</v>
      </c>
      <c r="H6" s="95">
        <v>64.368549119172926</v>
      </c>
      <c r="I6" s="95">
        <v>45.409860717546977</v>
      </c>
      <c r="J6" s="95">
        <v>23.25019712207521</v>
      </c>
      <c r="K6" s="95">
        <v>33.93376322491374</v>
      </c>
      <c r="L6" s="95">
        <v>5.7684333135012631</v>
      </c>
      <c r="M6" s="95">
        <v>31.194969441459104</v>
      </c>
      <c r="N6" s="95">
        <v>0</v>
      </c>
      <c r="O6" s="95">
        <v>34.009492199063153</v>
      </c>
      <c r="P6" s="95">
        <v>10.644595509145685</v>
      </c>
      <c r="Q6" s="95">
        <v>0</v>
      </c>
    </row>
    <row r="7" spans="1:17" ht="12" customHeight="1" x14ac:dyDescent="0.25">
      <c r="A7" s="87" t="s">
        <v>110</v>
      </c>
      <c r="B7" s="95"/>
      <c r="C7" s="95">
        <v>286.65247541933735</v>
      </c>
      <c r="D7" s="95">
        <v>0</v>
      </c>
      <c r="E7" s="95">
        <v>0</v>
      </c>
      <c r="F7" s="95">
        <v>349.48993417570068</v>
      </c>
      <c r="G7" s="95">
        <v>81.36060650731207</v>
      </c>
      <c r="H7" s="95">
        <v>138.65135016640562</v>
      </c>
      <c r="I7" s="95">
        <v>0</v>
      </c>
      <c r="J7" s="95">
        <v>153.40738017610727</v>
      </c>
      <c r="K7" s="95">
        <v>292.68239918301344</v>
      </c>
      <c r="L7" s="95">
        <v>0</v>
      </c>
      <c r="M7" s="95">
        <v>375.35877364057461</v>
      </c>
      <c r="N7" s="95">
        <v>36.088657709365201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645.19581427087894</v>
      </c>
      <c r="D8" s="95">
        <v>395.41399999110496</v>
      </c>
      <c r="E8" s="95">
        <v>867.58018937082875</v>
      </c>
      <c r="F8" s="95">
        <v>769.54171808727665</v>
      </c>
      <c r="G8" s="95">
        <v>894.79601002600702</v>
      </c>
      <c r="H8" s="95">
        <v>388.78920783603297</v>
      </c>
      <c r="I8" s="95">
        <v>149.84695195485068</v>
      </c>
      <c r="J8" s="95">
        <v>1110.0320019715693</v>
      </c>
      <c r="K8" s="95">
        <v>1034.2645032400012</v>
      </c>
      <c r="L8" s="95">
        <v>1274.8030435059791</v>
      </c>
      <c r="M8" s="95">
        <v>631.99942252083315</v>
      </c>
      <c r="N8" s="95">
        <v>1281.8963057807109</v>
      </c>
      <c r="O8" s="95">
        <v>952.94020365751146</v>
      </c>
      <c r="P8" s="95">
        <v>1239.1962270023305</v>
      </c>
      <c r="Q8" s="95">
        <v>873.06946132348196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242.95024766777391</v>
      </c>
      <c r="D17" s="96">
        <f t="shared" si="3"/>
        <v>140.83946028416599</v>
      </c>
      <c r="E17" s="96">
        <f t="shared" si="3"/>
        <v>173.33705870079245</v>
      </c>
      <c r="F17" s="96">
        <f t="shared" si="3"/>
        <v>281.48995800082878</v>
      </c>
      <c r="G17" s="96">
        <f t="shared" si="3"/>
        <v>115.36536702113654</v>
      </c>
      <c r="H17" s="96">
        <f t="shared" si="3"/>
        <v>149.64783397126649</v>
      </c>
      <c r="I17" s="96">
        <f t="shared" si="3"/>
        <v>30.721370281881789</v>
      </c>
      <c r="J17" s="96">
        <f t="shared" si="3"/>
        <v>137.01895101838838</v>
      </c>
      <c r="K17" s="96">
        <f t="shared" si="3"/>
        <v>305.14424257231997</v>
      </c>
      <c r="L17" s="96">
        <f t="shared" si="3"/>
        <v>232.1617199991222</v>
      </c>
      <c r="M17" s="96">
        <f t="shared" si="3"/>
        <v>219.46570312329635</v>
      </c>
      <c r="N17" s="96">
        <f t="shared" si="3"/>
        <v>227.43666426356222</v>
      </c>
      <c r="O17" s="96">
        <f t="shared" si="3"/>
        <v>131.94833400526491</v>
      </c>
      <c r="P17" s="96">
        <f t="shared" si="3"/>
        <v>276.71413668075627</v>
      </c>
      <c r="Q17" s="96">
        <f t="shared" si="3"/>
        <v>206.28618002790336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3.8495499613406272</v>
      </c>
      <c r="D19" s="95">
        <v>7.5340328027128027</v>
      </c>
      <c r="E19" s="95">
        <v>3.7028008105574579</v>
      </c>
      <c r="F19" s="95">
        <v>9.2764177638722192</v>
      </c>
      <c r="G19" s="95">
        <v>4.9422993058503479</v>
      </c>
      <c r="H19" s="95">
        <v>17.932738980916749</v>
      </c>
      <c r="I19" s="95">
        <v>11.83634294825011</v>
      </c>
      <c r="J19" s="95">
        <v>5.5370022510236359</v>
      </c>
      <c r="K19" s="95">
        <v>7.8870276291440646</v>
      </c>
      <c r="L19" s="95">
        <v>0.638120476210848</v>
      </c>
      <c r="M19" s="95">
        <v>8.7238333259109062</v>
      </c>
      <c r="N19" s="95">
        <v>0</v>
      </c>
      <c r="O19" s="95">
        <v>7.7999777024808612</v>
      </c>
      <c r="P19" s="95">
        <v>3.139951867583489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70.00860664419946</v>
      </c>
      <c r="D20" s="95">
        <v>0</v>
      </c>
      <c r="E20" s="95">
        <v>0</v>
      </c>
      <c r="F20" s="95">
        <v>43.39790145073512</v>
      </c>
      <c r="G20" s="95">
        <v>19.013403547989235</v>
      </c>
      <c r="H20" s="95">
        <v>38.910139925579145</v>
      </c>
      <c r="I20" s="95">
        <v>0</v>
      </c>
      <c r="J20" s="95">
        <v>15.041939779623798</v>
      </c>
      <c r="K20" s="95">
        <v>38.557392071703489</v>
      </c>
      <c r="L20" s="95">
        <v>0</v>
      </c>
      <c r="M20" s="95">
        <v>48.445172384850551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169.09209106223381</v>
      </c>
      <c r="D21" s="95">
        <v>133.30542748145319</v>
      </c>
      <c r="E21" s="95">
        <v>169.63425789023501</v>
      </c>
      <c r="F21" s="95">
        <v>228.81563878622146</v>
      </c>
      <c r="G21" s="95">
        <v>91.409664167296953</v>
      </c>
      <c r="H21" s="95">
        <v>92.80495506477061</v>
      </c>
      <c r="I21" s="95">
        <v>18.88502733363168</v>
      </c>
      <c r="J21" s="95">
        <v>116.44000898774094</v>
      </c>
      <c r="K21" s="95">
        <v>258.69982287147241</v>
      </c>
      <c r="L21" s="95">
        <v>231.52359952291135</v>
      </c>
      <c r="M21" s="95">
        <v>162.29669741253491</v>
      </c>
      <c r="N21" s="95">
        <v>227.43666426356222</v>
      </c>
      <c r="O21" s="95">
        <v>124.14835630278405</v>
      </c>
      <c r="P21" s="95">
        <v>273.57418481317279</v>
      </c>
      <c r="Q21" s="95">
        <v>206.28618002790336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89.97266067130009</v>
      </c>
      <c r="D27" s="96">
        <f t="shared" si="4"/>
        <v>73.15633002159926</v>
      </c>
      <c r="E27" s="96">
        <f t="shared" si="4"/>
        <v>133.24114344308867</v>
      </c>
      <c r="F27" s="96">
        <f t="shared" si="4"/>
        <v>127.07164921150776</v>
      </c>
      <c r="G27" s="96">
        <f t="shared" si="4"/>
        <v>134.16880445141612</v>
      </c>
      <c r="H27" s="96">
        <f t="shared" si="4"/>
        <v>75.014624438659396</v>
      </c>
      <c r="I27" s="96">
        <f t="shared" si="4"/>
        <v>32.624389475233059</v>
      </c>
      <c r="J27" s="96">
        <f t="shared" si="4"/>
        <v>134.16246205194199</v>
      </c>
      <c r="K27" s="96">
        <f t="shared" si="4"/>
        <v>167.20941472890212</v>
      </c>
      <c r="L27" s="96">
        <f t="shared" si="4"/>
        <v>181.34617211081761</v>
      </c>
      <c r="M27" s="96">
        <f t="shared" si="4"/>
        <v>104.242279882632</v>
      </c>
      <c r="N27" s="96">
        <f t="shared" si="4"/>
        <v>154.88475733787629</v>
      </c>
      <c r="O27" s="96">
        <f t="shared" si="4"/>
        <v>143.10107304766197</v>
      </c>
      <c r="P27" s="96">
        <f t="shared" si="4"/>
        <v>142.09945824939962</v>
      </c>
      <c r="Q27" s="96">
        <f t="shared" si="4"/>
        <v>82.262486402646587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2.1262682450087933</v>
      </c>
      <c r="D29" s="95">
        <v>4.1335925594443088</v>
      </c>
      <c r="E29" s="95">
        <v>2.1665584832778677</v>
      </c>
      <c r="F29" s="95">
        <v>5.3884041650566337</v>
      </c>
      <c r="G29" s="95">
        <v>3.52133778016933</v>
      </c>
      <c r="H29" s="95">
        <v>11.056037109561528</v>
      </c>
      <c r="I29" s="95">
        <v>7.9652016345890226</v>
      </c>
      <c r="J29" s="95">
        <v>4.0651101624170094</v>
      </c>
      <c r="K29" s="95">
        <v>5.3361289695190264</v>
      </c>
      <c r="L29" s="95">
        <v>0.89938732336999516</v>
      </c>
      <c r="M29" s="95">
        <v>5.2650006980776016</v>
      </c>
      <c r="N29" s="95">
        <v>0</v>
      </c>
      <c r="O29" s="95">
        <v>5.1917326274898361</v>
      </c>
      <c r="P29" s="95">
        <v>2.0697730170386897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87.846392426291303</v>
      </c>
      <c r="D30" s="95">
        <v>69.02273746215495</v>
      </c>
      <c r="E30" s="95">
        <v>131.07458495981081</v>
      </c>
      <c r="F30" s="95">
        <v>121.68324504645113</v>
      </c>
      <c r="G30" s="95">
        <v>130.6474666712468</v>
      </c>
      <c r="H30" s="95">
        <v>63.958587329097867</v>
      </c>
      <c r="I30" s="95">
        <v>24.659187840644037</v>
      </c>
      <c r="J30" s="95">
        <v>130.09735188952499</v>
      </c>
      <c r="K30" s="95">
        <v>161.87328575938309</v>
      </c>
      <c r="L30" s="95">
        <v>180.4467847874476</v>
      </c>
      <c r="M30" s="95">
        <v>98.977279184554405</v>
      </c>
      <c r="N30" s="95">
        <v>154.88475733787629</v>
      </c>
      <c r="O30" s="95">
        <v>137.90934042017213</v>
      </c>
      <c r="P30" s="95">
        <v>140.02968523236092</v>
      </c>
      <c r="Q30" s="95">
        <v>82.262486402646587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12695.493299484291</v>
      </c>
      <c r="D3" s="100">
        <f>IF(RES_hh_fec_in!D3=0,0,1000000/0.086*RES_hh_fec_in!D3/RES_hh_num_in!D3)</f>
        <v>13504.625194181905</v>
      </c>
      <c r="E3" s="100">
        <f>IF(RES_hh_fec_in!E3=0,0,1000000/0.086*RES_hh_fec_in!E3/RES_hh_num_in!E3)</f>
        <v>14406.470560350655</v>
      </c>
      <c r="F3" s="100">
        <f>IF(RES_hh_fec_in!F3=0,0,1000000/0.086*RES_hh_fec_in!F3/RES_hh_num_in!F3)</f>
        <v>13361.305985785557</v>
      </c>
      <c r="G3" s="100">
        <f>IF(RES_hh_fec_in!G3=0,0,1000000/0.086*RES_hh_fec_in!G3/RES_hh_num_in!G3)</f>
        <v>15589.553620451084</v>
      </c>
      <c r="H3" s="100">
        <f>IF(RES_hh_fec_in!H3=0,0,1000000/0.086*RES_hh_fec_in!H3/RES_hh_num_in!H3)</f>
        <v>14973.81150207809</v>
      </c>
      <c r="I3" s="100">
        <f>IF(RES_hh_fec_in!I3=0,0,1000000/0.086*RES_hh_fec_in!I3/RES_hh_num_in!I3)</f>
        <v>15214.452090294015</v>
      </c>
      <c r="J3" s="100">
        <f>IF(RES_hh_fec_in!J3=0,0,1000000/0.086*RES_hh_fec_in!J3/RES_hh_num_in!J3)</f>
        <v>13196.106633677016</v>
      </c>
      <c r="K3" s="100">
        <f>IF(RES_hh_fec_in!K3=0,0,1000000/0.086*RES_hh_fec_in!K3/RES_hh_num_in!K3)</f>
        <v>13342.611690297332</v>
      </c>
      <c r="L3" s="100">
        <f>IF(RES_hh_fec_in!L3=0,0,1000000/0.086*RES_hh_fec_in!L3/RES_hh_num_in!L3)</f>
        <v>13512.534999726351</v>
      </c>
      <c r="M3" s="100">
        <f>IF(RES_hh_fec_in!M3=0,0,1000000/0.086*RES_hh_fec_in!M3/RES_hh_num_in!M3)</f>
        <v>12413.494071822523</v>
      </c>
      <c r="N3" s="100">
        <f>IF(RES_hh_fec_in!N3=0,0,1000000/0.086*RES_hh_fec_in!N3/RES_hh_num_in!N3)</f>
        <v>13598.711323389742</v>
      </c>
      <c r="O3" s="100">
        <f>IF(RES_hh_fec_in!O3=0,0,1000000/0.086*RES_hh_fec_in!O3/RES_hh_num_in!O3)</f>
        <v>13142.959634436649</v>
      </c>
      <c r="P3" s="100">
        <f>IF(RES_hh_fec_in!P3=0,0,1000000/0.086*RES_hh_fec_in!P3/RES_hh_num_in!P3)</f>
        <v>11425.863521107287</v>
      </c>
      <c r="Q3" s="100">
        <f>IF(RES_hh_fec_in!Q3=0,0,1000000/0.086*RES_hh_fec_in!Q3/RES_hh_num_in!Q3)</f>
        <v>12733.202320105509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8515.4489201792221</v>
      </c>
      <c r="D4" s="96">
        <f>IF(RES_hh_fec_in!D4=0,0,1000000/0.086*RES_hh_fec_in!D4/RES_hh_num_in!D4)</f>
        <v>9292.2737399762755</v>
      </c>
      <c r="E4" s="96">
        <f>IF(RES_hh_fec_in!E4=0,0,1000000/0.086*RES_hh_fec_in!E4/RES_hh_num_in!E4)</f>
        <v>10026.92842189735</v>
      </c>
      <c r="F4" s="96">
        <f>IF(RES_hh_fec_in!F4=0,0,1000000/0.086*RES_hh_fec_in!F4/RES_hh_num_in!F4)</f>
        <v>8979.5242429637856</v>
      </c>
      <c r="G4" s="96">
        <f>IF(RES_hh_fec_in!G4=0,0,1000000/0.086*RES_hh_fec_in!G4/RES_hh_num_in!G4)</f>
        <v>11027.986921385165</v>
      </c>
      <c r="H4" s="96">
        <f>IF(RES_hh_fec_in!H4=0,0,1000000/0.086*RES_hh_fec_in!H4/RES_hh_num_in!H4)</f>
        <v>10554.296956850387</v>
      </c>
      <c r="I4" s="96">
        <f>IF(RES_hh_fec_in!I4=0,0,1000000/0.086*RES_hh_fec_in!I4/RES_hh_num_in!I4)</f>
        <v>10998.900809962679</v>
      </c>
      <c r="J4" s="96">
        <f>IF(RES_hh_fec_in!J4=0,0,1000000/0.086*RES_hh_fec_in!J4/RES_hh_num_in!J4)</f>
        <v>9099.9823094144522</v>
      </c>
      <c r="K4" s="96">
        <f>IF(RES_hh_fec_in!K4=0,0,1000000/0.086*RES_hh_fec_in!K4/RES_hh_num_in!K4)</f>
        <v>9251.9706954581416</v>
      </c>
      <c r="L4" s="96">
        <f>IF(RES_hh_fec_in!L4=0,0,1000000/0.086*RES_hh_fec_in!L4/RES_hh_num_in!L4)</f>
        <v>9560.2160290941465</v>
      </c>
      <c r="M4" s="96">
        <f>IF(RES_hh_fec_in!M4=0,0,1000000/0.086*RES_hh_fec_in!M4/RES_hh_num_in!M4)</f>
        <v>8325.3004368795355</v>
      </c>
      <c r="N4" s="96">
        <f>IF(RES_hh_fec_in!N4=0,0,1000000/0.086*RES_hh_fec_in!N4/RES_hh_num_in!N4)</f>
        <v>9232.2157496109921</v>
      </c>
      <c r="O4" s="96">
        <f>IF(RES_hh_fec_in!O4=0,0,1000000/0.086*RES_hh_fec_in!O4/RES_hh_num_in!O4)</f>
        <v>9021.4943481769315</v>
      </c>
      <c r="P4" s="96">
        <f>IF(RES_hh_fec_in!P4=0,0,1000000/0.086*RES_hh_fec_in!P4/RES_hh_num_in!P4)</f>
        <v>7473.254606922198</v>
      </c>
      <c r="Q4" s="96">
        <f>IF(RES_hh_fec_in!Q4=0,0,1000000/0.086*RES_hh_fec_in!Q4/RES_hh_num_in!Q4)</f>
        <v>8762.7807507233756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11499.728031594525</v>
      </c>
      <c r="D5" s="95">
        <f>IF(RES_hh_fec_in!D5=0,0,1000000/0.086*RES_hh_fec_in!D5/RES_hh_num_in!D5)</f>
        <v>0</v>
      </c>
      <c r="E5" s="95">
        <f>IF(RES_hh_fec_in!E5=0,0,1000000/0.086*RES_hh_fec_in!E5/RES_hh_num_in!E5)</f>
        <v>0</v>
      </c>
      <c r="F5" s="95">
        <f>IF(RES_hh_fec_in!F5=0,0,1000000/0.086*RES_hh_fec_in!F5/RES_hh_num_in!F5)</f>
        <v>0</v>
      </c>
      <c r="G5" s="95">
        <f>IF(RES_hh_fec_in!G5=0,0,1000000/0.086*RES_hh_fec_in!G5/RES_hh_num_in!G5)</f>
        <v>0</v>
      </c>
      <c r="H5" s="95">
        <f>IF(RES_hh_fec_in!H5=0,0,1000000/0.086*RES_hh_fec_in!H5/RES_hh_num_in!H5)</f>
        <v>0</v>
      </c>
      <c r="I5" s="95">
        <f>IF(RES_hh_fec_in!I5=0,0,1000000/0.086*RES_hh_fec_in!I5/RES_hh_num_in!I5)</f>
        <v>0</v>
      </c>
      <c r="J5" s="95">
        <f>IF(RES_hh_fec_in!J5=0,0,1000000/0.086*RES_hh_fec_in!J5/RES_hh_num_in!J5)</f>
        <v>0</v>
      </c>
      <c r="K5" s="95">
        <f>IF(RES_hh_fec_in!K5=0,0,1000000/0.086*RES_hh_fec_in!K5/RES_hh_num_in!K5)</f>
        <v>0</v>
      </c>
      <c r="L5" s="95">
        <f>IF(RES_hh_fec_in!L5=0,0,1000000/0.086*RES_hh_fec_in!L5/RES_hh_num_in!L5)</f>
        <v>0</v>
      </c>
      <c r="M5" s="95">
        <f>IF(RES_hh_fec_in!M5=0,0,1000000/0.086*RES_hh_fec_in!M5/RES_hh_num_in!M5)</f>
        <v>0</v>
      </c>
      <c r="N5" s="95">
        <f>IF(RES_hh_fec_in!N5=0,0,1000000/0.086*RES_hh_fec_in!N5/RES_hh_num_in!N5)</f>
        <v>0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8129.1933636461781</v>
      </c>
      <c r="D6" s="95">
        <f>IF(RES_hh_fec_in!D6=0,0,1000000/0.086*RES_hh_fec_in!D6/RES_hh_num_in!D6)</f>
        <v>8169.127611541544</v>
      </c>
      <c r="E6" s="95">
        <f>IF(RES_hh_fec_in!E6=0,0,1000000/0.086*RES_hh_fec_in!E6/RES_hh_num_in!E6)</f>
        <v>8966.4041232791715</v>
      </c>
      <c r="F6" s="95">
        <f>IF(RES_hh_fec_in!F6=0,0,1000000/0.086*RES_hh_fec_in!F6/RES_hh_num_in!F6)</f>
        <v>9037.4664886254941</v>
      </c>
      <c r="G6" s="95">
        <f>IF(RES_hh_fec_in!G6=0,0,1000000/0.086*RES_hh_fec_in!G6/RES_hh_num_in!G6)</f>
        <v>9646.7673063406692</v>
      </c>
      <c r="H6" s="95">
        <f>IF(RES_hh_fec_in!H6=0,0,1000000/0.086*RES_hh_fec_in!H6/RES_hh_num_in!H6)</f>
        <v>9138.5458195265801</v>
      </c>
      <c r="I6" s="95">
        <f>IF(RES_hh_fec_in!I6=0,0,1000000/0.086*RES_hh_fec_in!I6/RES_hh_num_in!I6)</f>
        <v>8945.9498348607685</v>
      </c>
      <c r="J6" s="95">
        <f>IF(RES_hh_fec_in!J6=0,0,1000000/0.086*RES_hh_fec_in!J6/RES_hh_num_in!J6)</f>
        <v>9169.9330117839327</v>
      </c>
      <c r="K6" s="95">
        <f>IF(RES_hh_fec_in!K6=0,0,1000000/0.086*RES_hh_fec_in!K6/RES_hh_num_in!K6)</f>
        <v>9338.7950494349025</v>
      </c>
      <c r="L6" s="95">
        <f>IF(RES_hh_fec_in!L6=0,0,1000000/0.086*RES_hh_fec_in!L6/RES_hh_num_in!L6)</f>
        <v>9894.6370129238039</v>
      </c>
      <c r="M6" s="95">
        <f>IF(RES_hh_fec_in!M6=0,0,1000000/0.086*RES_hh_fec_in!M6/RES_hh_num_in!M6)</f>
        <v>8564.6473761259404</v>
      </c>
      <c r="N6" s="95">
        <f>IF(RES_hh_fec_in!N6=0,0,1000000/0.086*RES_hh_fec_in!N6/RES_hh_num_in!N6)</f>
        <v>0</v>
      </c>
      <c r="O6" s="95">
        <f>IF(RES_hh_fec_in!O6=0,0,1000000/0.086*RES_hh_fec_in!O6/RES_hh_num_in!O6)</f>
        <v>9496.4602536183465</v>
      </c>
      <c r="P6" s="95">
        <f>IF(RES_hh_fec_in!P6=0,0,1000000/0.086*RES_hh_fec_in!P6/RES_hh_num_in!P6)</f>
        <v>7352.770116053086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8555.4550607946785</v>
      </c>
      <c r="D7" s="95">
        <f>IF(RES_hh_fec_in!D7=0,0,1000000/0.086*RES_hh_fec_in!D7/RES_hh_num_in!D7)</f>
        <v>0</v>
      </c>
      <c r="E7" s="95">
        <f>IF(RES_hh_fec_in!E7=0,0,1000000/0.086*RES_hh_fec_in!E7/RES_hh_num_in!E7)</f>
        <v>0</v>
      </c>
      <c r="F7" s="95">
        <f>IF(RES_hh_fec_in!F7=0,0,1000000/0.086*RES_hh_fec_in!F7/RES_hh_num_in!F7)</f>
        <v>9330.0902782556786</v>
      </c>
      <c r="G7" s="95">
        <f>IF(RES_hh_fec_in!G7=0,0,1000000/0.086*RES_hh_fec_in!G7/RES_hh_num_in!G7)</f>
        <v>9967.9125613151718</v>
      </c>
      <c r="H7" s="95">
        <f>IF(RES_hh_fec_in!H7=0,0,1000000/0.086*RES_hh_fec_in!H7/RES_hh_num_in!H7)</f>
        <v>9040.0208110819203</v>
      </c>
      <c r="I7" s="95">
        <f>IF(RES_hh_fec_in!I7=0,0,1000000/0.086*RES_hh_fec_in!I7/RES_hh_num_in!I7)</f>
        <v>0</v>
      </c>
      <c r="J7" s="95">
        <f>IF(RES_hh_fec_in!J7=0,0,1000000/0.086*RES_hh_fec_in!J7/RES_hh_num_in!J7)</f>
        <v>9475.3583119599643</v>
      </c>
      <c r="K7" s="95">
        <f>IF(RES_hh_fec_in!K7=0,0,1000000/0.086*RES_hh_fec_in!K7/RES_hh_num_in!K7)</f>
        <v>9619.4314171069618</v>
      </c>
      <c r="L7" s="95">
        <f>IF(RES_hh_fec_in!L7=0,0,1000000/0.086*RES_hh_fec_in!L7/RES_hh_num_in!L7)</f>
        <v>0</v>
      </c>
      <c r="M7" s="95">
        <f>IF(RES_hh_fec_in!M7=0,0,1000000/0.086*RES_hh_fec_in!M7/RES_hh_num_in!M7)</f>
        <v>9274.4683942835945</v>
      </c>
      <c r="N7" s="95">
        <f>IF(RES_hh_fec_in!N7=0,0,1000000/0.086*RES_hh_fec_in!N7/RES_hh_num_in!N7)</f>
        <v>9779.4354039550417</v>
      </c>
      <c r="O7" s="95">
        <f>IF(RES_hh_fec_in!O7=0,0,1000000/0.086*RES_hh_fec_in!O7/RES_hh_num_in!O7)</f>
        <v>0</v>
      </c>
      <c r="P7" s="95">
        <f>IF(RES_hh_fec_in!P7=0,0,1000000/0.086*RES_hh_fec_in!P7/RES_hh_num_in!P7)</f>
        <v>0</v>
      </c>
      <c r="Q7" s="95">
        <f>IF(RES_hh_fec_in!Q7=0,0,1000000/0.086*RES_hh_fec_in!Q7/RES_hh_num_in!Q7)</f>
        <v>0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8079.7149356845694</v>
      </c>
      <c r="D8" s="95">
        <f>IF(RES_hh_fec_in!D8=0,0,1000000/0.086*RES_hh_fec_in!D8/RES_hh_num_in!D8)</f>
        <v>7798.048803055598</v>
      </c>
      <c r="E8" s="95">
        <f>IF(RES_hh_fec_in!E8=0,0,1000000/0.086*RES_hh_fec_in!E8/RES_hh_num_in!E8)</f>
        <v>8712.8521844349525</v>
      </c>
      <c r="F8" s="95">
        <f>IF(RES_hh_fec_in!F8=0,0,1000000/0.086*RES_hh_fec_in!F8/RES_hh_num_in!F8)</f>
        <v>8894.6713294558649</v>
      </c>
      <c r="G8" s="95">
        <f>IF(RES_hh_fec_in!G8=0,0,1000000/0.086*RES_hh_fec_in!G8/RES_hh_num_in!G8)</f>
        <v>9683.8635222807079</v>
      </c>
      <c r="H8" s="95">
        <f>IF(RES_hh_fec_in!H8=0,0,1000000/0.086*RES_hh_fec_in!H8/RES_hh_num_in!H8)</f>
        <v>8751.7558463096084</v>
      </c>
      <c r="I8" s="95">
        <f>IF(RES_hh_fec_in!I8=0,0,1000000/0.086*RES_hh_fec_in!I8/RES_hh_num_in!I8)</f>
        <v>8694.2350363904097</v>
      </c>
      <c r="J8" s="95">
        <f>IF(RES_hh_fec_in!J8=0,0,1000000/0.086*RES_hh_fec_in!J8/RES_hh_num_in!J8)</f>
        <v>8464.0370359769749</v>
      </c>
      <c r="K8" s="95">
        <f>IF(RES_hh_fec_in!K8=0,0,1000000/0.086*RES_hh_fec_in!K8/RES_hh_num_in!K8)</f>
        <v>8764.5431385067932</v>
      </c>
      <c r="L8" s="95">
        <f>IF(RES_hh_fec_in!L8=0,0,1000000/0.086*RES_hh_fec_in!L8/RES_hh_num_in!L8)</f>
        <v>9644.287658411693</v>
      </c>
      <c r="M8" s="95">
        <f>IF(RES_hh_fec_in!M8=0,0,1000000/0.086*RES_hh_fec_in!M8/RES_hh_num_in!M8)</f>
        <v>9045.4152097263159</v>
      </c>
      <c r="N8" s="95">
        <f>IF(RES_hh_fec_in!N8=0,0,1000000/0.086*RES_hh_fec_in!N8/RES_hh_num_in!N8)</f>
        <v>9178.5323253337901</v>
      </c>
      <c r="O8" s="95">
        <f>IF(RES_hh_fec_in!O8=0,0,1000000/0.086*RES_hh_fec_in!O8/RES_hh_num_in!O8)</f>
        <v>9191.5916380350845</v>
      </c>
      <c r="P8" s="95">
        <f>IF(RES_hh_fec_in!P8=0,0,1000000/0.086*RES_hh_fec_in!P8/RES_hh_num_in!P8)</f>
        <v>7036.3308383775338</v>
      </c>
      <c r="Q8" s="95">
        <f>IF(RES_hh_fec_in!Q8=0,0,1000000/0.086*RES_hh_fec_in!Q8/RES_hh_num_in!Q8)</f>
        <v>8435.715830197576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10356.408375897612</v>
      </c>
      <c r="D9" s="95">
        <f>IF(RES_hh_fec_in!D9=0,0,1000000/0.086*RES_hh_fec_in!D9/RES_hh_num_in!D9)</f>
        <v>10332.263513093509</v>
      </c>
      <c r="E9" s="95">
        <f>IF(RES_hh_fec_in!E9=0,0,1000000/0.086*RES_hh_fec_in!E9/RES_hh_num_in!E9)</f>
        <v>14299.648683094098</v>
      </c>
      <c r="F9" s="95">
        <f>IF(RES_hh_fec_in!F9=0,0,1000000/0.086*RES_hh_fec_in!F9/RES_hh_num_in!F9)</f>
        <v>9018.1508501932167</v>
      </c>
      <c r="G9" s="95">
        <f>IF(RES_hh_fec_in!G9=0,0,1000000/0.086*RES_hh_fec_in!G9/RES_hh_num_in!G9)</f>
        <v>12649.189590127335</v>
      </c>
      <c r="H9" s="95">
        <f>IF(RES_hh_fec_in!H9=0,0,1000000/0.086*RES_hh_fec_in!H9/RES_hh_num_in!H9)</f>
        <v>11575.935926303917</v>
      </c>
      <c r="I9" s="95">
        <f>IF(RES_hh_fec_in!I9=0,0,1000000/0.086*RES_hh_fec_in!I9/RES_hh_num_in!I9)</f>
        <v>11322.796212953897</v>
      </c>
      <c r="J9" s="95">
        <f>IF(RES_hh_fec_in!J9=0,0,1000000/0.086*RES_hh_fec_in!J9/RES_hh_num_in!J9)</f>
        <v>13282.864082482811</v>
      </c>
      <c r="K9" s="95">
        <f>IF(RES_hh_fec_in!K9=0,0,1000000/0.086*RES_hh_fec_in!K9/RES_hh_num_in!K9)</f>
        <v>12791.671346885654</v>
      </c>
      <c r="L9" s="95">
        <f>IF(RES_hh_fec_in!L9=0,0,1000000/0.086*RES_hh_fec_in!L9/RES_hh_num_in!L9)</f>
        <v>12765.973817176304</v>
      </c>
      <c r="M9" s="95">
        <f>IF(RES_hh_fec_in!M9=0,0,1000000/0.086*RES_hh_fec_in!M9/RES_hh_num_in!M9)</f>
        <v>0</v>
      </c>
      <c r="N9" s="95">
        <f>IF(RES_hh_fec_in!N9=0,0,1000000/0.086*RES_hh_fec_in!N9/RES_hh_num_in!N9)</f>
        <v>12185.15463579296</v>
      </c>
      <c r="O9" s="95">
        <f>IF(RES_hh_fec_in!O9=0,0,1000000/0.086*RES_hh_fec_in!O9/RES_hh_num_in!O9)</f>
        <v>11780.846493610414</v>
      </c>
      <c r="P9" s="95">
        <f>IF(RES_hh_fec_in!P9=0,0,1000000/0.086*RES_hh_fec_in!P9/RES_hh_num_in!P9)</f>
        <v>9073.9753019946565</v>
      </c>
      <c r="Q9" s="95">
        <f>IF(RES_hh_fec_in!Q9=0,0,1000000/0.086*RES_hh_fec_in!Q9/RES_hh_num_in!Q9)</f>
        <v>10690.652246017959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6579.3943001477446</v>
      </c>
      <c r="D10" s="95">
        <f>IF(RES_hh_fec_in!D10=0,0,1000000/0.086*RES_hh_fec_in!D10/RES_hh_num_in!D10)</f>
        <v>6615.0206614570825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7115.8851090727057</v>
      </c>
      <c r="G10" s="95">
        <f>IF(RES_hh_fec_in!G10=0,0,1000000/0.086*RES_hh_fec_in!G10/RES_hh_num_in!G10)</f>
        <v>7423.8921344337577</v>
      </c>
      <c r="H10" s="95">
        <f>IF(RES_hh_fec_in!H10=0,0,1000000/0.086*RES_hh_fec_in!H10/RES_hh_num_in!H10)</f>
        <v>7411.8931187523685</v>
      </c>
      <c r="I10" s="95">
        <f>IF(RES_hh_fec_in!I10=0,0,1000000/0.086*RES_hh_fec_in!I10/RES_hh_num_in!I10)</f>
        <v>7594.1259201365083</v>
      </c>
      <c r="J10" s="95">
        <f>IF(RES_hh_fec_in!J10=0,0,1000000/0.086*RES_hh_fec_in!J10/RES_hh_num_in!J10)</f>
        <v>7660.6974147139563</v>
      </c>
      <c r="K10" s="95">
        <f>IF(RES_hh_fec_in!K10=0,0,1000000/0.086*RES_hh_fec_in!K10/RES_hh_num_in!K10)</f>
        <v>7839.74852188776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7252.4894566187704</v>
      </c>
      <c r="N10" s="95">
        <f>IF(RES_hh_fec_in!N10=0,0,1000000/0.086*RES_hh_fec_in!N10/RES_hh_num_in!N10)</f>
        <v>8456.4152739923193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7275.5490425893668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0</v>
      </c>
      <c r="D11" s="95">
        <f>IF(RES_hh_fec_in!D11=0,0,1000000/0.086*RES_hh_fec_in!D11/RES_hh_num_in!D11)</f>
        <v>0</v>
      </c>
      <c r="E11" s="95">
        <f>IF(RES_hh_fec_in!E11=0,0,1000000/0.086*RES_hh_fec_in!E11/RES_hh_num_in!E11)</f>
        <v>0</v>
      </c>
      <c r="F11" s="95">
        <f>IF(RES_hh_fec_in!F11=0,0,1000000/0.086*RES_hh_fec_in!F11/RES_hh_num_in!F11)</f>
        <v>7389.6247134237719</v>
      </c>
      <c r="G11" s="95">
        <f>IF(RES_hh_fec_in!G11=0,0,1000000/0.086*RES_hh_fec_in!G11/RES_hh_num_in!G11)</f>
        <v>0</v>
      </c>
      <c r="H11" s="95">
        <f>IF(RES_hh_fec_in!H11=0,0,1000000/0.086*RES_hh_fec_in!H11/RES_hh_num_in!H11)</f>
        <v>0</v>
      </c>
      <c r="I11" s="95">
        <f>IF(RES_hh_fec_in!I11=0,0,1000000/0.086*RES_hh_fec_in!I11/RES_hh_num_in!I11)</f>
        <v>0</v>
      </c>
      <c r="J11" s="95">
        <f>IF(RES_hh_fec_in!J11=0,0,1000000/0.086*RES_hh_fec_in!J11/RES_hh_num_in!J11)</f>
        <v>0</v>
      </c>
      <c r="K11" s="95">
        <f>IF(RES_hh_fec_in!K11=0,0,1000000/0.086*RES_hh_fec_in!K11/RES_hh_num_in!K11)</f>
        <v>7441.1698122965454</v>
      </c>
      <c r="L11" s="95">
        <f>IF(RES_hh_fec_in!L11=0,0,1000000/0.086*RES_hh_fec_in!L11/RES_hh_num_in!L11)</f>
        <v>7929.4987035232898</v>
      </c>
      <c r="M11" s="95">
        <f>IF(RES_hh_fec_in!M11=0,0,1000000/0.086*RES_hh_fec_in!M11/RES_hh_num_in!M11)</f>
        <v>6975.3749699896234</v>
      </c>
      <c r="N11" s="95">
        <f>IF(RES_hh_fec_in!N11=0,0,1000000/0.086*RES_hh_fec_in!N11/RES_hh_num_in!N11)</f>
        <v>7647.9654785522853</v>
      </c>
      <c r="O11" s="95">
        <f>IF(RES_hh_fec_in!O11=0,0,1000000/0.086*RES_hh_fec_in!O11/RES_hh_num_in!O11)</f>
        <v>7714.4225310904403</v>
      </c>
      <c r="P11" s="95">
        <f>IF(RES_hh_fec_in!P11=0,0,1000000/0.086*RES_hh_fec_in!P11/RES_hh_num_in!P11)</f>
        <v>6076.5429493781512</v>
      </c>
      <c r="Q11" s="95">
        <f>IF(RES_hh_fec_in!Q11=0,0,1000000/0.086*RES_hh_fec_in!Q11/RES_hh_num_in!Q11)</f>
        <v>6831.4060685541644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4992.2443713139364</v>
      </c>
      <c r="D12" s="95">
        <f>IF(RES_hh_fec_in!D12=0,0,1000000/0.086*RES_hh_fec_in!D12/RES_hh_num_in!D12)</f>
        <v>4640.4203675641738</v>
      </c>
      <c r="E12" s="95">
        <f>IF(RES_hh_fec_in!E12=0,0,1000000/0.086*RES_hh_fec_in!E12/RES_hh_num_in!E12)</f>
        <v>5060.78891872451</v>
      </c>
      <c r="F12" s="95">
        <f>IF(RES_hh_fec_in!F12=0,0,1000000/0.086*RES_hh_fec_in!F12/RES_hh_num_in!F12)</f>
        <v>4671.8857039274399</v>
      </c>
      <c r="G12" s="95">
        <f>IF(RES_hh_fec_in!G12=0,0,1000000/0.086*RES_hh_fec_in!G12/RES_hh_num_in!G12)</f>
        <v>4858.7351061933568</v>
      </c>
      <c r="H12" s="95">
        <f>IF(RES_hh_fec_in!H12=0,0,1000000/0.086*RES_hh_fec_in!H12/RES_hh_num_in!H12)</f>
        <v>4155.928834551517</v>
      </c>
      <c r="I12" s="95">
        <f>IF(RES_hh_fec_in!I12=0,0,1000000/0.086*RES_hh_fec_in!I12/RES_hh_num_in!I12)</f>
        <v>3735.7116661397813</v>
      </c>
      <c r="J12" s="95">
        <f>IF(RES_hh_fec_in!J12=0,0,1000000/0.086*RES_hh_fec_in!J12/RES_hh_num_in!J12)</f>
        <v>3591.2782894254397</v>
      </c>
      <c r="K12" s="95">
        <f>IF(RES_hh_fec_in!K12=0,0,1000000/0.086*RES_hh_fec_in!K12/RES_hh_num_in!K12)</f>
        <v>3313.4992941162063</v>
      </c>
      <c r="L12" s="95">
        <f>IF(RES_hh_fec_in!L12=0,0,1000000/0.086*RES_hh_fec_in!L12/RES_hh_num_in!L12)</f>
        <v>3195.4132896875481</v>
      </c>
      <c r="M12" s="95">
        <f>IF(RES_hh_fec_in!M12=0,0,1000000/0.086*RES_hh_fec_in!M12/RES_hh_num_in!M12)</f>
        <v>2544.1448329847085</v>
      </c>
      <c r="N12" s="95">
        <f>IF(RES_hh_fec_in!N12=0,0,1000000/0.086*RES_hh_fec_in!N12/RES_hh_num_in!N12)</f>
        <v>2667.7243421726939</v>
      </c>
      <c r="O12" s="95">
        <f>IF(RES_hh_fec_in!O12=0,0,1000000/0.086*RES_hh_fec_in!O12/RES_hh_num_in!O12)</f>
        <v>2498.9319118991725</v>
      </c>
      <c r="P12" s="95">
        <f>IF(RES_hh_fec_in!P12=0,0,1000000/0.086*RES_hh_fec_in!P12/RES_hh_num_in!P12)</f>
        <v>2096.7858914068138</v>
      </c>
      <c r="Q12" s="95">
        <f>IF(RES_hh_fec_in!Q12=0,0,1000000/0.086*RES_hh_fec_in!Q12/RES_hh_num_in!Q12)</f>
        <v>2245.8504006160961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8979.9338327965688</v>
      </c>
      <c r="D13" s="22">
        <f>IF(RES_hh_fec_in!D13=0,0,1000000/0.086*RES_hh_fec_in!D13/RES_hh_num_in!D13)</f>
        <v>0</v>
      </c>
      <c r="E13" s="22">
        <f>IF(RES_hh_fec_in!E13=0,0,1000000/0.086*RES_hh_fec_in!E13/RES_hh_num_in!E13)</f>
        <v>10179.792636942864</v>
      </c>
      <c r="F13" s="22">
        <f>IF(RES_hh_fec_in!F13=0,0,1000000/0.086*RES_hh_fec_in!F13/RES_hh_num_in!F13)</f>
        <v>0</v>
      </c>
      <c r="G13" s="22">
        <f>IF(RES_hh_fec_in!G13=0,0,1000000/0.086*RES_hh_fec_in!G13/RES_hh_num_in!G13)</f>
        <v>0</v>
      </c>
      <c r="H13" s="22">
        <f>IF(RES_hh_fec_in!H13=0,0,1000000/0.086*RES_hh_fec_in!H13/RES_hh_num_in!H13)</f>
        <v>0</v>
      </c>
      <c r="I13" s="22">
        <f>IF(RES_hh_fec_in!I13=0,0,1000000/0.086*RES_hh_fec_in!I13/RES_hh_num_in!I13)</f>
        <v>8795.7934531076644</v>
      </c>
      <c r="J13" s="22">
        <f>IF(RES_hh_fec_in!J13=0,0,1000000/0.086*RES_hh_fec_in!J13/RES_hh_num_in!J13)</f>
        <v>9207.6982722254124</v>
      </c>
      <c r="K13" s="22">
        <f>IF(RES_hh_fec_in!K13=0,0,1000000/0.086*RES_hh_fec_in!K13/RES_hh_num_in!K13)</f>
        <v>9270.622329158261</v>
      </c>
      <c r="L13" s="22">
        <f>IF(RES_hh_fec_in!L13=0,0,1000000/0.086*RES_hh_fec_in!L13/RES_hh_num_in!L13)</f>
        <v>10270.518100853904</v>
      </c>
      <c r="M13" s="22">
        <f>IF(RES_hh_fec_in!M13=0,0,1000000/0.086*RES_hh_fec_in!M13/RES_hh_num_in!M13)</f>
        <v>0</v>
      </c>
      <c r="N13" s="22">
        <f>IF(RES_hh_fec_in!N13=0,0,1000000/0.086*RES_hh_fec_in!N13/RES_hh_num_in!N13)</f>
        <v>0</v>
      </c>
      <c r="O13" s="22">
        <f>IF(RES_hh_fec_in!O13=0,0,1000000/0.086*RES_hh_fec_in!O13/RES_hh_num_in!O13)</f>
        <v>0</v>
      </c>
      <c r="P13" s="22">
        <f>IF(RES_hh_fec_in!P13=0,0,1000000/0.086*RES_hh_fec_in!P13/RES_hh_num_in!P13)</f>
        <v>0</v>
      </c>
      <c r="Q13" s="22">
        <f>IF(RES_hh_fec_in!Q13=0,0,1000000/0.086*RES_hh_fec_in!Q13/RES_hh_num_in!Q13)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138.04243628742859</v>
      </c>
      <c r="D14" s="98">
        <f>IF(RES_hh_fec_in!D14=0,0,1000000/0.086*RES_hh_fec_in!D14/RES_hh_num_in!D14)</f>
        <v>106.23122642272517</v>
      </c>
      <c r="E14" s="98">
        <f>IF(RES_hh_fec_in!E14=0,0,1000000/0.086*RES_hh_fec_in!E14/RES_hh_num_in!E14)</f>
        <v>165.63767145109929</v>
      </c>
      <c r="F14" s="98">
        <f>IF(RES_hh_fec_in!F14=0,0,1000000/0.086*RES_hh_fec_in!F14/RES_hh_num_in!F14)</f>
        <v>201.16177135656403</v>
      </c>
      <c r="G14" s="98">
        <f>IF(RES_hh_fec_in!G14=0,0,1000000/0.086*RES_hh_fec_in!G14/RES_hh_num_in!G14)</f>
        <v>178.41459340610805</v>
      </c>
      <c r="H14" s="98">
        <f>IF(RES_hh_fec_in!H14=0,0,1000000/0.086*RES_hh_fec_in!H14/RES_hh_num_in!H14)</f>
        <v>128.1032517587978</v>
      </c>
      <c r="I14" s="98">
        <f>IF(RES_hh_fec_in!I14=0,0,1000000/0.086*RES_hh_fec_in!I14/RES_hh_num_in!I14)</f>
        <v>63.863902664509368</v>
      </c>
      <c r="J14" s="98">
        <f>IF(RES_hh_fec_in!J14=0,0,1000000/0.086*RES_hh_fec_in!J14/RES_hh_num_in!J14)</f>
        <v>112.18260962078968</v>
      </c>
      <c r="K14" s="98">
        <f>IF(RES_hh_fec_in!K14=0,0,1000000/0.086*RES_hh_fec_in!K14/RES_hh_num_in!K14)</f>
        <v>105.49903896646455</v>
      </c>
      <c r="L14" s="98">
        <f>IF(RES_hh_fec_in!L14=0,0,1000000/0.086*RES_hh_fec_in!L14/RES_hh_num_in!L14)</f>
        <v>128.83324138038301</v>
      </c>
      <c r="M14" s="98">
        <f>IF(RES_hh_fec_in!M14=0,0,1000000/0.086*RES_hh_fec_in!M14/RES_hh_num_in!M14)</f>
        <v>115.67837031752158</v>
      </c>
      <c r="N14" s="98">
        <f>IF(RES_hh_fec_in!N14=0,0,1000000/0.086*RES_hh_fec_in!N14/RES_hh_num_in!N14)</f>
        <v>97.186800462240086</v>
      </c>
      <c r="O14" s="98">
        <f>IF(RES_hh_fec_in!O14=0,0,1000000/0.086*RES_hh_fec_in!O14/RES_hh_num_in!O14)</f>
        <v>87.923543317026059</v>
      </c>
      <c r="P14" s="98">
        <f>IF(RES_hh_fec_in!P14=0,0,1000000/0.086*RES_hh_fec_in!P14/RES_hh_num_in!P14)</f>
        <v>63.704090498408149</v>
      </c>
      <c r="Q14" s="98">
        <f>IF(RES_hh_fec_in!Q14=0,0,1000000/0.086*RES_hh_fec_in!Q14/RES_hh_num_in!Q14)</f>
        <v>163.90060793946694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373.14894253458544</v>
      </c>
      <c r="D15" s="96">
        <f t="shared" si="0"/>
        <v>273.75304440724113</v>
      </c>
      <c r="E15" s="96">
        <f t="shared" si="0"/>
        <v>233.05910243315</v>
      </c>
      <c r="F15" s="96">
        <f t="shared" si="0"/>
        <v>344.15077899096553</v>
      </c>
      <c r="G15" s="96">
        <f t="shared" si="0"/>
        <v>341.09530996337872</v>
      </c>
      <c r="H15" s="96">
        <f t="shared" si="0"/>
        <v>324.54536986333221</v>
      </c>
      <c r="I15" s="96">
        <f t="shared" si="0"/>
        <v>241.64797851226709</v>
      </c>
      <c r="J15" s="96">
        <f t="shared" si="0"/>
        <v>415.36170925141761</v>
      </c>
      <c r="K15" s="96">
        <f t="shared" si="0"/>
        <v>419.10466209291246</v>
      </c>
      <c r="L15" s="96">
        <f t="shared" si="0"/>
        <v>366.55717714356445</v>
      </c>
      <c r="M15" s="96">
        <f t="shared" si="0"/>
        <v>624.97560057882401</v>
      </c>
      <c r="N15" s="96">
        <f t="shared" si="0"/>
        <v>805.69967490079034</v>
      </c>
      <c r="O15" s="96">
        <f t="shared" si="0"/>
        <v>664.8381330637468</v>
      </c>
      <c r="P15" s="96">
        <f t="shared" si="0"/>
        <v>532.83702429714663</v>
      </c>
      <c r="Q15" s="96">
        <f t="shared" si="0"/>
        <v>391.90165242848451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373.14894253458544</v>
      </c>
      <c r="D16" s="97">
        <f>IF(RES_hh_fec_in!D16=0,0,1000000/0.086*RES_hh_fec_in!D16/RES_hh_num_in!D$3)</f>
        <v>273.75304440724113</v>
      </c>
      <c r="E16" s="97">
        <f>IF(RES_hh_fec_in!E16=0,0,1000000/0.086*RES_hh_fec_in!E16/RES_hh_num_in!E$3)</f>
        <v>233.05910243315</v>
      </c>
      <c r="F16" s="97">
        <f>IF(RES_hh_fec_in!F16=0,0,1000000/0.086*RES_hh_fec_in!F16/RES_hh_num_in!F$3)</f>
        <v>344.15077899096553</v>
      </c>
      <c r="G16" s="97">
        <f>IF(RES_hh_fec_in!G16=0,0,1000000/0.086*RES_hh_fec_in!G16/RES_hh_num_in!G$3)</f>
        <v>341.09530996337872</v>
      </c>
      <c r="H16" s="97">
        <f>IF(RES_hh_fec_in!H16=0,0,1000000/0.086*RES_hh_fec_in!H16/RES_hh_num_in!H$3)</f>
        <v>324.54536986333221</v>
      </c>
      <c r="I16" s="97">
        <f>IF(RES_hh_fec_in!I16=0,0,1000000/0.086*RES_hh_fec_in!I16/RES_hh_num_in!I$3)</f>
        <v>241.64797851226709</v>
      </c>
      <c r="J16" s="97">
        <f>IF(RES_hh_fec_in!J16=0,0,1000000/0.086*RES_hh_fec_in!J16/RES_hh_num_in!J$3)</f>
        <v>415.36170925141761</v>
      </c>
      <c r="K16" s="97">
        <f>IF(RES_hh_fec_in!K16=0,0,1000000/0.086*RES_hh_fec_in!K16/RES_hh_num_in!K$3)</f>
        <v>419.10466209291246</v>
      </c>
      <c r="L16" s="97">
        <f>IF(RES_hh_fec_in!L16=0,0,1000000/0.086*RES_hh_fec_in!L16/RES_hh_num_in!L$3)</f>
        <v>366.55717714356445</v>
      </c>
      <c r="M16" s="97">
        <f>IF(RES_hh_fec_in!M16=0,0,1000000/0.086*RES_hh_fec_in!M16/RES_hh_num_in!M$3)</f>
        <v>624.97560057882401</v>
      </c>
      <c r="N16" s="97">
        <f>IF(RES_hh_fec_in!N16=0,0,1000000/0.086*RES_hh_fec_in!N16/RES_hh_num_in!N$3)</f>
        <v>805.69967490079034</v>
      </c>
      <c r="O16" s="97">
        <f>IF(RES_hh_fec_in!O16=0,0,1000000/0.086*RES_hh_fec_in!O16/RES_hh_num_in!O$3)</f>
        <v>664.8381330637468</v>
      </c>
      <c r="P16" s="97">
        <f>IF(RES_hh_fec_in!P16=0,0,1000000/0.086*RES_hh_fec_in!P16/RES_hh_num_in!P$3)</f>
        <v>532.83702429714663</v>
      </c>
      <c r="Q16" s="97">
        <f>IF(RES_hh_fec_in!Q16=0,0,1000000/0.086*RES_hh_fec_in!Q16/RES_hh_num_in!Q$3)</f>
        <v>391.90165242848451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2639.2635996651443</v>
      </c>
      <c r="D17" s="96">
        <f>IF(RES_hh_fec_in!D17=0,0,1000000/0.086*RES_hh_fec_in!D17/RES_hh_num_in!D17)</f>
        <v>2784.7394304847849</v>
      </c>
      <c r="E17" s="96">
        <f>IF(RES_hh_fec_in!E17=0,0,1000000/0.086*RES_hh_fec_in!E17/RES_hh_num_in!E17)</f>
        <v>2856.5988591228684</v>
      </c>
      <c r="F17" s="96">
        <f>IF(RES_hh_fec_in!F17=0,0,1000000/0.086*RES_hh_fec_in!F17/RES_hh_num_in!F17)</f>
        <v>2646.4328977711293</v>
      </c>
      <c r="G17" s="96">
        <f>IF(RES_hh_fec_in!G17=0,0,1000000/0.086*RES_hh_fec_in!G17/RES_hh_num_in!G17)</f>
        <v>2954.261176666178</v>
      </c>
      <c r="H17" s="96">
        <f>IF(RES_hh_fec_in!H17=0,0,1000000/0.086*RES_hh_fec_in!H17/RES_hh_num_in!H17)</f>
        <v>2860.3885268683403</v>
      </c>
      <c r="I17" s="96">
        <f>IF(RES_hh_fec_in!I17=0,0,1000000/0.086*RES_hh_fec_in!I17/RES_hh_num_in!I17)</f>
        <v>2890.313071028294</v>
      </c>
      <c r="J17" s="96">
        <f>IF(RES_hh_fec_in!J17=0,0,1000000/0.086*RES_hh_fec_in!J17/RES_hh_num_in!J17)</f>
        <v>2475.9638533469797</v>
      </c>
      <c r="K17" s="96">
        <f>IF(RES_hh_fec_in!K17=0,0,1000000/0.086*RES_hh_fec_in!K17/RES_hh_num_in!K17)</f>
        <v>2390.6674375808479</v>
      </c>
      <c r="L17" s="96">
        <f>IF(RES_hh_fec_in!L17=0,0,1000000/0.086*RES_hh_fec_in!L17/RES_hh_num_in!L17)</f>
        <v>2245.8750131727588</v>
      </c>
      <c r="M17" s="96">
        <f>IF(RES_hh_fec_in!M17=0,0,1000000/0.086*RES_hh_fec_in!M17/RES_hh_num_in!M17)</f>
        <v>2280.940789879548</v>
      </c>
      <c r="N17" s="96">
        <f>IF(RES_hh_fec_in!N17=0,0,1000000/0.086*RES_hh_fec_in!N17/RES_hh_num_in!N17)</f>
        <v>2315.8560654285143</v>
      </c>
      <c r="O17" s="96">
        <f>IF(RES_hh_fec_in!O17=0,0,1000000/0.086*RES_hh_fec_in!O17/RES_hh_num_in!O17)</f>
        <v>2205.2780041045839</v>
      </c>
      <c r="P17" s="96">
        <f>IF(RES_hh_fec_in!P17=0,0,1000000/0.086*RES_hh_fec_in!P17/RES_hh_num_in!P17)</f>
        <v>2281.2300287828448</v>
      </c>
      <c r="Q17" s="96">
        <f>IF(RES_hh_fec_in!Q17=0,0,1000000/0.086*RES_hh_fec_in!Q17/RES_hh_num_in!Q17)</f>
        <v>2275.3828081556171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0</v>
      </c>
      <c r="G18" s="95">
        <f>IF(RES_hh_fec_in!G18=0,0,1000000/0.086*RES_hh_fec_in!G18/RES_hh_num_in!G18)</f>
        <v>0</v>
      </c>
      <c r="H18" s="95">
        <f>IF(RES_hh_fec_in!H18=0,0,1000000/0.086*RES_hh_fec_in!H18/RES_hh_num_in!H18)</f>
        <v>0</v>
      </c>
      <c r="I18" s="95">
        <f>IF(RES_hh_fec_in!I18=0,0,1000000/0.086*RES_hh_fec_in!I18/RES_hh_num_in!I18)</f>
        <v>0</v>
      </c>
      <c r="J18" s="95">
        <f>IF(RES_hh_fec_in!J18=0,0,1000000/0.086*RES_hh_fec_in!J18/RES_hh_num_in!J18)</f>
        <v>0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0</v>
      </c>
      <c r="M18" s="95">
        <f>IF(RES_hh_fec_in!M18=0,0,1000000/0.086*RES_hh_fec_in!M18/RES_hh_num_in!M18)</f>
        <v>0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2634.8077540947443</v>
      </c>
      <c r="D19" s="95">
        <f>IF(RES_hh_fec_in!D19=0,0,1000000/0.086*RES_hh_fec_in!D19/RES_hh_num_in!D19)</f>
        <v>2635.3493658693683</v>
      </c>
      <c r="E19" s="95">
        <f>IF(RES_hh_fec_in!E19=0,0,1000000/0.086*RES_hh_fec_in!E19/RES_hh_num_in!E19)</f>
        <v>2632.8315144023545</v>
      </c>
      <c r="F19" s="95">
        <f>IF(RES_hh_fec_in!F19=0,0,1000000/0.086*RES_hh_fec_in!F19/RES_hh_num_in!F19)</f>
        <v>2642.1435746362008</v>
      </c>
      <c r="G19" s="95">
        <f>IF(RES_hh_fec_in!G19=0,0,1000000/0.086*RES_hh_fec_in!G19/RES_hh_num_in!G19)</f>
        <v>2384.0001269422369</v>
      </c>
      <c r="H19" s="95">
        <f>IF(RES_hh_fec_in!H19=0,0,1000000/0.086*RES_hh_fec_in!H19/RES_hh_num_in!H19)</f>
        <v>2545.9507646088109</v>
      </c>
      <c r="I19" s="95">
        <f>IF(RES_hh_fec_in!I19=0,0,1000000/0.086*RES_hh_fec_in!I19/RES_hh_num_in!I19)</f>
        <v>2331.8135878434264</v>
      </c>
      <c r="J19" s="95">
        <f>IF(RES_hh_fec_in!J19=0,0,1000000/0.086*RES_hh_fec_in!J19/RES_hh_num_in!J19)</f>
        <v>2183.8068495245398</v>
      </c>
      <c r="K19" s="95">
        <f>IF(RES_hh_fec_in!K19=0,0,1000000/0.086*RES_hh_fec_in!K19/RES_hh_num_in!K19)</f>
        <v>2170.5619294157759</v>
      </c>
      <c r="L19" s="95">
        <f>IF(RES_hh_fec_in!L19=0,0,1000000/0.086*RES_hh_fec_in!L19/RES_hh_num_in!L19)</f>
        <v>1094.5728483750179</v>
      </c>
      <c r="M19" s="95">
        <f>IF(RES_hh_fec_in!M19=0,0,1000000/0.086*RES_hh_fec_in!M19/RES_hh_num_in!M19)</f>
        <v>2395.1476004724718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2177.9854223392167</v>
      </c>
      <c r="P19" s="95">
        <f>IF(RES_hh_fec_in!P19=0,0,1000000/0.086*RES_hh_fec_in!P19/RES_hh_num_in!P19)</f>
        <v>2168.9264038240476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2846.2910174766348</v>
      </c>
      <c r="D20" s="95">
        <f>IF(RES_hh_fec_in!D20=0,0,1000000/0.086*RES_hh_fec_in!D20/RES_hh_num_in!D20)</f>
        <v>0</v>
      </c>
      <c r="E20" s="95">
        <f>IF(RES_hh_fec_in!E20=0,0,1000000/0.086*RES_hh_fec_in!E20/RES_hh_num_in!E20)</f>
        <v>0</v>
      </c>
      <c r="F20" s="95">
        <f>IF(RES_hh_fec_in!F20=0,0,1000000/0.086*RES_hh_fec_in!F20/RES_hh_num_in!F20)</f>
        <v>2806.9642649260077</v>
      </c>
      <c r="G20" s="95">
        <f>IF(RES_hh_fec_in!G20=0,0,1000000/0.086*RES_hh_fec_in!G20/RES_hh_num_in!G20)</f>
        <v>2329.4313082870567</v>
      </c>
      <c r="H20" s="95">
        <f>IF(RES_hh_fec_in!H20=0,0,1000000/0.086*RES_hh_fec_in!H20/RES_hh_num_in!H20)</f>
        <v>2536.9278717241914</v>
      </c>
      <c r="I20" s="95">
        <f>IF(RES_hh_fec_in!I20=0,0,1000000/0.086*RES_hh_fec_in!I20/RES_hh_num_in!I20)</f>
        <v>0</v>
      </c>
      <c r="J20" s="95">
        <f>IF(RES_hh_fec_in!J20=0,0,1000000/0.086*RES_hh_fec_in!J20/RES_hh_num_in!J20)</f>
        <v>2125.9744795213614</v>
      </c>
      <c r="K20" s="95">
        <f>IF(RES_hh_fec_in!K20=0,0,1000000/0.086*RES_hh_fec_in!K20/RES_hh_num_in!K20)</f>
        <v>2302.9583331616159</v>
      </c>
      <c r="L20" s="95">
        <f>IF(RES_hh_fec_in!L20=0,0,1000000/0.086*RES_hh_fec_in!L20/RES_hh_num_in!L20)</f>
        <v>0</v>
      </c>
      <c r="M20" s="95">
        <f>IF(RES_hh_fec_in!M20=0,0,1000000/0.086*RES_hh_fec_in!M20/RES_hh_num_in!M20)</f>
        <v>2630.6950883844838</v>
      </c>
      <c r="N20" s="95">
        <f>IF(RES_hh_fec_in!N20=0,0,1000000/0.086*RES_hh_fec_in!N20/RES_hh_num_in!N20)</f>
        <v>0</v>
      </c>
      <c r="O20" s="95">
        <f>IF(RES_hh_fec_in!O20=0,0,1000000/0.086*RES_hh_fec_in!O20/RES_hh_num_in!O20)</f>
        <v>0</v>
      </c>
      <c r="P20" s="95">
        <f>IF(RES_hh_fec_in!P20=0,0,1000000/0.086*RES_hh_fec_in!P20/RES_hh_num_in!P20)</f>
        <v>0</v>
      </c>
      <c r="Q20" s="95">
        <f>IF(RES_hh_fec_in!Q20=0,0,1000000/0.086*RES_hh_fec_in!Q20/RES_hh_num_in!Q20)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2642.020036121904</v>
      </c>
      <c r="D21" s="95">
        <f>IF(RES_hh_fec_in!D21=0,0,1000000/0.086*RES_hh_fec_in!D21/RES_hh_num_in!D21)</f>
        <v>2628.9464440711399</v>
      </c>
      <c r="E21" s="95">
        <f>IF(RES_hh_fec_in!E21=0,0,1000000/0.086*RES_hh_fec_in!E21/RES_hh_num_in!E21)</f>
        <v>2672.9515443327687</v>
      </c>
      <c r="F21" s="95">
        <f>IF(RES_hh_fec_in!F21=0,0,1000000/0.086*RES_hh_fec_in!F21/RES_hh_num_in!F21)</f>
        <v>2644.7427789900648</v>
      </c>
      <c r="G21" s="95">
        <f>IF(RES_hh_fec_in!G21=0,0,1000000/0.086*RES_hh_fec_in!G21/RES_hh_num_in!G21)</f>
        <v>2319.7109188241016</v>
      </c>
      <c r="H21" s="95">
        <f>IF(RES_hh_fec_in!H21=0,0,1000000/0.086*RES_hh_fec_in!H21/RES_hh_num_in!H21)</f>
        <v>2338.6919448004792</v>
      </c>
      <c r="I21" s="95">
        <f>IF(RES_hh_fec_in!I21=0,0,1000000/0.086*RES_hh_fec_in!I21/RES_hh_num_in!I21)</f>
        <v>1095.7237645829614</v>
      </c>
      <c r="J21" s="95">
        <f>IF(RES_hh_fec_in!J21=0,0,1000000/0.086*RES_hh_fec_in!J21/RES_hh_num_in!J21)</f>
        <v>2136.8031298226342</v>
      </c>
      <c r="K21" s="95">
        <f>IF(RES_hh_fec_in!K21=0,0,1000000/0.086*RES_hh_fec_in!K21/RES_hh_num_in!K21)</f>
        <v>2192.2687575355562</v>
      </c>
      <c r="L21" s="95">
        <f>IF(RES_hh_fec_in!L21=0,0,1000000/0.086*RES_hh_fec_in!L21/RES_hh_num_in!L21)</f>
        <v>1799.2069891298822</v>
      </c>
      <c r="M21" s="95">
        <f>IF(RES_hh_fec_in!M21=0,0,1000000/0.086*RES_hh_fec_in!M21/RES_hh_num_in!M21)</f>
        <v>2322.8518301617601</v>
      </c>
      <c r="N21" s="95">
        <f>IF(RES_hh_fec_in!N21=0,0,1000000/0.086*RES_hh_fec_in!N21/RES_hh_num_in!N21)</f>
        <v>2103.7878036347042</v>
      </c>
      <c r="O21" s="95">
        <f>IF(RES_hh_fec_in!O21=0,0,1000000/0.086*RES_hh_fec_in!O21/RES_hh_num_in!O21)</f>
        <v>1899.6603022118722</v>
      </c>
      <c r="P21" s="95">
        <f>IF(RES_hh_fec_in!P21=0,0,1000000/0.086*RES_hh_fec_in!P21/RES_hh_num_in!P21)</f>
        <v>2016.4595889989714</v>
      </c>
      <c r="Q21" s="95">
        <f>IF(RES_hh_fec_in!Q21=0,0,1000000/0.086*RES_hh_fec_in!Q21/RES_hh_num_in!Q21)</f>
        <v>2025.5975844993898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3096.8783094034297</v>
      </c>
      <c r="D22" s="95">
        <f>IF(RES_hh_fec_in!D22=0,0,1000000/0.086*RES_hh_fec_in!D22/RES_hh_num_in!D22)</f>
        <v>3327.6284242517559</v>
      </c>
      <c r="E22" s="95">
        <f>IF(RES_hh_fec_in!E22=0,0,1000000/0.086*RES_hh_fec_in!E22/RES_hh_num_in!E22)</f>
        <v>3914.266061784283</v>
      </c>
      <c r="F22" s="95">
        <f>IF(RES_hh_fec_in!F22=0,0,1000000/0.086*RES_hh_fec_in!F22/RES_hh_num_in!F22)</f>
        <v>2859.9726402980086</v>
      </c>
      <c r="G22" s="95">
        <f>IF(RES_hh_fec_in!G22=0,0,1000000/0.086*RES_hh_fec_in!G22/RES_hh_num_in!G22)</f>
        <v>3372.6674041131623</v>
      </c>
      <c r="H22" s="95">
        <f>IF(RES_hh_fec_in!H22=0,0,1000000/0.086*RES_hh_fec_in!H22/RES_hh_num_in!H22)</f>
        <v>3300.3425519268017</v>
      </c>
      <c r="I22" s="95">
        <f>IF(RES_hh_fec_in!I22=0,0,1000000/0.086*RES_hh_fec_in!I22/RES_hh_num_in!I22)</f>
        <v>3219.463029127297</v>
      </c>
      <c r="J22" s="95">
        <f>IF(RES_hh_fec_in!J22=0,0,1000000/0.086*RES_hh_fec_in!J22/RES_hh_num_in!J22)</f>
        <v>2899.1639184938326</v>
      </c>
      <c r="K22" s="95">
        <f>IF(RES_hh_fec_in!K22=0,0,1000000/0.086*RES_hh_fec_in!K22/RES_hh_num_in!K22)</f>
        <v>1451.1456182799689</v>
      </c>
      <c r="L22" s="95">
        <f>IF(RES_hh_fec_in!L22=0,0,1000000/0.086*RES_hh_fec_in!L22/RES_hh_num_in!L22)</f>
        <v>1328.3165163262795</v>
      </c>
      <c r="M22" s="95">
        <f>IF(RES_hh_fec_in!M22=0,0,1000000/0.086*RES_hh_fec_in!M22/RES_hh_num_in!M22)</f>
        <v>0</v>
      </c>
      <c r="N22" s="95">
        <f>IF(RES_hh_fec_in!N22=0,0,1000000/0.086*RES_hh_fec_in!N22/RES_hh_num_in!N22)</f>
        <v>1268.5965840538438</v>
      </c>
      <c r="O22" s="95">
        <f>IF(RES_hh_fec_in!O22=0,0,1000000/0.086*RES_hh_fec_in!O22/RES_hh_num_in!O22)</f>
        <v>1235.3191744800338</v>
      </c>
      <c r="P22" s="95">
        <f>IF(RES_hh_fec_in!P22=0,0,1000000/0.086*RES_hh_fec_in!P22/RES_hh_num_in!P22)</f>
        <v>2349.9664719178227</v>
      </c>
      <c r="Q22" s="95">
        <f>IF(RES_hh_fec_in!Q22=0,0,1000000/0.086*RES_hh_fec_in!Q22/RES_hh_num_in!Q22)</f>
        <v>1174.0824905802688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0</v>
      </c>
      <c r="D24" s="95">
        <f>IF(RES_hh_fec_in!D24=0,0,1000000/0.086*RES_hh_fec_in!D24/RES_hh_num_in!D24)</f>
        <v>0</v>
      </c>
      <c r="E24" s="95">
        <f>IF(RES_hh_fec_in!E24=0,0,1000000/0.086*RES_hh_fec_in!E24/RES_hh_num_in!E24)</f>
        <v>0</v>
      </c>
      <c r="F24" s="95">
        <f>IF(RES_hh_fec_in!F24=0,0,1000000/0.086*RES_hh_fec_in!F24/RES_hh_num_in!F24)</f>
        <v>1875.9028563298066</v>
      </c>
      <c r="G24" s="95">
        <f>IF(RES_hh_fec_in!G24=0,0,1000000/0.086*RES_hh_fec_in!G24/RES_hh_num_in!G24)</f>
        <v>0</v>
      </c>
      <c r="H24" s="95">
        <f>IF(RES_hh_fec_in!H24=0,0,1000000/0.086*RES_hh_fec_in!H24/RES_hh_num_in!H24)</f>
        <v>0</v>
      </c>
      <c r="I24" s="95">
        <f>IF(RES_hh_fec_in!I24=0,0,1000000/0.086*RES_hh_fec_in!I24/RES_hh_num_in!I24)</f>
        <v>0</v>
      </c>
      <c r="J24" s="95">
        <f>IF(RES_hh_fec_in!J24=0,0,1000000/0.086*RES_hh_fec_in!J24/RES_hh_num_in!J24)</f>
        <v>0</v>
      </c>
      <c r="K24" s="95">
        <f>IF(RES_hh_fec_in!K24=0,0,1000000/0.086*RES_hh_fec_in!K24/RES_hh_num_in!K24)</f>
        <v>1592.2905195766891</v>
      </c>
      <c r="L24" s="95">
        <f>IF(RES_hh_fec_in!L24=0,0,1000000/0.086*RES_hh_fec_in!L24/RES_hh_num_in!L24)</f>
        <v>1539.2034596430253</v>
      </c>
      <c r="M24" s="95">
        <f>IF(RES_hh_fec_in!M24=0,0,1000000/0.086*RES_hh_fec_in!M24/RES_hh_num_in!M24)</f>
        <v>1642.1719911239302</v>
      </c>
      <c r="N24" s="95">
        <f>IF(RES_hh_fec_in!N24=0,0,1000000/0.086*RES_hh_fec_in!N24/RES_hh_num_in!N24)</f>
        <v>1472.9837669187727</v>
      </c>
      <c r="O24" s="95">
        <f>IF(RES_hh_fec_in!O24=0,0,1000000/0.086*RES_hh_fec_in!O24/RES_hh_num_in!O24)</f>
        <v>1508.84726605833</v>
      </c>
      <c r="P24" s="95">
        <f>IF(RES_hh_fec_in!P24=0,0,1000000/0.086*RES_hh_fec_in!P24/RES_hh_num_in!P24)</f>
        <v>1458.7038827123849</v>
      </c>
      <c r="Q24" s="95">
        <f>IF(RES_hh_fec_in!Q24=0,0,1000000/0.086*RES_hh_fec_in!Q24/RES_hh_num_in!Q24)</f>
        <v>660.11305324916509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2426.5562708498642</v>
      </c>
      <c r="D25" s="22">
        <f>IF(RES_hh_fec_in!D25=0,0,1000000/0.086*RES_hh_fec_in!D25/RES_hh_num_in!D25)</f>
        <v>2750.705060291772</v>
      </c>
      <c r="E25" s="22">
        <f>IF(RES_hh_fec_in!E25=0,0,1000000/0.086*RES_hh_fec_in!E25/RES_hh_num_in!E25)</f>
        <v>2749.7684422787538</v>
      </c>
      <c r="F25" s="22">
        <f>IF(RES_hh_fec_in!F25=0,0,1000000/0.086*RES_hh_fec_in!F25/RES_hh_num_in!F25)</f>
        <v>2901.6913989499526</v>
      </c>
      <c r="G25" s="22">
        <f>IF(RES_hh_fec_in!G25=0,0,1000000/0.086*RES_hh_fec_in!G25/RES_hh_num_in!G25)</f>
        <v>2936.6257578219834</v>
      </c>
      <c r="H25" s="22">
        <f>IF(RES_hh_fec_in!H25=0,0,1000000/0.086*RES_hh_fec_in!H25/RES_hh_num_in!H25)</f>
        <v>2728.4716228068796</v>
      </c>
      <c r="I25" s="22">
        <f>IF(RES_hh_fec_in!I25=0,0,1000000/0.086*RES_hh_fec_in!I25/RES_hh_num_in!I25)</f>
        <v>2394.9041774108432</v>
      </c>
      <c r="J25" s="22">
        <f>IF(RES_hh_fec_in!J25=0,0,1000000/0.086*RES_hh_fec_in!J25/RES_hh_num_in!J25)</f>
        <v>2315.4153940503675</v>
      </c>
      <c r="K25" s="22">
        <f>IF(RES_hh_fec_in!K25=0,0,1000000/0.086*RES_hh_fec_in!K25/RES_hh_num_in!K25)</f>
        <v>2066.4332108408767</v>
      </c>
      <c r="L25" s="22">
        <f>IF(RES_hh_fec_in!L25=0,0,1000000/0.086*RES_hh_fec_in!L25/RES_hh_num_in!L25)</f>
        <v>2476.9918848303637</v>
      </c>
      <c r="M25" s="22">
        <f>IF(RES_hh_fec_in!M25=0,0,1000000/0.086*RES_hh_fec_in!M25/RES_hh_num_in!M25)</f>
        <v>2690.1426864971645</v>
      </c>
      <c r="N25" s="22">
        <f>IF(RES_hh_fec_in!N25=0,0,1000000/0.086*RES_hh_fec_in!N25/RES_hh_num_in!N25)</f>
        <v>2343.2944651425141</v>
      </c>
      <c r="O25" s="22">
        <f>IF(RES_hh_fec_in!O25=0,0,1000000/0.086*RES_hh_fec_in!O25/RES_hh_num_in!O25)</f>
        <v>2599.8123461075052</v>
      </c>
      <c r="P25" s="22">
        <f>IF(RES_hh_fec_in!P25=0,0,1000000/0.086*RES_hh_fec_in!P25/RES_hh_num_in!P25)</f>
        <v>2237.0273902479703</v>
      </c>
      <c r="Q25" s="22">
        <f>IF(RES_hh_fec_in!Q25=0,0,1000000/0.086*RES_hh_fec_in!Q25/RES_hh_num_in!Q25)</f>
        <v>2894.356015272645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877.53828998325571</v>
      </c>
      <c r="D26" s="18">
        <f>IF(RES_hh_fec_in!D26=0,0,1000000/0.086*RES_hh_fec_in!D26/RES_hh_num_in!D26)</f>
        <v>907.38880042927337</v>
      </c>
      <c r="E26" s="18">
        <f>IF(RES_hh_fec_in!E26=0,0,1000000/0.086*RES_hh_fec_in!E26/RES_hh_num_in!E26)</f>
        <v>925.41163171774269</v>
      </c>
      <c r="F26" s="18">
        <f>IF(RES_hh_fec_in!F26=0,0,1000000/0.086*RES_hh_fec_in!F26/RES_hh_num_in!F26)</f>
        <v>927.99752733353228</v>
      </c>
      <c r="G26" s="18">
        <f>IF(RES_hh_fec_in!G26=0,0,1000000/0.086*RES_hh_fec_in!G26/RES_hh_num_in!G26)</f>
        <v>937.39604252238644</v>
      </c>
      <c r="H26" s="18">
        <f>IF(RES_hh_fec_in!H26=0,0,1000000/0.086*RES_hh_fec_in!H26/RES_hh_num_in!H26)</f>
        <v>931.62490398967759</v>
      </c>
      <c r="I26" s="18">
        <f>IF(RES_hh_fec_in!I26=0,0,1000000/0.086*RES_hh_fec_in!I26/RES_hh_num_in!I26)</f>
        <v>931.99432815082923</v>
      </c>
      <c r="J26" s="18">
        <f>IF(RES_hh_fec_in!J26=0,0,1000000/0.086*RES_hh_fec_in!J26/RES_hh_num_in!J26)</f>
        <v>926.86052904483245</v>
      </c>
      <c r="K26" s="18">
        <f>IF(RES_hh_fec_in!K26=0,0,1000000/0.086*RES_hh_fec_in!K26/RES_hh_num_in!K26)</f>
        <v>916.65184856359679</v>
      </c>
      <c r="L26" s="18">
        <f>IF(RES_hh_fec_in!L26=0,0,1000000/0.086*RES_hh_fec_in!L26/RES_hh_num_in!L26)</f>
        <v>915.59464849752374</v>
      </c>
      <c r="M26" s="18">
        <f>IF(RES_hh_fec_in!M26=0,0,1000000/0.086*RES_hh_fec_in!M26/RES_hh_num_in!M26)</f>
        <v>916.80204729211709</v>
      </c>
      <c r="N26" s="18">
        <f>IF(RES_hh_fec_in!N26=0,0,1000000/0.086*RES_hh_fec_in!N26/RES_hh_num_in!N26)</f>
        <v>894.17622882907733</v>
      </c>
      <c r="O26" s="18">
        <f>IF(RES_hh_fec_in!O26=0,0,1000000/0.086*RES_hh_fec_in!O26/RES_hh_num_in!O26)</f>
        <v>874.68722187767128</v>
      </c>
      <c r="P26" s="18">
        <f>IF(RES_hh_fec_in!P26=0,0,1000000/0.086*RES_hh_fec_in!P26/RES_hh_num_in!P26)</f>
        <v>843.42652883745143</v>
      </c>
      <c r="Q26" s="18">
        <f>IF(RES_hh_fec_in!Q26=0,0,1000000/0.086*RES_hh_fec_in!Q26/RES_hh_num_in!Q26)</f>
        <v>841.03593149553967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1167.631837105341</v>
      </c>
      <c r="D27" s="96">
        <f>IF(RES_hh_fec_in!D27=0,0,1000000/0.086*RES_hh_fec_in!D27/RES_hh_num_in!D27)</f>
        <v>1153.8589793136023</v>
      </c>
      <c r="E27" s="96">
        <f>IF(RES_hh_fec_in!E27=0,0,1000000/0.086*RES_hh_fec_in!E27/RES_hh_num_in!E27)</f>
        <v>1289.8841768972891</v>
      </c>
      <c r="F27" s="96">
        <f>IF(RES_hh_fec_in!F27=0,0,1000000/0.086*RES_hh_fec_in!F27/RES_hh_num_in!F27)</f>
        <v>1391.1980660596766</v>
      </c>
      <c r="G27" s="96">
        <f>IF(RES_hh_fec_in!G27=0,0,1000000/0.086*RES_hh_fec_in!G27/RES_hh_num_in!G27)</f>
        <v>1266.2102124363653</v>
      </c>
      <c r="H27" s="96">
        <f>IF(RES_hh_fec_in!H27=0,0,1000000/0.086*RES_hh_fec_in!H27/RES_hh_num_in!H27)</f>
        <v>1234.5806484960278</v>
      </c>
      <c r="I27" s="96">
        <f>IF(RES_hh_fec_in!I27=0,0,1000000/0.086*RES_hh_fec_in!I27/RES_hh_num_in!I27)</f>
        <v>1083.5902307907727</v>
      </c>
      <c r="J27" s="96">
        <f>IF(RES_hh_fec_in!J27=0,0,1000000/0.086*RES_hh_fec_in!J27/RES_hh_num_in!J27)</f>
        <v>1204.7987616641665</v>
      </c>
      <c r="K27" s="96">
        <f>IF(RES_hh_fec_in!K27=0,0,1000000/0.086*RES_hh_fec_in!K27/RES_hh_num_in!K27)</f>
        <v>1280.8688951654294</v>
      </c>
      <c r="L27" s="96">
        <f>IF(RES_hh_fec_in!L27=0,0,1000000/0.086*RES_hh_fec_in!L27/RES_hh_num_in!L27)</f>
        <v>1339.8867803158805</v>
      </c>
      <c r="M27" s="96">
        <f>IF(RES_hh_fec_in!M27=0,0,1000000/0.086*RES_hh_fec_in!M27/RES_hh_num_in!M27)</f>
        <v>1182.2772444846162</v>
      </c>
      <c r="N27" s="96">
        <f>IF(RES_hh_fec_in!N27=0,0,1000000/0.086*RES_hh_fec_in!N27/RES_hh_num_in!N27)</f>
        <v>1244.9398334494431</v>
      </c>
      <c r="O27" s="96">
        <f>IF(RES_hh_fec_in!O27=0,0,1000000/0.086*RES_hh_fec_in!O27/RES_hh_num_in!O27)</f>
        <v>1251.3491490913868</v>
      </c>
      <c r="P27" s="96">
        <f>IF(RES_hh_fec_in!P27=0,0,1000000/0.086*RES_hh_fec_in!P27/RES_hh_num_in!P27)</f>
        <v>1138.5418611050957</v>
      </c>
      <c r="Q27" s="96">
        <f>IF(RES_hh_fec_in!Q27=0,0,1000000/0.086*RES_hh_fec_in!Q27/RES_hh_num_in!Q27)</f>
        <v>1303.1371087980331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1455.3150668249953</v>
      </c>
      <c r="D29" s="95">
        <f>IF(RES_hh_fec_in!D29=0,0,1000000/0.086*RES_hh_fec_in!D29/RES_hh_num_in!D29)</f>
        <v>1445.900331940612</v>
      </c>
      <c r="E29" s="95">
        <f>IF(RES_hh_fec_in!E29=0,0,1000000/0.086*RES_hh_fec_in!E29/RES_hh_num_in!E29)</f>
        <v>1540.5050782926046</v>
      </c>
      <c r="F29" s="95">
        <f>IF(RES_hh_fec_in!F29=0,0,1000000/0.086*RES_hh_fec_in!F29/RES_hh_num_in!F29)</f>
        <v>1534.7451790813329</v>
      </c>
      <c r="G29" s="95">
        <f>IF(RES_hh_fec_in!G29=0,0,1000000/0.086*RES_hh_fec_in!G29/RES_hh_num_in!G29)</f>
        <v>1698.5757428719294</v>
      </c>
      <c r="H29" s="95">
        <f>IF(RES_hh_fec_in!H29=0,0,1000000/0.086*RES_hh_fec_in!H29/RES_hh_num_in!H29)</f>
        <v>1569.650133344694</v>
      </c>
      <c r="I29" s="95">
        <f>IF(RES_hh_fec_in!I29=0,0,1000000/0.086*RES_hh_fec_in!I29/RES_hh_num_in!I29)</f>
        <v>1569.1810792110628</v>
      </c>
      <c r="J29" s="95">
        <f>IF(RES_hh_fec_in!J29=0,0,1000000/0.086*RES_hh_fec_in!J29/RES_hh_num_in!J29)</f>
        <v>1603.2891110197568</v>
      </c>
      <c r="K29" s="95">
        <f>IF(RES_hh_fec_in!K29=0,0,1000000/0.086*RES_hh_fec_in!K29/RES_hh_num_in!K29)</f>
        <v>1468.5378239187946</v>
      </c>
      <c r="L29" s="95">
        <f>IF(RES_hh_fec_in!L29=0,0,1000000/0.086*RES_hh_fec_in!L29/RES_hh_num_in!L29)</f>
        <v>1542.7258347500483</v>
      </c>
      <c r="M29" s="95">
        <f>IF(RES_hh_fec_in!M29=0,0,1000000/0.086*RES_hh_fec_in!M29/RES_hh_num_in!M29)</f>
        <v>1445.5175055937611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1449.6859363789299</v>
      </c>
      <c r="P29" s="95">
        <f>IF(RES_hh_fec_in!P29=0,0,1000000/0.086*RES_hh_fec_in!P29/RES_hh_num_in!P29)</f>
        <v>1429.6987775270122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1337.0529985300766</v>
      </c>
      <c r="D30" s="95">
        <f>IF(RES_hh_fec_in!D30=0,0,1000000/0.086*RES_hh_fec_in!D30/RES_hh_num_in!D30)</f>
        <v>1361.2129951455599</v>
      </c>
      <c r="E30" s="95">
        <f>IF(RES_hh_fec_in!E30=0,0,1000000/0.086*RES_hh_fec_in!E30/RES_hh_num_in!E30)</f>
        <v>1374.284303893289</v>
      </c>
      <c r="F30" s="95">
        <f>IF(RES_hh_fec_in!F30=0,0,1000000/0.086*RES_hh_fec_in!F30/RES_hh_num_in!F30)</f>
        <v>1492.2931368548993</v>
      </c>
      <c r="G30" s="95">
        <f>IF(RES_hh_fec_in!G30=0,0,1000000/0.086*RES_hh_fec_in!G30/RES_hh_num_in!G30)</f>
        <v>1413.9225282635077</v>
      </c>
      <c r="H30" s="95">
        <f>IF(RES_hh_fec_in!H30=0,0,1000000/0.086*RES_hh_fec_in!H30/RES_hh_num_in!H30)</f>
        <v>1439.7260245330763</v>
      </c>
      <c r="I30" s="95">
        <f>IF(RES_hh_fec_in!I30=0,0,1000000/0.086*RES_hh_fec_in!I30/RES_hh_num_in!I30)</f>
        <v>1430.7449841065634</v>
      </c>
      <c r="J30" s="95">
        <f>IF(RES_hh_fec_in!J30=0,0,1000000/0.086*RES_hh_fec_in!J30/RES_hh_num_in!J30)</f>
        <v>1367.3550940439777</v>
      </c>
      <c r="K30" s="95">
        <f>IF(RES_hh_fec_in!K30=0,0,1000000/0.086*RES_hh_fec_in!K30/RES_hh_num_in!K30)</f>
        <v>1371.7432934858546</v>
      </c>
      <c r="L30" s="95">
        <f>IF(RES_hh_fec_in!L30=0,0,1000000/0.086*RES_hh_fec_in!L30/RES_hh_num_in!L30)</f>
        <v>1365.1369192997142</v>
      </c>
      <c r="M30" s="95">
        <f>IF(RES_hh_fec_in!M30=0,0,1000000/0.086*RES_hh_fec_in!M30/RES_hh_num_in!M30)</f>
        <v>1416.600323750745</v>
      </c>
      <c r="N30" s="95">
        <f>IF(RES_hh_fec_in!N30=0,0,1000000/0.086*RES_hh_fec_in!N30/RES_hh_num_in!N30)</f>
        <v>1336.3851438622621</v>
      </c>
      <c r="O30" s="95">
        <f>IF(RES_hh_fec_in!O30=0,0,1000000/0.086*RES_hh_fec_in!O30/RES_hh_num_in!O30)</f>
        <v>1330.2055421187456</v>
      </c>
      <c r="P30" s="95">
        <f>IF(RES_hh_fec_in!P30=0,0,1000000/0.086*RES_hh_fec_in!P30/RES_hh_num_in!P30)</f>
        <v>1310.3501275460771</v>
      </c>
      <c r="Q30" s="95">
        <f>IF(RES_hh_fec_in!Q30=0,0,1000000/0.086*RES_hh_fec_in!Q30/RES_hh_num_in!Q30)</f>
        <v>1321.5925149189854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1927.7367332244835</v>
      </c>
      <c r="F31" s="95">
        <f>IF(RES_hh_fec_in!F31=0,0,1000000/0.086*RES_hh_fec_in!F31/RES_hh_num_in!F31)</f>
        <v>1867.6680757219303</v>
      </c>
      <c r="G31" s="95">
        <f>IF(RES_hh_fec_in!G31=0,0,1000000/0.086*RES_hh_fec_in!G31/RES_hh_num_in!G31)</f>
        <v>1774.1261533795075</v>
      </c>
      <c r="H31" s="95">
        <f>IF(RES_hh_fec_in!H31=0,0,1000000/0.086*RES_hh_fec_in!H31/RES_hh_num_in!H31)</f>
        <v>2187.2704268597827</v>
      </c>
      <c r="I31" s="95">
        <f>IF(RES_hh_fec_in!I31=0,0,1000000/0.086*RES_hh_fec_in!I31/RES_hh_num_in!I31)</f>
        <v>2125.4022592584038</v>
      </c>
      <c r="J31" s="95">
        <f>IF(RES_hh_fec_in!J31=0,0,1000000/0.086*RES_hh_fec_in!J31/RES_hh_num_in!J31)</f>
        <v>1014.4713437277184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2046.9641933093283</v>
      </c>
      <c r="O31" s="95">
        <f>IF(RES_hh_fec_in!O31=0,0,1000000/0.086*RES_hh_fec_in!O31/RES_hh_num_in!O31)</f>
        <v>1933.5635419612515</v>
      </c>
      <c r="P31" s="95">
        <f>IF(RES_hh_fec_in!P31=0,0,1000000/0.086*RES_hh_fec_in!P31/RES_hh_num_in!P31)</f>
        <v>2050.5179867516426</v>
      </c>
      <c r="Q31" s="95">
        <f>IF(RES_hh_fec_in!Q31=0,0,1000000/0.086*RES_hh_fec_in!Q31/RES_hh_num_in!Q31)</f>
        <v>1929.3975272935918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942.00192607498229</v>
      </c>
      <c r="D32" s="18">
        <f>IF(RES_hh_fec_in!D32=0,0,1000000/0.086*RES_hh_fec_in!D32/RES_hh_num_in!D32)</f>
        <v>979.34938179853577</v>
      </c>
      <c r="E32" s="18">
        <f>IF(RES_hh_fec_in!E32=0,0,1000000/0.086*RES_hh_fec_in!E32/RES_hh_num_in!E32)</f>
        <v>979.04083054608782</v>
      </c>
      <c r="F32" s="18">
        <f>IF(RES_hh_fec_in!F32=0,0,1000000/0.086*RES_hh_fec_in!F32/RES_hh_num_in!F32)</f>
        <v>1224.1342522468485</v>
      </c>
      <c r="G32" s="18">
        <f>IF(RES_hh_fec_in!G32=0,0,1000000/0.086*RES_hh_fec_in!G32/RES_hh_num_in!G32)</f>
        <v>1046.4089340670137</v>
      </c>
      <c r="H32" s="18">
        <f>IF(RES_hh_fec_in!H32=0,0,1000000/0.086*RES_hh_fec_in!H32/RES_hh_num_in!H32)</f>
        <v>1093.1915988775902</v>
      </c>
      <c r="I32" s="18">
        <f>IF(RES_hh_fec_in!I32=0,0,1000000/0.086*RES_hh_fec_in!I32/RES_hh_num_in!I32)</f>
        <v>1004.9006768305787</v>
      </c>
      <c r="J32" s="18">
        <f>IF(RES_hh_fec_in!J32=0,0,1000000/0.086*RES_hh_fec_in!J32/RES_hh_num_in!J32)</f>
        <v>955.20059289809046</v>
      </c>
      <c r="K32" s="18">
        <f>IF(RES_hh_fec_in!K32=0,0,1000000/0.086*RES_hh_fec_in!K32/RES_hh_num_in!K32)</f>
        <v>992.907259110165</v>
      </c>
      <c r="L32" s="18">
        <f>IF(RES_hh_fec_in!L32=0,0,1000000/0.086*RES_hh_fec_in!L32/RES_hh_num_in!L32)</f>
        <v>1004.8702073464353</v>
      </c>
      <c r="M32" s="18">
        <f>IF(RES_hh_fec_in!M32=0,0,1000000/0.086*RES_hh_fec_in!M32/RES_hh_num_in!M32)</f>
        <v>1000.351764878612</v>
      </c>
      <c r="N32" s="18">
        <f>IF(RES_hh_fec_in!N32=0,0,1000000/0.086*RES_hh_fec_in!N32/RES_hh_num_in!N32)</f>
        <v>988.36453797594675</v>
      </c>
      <c r="O32" s="18">
        <f>IF(RES_hh_fec_in!O32=0,0,1000000/0.086*RES_hh_fec_in!O32/RES_hh_num_in!O32)</f>
        <v>1063.9686624869439</v>
      </c>
      <c r="P32" s="18">
        <f>IF(RES_hh_fec_in!P32=0,0,1000000/0.086*RES_hh_fec_in!P32/RES_hh_num_in!P32)</f>
        <v>993.5793604070268</v>
      </c>
      <c r="Q32" s="18">
        <f>IF(RES_hh_fec_in!Q32=0,0,1000000/0.086*RES_hh_fec_in!Q32/RES_hh_num_in!Q32)</f>
        <v>1262.0762463950518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8440.9094546385058</v>
      </c>
      <c r="D3" s="100">
        <f>IF(RES_hh_tes_in!D3=0,0,1000000/0.086*RES_hh_tes_in!D3/RES_hh_num_in!D3)</f>
        <v>8408.0655577117614</v>
      </c>
      <c r="E3" s="100">
        <f>IF(RES_hh_tes_in!E3=0,0,1000000/0.086*RES_hh_tes_in!E3/RES_hh_num_in!E3)</f>
        <v>9286.0110888614854</v>
      </c>
      <c r="F3" s="100">
        <f>IF(RES_hh_tes_in!F3=0,0,1000000/0.086*RES_hh_tes_in!F3/RES_hh_num_in!F3)</f>
        <v>9307.2383675059027</v>
      </c>
      <c r="G3" s="100">
        <f>IF(RES_hh_tes_in!G3=0,0,1000000/0.086*RES_hh_tes_in!G3/RES_hh_num_in!G3)</f>
        <v>10191.378011410066</v>
      </c>
      <c r="H3" s="100">
        <f>IF(RES_hh_tes_in!H3=0,0,1000000/0.086*RES_hh_tes_in!H3/RES_hh_num_in!H3)</f>
        <v>9600.6292227407757</v>
      </c>
      <c r="I3" s="100">
        <f>IF(RES_hh_tes_in!I3=0,0,1000000/0.086*RES_hh_tes_in!I3/RES_hh_num_in!I3)</f>
        <v>9343.5048627178767</v>
      </c>
      <c r="J3" s="100">
        <f>IF(RES_hh_tes_in!J3=0,0,1000000/0.086*RES_hh_tes_in!J3/RES_hh_num_in!J3)</f>
        <v>9405.9850100414496</v>
      </c>
      <c r="K3" s="100">
        <f>IF(RES_hh_tes_in!K3=0,0,1000000/0.086*RES_hh_tes_in!K3/RES_hh_num_in!K3)</f>
        <v>9615.5782939687488</v>
      </c>
      <c r="L3" s="100">
        <f>IF(RES_hh_tes_in!L3=0,0,1000000/0.086*RES_hh_tes_in!L3/RES_hh_num_in!L3)</f>
        <v>9980.3210438485112</v>
      </c>
      <c r="M3" s="100">
        <f>IF(RES_hh_tes_in!M3=0,0,1000000/0.086*RES_hh_tes_in!M3/RES_hh_num_in!M3)</f>
        <v>10448.589237505317</v>
      </c>
      <c r="N3" s="100">
        <f>IF(RES_hh_tes_in!N3=0,0,1000000/0.086*RES_hh_tes_in!N3/RES_hh_num_in!N3)</f>
        <v>11356.593237586289</v>
      </c>
      <c r="O3" s="100">
        <f>IF(RES_hh_tes_in!O3=0,0,1000000/0.086*RES_hh_tes_in!O3/RES_hh_num_in!O3)</f>
        <v>11110.630346320455</v>
      </c>
      <c r="P3" s="100">
        <f>IF(RES_hh_tes_in!P3=0,0,1000000/0.086*RES_hh_tes_in!P3/RES_hh_num_in!P3)</f>
        <v>9271.2095975528719</v>
      </c>
      <c r="Q3" s="100">
        <f>IF(RES_hh_tes_in!Q3=0,0,1000000/0.086*RES_hh_tes_in!Q3/RES_hh_num_in!Q3)</f>
        <v>10091.522786361889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5470.7554908700104</v>
      </c>
      <c r="D4" s="96">
        <f>IF(RES_hh_tes_in!D4=0,0,1000000/0.086*RES_hh_tes_in!D4/RES_hh_num_in!D4)</f>
        <v>5411.415551911452</v>
      </c>
      <c r="E4" s="96">
        <f>IF(RES_hh_tes_in!E4=0,0,1000000/0.086*RES_hh_tes_in!E4/RES_hh_num_in!E4)</f>
        <v>6352.9108613319268</v>
      </c>
      <c r="F4" s="96">
        <f>IF(RES_hh_tes_in!F4=0,0,1000000/0.086*RES_hh_tes_in!F4/RES_hh_num_in!F4)</f>
        <v>6093.6503930922081</v>
      </c>
      <c r="G4" s="96">
        <f>IF(RES_hh_tes_in!G4=0,0,1000000/0.086*RES_hh_tes_in!G4/RES_hh_num_in!G4)</f>
        <v>6787.3221005388441</v>
      </c>
      <c r="H4" s="96">
        <f>IF(RES_hh_tes_in!H4=0,0,1000000/0.086*RES_hh_tes_in!H4/RES_hh_num_in!H4)</f>
        <v>6280.5578683387739</v>
      </c>
      <c r="I4" s="96">
        <f>IF(RES_hh_tes_in!I4=0,0,1000000/0.086*RES_hh_tes_in!I4/RES_hh_num_in!I4)</f>
        <v>6228.9101666071838</v>
      </c>
      <c r="J4" s="96">
        <f>IF(RES_hh_tes_in!J4=0,0,1000000/0.086*RES_hh_tes_in!J4/RES_hh_num_in!J4)</f>
        <v>5993.581831785802</v>
      </c>
      <c r="K4" s="96">
        <f>IF(RES_hh_tes_in!K4=0,0,1000000/0.086*RES_hh_tes_in!K4/RES_hh_num_in!K4)</f>
        <v>6261.7752637199656</v>
      </c>
      <c r="L4" s="96">
        <f>IF(RES_hh_tes_in!L4=0,0,1000000/0.086*RES_hh_tes_in!L4/RES_hh_num_in!L4)</f>
        <v>6719.8225775272131</v>
      </c>
      <c r="M4" s="96">
        <f>IF(RES_hh_tes_in!M4=0,0,1000000/0.086*RES_hh_tes_in!M4/RES_hh_num_in!M4)</f>
        <v>6181.4378195332993</v>
      </c>
      <c r="N4" s="96">
        <f>IF(RES_hh_tes_in!N4=0,0,1000000/0.086*RES_hh_tes_in!N4/RES_hh_num_in!N4)</f>
        <v>6488.7036031392845</v>
      </c>
      <c r="O4" s="96">
        <f>IF(RES_hh_tes_in!O4=0,0,1000000/0.086*RES_hh_tes_in!O4/RES_hh_num_in!O4)</f>
        <v>6489.7065553154662</v>
      </c>
      <c r="P4" s="96">
        <f>IF(RES_hh_tes_in!P4=0,0,1000000/0.086*RES_hh_tes_in!P4/RES_hh_num_in!P4)</f>
        <v>5076.3706247060763</v>
      </c>
      <c r="Q4" s="96">
        <f>IF(RES_hh_tes_in!Q4=0,0,1000000/0.086*RES_hh_tes_in!Q4/RES_hh_num_in!Q4)</f>
        <v>6248.1750851838151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5649.3986164776024</v>
      </c>
      <c r="D5" s="95">
        <f>IF(RES_hh_tes_in!D5=0,0,1000000/0.086*RES_hh_tes_in!D5/RES_hh_num_in!D5)</f>
        <v>0</v>
      </c>
      <c r="E5" s="95">
        <f>IF(RES_hh_tes_in!E5=0,0,1000000/0.086*RES_hh_tes_in!E5/RES_hh_num_in!E5)</f>
        <v>0</v>
      </c>
      <c r="F5" s="95">
        <f>IF(RES_hh_tes_in!F5=0,0,1000000/0.086*RES_hh_tes_in!F5/RES_hh_num_in!F5)</f>
        <v>0</v>
      </c>
      <c r="G5" s="95">
        <f>IF(RES_hh_tes_in!G5=0,0,1000000/0.086*RES_hh_tes_in!G5/RES_hh_num_in!G5)</f>
        <v>0</v>
      </c>
      <c r="H5" s="95">
        <f>IF(RES_hh_tes_in!H5=0,0,1000000/0.086*RES_hh_tes_in!H5/RES_hh_num_in!H5)</f>
        <v>0</v>
      </c>
      <c r="I5" s="95">
        <f>IF(RES_hh_tes_in!I5=0,0,1000000/0.086*RES_hh_tes_in!I5/RES_hh_num_in!I5)</f>
        <v>0</v>
      </c>
      <c r="J5" s="95">
        <f>IF(RES_hh_tes_in!J5=0,0,1000000/0.086*RES_hh_tes_in!J5/RES_hh_num_in!J5)</f>
        <v>0</v>
      </c>
      <c r="K5" s="95">
        <f>IF(RES_hh_tes_in!K5=0,0,1000000/0.086*RES_hh_tes_in!K5/RES_hh_num_in!K5)</f>
        <v>0</v>
      </c>
      <c r="L5" s="95">
        <f>IF(RES_hh_tes_in!L5=0,0,1000000/0.086*RES_hh_tes_in!L5/RES_hh_num_in!L5)</f>
        <v>0</v>
      </c>
      <c r="M5" s="95">
        <f>IF(RES_hh_tes_in!M5=0,0,1000000/0.086*RES_hh_tes_in!M5/RES_hh_num_in!M5)</f>
        <v>0</v>
      </c>
      <c r="N5" s="95">
        <f>IF(RES_hh_tes_in!N5=0,0,1000000/0.086*RES_hh_tes_in!N5/RES_hh_num_in!N5)</f>
        <v>0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5190.8917304025272</v>
      </c>
      <c r="D6" s="95">
        <f>IF(RES_hh_tes_in!D6=0,0,1000000/0.086*RES_hh_tes_in!D6/RES_hh_num_in!D6)</f>
        <v>5247.3355009448223</v>
      </c>
      <c r="E6" s="95">
        <f>IF(RES_hh_tes_in!E6=0,0,1000000/0.086*RES_hh_tes_in!E6/RES_hh_num_in!E6)</f>
        <v>5793.8386955740807</v>
      </c>
      <c r="F6" s="95">
        <f>IF(RES_hh_tes_in!F6=0,0,1000000/0.086*RES_hh_tes_in!F6/RES_hh_num_in!F6)</f>
        <v>5882.5120606119472</v>
      </c>
      <c r="G6" s="95">
        <f>IF(RES_hh_tes_in!G6=0,0,1000000/0.086*RES_hh_tes_in!G6/RES_hh_num_in!G6)</f>
        <v>6272.5167086711081</v>
      </c>
      <c r="H6" s="95">
        <f>IF(RES_hh_tes_in!H6=0,0,1000000/0.086*RES_hh_tes_in!H6/RES_hh_num_in!H6)</f>
        <v>6018.4942501903097</v>
      </c>
      <c r="I6" s="95">
        <f>IF(RES_hh_tes_in!I6=0,0,1000000/0.086*RES_hh_tes_in!I6/RES_hh_num_in!I6)</f>
        <v>5887.5718536900504</v>
      </c>
      <c r="J6" s="95">
        <f>IF(RES_hh_tes_in!J6=0,0,1000000/0.086*RES_hh_tes_in!J6/RES_hh_num_in!J6)</f>
        <v>6045.752510950063</v>
      </c>
      <c r="K6" s="95">
        <f>IF(RES_hh_tes_in!K6=0,0,1000000/0.086*RES_hh_tes_in!K6/RES_hh_num_in!K6)</f>
        <v>6206.0404981658075</v>
      </c>
      <c r="L6" s="95">
        <f>IF(RES_hh_tes_in!L6=0,0,1000000/0.086*RES_hh_tes_in!L6/RES_hh_num_in!L6)</f>
        <v>6502.9167524616068</v>
      </c>
      <c r="M6" s="95">
        <f>IF(RES_hh_tes_in!M6=0,0,1000000/0.086*RES_hh_tes_in!M6/RES_hh_num_in!M6)</f>
        <v>5847.7287650691123</v>
      </c>
      <c r="N6" s="95">
        <f>IF(RES_hh_tes_in!N6=0,0,1000000/0.086*RES_hh_tes_in!N6/RES_hh_num_in!N6)</f>
        <v>0</v>
      </c>
      <c r="O6" s="95">
        <f>IF(RES_hh_tes_in!O6=0,0,1000000/0.086*RES_hh_tes_in!O6/RES_hh_num_in!O6)</f>
        <v>6545.4805928349397</v>
      </c>
      <c r="P6" s="95">
        <f>IF(RES_hh_tes_in!P6=0,0,1000000/0.086*RES_hh_tes_in!P6/RES_hh_num_in!P6)</f>
        <v>5098.1492282417166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5389.4110925164969</v>
      </c>
      <c r="D7" s="95">
        <f>IF(RES_hh_tes_in!D7=0,0,1000000/0.086*RES_hh_tes_in!D7/RES_hh_num_in!D7)</f>
        <v>0</v>
      </c>
      <c r="E7" s="95">
        <f>IF(RES_hh_tes_in!E7=0,0,1000000/0.086*RES_hh_tes_in!E7/RES_hh_num_in!E7)</f>
        <v>0</v>
      </c>
      <c r="F7" s="95">
        <f>IF(RES_hh_tes_in!F7=0,0,1000000/0.086*RES_hh_tes_in!F7/RES_hh_num_in!F7)</f>
        <v>5977.1710888689058</v>
      </c>
      <c r="G7" s="95">
        <f>IF(RES_hh_tes_in!G7=0,0,1000000/0.086*RES_hh_tes_in!G7/RES_hh_num_in!G7)</f>
        <v>6378.053523174618</v>
      </c>
      <c r="H7" s="95">
        <f>IF(RES_hh_tes_in!H7=0,0,1000000/0.086*RES_hh_tes_in!H7/RES_hh_num_in!H7)</f>
        <v>5861.9910877210459</v>
      </c>
      <c r="I7" s="95">
        <f>IF(RES_hh_tes_in!I7=0,0,1000000/0.086*RES_hh_tes_in!I7/RES_hh_num_in!I7)</f>
        <v>0</v>
      </c>
      <c r="J7" s="95">
        <f>IF(RES_hh_tes_in!J7=0,0,1000000/0.086*RES_hh_tes_in!J7/RES_hh_num_in!J7)</f>
        <v>6009.1420231021566</v>
      </c>
      <c r="K7" s="95">
        <f>IF(RES_hh_tes_in!K7=0,0,1000000/0.086*RES_hh_tes_in!K7/RES_hh_num_in!K7)</f>
        <v>6218.7469785785734</v>
      </c>
      <c r="L7" s="95">
        <f>IF(RES_hh_tes_in!L7=0,0,1000000/0.086*RES_hh_tes_in!L7/RES_hh_num_in!L7)</f>
        <v>0</v>
      </c>
      <c r="M7" s="95">
        <f>IF(RES_hh_tes_in!M7=0,0,1000000/0.086*RES_hh_tes_in!M7/RES_hh_num_in!M7)</f>
        <v>6133.242281093354</v>
      </c>
      <c r="N7" s="95">
        <f>IF(RES_hh_tes_in!N7=0,0,1000000/0.086*RES_hh_tes_in!N7/RES_hh_num_in!N7)</f>
        <v>6457.8804880518792</v>
      </c>
      <c r="O7" s="95">
        <f>IF(RES_hh_tes_in!O7=0,0,1000000/0.086*RES_hh_tes_in!O7/RES_hh_num_in!O7)</f>
        <v>0</v>
      </c>
      <c r="P7" s="95">
        <f>IF(RES_hh_tes_in!P7=0,0,1000000/0.086*RES_hh_tes_in!P7/RES_hh_num_in!P7)</f>
        <v>0</v>
      </c>
      <c r="Q7" s="95">
        <f>IF(RES_hh_tes_in!Q7=0,0,1000000/0.086*RES_hh_tes_in!Q7/RES_hh_num_in!Q7)</f>
        <v>0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5307.1890248806012</v>
      </c>
      <c r="D8" s="95">
        <f>IF(RES_hh_tes_in!D8=0,0,1000000/0.086*RES_hh_tes_in!D8/RES_hh_num_in!D8)</f>
        <v>5150.5516224235644</v>
      </c>
      <c r="E8" s="95">
        <f>IF(RES_hh_tes_in!E8=0,0,1000000/0.086*RES_hh_tes_in!E8/RES_hh_num_in!E8)</f>
        <v>5792.4150315826555</v>
      </c>
      <c r="F8" s="95">
        <f>IF(RES_hh_tes_in!F8=0,0,1000000/0.086*RES_hh_tes_in!F8/RES_hh_num_in!F8)</f>
        <v>5963.3517810275853</v>
      </c>
      <c r="G8" s="95">
        <f>IF(RES_hh_tes_in!G8=0,0,1000000/0.086*RES_hh_tes_in!G8/RES_hh_num_in!G8)</f>
        <v>6435.4636310713977</v>
      </c>
      <c r="H8" s="95">
        <f>IF(RES_hh_tes_in!H8=0,0,1000000/0.086*RES_hh_tes_in!H8/RES_hh_num_in!H8)</f>
        <v>5889.8122382089687</v>
      </c>
      <c r="I8" s="95">
        <f>IF(RES_hh_tes_in!I8=0,0,1000000/0.086*RES_hh_tes_in!I8/RES_hh_num_in!I8)</f>
        <v>5643.064366652764</v>
      </c>
      <c r="J8" s="95">
        <f>IF(RES_hh_tes_in!J8=0,0,1000000/0.086*RES_hh_tes_in!J8/RES_hh_num_in!J8)</f>
        <v>5672.3329660471809</v>
      </c>
      <c r="K8" s="95">
        <f>IF(RES_hh_tes_in!K8=0,0,1000000/0.086*RES_hh_tes_in!K8/RES_hh_num_in!K8)</f>
        <v>6027.5500395986383</v>
      </c>
      <c r="L8" s="95">
        <f>IF(RES_hh_tes_in!L8=0,0,1000000/0.086*RES_hh_tes_in!L8/RES_hh_num_in!L8)</f>
        <v>6572.9135324240615</v>
      </c>
      <c r="M8" s="95">
        <f>IF(RES_hh_tes_in!M8=0,0,1000000/0.086*RES_hh_tes_in!M8/RES_hh_num_in!M8)</f>
        <v>6316.4214368735575</v>
      </c>
      <c r="N8" s="95">
        <f>IF(RES_hh_tes_in!N8=0,0,1000000/0.086*RES_hh_tes_in!N8/RES_hh_num_in!N8)</f>
        <v>6378.5085390519216</v>
      </c>
      <c r="O8" s="95">
        <f>IF(RES_hh_tes_in!O8=0,0,1000000/0.086*RES_hh_tes_in!O8/RES_hh_num_in!O8)</f>
        <v>6379.0427665712568</v>
      </c>
      <c r="P8" s="95">
        <f>IF(RES_hh_tes_in!P8=0,0,1000000/0.086*RES_hh_tes_in!P8/RES_hh_num_in!P8)</f>
        <v>4978.8845159516941</v>
      </c>
      <c r="Q8" s="95">
        <f>IF(RES_hh_tes_in!Q8=0,0,1000000/0.086*RES_hh_tes_in!Q8/RES_hh_num_in!Q8)</f>
        <v>6080.2927815038256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5079.0199514745946</v>
      </c>
      <c r="D9" s="95">
        <f>IF(RES_hh_tes_in!D9=0,0,1000000/0.086*RES_hh_tes_in!D9/RES_hh_num_in!D9)</f>
        <v>5414.2374837794223</v>
      </c>
      <c r="E9" s="95">
        <f>IF(RES_hh_tes_in!E9=0,0,1000000/0.086*RES_hh_tes_in!E9/RES_hh_num_in!E9)</f>
        <v>7627.4540707854667</v>
      </c>
      <c r="F9" s="95">
        <f>IF(RES_hh_tes_in!F9=0,0,1000000/0.086*RES_hh_tes_in!F9/RES_hh_num_in!F9)</f>
        <v>4810.1402342184938</v>
      </c>
      <c r="G9" s="95">
        <f>IF(RES_hh_tes_in!G9=0,0,1000000/0.086*RES_hh_tes_in!G9/RES_hh_num_in!G9)</f>
        <v>6844.8346107865636</v>
      </c>
      <c r="H9" s="95">
        <f>IF(RES_hh_tes_in!H9=0,0,1000000/0.086*RES_hh_tes_in!H9/RES_hh_num_in!H9)</f>
        <v>6320.6767855274757</v>
      </c>
      <c r="I9" s="95">
        <f>IF(RES_hh_tes_in!I9=0,0,1000000/0.086*RES_hh_tes_in!I9/RES_hh_num_in!I9)</f>
        <v>6231.774886542019</v>
      </c>
      <c r="J9" s="95">
        <f>IF(RES_hh_tes_in!J9=0,0,1000000/0.086*RES_hh_tes_in!J9/RES_hh_num_in!J9)</f>
        <v>7346.3151189724076</v>
      </c>
      <c r="K9" s="95">
        <f>IF(RES_hh_tes_in!K9=0,0,1000000/0.086*RES_hh_tes_in!K9/RES_hh_num_in!K9)</f>
        <v>7004.1667257173267</v>
      </c>
      <c r="L9" s="95">
        <f>IF(RES_hh_tes_in!L9=0,0,1000000/0.086*RES_hh_tes_in!L9/RES_hh_num_in!L9)</f>
        <v>6946.0872362784821</v>
      </c>
      <c r="M9" s="95">
        <f>IF(RES_hh_tes_in!M9=0,0,1000000/0.086*RES_hh_tes_in!M9/RES_hh_num_in!M9)</f>
        <v>0</v>
      </c>
      <c r="N9" s="95">
        <f>IF(RES_hh_tes_in!N9=0,0,1000000/0.086*RES_hh_tes_in!N9/RES_hh_num_in!N9)</f>
        <v>6706.8635567769688</v>
      </c>
      <c r="O9" s="95">
        <f>IF(RES_hh_tes_in!O9=0,0,1000000/0.086*RES_hh_tes_in!O9/RES_hh_num_in!O9)</f>
        <v>6489.4768229122274</v>
      </c>
      <c r="P9" s="95">
        <f>IF(RES_hh_tes_in!P9=0,0,1000000/0.086*RES_hh_tes_in!P9/RES_hh_num_in!P9)</f>
        <v>5115.4469047034218</v>
      </c>
      <c r="Q9" s="95">
        <f>IF(RES_hh_tes_in!Q9=0,0,1000000/0.086*RES_hh_tes_in!Q9/RES_hh_num_in!Q9)</f>
        <v>6011.1144091949209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5237.1050105978875</v>
      </c>
      <c r="D10" s="95">
        <f>IF(RES_hh_tes_in!D10=0,0,1000000/0.086*RES_hh_tes_in!D10/RES_hh_num_in!D10)</f>
        <v>5292.1448320046693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5761.8989808958786</v>
      </c>
      <c r="G10" s="95">
        <f>IF(RES_hh_tes_in!G10=0,0,1000000/0.086*RES_hh_tes_in!G10/RES_hh_num_in!G10)</f>
        <v>6012.4865765947643</v>
      </c>
      <c r="H10" s="95">
        <f>IF(RES_hh_tes_in!H10=0,0,1000000/0.086*RES_hh_tes_in!H10/RES_hh_num_in!H10)</f>
        <v>6050.2686537812697</v>
      </c>
      <c r="I10" s="95">
        <f>IF(RES_hh_tes_in!I10=0,0,1000000/0.086*RES_hh_tes_in!I10/RES_hh_num_in!I10)</f>
        <v>6157.7460705817393</v>
      </c>
      <c r="J10" s="95">
        <f>IF(RES_hh_tes_in!J10=0,0,1000000/0.086*RES_hh_tes_in!J10/RES_hh_num_in!J10)</f>
        <v>6293.3017174130409</v>
      </c>
      <c r="K10" s="95">
        <f>IF(RES_hh_tes_in!K10=0,0,1000000/0.086*RES_hh_tes_in!K10/RES_hh_num_in!K10)</f>
        <v>6462.0908429859737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6119.1748805687639</v>
      </c>
      <c r="N10" s="95">
        <f>IF(RES_hh_tes_in!N10=0,0,1000000/0.086*RES_hh_tes_in!N10/RES_hh_num_in!N10)</f>
        <v>7144.0509264176999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6164.8690757659033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0</v>
      </c>
      <c r="D11" s="95">
        <f>IF(RES_hh_tes_in!D11=0,0,1000000/0.086*RES_hh_tes_in!D11/RES_hh_num_in!D11)</f>
        <v>0</v>
      </c>
      <c r="E11" s="95">
        <f>IF(RES_hh_tes_in!E11=0,0,1000000/0.086*RES_hh_tes_in!E11/RES_hh_num_in!E11)</f>
        <v>0</v>
      </c>
      <c r="F11" s="95">
        <f>IF(RES_hh_tes_in!F11=0,0,1000000/0.086*RES_hh_tes_in!F11/RES_hh_num_in!F11)</f>
        <v>5820.4378764556523</v>
      </c>
      <c r="G11" s="95">
        <f>IF(RES_hh_tes_in!G11=0,0,1000000/0.086*RES_hh_tes_in!G11/RES_hh_num_in!G11)</f>
        <v>0</v>
      </c>
      <c r="H11" s="95">
        <f>IF(RES_hh_tes_in!H11=0,0,1000000/0.086*RES_hh_tes_in!H11/RES_hh_num_in!H11)</f>
        <v>0</v>
      </c>
      <c r="I11" s="95">
        <f>IF(RES_hh_tes_in!I11=0,0,1000000/0.086*RES_hh_tes_in!I11/RES_hh_num_in!I11)</f>
        <v>0</v>
      </c>
      <c r="J11" s="95">
        <f>IF(RES_hh_tes_in!J11=0,0,1000000/0.086*RES_hh_tes_in!J11/RES_hh_num_in!J11)</f>
        <v>0</v>
      </c>
      <c r="K11" s="95">
        <f>IF(RES_hh_tes_in!K11=0,0,1000000/0.086*RES_hh_tes_in!K11/RES_hh_num_in!K11)</f>
        <v>6025.1864356879123</v>
      </c>
      <c r="L11" s="95">
        <f>IF(RES_hh_tes_in!L11=0,0,1000000/0.086*RES_hh_tes_in!L11/RES_hh_num_in!L11)</f>
        <v>6449.3086726958936</v>
      </c>
      <c r="M11" s="95">
        <f>IF(RES_hh_tes_in!M11=0,0,1000000/0.086*RES_hh_tes_in!M11/RES_hh_num_in!M11)</f>
        <v>5719.9659776174503</v>
      </c>
      <c r="N11" s="95">
        <f>IF(RES_hh_tes_in!N11=0,0,1000000/0.086*RES_hh_tes_in!N11/RES_hh_num_in!N11)</f>
        <v>6293.4841865274202</v>
      </c>
      <c r="O11" s="95">
        <f>IF(RES_hh_tes_in!O11=0,0,1000000/0.086*RES_hh_tes_in!O11/RES_hh_num_in!O11)</f>
        <v>6369.7008602225387</v>
      </c>
      <c r="P11" s="95">
        <f>IF(RES_hh_tes_in!P11=0,0,1000000/0.086*RES_hh_tes_in!P11/RES_hh_num_in!P11)</f>
        <v>5028.7990885122454</v>
      </c>
      <c r="Q11" s="95">
        <f>IF(RES_hh_tes_in!Q11=0,0,1000000/0.086*RES_hh_tes_in!Q11/RES_hh_num_in!Q11)</f>
        <v>5641.4757372082631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5991.4395769753091</v>
      </c>
      <c r="D12" s="95">
        <f>IF(RES_hh_tes_in!D12=0,0,1000000/0.086*RES_hh_tes_in!D12/RES_hh_num_in!D12)</f>
        <v>5849.3539004208133</v>
      </c>
      <c r="E12" s="95">
        <f>IF(RES_hh_tes_in!E12=0,0,1000000/0.086*RES_hh_tes_in!E12/RES_hh_num_in!E12)</f>
        <v>6772.0503177860655</v>
      </c>
      <c r="F12" s="95">
        <f>IF(RES_hh_tes_in!F12=0,0,1000000/0.086*RES_hh_tes_in!F12/RES_hh_num_in!F12)</f>
        <v>6658.0907325098779</v>
      </c>
      <c r="G12" s="95">
        <f>IF(RES_hh_tes_in!G12=0,0,1000000/0.086*RES_hh_tes_in!G12/RES_hh_num_in!G12)</f>
        <v>7384.8847326464411</v>
      </c>
      <c r="H12" s="95">
        <f>IF(RES_hh_tes_in!H12=0,0,1000000/0.086*RES_hh_tes_in!H12/RES_hh_num_in!H12)</f>
        <v>6756.0248091751855</v>
      </c>
      <c r="I12" s="95">
        <f>IF(RES_hh_tes_in!I12=0,0,1000000/0.086*RES_hh_tes_in!I12/RES_hh_num_in!I12)</f>
        <v>6566.0189625869898</v>
      </c>
      <c r="J12" s="95">
        <f>IF(RES_hh_tes_in!J12=0,0,1000000/0.086*RES_hh_tes_in!J12/RES_hh_num_in!J12)</f>
        <v>6899.8019938536954</v>
      </c>
      <c r="K12" s="95">
        <f>IF(RES_hh_tes_in!K12=0,0,1000000/0.086*RES_hh_tes_in!K12/RES_hh_num_in!K12)</f>
        <v>7061.5984864814163</v>
      </c>
      <c r="L12" s="95">
        <f>IF(RES_hh_tes_in!L12=0,0,1000000/0.086*RES_hh_tes_in!L12/RES_hh_num_in!L12)</f>
        <v>7545.1290366493677</v>
      </c>
      <c r="M12" s="95">
        <f>IF(RES_hh_tes_in!M12=0,0,1000000/0.086*RES_hh_tes_in!M12/RES_hh_num_in!M12)</f>
        <v>6667.5087085361865</v>
      </c>
      <c r="N12" s="95">
        <f>IF(RES_hh_tes_in!N12=0,0,1000000/0.086*RES_hh_tes_in!N12/RES_hh_num_in!N12)</f>
        <v>7255.3474257390399</v>
      </c>
      <c r="O12" s="95">
        <f>IF(RES_hh_tes_in!O12=0,0,1000000/0.086*RES_hh_tes_in!O12/RES_hh_num_in!O12)</f>
        <v>7338.1208814423035</v>
      </c>
      <c r="P12" s="95">
        <f>IF(RES_hh_tes_in!P12=0,0,1000000/0.086*RES_hh_tes_in!P12/RES_hh_num_in!P12)</f>
        <v>5478.8115959099214</v>
      </c>
      <c r="Q12" s="95">
        <f>IF(RES_hh_tes_in!Q12=0,0,1000000/0.086*RES_hh_tes_in!Q12/RES_hh_num_in!Q12)</f>
        <v>6824.2375433453035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6488.5372946541793</v>
      </c>
      <c r="D13" s="22">
        <f>IF(RES_hh_tes_in!D13=0,0,1000000/0.086*RES_hh_tes_in!D13/RES_hh_num_in!D13)</f>
        <v>0</v>
      </c>
      <c r="E13" s="22">
        <f>IF(RES_hh_tes_in!E13=0,0,1000000/0.086*RES_hh_tes_in!E13/RES_hh_num_in!E13)</f>
        <v>7373.9696167703005</v>
      </c>
      <c r="F13" s="22">
        <f>IF(RES_hh_tes_in!F13=0,0,1000000/0.086*RES_hh_tes_in!F13/RES_hh_num_in!F13)</f>
        <v>0</v>
      </c>
      <c r="G13" s="22">
        <f>IF(RES_hh_tes_in!G13=0,0,1000000/0.086*RES_hh_tes_in!G13/RES_hh_num_in!G13)</f>
        <v>0</v>
      </c>
      <c r="H13" s="22">
        <f>IF(RES_hh_tes_in!H13=0,0,1000000/0.086*RES_hh_tes_in!H13/RES_hh_num_in!H13)</f>
        <v>0</v>
      </c>
      <c r="I13" s="22">
        <f>IF(RES_hh_tes_in!I13=0,0,1000000/0.086*RES_hh_tes_in!I13/RES_hh_num_in!I13)</f>
        <v>6494.3747671050587</v>
      </c>
      <c r="J13" s="22">
        <f>IF(RES_hh_tes_in!J13=0,0,1000000/0.086*RES_hh_tes_in!J13/RES_hh_num_in!J13)</f>
        <v>6836.4578941042882</v>
      </c>
      <c r="K13" s="22">
        <f>IF(RES_hh_tes_in!K13=0,0,1000000/0.086*RES_hh_tes_in!K13/RES_hh_num_in!K13)</f>
        <v>6999.889133745497</v>
      </c>
      <c r="L13" s="22">
        <f>IF(RES_hh_tes_in!L13=0,0,1000000/0.086*RES_hh_tes_in!L13/RES_hh_num_in!L13)</f>
        <v>7863.1758357043291</v>
      </c>
      <c r="M13" s="22">
        <f>IF(RES_hh_tes_in!M13=0,0,1000000/0.086*RES_hh_tes_in!M13/RES_hh_num_in!M13)</f>
        <v>0</v>
      </c>
      <c r="N13" s="22">
        <f>IF(RES_hh_tes_in!N13=0,0,1000000/0.086*RES_hh_tes_in!N13/RES_hh_num_in!N13)</f>
        <v>0</v>
      </c>
      <c r="O13" s="22">
        <f>IF(RES_hh_tes_in!O13=0,0,1000000/0.086*RES_hh_tes_in!O13/RES_hh_num_in!O13)</f>
        <v>0</v>
      </c>
      <c r="P13" s="22">
        <f>IF(RES_hh_tes_in!P13=0,0,1000000/0.086*RES_hh_tes_in!P13/RES_hh_num_in!P13)</f>
        <v>0</v>
      </c>
      <c r="Q13" s="22">
        <f>IF(RES_hh_tes_in!Q13=0,0,1000000/0.086*RES_hh_tes_in!Q13/RES_hh_num_in!Q13)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150.07176480125634</v>
      </c>
      <c r="D14" s="98">
        <f>IF(RES_hh_tes_in!D14=0,0,1000000/0.086*RES_hh_tes_in!D14/RES_hh_num_in!D14)</f>
        <v>113.91890845259087</v>
      </c>
      <c r="E14" s="98">
        <f>IF(RES_hh_tes_in!E14=0,0,1000000/0.086*RES_hh_tes_in!E14/RES_hh_num_in!E14)</f>
        <v>177.9853191416031</v>
      </c>
      <c r="F14" s="98">
        <f>IF(RES_hh_tes_in!F14=0,0,1000000/0.086*RES_hh_tes_in!F14/RES_hh_num_in!F14)</f>
        <v>217.71522713721984</v>
      </c>
      <c r="G14" s="98">
        <f>IF(RES_hh_tes_in!G14=0,0,1000000/0.086*RES_hh_tes_in!G14/RES_hh_num_in!G14)</f>
        <v>189.03169652766601</v>
      </c>
      <c r="H14" s="98">
        <f>IF(RES_hh_tes_in!H14=0,0,1000000/0.086*RES_hh_tes_in!H14/RES_hh_num_in!H14)</f>
        <v>136.09160675589087</v>
      </c>
      <c r="I14" s="98">
        <f>IF(RES_hh_tes_in!I14=0,0,1000000/0.086*RES_hh_tes_in!I14/RES_hh_num_in!I14)</f>
        <v>65.88936455024438</v>
      </c>
      <c r="J14" s="98">
        <f>IF(RES_hh_tes_in!J14=0,0,1000000/0.086*RES_hh_tes_in!J14/RES_hh_num_in!J14)</f>
        <v>117.56470172082533</v>
      </c>
      <c r="K14" s="98">
        <f>IF(RES_hh_tes_in!K14=0,0,1000000/0.086*RES_hh_tes_in!K14/RES_hh_num_in!K14)</f>
        <v>111.9566353971566</v>
      </c>
      <c r="L14" s="98">
        <f>IF(RES_hh_tes_in!L14=0,0,1000000/0.086*RES_hh_tes_in!L14/RES_hh_num_in!L14)</f>
        <v>134.17876462943931</v>
      </c>
      <c r="M14" s="98">
        <f>IF(RES_hh_tes_in!M14=0,0,1000000/0.086*RES_hh_tes_in!M14/RES_hh_num_in!M14)</f>
        <v>120.96749479616518</v>
      </c>
      <c r="N14" s="98">
        <f>IF(RES_hh_tes_in!N14=0,0,1000000/0.086*RES_hh_tes_in!N14/RES_hh_num_in!N14)</f>
        <v>101.08575218217352</v>
      </c>
      <c r="O14" s="98">
        <f>IF(RES_hh_tes_in!O14=0,0,1000000/0.086*RES_hh_tes_in!O14/RES_hh_num_in!O14)</f>
        <v>90.511640452221741</v>
      </c>
      <c r="P14" s="98">
        <f>IF(RES_hh_tes_in!P14=0,0,1000000/0.086*RES_hh_tes_in!P14/RES_hh_num_in!P14)</f>
        <v>66.156179233203645</v>
      </c>
      <c r="Q14" s="98">
        <f>IF(RES_hh_tes_in!Q14=0,0,1000000/0.086*RES_hh_tes_in!Q14/RES_hh_num_in!Q14)</f>
        <v>171.70912552722874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692.84515646538875</v>
      </c>
      <c r="D15" s="96">
        <f t="shared" si="0"/>
        <v>522.54639258080101</v>
      </c>
      <c r="E15" s="96">
        <f t="shared" si="0"/>
        <v>457.60816446416379</v>
      </c>
      <c r="F15" s="96">
        <f t="shared" si="0"/>
        <v>700.12536279698202</v>
      </c>
      <c r="G15" s="96">
        <f t="shared" si="0"/>
        <v>725.34396016204369</v>
      </c>
      <c r="H15" s="96">
        <f t="shared" si="0"/>
        <v>711.2924598067782</v>
      </c>
      <c r="I15" s="96">
        <f t="shared" si="0"/>
        <v>550.73678230367</v>
      </c>
      <c r="J15" s="96">
        <f t="shared" si="0"/>
        <v>988.52507350965004</v>
      </c>
      <c r="K15" s="96">
        <f t="shared" si="0"/>
        <v>1066.4717659626833</v>
      </c>
      <c r="L15" s="96">
        <f t="shared" si="0"/>
        <v>994.98180705397772</v>
      </c>
      <c r="M15" s="96">
        <f t="shared" si="0"/>
        <v>1853.366048800732</v>
      </c>
      <c r="N15" s="96">
        <f t="shared" si="0"/>
        <v>2552.0653613691638</v>
      </c>
      <c r="O15" s="96">
        <f t="shared" si="0"/>
        <v>2240.1819303346192</v>
      </c>
      <c r="P15" s="96">
        <f t="shared" si="0"/>
        <v>1927.7881472599427</v>
      </c>
      <c r="Q15" s="96">
        <f t="shared" si="0"/>
        <v>1482.8646718922914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692.84515646538875</v>
      </c>
      <c r="D16" s="97">
        <f>IF(RES_hh_tes_in!D16=0,0,1000000/0.086*RES_hh_tes_in!D16/RES_hh_num_in!D$3)</f>
        <v>522.54639258080101</v>
      </c>
      <c r="E16" s="97">
        <f>IF(RES_hh_tes_in!E16=0,0,1000000/0.086*RES_hh_tes_in!E16/RES_hh_num_in!E$3)</f>
        <v>457.60816446416379</v>
      </c>
      <c r="F16" s="97">
        <f>IF(RES_hh_tes_in!F16=0,0,1000000/0.086*RES_hh_tes_in!F16/RES_hh_num_in!F$3)</f>
        <v>700.12536279698202</v>
      </c>
      <c r="G16" s="97">
        <f>IF(RES_hh_tes_in!G16=0,0,1000000/0.086*RES_hh_tes_in!G16/RES_hh_num_in!G$3)</f>
        <v>725.34396016204369</v>
      </c>
      <c r="H16" s="97">
        <f>IF(RES_hh_tes_in!H16=0,0,1000000/0.086*RES_hh_tes_in!H16/RES_hh_num_in!H$3)</f>
        <v>711.2924598067782</v>
      </c>
      <c r="I16" s="97">
        <f>IF(RES_hh_tes_in!I16=0,0,1000000/0.086*RES_hh_tes_in!I16/RES_hh_num_in!I$3)</f>
        <v>550.73678230367</v>
      </c>
      <c r="J16" s="97">
        <f>IF(RES_hh_tes_in!J16=0,0,1000000/0.086*RES_hh_tes_in!J16/RES_hh_num_in!J$3)</f>
        <v>988.52507350965004</v>
      </c>
      <c r="K16" s="97">
        <f>IF(RES_hh_tes_in!K16=0,0,1000000/0.086*RES_hh_tes_in!K16/RES_hh_num_in!K$3)</f>
        <v>1066.4717659626833</v>
      </c>
      <c r="L16" s="97">
        <f>IF(RES_hh_tes_in!L16=0,0,1000000/0.086*RES_hh_tes_in!L16/RES_hh_num_in!L$3)</f>
        <v>994.98180705397772</v>
      </c>
      <c r="M16" s="97">
        <f>IF(RES_hh_tes_in!M16=0,0,1000000/0.086*RES_hh_tes_in!M16/RES_hh_num_in!M$3)</f>
        <v>1853.366048800732</v>
      </c>
      <c r="N16" s="97">
        <f>IF(RES_hh_tes_in!N16=0,0,1000000/0.086*RES_hh_tes_in!N16/RES_hh_num_in!N$3)</f>
        <v>2552.0653613691638</v>
      </c>
      <c r="O16" s="97">
        <f>IF(RES_hh_tes_in!O16=0,0,1000000/0.086*RES_hh_tes_in!O16/RES_hh_num_in!O$3)</f>
        <v>2240.1819303346192</v>
      </c>
      <c r="P16" s="97">
        <f>IF(RES_hh_tes_in!P16=0,0,1000000/0.086*RES_hh_tes_in!P16/RES_hh_num_in!P$3)</f>
        <v>1927.7881472599427</v>
      </c>
      <c r="Q16" s="97">
        <f>IF(RES_hh_tes_in!Q16=0,0,1000000/0.086*RES_hh_tes_in!Q16/RES_hh_num_in!Q$3)</f>
        <v>1482.8646718922914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1563.7894541445532</v>
      </c>
      <c r="D17" s="96">
        <f>IF(RES_hh_tes_in!D17=0,0,1000000/0.086*RES_hh_tes_in!D17/RES_hh_num_in!D17)</f>
        <v>1720.8470919606523</v>
      </c>
      <c r="E17" s="96">
        <f>IF(RES_hh_tes_in!E17=0,0,1000000/0.086*RES_hh_tes_in!E17/RES_hh_num_in!E17)</f>
        <v>1756.0486042304303</v>
      </c>
      <c r="F17" s="96">
        <f>IF(RES_hh_tes_in!F17=0,0,1000000/0.086*RES_hh_tes_in!F17/RES_hh_num_in!F17)</f>
        <v>1650.1426085552541</v>
      </c>
      <c r="G17" s="96">
        <f>IF(RES_hh_tes_in!G17=0,0,1000000/0.086*RES_hh_tes_in!G17/RES_hh_num_in!G17)</f>
        <v>1889.8800331284654</v>
      </c>
      <c r="H17" s="96">
        <f>IF(RES_hh_tes_in!H17=0,0,1000000/0.086*RES_hh_tes_in!H17/RES_hh_num_in!H17)</f>
        <v>1749.8795045345205</v>
      </c>
      <c r="I17" s="96">
        <f>IF(RES_hh_tes_in!I17=0,0,1000000/0.086*RES_hh_tes_in!I17/RES_hh_num_in!I17)</f>
        <v>1729.2331209771437</v>
      </c>
      <c r="J17" s="96">
        <f>IF(RES_hh_tes_in!J17=0,0,1000000/0.086*RES_hh_tes_in!J17/RES_hh_num_in!J17)</f>
        <v>1670.8005144881288</v>
      </c>
      <c r="K17" s="96">
        <f>IF(RES_hh_tes_in!K17=0,0,1000000/0.086*RES_hh_tes_in!K17/RES_hh_num_in!K17)</f>
        <v>1534.3359791262999</v>
      </c>
      <c r="L17" s="96">
        <f>IF(RES_hh_tes_in!L17=0,0,1000000/0.086*RES_hh_tes_in!L17/RES_hh_num_in!L17)</f>
        <v>1533.9629351487861</v>
      </c>
      <c r="M17" s="96">
        <f>IF(RES_hh_tes_in!M17=0,0,1000000/0.086*RES_hh_tes_in!M17/RES_hh_num_in!M17)</f>
        <v>1605.2428693699505</v>
      </c>
      <c r="N17" s="96">
        <f>IF(RES_hh_tes_in!N17=0,0,1000000/0.086*RES_hh_tes_in!N17/RES_hh_num_in!N17)</f>
        <v>1569.482018062108</v>
      </c>
      <c r="O17" s="96">
        <f>IF(RES_hh_tes_in!O17=0,0,1000000/0.086*RES_hh_tes_in!O17/RES_hh_num_in!O17)</f>
        <v>1608.6951374641339</v>
      </c>
      <c r="P17" s="96">
        <f>IF(RES_hh_tes_in!P17=0,0,1000000/0.086*RES_hh_tes_in!P17/RES_hh_num_in!P17)</f>
        <v>1481.8830949229498</v>
      </c>
      <c r="Q17" s="96">
        <f>IF(RES_hh_tes_in!Q17=0,0,1000000/0.086*RES_hh_tes_in!Q17/RES_hh_num_in!Q17)</f>
        <v>1484.2627814271584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0</v>
      </c>
      <c r="G18" s="95">
        <f>IF(RES_hh_tes_in!G18=0,0,1000000/0.086*RES_hh_tes_in!G18/RES_hh_num_in!G18)</f>
        <v>0</v>
      </c>
      <c r="H18" s="95">
        <f>IF(RES_hh_tes_in!H18=0,0,1000000/0.086*RES_hh_tes_in!H18/RES_hh_num_in!H18)</f>
        <v>0</v>
      </c>
      <c r="I18" s="95">
        <f>IF(RES_hh_tes_in!I18=0,0,1000000/0.086*RES_hh_tes_in!I18/RES_hh_num_in!I18)</f>
        <v>0</v>
      </c>
      <c r="J18" s="95">
        <f>IF(RES_hh_tes_in!J18=0,0,1000000/0.086*RES_hh_tes_in!J18/RES_hh_num_in!J18)</f>
        <v>0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0</v>
      </c>
      <c r="M18" s="95">
        <f>IF(RES_hh_tes_in!M18=0,0,1000000/0.086*RES_hh_tes_in!M18/RES_hh_num_in!M18)</f>
        <v>0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1490.7366592619508</v>
      </c>
      <c r="D19" s="95">
        <f>IF(RES_hh_tes_in!D19=0,0,1000000/0.086*RES_hh_tes_in!D19/RES_hh_num_in!D19)</f>
        <v>1498.8766854607175</v>
      </c>
      <c r="E19" s="95">
        <f>IF(RES_hh_tes_in!E19=0,0,1000000/0.086*RES_hh_tes_in!E19/RES_hh_num_in!E19)</f>
        <v>1505.9219845152372</v>
      </c>
      <c r="F19" s="95">
        <f>IF(RES_hh_tes_in!F19=0,0,1000000/0.086*RES_hh_tes_in!F19/RES_hh_num_in!F19)</f>
        <v>1521.4439900894181</v>
      </c>
      <c r="G19" s="95">
        <f>IF(RES_hh_tes_in!G19=0,0,1000000/0.086*RES_hh_tes_in!G19/RES_hh_num_in!G19)</f>
        <v>1378.9981809017445</v>
      </c>
      <c r="H19" s="95">
        <f>IF(RES_hh_tes_in!H19=0,0,1000000/0.086*RES_hh_tes_in!H19/RES_hh_num_in!H19)</f>
        <v>1484.6952665010017</v>
      </c>
      <c r="I19" s="95">
        <f>IF(RES_hh_tes_in!I19=0,0,1000000/0.086*RES_hh_tes_in!I19/RES_hh_num_in!I19)</f>
        <v>1368.7795111947073</v>
      </c>
      <c r="J19" s="95">
        <f>IF(RES_hh_tes_in!J19=0,0,1000000/0.086*RES_hh_tes_in!J19/RES_hh_num_in!J19)</f>
        <v>1289.0549882335592</v>
      </c>
      <c r="K19" s="95">
        <f>IF(RES_hh_tes_in!K19=0,0,1000000/0.086*RES_hh_tes_in!K19/RES_hh_num_in!K19)</f>
        <v>1288.2352399410649</v>
      </c>
      <c r="L19" s="95">
        <f>IF(RES_hh_tes_in!L19=0,0,1000000/0.086*RES_hh_tes_in!L19/RES_hh_num_in!L19)</f>
        <v>649.74305996404041</v>
      </c>
      <c r="M19" s="95">
        <f>IF(RES_hh_tes_in!M19=0,0,1000000/0.086*RES_hh_tes_in!M19/RES_hh_num_in!M19)</f>
        <v>1438.128181046611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1316.2055683405315</v>
      </c>
      <c r="P19" s="95">
        <f>IF(RES_hh_tes_in!P19=0,0,1000000/0.086*RES_hh_tes_in!P19/RES_hh_num_in!P19)</f>
        <v>1313.6479431737584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1537.2265198873401</v>
      </c>
      <c r="D20" s="95">
        <f>IF(RES_hh_tes_in!D20=0,0,1000000/0.086*RES_hh_tes_in!D20/RES_hh_num_in!D20)</f>
        <v>0</v>
      </c>
      <c r="E20" s="95">
        <f>IF(RES_hh_tes_in!E20=0,0,1000000/0.086*RES_hh_tes_in!E20/RES_hh_num_in!E20)</f>
        <v>0</v>
      </c>
      <c r="F20" s="95">
        <f>IF(RES_hh_tes_in!F20=0,0,1000000/0.086*RES_hh_tes_in!F20/RES_hh_num_in!F20)</f>
        <v>1542.4846204053879</v>
      </c>
      <c r="G20" s="95">
        <f>IF(RES_hh_tes_in!G20=0,0,1000000/0.086*RES_hh_tes_in!G20/RES_hh_num_in!G20)</f>
        <v>1286.7328227634723</v>
      </c>
      <c r="H20" s="95">
        <f>IF(RES_hh_tes_in!H20=0,0,1000000/0.086*RES_hh_tes_in!H20/RES_hh_num_in!H20)</f>
        <v>1414.1330612126399</v>
      </c>
      <c r="I20" s="95">
        <f>IF(RES_hh_tes_in!I20=0,0,1000000/0.086*RES_hh_tes_in!I20/RES_hh_num_in!I20)</f>
        <v>0</v>
      </c>
      <c r="J20" s="95">
        <f>IF(RES_hh_tes_in!J20=0,0,1000000/0.086*RES_hh_tes_in!J20/RES_hh_num_in!J20)</f>
        <v>1196.6666406269253</v>
      </c>
      <c r="K20" s="95">
        <f>IF(RES_hh_tes_in!K20=0,0,1000000/0.086*RES_hh_tes_in!K20/RES_hh_num_in!K20)</f>
        <v>1295.1333643236189</v>
      </c>
      <c r="L20" s="95">
        <f>IF(RES_hh_tes_in!L20=0,0,1000000/0.086*RES_hh_tes_in!L20/RES_hh_num_in!L20)</f>
        <v>0</v>
      </c>
      <c r="M20" s="95">
        <f>IF(RES_hh_tes_in!M20=0,0,1000000/0.086*RES_hh_tes_in!M20/RES_hh_num_in!M20)</f>
        <v>1469.8342774789846</v>
      </c>
      <c r="N20" s="95">
        <f>IF(RES_hh_tes_in!N20=0,0,1000000/0.086*RES_hh_tes_in!N20/RES_hh_num_in!N20)</f>
        <v>0</v>
      </c>
      <c r="O20" s="95">
        <f>IF(RES_hh_tes_in!O20=0,0,1000000/0.086*RES_hh_tes_in!O20/RES_hh_num_in!O20)</f>
        <v>0</v>
      </c>
      <c r="P20" s="95">
        <f>IF(RES_hh_tes_in!P20=0,0,1000000/0.086*RES_hh_tes_in!P20/RES_hh_num_in!P20)</f>
        <v>0</v>
      </c>
      <c r="Q20" s="95">
        <f>IF(RES_hh_tes_in!Q20=0,0,1000000/0.086*RES_hh_tes_in!Q20/RES_hh_num_in!Q20)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1474.4024690183528</v>
      </c>
      <c r="D21" s="95">
        <f>IF(RES_hh_tes_in!D21=0,0,1000000/0.086*RES_hh_tes_in!D21/RES_hh_num_in!D21)</f>
        <v>1474.9852044375023</v>
      </c>
      <c r="E21" s="95">
        <f>IF(RES_hh_tes_in!E21=0,0,1000000/0.086*RES_hh_tes_in!E21/RES_hh_num_in!E21)</f>
        <v>1506.4106076120909</v>
      </c>
      <c r="F21" s="95">
        <f>IF(RES_hh_tes_in!F21=0,0,1000000/0.086*RES_hh_tes_in!F21/RES_hh_num_in!F21)</f>
        <v>1500.8684164493068</v>
      </c>
      <c r="G21" s="95">
        <f>IF(RES_hh_tes_in!G21=0,0,1000000/0.086*RES_hh_tes_in!G21/RES_hh_num_in!G21)</f>
        <v>1322.4776218820873</v>
      </c>
      <c r="H21" s="95">
        <f>IF(RES_hh_tes_in!H21=0,0,1000000/0.086*RES_hh_tes_in!H21/RES_hh_num_in!H21)</f>
        <v>1341.9744173353622</v>
      </c>
      <c r="I21" s="95">
        <f>IF(RES_hh_tes_in!I21=0,0,1000000/0.086*RES_hh_tes_in!I21/RES_hh_num_in!I21)</f>
        <v>630.27172516634801</v>
      </c>
      <c r="J21" s="95">
        <f>IF(RES_hh_tes_in!J21=0,0,1000000/0.086*RES_hh_tes_in!J21/RES_hh_num_in!J21)</f>
        <v>1240.6449421687255</v>
      </c>
      <c r="K21" s="95">
        <f>IF(RES_hh_tes_in!K21=0,0,1000000/0.086*RES_hh_tes_in!K21/RES_hh_num_in!K21)</f>
        <v>1281.5536253793925</v>
      </c>
      <c r="L21" s="95">
        <f>IF(RES_hh_tes_in!L21=0,0,1000000/0.086*RES_hh_tes_in!L21/RES_hh_num_in!L21)</f>
        <v>1057.4888876565324</v>
      </c>
      <c r="M21" s="95">
        <f>IF(RES_hh_tes_in!M21=0,0,1000000/0.086*RES_hh_tes_in!M21/RES_hh_num_in!M21)</f>
        <v>1372.4799494574756</v>
      </c>
      <c r="N21" s="95">
        <f>IF(RES_hh_tes_in!N21=0,0,1000000/0.086*RES_hh_tes_in!N21/RES_hh_num_in!N21)</f>
        <v>1249.5639487978956</v>
      </c>
      <c r="O21" s="95">
        <f>IF(RES_hh_tes_in!O21=0,0,1000000/0.086*RES_hh_tes_in!O21/RES_hh_num_in!O21)</f>
        <v>1135.3085819874459</v>
      </c>
      <c r="P21" s="95">
        <f>IF(RES_hh_tes_in!P21=0,0,1000000/0.086*RES_hh_tes_in!P21/RES_hh_num_in!P21)</f>
        <v>1212.0522418637445</v>
      </c>
      <c r="Q21" s="95">
        <f>IF(RES_hh_tes_in!Q21=0,0,1000000/0.086*RES_hh_tes_in!Q21/RES_hh_num_in!Q21)</f>
        <v>1224.3028597357538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1505.1670693876472</v>
      </c>
      <c r="D22" s="95">
        <f>IF(RES_hh_tes_in!D22=0,0,1000000/0.086*RES_hh_tes_in!D22/RES_hh_num_in!D22)</f>
        <v>1627.1947065256345</v>
      </c>
      <c r="E22" s="95">
        <f>IF(RES_hh_tes_in!E22=0,0,1000000/0.086*RES_hh_tes_in!E22/RES_hh_num_in!E22)</f>
        <v>1922.3630305050101</v>
      </c>
      <c r="F22" s="95">
        <f>IF(RES_hh_tes_in!F22=0,0,1000000/0.086*RES_hh_tes_in!F22/RES_hh_num_in!F22)</f>
        <v>1414.09156649836</v>
      </c>
      <c r="G22" s="95">
        <f>IF(RES_hh_tes_in!G22=0,0,1000000/0.086*RES_hh_tes_in!G22/RES_hh_num_in!G22)</f>
        <v>1673.6447944322122</v>
      </c>
      <c r="H22" s="95">
        <f>IF(RES_hh_tes_in!H22=0,0,1000000/0.086*RES_hh_tes_in!H22/RES_hh_num_in!H22)</f>
        <v>1645.5003032659913</v>
      </c>
      <c r="I22" s="95">
        <f>IF(RES_hh_tes_in!I22=0,0,1000000/0.086*RES_hh_tes_in!I22/RES_hh_num_in!I22)</f>
        <v>1614.137358271928</v>
      </c>
      <c r="J22" s="95">
        <f>IF(RES_hh_tes_in!J22=0,0,1000000/0.086*RES_hh_tes_in!J22/RES_hh_num_in!J22)</f>
        <v>1460.0350068895771</v>
      </c>
      <c r="K22" s="95">
        <f>IF(RES_hh_tes_in!K22=0,0,1000000/0.086*RES_hh_tes_in!K22/RES_hh_num_in!K22)</f>
        <v>728.92809242162048</v>
      </c>
      <c r="L22" s="95">
        <f>IF(RES_hh_tes_in!L22=0,0,1000000/0.086*RES_hh_tes_in!L22/RES_hh_num_in!L22)</f>
        <v>677.48267800254757</v>
      </c>
      <c r="M22" s="95">
        <f>IF(RES_hh_tes_in!M22=0,0,1000000/0.086*RES_hh_tes_in!M22/RES_hh_num_in!M22)</f>
        <v>0</v>
      </c>
      <c r="N22" s="95">
        <f>IF(RES_hh_tes_in!N22=0,0,1000000/0.086*RES_hh_tes_in!N22/RES_hh_num_in!N22)</f>
        <v>652.434121621857</v>
      </c>
      <c r="O22" s="95">
        <f>IF(RES_hh_tes_in!O22=0,0,1000000/0.086*RES_hh_tes_in!O22/RES_hh_num_in!O22)</f>
        <v>640.8935704931863</v>
      </c>
      <c r="P22" s="95">
        <f>IF(RES_hh_tes_in!P22=0,0,1000000/0.086*RES_hh_tes_in!P22/RES_hh_num_in!P22)</f>
        <v>1214.7973466124758</v>
      </c>
      <c r="Q22" s="95">
        <f>IF(RES_hh_tes_in!Q22=0,0,1000000/0.086*RES_hh_tes_in!Q22/RES_hh_num_in!Q22)</f>
        <v>612.29914569803441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0</v>
      </c>
      <c r="D24" s="95">
        <f>IF(RES_hh_tes_in!D24=0,0,1000000/0.086*RES_hh_tes_in!D24/RES_hh_num_in!D24)</f>
        <v>0</v>
      </c>
      <c r="E24" s="95">
        <f>IF(RES_hh_tes_in!E24=0,0,1000000/0.086*RES_hh_tes_in!E24/RES_hh_num_in!E24)</f>
        <v>0</v>
      </c>
      <c r="F24" s="95">
        <f>IF(RES_hh_tes_in!F24=0,0,1000000/0.086*RES_hh_tes_in!F24/RES_hh_num_in!F24)</f>
        <v>1573.3903513359153</v>
      </c>
      <c r="G24" s="95">
        <f>IF(RES_hh_tes_in!G24=0,0,1000000/0.086*RES_hh_tes_in!G24/RES_hh_num_in!G24)</f>
        <v>0</v>
      </c>
      <c r="H24" s="95">
        <f>IF(RES_hh_tes_in!H24=0,0,1000000/0.086*RES_hh_tes_in!H24/RES_hh_num_in!H24)</f>
        <v>0</v>
      </c>
      <c r="I24" s="95">
        <f>IF(RES_hh_tes_in!I24=0,0,1000000/0.086*RES_hh_tes_in!I24/RES_hh_num_in!I24)</f>
        <v>0</v>
      </c>
      <c r="J24" s="95">
        <f>IF(RES_hh_tes_in!J24=0,0,1000000/0.086*RES_hh_tes_in!J24/RES_hh_num_in!J24)</f>
        <v>0</v>
      </c>
      <c r="K24" s="95">
        <f>IF(RES_hh_tes_in!K24=0,0,1000000/0.086*RES_hh_tes_in!K24/RES_hh_num_in!K24)</f>
        <v>1360.5894289597077</v>
      </c>
      <c r="L24" s="95">
        <f>IF(RES_hh_tes_in!L24=0,0,1000000/0.086*RES_hh_tes_in!L24/RES_hh_num_in!L24)</f>
        <v>1319.3359264152914</v>
      </c>
      <c r="M24" s="95">
        <f>IF(RES_hh_tes_in!M24=0,0,1000000/0.086*RES_hh_tes_in!M24/RES_hh_num_in!M24)</f>
        <v>1411.291399519122</v>
      </c>
      <c r="N24" s="95">
        <f>IF(RES_hh_tes_in!N24=0,0,1000000/0.086*RES_hh_tes_in!N24/RES_hh_num_in!N24)</f>
        <v>1268.7870332975444</v>
      </c>
      <c r="O24" s="95">
        <f>IF(RES_hh_tes_in!O24=0,0,1000000/0.086*RES_hh_tes_in!O24/RES_hh_num_in!O24)</f>
        <v>1302.2421020649724</v>
      </c>
      <c r="P24" s="95">
        <f>IF(RES_hh_tes_in!P24=0,0,1000000/0.086*RES_hh_tes_in!P24/RES_hh_num_in!P24)</f>
        <v>1260.61346926482</v>
      </c>
      <c r="Q24" s="95">
        <f>IF(RES_hh_tes_in!Q24=0,0,1000000/0.086*RES_hh_tes_in!Q24/RES_hh_num_in!Q24)</f>
        <v>570.49797972539864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1698.6118049854674</v>
      </c>
      <c r="D25" s="22">
        <f>IF(RES_hh_tes_in!D25=0,0,1000000/0.086*RES_hh_tes_in!D25/RES_hh_num_in!D25)</f>
        <v>1935.3470848500128</v>
      </c>
      <c r="E25" s="22">
        <f>IF(RES_hh_tes_in!E25=0,0,1000000/0.086*RES_hh_tes_in!E25/RES_hh_num_in!E25)</f>
        <v>1947.7503109683394</v>
      </c>
      <c r="F25" s="22">
        <f>IF(RES_hh_tes_in!F25=0,0,1000000/0.086*RES_hh_tes_in!F25/RES_hh_num_in!F25)</f>
        <v>2068.9547379401956</v>
      </c>
      <c r="G25" s="22">
        <f>IF(RES_hh_tes_in!G25=0,0,1000000/0.086*RES_hh_tes_in!G25/RES_hh_num_in!G25)</f>
        <v>2109.1682801986258</v>
      </c>
      <c r="H25" s="22">
        <f>IF(RES_hh_tes_in!H25=0,0,1000000/0.086*RES_hh_tes_in!H25/RES_hh_num_in!H25)</f>
        <v>1965.0781169758186</v>
      </c>
      <c r="I25" s="22">
        <f>IF(RES_hh_tes_in!I25=0,0,1000000/0.086*RES_hh_tes_in!I25/RES_hh_num_in!I25)</f>
        <v>1734.5020170827363</v>
      </c>
      <c r="J25" s="22">
        <f>IF(RES_hh_tes_in!J25=0,0,1000000/0.086*RES_hh_tes_in!J25/RES_hh_num_in!J25)</f>
        <v>1688.9457348385188</v>
      </c>
      <c r="K25" s="22">
        <f>IF(RES_hh_tes_in!K25=0,0,1000000/0.086*RES_hh_tes_in!K25/RES_hh_num_in!K25)</f>
        <v>1514.3335263462407</v>
      </c>
      <c r="L25" s="22">
        <f>IF(RES_hh_tes_in!L25=0,0,1000000/0.086*RES_hh_tes_in!L25/RES_hh_num_in!L25)</f>
        <v>1829.1721669093849</v>
      </c>
      <c r="M25" s="22">
        <f>IF(RES_hh_tes_in!M25=0,0,1000000/0.086*RES_hh_tes_in!M25/RES_hh_num_in!M25)</f>
        <v>1995.0113451410759</v>
      </c>
      <c r="N25" s="22">
        <f>IF(RES_hh_tes_in!N25=0,0,1000000/0.086*RES_hh_tes_in!N25/RES_hh_num_in!N25)</f>
        <v>1746.2661111930861</v>
      </c>
      <c r="O25" s="22">
        <f>IF(RES_hh_tes_in!O25=0,0,1000000/0.086*RES_hh_tes_in!O25/RES_hh_num_in!O25)</f>
        <v>1946.0950768956552</v>
      </c>
      <c r="P25" s="22">
        <f>IF(RES_hh_tes_in!P25=0,0,1000000/0.086*RES_hh_tes_in!P25/RES_hh_num_in!P25)</f>
        <v>1681.5719526748258</v>
      </c>
      <c r="Q25" s="22">
        <f>IF(RES_hh_tes_in!Q25=0,0,1000000/0.086*RES_hh_tes_in!Q25/RES_hh_num_in!Q25)</f>
        <v>2154.8225203966626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897.49440476656014</v>
      </c>
      <c r="D26" s="18">
        <f>IF(RES_hh_tes_in!D26=0,0,1000000/0.086*RES_hh_tes_in!D26/RES_hh_num_in!D26)</f>
        <v>920.06335121448069</v>
      </c>
      <c r="E26" s="18">
        <f>IF(RES_hh_tes_in!E26=0,0,1000000/0.086*RES_hh_tes_in!E26/RES_hh_num_in!E26)</f>
        <v>937.33080089883777</v>
      </c>
      <c r="F26" s="18">
        <f>IF(RES_hh_tes_in!F26=0,0,1000000/0.086*RES_hh_tes_in!F26/RES_hh_num_in!F26)</f>
        <v>942.4559172500816</v>
      </c>
      <c r="G26" s="18">
        <f>IF(RES_hh_tes_in!G26=0,0,1000000/0.086*RES_hh_tes_in!G26/RES_hh_num_in!G26)</f>
        <v>946.31811541631293</v>
      </c>
      <c r="H26" s="18">
        <f>IF(RES_hh_tes_in!H26=0,0,1000000/0.086*RES_hh_tes_in!H26/RES_hh_num_in!H26)</f>
        <v>939.89450718797366</v>
      </c>
      <c r="I26" s="18">
        <f>IF(RES_hh_tes_in!I26=0,0,1000000/0.086*RES_hh_tes_in!I26/RES_hh_num_in!I26)</f>
        <v>937.70503152569245</v>
      </c>
      <c r="J26" s="18">
        <f>IF(RES_hh_tes_in!J26=0,0,1000000/0.086*RES_hh_tes_in!J26/RES_hh_num_in!J26)</f>
        <v>933.44713557533123</v>
      </c>
      <c r="K26" s="18">
        <f>IF(RES_hh_tes_in!K26=0,0,1000000/0.086*RES_hh_tes_in!K26/RES_hh_num_in!K26)</f>
        <v>923.97403427839515</v>
      </c>
      <c r="L26" s="18">
        <f>IF(RES_hh_tes_in!L26=0,0,1000000/0.086*RES_hh_tes_in!L26/RES_hh_num_in!L26)</f>
        <v>920.86475038276922</v>
      </c>
      <c r="M26" s="18">
        <f>IF(RES_hh_tes_in!M26=0,0,1000000/0.086*RES_hh_tes_in!M26/RES_hh_num_in!M26)</f>
        <v>918.38699669620507</v>
      </c>
      <c r="N26" s="18">
        <f>IF(RES_hh_tes_in!N26=0,0,1000000/0.086*RES_hh_tes_in!N26/RES_hh_num_in!N26)</f>
        <v>901.4181592530731</v>
      </c>
      <c r="O26" s="18">
        <f>IF(RES_hh_tes_in!O26=0,0,1000000/0.086*RES_hh_tes_in!O26/RES_hh_num_in!O26)</f>
        <v>882.42091530422806</v>
      </c>
      <c r="P26" s="18">
        <f>IF(RES_hh_tes_in!P26=0,0,1000000/0.086*RES_hh_tes_in!P26/RES_hh_num_in!P26)</f>
        <v>852.00311129926138</v>
      </c>
      <c r="Q26" s="18">
        <f>IF(RES_hh_tes_in!Q26=0,0,1000000/0.086*RES_hh_tes_in!Q26/RES_hh_num_in!Q26)</f>
        <v>852.18931812003825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713.51935315855189</v>
      </c>
      <c r="D27" s="96">
        <f>IF(RES_hh_tes_in!D27=0,0,1000000/0.086*RES_hh_tes_in!D27/RES_hh_num_in!D27)</f>
        <v>753.25652125885756</v>
      </c>
      <c r="E27" s="96">
        <f>IF(RES_hh_tes_in!E27=0,0,1000000/0.086*RES_hh_tes_in!E27/RES_hh_num_in!E27)</f>
        <v>719.4434588349643</v>
      </c>
      <c r="F27" s="96">
        <f>IF(RES_hh_tes_in!F27=0,0,1000000/0.086*RES_hh_tes_in!F27/RES_hh_num_in!F27)</f>
        <v>863.32000306145846</v>
      </c>
      <c r="G27" s="96">
        <f>IF(RES_hh_tes_in!G27=0,0,1000000/0.086*RES_hh_tes_in!G27/RES_hh_num_in!G27)</f>
        <v>788.83191758071291</v>
      </c>
      <c r="H27" s="96">
        <f>IF(RES_hh_tes_in!H27=0,0,1000000/0.086*RES_hh_tes_in!H27/RES_hh_num_in!H27)</f>
        <v>858.89939006070142</v>
      </c>
      <c r="I27" s="96">
        <f>IF(RES_hh_tes_in!I27=0,0,1000000/0.086*RES_hh_tes_in!I27/RES_hh_num_in!I27)</f>
        <v>834.62479282987761</v>
      </c>
      <c r="J27" s="96">
        <f>IF(RES_hh_tes_in!J27=0,0,1000000/0.086*RES_hh_tes_in!J27/RES_hh_num_in!J27)</f>
        <v>753.07759025786788</v>
      </c>
      <c r="K27" s="96">
        <f>IF(RES_hh_tes_in!K27=0,0,1000000/0.086*RES_hh_tes_in!K27/RES_hh_num_in!K27)</f>
        <v>752.9952851598008</v>
      </c>
      <c r="L27" s="96">
        <f>IF(RES_hh_tes_in!L27=0,0,1000000/0.086*RES_hh_tes_in!L27/RES_hh_num_in!L27)</f>
        <v>731.55372411853284</v>
      </c>
      <c r="M27" s="96">
        <f>IF(RES_hh_tes_in!M27=0,0,1000000/0.086*RES_hh_tes_in!M27/RES_hh_num_in!M27)</f>
        <v>808.54249980133545</v>
      </c>
      <c r="N27" s="96">
        <f>IF(RES_hh_tes_in!N27=0,0,1000000/0.086*RES_hh_tes_in!N27/RES_hh_num_in!N27)</f>
        <v>746.34225501573383</v>
      </c>
      <c r="O27" s="96">
        <f>IF(RES_hh_tes_in!O27=0,0,1000000/0.086*RES_hh_tes_in!O27/RES_hh_num_in!O27)</f>
        <v>772.04672320623513</v>
      </c>
      <c r="P27" s="96">
        <f>IF(RES_hh_tes_in!P27=0,0,1000000/0.086*RES_hh_tes_in!P27/RES_hh_num_in!P27)</f>
        <v>785.16773066390408</v>
      </c>
      <c r="Q27" s="96">
        <f>IF(RES_hh_tes_in!Q27=0,0,1000000/0.086*RES_hh_tes_in!Q27/RES_hh_num_in!Q27)</f>
        <v>876.22024785862425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656.39316137456899</v>
      </c>
      <c r="D29" s="95">
        <f>IF(RES_hh_tes_in!D29=0,0,1000000/0.086*RES_hh_tes_in!D29/RES_hh_num_in!D29)</f>
        <v>653.78624278349275</v>
      </c>
      <c r="E29" s="95">
        <f>IF(RES_hh_tes_in!E29=0,0,1000000/0.086*RES_hh_tes_in!E29/RES_hh_num_in!E29)</f>
        <v>702.60254678203296</v>
      </c>
      <c r="F29" s="95">
        <f>IF(RES_hh_tes_in!F29=0,0,1000000/0.086*RES_hh_tes_in!F29/RES_hh_num_in!F29)</f>
        <v>705.88934851580746</v>
      </c>
      <c r="G29" s="95">
        <f>IF(RES_hh_tes_in!G29=0,0,1000000/0.086*RES_hh_tes_in!G29/RES_hh_num_in!G29)</f>
        <v>789.10104841748239</v>
      </c>
      <c r="H29" s="95">
        <f>IF(RES_hh_tes_in!H29=0,0,1000000/0.086*RES_hh_tes_in!H29/RES_hh_num_in!H29)</f>
        <v>733.42842295584137</v>
      </c>
      <c r="I29" s="95">
        <f>IF(RES_hh_tes_in!I29=0,0,1000000/0.086*RES_hh_tes_in!I29/RES_hh_num_in!I29)</f>
        <v>739.08030761846067</v>
      </c>
      <c r="J29" s="95">
        <f>IF(RES_hh_tes_in!J29=0,0,1000000/0.086*RES_hh_tes_in!J29/RES_hh_num_in!J29)</f>
        <v>752.36073981011646</v>
      </c>
      <c r="K29" s="95">
        <f>IF(RES_hh_tes_in!K29=0,0,1000000/0.086*RES_hh_tes_in!K29/RES_hh_num_in!K29)</f>
        <v>691.91799313229558</v>
      </c>
      <c r="L29" s="95">
        <f>IF(RES_hh_tes_in!L29=0,0,1000000/0.086*RES_hh_tes_in!L29/RES_hh_num_in!L29)</f>
        <v>727.19519916220656</v>
      </c>
      <c r="M29" s="95">
        <f>IF(RES_hh_tes_in!M29=0,0,1000000/0.086*RES_hh_tes_in!M29/RES_hh_num_in!M29)</f>
        <v>690.12905262838069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699.43762905756068</v>
      </c>
      <c r="P29" s="95">
        <f>IF(RES_hh_tes_in!P29=0,0,1000000/0.086*RES_hh_tes_in!P29/RES_hh_num_in!P29)</f>
        <v>691.01431646418575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660.09581847669108</v>
      </c>
      <c r="D30" s="95">
        <f>IF(RES_hh_tes_in!D30=0,0,1000000/0.086*RES_hh_tes_in!D30/RES_hh_num_in!D30)</f>
        <v>677.23076626323348</v>
      </c>
      <c r="E30" s="95">
        <f>IF(RES_hh_tes_in!E30=0,0,1000000/0.086*RES_hh_tes_in!E30/RES_hh_num_in!E30)</f>
        <v>689.60045260118955</v>
      </c>
      <c r="F30" s="95">
        <f>IF(RES_hh_tes_in!F30=0,0,1000000/0.086*RES_hh_tes_in!F30/RES_hh_num_in!F30)</f>
        <v>755.76543763754523</v>
      </c>
      <c r="G30" s="95">
        <f>IF(RES_hh_tes_in!G30=0,0,1000000/0.086*RES_hh_tes_in!G30/RES_hh_num_in!G30)</f>
        <v>722.53988379951011</v>
      </c>
      <c r="H30" s="95">
        <f>IF(RES_hh_tes_in!H30=0,0,1000000/0.086*RES_hh_tes_in!H30/RES_hh_num_in!H30)</f>
        <v>743.60400782422505</v>
      </c>
      <c r="I30" s="95">
        <f>IF(RES_hh_tes_in!I30=0,0,1000000/0.086*RES_hh_tes_in!I30/RES_hh_num_in!I30)</f>
        <v>746.51580321120446</v>
      </c>
      <c r="J30" s="95">
        <f>IF(RES_hh_tes_in!J30=0,0,1000000/0.086*RES_hh_tes_in!J30/RES_hh_num_in!J30)</f>
        <v>720.89420165386662</v>
      </c>
      <c r="K30" s="95">
        <f>IF(RES_hh_tes_in!K30=0,0,1000000/0.086*RES_hh_tes_in!K30/RES_hh_num_in!K30)</f>
        <v>723.53631207807859</v>
      </c>
      <c r="L30" s="95">
        <f>IF(RES_hh_tes_in!L30=0,0,1000000/0.086*RES_hh_tes_in!L30/RES_hh_num_in!L30)</f>
        <v>721.71626936946382</v>
      </c>
      <c r="M30" s="95">
        <f>IF(RES_hh_tes_in!M30=0,0,1000000/0.086*RES_hh_tes_in!M30/RES_hh_num_in!M30)</f>
        <v>750.29536430842359</v>
      </c>
      <c r="N30" s="95">
        <f>IF(RES_hh_tes_in!N30=0,0,1000000/0.086*RES_hh_tes_in!N30/RES_hh_num_in!N30)</f>
        <v>709.96156231045927</v>
      </c>
      <c r="O30" s="95">
        <f>IF(RES_hh_tes_in!O30=0,0,1000000/0.086*RES_hh_tes_in!O30/RES_hh_num_in!O30)</f>
        <v>709.49508386563195</v>
      </c>
      <c r="P30" s="95">
        <f>IF(RES_hh_tes_in!P30=0,0,1000000/0.086*RES_hh_tes_in!P30/RES_hh_num_in!P30)</f>
        <v>700.3320255954261</v>
      </c>
      <c r="Q30" s="95">
        <f>IF(RES_hh_tes_in!Q30=0,0,1000000/0.086*RES_hh_tes_in!Q30/RES_hh_num_in!Q30)</f>
        <v>709.23115434715646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682.06168747132574</v>
      </c>
      <c r="F31" s="95">
        <f>IF(RES_hh_tes_in!F31=0,0,1000000/0.086*RES_hh_tes_in!F31/RES_hh_num_in!F31)</f>
        <v>660.80330551917507</v>
      </c>
      <c r="G31" s="95">
        <f>IF(RES_hh_tes_in!G31=0,0,1000000/0.086*RES_hh_tes_in!G31/RES_hh_num_in!G31)</f>
        <v>627.64637782545765</v>
      </c>
      <c r="H31" s="95">
        <f>IF(RES_hh_tes_in!H31=0,0,1000000/0.086*RES_hh_tes_in!H31/RES_hh_num_in!H31)</f>
        <v>773.7943499752904</v>
      </c>
      <c r="I31" s="95">
        <f>IF(RES_hh_tes_in!I31=0,0,1000000/0.086*RES_hh_tes_in!I31/RES_hh_num_in!I31)</f>
        <v>752.5014760271863</v>
      </c>
      <c r="J31" s="95">
        <f>IF(RES_hh_tes_in!J31=0,0,1000000/0.086*RES_hh_tes_in!J31/RES_hh_num_in!J31)</f>
        <v>359.43101204607854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725.26663150274703</v>
      </c>
      <c r="O31" s="95">
        <f>IF(RES_hh_tes_in!O31=0,0,1000000/0.086*RES_hh_tes_in!O31/RES_hh_num_in!O31)</f>
        <v>685.30034722413927</v>
      </c>
      <c r="P31" s="95">
        <f>IF(RES_hh_tes_in!P31=0,0,1000000/0.086*RES_hh_tes_in!P31/RES_hh_num_in!P31)</f>
        <v>730.6125063653019</v>
      </c>
      <c r="Q31" s="95">
        <f>IF(RES_hh_tes_in!Q31=0,0,1000000/0.086*RES_hh_tes_in!Q31/RES_hh_num_in!Q31)</f>
        <v>684.23819959006596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783.81151495737265</v>
      </c>
      <c r="D32" s="18">
        <f>IF(RES_hh_tes_in!D32=0,0,1000000/0.086*RES_hh_tes_in!D32/RES_hh_num_in!D32)</f>
        <v>816.94026577582429</v>
      </c>
      <c r="E32" s="18">
        <f>IF(RES_hh_tes_in!E32=0,0,1000000/0.086*RES_hh_tes_in!E32/RES_hh_num_in!E32)</f>
        <v>817.82121440801893</v>
      </c>
      <c r="F32" s="18">
        <f>IF(RES_hh_tes_in!F32=0,0,1000000/0.086*RES_hh_tes_in!F32/RES_hh_num_in!F32)</f>
        <v>1028.4080292444994</v>
      </c>
      <c r="G32" s="18">
        <f>IF(RES_hh_tes_in!G32=0,0,1000000/0.086*RES_hh_tes_in!G32/RES_hh_num_in!G32)</f>
        <v>880.13349695593718</v>
      </c>
      <c r="H32" s="18">
        <f>IF(RES_hh_tes_in!H32=0,0,1000000/0.086*RES_hh_tes_in!H32/RES_hh_num_in!H32)</f>
        <v>922.43645964679922</v>
      </c>
      <c r="I32" s="18">
        <f>IF(RES_hh_tes_in!I32=0,0,1000000/0.086*RES_hh_tes_in!I32/RES_hh_num_in!I32)</f>
        <v>850.15383627251367</v>
      </c>
      <c r="J32" s="18">
        <f>IF(RES_hh_tes_in!J32=0,0,1000000/0.086*RES_hh_tes_in!J32/RES_hh_num_in!J32)</f>
        <v>813.90714727917589</v>
      </c>
      <c r="K32" s="18">
        <f>IF(RES_hh_tes_in!K32=0,0,1000000/0.086*RES_hh_tes_in!K32/RES_hh_num_in!K32)</f>
        <v>846.36422622422594</v>
      </c>
      <c r="L32" s="18">
        <f>IF(RES_hh_tes_in!L32=0,0,1000000/0.086*RES_hh_tes_in!L32/RES_hh_num_in!L32)</f>
        <v>858.31015663300343</v>
      </c>
      <c r="M32" s="18">
        <f>IF(RES_hh_tes_in!M32=0,0,1000000/0.086*RES_hh_tes_in!M32/RES_hh_num_in!M32)</f>
        <v>855.57681781495307</v>
      </c>
      <c r="N32" s="18">
        <f>IF(RES_hh_tes_in!N32=0,0,1000000/0.086*RES_hh_tes_in!N32/RES_hh_num_in!N32)</f>
        <v>847.28477763583851</v>
      </c>
      <c r="O32" s="18">
        <f>IF(RES_hh_tes_in!O32=0,0,1000000/0.086*RES_hh_tes_in!O32/RES_hh_num_in!O32)</f>
        <v>914.47531701634739</v>
      </c>
      <c r="P32" s="18">
        <f>IF(RES_hh_tes_in!P32=0,0,1000000/0.086*RES_hh_tes_in!P32/RES_hh_num_in!P32)</f>
        <v>856.03347224140919</v>
      </c>
      <c r="Q32" s="18">
        <f>IF(RES_hh_tes_in!Q32=0,0,1000000/0.086*RES_hh_tes_in!Q32/RES_hh_num_in!Q32)</f>
        <v>1089.699209042029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2189.8227366869751</v>
      </c>
      <c r="D3" s="100">
        <f>IF(RES_hh_emi_in!D3=0,0,1000000*RES_hh_emi_in!D3/RES_hh_num_in!D3)</f>
        <v>1085.4652066539054</v>
      </c>
      <c r="E3" s="100">
        <f>IF(RES_hh_emi_in!E3=0,0,1000000*RES_hh_emi_in!E3/RES_hh_num_in!E3)</f>
        <v>1878.3538969527842</v>
      </c>
      <c r="F3" s="100">
        <f>IF(RES_hh_emi_in!F3=0,0,1000000*RES_hh_emi_in!F3/RES_hh_num_in!F3)</f>
        <v>2152.2668803817119</v>
      </c>
      <c r="G3" s="100">
        <f>IF(RES_hh_emi_in!G3=0,0,1000000*RES_hh_emi_in!G3/RES_hh_num_in!G3)</f>
        <v>1495.6160684596096</v>
      </c>
      <c r="H3" s="100">
        <f>IF(RES_hh_emi_in!H3=0,0,1000000*RES_hh_emi_in!H3/RES_hh_num_in!H3)</f>
        <v>1102.4731646634796</v>
      </c>
      <c r="I3" s="100">
        <f>IF(RES_hh_emi_in!I3=0,0,1000000*RES_hh_emi_in!I3/RES_hh_num_in!I3)</f>
        <v>317.66029672079748</v>
      </c>
      <c r="J3" s="100">
        <f>IF(RES_hh_emi_in!J3=0,0,1000000*RES_hh_emi_in!J3/RES_hh_num_in!J3)</f>
        <v>1925.1128935660795</v>
      </c>
      <c r="K3" s="100">
        <f>IF(RES_hh_emi_in!K3=0,0,1000000*RES_hh_emi_in!K3/RES_hh_num_in!K3)</f>
        <v>2306.0367835191569</v>
      </c>
      <c r="L3" s="100">
        <f>IF(RES_hh_emi_in!L3=0,0,1000000*RES_hh_emi_in!L3/RES_hh_num_in!L3)</f>
        <v>2393.3791899757643</v>
      </c>
      <c r="M3" s="100">
        <f>IF(RES_hh_emi_in!M3=0,0,1000000*RES_hh_emi_in!M3/RES_hh_num_in!M3)</f>
        <v>1640.0099974010302</v>
      </c>
      <c r="N3" s="100">
        <f>IF(RES_hh_emi_in!N3=0,0,1000000*RES_hh_emi_in!N3/RES_hh_num_in!N3)</f>
        <v>2175.6783385299495</v>
      </c>
      <c r="O3" s="100">
        <f>IF(RES_hh_emi_in!O3=0,0,1000000*RES_hh_emi_in!O3/RES_hh_num_in!O3)</f>
        <v>1654.283150312159</v>
      </c>
      <c r="P3" s="100">
        <f>IF(RES_hh_emi_in!P3=0,0,1000000*RES_hh_emi_in!P3/RES_hh_num_in!P3)</f>
        <v>1416.6985266029383</v>
      </c>
      <c r="Q3" s="100">
        <f>IF(RES_hh_emi_in!Q3=0,0,1000000*RES_hh_emi_in!Q3/RES_hh_num_in!Q3)</f>
        <v>2064.1418499289593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1619.8690081002696</v>
      </c>
      <c r="D4" s="96">
        <f>IF(RES_hh_emi_in!D4=0,0,1000000*RES_hh_emi_in!D4/RES_hh_num_in!D4)</f>
        <v>718.36943569360915</v>
      </c>
      <c r="E4" s="96">
        <f>IF(RES_hh_emi_in!E4=0,0,1000000*RES_hh_emi_in!E4/RES_hh_num_in!E4)</f>
        <v>1393.1183473460355</v>
      </c>
      <c r="F4" s="96">
        <f>IF(RES_hh_emi_in!F4=0,0,1000000*RES_hh_emi_in!F4/RES_hh_num_in!F4)</f>
        <v>1588.3468661612396</v>
      </c>
      <c r="G4" s="96">
        <f>IF(RES_hh_emi_in!G4=0,0,1000000*RES_hh_emi_in!G4/RES_hh_num_in!G4)</f>
        <v>1196.017106304073</v>
      </c>
      <c r="H4" s="96">
        <f>IF(RES_hh_emi_in!H4=0,0,1000000*RES_hh_emi_in!H4/RES_hh_num_in!H4)</f>
        <v>799.11375576229943</v>
      </c>
      <c r="I4" s="96">
        <f>IF(RES_hh_emi_in!I4=0,0,1000000*RES_hh_emi_in!I4/RES_hh_num_in!I4)</f>
        <v>239.84810540574691</v>
      </c>
      <c r="J4" s="96">
        <f>IF(RES_hh_emi_in!J4=0,0,1000000*RES_hh_emi_in!J4/RES_hh_num_in!J4)</f>
        <v>1590.0050204725687</v>
      </c>
      <c r="K4" s="96">
        <f>IF(RES_hh_emi_in!K4=0,0,1000000*RES_hh_emi_in!K4/RES_hh_num_in!K4)</f>
        <v>1711.8601990364355</v>
      </c>
      <c r="L4" s="96">
        <f>IF(RES_hh_emi_in!L4=0,0,1000000*RES_hh_emi_in!L4/RES_hh_num_in!L4)</f>
        <v>1809.1791802134671</v>
      </c>
      <c r="M4" s="96">
        <f>IF(RES_hh_emi_in!M4=0,0,1000000*RES_hh_emi_in!M4/RES_hh_num_in!M4)</f>
        <v>1250.3018060528373</v>
      </c>
      <c r="N4" s="96">
        <f>IF(RES_hh_emi_in!N4=0,0,1000000*RES_hh_emi_in!N4/RES_hh_num_in!N4)</f>
        <v>1686.4674277037479</v>
      </c>
      <c r="O4" s="96">
        <f>IF(RES_hh_emi_in!O4=0,0,1000000*RES_hh_emi_in!O4/RES_hh_num_in!O4)</f>
        <v>1293.7364601108775</v>
      </c>
      <c r="P4" s="96">
        <f>IF(RES_hh_emi_in!P4=0,0,1000000*RES_hh_emi_in!P4/RES_hh_num_in!P4)</f>
        <v>1061.1230421545019</v>
      </c>
      <c r="Q4" s="96">
        <f>IF(RES_hh_emi_in!Q4=0,0,1000000*RES_hh_emi_in!Q4/RES_hh_num_in!Q4)</f>
        <v>1551.4041748789998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4417.0739148438342</v>
      </c>
      <c r="D5" s="95">
        <f>IF(RES_hh_emi_in!D5=0,0,1000000*RES_hh_emi_in!D5/RES_hh_num_in!D5)</f>
        <v>0</v>
      </c>
      <c r="E5" s="95">
        <f>IF(RES_hh_emi_in!E5=0,0,1000000*RES_hh_emi_in!E5/RES_hh_num_in!E5)</f>
        <v>0</v>
      </c>
      <c r="F5" s="95">
        <f>IF(RES_hh_emi_in!F5=0,0,1000000*RES_hh_emi_in!F5/RES_hh_num_in!F5)</f>
        <v>0</v>
      </c>
      <c r="G5" s="95">
        <f>IF(RES_hh_emi_in!G5=0,0,1000000*RES_hh_emi_in!G5/RES_hh_num_in!G5)</f>
        <v>0</v>
      </c>
      <c r="H5" s="95">
        <f>IF(RES_hh_emi_in!H5=0,0,1000000*RES_hh_emi_in!H5/RES_hh_num_in!H5)</f>
        <v>0</v>
      </c>
      <c r="I5" s="95">
        <f>IF(RES_hh_emi_in!I5=0,0,1000000*RES_hh_emi_in!I5/RES_hh_num_in!I5)</f>
        <v>0</v>
      </c>
      <c r="J5" s="95">
        <f>IF(RES_hh_emi_in!J5=0,0,1000000*RES_hh_emi_in!J5/RES_hh_num_in!J5)</f>
        <v>0</v>
      </c>
      <c r="K5" s="95">
        <f>IF(RES_hh_emi_in!K5=0,0,1000000*RES_hh_emi_in!K5/RES_hh_num_in!K5)</f>
        <v>0</v>
      </c>
      <c r="L5" s="95">
        <f>IF(RES_hh_emi_in!L5=0,0,1000000*RES_hh_emi_in!L5/RES_hh_num_in!L5)</f>
        <v>0</v>
      </c>
      <c r="M5" s="95">
        <f>IF(RES_hh_emi_in!M5=0,0,1000000*RES_hh_emi_in!M5/RES_hh_num_in!M5)</f>
        <v>0</v>
      </c>
      <c r="N5" s="95">
        <f>IF(RES_hh_emi_in!N5=0,0,1000000*RES_hh_emi_in!N5/RES_hh_num_in!N5)</f>
        <v>0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1846.9599574474737</v>
      </c>
      <c r="D6" s="95">
        <f>IF(RES_hh_emi_in!D6=0,0,1000000*RES_hh_emi_in!D6/RES_hh_num_in!D6)</f>
        <v>1856.0330540628606</v>
      </c>
      <c r="E6" s="95">
        <f>IF(RES_hh_emi_in!E6=0,0,1000000*RES_hh_emi_in!E6/RES_hh_num_in!E6)</f>
        <v>2037.1749861490132</v>
      </c>
      <c r="F6" s="95">
        <f>IF(RES_hh_emi_in!F6=0,0,1000000*RES_hh_emi_in!F6/RES_hh_num_in!F6)</f>
        <v>2053.3204187159276</v>
      </c>
      <c r="G6" s="95">
        <f>IF(RES_hh_emi_in!G6=0,0,1000000*RES_hh_emi_in!G6/RES_hh_num_in!G6)</f>
        <v>2191.7541060473823</v>
      </c>
      <c r="H6" s="95">
        <f>IF(RES_hh_emi_in!H6=0,0,1000000*RES_hh_emi_in!H6/RES_hh_num_in!H6)</f>
        <v>2076.2857325359646</v>
      </c>
      <c r="I6" s="95">
        <f>IF(RES_hh_emi_in!I6=0,0,1000000*RES_hh_emi_in!I6/RES_hh_num_in!I6)</f>
        <v>2032.5277536405808</v>
      </c>
      <c r="J6" s="95">
        <f>IF(RES_hh_emi_in!J6=0,0,1000000*RES_hh_emi_in!J6/RES_hh_num_in!J6)</f>
        <v>2083.4169305137711</v>
      </c>
      <c r="K6" s="95">
        <f>IF(RES_hh_emi_in!K6=0,0,1000000*RES_hh_emi_in!K6/RES_hh_num_in!K6)</f>
        <v>2121.7825355526497</v>
      </c>
      <c r="L6" s="95">
        <f>IF(RES_hh_emi_in!L6=0,0,1000000*RES_hh_emi_in!L6/RES_hh_num_in!L6)</f>
        <v>2248.0703236896661</v>
      </c>
      <c r="M6" s="95">
        <f>IF(RES_hh_emi_in!M6=0,0,1000000*RES_hh_emi_in!M6/RES_hh_num_in!M6)</f>
        <v>1945.8954961144018</v>
      </c>
      <c r="N6" s="95">
        <f>IF(RES_hh_emi_in!N6=0,0,1000000*RES_hh_emi_in!N6/RES_hh_num_in!N6)</f>
        <v>0</v>
      </c>
      <c r="O6" s="95">
        <f>IF(RES_hh_emi_in!O6=0,0,1000000*RES_hh_emi_in!O6/RES_hh_num_in!O6)</f>
        <v>2157.6042100759623</v>
      </c>
      <c r="P6" s="95">
        <f>IF(RES_hh_emi_in!P6=0,0,1000000*RES_hh_emi_in!P6/RES_hh_num_in!P6)</f>
        <v>1670.5559055093411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2288.8053472502529</v>
      </c>
      <c r="D7" s="95">
        <f>IF(RES_hh_emi_in!D7=0,0,1000000*RES_hh_emi_in!D7/RES_hh_num_in!D7)</f>
        <v>0</v>
      </c>
      <c r="E7" s="95">
        <f>IF(RES_hh_emi_in!E7=0,0,1000000*RES_hh_emi_in!E7/RES_hh_num_in!E7)</f>
        <v>0</v>
      </c>
      <c r="F7" s="95">
        <f>IF(RES_hh_emi_in!F7=0,0,1000000*RES_hh_emi_in!F7/RES_hh_num_in!F7)</f>
        <v>2495.0420233600689</v>
      </c>
      <c r="G7" s="95">
        <f>IF(RES_hh_emi_in!G7=0,0,1000000*RES_hh_emi_in!G7/RES_hh_num_in!G7)</f>
        <v>2665.8296773545176</v>
      </c>
      <c r="H7" s="95">
        <f>IF(RES_hh_emi_in!H7=0,0,1000000*RES_hh_emi_in!H7/RES_hh_num_in!H7)</f>
        <v>2388.3391443869482</v>
      </c>
      <c r="I7" s="95">
        <f>IF(RES_hh_emi_in!I7=0,0,1000000*RES_hh_emi_in!I7/RES_hh_num_in!I7)</f>
        <v>0</v>
      </c>
      <c r="J7" s="95">
        <f>IF(RES_hh_emi_in!J7=0,0,1000000*RES_hh_emi_in!J7/RES_hh_num_in!J7)</f>
        <v>2531.6907441463636</v>
      </c>
      <c r="K7" s="95">
        <f>IF(RES_hh_emi_in!K7=0,0,1000000*RES_hh_emi_in!K7/RES_hh_num_in!K7)</f>
        <v>2570.2436035099154</v>
      </c>
      <c r="L7" s="95">
        <f>IF(RES_hh_emi_in!L7=0,0,1000000*RES_hh_emi_in!L7/RES_hh_num_in!L7)</f>
        <v>0</v>
      </c>
      <c r="M7" s="95">
        <f>IF(RES_hh_emi_in!M7=0,0,1000000*RES_hh_emi_in!M7/RES_hh_num_in!M7)</f>
        <v>2476.1410567751627</v>
      </c>
      <c r="N7" s="95">
        <f>IF(RES_hh_emi_in!N7=0,0,1000000*RES_hh_emi_in!N7/RES_hh_num_in!N7)</f>
        <v>2610.2708330618771</v>
      </c>
      <c r="O7" s="95">
        <f>IF(RES_hh_emi_in!O7=0,0,1000000*RES_hh_emi_in!O7/RES_hh_num_in!O7)</f>
        <v>0</v>
      </c>
      <c r="P7" s="95">
        <f>IF(RES_hh_emi_in!P7=0,0,1000000*RES_hh_emi_in!P7/RES_hh_num_in!P7)</f>
        <v>0</v>
      </c>
      <c r="Q7" s="95">
        <f>IF(RES_hh_emi_in!Q7=0,0,1000000*RES_hh_emi_in!Q7/RES_hh_num_in!Q7)</f>
        <v>0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1632.0729486719699</v>
      </c>
      <c r="D8" s="95">
        <f>IF(RES_hh_emi_in!D8=0,0,1000000*RES_hh_emi_in!D8/RES_hh_num_in!D8)</f>
        <v>1575.1774171736367</v>
      </c>
      <c r="E8" s="95">
        <f>IF(RES_hh_emi_in!E8=0,0,1000000*RES_hh_emi_in!E8/RES_hh_num_in!E8)</f>
        <v>1759.9643637413735</v>
      </c>
      <c r="F8" s="95">
        <f>IF(RES_hh_emi_in!F8=0,0,1000000*RES_hh_emi_in!F8/RES_hh_num_in!F8)</f>
        <v>1796.6911679048123</v>
      </c>
      <c r="G8" s="95">
        <f>IF(RES_hh_emi_in!G8=0,0,1000000*RES_hh_emi_in!G8/RES_hh_num_in!G8)</f>
        <v>1956.1051125136644</v>
      </c>
      <c r="H8" s="95">
        <f>IF(RES_hh_emi_in!H8=0,0,1000000*RES_hh_emi_in!H8/RES_hh_num_in!H8)</f>
        <v>1767.8227615506187</v>
      </c>
      <c r="I8" s="95">
        <f>IF(RES_hh_emi_in!I8=0,0,1000000*RES_hh_emi_in!I8/RES_hh_num_in!I8)</f>
        <v>1756.2037677368387</v>
      </c>
      <c r="J8" s="95">
        <f>IF(RES_hh_emi_in!J8=0,0,1000000*RES_hh_emi_in!J8/RES_hh_num_in!J8)</f>
        <v>1709.7046112314715</v>
      </c>
      <c r="K8" s="95">
        <f>IF(RES_hh_emi_in!K8=0,0,1000000*RES_hh_emi_in!K8/RES_hh_num_in!K8)</f>
        <v>1770.4057479366381</v>
      </c>
      <c r="L8" s="95">
        <f>IF(RES_hh_emi_in!L8=0,0,1000000*RES_hh_emi_in!L8/RES_hh_num_in!L8)</f>
        <v>1948.1109323532148</v>
      </c>
      <c r="M8" s="95">
        <f>IF(RES_hh_emi_in!M8=0,0,1000000*RES_hh_emi_in!M8/RES_hh_num_in!M8)</f>
        <v>1827.1408819263631</v>
      </c>
      <c r="N8" s="95">
        <f>IF(RES_hh_emi_in!N8=0,0,1000000*RES_hh_emi_in!N8/RES_hh_num_in!N8)</f>
        <v>1854.0300537743283</v>
      </c>
      <c r="O8" s="95">
        <f>IF(RES_hh_emi_in!O8=0,0,1000000*RES_hh_emi_in!O8/RES_hh_num_in!O8)</f>
        <v>1856.6679873100654</v>
      </c>
      <c r="P8" s="95">
        <f>IF(RES_hh_emi_in!P8=0,0,1000000*RES_hh_emi_in!P8/RES_hh_num_in!P8)</f>
        <v>1421.3131664464288</v>
      </c>
      <c r="Q8" s="95">
        <f>IF(RES_hh_emi_in!Q8=0,0,1000000*RES_hh_emi_in!Q8/RES_hh_num_in!Q8)</f>
        <v>1703.9838309571344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415.92331452986878</v>
      </c>
      <c r="D17" s="96">
        <f>IF(RES_hh_emi_in!D17=0,0,1000000*RES_hh_emi_in!D17/RES_hh_num_in!D17)</f>
        <v>241.60087532925198</v>
      </c>
      <c r="E17" s="96">
        <f>IF(RES_hh_emi_in!E17=0,0,1000000*RES_hh_emi_in!E17/RES_hh_num_in!E17)</f>
        <v>274.34860781923015</v>
      </c>
      <c r="F17" s="96">
        <f>IF(RES_hh_emi_in!F17=0,0,1000000*RES_hh_emi_in!F17/RES_hh_num_in!F17)</f>
        <v>388.528482159237</v>
      </c>
      <c r="G17" s="96">
        <f>IF(RES_hh_emi_in!G17=0,0,1000000*RES_hh_emi_in!G17/RES_hh_num_in!G17)</f>
        <v>138.51146728425877</v>
      </c>
      <c r="H17" s="96">
        <f>IF(RES_hh_emi_in!H17=0,0,1000000*RES_hh_emi_in!H17/RES_hh_num_in!H17)</f>
        <v>202.06793239141214</v>
      </c>
      <c r="I17" s="96">
        <f>IF(RES_hh_emi_in!I17=0,0,1000000*RES_hh_emi_in!I17/RES_hh_num_in!I17)</f>
        <v>37.737287404873229</v>
      </c>
      <c r="J17" s="96">
        <f>IF(RES_hh_emi_in!J17=0,0,1000000*RES_hh_emi_in!J17/RES_hh_num_in!J17)</f>
        <v>169.31886566048615</v>
      </c>
      <c r="K17" s="96">
        <f>IF(RES_hh_emi_in!K17=0,0,1000000*RES_hh_emi_in!K17/RES_hh_num_in!K17)</f>
        <v>383.84282840551009</v>
      </c>
      <c r="L17" s="96">
        <f>IF(RES_hh_emi_in!L17=0,0,1000000*RES_hh_emi_in!L17/RES_hh_num_in!L17)</f>
        <v>327.995865805287</v>
      </c>
      <c r="M17" s="96">
        <f>IF(RES_hh_emi_in!M17=0,0,1000000*RES_hh_emi_in!M17/RES_hh_num_in!M17)</f>
        <v>264.21215020073475</v>
      </c>
      <c r="N17" s="96">
        <f>IF(RES_hh_emi_in!N17=0,0,1000000*RES_hh_emi_in!N17/RES_hh_num_in!N17)</f>
        <v>291.02344622384521</v>
      </c>
      <c r="O17" s="96">
        <f>IF(RES_hh_emi_in!O17=0,0,1000000*RES_hh_emi_in!O17/RES_hh_num_in!O17)</f>
        <v>172.96359811463634</v>
      </c>
      <c r="P17" s="96">
        <f>IF(RES_hh_emi_in!P17=0,0,1000000*RES_hh_emi_in!P17/RES_hh_num_in!P17)</f>
        <v>234.93211394056917</v>
      </c>
      <c r="Q17" s="96">
        <f>IF(RES_hh_emi_in!Q17=0,0,1000000*RES_hh_emi_in!Q17/RES_hh_num_in!Q17)</f>
        <v>366.56102989788855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0</v>
      </c>
      <c r="E18" s="95">
        <f>IF(RES_hh_emi_in!E18=0,0,1000000*RES_hh_emi_in!E18/RES_hh_num_in!E18)</f>
        <v>0</v>
      </c>
      <c r="F18" s="95">
        <f>IF(RES_hh_emi_in!F18=0,0,1000000*RES_hh_emi_in!F18/RES_hh_num_in!F18)</f>
        <v>0</v>
      </c>
      <c r="G18" s="95">
        <f>IF(RES_hh_emi_in!G18=0,0,1000000*RES_hh_emi_in!G18/RES_hh_num_in!G18)</f>
        <v>0</v>
      </c>
      <c r="H18" s="95">
        <f>IF(RES_hh_emi_in!H18=0,0,1000000*RES_hh_emi_in!H18/RES_hh_num_in!H18)</f>
        <v>0</v>
      </c>
      <c r="I18" s="95">
        <f>IF(RES_hh_emi_in!I18=0,0,1000000*RES_hh_emi_in!I18/RES_hh_num_in!I18)</f>
        <v>0</v>
      </c>
      <c r="J18" s="95">
        <f>IF(RES_hh_emi_in!J18=0,0,1000000*RES_hh_emi_in!J18/RES_hh_num_in!J18)</f>
        <v>0</v>
      </c>
      <c r="K18" s="95">
        <f>IF(RES_hh_emi_in!K18=0,0,1000000*RES_hh_emi_in!K18/RES_hh_num_in!K18)</f>
        <v>0</v>
      </c>
      <c r="L18" s="95">
        <f>IF(RES_hh_emi_in!L18=0,0,1000000*RES_hh_emi_in!L18/RES_hh_num_in!L18)</f>
        <v>0</v>
      </c>
      <c r="M18" s="95">
        <f>IF(RES_hh_emi_in!M18=0,0,1000000*RES_hh_emi_in!M18/RES_hh_num_in!M18)</f>
        <v>0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598.63066354745797</v>
      </c>
      <c r="D19" s="95">
        <f>IF(RES_hh_emi_in!D19=0,0,1000000*RES_hh_emi_in!D19/RES_hh_num_in!D19)</f>
        <v>598.75371822403702</v>
      </c>
      <c r="E19" s="95">
        <f>IF(RES_hh_emi_in!E19=0,0,1000000*RES_hh_emi_in!E19/RES_hh_num_in!E19)</f>
        <v>598.1816601328652</v>
      </c>
      <c r="F19" s="95">
        <f>IF(RES_hh_emi_in!F19=0,0,1000000*RES_hh_emi_in!F19/RES_hh_num_in!F19)</f>
        <v>600.29736849455423</v>
      </c>
      <c r="G19" s="95">
        <f>IF(RES_hh_emi_in!G19=0,0,1000000*RES_hh_emi_in!G19/RES_hh_num_in!G19)</f>
        <v>541.6469477405891</v>
      </c>
      <c r="H19" s="95">
        <f>IF(RES_hh_emi_in!H19=0,0,1000000*RES_hh_emi_in!H19/RES_hh_num_in!H19)</f>
        <v>578.44227656016176</v>
      </c>
      <c r="I19" s="95">
        <f>IF(RES_hh_emi_in!I19=0,0,1000000*RES_hh_emi_in!I19/RES_hh_num_in!I19)</f>
        <v>529.79011967394365</v>
      </c>
      <c r="J19" s="95">
        <f>IF(RES_hh_emi_in!J19=0,0,1000000*RES_hh_emi_in!J19/RES_hh_num_in!J19)</f>
        <v>496.16285717950342</v>
      </c>
      <c r="K19" s="95">
        <f>IF(RES_hh_emi_in!K19=0,0,1000000*RES_hh_emi_in!K19/RES_hh_num_in!K19)</f>
        <v>493.15359955870736</v>
      </c>
      <c r="L19" s="95">
        <f>IF(RES_hh_emi_in!L19=0,0,1000000*RES_hh_emi_in!L19/RES_hh_num_in!L19)</f>
        <v>248.68792400715176</v>
      </c>
      <c r="M19" s="95">
        <f>IF(RES_hh_emi_in!M19=0,0,1000000*RES_hh_emi_in!M19/RES_hh_num_in!M19)</f>
        <v>544.17966363453309</v>
      </c>
      <c r="N19" s="95">
        <f>IF(RES_hh_emi_in!N19=0,0,1000000*RES_hh_emi_in!N19/RES_hh_num_in!N19)</f>
        <v>0</v>
      </c>
      <c r="O19" s="95">
        <f>IF(RES_hh_emi_in!O19=0,0,1000000*RES_hh_emi_in!O19/RES_hh_num_in!O19)</f>
        <v>494.8402237489135</v>
      </c>
      <c r="P19" s="95">
        <f>IF(RES_hh_emi_in!P19=0,0,1000000*RES_hh_emi_in!P19/RES_hh_num_in!P19)</f>
        <v>492.78200669061152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761.45641048177913</v>
      </c>
      <c r="D20" s="95">
        <f>IF(RES_hh_emi_in!D20=0,0,1000000*RES_hh_emi_in!D20/RES_hh_num_in!D20)</f>
        <v>0</v>
      </c>
      <c r="E20" s="95">
        <f>IF(RES_hh_emi_in!E20=0,0,1000000*RES_hh_emi_in!E20/RES_hh_num_in!E20)</f>
        <v>0</v>
      </c>
      <c r="F20" s="95">
        <f>IF(RES_hh_emi_in!F20=0,0,1000000*RES_hh_emi_in!F20/RES_hh_num_in!F20)</f>
        <v>750.6351589525824</v>
      </c>
      <c r="G20" s="95">
        <f>IF(RES_hh_emi_in!G20=0,0,1000000*RES_hh_emi_in!G20/RES_hh_num_in!G20)</f>
        <v>622.98571288541291</v>
      </c>
      <c r="H20" s="95">
        <f>IF(RES_hh_emi_in!H20=0,0,1000000*RES_hh_emi_in!H20/RES_hh_num_in!H20)</f>
        <v>670.2467028723579</v>
      </c>
      <c r="I20" s="95">
        <f>IF(RES_hh_emi_in!I20=0,0,1000000*RES_hh_emi_in!I20/RES_hh_num_in!I20)</f>
        <v>0</v>
      </c>
      <c r="J20" s="95">
        <f>IF(RES_hh_emi_in!J20=0,0,1000000*RES_hh_emi_in!J20/RES_hh_num_in!J20)</f>
        <v>568.03233554787778</v>
      </c>
      <c r="K20" s="95">
        <f>IF(RES_hh_emi_in!K20=0,0,1000000*RES_hh_emi_in!K20/RES_hh_num_in!K20)</f>
        <v>615.33407415660793</v>
      </c>
      <c r="L20" s="95">
        <f>IF(RES_hh_emi_in!L20=0,0,1000000*RES_hh_emi_in!L20/RES_hh_num_in!L20)</f>
        <v>0</v>
      </c>
      <c r="M20" s="95">
        <f>IF(RES_hh_emi_in!M20=0,0,1000000*RES_hh_emi_in!M20/RES_hh_num_in!M20)</f>
        <v>702.35530914316678</v>
      </c>
      <c r="N20" s="95">
        <f>IF(RES_hh_emi_in!N20=0,0,1000000*RES_hh_emi_in!N20/RES_hh_num_in!N20)</f>
        <v>0</v>
      </c>
      <c r="O20" s="95">
        <f>IF(RES_hh_emi_in!O20=0,0,1000000*RES_hh_emi_in!O20/RES_hh_num_in!O20)</f>
        <v>0</v>
      </c>
      <c r="P20" s="95">
        <f>IF(RES_hh_emi_in!P20=0,0,1000000*RES_hh_emi_in!P20/RES_hh_num_in!P20)</f>
        <v>0</v>
      </c>
      <c r="Q20" s="95">
        <f>IF(RES_hh_emi_in!Q20=0,0,1000000*RES_hh_emi_in!Q20/RES_hh_num_in!Q20)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533.67841132114881</v>
      </c>
      <c r="D21" s="95">
        <f>IF(RES_hh_emi_in!D21=0,0,1000000*RES_hh_emi_in!D21/RES_hh_num_in!D21)</f>
        <v>531.03759340889951</v>
      </c>
      <c r="E21" s="95">
        <f>IF(RES_hh_emi_in!E21=0,0,1000000*RES_hh_emi_in!E21/RES_hh_num_in!E21)</f>
        <v>539.92646316634682</v>
      </c>
      <c r="F21" s="95">
        <f>IF(RES_hh_emi_in!F21=0,0,1000000*RES_hh_emi_in!F21/RES_hh_num_in!F21)</f>
        <v>534.22839545012971</v>
      </c>
      <c r="G21" s="95">
        <f>IF(RES_hh_emi_in!G21=0,0,1000000*RES_hh_emi_in!G21/RES_hh_num_in!G21)</f>
        <v>468.57314515280535</v>
      </c>
      <c r="H21" s="95">
        <f>IF(RES_hh_emi_in!H21=0,0,1000000*RES_hh_emi_in!H21/RES_hh_num_in!H21)</f>
        <v>472.40724317243581</v>
      </c>
      <c r="I21" s="95">
        <f>IF(RES_hh_emi_in!I21=0,0,1000000*RES_hh_emi_in!I21/RES_hh_num_in!I21)</f>
        <v>221.33220412204409</v>
      </c>
      <c r="J21" s="95">
        <f>IF(RES_hh_emi_in!J21=0,0,1000000*RES_hh_emi_in!J21/RES_hh_num_in!J21)</f>
        <v>431.62643887579708</v>
      </c>
      <c r="K21" s="95">
        <f>IF(RES_hh_emi_in!K21=0,0,1000000*RES_hh_emi_in!K21/RES_hh_num_in!K21)</f>
        <v>442.83029337956998</v>
      </c>
      <c r="L21" s="95">
        <f>IF(RES_hh_emi_in!L21=0,0,1000000*RES_hh_emi_in!L21/RES_hh_num_in!L21)</f>
        <v>363.43324973650545</v>
      </c>
      <c r="M21" s="95">
        <f>IF(RES_hh_emi_in!M21=0,0,1000000*RES_hh_emi_in!M21/RES_hh_num_in!M21)</f>
        <v>469.20759778748067</v>
      </c>
      <c r="N21" s="95">
        <f>IF(RES_hh_emi_in!N21=0,0,1000000*RES_hh_emi_in!N21/RES_hh_num_in!N21)</f>
        <v>424.95746339933294</v>
      </c>
      <c r="O21" s="95">
        <f>IF(RES_hh_emi_in!O21=0,0,1000000*RES_hh_emi_in!O21/RES_hh_num_in!O21)</f>
        <v>383.72445260574398</v>
      </c>
      <c r="P21" s="95">
        <f>IF(RES_hh_emi_in!P21=0,0,1000000*RES_hh_emi_in!P21/RES_hh_num_in!P21)</f>
        <v>407.31748254637938</v>
      </c>
      <c r="Q21" s="95">
        <f>IF(RES_hh_emi_in!Q21=0,0,1000000*RES_hh_emi_in!Q21/RES_hh_num_in!Q21)</f>
        <v>409.1633243093666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154.03041405683695</v>
      </c>
      <c r="D27" s="96">
        <f>IF(RES_hh_emi_in!D27=0,0,1000000*RES_hh_emi_in!D27/RES_hh_num_in!D27)</f>
        <v>125.49489563104427</v>
      </c>
      <c r="E27" s="96">
        <f>IF(RES_hh_emi_in!E27=0,0,1000000*RES_hh_emi_in!E27/RES_hh_num_in!E27)</f>
        <v>210.88694178751865</v>
      </c>
      <c r="F27" s="96">
        <f>IF(RES_hh_emi_in!F27=0,0,1000000*RES_hh_emi_in!F27/RES_hh_num_in!F27)</f>
        <v>175.39153206123521</v>
      </c>
      <c r="G27" s="96">
        <f>IF(RES_hh_emi_in!G27=0,0,1000000*RES_hh_emi_in!G27/RES_hh_num_in!G27)</f>
        <v>161.08749487127795</v>
      </c>
      <c r="H27" s="96">
        <f>IF(RES_hh_emi_in!H27=0,0,1000000*RES_hh_emi_in!H27/RES_hh_num_in!H27)</f>
        <v>101.29147650976799</v>
      </c>
      <c r="I27" s="96">
        <f>IF(RES_hh_emi_in!I27=0,0,1000000*RES_hh_emi_in!I27/RES_hh_num_in!I27)</f>
        <v>40.074903910177369</v>
      </c>
      <c r="J27" s="96">
        <f>IF(RES_hh_emi_in!J27=0,0,1000000*RES_hh_emi_in!J27/RES_hh_num_in!J27)</f>
        <v>165.78900743302466</v>
      </c>
      <c r="K27" s="96">
        <f>IF(RES_hh_emi_in!K27=0,0,1000000*RES_hh_emi_in!K27/RES_hh_num_in!K27)</f>
        <v>210.33375607721126</v>
      </c>
      <c r="L27" s="96">
        <f>IF(RES_hh_emi_in!L27=0,0,1000000*RES_hh_emi_in!L27/RES_hh_num_in!L27)</f>
        <v>256.20414395701027</v>
      </c>
      <c r="M27" s="96">
        <f>IF(RES_hh_emi_in!M27=0,0,1000000*RES_hh_emi_in!M27/RES_hh_num_in!M27)</f>
        <v>125.49604114745802</v>
      </c>
      <c r="N27" s="96">
        <f>IF(RES_hh_emi_in!N27=0,0,1000000*RES_hh_emi_in!N27/RES_hh_num_in!N27)</f>
        <v>198.18746460235639</v>
      </c>
      <c r="O27" s="96">
        <f>IF(RES_hh_emi_in!O27=0,0,1000000*RES_hh_emi_in!O27/RES_hh_num_in!O27)</f>
        <v>187.58309208664517</v>
      </c>
      <c r="P27" s="96">
        <f>IF(RES_hh_emi_in!P27=0,0,1000000*RES_hh_emi_in!P27/RES_hh_num_in!P27)</f>
        <v>120.64337050786727</v>
      </c>
      <c r="Q27" s="96">
        <f>IF(RES_hh_emi_in!Q27=0,0,1000000*RES_hh_emi_in!Q27/RES_hh_num_in!Q27)</f>
        <v>146.17664515207161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330.64887666667039</v>
      </c>
      <c r="D29" s="95">
        <f>IF(RES_hh_emi_in!D29=0,0,1000000*RES_hh_emi_in!D29/RES_hh_num_in!D29)</f>
        <v>328.50984053312209</v>
      </c>
      <c r="E29" s="95">
        <f>IF(RES_hh_emi_in!E29=0,0,1000000*RES_hh_emi_in!E29/RES_hh_num_in!E29)</f>
        <v>350.00412298899346</v>
      </c>
      <c r="F29" s="95">
        <f>IF(RES_hh_emi_in!F29=0,0,1000000*RES_hh_emi_in!F29/RES_hh_num_in!F29)</f>
        <v>348.69546876879417</v>
      </c>
      <c r="G29" s="95">
        <f>IF(RES_hh_emi_in!G29=0,0,1000000*RES_hh_emi_in!G29/RES_hh_num_in!G29)</f>
        <v>385.91791847462281</v>
      </c>
      <c r="H29" s="95">
        <f>IF(RES_hh_emi_in!H29=0,0,1000000*RES_hh_emi_in!H29/RES_hh_num_in!H29)</f>
        <v>356.62590540095306</v>
      </c>
      <c r="I29" s="95">
        <f>IF(RES_hh_emi_in!I29=0,0,1000000*RES_hh_emi_in!I29/RES_hh_num_in!I29)</f>
        <v>356.51933588489675</v>
      </c>
      <c r="J29" s="95">
        <f>IF(RES_hh_emi_in!J29=0,0,1000000*RES_hh_emi_in!J29/RES_hh_num_in!J29)</f>
        <v>364.26871102705081</v>
      </c>
      <c r="K29" s="95">
        <f>IF(RES_hh_emi_in!K29=0,0,1000000*RES_hh_emi_in!K29/RES_hh_num_in!K29)</f>
        <v>333.65309883076816</v>
      </c>
      <c r="L29" s="95">
        <f>IF(RES_hh_emi_in!L29=0,0,1000000*RES_hh_emi_in!L29/RES_hh_num_in!L29)</f>
        <v>350.50868082993304</v>
      </c>
      <c r="M29" s="95">
        <f>IF(RES_hh_emi_in!M29=0,0,1000000*RES_hh_emi_in!M29/RES_hh_num_in!M29)</f>
        <v>328.42286204686155</v>
      </c>
      <c r="N29" s="95">
        <f>IF(RES_hh_emi_in!N29=0,0,1000000*RES_hh_emi_in!N29/RES_hh_num_in!N29)</f>
        <v>0</v>
      </c>
      <c r="O29" s="95">
        <f>IF(RES_hh_emi_in!O29=0,0,1000000*RES_hh_emi_in!O29/RES_hh_num_in!O29)</f>
        <v>329.36993322615319</v>
      </c>
      <c r="P29" s="95">
        <f>IF(RES_hh_emi_in!P29=0,0,1000000*RES_hh_emi_in!P29/RES_hh_num_in!P29)</f>
        <v>324.82883297041082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270.07982920337929</v>
      </c>
      <c r="D30" s="95">
        <f>IF(RES_hh_emi_in!D30=0,0,1000000*RES_hh_emi_in!D30/RES_hh_num_in!D30)</f>
        <v>274.96006040336727</v>
      </c>
      <c r="E30" s="95">
        <f>IF(RES_hh_emi_in!E30=0,0,1000000*RES_hh_emi_in!E30/RES_hh_num_in!E30)</f>
        <v>277.60041709673129</v>
      </c>
      <c r="F30" s="95">
        <f>IF(RES_hh_emi_in!F30=0,0,1000000*RES_hh_emi_in!F30/RES_hh_num_in!F30)</f>
        <v>301.43777095316096</v>
      </c>
      <c r="G30" s="95">
        <f>IF(RES_hh_emi_in!G30=0,0,1000000*RES_hh_emi_in!G30/RES_hh_num_in!G30)</f>
        <v>285.60719385098355</v>
      </c>
      <c r="H30" s="95">
        <f>IF(RES_hh_emi_in!H30=0,0,1000000*RES_hh_emi_in!H30/RES_hh_num_in!H30)</f>
        <v>290.81940598692478</v>
      </c>
      <c r="I30" s="95">
        <f>IF(RES_hh_emi_in!I30=0,0,1000000*RES_hh_emi_in!I30/RES_hh_num_in!I30)</f>
        <v>289.00526857641984</v>
      </c>
      <c r="J30" s="95">
        <f>IF(RES_hh_emi_in!J30=0,0,1000000*RES_hh_emi_in!J30/RES_hh_num_in!J30)</f>
        <v>276.20074197938459</v>
      </c>
      <c r="K30" s="95">
        <f>IF(RES_hh_emi_in!K30=0,0,1000000*RES_hh_emi_in!K30/RES_hh_num_in!K30)</f>
        <v>277.08714226200271</v>
      </c>
      <c r="L30" s="95">
        <f>IF(RES_hh_emi_in!L30=0,0,1000000*RES_hh_emi_in!L30/RES_hh_num_in!L30)</f>
        <v>275.75267877117028</v>
      </c>
      <c r="M30" s="95">
        <f>IF(RES_hh_emi_in!M30=0,0,1000000*RES_hh_emi_in!M30/RES_hh_num_in!M30)</f>
        <v>286.14809877294977</v>
      </c>
      <c r="N30" s="95">
        <f>IF(RES_hh_emi_in!N30=0,0,1000000*RES_hh_emi_in!N30/RES_hh_num_in!N30)</f>
        <v>269.94492499628029</v>
      </c>
      <c r="O30" s="95">
        <f>IF(RES_hh_emi_in!O30=0,0,1000000*RES_hh_emi_in!O30/RES_hh_num_in!O30)</f>
        <v>268.69666798233351</v>
      </c>
      <c r="P30" s="95">
        <f>IF(RES_hh_emi_in!P30=0,0,1000000*RES_hh_emi_in!P30/RES_hh_num_in!P30)</f>
        <v>264.68594665532254</v>
      </c>
      <c r="Q30" s="95">
        <f>IF(RES_hh_emi_in!Q30=0,0,1000000*RES_hh_emi_in!Q30/RES_hh_num_in!Q30)</f>
        <v>266.95686790141474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135.97424738407079</v>
      </c>
      <c r="D3" s="100">
        <f>IF(RES_hh_fech_in!D3=0,0,RES_hh_fech_in!D3/RES_summary!D$21)</f>
        <v>144.28859515001045</v>
      </c>
      <c r="E3" s="100">
        <f>IF(RES_hh_fech_in!E3=0,0,RES_hh_fech_in!E3/RES_summary!E$21)</f>
        <v>152.58171728864087</v>
      </c>
      <c r="F3" s="100">
        <f>IF(RES_hh_fech_in!F3=0,0,RES_hh_fech_in!F3/RES_summary!F$21)</f>
        <v>140.84004141032798</v>
      </c>
      <c r="G3" s="100">
        <f>IF(RES_hh_fech_in!G3=0,0,RES_hh_fech_in!G3/RES_summary!G$21)</f>
        <v>163.22717552279704</v>
      </c>
      <c r="H3" s="100">
        <f>IF(RES_hh_fech_in!H3=0,0,RES_hh_fech_in!H3/RES_summary!H$21)</f>
        <v>156.42854390829385</v>
      </c>
      <c r="I3" s="100">
        <f>IF(RES_hh_fech_in!I3=0,0,RES_hh_fech_in!I3/RES_summary!I$21)</f>
        <v>158.43814004804258</v>
      </c>
      <c r="J3" s="100">
        <f>IF(RES_hh_fech_in!J3=0,0,RES_hh_fech_in!J3/RES_summary!J$21)</f>
        <v>136.50462578117734</v>
      </c>
      <c r="K3" s="100">
        <f>IF(RES_hh_fech_in!K3=0,0,RES_hh_fech_in!K3/RES_summary!K$21)</f>
        <v>136.3600571712503</v>
      </c>
      <c r="L3" s="100">
        <f>IF(RES_hh_fech_in!L3=0,0,RES_hh_fech_in!L3/RES_summary!L$21)</f>
        <v>137.6307602242882</v>
      </c>
      <c r="M3" s="100">
        <f>IF(RES_hh_fech_in!M3=0,0,RES_hh_fech_in!M3/RES_summary!M$21)</f>
        <v>124.45279553686625</v>
      </c>
      <c r="N3" s="100">
        <f>IF(RES_hh_fech_in!N3=0,0,RES_hh_fech_in!N3/RES_summary!N$21)</f>
        <v>135.38099844135093</v>
      </c>
      <c r="O3" s="100">
        <f>IF(RES_hh_fech_in!O3=0,0,RES_hh_fech_in!O3/RES_summary!O$21)</f>
        <v>129.52369057267623</v>
      </c>
      <c r="P3" s="100">
        <f>IF(RES_hh_fech_in!P3=0,0,RES_hh_fech_in!P3/RES_summary!P$21)</f>
        <v>111.45137032495369</v>
      </c>
      <c r="Q3" s="100">
        <f>IF(RES_hh_fech_in!Q3=0,0,RES_hh_fech_in!Q3/RES_summary!Q$21)</f>
        <v>122.76102848420815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91.204156525836041</v>
      </c>
      <c r="D4" s="96">
        <f>IF(RES_hh_fech_in!D4=0,0,RES_hh_fech_in!D4/RES_summary!D$21)</f>
        <v>99.282216604437394</v>
      </c>
      <c r="E4" s="96">
        <f>IF(RES_hh_fech_in!E4=0,0,RES_hh_fech_in!E4/RES_summary!E$21)</f>
        <v>106.19713907957626</v>
      </c>
      <c r="F4" s="96">
        <f>IF(RES_hh_fech_in!F4=0,0,RES_hh_fech_in!F4/RES_summary!F$21)</f>
        <v>94.652167053841254</v>
      </c>
      <c r="G4" s="96">
        <f>IF(RES_hh_fech_in!G4=0,0,RES_hh_fech_in!G4/RES_summary!G$21)</f>
        <v>115.46624109356388</v>
      </c>
      <c r="H4" s="96">
        <f>IF(RES_hh_fech_in!H4=0,0,RES_hh_fech_in!H4/RES_summary!H$21)</f>
        <v>110.25872101480077</v>
      </c>
      <c r="I4" s="96">
        <f>IF(RES_hh_fech_in!I4=0,0,RES_hh_fech_in!I4/RES_summary!I$21)</f>
        <v>114.53881983795577</v>
      </c>
      <c r="J4" s="96">
        <f>IF(RES_hh_fech_in!J4=0,0,RES_hh_fech_in!J4/RES_summary!J$21)</f>
        <v>94.133043498741799</v>
      </c>
      <c r="K4" s="96">
        <f>IF(RES_hh_fech_in!K4=0,0,RES_hh_fech_in!K4/RES_summary!K$21)</f>
        <v>94.554145939571356</v>
      </c>
      <c r="L4" s="96">
        <f>IF(RES_hh_fech_in!L4=0,0,RES_hh_fech_in!L4/RES_summary!L$21)</f>
        <v>97.374756107517911</v>
      </c>
      <c r="M4" s="96">
        <f>IF(RES_hh_fech_in!M4=0,0,RES_hh_fech_in!M4/RES_summary!M$21)</f>
        <v>83.466178584305155</v>
      </c>
      <c r="N4" s="96">
        <f>IF(RES_hh_fech_in!N4=0,0,RES_hh_fech_in!N4/RES_summary!N$21)</f>
        <v>91.910663906699341</v>
      </c>
      <c r="O4" s="96">
        <f>IF(RES_hh_fech_in!O4=0,0,RES_hh_fech_in!O4/RES_summary!O$21)</f>
        <v>88.906705563849357</v>
      </c>
      <c r="P4" s="96">
        <f>IF(RES_hh_fech_in!P4=0,0,RES_hh_fech_in!P4/RES_summary!P$21)</f>
        <v>72.896413053604803</v>
      </c>
      <c r="Q4" s="96">
        <f>IF(RES_hh_fech_in!Q4=0,0,RES_hh_fech_in!Q4/RES_summary!Q$21)</f>
        <v>84.482124001270847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123.16708199760033</v>
      </c>
      <c r="D5" s="95">
        <f>IF(RES_hh_fech_in!D5=0,0,RES_hh_fech_in!D5/RES_summary!D$21)</f>
        <v>0</v>
      </c>
      <c r="E5" s="95">
        <f>IF(RES_hh_fech_in!E5=0,0,RES_hh_fech_in!E5/RES_summary!E$21)</f>
        <v>0</v>
      </c>
      <c r="F5" s="95">
        <f>IF(RES_hh_fech_in!F5=0,0,RES_hh_fech_in!F5/RES_summary!F$21)</f>
        <v>0</v>
      </c>
      <c r="G5" s="95">
        <f>IF(RES_hh_fech_in!G5=0,0,RES_hh_fech_in!G5/RES_summary!G$21)</f>
        <v>0</v>
      </c>
      <c r="H5" s="95">
        <f>IF(RES_hh_fech_in!H5=0,0,RES_hh_fech_in!H5/RES_summary!H$21)</f>
        <v>0</v>
      </c>
      <c r="I5" s="95">
        <f>IF(RES_hh_fech_in!I5=0,0,RES_hh_fech_in!I5/RES_summary!I$21)</f>
        <v>0</v>
      </c>
      <c r="J5" s="95">
        <f>IF(RES_hh_fech_in!J5=0,0,RES_hh_fech_in!J5/RES_summary!J$21)</f>
        <v>0</v>
      </c>
      <c r="K5" s="95">
        <f>IF(RES_hh_fech_in!K5=0,0,RES_hh_fech_in!K5/RES_summary!K$21)</f>
        <v>0</v>
      </c>
      <c r="L5" s="95">
        <f>IF(RES_hh_fech_in!L5=0,0,RES_hh_fech_in!L5/RES_summary!L$21)</f>
        <v>0</v>
      </c>
      <c r="M5" s="95">
        <f>IF(RES_hh_fech_in!M5=0,0,RES_hh_fech_in!M5/RES_summary!M$21)</f>
        <v>0</v>
      </c>
      <c r="N5" s="95">
        <f>IF(RES_hh_fech_in!N5=0,0,RES_hh_fech_in!N5/RES_summary!N$21)</f>
        <v>0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87.067191749553615</v>
      </c>
      <c r="D6" s="95">
        <f>IF(RES_hh_fech_in!D6=0,0,RES_hh_fech_in!D6/RES_summary!D$21)</f>
        <v>87.282092595824523</v>
      </c>
      <c r="E6" s="95">
        <f>IF(RES_hh_fech_in!E6=0,0,RES_hh_fech_in!E6/RES_summary!E$21)</f>
        <v>94.964921026471487</v>
      </c>
      <c r="F6" s="95">
        <f>IF(RES_hh_fech_in!F6=0,0,RES_hh_fech_in!F6/RES_summary!F$21)</f>
        <v>95.262929825615515</v>
      </c>
      <c r="G6" s="95">
        <f>IF(RES_hh_fech_in!G6=0,0,RES_hh_fech_in!G6/RES_summary!G$21)</f>
        <v>101.00446867663982</v>
      </c>
      <c r="H6" s="95">
        <f>IF(RES_hh_fech_in!H6=0,0,RES_hh_fech_in!H6/RES_summary!H$21)</f>
        <v>95.468639750765959</v>
      </c>
      <c r="I6" s="95">
        <f>IF(RES_hh_fech_in!I6=0,0,RES_hh_fech_in!I6/RES_summary!I$21)</f>
        <v>93.160085186547349</v>
      </c>
      <c r="J6" s="95">
        <f>IF(RES_hh_fech_in!J6=0,0,RES_hh_fech_in!J6/RES_summary!J$21)</f>
        <v>94.85663529101393</v>
      </c>
      <c r="K6" s="95">
        <f>IF(RES_hh_fech_in!K6=0,0,RES_hh_fech_in!K6/RES_summary!K$21)</f>
        <v>95.441481503772593</v>
      </c>
      <c r="L6" s="95">
        <f>IF(RES_hh_fech_in!L6=0,0,RES_hh_fech_in!L6/RES_summary!L$21)</f>
        <v>100.78097220541237</v>
      </c>
      <c r="M6" s="95">
        <f>IF(RES_hh_fech_in!M6=0,0,RES_hh_fech_in!M6/RES_summary!M$21)</f>
        <v>85.865776595957826</v>
      </c>
      <c r="N6" s="95">
        <f>IF(RES_hh_fech_in!N6=0,0,RES_hh_fech_in!N6/RES_summary!N$21)</f>
        <v>0</v>
      </c>
      <c r="O6" s="95">
        <f>IF(RES_hh_fech_in!O6=0,0,RES_hh_fech_in!O6/RES_summary!O$21)</f>
        <v>93.587488179035546</v>
      </c>
      <c r="P6" s="95">
        <f>IF(RES_hh_fech_in!P6=0,0,RES_hh_fech_in!P6/RES_summary!P$21)</f>
        <v>71.721170448486973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91.632639668050686</v>
      </c>
      <c r="D7" s="95">
        <f>IF(RES_hh_fech_in!D7=0,0,RES_hh_fech_in!D7/RES_summary!D$21)</f>
        <v>0</v>
      </c>
      <c r="E7" s="95">
        <f>IF(RES_hh_fech_in!E7=0,0,RES_hh_fech_in!E7/RES_summary!E$21)</f>
        <v>0</v>
      </c>
      <c r="F7" s="95">
        <f>IF(RES_hh_fech_in!F7=0,0,RES_hh_fech_in!F7/RES_summary!F$21)</f>
        <v>98.347444669673948</v>
      </c>
      <c r="G7" s="95">
        <f>IF(RES_hh_fech_in!G7=0,0,RES_hh_fech_in!G7/RES_summary!G$21)</f>
        <v>104.36695320815778</v>
      </c>
      <c r="H7" s="95">
        <f>IF(RES_hh_fech_in!H7=0,0,RES_hh_fech_in!H7/RES_summary!H$21)</f>
        <v>94.439367837772295</v>
      </c>
      <c r="I7" s="95">
        <f>IF(RES_hh_fech_in!I7=0,0,RES_hh_fech_in!I7/RES_summary!I$21)</f>
        <v>0</v>
      </c>
      <c r="J7" s="95">
        <f>IF(RES_hh_fech_in!J7=0,0,RES_hh_fech_in!J7/RES_summary!J$21)</f>
        <v>98.016049462329676</v>
      </c>
      <c r="K7" s="95">
        <f>IF(RES_hh_fech_in!K7=0,0,RES_hh_fech_in!K7/RES_summary!K$21)</f>
        <v>98.309555013542948</v>
      </c>
      <c r="L7" s="95">
        <f>IF(RES_hh_fech_in!L7=0,0,RES_hh_fech_in!L7/RES_summary!L$21)</f>
        <v>0</v>
      </c>
      <c r="M7" s="95">
        <f>IF(RES_hh_fech_in!M7=0,0,RES_hh_fech_in!M7/RES_summary!M$21)</f>
        <v>92.982162162296206</v>
      </c>
      <c r="N7" s="95">
        <f>IF(RES_hh_fech_in!N7=0,0,RES_hh_fech_in!N7/RES_summary!N$21)</f>
        <v>97.358470056125114</v>
      </c>
      <c r="O7" s="95">
        <f>IF(RES_hh_fech_in!O7=0,0,RES_hh_fech_in!O7/RES_summary!O$21)</f>
        <v>0</v>
      </c>
      <c r="P7" s="95">
        <f>IF(RES_hh_fech_in!P7=0,0,RES_hh_fech_in!P7/RES_summary!P$21)</f>
        <v>0</v>
      </c>
      <c r="Q7" s="95">
        <f>IF(RES_hh_fech_in!Q7=0,0,RES_hh_fech_in!Q7/RES_summary!Q$21)</f>
        <v>0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86.537256295678816</v>
      </c>
      <c r="D8" s="95">
        <f>IF(RES_hh_fech_in!D8=0,0,RES_hh_fech_in!D8/RES_summary!D$21)</f>
        <v>83.317344282080555</v>
      </c>
      <c r="E8" s="95">
        <f>IF(RES_hh_fech_in!E8=0,0,RES_hh_fech_in!E8/RES_summary!E$21)</f>
        <v>92.279503381070512</v>
      </c>
      <c r="F8" s="95">
        <f>IF(RES_hh_fech_in!F8=0,0,RES_hh_fech_in!F8/RES_summary!F$21)</f>
        <v>93.757741923172418</v>
      </c>
      <c r="G8" s="95">
        <f>IF(RES_hh_fech_in!G8=0,0,RES_hh_fech_in!G8/RES_summary!G$21)</f>
        <v>101.39287688240992</v>
      </c>
      <c r="H8" s="95">
        <f>IF(RES_hh_fech_in!H8=0,0,RES_hh_fech_in!H8/RES_summary!H$21)</f>
        <v>91.427918902886859</v>
      </c>
      <c r="I8" s="95">
        <f>IF(RES_hh_fech_in!I8=0,0,RES_hh_fech_in!I8/RES_summary!I$21)</f>
        <v>90.538812711171545</v>
      </c>
      <c r="J8" s="95">
        <f>IF(RES_hh_fech_in!J8=0,0,RES_hh_fech_in!J8/RES_summary!J$21)</f>
        <v>87.554628063210998</v>
      </c>
      <c r="K8" s="95">
        <f>IF(RES_hh_fech_in!K8=0,0,RES_hh_fech_in!K8/RES_summary!K$21)</f>
        <v>89.572688704998441</v>
      </c>
      <c r="L8" s="95">
        <f>IF(RES_hh_fech_in!L8=0,0,RES_hh_fech_in!L8/RES_summary!L$21)</f>
        <v>98.231060439495792</v>
      </c>
      <c r="M8" s="95">
        <f>IF(RES_hh_fech_in!M8=0,0,RES_hh_fech_in!M8/RES_summary!M$21)</f>
        <v>90.685765275179492</v>
      </c>
      <c r="N8" s="95">
        <f>IF(RES_hh_fech_in!N8=0,0,RES_hh_fech_in!N8/RES_summary!N$21)</f>
        <v>91.37622241400453</v>
      </c>
      <c r="O8" s="95">
        <f>IF(RES_hh_fech_in!O8=0,0,RES_hh_fech_in!O8/RES_summary!O$21)</f>
        <v>90.583012069509763</v>
      </c>
      <c r="P8" s="95">
        <f>IF(RES_hh_fech_in!P8=0,0,RES_hh_fech_in!P8/RES_summary!P$21)</f>
        <v>68.634524869671139</v>
      </c>
      <c r="Q8" s="95">
        <f>IF(RES_hh_fech_in!Q8=0,0,RES_hh_fech_in!Q8/RES_summary!Q$21)</f>
        <v>81.328885325289434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110.92163189688485</v>
      </c>
      <c r="D9" s="95">
        <f>IF(RES_hh_fech_in!D9=0,0,RES_hh_fech_in!D9/RES_summary!D$21)</f>
        <v>110.39386621897926</v>
      </c>
      <c r="E9" s="95">
        <f>IF(RES_hh_fech_in!E9=0,0,RES_hh_fech_in!E9/RES_summary!E$21)</f>
        <v>151.45034611708829</v>
      </c>
      <c r="F9" s="95">
        <f>IF(RES_hh_fech_in!F9=0,0,RES_hh_fech_in!F9/RES_summary!F$21)</f>
        <v>95.059325827655812</v>
      </c>
      <c r="G9" s="95">
        <f>IF(RES_hh_fech_in!G9=0,0,RES_hh_fech_in!G9/RES_summary!G$21)</f>
        <v>132.440706111065</v>
      </c>
      <c r="H9" s="95">
        <f>IF(RES_hh_fech_in!H9=0,0,RES_hh_fech_in!H9/RES_summary!H$21)</f>
        <v>120.93158786432711</v>
      </c>
      <c r="I9" s="95">
        <f>IF(RES_hh_fech_in!I9=0,0,RES_hh_fech_in!I9/RES_summary!I$21)</f>
        <v>117.9117566295986</v>
      </c>
      <c r="J9" s="95">
        <f>IF(RES_hh_fech_in!J9=0,0,RES_hh_fech_in!J9/RES_summary!J$21)</f>
        <v>137.402071778828</v>
      </c>
      <c r="K9" s="95">
        <f>IF(RES_hh_fech_in!K9=0,0,RES_hh_fech_in!K9/RES_summary!K$21)</f>
        <v>130.72950608654807</v>
      </c>
      <c r="L9" s="95">
        <f>IF(RES_hh_fech_in!L9=0,0,RES_hh_fech_in!L9/RES_summary!L$21)</f>
        <v>130.02672566597715</v>
      </c>
      <c r="M9" s="95">
        <f>IF(RES_hh_fech_in!M9=0,0,RES_hh_fech_in!M9/RES_summary!M$21)</f>
        <v>0</v>
      </c>
      <c r="N9" s="95">
        <f>IF(RES_hh_fech_in!N9=0,0,RES_hh_fech_in!N9/RES_summary!N$21)</f>
        <v>121.30843588969594</v>
      </c>
      <c r="O9" s="95">
        <f>IF(RES_hh_fech_in!O9=0,0,RES_hh_fech_in!O9/RES_summary!O$21)</f>
        <v>116.10008387490555</v>
      </c>
      <c r="P9" s="95">
        <f>IF(RES_hh_fech_in!P9=0,0,RES_hh_fech_in!P9/RES_summary!P$21)</f>
        <v>88.510332705609244</v>
      </c>
      <c r="Q9" s="95">
        <f>IF(RES_hh_fech_in!Q9=0,0,RES_hh_fech_in!Q9/RES_summary!Q$21)</f>
        <v>103.06876714084127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70.468170641465008</v>
      </c>
      <c r="D10" s="95">
        <f>IF(RES_hh_fech_in!D10=0,0,RES_hh_fech_in!D10/RES_summary!D$21)</f>
        <v>70.677417877627832</v>
      </c>
      <c r="E10" s="95">
        <f>IF(RES_hh_fech_in!E10=0,0,RES_hh_fech_in!E10/RES_summary!E$21)</f>
        <v>0</v>
      </c>
      <c r="F10" s="95">
        <f>IF(RES_hh_fech_in!F10=0,0,RES_hh_fech_in!F10/RES_summary!F$21)</f>
        <v>75.007754069784028</v>
      </c>
      <c r="G10" s="95">
        <f>IF(RES_hh_fech_in!G10=0,0,RES_hh_fech_in!G10/RES_summary!G$21)</f>
        <v>77.730316979689661</v>
      </c>
      <c r="H10" s="95">
        <f>IF(RES_hh_fech_in!H10=0,0,RES_hh_fech_in!H10/RES_summary!H$21)</f>
        <v>77.430629336386943</v>
      </c>
      <c r="I10" s="95">
        <f>IF(RES_hh_fech_in!I10=0,0,RES_hh_fech_in!I10/RES_summary!I$21)</f>
        <v>79.082649768546929</v>
      </c>
      <c r="J10" s="95">
        <f>IF(RES_hh_fech_in!J10=0,0,RES_hh_fech_in!J10/RES_summary!J$21)</f>
        <v>79.244633500432514</v>
      </c>
      <c r="K10" s="95">
        <f>IF(RES_hh_fech_in!K10=0,0,RES_hh_fech_in!K10/RES_summary!K$21)</f>
        <v>80.121387136690146</v>
      </c>
      <c r="L10" s="95">
        <f>IF(RES_hh_fech_in!L10=0,0,RES_hh_fech_in!L10/RES_summary!L$21)</f>
        <v>0</v>
      </c>
      <c r="M10" s="95">
        <f>IF(RES_hh_fech_in!M10=0,0,RES_hh_fech_in!M10/RES_summary!M$21)</f>
        <v>72.71059882540689</v>
      </c>
      <c r="N10" s="95">
        <f>IF(RES_hh_fech_in!N10=0,0,RES_hh_fech_in!N10/RES_summary!N$21)</f>
        <v>84.187237731758643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70.143696833065462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0</v>
      </c>
      <c r="D11" s="95">
        <f>IF(RES_hh_fech_in!D11=0,0,RES_hh_fech_in!D11/RES_summary!D$21)</f>
        <v>0</v>
      </c>
      <c r="E11" s="95">
        <f>IF(RES_hh_fech_in!E11=0,0,RES_hh_fech_in!E11/RES_summary!E$21)</f>
        <v>0</v>
      </c>
      <c r="F11" s="95">
        <f>IF(RES_hh_fech_in!F11=0,0,RES_hh_fech_in!F11/RES_summary!F$21)</f>
        <v>77.893212815618156</v>
      </c>
      <c r="G11" s="95">
        <f>IF(RES_hh_fech_in!G11=0,0,RES_hh_fech_in!G11/RES_summary!G$21)</f>
        <v>0</v>
      </c>
      <c r="H11" s="95">
        <f>IF(RES_hh_fech_in!H11=0,0,RES_hh_fech_in!H11/RES_summary!H$21)</f>
        <v>0</v>
      </c>
      <c r="I11" s="95">
        <f>IF(RES_hh_fech_in!I11=0,0,RES_hh_fech_in!I11/RES_summary!I$21)</f>
        <v>0</v>
      </c>
      <c r="J11" s="95">
        <f>IF(RES_hh_fech_in!J11=0,0,RES_hh_fech_in!J11/RES_summary!J$21)</f>
        <v>0</v>
      </c>
      <c r="K11" s="95">
        <f>IF(RES_hh_fech_in!K11=0,0,RES_hh_fech_in!K11/RES_summary!K$21)</f>
        <v>76.047955571067618</v>
      </c>
      <c r="L11" s="95">
        <f>IF(RES_hh_fech_in!L11=0,0,RES_hh_fech_in!L11/RES_summary!L$21)</f>
        <v>80.765225384098486</v>
      </c>
      <c r="M11" s="95">
        <f>IF(RES_hh_fech_in!M11=0,0,RES_hh_fech_in!M11/RES_summary!M$21)</f>
        <v>69.93235827965718</v>
      </c>
      <c r="N11" s="95">
        <f>IF(RES_hh_fech_in!N11=0,0,RES_hh_fech_in!N11/RES_summary!N$21)</f>
        <v>76.138773587356511</v>
      </c>
      <c r="O11" s="95">
        <f>IF(RES_hh_fech_in!O11=0,0,RES_hh_fech_in!O11/RES_summary!O$21)</f>
        <v>76.025530371848319</v>
      </c>
      <c r="P11" s="95">
        <f>IF(RES_hh_fech_in!P11=0,0,RES_hh_fech_in!P11/RES_summary!P$21)</f>
        <v>59.27246000230528</v>
      </c>
      <c r="Q11" s="95">
        <f>IF(RES_hh_fech_in!Q11=0,0,RES_hh_fech_in!Q11/RES_summary!Q$21)</f>
        <v>65.861706575162728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53.469105542700781</v>
      </c>
      <c r="D12" s="95">
        <f>IF(RES_hh_fech_in!D12=0,0,RES_hh_fech_in!D12/RES_summary!D$21)</f>
        <v>49.58003099780889</v>
      </c>
      <c r="E12" s="95">
        <f>IF(RES_hh_fech_in!E12=0,0,RES_hh_fech_in!E12/RES_summary!E$21)</f>
        <v>53.599794676949294</v>
      </c>
      <c r="F12" s="95">
        <f>IF(RES_hh_fech_in!F12=0,0,RES_hh_fech_in!F12/RES_summary!F$21)</f>
        <v>49.245827968123926</v>
      </c>
      <c r="G12" s="95">
        <f>IF(RES_hh_fech_in!G12=0,0,RES_hh_fech_in!G12/RES_summary!G$21)</f>
        <v>50.872374367217532</v>
      </c>
      <c r="H12" s="95">
        <f>IF(RES_hh_fech_in!H12=0,0,RES_hh_fech_in!H12/RES_summary!H$21)</f>
        <v>43.416193404409007</v>
      </c>
      <c r="I12" s="95">
        <f>IF(RES_hh_fech_in!I12=0,0,RES_hh_fech_in!I12/RES_summary!I$21)</f>
        <v>38.902433332880094</v>
      </c>
      <c r="J12" s="95">
        <f>IF(RES_hh_fech_in!J12=0,0,RES_hh_fech_in!J12/RES_summary!J$21)</f>
        <v>37.149298090923942</v>
      </c>
      <c r="K12" s="95">
        <f>IF(RES_hh_fech_in!K12=0,0,RES_hh_fech_in!K12/RES_summary!K$21)</f>
        <v>33.863606591440472</v>
      </c>
      <c r="L12" s="95">
        <f>IF(RES_hh_fech_in!L12=0,0,RES_hh_fech_in!L12/RES_summary!L$21)</f>
        <v>32.546606561936542</v>
      </c>
      <c r="M12" s="95">
        <f>IF(RES_hh_fech_in!M12=0,0,RES_hh_fech_in!M12/RES_summary!M$21)</f>
        <v>25.506592655031117</v>
      </c>
      <c r="N12" s="95">
        <f>IF(RES_hh_fech_in!N12=0,0,RES_hh_fech_in!N12/RES_summary!N$21)</f>
        <v>26.558338979403345</v>
      </c>
      <c r="O12" s="95">
        <f>IF(RES_hh_fech_in!O12=0,0,RES_hh_fech_in!O12/RES_summary!O$21)</f>
        <v>24.626940409292999</v>
      </c>
      <c r="P12" s="95">
        <f>IF(RES_hh_fech_in!P12=0,0,RES_hh_fech_in!P12/RES_summary!P$21)</f>
        <v>20.452691426220706</v>
      </c>
      <c r="Q12" s="95">
        <f>IF(RES_hh_fech_in!Q12=0,0,RES_hh_fech_in!Q12/RES_summary!Q$21)</f>
        <v>21.652283382474234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96.178991683833814</v>
      </c>
      <c r="D13" s="22">
        <f>IF(RES_hh_fech_in!D13=0,0,RES_hh_fech_in!D13/RES_summary!D$21)</f>
        <v>0</v>
      </c>
      <c r="E13" s="22">
        <f>IF(RES_hh_fech_in!E13=0,0,RES_hh_fech_in!E13/RES_summary!E$21)</f>
        <v>107.81615355962647</v>
      </c>
      <c r="F13" s="22">
        <f>IF(RES_hh_fech_in!F13=0,0,RES_hh_fech_in!F13/RES_summary!F$21)</f>
        <v>0</v>
      </c>
      <c r="G13" s="22">
        <f>IF(RES_hh_fech_in!G13=0,0,RES_hh_fech_in!G13/RES_summary!G$21)</f>
        <v>0</v>
      </c>
      <c r="H13" s="22">
        <f>IF(RES_hh_fech_in!H13=0,0,RES_hh_fech_in!H13/RES_summary!H$21)</f>
        <v>0</v>
      </c>
      <c r="I13" s="22">
        <f>IF(RES_hh_fech_in!I13=0,0,RES_hh_fech_in!I13/RES_summary!I$21)</f>
        <v>91.596407592368152</v>
      </c>
      <c r="J13" s="22">
        <f>IF(RES_hh_fech_in!J13=0,0,RES_hh_fech_in!J13/RES_summary!J$21)</f>
        <v>95.247290875058454</v>
      </c>
      <c r="K13" s="22">
        <f>IF(RES_hh_fech_in!K13=0,0,RES_hh_fech_in!K13/RES_summary!K$21)</f>
        <v>94.744763630973935</v>
      </c>
      <c r="L13" s="22">
        <f>IF(RES_hh_fech_in!L13=0,0,RES_hh_fech_in!L13/RES_summary!L$21)</f>
        <v>104.60947661904014</v>
      </c>
      <c r="M13" s="22">
        <f>IF(RES_hh_fech_in!M13=0,0,RES_hh_fech_in!M13/RES_summary!M$21)</f>
        <v>0</v>
      </c>
      <c r="N13" s="22">
        <f>IF(RES_hh_fech_in!N13=0,0,RES_hh_fech_in!N13/RES_summary!N$21)</f>
        <v>0</v>
      </c>
      <c r="O13" s="22">
        <f>IF(RES_hh_fech_in!O13=0,0,RES_hh_fech_in!O13/RES_summary!O$21)</f>
        <v>0</v>
      </c>
      <c r="P13" s="22">
        <f>IF(RES_hh_fech_in!P13=0,0,RES_hh_fech_in!P13/RES_summary!P$21)</f>
        <v>0</v>
      </c>
      <c r="Q13" s="22">
        <f>IF(RES_hh_fech_in!Q13=0,0,RES_hh_fech_in!Q13/RES_summary!Q$21)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1.4784944498382837</v>
      </c>
      <c r="D14" s="98">
        <f>IF(RES_hh_fech_in!D14=0,0,RES_hh_fech_in!D14/RES_summary!D$21)</f>
        <v>1.1350151671148423</v>
      </c>
      <c r="E14" s="98">
        <f>IF(RES_hh_fech_in!E14=0,0,RES_hh_fech_in!E14/RES_summary!E$21)</f>
        <v>1.7543006284451992</v>
      </c>
      <c r="F14" s="98">
        <f>IF(RES_hh_fech_in!F14=0,0,RES_hh_fech_in!F14/RES_summary!F$21)</f>
        <v>2.120423874595347</v>
      </c>
      <c r="G14" s="98">
        <f>IF(RES_hh_fech_in!G14=0,0,RES_hh_fech_in!G14/RES_summary!G$21)</f>
        <v>1.8680528553122624</v>
      </c>
      <c r="H14" s="98">
        <f>IF(RES_hh_fech_in!H14=0,0,RES_hh_fech_in!H14/RES_summary!H$21)</f>
        <v>1.3382701618599431</v>
      </c>
      <c r="I14" s="98">
        <f>IF(RES_hh_fech_in!I14=0,0,RES_hh_fech_in!I14/RES_summary!I$21)</f>
        <v>0.66505700595219774</v>
      </c>
      <c r="J14" s="98">
        <f>IF(RES_hh_fech_in!J14=0,0,RES_hh_fech_in!J14/RES_summary!J$21)</f>
        <v>1.160451758275524</v>
      </c>
      <c r="K14" s="98">
        <f>IF(RES_hh_fech_in!K14=0,0,RES_hh_fech_in!K14/RES_summary!K$21)</f>
        <v>1.0781888373053965</v>
      </c>
      <c r="L14" s="98">
        <f>IF(RES_hh_fech_in!L14=0,0,RES_hh_fech_in!L14/RES_summary!L$21)</f>
        <v>1.3122198724147931</v>
      </c>
      <c r="M14" s="98">
        <f>IF(RES_hh_fech_in!M14=0,0,RES_hh_fech_in!M14/RES_summary!M$21)</f>
        <v>1.1597457159014657</v>
      </c>
      <c r="N14" s="98">
        <f>IF(RES_hh_fech_in!N14=0,0,RES_hh_fech_in!N14/RES_summary!N$21)</f>
        <v>0.9675362443548593</v>
      </c>
      <c r="O14" s="98">
        <f>IF(RES_hh_fech_in!O14=0,0,RES_hh_fech_in!O14/RES_summary!O$21)</f>
        <v>0.86648533780845882</v>
      </c>
      <c r="P14" s="98">
        <f>IF(RES_hh_fech_in!P14=0,0,RES_hh_fech_in!P14/RES_summary!P$21)</f>
        <v>0.62138919900772571</v>
      </c>
      <c r="Q14" s="98">
        <f>IF(RES_hh_fech_in!Q14=0,0,RES_hh_fech_in!Q14/RES_summary!Q$21)</f>
        <v>1.5801686562433583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3.9965872476466284</v>
      </c>
      <c r="D15" s="96">
        <f>IF(RES_hh_fech_in!D15=0,0,RES_hh_fech_in!D15/RES_summary!D$21)</f>
        <v>2.9248825219211931</v>
      </c>
      <c r="E15" s="96">
        <f>IF(RES_hh_fech_in!E15=0,0,RES_hh_fech_in!E15/RES_summary!E$21)</f>
        <v>2.4683740497043534</v>
      </c>
      <c r="F15" s="96">
        <f>IF(RES_hh_fech_in!F15=0,0,RES_hh_fech_in!F15/RES_summary!F$21)</f>
        <v>3.6276551121611407</v>
      </c>
      <c r="G15" s="96">
        <f>IF(RES_hh_fech_in!G15=0,0,RES_hh_fech_in!G15/RES_summary!G$21)</f>
        <v>3.5713674287862189</v>
      </c>
      <c r="H15" s="96">
        <f>IF(RES_hh_fech_in!H15=0,0,RES_hh_fech_in!H15/RES_summary!H$21)</f>
        <v>3.3904633855484319</v>
      </c>
      <c r="I15" s="96">
        <f>IF(RES_hh_fech_in!I15=0,0,RES_hh_fech_in!I15/RES_summary!I$21)</f>
        <v>2.5164400291665769</v>
      </c>
      <c r="J15" s="96">
        <f>IF(RES_hh_fech_in!J15=0,0,RES_hh_fech_in!J15/RES_summary!J$21)</f>
        <v>4.2966305334709292</v>
      </c>
      <c r="K15" s="96">
        <f>IF(RES_hh_fech_in!K15=0,0,RES_hh_fech_in!K15/RES_summary!K$21)</f>
        <v>4.2832045936917735</v>
      </c>
      <c r="L15" s="96">
        <f>IF(RES_hh_fech_in!L15=0,0,RES_hh_fech_in!L15/RES_summary!L$21)</f>
        <v>3.7335365241947218</v>
      </c>
      <c r="M15" s="96">
        <f>IF(RES_hh_fech_in!M15=0,0,RES_hh_fech_in!M15/RES_summary!M$21)</f>
        <v>6.2657588737179042</v>
      </c>
      <c r="N15" s="96">
        <f>IF(RES_hh_fech_in!N15=0,0,RES_hh_fech_in!N15/RES_summary!N$21)</f>
        <v>8.0210855159731</v>
      </c>
      <c r="O15" s="96">
        <f>IF(RES_hh_fech_in!O15=0,0,RES_hh_fech_in!O15/RES_summary!O$21)</f>
        <v>6.5519708667625034</v>
      </c>
      <c r="P15" s="96">
        <f>IF(RES_hh_fech_in!P15=0,0,RES_hh_fech_in!P15/RES_summary!P$21)</f>
        <v>5.1974554402897821</v>
      </c>
      <c r="Q15" s="96">
        <f>IF(RES_hh_fech_in!Q15=0,0,RES_hh_fech_in!Q15/RES_summary!Q$21)</f>
        <v>3.7783307535148616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3.9965872476466284</v>
      </c>
      <c r="D16" s="97">
        <f>IF(RES_hh_fech_in!D16=0,0,RES_hh_fech_in!D16/RES_summary!D$21)</f>
        <v>2.9248825219211931</v>
      </c>
      <c r="E16" s="97">
        <f>IF(RES_hh_fech_in!E16=0,0,RES_hh_fech_in!E16/RES_summary!E$21)</f>
        <v>2.4683740497043534</v>
      </c>
      <c r="F16" s="97">
        <f>IF(RES_hh_fech_in!F16=0,0,RES_hh_fech_in!F16/RES_summary!F$21)</f>
        <v>3.6276551121611407</v>
      </c>
      <c r="G16" s="97">
        <f>IF(RES_hh_fech_in!G16=0,0,RES_hh_fech_in!G16/RES_summary!G$21)</f>
        <v>3.5713674287862189</v>
      </c>
      <c r="H16" s="97">
        <f>IF(RES_hh_fech_in!H16=0,0,RES_hh_fech_in!H16/RES_summary!H$21)</f>
        <v>3.3904633855484319</v>
      </c>
      <c r="I16" s="97">
        <f>IF(RES_hh_fech_in!I16=0,0,RES_hh_fech_in!I16/RES_summary!I$21)</f>
        <v>2.5164400291665769</v>
      </c>
      <c r="J16" s="97">
        <f>IF(RES_hh_fech_in!J16=0,0,RES_hh_fech_in!J16/RES_summary!J$21)</f>
        <v>4.2966305334709292</v>
      </c>
      <c r="K16" s="97">
        <f>IF(RES_hh_fech_in!K16=0,0,RES_hh_fech_in!K16/RES_summary!K$21)</f>
        <v>4.2832045936917735</v>
      </c>
      <c r="L16" s="97">
        <f>IF(RES_hh_fech_in!L16=0,0,RES_hh_fech_in!L16/RES_summary!L$21)</f>
        <v>3.7335365241947218</v>
      </c>
      <c r="M16" s="97">
        <f>IF(RES_hh_fech_in!M16=0,0,RES_hh_fech_in!M16/RES_summary!M$21)</f>
        <v>6.2657588737179042</v>
      </c>
      <c r="N16" s="97">
        <f>IF(RES_hh_fech_in!N16=0,0,RES_hh_fech_in!N16/RES_summary!N$21)</f>
        <v>8.0210855159731</v>
      </c>
      <c r="O16" s="97">
        <f>IF(RES_hh_fech_in!O16=0,0,RES_hh_fech_in!O16/RES_summary!O$21)</f>
        <v>6.5519708667625034</v>
      </c>
      <c r="P16" s="97">
        <f>IF(RES_hh_fech_in!P16=0,0,RES_hh_fech_in!P16/RES_summary!P$21)</f>
        <v>5.1974554402897821</v>
      </c>
      <c r="Q16" s="97">
        <f>IF(RES_hh_fech_in!Q16=0,0,RES_hh_fech_in!Q16/RES_summary!Q$21)</f>
        <v>3.7783307535148616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28.267659487262254</v>
      </c>
      <c r="D17" s="96">
        <f>IF(RES_hh_fech_in!D17=0,0,RES_hh_fech_in!D17/RES_summary!D$21)</f>
        <v>29.753224136616314</v>
      </c>
      <c r="E17" s="96">
        <f>IF(RES_hh_fech_in!E17=0,0,RES_hh_fech_in!E17/RES_summary!E$21)</f>
        <v>30.254791255348984</v>
      </c>
      <c r="F17" s="96">
        <f>IF(RES_hh_fech_in!F17=0,0,RES_hh_fech_in!F17/RES_summary!F$21)</f>
        <v>27.895755048815047</v>
      </c>
      <c r="G17" s="96">
        <f>IF(RES_hh_fech_in!G17=0,0,RES_hh_fech_in!G17/RES_summary!G$21)</f>
        <v>30.931976589200264</v>
      </c>
      <c r="H17" s="96">
        <f>IF(RES_hh_fech_in!H17=0,0,RES_hh_fech_in!H17/RES_summary!H$21)</f>
        <v>29.881931678377732</v>
      </c>
      <c r="I17" s="96">
        <f>IF(RES_hh_fech_in!I17=0,0,RES_hh_fech_in!I17/RES_summary!I$21)</f>
        <v>30.098739304743468</v>
      </c>
      <c r="J17" s="96">
        <f>IF(RES_hh_fech_in!J17=0,0,RES_hh_fech_in!J17/RES_summary!J$21)</f>
        <v>25.612139143094744</v>
      </c>
      <c r="K17" s="96">
        <f>IF(RES_hh_fech_in!K17=0,0,RES_hh_fech_in!K17/RES_summary!K$21)</f>
        <v>24.432364220194614</v>
      </c>
      <c r="L17" s="96">
        <f>IF(RES_hh_fech_in!L17=0,0,RES_hh_fech_in!L17/RES_summary!L$21)</f>
        <v>22.875166313201763</v>
      </c>
      <c r="M17" s="96">
        <f>IF(RES_hh_fech_in!M17=0,0,RES_hh_fech_in!M17/RES_summary!M$21)</f>
        <v>22.867812729611309</v>
      </c>
      <c r="N17" s="96">
        <f>IF(RES_hh_fech_in!N17=0,0,RES_hh_fech_in!N17/RES_summary!N$21)</f>
        <v>23.05533950448028</v>
      </c>
      <c r="O17" s="96">
        <f>IF(RES_hh_fech_in!O17=0,0,RES_hh_fech_in!O17/RES_summary!O$21)</f>
        <v>21.732985094313154</v>
      </c>
      <c r="P17" s="96">
        <f>IF(RES_hh_fech_in!P17=0,0,RES_hh_fech_in!P17/RES_summary!P$21)</f>
        <v>22.251816001880833</v>
      </c>
      <c r="Q17" s="96">
        <f>IF(RES_hh_fech_in!Q17=0,0,RES_hh_fech_in!Q17/RES_summary!Q$21)</f>
        <v>21.937005845215747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0</v>
      </c>
      <c r="E18" s="95">
        <f>IF(RES_hh_fech_in!E18=0,0,RES_hh_fech_in!E18/RES_summary!E$21)</f>
        <v>0</v>
      </c>
      <c r="F18" s="95">
        <f>IF(RES_hh_fech_in!F18=0,0,RES_hh_fech_in!F18/RES_summary!F$21)</f>
        <v>0</v>
      </c>
      <c r="G18" s="95">
        <f>IF(RES_hh_fech_in!G18=0,0,RES_hh_fech_in!G18/RES_summary!G$21)</f>
        <v>0</v>
      </c>
      <c r="H18" s="95">
        <f>IF(RES_hh_fech_in!H18=0,0,RES_hh_fech_in!H18/RES_summary!H$21)</f>
        <v>0</v>
      </c>
      <c r="I18" s="95">
        <f>IF(RES_hh_fech_in!I18=0,0,RES_hh_fech_in!I18/RES_summary!I$21)</f>
        <v>0</v>
      </c>
      <c r="J18" s="95">
        <f>IF(RES_hh_fech_in!J18=0,0,RES_hh_fech_in!J18/RES_summary!J$21)</f>
        <v>0</v>
      </c>
      <c r="K18" s="95">
        <f>IF(RES_hh_fech_in!K18=0,0,RES_hh_fech_in!K18/RES_summary!K$21)</f>
        <v>0</v>
      </c>
      <c r="L18" s="95">
        <f>IF(RES_hh_fech_in!L18=0,0,RES_hh_fech_in!L18/RES_summary!L$21)</f>
        <v>0</v>
      </c>
      <c r="M18" s="95">
        <f>IF(RES_hh_fech_in!M18=0,0,RES_hh_fech_in!M18/RES_summary!M$21)</f>
        <v>0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28.219935445856205</v>
      </c>
      <c r="D19" s="95">
        <f>IF(RES_hh_fech_in!D19=0,0,RES_hh_fech_in!D19/RES_summary!D$21)</f>
        <v>28.157083389073446</v>
      </c>
      <c r="E19" s="95">
        <f>IF(RES_hh_fech_in!E19=0,0,RES_hh_fech_in!E19/RES_summary!E$21)</f>
        <v>27.884828009490363</v>
      </c>
      <c r="F19" s="95">
        <f>IF(RES_hh_fech_in!F19=0,0,RES_hh_fech_in!F19/RES_summary!F$21)</f>
        <v>27.850541770368441</v>
      </c>
      <c r="G19" s="95">
        <f>IF(RES_hh_fech_in!G19=0,0,RES_hh_fech_in!G19/RES_summary!G$21)</f>
        <v>24.96117699330966</v>
      </c>
      <c r="H19" s="95">
        <f>IF(RES_hh_fech_in!H19=0,0,RES_hh_fech_in!H19/RES_summary!H$21)</f>
        <v>26.59706053563534</v>
      </c>
      <c r="I19" s="95">
        <f>IF(RES_hh_fech_in!I19=0,0,RES_hh_fech_in!I19/RES_summary!I$21)</f>
        <v>24.282715250216146</v>
      </c>
      <c r="J19" s="95">
        <f>IF(RES_hh_fech_in!J19=0,0,RES_hh_fech_in!J19/RES_summary!J$21)</f>
        <v>22.589976350445376</v>
      </c>
      <c r="K19" s="95">
        <f>IF(RES_hh_fech_in!K19=0,0,RES_hh_fech_in!K19/RES_summary!K$21)</f>
        <v>22.182909587641525</v>
      </c>
      <c r="L19" s="95">
        <f>IF(RES_hh_fech_in!L19=0,0,RES_hh_fech_in!L19/RES_summary!L$21)</f>
        <v>11.1486773759157</v>
      </c>
      <c r="M19" s="95">
        <f>IF(RES_hh_fech_in!M19=0,0,RES_hh_fech_in!M19/RES_summary!M$21)</f>
        <v>24.012805168114319</v>
      </c>
      <c r="N19" s="95">
        <f>IF(RES_hh_fech_in!N19=0,0,RES_hh_fech_in!N19/RES_summary!N$21)</f>
        <v>0</v>
      </c>
      <c r="O19" s="95">
        <f>IF(RES_hh_fech_in!O19=0,0,RES_hh_fech_in!O19/RES_summary!O$21)</f>
        <v>21.464017067793119</v>
      </c>
      <c r="P19" s="95">
        <f>IF(RES_hh_fech_in!P19=0,0,RES_hh_fech_in!P19/RES_summary!P$21)</f>
        <v>21.156372067074873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30.485013052084227</v>
      </c>
      <c r="D20" s="95">
        <f>IF(RES_hh_fech_in!D20=0,0,RES_hh_fech_in!D20/RES_summary!D$21)</f>
        <v>0</v>
      </c>
      <c r="E20" s="95">
        <f>IF(RES_hh_fech_in!E20=0,0,RES_hh_fech_in!E20/RES_summary!E$21)</f>
        <v>0</v>
      </c>
      <c r="F20" s="95">
        <f>IF(RES_hh_fech_in!F20=0,0,RES_hh_fech_in!F20/RES_summary!F$21)</f>
        <v>29.587898348414839</v>
      </c>
      <c r="G20" s="95">
        <f>IF(RES_hh_fech_in!G20=0,0,RES_hh_fech_in!G20/RES_summary!G$21)</f>
        <v>24.389825538511364</v>
      </c>
      <c r="H20" s="95">
        <f>IF(RES_hh_fech_in!H20=0,0,RES_hh_fech_in!H20/RES_summary!H$21)</f>
        <v>26.502800099968333</v>
      </c>
      <c r="I20" s="95">
        <f>IF(RES_hh_fech_in!I20=0,0,RES_hh_fech_in!I20/RES_summary!I$21)</f>
        <v>0</v>
      </c>
      <c r="J20" s="95">
        <f>IF(RES_hh_fech_in!J20=0,0,RES_hh_fech_in!J20/RES_summary!J$21)</f>
        <v>21.991740352171792</v>
      </c>
      <c r="K20" s="95">
        <f>IF(RES_hh_fech_in!K20=0,0,RES_hh_fech_in!K20/RES_summary!K$21)</f>
        <v>23.535986601580195</v>
      </c>
      <c r="L20" s="95">
        <f>IF(RES_hh_fech_in!L20=0,0,RES_hh_fech_in!L20/RES_summary!L$21)</f>
        <v>0</v>
      </c>
      <c r="M20" s="95">
        <f>IF(RES_hh_fech_in!M20=0,0,RES_hh_fech_in!M20/RES_summary!M$21)</f>
        <v>26.374311379236406</v>
      </c>
      <c r="N20" s="95">
        <f>IF(RES_hh_fech_in!N20=0,0,RES_hh_fech_in!N20/RES_summary!N$21)</f>
        <v>0</v>
      </c>
      <c r="O20" s="95">
        <f>IF(RES_hh_fech_in!O20=0,0,RES_hh_fech_in!O20/RES_summary!O$21)</f>
        <v>0</v>
      </c>
      <c r="P20" s="95">
        <f>IF(RES_hh_fech_in!P20=0,0,RES_hh_fech_in!P20/RES_summary!P$21)</f>
        <v>0</v>
      </c>
      <c r="Q20" s="95">
        <f>IF(RES_hh_fech_in!Q20=0,0,RES_hh_fech_in!Q20/RES_summary!Q$21)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28.297182118941727</v>
      </c>
      <c r="D21" s="95">
        <f>IF(RES_hh_fech_in!D21=0,0,RES_hh_fech_in!D21/RES_summary!D$21)</f>
        <v>28.088672116799131</v>
      </c>
      <c r="E21" s="95">
        <f>IF(RES_hh_fech_in!E21=0,0,RES_hh_fech_in!E21/RES_summary!E$21)</f>
        <v>28.309747009519562</v>
      </c>
      <c r="F21" s="95">
        <f>IF(RES_hh_fech_in!F21=0,0,RES_hh_fech_in!F21/RES_summary!F$21)</f>
        <v>27.877939694584949</v>
      </c>
      <c r="G21" s="95">
        <f>IF(RES_hh_fech_in!G21=0,0,RES_hh_fech_in!G21/RES_summary!G$21)</f>
        <v>24.288050224371624</v>
      </c>
      <c r="H21" s="95">
        <f>IF(RES_hh_fech_in!H21=0,0,RES_hh_fech_in!H21/RES_summary!H$21)</f>
        <v>24.4318672987451</v>
      </c>
      <c r="I21" s="95">
        <f>IF(RES_hh_fech_in!I21=0,0,RES_hh_fech_in!I21/RES_summary!I$21)</f>
        <v>11.410495378779613</v>
      </c>
      <c r="J21" s="95">
        <f>IF(RES_hh_fech_in!J21=0,0,RES_hh_fech_in!J21/RES_summary!J$21)</f>
        <v>22.103755274309368</v>
      </c>
      <c r="K21" s="95">
        <f>IF(RES_hh_fech_in!K21=0,0,RES_hh_fech_in!K21/RES_summary!K$21)</f>
        <v>22.404751037585857</v>
      </c>
      <c r="L21" s="95">
        <f>IF(RES_hh_fech_in!L21=0,0,RES_hh_fech_in!L21/RES_summary!L$21)</f>
        <v>18.325667664861783</v>
      </c>
      <c r="M21" s="95">
        <f>IF(RES_hh_fech_in!M21=0,0,RES_hh_fech_in!M21/RES_summary!M$21)</f>
        <v>23.287996289276368</v>
      </c>
      <c r="N21" s="95">
        <f>IF(RES_hh_fech_in!N21=0,0,RES_hh_fech_in!N21/RES_summary!N$21)</f>
        <v>20.944109084434029</v>
      </c>
      <c r="O21" s="95">
        <f>IF(RES_hh_fech_in!O21=0,0,RES_hh_fech_in!O21/RES_summary!O$21)</f>
        <v>18.721126749274514</v>
      </c>
      <c r="P21" s="95">
        <f>IF(RES_hh_fech_in!P21=0,0,RES_hh_fech_in!P21/RES_summary!P$21)</f>
        <v>19.669164084068182</v>
      </c>
      <c r="Q21" s="95">
        <f>IF(RES_hh_fech_in!Q21=0,0,RES_hh_fech_in!Q21/RES_summary!Q$21)</f>
        <v>19.528822091802933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33.168911788428922</v>
      </c>
      <c r="D22" s="95">
        <f>IF(RES_hh_fech_in!D22=0,0,RES_hh_fech_in!D22/RES_summary!D$21)</f>
        <v>35.553658366126548</v>
      </c>
      <c r="E22" s="95">
        <f>IF(RES_hh_fech_in!E22=0,0,RES_hh_fech_in!E22/RES_summary!E$21)</f>
        <v>41.456749252341105</v>
      </c>
      <c r="F22" s="95">
        <f>IF(RES_hh_fech_in!F22=0,0,RES_hh_fech_in!F22/RES_summary!F$21)</f>
        <v>30.146653741819438</v>
      </c>
      <c r="G22" s="95">
        <f>IF(RES_hh_fech_in!G22=0,0,RES_hh_fech_in!G22/RES_summary!G$21)</f>
        <v>35.312811883786722</v>
      </c>
      <c r="H22" s="95">
        <f>IF(RES_hh_fech_in!H22=0,0,RES_hh_fech_in!H22/RES_summary!H$21)</f>
        <v>34.47804720427019</v>
      </c>
      <c r="I22" s="95">
        <f>IF(RES_hh_fech_in!I22=0,0,RES_hh_fech_in!I22/RES_summary!I$21)</f>
        <v>33.526395249801517</v>
      </c>
      <c r="J22" s="95">
        <f>IF(RES_hh_fech_in!J22=0,0,RES_hh_fech_in!J22/RES_summary!J$21)</f>
        <v>29.989852064572109</v>
      </c>
      <c r="K22" s="95">
        <f>IF(RES_hh_fech_in!K22=0,0,RES_hh_fech_in!K22/RES_summary!K$21)</f>
        <v>14.830552223622147</v>
      </c>
      <c r="L22" s="95">
        <f>IF(RES_hh_fech_in!L22=0,0,RES_hh_fech_in!L22/RES_summary!L$21)</f>
        <v>13.5294533530656</v>
      </c>
      <c r="M22" s="95">
        <f>IF(RES_hh_fech_in!M22=0,0,RES_hh_fech_in!M22/RES_summary!M$21)</f>
        <v>0</v>
      </c>
      <c r="N22" s="95">
        <f>IF(RES_hh_fech_in!N22=0,0,RES_hh_fech_in!N22/RES_summary!N$21)</f>
        <v>12.629422603676984</v>
      </c>
      <c r="O22" s="95">
        <f>IF(RES_hh_fech_in!O22=0,0,RES_hh_fech_in!O22/RES_summary!O$21)</f>
        <v>12.174053863378848</v>
      </c>
      <c r="P22" s="95">
        <f>IF(RES_hh_fech_in!P22=0,0,RES_hh_fech_in!P22/RES_summary!P$21)</f>
        <v>22.922292308945465</v>
      </c>
      <c r="Q22" s="95">
        <f>IF(RES_hh_fech_in!Q22=0,0,RES_hh_fech_in!Q22/RES_summary!Q$21)</f>
        <v>11.319350030381056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0</v>
      </c>
      <c r="D24" s="95">
        <f>IF(RES_hh_fech_in!D24=0,0,RES_hh_fech_in!D24/RES_summary!D$21)</f>
        <v>0</v>
      </c>
      <c r="E24" s="95">
        <f>IF(RES_hh_fech_in!E24=0,0,RES_hh_fech_in!E24/RES_summary!E$21)</f>
        <v>0</v>
      </c>
      <c r="F24" s="95">
        <f>IF(RES_hh_fech_in!F24=0,0,RES_hh_fech_in!F24/RES_summary!F$21)</f>
        <v>19.773683519284297</v>
      </c>
      <c r="G24" s="95">
        <f>IF(RES_hh_fech_in!G24=0,0,RES_hh_fech_in!G24/RES_summary!G$21)</f>
        <v>0</v>
      </c>
      <c r="H24" s="95">
        <f>IF(RES_hh_fech_in!H24=0,0,RES_hh_fech_in!H24/RES_summary!H$21)</f>
        <v>0</v>
      </c>
      <c r="I24" s="95">
        <f>IF(RES_hh_fech_in!I24=0,0,RES_hh_fech_in!I24/RES_summary!I$21)</f>
        <v>0</v>
      </c>
      <c r="J24" s="95">
        <f>IF(RES_hh_fech_in!J24=0,0,RES_hh_fech_in!J24/RES_summary!J$21)</f>
        <v>0</v>
      </c>
      <c r="K24" s="95">
        <f>IF(RES_hh_fech_in!K24=0,0,RES_hh_fech_in!K24/RES_summary!K$21)</f>
        <v>16.273037942085139</v>
      </c>
      <c r="L24" s="95">
        <f>IF(RES_hh_fech_in!L24=0,0,RES_hh_fech_in!L24/RES_summary!L$21)</f>
        <v>15.677424132097654</v>
      </c>
      <c r="M24" s="95">
        <f>IF(RES_hh_fech_in!M24=0,0,RES_hh_fech_in!M24/RES_summary!M$21)</f>
        <v>16.463768691171527</v>
      </c>
      <c r="N24" s="95">
        <f>IF(RES_hh_fech_in!N24=0,0,RES_hh_fech_in!N24/RES_summary!N$21)</f>
        <v>14.664184591548326</v>
      </c>
      <c r="O24" s="95">
        <f>IF(RES_hh_fech_in!O24=0,0,RES_hh_fech_in!O24/RES_summary!O$21)</f>
        <v>14.869669530012557</v>
      </c>
      <c r="P24" s="95">
        <f>IF(RES_hh_fech_in!P24=0,0,RES_hh_fech_in!P24/RES_summary!P$21)</f>
        <v>14.228644191863289</v>
      </c>
      <c r="Q24" s="95">
        <f>IF(RES_hh_fech_in!Q24=0,0,RES_hh_fech_in!Q24/RES_summary!Q$21)</f>
        <v>6.36416160644551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25.989471608583393</v>
      </c>
      <c r="D25" s="22">
        <f>IF(RES_hh_fech_in!D25=0,0,RES_hh_fech_in!D25/RES_summary!D$21)</f>
        <v>29.389587871903029</v>
      </c>
      <c r="E25" s="22">
        <f>IF(RES_hh_fech_in!E25=0,0,RES_hh_fech_in!E25/RES_summary!E$21)</f>
        <v>29.123329639372198</v>
      </c>
      <c r="F25" s="22">
        <f>IF(RES_hh_fech_in!F25=0,0,RES_hh_fech_in!F25/RES_summary!F$21)</f>
        <v>30.586406540114613</v>
      </c>
      <c r="G25" s="22">
        <f>IF(RES_hh_fech_in!G25=0,0,RES_hh_fech_in!G25/RES_summary!G$21)</f>
        <v>30.747328607790255</v>
      </c>
      <c r="H25" s="22">
        <f>IF(RES_hh_fech_in!H25=0,0,RES_hh_fech_in!H25/RES_summary!H$21)</f>
        <v>28.503821020556206</v>
      </c>
      <c r="I25" s="22">
        <f>IF(RES_hh_fech_in!I25=0,0,RES_hh_fech_in!I25/RES_summary!I$21)</f>
        <v>24.939719236049644</v>
      </c>
      <c r="J25" s="22">
        <f>IF(RES_hh_fech_in!J25=0,0,RES_hh_fech_in!J25/RES_summary!J$21)</f>
        <v>23.951376013150107</v>
      </c>
      <c r="K25" s="22">
        <f>IF(RES_hh_fech_in!K25=0,0,RES_hh_fech_in!K25/RES_summary!K$21)</f>
        <v>21.118725277431274</v>
      </c>
      <c r="L25" s="22">
        <f>IF(RES_hh_fech_in!L25=0,0,RES_hh_fech_in!L25/RES_summary!L$21)</f>
        <v>25.229187283178128</v>
      </c>
      <c r="M25" s="22">
        <f>IF(RES_hh_fech_in!M25=0,0,RES_hh_fech_in!M25/RES_summary!M$21)</f>
        <v>26.970309551086263</v>
      </c>
      <c r="N25" s="22">
        <f>IF(RES_hh_fech_in!N25=0,0,RES_hh_fech_in!N25/RES_summary!N$21)</f>
        <v>23.328500531328832</v>
      </c>
      <c r="O25" s="22">
        <f>IF(RES_hh_fech_in!O25=0,0,RES_hh_fech_in!O25/RES_summary!O$21)</f>
        <v>25.621115732711115</v>
      </c>
      <c r="P25" s="22">
        <f>IF(RES_hh_fech_in!P25=0,0,RES_hh_fech_in!P25/RES_summary!P$21)</f>
        <v>21.820649934861947</v>
      </c>
      <c r="Q25" s="22">
        <f>IF(RES_hh_fech_in!Q25=0,0,RES_hh_fech_in!Q25/RES_summary!Q$21)</f>
        <v>27.904537468417466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9.3988162347362039</v>
      </c>
      <c r="D26" s="18">
        <f>IF(RES_hh_fech_in!D26=0,0,RES_hh_fech_in!D26/RES_summary!D$21)</f>
        <v>9.6948899644544628</v>
      </c>
      <c r="E26" s="18">
        <f>IF(RES_hh_fech_in!E26=0,0,RES_hh_fech_in!E26/RES_summary!E$21)</f>
        <v>9.8012136542997688</v>
      </c>
      <c r="F26" s="18">
        <f>IF(RES_hh_fech_in!F26=0,0,RES_hh_fech_in!F26/RES_summary!F$21)</f>
        <v>9.7819187972628718</v>
      </c>
      <c r="G26" s="18">
        <f>IF(RES_hh_fech_in!G26=0,0,RES_hh_fech_in!G26/RES_summary!G$21)</f>
        <v>9.8148101024812782</v>
      </c>
      <c r="H26" s="18">
        <f>IF(RES_hh_fech_in!H26=0,0,RES_hh_fech_in!H26/RES_summary!H$21)</f>
        <v>9.7325071295030199</v>
      </c>
      <c r="I26" s="18">
        <f>IF(RES_hh_fech_in!I26=0,0,RES_hh_fech_in!I26/RES_summary!I$21)</f>
        <v>9.7054726000776324</v>
      </c>
      <c r="J26" s="18">
        <f>IF(RES_hh_fech_in!J26=0,0,RES_hh_fech_in!J26/RES_summary!J$21)</f>
        <v>9.587733198951474</v>
      </c>
      <c r="K26" s="18">
        <f>IF(RES_hh_fech_in!K26=0,0,RES_hh_fech_in!K26/RES_summary!K$21)</f>
        <v>9.3680833541127289</v>
      </c>
      <c r="L26" s="18">
        <f>IF(RES_hh_fech_in!L26=0,0,RES_hh_fech_in!L26/RES_summary!L$21)</f>
        <v>9.3257103520957454</v>
      </c>
      <c r="M26" s="18">
        <f>IF(RES_hh_fech_in!M26=0,0,RES_hh_fech_in!M26/RES_summary!M$21)</f>
        <v>9.1914957287021544</v>
      </c>
      <c r="N26" s="18">
        <f>IF(RES_hh_fech_in!N26=0,0,RES_hh_fech_in!N26/RES_summary!N$21)</f>
        <v>8.9019075236334384</v>
      </c>
      <c r="O26" s="18">
        <f>IF(RES_hh_fech_in!O26=0,0,RES_hh_fech_in!O26/RES_summary!O$21)</f>
        <v>8.6200308169183071</v>
      </c>
      <c r="P26" s="18">
        <f>IF(RES_hh_fech_in!P26=0,0,RES_hh_fech_in!P26/RES_summary!P$21)</f>
        <v>8.2270405412862253</v>
      </c>
      <c r="Q26" s="18">
        <f>IF(RES_hh_fech_in!Q26=0,0,RES_hh_fech_in!Q26/RES_summary!Q$21)</f>
        <v>8.1084422713948499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12.505844123325877</v>
      </c>
      <c r="D27" s="96">
        <f>IF(RES_hh_fech_in!D27=0,0,RES_hh_fech_in!D27/RES_summary!D$21)</f>
        <v>12.328271887035539</v>
      </c>
      <c r="E27" s="96">
        <f>IF(RES_hh_fech_in!E27=0,0,RES_hh_fech_in!E27/RES_summary!E$21)</f>
        <v>13.661412904011305</v>
      </c>
      <c r="F27" s="96">
        <f>IF(RES_hh_fech_in!F27=0,0,RES_hh_fech_in!F27/RES_summary!F$21)</f>
        <v>14.664464195510549</v>
      </c>
      <c r="G27" s="96">
        <f>IF(RES_hh_fech_in!G27=0,0,RES_hh_fech_in!G27/RES_summary!G$21)</f>
        <v>13.25759041124671</v>
      </c>
      <c r="H27" s="96">
        <f>IF(RES_hh_fech_in!H27=0,0,RES_hh_fech_in!H27/RES_summary!H$21)</f>
        <v>12.897427829566892</v>
      </c>
      <c r="I27" s="96">
        <f>IF(RES_hh_fech_in!I27=0,0,RES_hh_fech_in!I27/RES_summary!I$21)</f>
        <v>11.284140876176732</v>
      </c>
      <c r="J27" s="96">
        <f>IF(RES_hh_fech_in!J27=0,0,RES_hh_fech_in!J27/RES_summary!J$21)</f>
        <v>12.462812605869869</v>
      </c>
      <c r="K27" s="96">
        <f>IF(RES_hh_fech_in!K27=0,0,RES_hh_fech_in!K27/RES_summary!K$21)</f>
        <v>13.09034241779257</v>
      </c>
      <c r="L27" s="96">
        <f>IF(RES_hh_fech_in!L27=0,0,RES_hh_fech_in!L27/RES_summary!L$21)</f>
        <v>13.647301279373783</v>
      </c>
      <c r="M27" s="96">
        <f>IF(RES_hh_fech_in!M27=0,0,RES_hh_fech_in!M27/RES_summary!M$21)</f>
        <v>11.853045349231888</v>
      </c>
      <c r="N27" s="96">
        <f>IF(RES_hh_fech_in!N27=0,0,RES_hh_fech_in!N27/RES_summary!N$21)</f>
        <v>12.393909514198187</v>
      </c>
      <c r="O27" s="96">
        <f>IF(RES_hh_fech_in!O27=0,0,RES_hh_fech_in!O27/RES_summary!O$21)</f>
        <v>12.332029047751218</v>
      </c>
      <c r="P27" s="96">
        <f>IF(RES_hh_fech_in!P27=0,0,RES_hh_fech_in!P27/RES_summary!P$21)</f>
        <v>11.10568582917826</v>
      </c>
      <c r="Q27" s="96">
        <f>IF(RES_hh_fech_in!Q27=0,0,RES_hh_fech_in!Q27/RES_summary!Q$21)</f>
        <v>12.563567884206714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15.587056465640906</v>
      </c>
      <c r="D29" s="95">
        <f>IF(RES_hh_fech_in!D29=0,0,RES_hh_fech_in!D29/RES_summary!D$21)</f>
        <v>15.448553708289946</v>
      </c>
      <c r="E29" s="95">
        <f>IF(RES_hh_fech_in!E29=0,0,RES_hh_fech_in!E29/RES_summary!E$21)</f>
        <v>16.315787364649054</v>
      </c>
      <c r="F29" s="95">
        <f>IF(RES_hh_fech_in!F29=0,0,RES_hh_fech_in!F29/RES_summary!F$21)</f>
        <v>16.177578359935133</v>
      </c>
      <c r="G29" s="95">
        <f>IF(RES_hh_fech_in!G29=0,0,RES_hh_fech_in!G29/RES_summary!G$21)</f>
        <v>17.784583681524261</v>
      </c>
      <c r="H29" s="95">
        <f>IF(RES_hh_fech_in!H29=0,0,RES_hh_fech_in!H29/RES_summary!H$21)</f>
        <v>16.397834630848237</v>
      </c>
      <c r="I29" s="95">
        <f>IF(RES_hh_fech_in!I29=0,0,RES_hh_fech_in!I29/RES_summary!I$21)</f>
        <v>16.340919154583666</v>
      </c>
      <c r="J29" s="95">
        <f>IF(RES_hh_fech_in!J29=0,0,RES_hh_fech_in!J29/RES_summary!J$21)</f>
        <v>16.584920552267874</v>
      </c>
      <c r="K29" s="95">
        <f>IF(RES_hh_fech_in!K29=0,0,RES_hh_fech_in!K29/RES_summary!K$21)</f>
        <v>15.008298695624253</v>
      </c>
      <c r="L29" s="95">
        <f>IF(RES_hh_fech_in!L29=0,0,RES_hh_fech_in!L29/RES_summary!L$21)</f>
        <v>15.713300980060268</v>
      </c>
      <c r="M29" s="95">
        <f>IF(RES_hh_fech_in!M29=0,0,RES_hh_fech_in!M29/RES_summary!M$21)</f>
        <v>14.49218838207484</v>
      </c>
      <c r="N29" s="95">
        <f>IF(RES_hh_fech_in!N29=0,0,RES_hh_fech_in!N29/RES_summary!N$21)</f>
        <v>0</v>
      </c>
      <c r="O29" s="95">
        <f>IF(RES_hh_fech_in!O29=0,0,RES_hh_fech_in!O29/RES_summary!O$21)</f>
        <v>14.286635421075255</v>
      </c>
      <c r="P29" s="95">
        <f>IF(RES_hh_fech_in!P29=0,0,RES_hh_fech_in!P29/RES_summary!P$21)</f>
        <v>13.945719517211133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14.320418348385678</v>
      </c>
      <c r="D30" s="95">
        <f>IF(RES_hh_fech_in!D30=0,0,RES_hh_fech_in!D30/RES_summary!D$21)</f>
        <v>14.543721720918816</v>
      </c>
      <c r="E30" s="95">
        <f>IF(RES_hh_fech_in!E30=0,0,RES_hh_fech_in!E30/RES_summary!E$21)</f>
        <v>14.555310980051631</v>
      </c>
      <c r="F30" s="95">
        <f>IF(RES_hh_fech_in!F30=0,0,RES_hh_fech_in!F30/RES_summary!F$21)</f>
        <v>15.730096100978963</v>
      </c>
      <c r="G30" s="95">
        <f>IF(RES_hh_fech_in!G30=0,0,RES_hh_fech_in!G30/RES_summary!G$21)</f>
        <v>14.804181461215347</v>
      </c>
      <c r="H30" s="95">
        <f>IF(RES_hh_fech_in!H30=0,0,RES_hh_fech_in!H30/RES_summary!H$21)</f>
        <v>15.040542323731675</v>
      </c>
      <c r="I30" s="95">
        <f>IF(RES_hh_fech_in!I30=0,0,RES_hh_fech_in!I30/RES_summary!I$21)</f>
        <v>14.899292647516532</v>
      </c>
      <c r="J30" s="95">
        <f>IF(RES_hh_fech_in!J30=0,0,RES_hh_fech_in!J30/RES_summary!J$21)</f>
        <v>14.144345798640364</v>
      </c>
      <c r="K30" s="95">
        <f>IF(RES_hh_fech_in!K30=0,0,RES_hh_fech_in!K30/RES_summary!K$21)</f>
        <v>14.019068999814534</v>
      </c>
      <c r="L30" s="95">
        <f>IF(RES_hh_fech_in!L30=0,0,RES_hh_fech_in!L30/RES_summary!L$21)</f>
        <v>13.904484392992682</v>
      </c>
      <c r="M30" s="95">
        <f>IF(RES_hh_fech_in!M30=0,0,RES_hh_fech_in!M30/RES_summary!M$21)</f>
        <v>14.20227612219144</v>
      </c>
      <c r="N30" s="95">
        <f>IF(RES_hh_fech_in!N30=0,0,RES_hh_fech_in!N30/RES_summary!N$21)</f>
        <v>13.304286764811135</v>
      </c>
      <c r="O30" s="95">
        <f>IF(RES_hh_fech_in!O30=0,0,RES_hh_fech_in!O30/RES_summary!O$21)</f>
        <v>13.109157741305998</v>
      </c>
      <c r="P30" s="95">
        <f>IF(RES_hh_fech_in!P30=0,0,RES_hh_fech_in!P30/RES_summary!P$21)</f>
        <v>12.781556251805753</v>
      </c>
      <c r="Q30" s="95">
        <f>IF(RES_hh_fech_in!Q30=0,0,RES_hh_fech_in!Q30/RES_summary!Q$21)</f>
        <v>12.741496780610451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20.417032749527717</v>
      </c>
      <c r="F31" s="95">
        <f>IF(RES_hh_fech_in!F31=0,0,RES_hh_fech_in!F31/RES_summary!F$21)</f>
        <v>19.686881612116533</v>
      </c>
      <c r="G31" s="95">
        <f>IF(RES_hh_fech_in!G31=0,0,RES_hh_fech_in!G31/RES_summary!G$21)</f>
        <v>18.575618525559968</v>
      </c>
      <c r="H31" s="95">
        <f>IF(RES_hh_fech_in!H31=0,0,RES_hh_fech_in!H31/RES_summary!H$21)</f>
        <v>22.849995671433678</v>
      </c>
      <c r="I31" s="95">
        <f>IF(RES_hh_fech_in!I31=0,0,RES_hh_fech_in!I31/RES_summary!I$21)</f>
        <v>22.133217733528095</v>
      </c>
      <c r="J31" s="95">
        <f>IF(RES_hh_fech_in!J31=0,0,RES_hh_fech_in!J31/RES_summary!J$21)</f>
        <v>10.494006678293543</v>
      </c>
      <c r="K31" s="95">
        <f>IF(RES_hh_fech_in!K31=0,0,RES_hh_fech_in!K31/RES_summary!K$21)</f>
        <v>0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20.378405694020852</v>
      </c>
      <c r="O31" s="95">
        <f>IF(RES_hh_fech_in!O31=0,0,RES_hh_fech_in!O31/RES_summary!O$21)</f>
        <v>19.055242721388133</v>
      </c>
      <c r="P31" s="95">
        <f>IF(RES_hh_fech_in!P31=0,0,RES_hh_fech_in!P31/RES_summary!P$21)</f>
        <v>20.001380121271442</v>
      </c>
      <c r="Q31" s="95">
        <f>IF(RES_hh_fech_in!Q31=0,0,RES_hh_fech_in!Q31/RES_summary!Q$21)</f>
        <v>18.601355641028313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10.089249776343383</v>
      </c>
      <c r="D32" s="18">
        <f>IF(RES_hh_fech_in!D32=0,0,RES_hh_fech_in!D32/RES_summary!D$21)</f>
        <v>10.463744415625914</v>
      </c>
      <c r="E32" s="18">
        <f>IF(RES_hh_fech_in!E32=0,0,RES_hh_fech_in!E32/RES_summary!E$21)</f>
        <v>10.369210876087287</v>
      </c>
      <c r="F32" s="18">
        <f>IF(RES_hh_fech_in!F32=0,0,RES_hh_fech_in!F32/RES_summary!F$21)</f>
        <v>12.903463101710461</v>
      </c>
      <c r="G32" s="18">
        <f>IF(RES_hh_fech_in!G32=0,0,RES_hh_fech_in!G32/RES_summary!G$21)</f>
        <v>10.956206887509151</v>
      </c>
      <c r="H32" s="18">
        <f>IF(RES_hh_fech_in!H32=0,0,RES_hh_fech_in!H32/RES_summary!H$21)</f>
        <v>11.420363479363189</v>
      </c>
      <c r="I32" s="18">
        <f>IF(RES_hh_fech_in!I32=0,0,RES_hh_fech_in!I32/RES_summary!I$21)</f>
        <v>10.464694569686554</v>
      </c>
      <c r="J32" s="18">
        <f>IF(RES_hh_fech_in!J32=0,0,RES_hh_fech_in!J32/RES_summary!J$21)</f>
        <v>9.8808916219844427</v>
      </c>
      <c r="K32" s="18">
        <f>IF(RES_hh_fech_in!K32=0,0,RES_hh_fech_in!K32/RES_summary!K$21)</f>
        <v>10.147405452597294</v>
      </c>
      <c r="L32" s="18">
        <f>IF(RES_hh_fech_in!L32=0,0,RES_hh_fech_in!L32/RES_summary!L$21)</f>
        <v>10.235018859646157</v>
      </c>
      <c r="M32" s="18">
        <f>IF(RES_hh_fech_in!M32=0,0,RES_hh_fech_in!M32/RES_summary!M$21)</f>
        <v>10.029132244238699</v>
      </c>
      <c r="N32" s="18">
        <f>IF(RES_hh_fech_in!N32=0,0,RES_hh_fech_in!N32/RES_summary!N$21)</f>
        <v>9.8395925020529447</v>
      </c>
      <c r="O32" s="18">
        <f>IF(RES_hh_fech_in!O32=0,0,RES_hh_fech_in!O32/RES_summary!O$21)</f>
        <v>10.485396870420356</v>
      </c>
      <c r="P32" s="18">
        <f>IF(RES_hh_fech_in!P32=0,0,RES_hh_fech_in!P32/RES_summary!P$21)</f>
        <v>9.6916772232916273</v>
      </c>
      <c r="Q32" s="18">
        <f>IF(RES_hh_fech_in!Q32=0,0,RES_hh_fech_in!Q32/RES_summary!Q$21)</f>
        <v>12.167699384490867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90.405806474505511</v>
      </c>
      <c r="D3" s="100">
        <f>IF(RES_hh_tesh_in!D3=0,0,RES_hh_tesh_in!D3/RES_summary!D$21)</f>
        <v>89.834997255169128</v>
      </c>
      <c r="E3" s="100">
        <f>IF(RES_hh_tesh_in!E3=0,0,RES_hh_tesh_in!E3/RES_summary!E$21)</f>
        <v>98.349940241391124</v>
      </c>
      <c r="F3" s="100">
        <f>IF(RES_hh_tesh_in!F3=0,0,RES_hh_tesh_in!F3/RES_summary!F$21)</f>
        <v>98.106565218239524</v>
      </c>
      <c r="G3" s="100">
        <f>IF(RES_hh_tesh_in!G3=0,0,RES_hh_tesh_in!G3/RES_summary!G$21)</f>
        <v>106.70670167908703</v>
      </c>
      <c r="H3" s="100">
        <f>IF(RES_hh_tesh_in!H3=0,0,RES_hh_tesh_in!H3/RES_summary!H$21)</f>
        <v>100.29593665636372</v>
      </c>
      <c r="I3" s="100">
        <f>IF(RES_hh_tesh_in!I3=0,0,RES_hh_tesh_in!I3/RES_summary!I$21)</f>
        <v>97.300088310327979</v>
      </c>
      <c r="J3" s="100">
        <f>IF(RES_hh_tesh_in!J3=0,0,RES_hh_tesh_in!J3/RES_summary!J$21)</f>
        <v>97.298430479665186</v>
      </c>
      <c r="K3" s="100">
        <f>IF(RES_hh_tesh_in!K3=0,0,RES_hh_tesh_in!K3/RES_summary!K$21)</f>
        <v>98.270176509273298</v>
      </c>
      <c r="L3" s="100">
        <f>IF(RES_hh_tesh_in!L3=0,0,RES_hh_tesh_in!L3/RES_summary!L$21)</f>
        <v>101.65369951494293</v>
      </c>
      <c r="M3" s="100">
        <f>IF(RES_hh_tesh_in!M3=0,0,RES_hh_tesh_in!M3/RES_summary!M$21)</f>
        <v>104.75343464944636</v>
      </c>
      <c r="N3" s="100">
        <f>IF(RES_hh_tesh_in!N3=0,0,RES_hh_tesh_in!N3/RES_summary!N$21)</f>
        <v>113.05975212167991</v>
      </c>
      <c r="O3" s="100">
        <f>IF(RES_hh_tesh_in!O3=0,0,RES_hh_tesh_in!O3/RES_summary!O$21)</f>
        <v>109.49511275021742</v>
      </c>
      <c r="P3" s="100">
        <f>IF(RES_hh_tesh_in!P3=0,0,RES_hh_tesh_in!P3/RES_summary!P$21)</f>
        <v>90.434216399339007</v>
      </c>
      <c r="Q3" s="100">
        <f>IF(RES_hh_tesh_in!Q3=0,0,RES_hh_tesh_in!Q3/RES_summary!Q$21)</f>
        <v>97.292549437425592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58.594167469139613</v>
      </c>
      <c r="D4" s="96">
        <f>IF(RES_hh_tesh_in!D4=0,0,RES_hh_tesh_in!D4/RES_summary!D$21)</f>
        <v>57.817639255520426</v>
      </c>
      <c r="E4" s="96">
        <f>IF(RES_hh_tesh_in!E4=0,0,RES_hh_tesh_in!E4/RES_summary!E$21)</f>
        <v>67.284908190593654</v>
      </c>
      <c r="F4" s="96">
        <f>IF(RES_hh_tesh_in!F4=0,0,RES_hh_tesh_in!F4/RES_summary!F$21)</f>
        <v>64.232491540587205</v>
      </c>
      <c r="G4" s="96">
        <f>IF(RES_hh_tesh_in!G4=0,0,RES_hh_tesh_in!G4/RES_summary!G$21)</f>
        <v>71.065242970206157</v>
      </c>
      <c r="H4" s="96">
        <f>IF(RES_hh_tesh_in!H4=0,0,RES_hh_tesh_in!H4/RES_summary!H$21)</f>
        <v>65.611786427234321</v>
      </c>
      <c r="I4" s="96">
        <f>IF(RES_hh_tesh_in!I4=0,0,RES_hh_tesh_in!I4/RES_summary!I$21)</f>
        <v>64.865756286627715</v>
      </c>
      <c r="J4" s="96">
        <f>IF(RES_hh_tesh_in!J4=0,0,RES_hh_tesh_in!J4/RES_summary!J$21)</f>
        <v>61.999472097991926</v>
      </c>
      <c r="K4" s="96">
        <f>IF(RES_hh_tesh_in!K4=0,0,RES_hh_tesh_in!K4/RES_summary!K$21)</f>
        <v>63.994670067127458</v>
      </c>
      <c r="L4" s="96">
        <f>IF(RES_hh_tesh_in!L4=0,0,RES_hh_tesh_in!L4/RES_summary!L$21)</f>
        <v>68.444173497877031</v>
      </c>
      <c r="M4" s="96">
        <f>IF(RES_hh_tesh_in!M4=0,0,RES_hh_tesh_in!M4/RES_summary!M$21)</f>
        <v>61.972657547278587</v>
      </c>
      <c r="N4" s="96">
        <f>IF(RES_hh_tesh_in!N4=0,0,RES_hh_tesh_in!N4/RES_summary!N$21)</f>
        <v>64.597824859482174</v>
      </c>
      <c r="O4" s="96">
        <f>IF(RES_hh_tesh_in!O4=0,0,RES_hh_tesh_in!O4/RES_summary!O$21)</f>
        <v>63.955970889214306</v>
      </c>
      <c r="P4" s="96">
        <f>IF(RES_hh_tesh_in!P4=0,0,RES_hh_tesh_in!P4/RES_summary!P$21)</f>
        <v>49.516472987417977</v>
      </c>
      <c r="Q4" s="96">
        <f>IF(RES_hh_tesh_in!Q4=0,0,RES_hh_tesh_in!Q4/RES_summary!Q$21)</f>
        <v>60.238766362444345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60.507512936055583</v>
      </c>
      <c r="D5" s="95">
        <f>IF(RES_hh_tesh_in!D5=0,0,RES_hh_tesh_in!D5/RES_summary!D$21)</f>
        <v>0</v>
      </c>
      <c r="E5" s="95">
        <f>IF(RES_hh_tesh_in!E5=0,0,RES_hh_tesh_in!E5/RES_summary!E$21)</f>
        <v>0</v>
      </c>
      <c r="F5" s="95">
        <f>IF(RES_hh_tesh_in!F5=0,0,RES_hh_tesh_in!F5/RES_summary!F$21)</f>
        <v>0</v>
      </c>
      <c r="G5" s="95">
        <f>IF(RES_hh_tesh_in!G5=0,0,RES_hh_tesh_in!G5/RES_summary!G$21)</f>
        <v>0</v>
      </c>
      <c r="H5" s="95">
        <f>IF(RES_hh_tesh_in!H5=0,0,RES_hh_tesh_in!H5/RES_summary!H$21)</f>
        <v>0</v>
      </c>
      <c r="I5" s="95">
        <f>IF(RES_hh_tesh_in!I5=0,0,RES_hh_tesh_in!I5/RES_summary!I$21)</f>
        <v>0</v>
      </c>
      <c r="J5" s="95">
        <f>IF(RES_hh_tesh_in!J5=0,0,RES_hh_tesh_in!J5/RES_summary!J$21)</f>
        <v>0</v>
      </c>
      <c r="K5" s="95">
        <f>IF(RES_hh_tesh_in!K5=0,0,RES_hh_tesh_in!K5/RES_summary!K$21)</f>
        <v>0</v>
      </c>
      <c r="L5" s="95">
        <f>IF(RES_hh_tesh_in!L5=0,0,RES_hh_tesh_in!L5/RES_summary!L$21)</f>
        <v>0</v>
      </c>
      <c r="M5" s="95">
        <f>IF(RES_hh_tesh_in!M5=0,0,RES_hh_tesh_in!M5/RES_summary!M$21)</f>
        <v>0</v>
      </c>
      <c r="N5" s="95">
        <f>IF(RES_hh_tesh_in!N5=0,0,RES_hh_tesh_in!N5/RES_summary!N$21)</f>
        <v>0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55.59670503881501</v>
      </c>
      <c r="D6" s="95">
        <f>IF(RES_hh_tesh_in!D6=0,0,RES_hh_tesh_in!D6/RES_summary!D$21)</f>
        <v>56.06454505959141</v>
      </c>
      <c r="E6" s="95">
        <f>IF(RES_hh_tesh_in!E6=0,0,RES_hh_tesh_in!E6/RES_summary!E$21)</f>
        <v>61.363666705230457</v>
      </c>
      <c r="F6" s="95">
        <f>IF(RES_hh_tesh_in!F6=0,0,RES_hh_tesh_in!F6/RES_summary!F$21)</f>
        <v>62.006905843989664</v>
      </c>
      <c r="G6" s="95">
        <f>IF(RES_hh_tesh_in!G6=0,0,RES_hh_tesh_in!G6/RES_summary!G$21)</f>
        <v>65.6750802943331</v>
      </c>
      <c r="H6" s="95">
        <f>IF(RES_hh_tesh_in!H6=0,0,RES_hh_tesh_in!H6/RES_summary!H$21)</f>
        <v>62.874057947574073</v>
      </c>
      <c r="I6" s="95">
        <f>IF(RES_hh_tesh_in!I6=0,0,RES_hh_tesh_in!I6/RES_summary!I$21)</f>
        <v>61.311174951409733</v>
      </c>
      <c r="J6" s="95">
        <f>IF(RES_hh_tesh_in!J6=0,0,RES_hh_tesh_in!J6/RES_summary!J$21)</f>
        <v>62.539141807684395</v>
      </c>
      <c r="K6" s="95">
        <f>IF(RES_hh_tesh_in!K6=0,0,RES_hh_tesh_in!K6/RES_summary!K$21)</f>
        <v>63.425066754537774</v>
      </c>
      <c r="L6" s="95">
        <f>IF(RES_hh_tesh_in!L6=0,0,RES_hh_tesh_in!L6/RES_summary!L$21)</f>
        <v>66.234897917724197</v>
      </c>
      <c r="M6" s="95">
        <f>IF(RES_hh_tesh_in!M6=0,0,RES_hh_tesh_in!M6/RES_summary!M$21)</f>
        <v>58.627022185974148</v>
      </c>
      <c r="N6" s="95">
        <f>IF(RES_hh_tesh_in!N6=0,0,RES_hh_tesh_in!N6/RES_summary!N$21)</f>
        <v>0</v>
      </c>
      <c r="O6" s="95">
        <f>IF(RES_hh_tesh_in!O6=0,0,RES_hh_tesh_in!O6/RES_summary!O$21)</f>
        <v>64.505623279436435</v>
      </c>
      <c r="P6" s="95">
        <f>IF(RES_hh_tesh_in!P6=0,0,RES_hh_tesh_in!P6/RES_summary!P$21)</f>
        <v>49.72890815289383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57.722933631736986</v>
      </c>
      <c r="D7" s="95">
        <f>IF(RES_hh_tesh_in!D7=0,0,RES_hh_tesh_in!D7/RES_summary!D$21)</f>
        <v>0</v>
      </c>
      <c r="E7" s="95">
        <f>IF(RES_hh_tesh_in!E7=0,0,RES_hh_tesh_in!E7/RES_summary!E$21)</f>
        <v>0</v>
      </c>
      <c r="F7" s="95">
        <f>IF(RES_hh_tesh_in!F7=0,0,RES_hh_tesh_in!F7/RES_summary!F$21)</f>
        <v>63.004696140368956</v>
      </c>
      <c r="G7" s="95">
        <f>IF(RES_hh_tesh_in!G7=0,0,RES_hh_tesh_in!G7/RES_summary!G$21)</f>
        <v>66.780081538402257</v>
      </c>
      <c r="H7" s="95">
        <f>IF(RES_hh_tesh_in!H7=0,0,RES_hh_tesh_in!H7/RES_summary!H$21)</f>
        <v>61.239099352114756</v>
      </c>
      <c r="I7" s="95">
        <f>IF(RES_hh_tesh_in!I7=0,0,RES_hh_tesh_in!I7/RES_summary!I$21)</f>
        <v>0</v>
      </c>
      <c r="J7" s="95">
        <f>IF(RES_hh_tesh_in!J7=0,0,RES_hh_tesh_in!J7/RES_summary!J$21)</f>
        <v>62.160431550024683</v>
      </c>
      <c r="K7" s="95">
        <f>IF(RES_hh_tesh_in!K7=0,0,RES_hh_tesh_in!K7/RES_summary!K$21)</f>
        <v>63.554925618435469</v>
      </c>
      <c r="L7" s="95">
        <f>IF(RES_hh_tesh_in!L7=0,0,RES_hh_tesh_in!L7/RES_summary!L$21)</f>
        <v>0</v>
      </c>
      <c r="M7" s="95">
        <f>IF(RES_hh_tesh_in!M7=0,0,RES_hh_tesh_in!M7/RES_summary!M$21)</f>
        <v>61.489468087763655</v>
      </c>
      <c r="N7" s="95">
        <f>IF(RES_hh_tesh_in!N7=0,0,RES_hh_tesh_in!N7/RES_summary!N$21)</f>
        <v>64.290967540698716</v>
      </c>
      <c r="O7" s="95">
        <f>IF(RES_hh_tesh_in!O7=0,0,RES_hh_tesh_in!O7/RES_summary!O$21)</f>
        <v>0</v>
      </c>
      <c r="P7" s="95">
        <f>IF(RES_hh_tesh_in!P7=0,0,RES_hh_tesh_in!P7/RES_summary!P$21)</f>
        <v>0</v>
      </c>
      <c r="Q7" s="95">
        <f>IF(RES_hh_tesh_in!Q7=0,0,RES_hh_tesh_in!Q7/RES_summary!Q$21)</f>
        <v>0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56.842299575114133</v>
      </c>
      <c r="D8" s="95">
        <f>IF(RES_hh_tesh_in!D8=0,0,RES_hh_tesh_in!D8/RES_summary!D$21)</f>
        <v>55.030468980899649</v>
      </c>
      <c r="E8" s="95">
        <f>IF(RES_hh_tesh_in!E8=0,0,RES_hh_tesh_in!E8/RES_summary!E$21)</f>
        <v>61.348588404425016</v>
      </c>
      <c r="F8" s="95">
        <f>IF(RES_hh_tesh_in!F8=0,0,RES_hh_tesh_in!F8/RES_summary!F$21)</f>
        <v>62.859028352302118</v>
      </c>
      <c r="G8" s="95">
        <f>IF(RES_hh_tesh_in!G8=0,0,RES_hh_tesh_in!G8/RES_summary!G$21)</f>
        <v>67.381182120663766</v>
      </c>
      <c r="H8" s="95">
        <f>IF(RES_hh_tesh_in!H8=0,0,RES_hh_tesh_in!H8/RES_summary!H$21)</f>
        <v>61.529741588400107</v>
      </c>
      <c r="I8" s="95">
        <f>IF(RES_hh_tesh_in!I8=0,0,RES_hh_tesh_in!I8/RES_summary!I$21)</f>
        <v>58.764956971025008</v>
      </c>
      <c r="J8" s="95">
        <f>IF(RES_hh_tesh_in!J8=0,0,RES_hh_tesh_in!J8/RES_summary!J$21)</f>
        <v>58.676374049635285</v>
      </c>
      <c r="K8" s="95">
        <f>IF(RES_hh_tesh_in!K8=0,0,RES_hh_tesh_in!K8/RES_summary!K$21)</f>
        <v>61.600913455342152</v>
      </c>
      <c r="L8" s="95">
        <f>IF(RES_hh_tesh_in!L8=0,0,RES_hh_tesh_in!L8/RES_summary!L$21)</f>
        <v>66.947844085092498</v>
      </c>
      <c r="M8" s="95">
        <f>IF(RES_hh_tesh_in!M8=0,0,RES_hh_tesh_in!M8/RES_summary!M$21)</f>
        <v>63.325950055614825</v>
      </c>
      <c r="N8" s="95">
        <f>IF(RES_hh_tesh_in!N8=0,0,RES_hh_tesh_in!N8/RES_summary!N$21)</f>
        <v>63.500785776536404</v>
      </c>
      <c r="O8" s="95">
        <f>IF(RES_hh_tesh_in!O8=0,0,RES_hh_tesh_in!O8/RES_summary!O$21)</f>
        <v>62.865380738320994</v>
      </c>
      <c r="P8" s="95">
        <f>IF(RES_hh_tesh_in!P8=0,0,RES_hh_tesh_in!P8/RES_summary!P$21)</f>
        <v>48.565563641419551</v>
      </c>
      <c r="Q8" s="95">
        <f>IF(RES_hh_tesh_in!Q8=0,0,RES_hh_tesh_in!Q8/RES_summary!Q$21)</f>
        <v>58.620210107234939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54.398509696231457</v>
      </c>
      <c r="D9" s="95">
        <f>IF(RES_hh_tesh_in!D9=0,0,RES_hh_tesh_in!D9/RES_summary!D$21)</f>
        <v>57.847789857923956</v>
      </c>
      <c r="E9" s="95">
        <f>IF(RES_hh_tesh_in!E9=0,0,RES_hh_tesh_in!E9/RES_summary!E$21)</f>
        <v>80.783841940003512</v>
      </c>
      <c r="F9" s="95">
        <f>IF(RES_hh_tesh_in!F9=0,0,RES_hh_tesh_in!F9/RES_summary!F$21)</f>
        <v>50.703153606206946</v>
      </c>
      <c r="G9" s="95">
        <f>IF(RES_hh_tesh_in!G9=0,0,RES_hh_tesh_in!G9/RES_summary!G$21)</f>
        <v>71.667415734963583</v>
      </c>
      <c r="H9" s="95">
        <f>IF(RES_hh_tesh_in!H9=0,0,RES_hh_tesh_in!H9/RES_summary!H$21)</f>
        <v>66.030901079381181</v>
      </c>
      <c r="I9" s="95">
        <f>IF(RES_hh_tesh_in!I9=0,0,RES_hh_tesh_in!I9/RES_summary!I$21)</f>
        <v>64.895588507698847</v>
      </c>
      <c r="J9" s="95">
        <f>IF(RES_hh_tesh_in!J9=0,0,RES_hh_tesh_in!J9/RES_summary!J$21)</f>
        <v>75.992565384909128</v>
      </c>
      <c r="K9" s="95">
        <f>IF(RES_hh_tesh_in!K9=0,0,RES_hh_tesh_in!K9/RES_summary!K$21)</f>
        <v>71.581831003169981</v>
      </c>
      <c r="L9" s="95">
        <f>IF(RES_hh_tesh_in!L9=0,0,RES_hh_tesh_in!L9/RES_summary!L$21)</f>
        <v>70.748772671641007</v>
      </c>
      <c r="M9" s="95">
        <f>IF(RES_hh_tesh_in!M9=0,0,RES_hh_tesh_in!M9/RES_summary!M$21)</f>
        <v>0</v>
      </c>
      <c r="N9" s="95">
        <f>IF(RES_hh_tesh_in!N9=0,0,RES_hh_tesh_in!N9/RES_summary!N$21)</f>
        <v>66.769700682199954</v>
      </c>
      <c r="O9" s="95">
        <f>IF(RES_hh_tesh_in!O9=0,0,RES_hh_tesh_in!O9/RES_summary!O$21)</f>
        <v>63.953706879467696</v>
      </c>
      <c r="P9" s="95">
        <f>IF(RES_hh_tesh_in!P9=0,0,RES_hh_tesh_in!P9/RES_summary!P$21)</f>
        <v>49.8976349840461</v>
      </c>
      <c r="Q9" s="95">
        <f>IF(RES_hh_tesh_in!Q9=0,0,RES_hh_tesh_in!Q9/RES_summary!Q$21)</f>
        <v>57.953260197855492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56.091669341932601</v>
      </c>
      <c r="D10" s="95">
        <f>IF(RES_hh_tesh_in!D10=0,0,RES_hh_tesh_in!D10/RES_summary!D$21)</f>
        <v>56.54330513884355</v>
      </c>
      <c r="E10" s="95">
        <f>IF(RES_hh_tesh_in!E10=0,0,RES_hh_tesh_in!E10/RES_summary!E$21)</f>
        <v>0</v>
      </c>
      <c r="F10" s="95">
        <f>IF(RES_hh_tesh_in!F10=0,0,RES_hh_tesh_in!F10/RES_summary!F$21)</f>
        <v>60.735536775733152</v>
      </c>
      <c r="G10" s="95">
        <f>IF(RES_hh_tesh_in!G10=0,0,RES_hh_tesh_in!G10/RES_summary!G$21)</f>
        <v>62.952488933284656</v>
      </c>
      <c r="H10" s="95">
        <f>IF(RES_hh_tesh_in!H10=0,0,RES_hh_tesh_in!H10/RES_summary!H$21)</f>
        <v>63.205999062673492</v>
      </c>
      <c r="I10" s="95">
        <f>IF(RES_hh_tesh_in!I10=0,0,RES_hh_tesh_in!I10/RES_summary!I$21)</f>
        <v>64.124677544813238</v>
      </c>
      <c r="J10" s="95">
        <f>IF(RES_hh_tesh_in!J10=0,0,RES_hh_tesh_in!J10/RES_summary!J$21)</f>
        <v>65.099867689090857</v>
      </c>
      <c r="K10" s="95">
        <f>IF(RES_hh_tesh_in!K10=0,0,RES_hh_tesh_in!K10/RES_summary!K$21)</f>
        <v>66.041873753709169</v>
      </c>
      <c r="L10" s="95">
        <f>IF(RES_hh_tesh_in!L10=0,0,RES_hh_tesh_in!L10/RES_summary!L$21)</f>
        <v>0</v>
      </c>
      <c r="M10" s="95">
        <f>IF(RES_hh_tesh_in!M10=0,0,RES_hh_tesh_in!M10/RES_summary!M$21)</f>
        <v>61.348433878451388</v>
      </c>
      <c r="N10" s="95">
        <f>IF(RES_hh_tesh_in!N10=0,0,RES_hh_tesh_in!N10/RES_summary!N$21)</f>
        <v>71.12208828720108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59.435611654149938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0</v>
      </c>
      <c r="D11" s="95">
        <f>IF(RES_hh_tesh_in!D11=0,0,RES_hh_tesh_in!D11/RES_summary!D$21)</f>
        <v>0</v>
      </c>
      <c r="E11" s="95">
        <f>IF(RES_hh_tesh_in!E11=0,0,RES_hh_tesh_in!E11/RES_summary!E$21)</f>
        <v>0</v>
      </c>
      <c r="F11" s="95">
        <f>IF(RES_hh_tesh_in!F11=0,0,RES_hh_tesh_in!F11/RES_summary!F$21)</f>
        <v>61.35258876777079</v>
      </c>
      <c r="G11" s="95">
        <f>IF(RES_hh_tesh_in!G11=0,0,RES_hh_tesh_in!G11/RES_summary!G$21)</f>
        <v>0</v>
      </c>
      <c r="H11" s="95">
        <f>IF(RES_hh_tesh_in!H11=0,0,RES_hh_tesh_in!H11/RES_summary!H$21)</f>
        <v>0</v>
      </c>
      <c r="I11" s="95">
        <f>IF(RES_hh_tesh_in!I11=0,0,RES_hh_tesh_in!I11/RES_summary!I$21)</f>
        <v>0</v>
      </c>
      <c r="J11" s="95">
        <f>IF(RES_hh_tesh_in!J11=0,0,RES_hh_tesh_in!J11/RES_summary!J$21)</f>
        <v>0</v>
      </c>
      <c r="K11" s="95">
        <f>IF(RES_hh_tesh_in!K11=0,0,RES_hh_tesh_in!K11/RES_summary!K$21)</f>
        <v>61.576757677457145</v>
      </c>
      <c r="L11" s="95">
        <f>IF(RES_hh_tesh_in!L11=0,0,RES_hh_tesh_in!L11/RES_summary!L$21)</f>
        <v>65.688877443218942</v>
      </c>
      <c r="M11" s="95">
        <f>IF(RES_hh_tesh_in!M11=0,0,RES_hh_tesh_in!M11/RES_summary!M$21)</f>
        <v>57.346122870121228</v>
      </c>
      <c r="N11" s="95">
        <f>IF(RES_hh_tesh_in!N11=0,0,RES_hh_tesh_in!N11/RES_summary!N$21)</f>
        <v>62.654331913162004</v>
      </c>
      <c r="O11" s="95">
        <f>IF(RES_hh_tesh_in!O11=0,0,RES_hh_tesh_in!O11/RES_summary!O$21)</f>
        <v>62.773316376797737</v>
      </c>
      <c r="P11" s="95">
        <f>IF(RES_hh_tesh_in!P11=0,0,RES_hh_tesh_in!P11/RES_summary!P$21)</f>
        <v>49.052445661389513</v>
      </c>
      <c r="Q11" s="95">
        <f>IF(RES_hh_tesh_in!Q11=0,0,RES_hh_tesh_in!Q11/RES_summary!Q$21)</f>
        <v>54.389567232027943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64.17092018468054</v>
      </c>
      <c r="D12" s="95">
        <f>IF(RES_hh_tesh_in!D12=0,0,RES_hh_tesh_in!D12/RES_summary!D$21)</f>
        <v>62.496740538239095</v>
      </c>
      <c r="E12" s="95">
        <f>IF(RES_hh_tesh_in!E12=0,0,RES_hh_tesh_in!E12/RES_summary!E$21)</f>
        <v>71.724095275403371</v>
      </c>
      <c r="F12" s="95">
        <f>IF(RES_hh_tesh_in!F12=0,0,RES_hh_tesh_in!F12/RES_summary!F$21)</f>
        <v>70.182194426054835</v>
      </c>
      <c r="G12" s="95">
        <f>IF(RES_hh_tesh_in!G12=0,0,RES_hh_tesh_in!G12/RES_summary!G$21)</f>
        <v>77.321898100404113</v>
      </c>
      <c r="H12" s="95">
        <f>IF(RES_hh_tesh_in!H12=0,0,RES_hh_tesh_in!H12/RES_summary!H$21)</f>
        <v>70.578898589775477</v>
      </c>
      <c r="I12" s="95">
        <f>IF(RES_hh_tesh_in!I12=0,0,RES_hh_tesh_in!I12/RES_summary!I$21)</f>
        <v>68.37629286802381</v>
      </c>
      <c r="J12" s="95">
        <f>IF(RES_hh_tesh_in!J12=0,0,RES_hh_tesh_in!J12/RES_summary!J$21)</f>
        <v>71.373694929955093</v>
      </c>
      <c r="K12" s="95">
        <f>IF(RES_hh_tesh_in!K12=0,0,RES_hh_tesh_in!K12/RES_summary!K$21)</f>
        <v>72.168777424381645</v>
      </c>
      <c r="L12" s="95">
        <f>IF(RES_hh_tesh_in!L12=0,0,RES_hh_tesh_in!L12/RES_summary!L$21)</f>
        <v>76.850261281501474</v>
      </c>
      <c r="M12" s="95">
        <f>IF(RES_hh_tesh_in!M12=0,0,RES_hh_tesh_in!M12/RES_summary!M$21)</f>
        <v>66.845812568378761</v>
      </c>
      <c r="N12" s="95">
        <f>IF(RES_hh_tesh_in!N12=0,0,RES_hh_tesh_in!N12/RES_summary!N$21)</f>
        <v>72.230092629879806</v>
      </c>
      <c r="O12" s="95">
        <f>IF(RES_hh_tesh_in!O12=0,0,RES_hh_tesh_in!O12/RES_summary!O$21)</f>
        <v>72.317082671582511</v>
      </c>
      <c r="P12" s="95">
        <f>IF(RES_hh_tesh_in!P12=0,0,RES_hh_tesh_in!P12/RES_summary!P$21)</f>
        <v>53.442005410653771</v>
      </c>
      <c r="Q12" s="95">
        <f>IF(RES_hh_tesh_in!Q12=0,0,RES_hh_tesh_in!Q12/RES_summary!Q$21)</f>
        <v>65.792594697001078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69.495052649897104</v>
      </c>
      <c r="D13" s="22">
        <f>IF(RES_hh_tesh_in!D13=0,0,RES_hh_tesh_in!D13/RES_summary!D$21)</f>
        <v>0</v>
      </c>
      <c r="E13" s="22">
        <f>IF(RES_hh_tesh_in!E13=0,0,RES_hh_tesh_in!E13/RES_summary!E$21)</f>
        <v>78.099139039485024</v>
      </c>
      <c r="F13" s="22">
        <f>IF(RES_hh_tesh_in!F13=0,0,RES_hh_tesh_in!F13/RES_summary!F$21)</f>
        <v>0</v>
      </c>
      <c r="G13" s="22">
        <f>IF(RES_hh_tesh_in!G13=0,0,RES_hh_tesh_in!G13/RES_summary!G$21)</f>
        <v>0</v>
      </c>
      <c r="H13" s="22">
        <f>IF(RES_hh_tesh_in!H13=0,0,RES_hh_tesh_in!H13/RES_summary!H$21)</f>
        <v>0</v>
      </c>
      <c r="I13" s="22">
        <f>IF(RES_hh_tesh_in!I13=0,0,RES_hh_tesh_in!I13/RES_summary!I$21)</f>
        <v>67.630214533422674</v>
      </c>
      <c r="J13" s="22">
        <f>IF(RES_hh_tesh_in!J13=0,0,RES_hh_tesh_in!J13/RES_summary!J$21)</f>
        <v>70.718443887221653</v>
      </c>
      <c r="K13" s="22">
        <f>IF(RES_hh_tesh_in!K13=0,0,RES_hh_tesh_in!K13/RES_summary!K$21)</f>
        <v>71.538114473050314</v>
      </c>
      <c r="L13" s="22">
        <f>IF(RES_hh_tesh_in!L13=0,0,RES_hh_tesh_in!L13/RES_summary!L$21)</f>
        <v>80.089699532112647</v>
      </c>
      <c r="M13" s="22">
        <f>IF(RES_hh_tesh_in!M13=0,0,RES_hh_tesh_in!M13/RES_summary!M$21)</f>
        <v>0</v>
      </c>
      <c r="N13" s="22">
        <f>IF(RES_hh_tesh_in!N13=0,0,RES_hh_tesh_in!N13/RES_summary!N$21)</f>
        <v>0</v>
      </c>
      <c r="O13" s="22">
        <f>IF(RES_hh_tesh_in!O13=0,0,RES_hh_tesh_in!O13/RES_summary!O$21)</f>
        <v>0</v>
      </c>
      <c r="P13" s="22">
        <f>IF(RES_hh_tesh_in!P13=0,0,RES_hh_tesh_in!P13/RES_summary!P$21)</f>
        <v>0</v>
      </c>
      <c r="Q13" s="22">
        <f>IF(RES_hh_tesh_in!Q13=0,0,RES_hh_tesh_in!Q13/RES_summary!Q$21)</f>
        <v>0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1.6073337830266927</v>
      </c>
      <c r="D14" s="98">
        <f>IF(RES_hh_tesh_in!D14=0,0,RES_hh_tesh_in!D14/RES_summary!D$21)</f>
        <v>1.2171533104619965</v>
      </c>
      <c r="E14" s="98">
        <f>IF(RES_hh_tesh_in!E14=0,0,RES_hh_tesh_in!E14/RES_summary!E$21)</f>
        <v>1.8850769543467969</v>
      </c>
      <c r="F14" s="98">
        <f>IF(RES_hh_tesh_in!F14=0,0,RES_hh_tesh_in!F14/RES_summary!F$21)</f>
        <v>2.2949120122154154</v>
      </c>
      <c r="G14" s="98">
        <f>IF(RES_hh_tesh_in!G14=0,0,RES_hh_tesh_in!G14/RES_summary!G$21)</f>
        <v>1.9792170231235042</v>
      </c>
      <c r="H14" s="98">
        <f>IF(RES_hh_tesh_in!H14=0,0,RES_hh_tesh_in!H14/RES_summary!H$21)</f>
        <v>1.4217229781481935</v>
      </c>
      <c r="I14" s="98">
        <f>IF(RES_hh_tesh_in!I14=0,0,RES_hh_tesh_in!I14/RES_summary!I$21)</f>
        <v>0.68614947855716124</v>
      </c>
      <c r="J14" s="98">
        <f>IF(RES_hh_tesh_in!J14=0,0,RES_hh_tesh_in!J14/RES_summary!J$21)</f>
        <v>1.2161257906571858</v>
      </c>
      <c r="K14" s="98">
        <f>IF(RES_hh_tesh_in!K14=0,0,RES_hh_tesh_in!K14/RES_summary!K$21)</f>
        <v>1.1441847786486019</v>
      </c>
      <c r="L14" s="98">
        <f>IF(RES_hh_tesh_in!L14=0,0,RES_hh_tesh_in!L14/RES_summary!L$21)</f>
        <v>1.3666662385910231</v>
      </c>
      <c r="M14" s="98">
        <f>IF(RES_hh_tesh_in!M14=0,0,RES_hh_tesh_in!M14/RES_summary!M$21)</f>
        <v>1.2127723918318005</v>
      </c>
      <c r="N14" s="98">
        <f>IF(RES_hh_tesh_in!N14=0,0,RES_hh_tesh_in!N14/RES_summary!N$21)</f>
        <v>1.006351979476122</v>
      </c>
      <c r="O14" s="98">
        <f>IF(RES_hh_tesh_in!O14=0,0,RES_hh_tesh_in!O14/RES_summary!O$21)</f>
        <v>0.8919910002950715</v>
      </c>
      <c r="P14" s="98">
        <f>IF(RES_hh_tesh_in!P14=0,0,RES_hh_tesh_in!P14/RES_summary!P$21)</f>
        <v>0.6453076231291488</v>
      </c>
      <c r="Q14" s="98">
        <f>IF(RES_hh_tesh_in!Q14=0,0,RES_hh_tesh_in!Q14/RES_summary!Q$21)</f>
        <v>1.6554507122346529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7.4206725553474087</v>
      </c>
      <c r="D15" s="96">
        <f>IF(RES_hh_tesh_in!D15=0,0,RES_hh_tesh_in!D15/RES_summary!D$21)</f>
        <v>5.583086076218728</v>
      </c>
      <c r="E15" s="96">
        <f>IF(RES_hh_tesh_in!E15=0,0,RES_hh_tesh_in!E15/RES_summary!E$21)</f>
        <v>4.8466166148570835</v>
      </c>
      <c r="F15" s="96">
        <f>IF(RES_hh_tesh_in!F15=0,0,RES_hh_tesh_in!F15/RES_summary!F$21)</f>
        <v>7.3799436367709594</v>
      </c>
      <c r="G15" s="96">
        <f>IF(RES_hh_tesh_in!G15=0,0,RES_hh_tesh_in!G15/RES_summary!G$21)</f>
        <v>7.5945629222156539</v>
      </c>
      <c r="H15" s="96">
        <f>IF(RES_hh_tesh_in!H15=0,0,RES_hh_tesh_in!H15/RES_summary!H$21)</f>
        <v>7.4307362400736254</v>
      </c>
      <c r="I15" s="96">
        <f>IF(RES_hh_tesh_in!I15=0,0,RES_hh_tesh_in!I15/RES_summary!I$21)</f>
        <v>5.7351859223312305</v>
      </c>
      <c r="J15" s="96">
        <f>IF(RES_hh_tesh_in!J15=0,0,RES_hh_tesh_in!J15/RES_summary!J$21)</f>
        <v>10.225610400144657</v>
      </c>
      <c r="K15" s="96">
        <f>IF(RES_hh_tesh_in!K15=0,0,RES_hh_tesh_in!K15/RES_summary!K$21)</f>
        <v>10.899226804595338</v>
      </c>
      <c r="L15" s="96">
        <f>IF(RES_hh_tesh_in!L15=0,0,RES_hh_tesh_in!L15/RES_summary!L$21)</f>
        <v>10.13430141101934</v>
      </c>
      <c r="M15" s="96">
        <f>IF(RES_hh_tesh_in!M15=0,0,RES_hh_tesh_in!M15/RES_summary!M$21)</f>
        <v>18.581117016033073</v>
      </c>
      <c r="N15" s="96">
        <f>IF(RES_hh_tesh_in!N15=0,0,RES_hh_tesh_in!N15/RES_summary!N$21)</f>
        <v>25.406904264191823</v>
      </c>
      <c r="O15" s="96">
        <f>IF(RES_hh_tesh_in!O15=0,0,RES_hh_tesh_in!O15/RES_summary!O$21)</f>
        <v>22.076962818245683</v>
      </c>
      <c r="P15" s="96">
        <f>IF(RES_hh_tesh_in!P15=0,0,RES_hh_tesh_in!P15/RES_summary!P$21)</f>
        <v>18.804235698371315</v>
      </c>
      <c r="Q15" s="96">
        <f>IF(RES_hh_tesh_in!Q15=0,0,RES_hh_tesh_in!Q15/RES_summary!Q$21)</f>
        <v>14.296324494660757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7.4206725553474087</v>
      </c>
      <c r="D16" s="97">
        <f>IF(RES_hh_tesh_in!D16=0,0,RES_hh_tesh_in!D16/RES_summary!D$21)</f>
        <v>5.583086076218728</v>
      </c>
      <c r="E16" s="97">
        <f>IF(RES_hh_tesh_in!E16=0,0,RES_hh_tesh_in!E16/RES_summary!E$21)</f>
        <v>4.8466166148570835</v>
      </c>
      <c r="F16" s="97">
        <f>IF(RES_hh_tesh_in!F16=0,0,RES_hh_tesh_in!F16/RES_summary!F$21)</f>
        <v>7.3799436367709594</v>
      </c>
      <c r="G16" s="97">
        <f>IF(RES_hh_tesh_in!G16=0,0,RES_hh_tesh_in!G16/RES_summary!G$21)</f>
        <v>7.5945629222156539</v>
      </c>
      <c r="H16" s="97">
        <f>IF(RES_hh_tesh_in!H16=0,0,RES_hh_tesh_in!H16/RES_summary!H$21)</f>
        <v>7.4307362400736254</v>
      </c>
      <c r="I16" s="97">
        <f>IF(RES_hh_tesh_in!I16=0,0,RES_hh_tesh_in!I16/RES_summary!I$21)</f>
        <v>5.7351859223312305</v>
      </c>
      <c r="J16" s="97">
        <f>IF(RES_hh_tesh_in!J16=0,0,RES_hh_tesh_in!J16/RES_summary!J$21)</f>
        <v>10.225610400144657</v>
      </c>
      <c r="K16" s="97">
        <f>IF(RES_hh_tesh_in!K16=0,0,RES_hh_tesh_in!K16/RES_summary!K$21)</f>
        <v>10.899226804595338</v>
      </c>
      <c r="L16" s="97">
        <f>IF(RES_hh_tesh_in!L16=0,0,RES_hh_tesh_in!L16/RES_summary!L$21)</f>
        <v>10.13430141101934</v>
      </c>
      <c r="M16" s="97">
        <f>IF(RES_hh_tesh_in!M16=0,0,RES_hh_tesh_in!M16/RES_summary!M$21)</f>
        <v>18.581117016033073</v>
      </c>
      <c r="N16" s="97">
        <f>IF(RES_hh_tesh_in!N16=0,0,RES_hh_tesh_in!N16/RES_summary!N$21)</f>
        <v>25.406904264191823</v>
      </c>
      <c r="O16" s="97">
        <f>IF(RES_hh_tesh_in!O16=0,0,RES_hh_tesh_in!O16/RES_summary!O$21)</f>
        <v>22.076962818245683</v>
      </c>
      <c r="P16" s="97">
        <f>IF(RES_hh_tesh_in!P16=0,0,RES_hh_tesh_in!P16/RES_summary!P$21)</f>
        <v>18.804235698371315</v>
      </c>
      <c r="Q16" s="97">
        <f>IF(RES_hh_tesh_in!Q16=0,0,RES_hh_tesh_in!Q16/RES_summary!Q$21)</f>
        <v>14.296324494660757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16.748864268479434</v>
      </c>
      <c r="D17" s="96">
        <f>IF(RES_hh_tesh_in!D17=0,0,RES_hh_tesh_in!D17/RES_summary!D$21)</f>
        <v>18.386190345656981</v>
      </c>
      <c r="E17" s="96">
        <f>IF(RES_hh_tesh_in!E17=0,0,RES_hh_tesh_in!E17/RES_summary!E$21)</f>
        <v>18.598650554510154</v>
      </c>
      <c r="F17" s="96">
        <f>IF(RES_hh_tesh_in!F17=0,0,RES_hh_tesh_in!F17/RES_summary!F$21)</f>
        <v>17.393969838660549</v>
      </c>
      <c r="G17" s="96">
        <f>IF(RES_hh_tesh_in!G17=0,0,RES_hh_tesh_in!G17/RES_summary!G$21)</f>
        <v>19.787595424144264</v>
      </c>
      <c r="H17" s="96">
        <f>IF(RES_hh_tesh_in!H17=0,0,RES_hh_tesh_in!H17/RES_summary!H$21)</f>
        <v>18.280656389411131</v>
      </c>
      <c r="I17" s="96">
        <f>IF(RES_hh_tesh_in!I17=0,0,RES_hh_tesh_in!I17/RES_summary!I$21)</f>
        <v>18.007646793397996</v>
      </c>
      <c r="J17" s="96">
        <f>IF(RES_hh_tesh_in!J17=0,0,RES_hh_tesh_in!J17/RES_summary!J$21)</f>
        <v>17.283279479051139</v>
      </c>
      <c r="K17" s="96">
        <f>IF(RES_hh_tesh_in!K17=0,0,RES_hh_tesh_in!K17/RES_summary!K$21)</f>
        <v>15.680748768677251</v>
      </c>
      <c r="L17" s="96">
        <f>IF(RES_hh_tesh_in!L17=0,0,RES_hh_tesh_in!L17/RES_summary!L$21)</f>
        <v>15.624047221685894</v>
      </c>
      <c r="M17" s="96">
        <f>IF(RES_hh_tesh_in!M17=0,0,RES_hh_tesh_in!M17/RES_summary!M$21)</f>
        <v>16.093531881743601</v>
      </c>
      <c r="N17" s="96">
        <f>IF(RES_hh_tesh_in!N17=0,0,RES_hh_tesh_in!N17/RES_summary!N$21)</f>
        <v>15.624866032381536</v>
      </c>
      <c r="O17" s="96">
        <f>IF(RES_hh_tesh_in!O17=0,0,RES_hh_tesh_in!O17/RES_summary!O$21)</f>
        <v>15.853668960888086</v>
      </c>
      <c r="P17" s="96">
        <f>IF(RES_hh_tesh_in!P17=0,0,RES_hh_tesh_in!P17/RES_summary!P$21)</f>
        <v>14.454741323090881</v>
      </c>
      <c r="Q17" s="96">
        <f>IF(RES_hh_tesh_in!Q17=0,0,RES_hh_tesh_in!Q17/RES_summary!Q$21)</f>
        <v>14.309803693382264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0</v>
      </c>
      <c r="E18" s="95">
        <f>IF(RES_hh_tesh_in!E18=0,0,RES_hh_tesh_in!E18/RES_summary!E$21)</f>
        <v>0</v>
      </c>
      <c r="F18" s="95">
        <f>IF(RES_hh_tesh_in!F18=0,0,RES_hh_tesh_in!F18/RES_summary!F$21)</f>
        <v>0</v>
      </c>
      <c r="G18" s="95">
        <f>IF(RES_hh_tesh_in!G18=0,0,RES_hh_tesh_in!G18/RES_summary!G$21)</f>
        <v>0</v>
      </c>
      <c r="H18" s="95">
        <f>IF(RES_hh_tesh_in!H18=0,0,RES_hh_tesh_in!H18/RES_summary!H$21)</f>
        <v>0</v>
      </c>
      <c r="I18" s="95">
        <f>IF(RES_hh_tesh_in!I18=0,0,RES_hh_tesh_in!I18/RES_summary!I$21)</f>
        <v>0</v>
      </c>
      <c r="J18" s="95">
        <f>IF(RES_hh_tesh_in!J18=0,0,RES_hh_tesh_in!J18/RES_summary!J$21)</f>
        <v>0</v>
      </c>
      <c r="K18" s="95">
        <f>IF(RES_hh_tesh_in!K18=0,0,RES_hh_tesh_in!K18/RES_summary!K$21)</f>
        <v>0</v>
      </c>
      <c r="L18" s="95">
        <f>IF(RES_hh_tesh_in!L18=0,0,RES_hh_tesh_in!L18/RES_summary!L$21)</f>
        <v>0</v>
      </c>
      <c r="M18" s="95">
        <f>IF(RES_hh_tesh_in!M18=0,0,RES_hh_tesh_in!M18/RES_summary!M$21)</f>
        <v>0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15.966437105616192</v>
      </c>
      <c r="D19" s="95">
        <f>IF(RES_hh_tesh_in!D19=0,0,RES_hh_tesh_in!D19/RES_summary!D$21)</f>
        <v>16.014573387894195</v>
      </c>
      <c r="E19" s="95">
        <f>IF(RES_hh_tesh_in!E19=0,0,RES_hh_tesh_in!E19/RES_summary!E$21)</f>
        <v>15.949511126787753</v>
      </c>
      <c r="F19" s="95">
        <f>IF(RES_hh_tesh_in!F19=0,0,RES_hh_tesh_in!F19/RES_summary!F$21)</f>
        <v>16.037372005075746</v>
      </c>
      <c r="G19" s="95">
        <f>IF(RES_hh_tesh_in!G19=0,0,RES_hh_tesh_in!G19/RES_summary!G$21)</f>
        <v>14.438513353222866</v>
      </c>
      <c r="H19" s="95">
        <f>IF(RES_hh_tesh_in!H19=0,0,RES_hh_tesh_in!H19/RES_summary!H$21)</f>
        <v>15.510327390862116</v>
      </c>
      <c r="I19" s="95">
        <f>IF(RES_hh_tesh_in!I19=0,0,RES_hh_tesh_in!I19/RES_summary!I$21)</f>
        <v>14.254005244652054</v>
      </c>
      <c r="J19" s="95">
        <f>IF(RES_hh_tesh_in!J19=0,0,RES_hh_tesh_in!J19/RES_summary!J$21)</f>
        <v>13.334385183817753</v>
      </c>
      <c r="K19" s="95">
        <f>IF(RES_hh_tesh_in!K19=0,0,RES_hh_tesh_in!K19/RES_summary!K$21)</f>
        <v>13.165625669532501</v>
      </c>
      <c r="L19" s="95">
        <f>IF(RES_hh_tesh_in!L19=0,0,RES_hh_tesh_in!L19/RES_summary!L$21)</f>
        <v>6.6179019181165586</v>
      </c>
      <c r="M19" s="95">
        <f>IF(RES_hh_tesh_in!M19=0,0,RES_hh_tesh_in!M19/RES_summary!M$21)</f>
        <v>14.418105928601125</v>
      </c>
      <c r="N19" s="95">
        <f>IF(RES_hh_tesh_in!N19=0,0,RES_hh_tesh_in!N19/RES_summary!N$21)</f>
        <v>0</v>
      </c>
      <c r="O19" s="95">
        <f>IF(RES_hh_tesh_in!O19=0,0,RES_hh_tesh_in!O19/RES_summary!O$21)</f>
        <v>12.971188187863577</v>
      </c>
      <c r="P19" s="95">
        <f>IF(RES_hh_tesh_in!P19=0,0,RES_hh_tesh_in!P19/RES_summary!P$21)</f>
        <v>12.813724154923548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16.464363705269037</v>
      </c>
      <c r="D20" s="95">
        <f>IF(RES_hh_tesh_in!D20=0,0,RES_hh_tesh_in!D20/RES_summary!D$21)</f>
        <v>0</v>
      </c>
      <c r="E20" s="95">
        <f>IF(RES_hh_tesh_in!E20=0,0,RES_hh_tesh_in!E20/RES_summary!E$21)</f>
        <v>0</v>
      </c>
      <c r="F20" s="95">
        <f>IF(RES_hh_tesh_in!F20=0,0,RES_hh_tesh_in!F20/RES_summary!F$21)</f>
        <v>16.259158950764526</v>
      </c>
      <c r="G20" s="95">
        <f>IF(RES_hh_tesh_in!G20=0,0,RES_hh_tesh_in!G20/RES_summary!G$21)</f>
        <v>13.472468129981015</v>
      </c>
      <c r="H20" s="95">
        <f>IF(RES_hh_tesh_in!H20=0,0,RES_hh_tesh_in!H20/RES_summary!H$21)</f>
        <v>14.773177532478718</v>
      </c>
      <c r="I20" s="95">
        <f>IF(RES_hh_tesh_in!I20=0,0,RES_hh_tesh_in!I20/RES_summary!I$21)</f>
        <v>0</v>
      </c>
      <c r="J20" s="95">
        <f>IF(RES_hh_tesh_in!J20=0,0,RES_hh_tesh_in!J20/RES_summary!J$21)</f>
        <v>12.378691419991991</v>
      </c>
      <c r="K20" s="95">
        <f>IF(RES_hh_tesh_in!K20=0,0,RES_hh_tesh_in!K20/RES_summary!K$21)</f>
        <v>13.236123759187878</v>
      </c>
      <c r="L20" s="95">
        <f>IF(RES_hh_tesh_in!L20=0,0,RES_hh_tesh_in!L20/RES_summary!L$21)</f>
        <v>0</v>
      </c>
      <c r="M20" s="95">
        <f>IF(RES_hh_tesh_in!M20=0,0,RES_hh_tesh_in!M20/RES_summary!M$21)</f>
        <v>14.735978746176897</v>
      </c>
      <c r="N20" s="95">
        <f>IF(RES_hh_tesh_in!N20=0,0,RES_hh_tesh_in!N20/RES_summary!N$21)</f>
        <v>0</v>
      </c>
      <c r="O20" s="95">
        <f>IF(RES_hh_tesh_in!O20=0,0,RES_hh_tesh_in!O20/RES_summary!O$21)</f>
        <v>0</v>
      </c>
      <c r="P20" s="95">
        <f>IF(RES_hh_tesh_in!P20=0,0,RES_hh_tesh_in!P20/RES_summary!P$21)</f>
        <v>0</v>
      </c>
      <c r="Q20" s="95">
        <f>IF(RES_hh_tesh_in!Q20=0,0,RES_hh_tesh_in!Q20/RES_summary!Q$21)</f>
        <v>0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15.791490833533036</v>
      </c>
      <c r="D21" s="95">
        <f>IF(RES_hh_tesh_in!D21=0,0,RES_hh_tesh_in!D21/RES_summary!D$21)</f>
        <v>15.759307641283323</v>
      </c>
      <c r="E21" s="95">
        <f>IF(RES_hh_tesh_in!E21=0,0,RES_hh_tesh_in!E21/RES_summary!E$21)</f>
        <v>15.95468622855279</v>
      </c>
      <c r="F21" s="95">
        <f>IF(RES_hh_tesh_in!F21=0,0,RES_hh_tesh_in!F21/RES_summary!F$21)</f>
        <v>15.820487170120435</v>
      </c>
      <c r="G21" s="95">
        <f>IF(RES_hh_tesh_in!G21=0,0,RES_hh_tesh_in!G21/RES_summary!G$21)</f>
        <v>13.846726607280026</v>
      </c>
      <c r="H21" s="95">
        <f>IF(RES_hh_tesh_in!H21=0,0,RES_hh_tesh_in!H21/RES_summary!H$21)</f>
        <v>14.019349985594403</v>
      </c>
      <c r="I21" s="95">
        <f>IF(RES_hh_tesh_in!I21=0,0,RES_hh_tesh_in!I21/RES_summary!I$21)</f>
        <v>6.5634358219138145</v>
      </c>
      <c r="J21" s="95">
        <f>IF(RES_hh_tesh_in!J21=0,0,RES_hh_tesh_in!J21/RES_summary!J$21)</f>
        <v>12.833616630973136</v>
      </c>
      <c r="K21" s="95">
        <f>IF(RES_hh_tesh_in!K21=0,0,RES_hh_tesh_in!K21/RES_summary!K$21)</f>
        <v>13.09734028697217</v>
      </c>
      <c r="L21" s="95">
        <f>IF(RES_hh_tesh_in!L21=0,0,RES_hh_tesh_in!L21/RES_summary!L$21)</f>
        <v>10.770961891299663</v>
      </c>
      <c r="M21" s="95">
        <f>IF(RES_hh_tesh_in!M21=0,0,RES_hh_tesh_in!M21/RES_summary!M$21)</f>
        <v>13.75994265111869</v>
      </c>
      <c r="N21" s="95">
        <f>IF(RES_hh_tesh_in!N21=0,0,RES_hh_tesh_in!N21/RES_summary!N$21)</f>
        <v>12.439944563982996</v>
      </c>
      <c r="O21" s="95">
        <f>IF(RES_hh_tesh_in!O21=0,0,RES_hh_tesh_in!O21/RES_summary!O$21)</f>
        <v>11.188450818379827</v>
      </c>
      <c r="P21" s="95">
        <f>IF(RES_hh_tesh_in!P21=0,0,RES_hh_tesh_in!P21/RES_summary!P$21)</f>
        <v>11.82272858516127</v>
      </c>
      <c r="Q21" s="95">
        <f>IF(RES_hh_tesh_in!Q21=0,0,RES_hh_tesh_in!Q21/RES_summary!Q$21)</f>
        <v>11.803525496489009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16.120993065750859</v>
      </c>
      <c r="D22" s="95">
        <f>IF(RES_hh_tesh_in!D22=0,0,RES_hh_tesh_in!D22/RES_summary!D$21)</f>
        <v>17.385572340154116</v>
      </c>
      <c r="E22" s="95">
        <f>IF(RES_hh_tesh_in!E22=0,0,RES_hh_tesh_in!E22/RES_summary!E$21)</f>
        <v>20.360118824239695</v>
      </c>
      <c r="F22" s="95">
        <f>IF(RES_hh_tesh_in!F22=0,0,RES_hh_tesh_in!F22/RES_summary!F$21)</f>
        <v>14.90578203923344</v>
      </c>
      <c r="G22" s="95">
        <f>IF(RES_hh_tesh_in!G22=0,0,RES_hh_tesh_in!G22/RES_summary!G$21)</f>
        <v>17.523549376373847</v>
      </c>
      <c r="H22" s="95">
        <f>IF(RES_hh_tesh_in!H22=0,0,RES_hh_tesh_in!H22/RES_summary!H$21)</f>
        <v>17.190226844035813</v>
      </c>
      <c r="I22" s="95">
        <f>IF(RES_hh_tesh_in!I22=0,0,RES_hh_tesh_in!I22/RES_summary!I$21)</f>
        <v>16.809078585867304</v>
      </c>
      <c r="J22" s="95">
        <f>IF(RES_hh_tesh_in!J22=0,0,RES_hh_tesh_in!J22/RES_summary!J$21)</f>
        <v>15.103055603859289</v>
      </c>
      <c r="K22" s="95">
        <f>IF(RES_hh_tesh_in!K22=0,0,RES_hh_tesh_in!K22/RES_summary!K$21)</f>
        <v>7.4495667462632733</v>
      </c>
      <c r="L22" s="95">
        <f>IF(RES_hh_tesh_in!L22=0,0,RES_hh_tesh_in!L22/RES_summary!L$21)</f>
        <v>6.9004414060104606</v>
      </c>
      <c r="M22" s="95">
        <f>IF(RES_hh_tesh_in!M22=0,0,RES_hh_tesh_in!M22/RES_summary!M$21)</f>
        <v>0</v>
      </c>
      <c r="N22" s="95">
        <f>IF(RES_hh_tesh_in!N22=0,0,RES_hh_tesh_in!N22/RES_summary!N$21)</f>
        <v>6.4952612568847101</v>
      </c>
      <c r="O22" s="95">
        <f>IF(RES_hh_tesh_in!O22=0,0,RES_hh_tesh_in!O22/RES_summary!O$21)</f>
        <v>6.3159975244141613</v>
      </c>
      <c r="P22" s="95">
        <f>IF(RES_hh_tesh_in!P22=0,0,RES_hh_tesh_in!P22/RES_summary!P$21)</f>
        <v>11.84950517717696</v>
      </c>
      <c r="Q22" s="95">
        <f>IF(RES_hh_tesh_in!Q22=0,0,RES_hh_tesh_in!Q22/RES_summary!Q$21)</f>
        <v>5.9031868791722681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0</v>
      </c>
      <c r="D24" s="95">
        <f>IF(RES_hh_tesh_in!D24=0,0,RES_hh_tesh_in!D24/RES_summary!D$21)</f>
        <v>0</v>
      </c>
      <c r="E24" s="95">
        <f>IF(RES_hh_tesh_in!E24=0,0,RES_hh_tesh_in!E24/RES_summary!E$21)</f>
        <v>0</v>
      </c>
      <c r="F24" s="95">
        <f>IF(RES_hh_tesh_in!F24=0,0,RES_hh_tesh_in!F24/RES_summary!F$21)</f>
        <v>16.584932825616477</v>
      </c>
      <c r="G24" s="95">
        <f>IF(RES_hh_tesh_in!G24=0,0,RES_hh_tesh_in!G24/RES_summary!G$21)</f>
        <v>0</v>
      </c>
      <c r="H24" s="95">
        <f>IF(RES_hh_tesh_in!H24=0,0,RES_hh_tesh_in!H24/RES_summary!H$21)</f>
        <v>0</v>
      </c>
      <c r="I24" s="95">
        <f>IF(RES_hh_tesh_in!I24=0,0,RES_hh_tesh_in!I24/RES_summary!I$21)</f>
        <v>0</v>
      </c>
      <c r="J24" s="95">
        <f>IF(RES_hh_tesh_in!J24=0,0,RES_hh_tesh_in!J24/RES_summary!J$21)</f>
        <v>0</v>
      </c>
      <c r="K24" s="95">
        <f>IF(RES_hh_tesh_in!K24=0,0,RES_hh_tesh_in!K24/RES_summary!K$21)</f>
        <v>13.905077703375039</v>
      </c>
      <c r="L24" s="95">
        <f>IF(RES_hh_tesh_in!L24=0,0,RES_hh_tesh_in!L24/RES_summary!L$21)</f>
        <v>13.437982328810204</v>
      </c>
      <c r="M24" s="95">
        <f>IF(RES_hh_tesh_in!M24=0,0,RES_hh_tesh_in!M24/RES_summary!M$21)</f>
        <v>14.149050941746987</v>
      </c>
      <c r="N24" s="95">
        <f>IF(RES_hh_tesh_in!N24=0,0,RES_hh_tesh_in!N24/RES_summary!N$21)</f>
        <v>12.631318607507893</v>
      </c>
      <c r="O24" s="95">
        <f>IF(RES_hh_tesh_in!O24=0,0,RES_hh_tesh_in!O24/RES_summary!O$21)</f>
        <v>12.833578415369207</v>
      </c>
      <c r="P24" s="95">
        <f>IF(RES_hh_tesh_in!P24=0,0,RES_hh_tesh_in!P24/RES_summary!P$21)</f>
        <v>12.296409662176886</v>
      </c>
      <c r="Q24" s="95">
        <f>IF(RES_hh_tesh_in!Q24=0,0,RES_hh_tesh_in!Q24/RES_summary!Q$21)</f>
        <v>5.5001810996648448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18.192870204577176</v>
      </c>
      <c r="D25" s="22">
        <f>IF(RES_hh_tesh_in!D25=0,0,RES_hh_tesh_in!D25/RES_summary!D$21)</f>
        <v>20.677990539195633</v>
      </c>
      <c r="E25" s="22">
        <f>IF(RES_hh_tesh_in!E25=0,0,RES_hh_tesh_in!E25/RES_summary!E$21)</f>
        <v>20.629000423945605</v>
      </c>
      <c r="F25" s="22">
        <f>IF(RES_hh_tesh_in!F25=0,0,RES_hh_tesh_in!F25/RES_summary!F$21)</f>
        <v>21.808621947404607</v>
      </c>
      <c r="G25" s="22">
        <f>IF(RES_hh_tesh_in!G25=0,0,RES_hh_tesh_in!G25/RES_summary!G$21)</f>
        <v>22.083607360473962</v>
      </c>
      <c r="H25" s="22">
        <f>IF(RES_hh_tesh_in!H25=0,0,RES_hh_tesh_in!H25/RES_summary!H$21)</f>
        <v>20.528795120862753</v>
      </c>
      <c r="I25" s="22">
        <f>IF(RES_hh_tesh_in!I25=0,0,RES_hh_tesh_in!I25/RES_summary!I$21)</f>
        <v>18.062515289096833</v>
      </c>
      <c r="J25" s="22">
        <f>IF(RES_hh_tesh_in!J25=0,0,RES_hh_tesh_in!J25/RES_summary!J$21)</f>
        <v>17.470979274332109</v>
      </c>
      <c r="K25" s="22">
        <f>IF(RES_hh_tesh_in!K25=0,0,RES_hh_tesh_in!K25/RES_summary!K$21)</f>
        <v>15.47632585148799</v>
      </c>
      <c r="L25" s="22">
        <f>IF(RES_hh_tesh_in!L25=0,0,RES_hh_tesh_in!L25/RES_summary!L$21)</f>
        <v>18.630875399615654</v>
      </c>
      <c r="M25" s="22">
        <f>IF(RES_hh_tesh_in!M25=0,0,RES_hh_tesh_in!M25/RES_summary!M$21)</f>
        <v>20.001196890580076</v>
      </c>
      <c r="N25" s="22">
        <f>IF(RES_hh_tesh_in!N25=0,0,RES_hh_tesh_in!N25/RES_summary!N$21)</f>
        <v>17.384827433683995</v>
      </c>
      <c r="O25" s="22">
        <f>IF(RES_hh_tesh_in!O25=0,0,RES_hh_tesh_in!O25/RES_summary!O$21)</f>
        <v>19.178740829758759</v>
      </c>
      <c r="P25" s="22">
        <f>IF(RES_hh_tesh_in!P25=0,0,RES_hh_tesh_in!P25/RES_summary!P$21)</f>
        <v>16.40256756781698</v>
      </c>
      <c r="Q25" s="22">
        <f>IF(RES_hh_tesh_in!Q25=0,0,RES_hh_tesh_in!Q25/RES_summary!Q$21)</f>
        <v>20.774681981385182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9.612554891782338</v>
      </c>
      <c r="D26" s="18">
        <f>IF(RES_hh_tesh_in!D26=0,0,RES_hh_tesh_in!D26/RES_summary!D$21)</f>
        <v>9.8303097262515475</v>
      </c>
      <c r="E26" s="18">
        <f>IF(RES_hh_tesh_in!E26=0,0,RES_hh_tesh_in!E26/RES_summary!E$21)</f>
        <v>9.9274518813996515</v>
      </c>
      <c r="F26" s="18">
        <f>IF(RES_hh_tesh_in!F26=0,0,RES_hh_tesh_in!F26/RES_summary!F$21)</f>
        <v>9.9343230784566288</v>
      </c>
      <c r="G26" s="18">
        <f>IF(RES_hh_tesh_in!G26=0,0,RES_hh_tesh_in!G26/RES_summary!G$21)</f>
        <v>9.9082268091901646</v>
      </c>
      <c r="H26" s="18">
        <f>IF(RES_hh_tesh_in!H26=0,0,RES_hh_tesh_in!H26/RES_summary!H$21)</f>
        <v>9.8188980919396247</v>
      </c>
      <c r="I26" s="18">
        <f>IF(RES_hh_tesh_in!I26=0,0,RES_hh_tesh_in!I26/RES_summary!I$21)</f>
        <v>9.764941926722436</v>
      </c>
      <c r="J26" s="18">
        <f>IF(RES_hh_tesh_in!J26=0,0,RES_hh_tesh_in!J26/RES_summary!J$21)</f>
        <v>9.6558671027287488</v>
      </c>
      <c r="K26" s="18">
        <f>IF(RES_hh_tesh_in!K26=0,0,RES_hh_tesh_in!K26/RES_summary!K$21)</f>
        <v>9.4429153049979142</v>
      </c>
      <c r="L26" s="18">
        <f>IF(RES_hh_tesh_in!L26=0,0,RES_hh_tesh_in!L26/RES_summary!L$21)</f>
        <v>9.3793885204735137</v>
      </c>
      <c r="M26" s="18">
        <f>IF(RES_hh_tesh_in!M26=0,0,RES_hh_tesh_in!M26/RES_summary!M$21)</f>
        <v>9.207385806304961</v>
      </c>
      <c r="N26" s="18">
        <f>IF(RES_hh_tesh_in!N26=0,0,RES_hh_tesh_in!N26/RES_summary!N$21)</f>
        <v>8.974004044261612</v>
      </c>
      <c r="O26" s="18">
        <f>IF(RES_hh_tesh_in!O26=0,0,RES_hh_tesh_in!O26/RES_summary!O$21)</f>
        <v>8.6962462617060012</v>
      </c>
      <c r="P26" s="18">
        <f>IF(RES_hh_tesh_in!P26=0,0,RES_hh_tesh_in!P26/RES_summary!P$21)</f>
        <v>8.3106991519731004</v>
      </c>
      <c r="Q26" s="18">
        <f>IF(RES_hh_tesh_in!Q26=0,0,RES_hh_tesh_in!Q26/RES_summary!Q$21)</f>
        <v>8.2159722688522461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7.6421021815390349</v>
      </c>
      <c r="D27" s="96">
        <f>IF(RES_hh_tesh_in!D27=0,0,RES_hh_tesh_in!D27/RES_summary!D$21)</f>
        <v>8.0480815777730026</v>
      </c>
      <c r="E27" s="96">
        <f>IF(RES_hh_tesh_in!E27=0,0,RES_hh_tesh_in!E27/RES_summary!E$21)</f>
        <v>7.6197648814302346</v>
      </c>
      <c r="F27" s="96">
        <f>IF(RES_hh_tesh_in!F27=0,0,RES_hh_tesh_in!F27/RES_summary!F$21)</f>
        <v>9.1001602022208008</v>
      </c>
      <c r="G27" s="96">
        <f>IF(RES_hh_tesh_in!G27=0,0,RES_hh_tesh_in!G27/RES_summary!G$21)</f>
        <v>8.2593003625209604</v>
      </c>
      <c r="H27" s="96">
        <f>IF(RES_hh_tesh_in!H27=0,0,RES_hh_tesh_in!H27/RES_summary!H$21)</f>
        <v>8.9727575996446234</v>
      </c>
      <c r="I27" s="96">
        <f>IF(RES_hh_tesh_in!I27=0,0,RES_hh_tesh_in!I27/RES_summary!I$21)</f>
        <v>8.6914993079710197</v>
      </c>
      <c r="J27" s="96">
        <f>IF(RES_hh_tesh_in!J27=0,0,RES_hh_tesh_in!J27/RES_summary!J$21)</f>
        <v>7.7900685024774505</v>
      </c>
      <c r="K27" s="96">
        <f>IF(RES_hh_tesh_in!K27=0,0,RES_hh_tesh_in!K27/RES_summary!K$21)</f>
        <v>7.695530868873262</v>
      </c>
      <c r="L27" s="96">
        <f>IF(RES_hh_tesh_in!L27=0,0,RES_hh_tesh_in!L27/RES_summary!L$21)</f>
        <v>7.4511773843606601</v>
      </c>
      <c r="M27" s="96">
        <f>IF(RES_hh_tesh_in!M27=0,0,RES_hh_tesh_in!M27/RES_summary!M$21)</f>
        <v>8.1061282043911032</v>
      </c>
      <c r="N27" s="96">
        <f>IF(RES_hh_tesh_in!N27=0,0,RES_hh_tesh_in!N27/RES_summary!N$21)</f>
        <v>7.4301569656243789</v>
      </c>
      <c r="O27" s="96">
        <f>IF(RES_hh_tesh_in!O27=0,0,RES_hh_tesh_in!O27/RES_summary!O$21)</f>
        <v>7.6085100818693396</v>
      </c>
      <c r="P27" s="96">
        <f>IF(RES_hh_tesh_in!P27=0,0,RES_hh_tesh_in!P27/RES_summary!P$21)</f>
        <v>7.6587663904588474</v>
      </c>
      <c r="Q27" s="96">
        <f>IF(RES_hh_tesh_in!Q27=0,0,RES_hh_tesh_in!Q27/RES_summary!Q$21)</f>
        <v>8.4476548869382295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7.0302558554052803</v>
      </c>
      <c r="D29" s="95">
        <f>IF(RES_hh_tesh_in!D29=0,0,RES_hh_tesh_in!D29/RES_summary!D$21)</f>
        <v>6.9853029716274531</v>
      </c>
      <c r="E29" s="95">
        <f>IF(RES_hh_tesh_in!E29=0,0,RES_hh_tesh_in!E29/RES_summary!E$21)</f>
        <v>7.4413995232407482</v>
      </c>
      <c r="F29" s="95">
        <f>IF(RES_hh_tesh_in!F29=0,0,RES_hh_tesh_in!F29/RES_summary!F$21)</f>
        <v>7.4407011696192864</v>
      </c>
      <c r="G29" s="95">
        <f>IF(RES_hh_tesh_in!G29=0,0,RES_hh_tesh_in!G29/RES_summary!G$21)</f>
        <v>8.2621182409157807</v>
      </c>
      <c r="H29" s="95">
        <f>IF(RES_hh_tesh_in!H29=0,0,RES_hh_tesh_in!H29/RES_summary!H$21)</f>
        <v>7.6619864119443637</v>
      </c>
      <c r="I29" s="95">
        <f>IF(RES_hh_tesh_in!I29=0,0,RES_hh_tesh_in!I29/RES_summary!I$21)</f>
        <v>7.696531468254876</v>
      </c>
      <c r="J29" s="95">
        <f>IF(RES_hh_tesh_in!J29=0,0,RES_hh_tesh_in!J29/RES_summary!J$21)</f>
        <v>7.782653178789352</v>
      </c>
      <c r="K29" s="95">
        <f>IF(RES_hh_tesh_in!K29=0,0,RES_hh_tesh_in!K29/RES_summary!K$21)</f>
        <v>7.0713275100366859</v>
      </c>
      <c r="L29" s="95">
        <f>IF(RES_hh_tesh_in!L29=0,0,RES_hh_tesh_in!L29/RES_summary!L$21)</f>
        <v>7.4067840041986202</v>
      </c>
      <c r="M29" s="95">
        <f>IF(RES_hh_tesh_in!M29=0,0,RES_hh_tesh_in!M29/RES_summary!M$21)</f>
        <v>6.9189616866833612</v>
      </c>
      <c r="N29" s="95">
        <f>IF(RES_hh_tesh_in!N29=0,0,RES_hh_tesh_in!N29/RES_summary!N$21)</f>
        <v>0</v>
      </c>
      <c r="O29" s="95">
        <f>IF(RES_hh_tesh_in!O29=0,0,RES_hh_tesh_in!O29/RES_summary!O$21)</f>
        <v>6.8929484348082255</v>
      </c>
      <c r="P29" s="95">
        <f>IF(RES_hh_tesh_in!P29=0,0,RES_hh_tesh_in!P29/RES_summary!P$21)</f>
        <v>6.7403651673087017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7.0699129211770204</v>
      </c>
      <c r="D30" s="95">
        <f>IF(RES_hh_tesh_in!D30=0,0,RES_hh_tesh_in!D30/RES_summary!D$21)</f>
        <v>7.2357932524173707</v>
      </c>
      <c r="E30" s="95">
        <f>IF(RES_hh_tesh_in!E30=0,0,RES_hh_tesh_in!E30/RES_summary!E$21)</f>
        <v>7.3036918279276604</v>
      </c>
      <c r="F30" s="95">
        <f>IF(RES_hh_tesh_in!F30=0,0,RES_hh_tesh_in!F30/RES_summary!F$21)</f>
        <v>7.9664394817845672</v>
      </c>
      <c r="G30" s="95">
        <f>IF(RES_hh_tesh_in!G30=0,0,RES_hh_tesh_in!G30/RES_summary!G$21)</f>
        <v>7.5652034244551682</v>
      </c>
      <c r="H30" s="95">
        <f>IF(RES_hh_tesh_in!H30=0,0,RES_hh_tesh_in!H30/RES_summary!H$21)</f>
        <v>7.7682888002277757</v>
      </c>
      <c r="I30" s="95">
        <f>IF(RES_hh_tesh_in!I30=0,0,RES_hh_tesh_in!I30/RES_summary!I$21)</f>
        <v>7.7739621956355407</v>
      </c>
      <c r="J30" s="95">
        <f>IF(RES_hh_tesh_in!J30=0,0,RES_hh_tesh_in!J30/RES_summary!J$21)</f>
        <v>7.4571535344710673</v>
      </c>
      <c r="K30" s="95">
        <f>IF(RES_hh_tesh_in!K30=0,0,RES_hh_tesh_in!K30/RES_summary!K$21)</f>
        <v>7.3944633307576835</v>
      </c>
      <c r="L30" s="95">
        <f>IF(RES_hh_tesh_in!L30=0,0,RES_hh_tesh_in!L30/RES_summary!L$21)</f>
        <v>7.3509788371736349</v>
      </c>
      <c r="M30" s="95">
        <f>IF(RES_hh_tesh_in!M30=0,0,RES_hh_tesh_in!M30/RES_summary!M$21)</f>
        <v>7.5221653972905553</v>
      </c>
      <c r="N30" s="95">
        <f>IF(RES_hh_tesh_in!N30=0,0,RES_hh_tesh_in!N30/RES_summary!N$21)</f>
        <v>7.0679715801638743</v>
      </c>
      <c r="O30" s="95">
        <f>IF(RES_hh_tesh_in!O30=0,0,RES_hh_tesh_in!O30/RES_summary!O$21)</f>
        <v>6.9920645167823396</v>
      </c>
      <c r="P30" s="95">
        <f>IF(RES_hh_tesh_in!P30=0,0,RES_hh_tesh_in!P30/RES_summary!P$21)</f>
        <v>6.8312529543934746</v>
      </c>
      <c r="Q30" s="95">
        <f>IF(RES_hh_tesh_in!Q30=0,0,RES_hh_tesh_in!Q30/RES_summary!Q$21)</f>
        <v>6.837710086740981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7.223847307721849</v>
      </c>
      <c r="F31" s="95">
        <f>IF(RES_hh_tesh_in!F31=0,0,RES_hh_tesh_in!F31/RES_summary!F$21)</f>
        <v>6.9654542012893268</v>
      </c>
      <c r="G31" s="95">
        <f>IF(RES_hh_tesh_in!G31=0,0,RES_hh_tesh_in!G31/RES_summary!G$21)</f>
        <v>6.5716407264648415</v>
      </c>
      <c r="H31" s="95">
        <f>IF(RES_hh_tesh_in!H31=0,0,RES_hh_tesh_in!H31/RES_summary!H$21)</f>
        <v>8.0836815285340542</v>
      </c>
      <c r="I31" s="95">
        <f>IF(RES_hh_tesh_in!I31=0,0,RES_hh_tesh_in!I31/RES_summary!I$21)</f>
        <v>7.8362949607112737</v>
      </c>
      <c r="J31" s="95">
        <f>IF(RES_hh_tesh_in!J31=0,0,RES_hh_tesh_in!J31/RES_summary!J$21)</f>
        <v>3.7180660292852155</v>
      </c>
      <c r="K31" s="95">
        <f>IF(RES_hh_tesh_in!K31=0,0,RES_hh_tesh_in!K31/RES_summary!K$21)</f>
        <v>0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7.2203401023856832</v>
      </c>
      <c r="O31" s="95">
        <f>IF(RES_hh_tesh_in!O31=0,0,RES_hh_tesh_in!O31/RES_summary!O$21)</f>
        <v>6.7536257123269827</v>
      </c>
      <c r="P31" s="95">
        <f>IF(RES_hh_tesh_in!P31=0,0,RES_hh_tesh_in!P31/RES_summary!P$21)</f>
        <v>7.1266180328986319</v>
      </c>
      <c r="Q31" s="95">
        <f>IF(RES_hh_tesh_in!Q31=0,0,RES_hh_tesh_in!Q31/RES_summary!Q$21)</f>
        <v>6.596752568458629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8.394961765024636</v>
      </c>
      <c r="D32" s="18">
        <f>IF(RES_hh_tesh_in!D32=0,0,RES_hh_tesh_in!D32/RES_summary!D$21)</f>
        <v>8.7285031295095195</v>
      </c>
      <c r="E32" s="18">
        <f>IF(RES_hh_tesh_in!E32=0,0,RES_hh_tesh_in!E32/RES_summary!E$21)</f>
        <v>8.661702726335216</v>
      </c>
      <c r="F32" s="18">
        <f>IF(RES_hh_tesh_in!F32=0,0,RES_hh_tesh_in!F32/RES_summary!F$21)</f>
        <v>10.840334738205863</v>
      </c>
      <c r="G32" s="18">
        <f>IF(RES_hh_tesh_in!G32=0,0,RES_hh_tesh_in!G32/RES_summary!G$21)</f>
        <v>9.2152545408778064</v>
      </c>
      <c r="H32" s="18">
        <f>IF(RES_hh_tesh_in!H32=0,0,RES_hh_tesh_in!H32/RES_summary!H$21)</f>
        <v>9.6365172094255964</v>
      </c>
      <c r="I32" s="18">
        <f>IF(RES_hh_tesh_in!I32=0,0,RES_hh_tesh_in!I32/RES_summary!I$21)</f>
        <v>8.8532134955851838</v>
      </c>
      <c r="J32" s="18">
        <f>IF(RES_hh_tesh_in!J32=0,0,RES_hh_tesh_in!J32/RES_summary!J$21)</f>
        <v>8.4193083342045991</v>
      </c>
      <c r="K32" s="18">
        <f>IF(RES_hh_tesh_in!K32=0,0,RES_hh_tesh_in!K32/RES_summary!K$21)</f>
        <v>8.6497514095806416</v>
      </c>
      <c r="L32" s="18">
        <f>IF(RES_hh_tesh_in!L32=0,0,RES_hh_tesh_in!L32/RES_summary!L$21)</f>
        <v>8.7422440991287296</v>
      </c>
      <c r="M32" s="18">
        <f>IF(RES_hh_tesh_in!M32=0,0,RES_hh_tesh_in!M32/RES_summary!M$21)</f>
        <v>8.577675725910586</v>
      </c>
      <c r="N32" s="18">
        <f>IF(RES_hh_tesh_in!N32=0,0,RES_hh_tesh_in!N32/RES_summary!N$21)</f>
        <v>8.4350830334344558</v>
      </c>
      <c r="O32" s="18">
        <f>IF(RES_hh_tesh_in!O32=0,0,RES_hh_tesh_in!O32/RES_summary!O$21)</f>
        <v>9.01214195980846</v>
      </c>
      <c r="P32" s="18">
        <f>IF(RES_hh_tesh_in!P32=0,0,RES_hh_tesh_in!P32/RES_summary!P$21)</f>
        <v>8.3500125263256599</v>
      </c>
      <c r="Q32" s="18">
        <f>IF(RES_hh_tesh_in!Q32=0,0,RES_hh_tesh_in!Q32/RES_summary!Q$21)</f>
        <v>10.505809322545906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23.453952635116043</v>
      </c>
      <c r="D3" s="100">
        <f>IF(RES_hh_emih_in!D3=0,0,RES_hh_emih_in!D3/RES_summary!D$21)</f>
        <v>11.597526588133917</v>
      </c>
      <c r="E3" s="100">
        <f>IF(RES_hh_emih_in!E3=0,0,RES_hh_emih_in!E3/RES_summary!E$21)</f>
        <v>19.894009575228722</v>
      </c>
      <c r="F3" s="100">
        <f>IF(RES_hh_emih_in!F3=0,0,RES_hh_emih_in!F3/RES_summary!F$21)</f>
        <v>22.686805981504957</v>
      </c>
      <c r="G3" s="100">
        <f>IF(RES_hh_emih_in!G3=0,0,RES_hh_emih_in!G3/RES_summary!G$21)</f>
        <v>15.659536665688607</v>
      </c>
      <c r="H3" s="100">
        <f>IF(RES_hh_emih_in!H3=0,0,RES_hh_emih_in!H3/RES_summary!H$21)</f>
        <v>11.517326221339353</v>
      </c>
      <c r="I3" s="100">
        <f>IF(RES_hh_emih_in!I3=0,0,RES_hh_emih_in!I3/RES_summary!I$21)</f>
        <v>3.3080065112341397</v>
      </c>
      <c r="J3" s="100">
        <f>IF(RES_hh_emih_in!J3=0,0,RES_hh_emih_in!J3/RES_summary!J$21)</f>
        <v>19.91396571865479</v>
      </c>
      <c r="K3" s="100">
        <f>IF(RES_hh_emih_in!K3=0,0,RES_hh_emih_in!K3/RES_summary!K$21)</f>
        <v>23.567448033307119</v>
      </c>
      <c r="L3" s="100">
        <f>IF(RES_hh_emih_in!L3=0,0,RES_hh_emih_in!L3/RES_summary!L$21)</f>
        <v>24.377557388604462</v>
      </c>
      <c r="M3" s="100">
        <f>IF(RES_hh_emih_in!M3=0,0,RES_hh_emih_in!M3/RES_summary!M$21)</f>
        <v>16.442093394821338</v>
      </c>
      <c r="N3" s="100">
        <f>IF(RES_hh_emih_in!N3=0,0,RES_hh_emih_in!N3/RES_summary!N$21)</f>
        <v>21.659810165304908</v>
      </c>
      <c r="O3" s="100">
        <f>IF(RES_hh_emih_in!O3=0,0,RES_hh_emih_in!O3/RES_summary!O$21)</f>
        <v>16.30293821486034</v>
      </c>
      <c r="P3" s="100">
        <f>IF(RES_hh_emih_in!P3=0,0,RES_hh_emih_in!P3/RES_summary!P$21)</f>
        <v>13.818911090226187</v>
      </c>
      <c r="Q3" s="100">
        <f>IF(RES_hh_emih_in!Q3=0,0,RES_hh_emih_in!Q3/RES_summary!Q$21)</f>
        <v>19.900428035645586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17.34950064887693</v>
      </c>
      <c r="D4" s="96">
        <f>IF(RES_hh_emih_in!D4=0,0,RES_hh_emih_in!D4/RES_summary!D$21)</f>
        <v>7.6753345749715782</v>
      </c>
      <c r="E4" s="96">
        <f>IF(RES_hh_emih_in!E4=0,0,RES_hh_emih_in!E4/RES_summary!E$21)</f>
        <v>14.754785978558065</v>
      </c>
      <c r="F4" s="96">
        <f>IF(RES_hh_emih_in!F4=0,0,RES_hh_emih_in!F4/RES_summary!F$21)</f>
        <v>16.742587786111645</v>
      </c>
      <c r="G4" s="96">
        <f>IF(RES_hh_emih_in!G4=0,0,RES_hh_emih_in!G4/RES_summary!G$21)</f>
        <v>12.522648107310847</v>
      </c>
      <c r="H4" s="96">
        <f>IF(RES_hh_emih_in!H4=0,0,RES_hh_emih_in!H4/RES_summary!H$21)</f>
        <v>8.3481885165734973</v>
      </c>
      <c r="I4" s="96">
        <f>IF(RES_hh_emih_in!I4=0,0,RES_hh_emih_in!I4/RES_summary!I$21)</f>
        <v>2.4976967615400367</v>
      </c>
      <c r="J4" s="96">
        <f>IF(RES_hh_emih_in!J4=0,0,RES_hh_emih_in!J4/RES_summary!J$21)</f>
        <v>16.447505793557191</v>
      </c>
      <c r="K4" s="96">
        <f>IF(RES_hh_emih_in!K4=0,0,RES_hh_emih_in!K4/RES_summary!K$21)</f>
        <v>17.495027212666674</v>
      </c>
      <c r="L4" s="96">
        <f>IF(RES_hh_emih_in!L4=0,0,RES_hh_emih_in!L4/RES_summary!L$21)</f>
        <v>18.427238557367403</v>
      </c>
      <c r="M4" s="96">
        <f>IF(RES_hh_emih_in!M4=0,0,RES_hh_emih_in!M4/RES_summary!M$21)</f>
        <v>12.535032773832306</v>
      </c>
      <c r="N4" s="96">
        <f>IF(RES_hh_emih_in!N4=0,0,RES_hh_emih_in!N4/RES_summary!N$21)</f>
        <v>16.789505915067704</v>
      </c>
      <c r="O4" s="96">
        <f>IF(RES_hh_emih_in!O4=0,0,RES_hh_emih_in!O4/RES_summary!O$21)</f>
        <v>12.749755428216634</v>
      </c>
      <c r="P4" s="96">
        <f>IF(RES_hh_emih_in!P4=0,0,RES_hh_emih_in!P4/RES_summary!P$21)</f>
        <v>10.35051897066961</v>
      </c>
      <c r="Q4" s="96">
        <f>IF(RES_hh_emih_in!Q4=0,0,RES_hh_emih_in!Q4/RES_summary!Q$21)</f>
        <v>14.957115053620088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47.308780135002635</v>
      </c>
      <c r="D5" s="95">
        <f>IF(RES_hh_emih_in!D5=0,0,RES_hh_emih_in!D5/RES_summary!D$21)</f>
        <v>0</v>
      </c>
      <c r="E5" s="95">
        <f>IF(RES_hh_emih_in!E5=0,0,RES_hh_emih_in!E5/RES_summary!E$21)</f>
        <v>0</v>
      </c>
      <c r="F5" s="95">
        <f>IF(RES_hh_emih_in!F5=0,0,RES_hh_emih_in!F5/RES_summary!F$21)</f>
        <v>0</v>
      </c>
      <c r="G5" s="95">
        <f>IF(RES_hh_emih_in!G5=0,0,RES_hh_emih_in!G5/RES_summary!G$21)</f>
        <v>0</v>
      </c>
      <c r="H5" s="95">
        <f>IF(RES_hh_emih_in!H5=0,0,RES_hh_emih_in!H5/RES_summary!H$21)</f>
        <v>0</v>
      </c>
      <c r="I5" s="95">
        <f>IF(RES_hh_emih_in!I5=0,0,RES_hh_emih_in!I5/RES_summary!I$21)</f>
        <v>0</v>
      </c>
      <c r="J5" s="95">
        <f>IF(RES_hh_emih_in!J5=0,0,RES_hh_emih_in!J5/RES_summary!J$21)</f>
        <v>0</v>
      </c>
      <c r="K5" s="95">
        <f>IF(RES_hh_emih_in!K5=0,0,RES_hh_emih_in!K5/RES_summary!K$21)</f>
        <v>0</v>
      </c>
      <c r="L5" s="95">
        <f>IF(RES_hh_emih_in!L5=0,0,RES_hh_emih_in!L5/RES_summary!L$21)</f>
        <v>0</v>
      </c>
      <c r="M5" s="95">
        <f>IF(RES_hh_emih_in!M5=0,0,RES_hh_emih_in!M5/RES_summary!M$21)</f>
        <v>0</v>
      </c>
      <c r="N5" s="95">
        <f>IF(RES_hh_emih_in!N5=0,0,RES_hh_emih_in!N5/RES_summary!N$21)</f>
        <v>0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19.781743350818616</v>
      </c>
      <c r="D6" s="95">
        <f>IF(RES_hh_emih_in!D6=0,0,RES_hh_emih_in!D6/RES_summary!D$21)</f>
        <v>19.830569014095239</v>
      </c>
      <c r="E6" s="95">
        <f>IF(RES_hh_emih_in!E6=0,0,RES_hh_emih_in!E6/RES_summary!E$21)</f>
        <v>21.576114462036138</v>
      </c>
      <c r="F6" s="95">
        <f>IF(RES_hh_emih_in!F6=0,0,RES_hh_emih_in!F6/RES_summary!F$21)</f>
        <v>21.643822326071877</v>
      </c>
      <c r="G6" s="95">
        <f>IF(RES_hh_emih_in!G6=0,0,RES_hh_emih_in!G6/RES_summary!G$21)</f>
        <v>22.948305056104331</v>
      </c>
      <c r="H6" s="95">
        <f>IF(RES_hh_emih_in!H6=0,0,RES_hh_emih_in!H6/RES_summary!H$21)</f>
        <v>21.690559803901049</v>
      </c>
      <c r="I6" s="95">
        <f>IF(RES_hh_emih_in!I6=0,0,RES_hh_emih_in!I6/RES_summary!I$21)</f>
        <v>21.166054155067282</v>
      </c>
      <c r="J6" s="95">
        <f>IF(RES_hh_emih_in!J6=0,0,RES_hh_emih_in!J6/RES_summary!J$21)</f>
        <v>21.551511846695817</v>
      </c>
      <c r="K6" s="95">
        <f>IF(RES_hh_emih_in!K6=0,0,RES_hh_emih_in!K6/RES_summary!K$21)</f>
        <v>21.684389426045893</v>
      </c>
      <c r="L6" s="95">
        <f>IF(RES_hh_emih_in!L6=0,0,RES_hh_emih_in!L6/RES_summary!L$21)</f>
        <v>22.897526459197792</v>
      </c>
      <c r="M6" s="95">
        <f>IF(RES_hh_emih_in!M6=0,0,RES_hh_emih_in!M6/RES_summary!M$21)</f>
        <v>19.508780760103861</v>
      </c>
      <c r="N6" s="95">
        <f>IF(RES_hh_emih_in!N6=0,0,RES_hh_emih_in!N6/RES_summary!N$21)</f>
        <v>0</v>
      </c>
      <c r="O6" s="95">
        <f>IF(RES_hh_emih_in!O6=0,0,RES_hh_emih_in!O6/RES_summary!O$21)</f>
        <v>21.263160494836374</v>
      </c>
      <c r="P6" s="95">
        <f>IF(RES_hh_emih_in!P6=0,0,RES_hh_emih_in!P6/RES_summary!P$21)</f>
        <v>16.295113671672542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24.514099386246933</v>
      </c>
      <c r="D7" s="95">
        <f>IF(RES_hh_emih_in!D7=0,0,RES_hh_emih_in!D7/RES_summary!D$21)</f>
        <v>0</v>
      </c>
      <c r="E7" s="95">
        <f>IF(RES_hh_emih_in!E7=0,0,RES_hh_emih_in!E7/RES_summary!E$21)</f>
        <v>0</v>
      </c>
      <c r="F7" s="95">
        <f>IF(RES_hh_emih_in!F7=0,0,RES_hh_emih_in!F7/RES_summary!F$21)</f>
        <v>26.299960667346436</v>
      </c>
      <c r="G7" s="95">
        <f>IF(RES_hh_emih_in!G7=0,0,RES_hh_emih_in!G7/RES_summary!G$21)</f>
        <v>27.912014625524382</v>
      </c>
      <c r="H7" s="95">
        <f>IF(RES_hh_emih_in!H7=0,0,RES_hh_emih_in!H7/RES_summary!H$21)</f>
        <v>24.950522094109523</v>
      </c>
      <c r="I7" s="95">
        <f>IF(RES_hh_emih_in!I7=0,0,RES_hh_emih_in!I7/RES_summary!I$21)</f>
        <v>0</v>
      </c>
      <c r="J7" s="95">
        <f>IF(RES_hh_emih_in!J7=0,0,RES_hh_emih_in!J7/RES_summary!J$21)</f>
        <v>26.188595410514189</v>
      </c>
      <c r="K7" s="95">
        <f>IF(RES_hh_emih_in!K7=0,0,RES_hh_emih_in!K7/RES_summary!K$21)</f>
        <v>26.267613331917502</v>
      </c>
      <c r="L7" s="95">
        <f>IF(RES_hh_emih_in!L7=0,0,RES_hh_emih_in!L7/RES_summary!L$21)</f>
        <v>0</v>
      </c>
      <c r="M7" s="95">
        <f>IF(RES_hh_emih_in!M7=0,0,RES_hh_emih_in!M7/RES_summary!M$21)</f>
        <v>24.824813616238789</v>
      </c>
      <c r="N7" s="95">
        <f>IF(RES_hh_emih_in!N7=0,0,RES_hh_emih_in!N7/RES_summary!N$21)</f>
        <v>25.986364676661633</v>
      </c>
      <c r="O7" s="95">
        <f>IF(RES_hh_emih_in!O7=0,0,RES_hh_emih_in!O7/RES_summary!O$21)</f>
        <v>0</v>
      </c>
      <c r="P7" s="95">
        <f>IF(RES_hh_emih_in!P7=0,0,RES_hh_emih_in!P7/RES_summary!P$21)</f>
        <v>0</v>
      </c>
      <c r="Q7" s="95">
        <f>IF(RES_hh_emih_in!Q7=0,0,RES_hh_emih_in!Q7/RES_summary!Q$21)</f>
        <v>0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17.480210153045963</v>
      </c>
      <c r="D8" s="95">
        <f>IF(RES_hh_emih_in!D8=0,0,RES_hh_emih_in!D8/RES_summary!D$21)</f>
        <v>16.829799669962213</v>
      </c>
      <c r="E8" s="95">
        <f>IF(RES_hh_emih_in!E8=0,0,RES_hh_emih_in!E8/RES_summary!E$21)</f>
        <v>18.640123121171513</v>
      </c>
      <c r="F8" s="95">
        <f>IF(RES_hh_emih_in!F8=0,0,RES_hh_emih_in!F8/RES_summary!F$21)</f>
        <v>18.938721915244493</v>
      </c>
      <c r="G8" s="95">
        <f>IF(RES_hh_emih_in!G8=0,0,RES_hh_emih_in!G8/RES_summary!G$21)</f>
        <v>20.480991330146239</v>
      </c>
      <c r="H8" s="95">
        <f>IF(RES_hh_emih_in!H8=0,0,RES_hh_emih_in!H8/RES_summary!H$21)</f>
        <v>18.468106162477326</v>
      </c>
      <c r="I8" s="95">
        <f>IF(RES_hh_emih_in!I8=0,0,RES_hh_emih_in!I8/RES_summary!I$21)</f>
        <v>18.288509954498938</v>
      </c>
      <c r="J8" s="95">
        <f>IF(RES_hh_emih_in!J8=0,0,RES_hh_emih_in!J8/RES_summary!J$21)</f>
        <v>17.685715539529152</v>
      </c>
      <c r="K8" s="95">
        <f>IF(RES_hh_emih_in!K8=0,0,RES_hh_emih_in!K8/RES_summary!K$21)</f>
        <v>18.093356428899448</v>
      </c>
      <c r="L8" s="95">
        <f>IF(RES_hh_emih_in!L8=0,0,RES_hh_emih_in!L8/RES_summary!L$21)</f>
        <v>19.842315940454522</v>
      </c>
      <c r="M8" s="95">
        <f>IF(RES_hh_emih_in!M8=0,0,RES_hh_emih_in!M8/RES_summary!M$21)</f>
        <v>18.318193836463148</v>
      </c>
      <c r="N8" s="95">
        <f>IF(RES_hh_emih_in!N8=0,0,RES_hh_emih_in!N8/RES_summary!N$21)</f>
        <v>18.457663660270523</v>
      </c>
      <c r="O8" s="95">
        <f>IF(RES_hh_emih_in!O8=0,0,RES_hh_emih_in!O8/RES_summary!O$21)</f>
        <v>18.297438063679358</v>
      </c>
      <c r="P8" s="95">
        <f>IF(RES_hh_emih_in!P8=0,0,RES_hh_emih_in!P8/RES_summary!P$21)</f>
        <v>13.863923699834473</v>
      </c>
      <c r="Q8" s="95">
        <f>IF(RES_hh_emih_in!Q8=0,0,RES_hh_emih_in!Q8/RES_summary!Q$21)</f>
        <v>16.428138212997908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4.4547193502897917</v>
      </c>
      <c r="D17" s="96">
        <f>IF(RES_hh_emih_in!D17=0,0,RES_hh_emih_in!D17/RES_summary!D$21)</f>
        <v>2.5813564158218298</v>
      </c>
      <c r="E17" s="96">
        <f>IF(RES_hh_emih_in!E17=0,0,RES_hh_emih_in!E17/RES_summary!E$21)</f>
        <v>2.9056791905724824</v>
      </c>
      <c r="F17" s="96">
        <f>IF(RES_hh_emih_in!F17=0,0,RES_hh_emih_in!F17/RES_summary!F$21)</f>
        <v>4.0954355490857823</v>
      </c>
      <c r="G17" s="96">
        <f>IF(RES_hh_emih_in!G17=0,0,RES_hh_emih_in!G17/RES_summary!G$21)</f>
        <v>1.4502554808669166</v>
      </c>
      <c r="H17" s="96">
        <f>IF(RES_hh_emih_in!H17=0,0,RES_hh_emih_in!H17/RES_summary!H$21)</f>
        <v>2.1109650291885531</v>
      </c>
      <c r="I17" s="96">
        <f>IF(RES_hh_emih_in!I17=0,0,RES_hh_emih_in!I17/RES_summary!I$21)</f>
        <v>0.39298330241552554</v>
      </c>
      <c r="J17" s="96">
        <f>IF(RES_hh_emih_in!J17=0,0,RES_hh_emih_in!J17/RES_summary!J$21)</f>
        <v>1.7514869374951281</v>
      </c>
      <c r="K17" s="96">
        <f>IF(RES_hh_emih_in!K17=0,0,RES_hh_emih_in!K17/RES_summary!K$21)</f>
        <v>3.9228324439818421</v>
      </c>
      <c r="L17" s="96">
        <f>IF(RES_hh_emih_in!L17=0,0,RES_hh_emih_in!L17/RES_summary!L$21)</f>
        <v>3.3407736122141003</v>
      </c>
      <c r="M17" s="96">
        <f>IF(RES_hh_emih_in!M17=0,0,RES_hh_emih_in!M17/RES_summary!M$21)</f>
        <v>2.6488868095508087</v>
      </c>
      <c r="N17" s="96">
        <f>IF(RES_hh_emih_in!N17=0,0,RES_hh_emih_in!N17/RES_summary!N$21)</f>
        <v>2.8972631143261882</v>
      </c>
      <c r="O17" s="96">
        <f>IF(RES_hh_emih_in!O17=0,0,RES_hh_emih_in!O17/RES_summary!O$21)</f>
        <v>1.7045539350085013</v>
      </c>
      <c r="P17" s="96">
        <f>IF(RES_hh_emih_in!P17=0,0,RES_hh_emih_in!P17/RES_summary!P$21)</f>
        <v>2.2915997538081156</v>
      </c>
      <c r="Q17" s="96">
        <f>IF(RES_hh_emih_in!Q17=0,0,RES_hh_emih_in!Q17/RES_summary!Q$21)</f>
        <v>3.5340213640870273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0</v>
      </c>
      <c r="E18" s="95">
        <f>IF(RES_hh_emih_in!E18=0,0,RES_hh_emih_in!E18/RES_summary!E$21)</f>
        <v>0</v>
      </c>
      <c r="F18" s="95">
        <f>IF(RES_hh_emih_in!F18=0,0,RES_hh_emih_in!F18/RES_summary!F$21)</f>
        <v>0</v>
      </c>
      <c r="G18" s="95">
        <f>IF(RES_hh_emih_in!G18=0,0,RES_hh_emih_in!G18/RES_summary!G$21)</f>
        <v>0</v>
      </c>
      <c r="H18" s="95">
        <f>IF(RES_hh_emih_in!H18=0,0,RES_hh_emih_in!H18/RES_summary!H$21)</f>
        <v>0</v>
      </c>
      <c r="I18" s="95">
        <f>IF(RES_hh_emih_in!I18=0,0,RES_hh_emih_in!I18/RES_summary!I$21)</f>
        <v>0</v>
      </c>
      <c r="J18" s="95">
        <f>IF(RES_hh_emih_in!J18=0,0,RES_hh_emih_in!J18/RES_summary!J$21)</f>
        <v>0</v>
      </c>
      <c r="K18" s="95">
        <f>IF(RES_hh_emih_in!K18=0,0,RES_hh_emih_in!K18/RES_summary!K$21)</f>
        <v>0</v>
      </c>
      <c r="L18" s="95">
        <f>IF(RES_hh_emih_in!L18=0,0,RES_hh_emih_in!L18/RES_summary!L$21)</f>
        <v>0</v>
      </c>
      <c r="M18" s="95">
        <f>IF(RES_hh_emih_in!M18=0,0,RES_hh_emih_in!M18/RES_summary!M$21)</f>
        <v>0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6.4115944151771567</v>
      </c>
      <c r="D19" s="95">
        <f>IF(RES_hh_emih_in!D19=0,0,RES_hh_emih_in!D19/RES_summary!D$21)</f>
        <v>6.3973143720132049</v>
      </c>
      <c r="E19" s="95">
        <f>IF(RES_hh_emih_in!E19=0,0,RES_hh_emih_in!E19/RES_summary!E$21)</f>
        <v>6.3354577077913481</v>
      </c>
      <c r="F19" s="95">
        <f>IF(RES_hh_emih_in!F19=0,0,RES_hh_emih_in!F19/RES_summary!F$21)</f>
        <v>6.3276678437892384</v>
      </c>
      <c r="G19" s="95">
        <f>IF(RES_hh_emih_in!G19=0,0,RES_hh_emih_in!G19/RES_summary!G$21)</f>
        <v>5.6712015983740667</v>
      </c>
      <c r="H19" s="95">
        <f>IF(RES_hh_emih_in!H19=0,0,RES_hh_emih_in!H19/RES_summary!H$21)</f>
        <v>6.0428757931637564</v>
      </c>
      <c r="I19" s="95">
        <f>IF(RES_hh_emih_in!I19=0,0,RES_hh_emih_in!I19/RES_summary!I$21)</f>
        <v>5.5170544873264262</v>
      </c>
      <c r="J19" s="95">
        <f>IF(RES_hh_emih_in!J19=0,0,RES_hh_emih_in!J19/RES_summary!J$21)</f>
        <v>5.1324627047921716</v>
      </c>
      <c r="K19" s="95">
        <f>IF(RES_hh_emih_in!K19=0,0,RES_hh_emih_in!K19/RES_summary!K$21)</f>
        <v>5.0399767744821986</v>
      </c>
      <c r="L19" s="95">
        <f>IF(RES_hh_emih_in!L19=0,0,RES_hh_emih_in!L19/RES_summary!L$21)</f>
        <v>2.5329894087524996</v>
      </c>
      <c r="M19" s="95">
        <f>IF(RES_hh_emih_in!M19=0,0,RES_hh_emih_in!M19/RES_summary!M$21)</f>
        <v>5.4557306767768088</v>
      </c>
      <c r="N19" s="95">
        <f>IF(RES_hh_emih_in!N19=0,0,RES_hh_emih_in!N19/RES_summary!N$21)</f>
        <v>0</v>
      </c>
      <c r="O19" s="95">
        <f>IF(RES_hh_emih_in!O19=0,0,RES_hh_emih_in!O19/RES_summary!O$21)</f>
        <v>4.876643755020968</v>
      </c>
      <c r="P19" s="95">
        <f>IF(RES_hh_emih_in!P19=0,0,RES_hh_emih_in!P19/RES_summary!P$21)</f>
        <v>4.8067465374229066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8.1555288863995443</v>
      </c>
      <c r="D20" s="95">
        <f>IF(RES_hh_emih_in!D20=0,0,RES_hh_emih_in!D20/RES_summary!D$21)</f>
        <v>0</v>
      </c>
      <c r="E20" s="95">
        <f>IF(RES_hh_emih_in!E20=0,0,RES_hh_emih_in!E20/RES_summary!E$21)</f>
        <v>0</v>
      </c>
      <c r="F20" s="95">
        <f>IF(RES_hh_emih_in!F20=0,0,RES_hh_emih_in!F20/RES_summary!F$21)</f>
        <v>7.912361784349498</v>
      </c>
      <c r="G20" s="95">
        <f>IF(RES_hh_emih_in!G20=0,0,RES_hh_emih_in!G20/RES_summary!G$21)</f>
        <v>6.5228422045351531</v>
      </c>
      <c r="H20" s="95">
        <f>IF(RES_hh_emih_in!H20=0,0,RES_hh_emih_in!H20/RES_summary!H$21)</f>
        <v>7.0019390704302085</v>
      </c>
      <c r="I20" s="95">
        <f>IF(RES_hh_emih_in!I20=0,0,RES_hh_emih_in!I20/RES_summary!I$21)</f>
        <v>0</v>
      </c>
      <c r="J20" s="95">
        <f>IF(RES_hh_emih_in!J20=0,0,RES_hh_emih_in!J20/RES_summary!J$21)</f>
        <v>5.8759029119761994</v>
      </c>
      <c r="K20" s="95">
        <f>IF(RES_hh_emih_in!K20=0,0,RES_hh_emih_in!K20/RES_summary!K$21)</f>
        <v>6.2886480907205078</v>
      </c>
      <c r="L20" s="95">
        <f>IF(RES_hh_emih_in!L20=0,0,RES_hh_emih_in!L20/RES_summary!L$21)</f>
        <v>0</v>
      </c>
      <c r="M20" s="95">
        <f>IF(RES_hh_emih_in!M20=0,0,RES_hh_emih_in!M20/RES_summary!M$21)</f>
        <v>7.0415373123220624</v>
      </c>
      <c r="N20" s="95">
        <f>IF(RES_hh_emih_in!N20=0,0,RES_hh_emih_in!N20/RES_summary!N$21)</f>
        <v>0</v>
      </c>
      <c r="O20" s="95">
        <f>IF(RES_hh_emih_in!O20=0,0,RES_hh_emih_in!O20/RES_summary!O$21)</f>
        <v>0</v>
      </c>
      <c r="P20" s="95">
        <f>IF(RES_hh_emih_in!P20=0,0,RES_hh_emih_in!P20/RES_summary!P$21)</f>
        <v>0</v>
      </c>
      <c r="Q20" s="95">
        <f>IF(RES_hh_emih_in!Q20=0,0,RES_hh_emih_in!Q20/RES_summary!Q$21)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5.7159275825436042</v>
      </c>
      <c r="D21" s="95">
        <f>IF(RES_hh_emih_in!D21=0,0,RES_hh_emih_in!D21/RES_summary!D$21)</f>
        <v>5.6738093225884807</v>
      </c>
      <c r="E21" s="95">
        <f>IF(RES_hh_emih_in!E21=0,0,RES_hh_emih_in!E21/RES_summary!E$21)</f>
        <v>5.7184656446136586</v>
      </c>
      <c r="F21" s="95">
        <f>IF(RES_hh_emih_in!F21=0,0,RES_hh_emih_in!F21/RES_summary!F$21)</f>
        <v>5.6312421418845071</v>
      </c>
      <c r="G21" s="95">
        <f>IF(RES_hh_emih_in!G21=0,0,RES_hh_emih_in!G21/RES_summary!G$21)</f>
        <v>4.9060975619462894</v>
      </c>
      <c r="H21" s="95">
        <f>IF(RES_hh_emih_in!H21=0,0,RES_hh_emih_in!H21/RES_summary!H$21)</f>
        <v>4.9351480864400985</v>
      </c>
      <c r="I21" s="95">
        <f>IF(RES_hh_emih_in!I21=0,0,RES_hh_emih_in!I21/RES_summary!I$21)</f>
        <v>2.304878450154737</v>
      </c>
      <c r="J21" s="95">
        <f>IF(RES_hh_emih_in!J21=0,0,RES_hh_emih_in!J21/RES_summary!J$21)</f>
        <v>4.4648779485942569</v>
      </c>
      <c r="K21" s="95">
        <f>IF(RES_hh_emih_in!K21=0,0,RES_hh_emih_in!K21/RES_summary!K$21)</f>
        <v>4.5256779949843597</v>
      </c>
      <c r="L21" s="95">
        <f>IF(RES_hh_emih_in!L21=0,0,RES_hh_emih_in!L21/RES_summary!L$21)</f>
        <v>3.7017180309269726</v>
      </c>
      <c r="M21" s="95">
        <f>IF(RES_hh_emih_in!M21=0,0,RES_hh_emih_in!M21/RES_summary!M$21)</f>
        <v>4.7040903144537607</v>
      </c>
      <c r="N21" s="95">
        <f>IF(RES_hh_emih_in!N21=0,0,RES_hh_emih_in!N21/RES_summary!N$21)</f>
        <v>4.2306336477010218</v>
      </c>
      <c r="O21" s="95">
        <f>IF(RES_hh_emih_in!O21=0,0,RES_hh_emih_in!O21/RES_summary!O$21)</f>
        <v>3.7815993236599721</v>
      </c>
      <c r="P21" s="95">
        <f>IF(RES_hh_emih_in!P21=0,0,RES_hh_emih_in!P21/RES_summary!P$21)</f>
        <v>3.9730994076065271</v>
      </c>
      <c r="Q21" s="95">
        <f>IF(RES_hh_emih_in!Q21=0,0,RES_hh_emih_in!Q21/RES_summary!Q$21)</f>
        <v>3.9447508370242597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1.6497326359493241</v>
      </c>
      <c r="D27" s="96">
        <f>IF(RES_hh_emih_in!D27=0,0,RES_hh_emih_in!D27/RES_summary!D$21)</f>
        <v>1.3408355973405075</v>
      </c>
      <c r="E27" s="96">
        <f>IF(RES_hh_emih_in!E27=0,0,RES_hh_emih_in!E27/RES_summary!E$21)</f>
        <v>2.2335444060981744</v>
      </c>
      <c r="F27" s="96">
        <f>IF(RES_hh_emih_in!F27=0,0,RES_hh_emih_in!F27/RES_summary!F$21)</f>
        <v>1.8487826463075281</v>
      </c>
      <c r="G27" s="96">
        <f>IF(RES_hh_emih_in!G27=0,0,RES_hh_emih_in!G27/RES_summary!G$21)</f>
        <v>1.6866330775108453</v>
      </c>
      <c r="H27" s="96">
        <f>IF(RES_hh_emih_in!H27=0,0,RES_hh_emih_in!H27/RES_summary!H$21)</f>
        <v>1.0581726755773024</v>
      </c>
      <c r="I27" s="96">
        <f>IF(RES_hh_emih_in!I27=0,0,RES_hh_emih_in!I27/RES_summary!I$21)</f>
        <v>0.41732644727857765</v>
      </c>
      <c r="J27" s="96">
        <f>IF(RES_hh_emih_in!J27=0,0,RES_hh_emih_in!J27/RES_summary!J$21)</f>
        <v>1.7149729876024711</v>
      </c>
      <c r="K27" s="96">
        <f>IF(RES_hh_emih_in!K27=0,0,RES_hh_emih_in!K27/RES_summary!K$21)</f>
        <v>2.1495883766586035</v>
      </c>
      <c r="L27" s="96">
        <f>IF(RES_hh_emih_in!L27=0,0,RES_hh_emih_in!L27/RES_summary!L$21)</f>
        <v>2.6095452190229587</v>
      </c>
      <c r="M27" s="96">
        <f>IF(RES_hh_emih_in!M27=0,0,RES_hh_emih_in!M27/RES_summary!M$21)</f>
        <v>1.2581738114382244</v>
      </c>
      <c r="N27" s="96">
        <f>IF(RES_hh_emih_in!N27=0,0,RES_hh_emih_in!N27/RES_summary!N$21)</f>
        <v>1.9730411359110169</v>
      </c>
      <c r="O27" s="96">
        <f>IF(RES_hh_emih_in!O27=0,0,RES_hh_emih_in!O27/RES_summary!O$21)</f>
        <v>1.8486288516352039</v>
      </c>
      <c r="P27" s="96">
        <f>IF(RES_hh_emih_in!P27=0,0,RES_hh_emih_in!P27/RES_summary!P$21)</f>
        <v>1.1767923657484634</v>
      </c>
      <c r="Q27" s="96">
        <f>IF(RES_hh_emih_in!Q27=0,0,RES_hh_emih_in!Q27/RES_summary!Q$21)</f>
        <v>1.4092916179384762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3.5413930827694013</v>
      </c>
      <c r="D29" s="95">
        <f>IF(RES_hh_emih_in!D29=0,0,RES_hh_emih_in!D29/RES_summary!D$21)</f>
        <v>3.5099251331980117</v>
      </c>
      <c r="E29" s="95">
        <f>IF(RES_hh_emih_in!E29=0,0,RES_hh_emih_in!E29/RES_summary!E$21)</f>
        <v>3.7069613907200756</v>
      </c>
      <c r="F29" s="95">
        <f>IF(RES_hh_emih_in!F29=0,0,RES_hh_emih_in!F29/RES_summary!F$21)</f>
        <v>3.6755601820089101</v>
      </c>
      <c r="G29" s="95">
        <f>IF(RES_hh_emih_in!G29=0,0,RES_hh_emih_in!G29/RES_summary!G$21)</f>
        <v>4.0406732193802899</v>
      </c>
      <c r="H29" s="95">
        <f>IF(RES_hh_emih_in!H29=0,0,RES_hh_emih_in!H29/RES_summary!H$21)</f>
        <v>3.7256026025241402</v>
      </c>
      <c r="I29" s="95">
        <f>IF(RES_hh_emih_in!I29=0,0,RES_hh_emih_in!I29/RES_summary!I$21)</f>
        <v>3.7126713557303543</v>
      </c>
      <c r="J29" s="95">
        <f>IF(RES_hh_emih_in!J29=0,0,RES_hh_emih_in!J29/RES_summary!J$21)</f>
        <v>3.7681086901526504</v>
      </c>
      <c r="K29" s="95">
        <f>IF(RES_hh_emih_in!K29=0,0,RES_hh_emih_in!K29/RES_summary!K$21)</f>
        <v>3.4098988030217123</v>
      </c>
      <c r="L29" s="95">
        <f>IF(RES_hh_emih_in!L29=0,0,RES_hh_emih_in!L29/RES_summary!L$21)</f>
        <v>3.5700759486516054</v>
      </c>
      <c r="M29" s="95">
        <f>IF(RES_hh_emih_in!M29=0,0,RES_hh_emih_in!M29/RES_summary!M$21)</f>
        <v>3.2926380810644384</v>
      </c>
      <c r="N29" s="95">
        <f>IF(RES_hh_emih_in!N29=0,0,RES_hh_emih_in!N29/RES_summary!N$21)</f>
        <v>0</v>
      </c>
      <c r="O29" s="95">
        <f>IF(RES_hh_emih_in!O29=0,0,RES_hh_emih_in!O29/RES_summary!O$21)</f>
        <v>3.2459362656298607</v>
      </c>
      <c r="P29" s="95">
        <f>IF(RES_hh_emih_in!P29=0,0,RES_hh_emih_in!P29/RES_summary!P$21)</f>
        <v>3.168479869265878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2.8926722769441073</v>
      </c>
      <c r="D30" s="95">
        <f>IF(RES_hh_emih_in!D30=0,0,RES_hh_emih_in!D30/RES_summary!D$21)</f>
        <v>2.9377787437637406</v>
      </c>
      <c r="E30" s="95">
        <f>IF(RES_hh_emih_in!E30=0,0,RES_hh_emih_in!E30/RES_summary!E$21)</f>
        <v>2.9401197318402237</v>
      </c>
      <c r="F30" s="95">
        <f>IF(RES_hh_emih_in!F30=0,0,RES_hh_emih_in!F30/RES_summary!F$21)</f>
        <v>3.1774220415912517</v>
      </c>
      <c r="G30" s="95">
        <f>IF(RES_hh_emih_in!G30=0,0,RES_hh_emih_in!G30/RES_summary!G$21)</f>
        <v>2.9903906613548754</v>
      </c>
      <c r="H30" s="95">
        <f>IF(RES_hh_emih_in!H30=0,0,RES_hh_emih_in!H30/RES_summary!H$21)</f>
        <v>3.0381346935278359</v>
      </c>
      <c r="I30" s="95">
        <f>IF(RES_hh_emih_in!I30=0,0,RES_hh_emih_in!I30/RES_summary!I$21)</f>
        <v>3.0096027740981959</v>
      </c>
      <c r="J30" s="95">
        <f>IF(RES_hh_emih_in!J30=0,0,RES_hh_emih_in!J30/RES_summary!J$21)</f>
        <v>2.8571062640673577</v>
      </c>
      <c r="K30" s="95">
        <f>IF(RES_hh_emih_in!K30=0,0,RES_hh_emih_in!K30/RES_summary!K$21)</f>
        <v>2.8318008076140808</v>
      </c>
      <c r="L30" s="95">
        <f>IF(RES_hh_emih_in!L30=0,0,RES_hh_emih_in!L30/RES_summary!L$21)</f>
        <v>2.8086551349490443</v>
      </c>
      <c r="M30" s="95">
        <f>IF(RES_hh_emih_in!M30=0,0,RES_hh_emih_in!M30/RES_summary!M$21)</f>
        <v>2.8688079781411986</v>
      </c>
      <c r="N30" s="95">
        <f>IF(RES_hh_emih_in!N30=0,0,RES_hh_emih_in!N30/RES_summary!N$21)</f>
        <v>2.6874174030971609</v>
      </c>
      <c r="O30" s="95">
        <f>IF(RES_hh_emih_in!O30=0,0,RES_hh_emih_in!O30/RES_summary!O$21)</f>
        <v>2.6480020520236986</v>
      </c>
      <c r="P30" s="95">
        <f>IF(RES_hh_emih_in!P30=0,0,RES_hh_emih_in!P30/RES_summary!P$21)</f>
        <v>2.5818277459728018</v>
      </c>
      <c r="Q30" s="95">
        <f>IF(RES_hh_emih_in!Q30=0,0,RES_hh_emih_in!Q30/RES_summary!Q$21)</f>
        <v>2.5737358788962537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3037.9470483386872</v>
      </c>
      <c r="C3" s="110">
        <f t="shared" ref="C3:Q3" si="0">SUM(C4,C9,C12)</f>
        <v>3081.8801975127481</v>
      </c>
      <c r="D3" s="110">
        <f t="shared" si="0"/>
        <v>3125.7627580016151</v>
      </c>
      <c r="E3" s="110">
        <f t="shared" si="0"/>
        <v>3177.6801140747466</v>
      </c>
      <c r="F3" s="110">
        <f t="shared" si="0"/>
        <v>3262.3969486903989</v>
      </c>
      <c r="G3" s="110">
        <f t="shared" si="0"/>
        <v>3358.0937148361572</v>
      </c>
      <c r="H3" s="110">
        <f t="shared" si="0"/>
        <v>3484.6872062593279</v>
      </c>
      <c r="I3" s="110">
        <f t="shared" si="0"/>
        <v>3645.789928418787</v>
      </c>
      <c r="J3" s="110">
        <f t="shared" si="0"/>
        <v>3805.2097696326109</v>
      </c>
      <c r="K3" s="110">
        <f t="shared" si="0"/>
        <v>3959.4816721988768</v>
      </c>
      <c r="L3" s="110">
        <f t="shared" si="0"/>
        <v>4058.3127462151706</v>
      </c>
      <c r="M3" s="110">
        <f t="shared" si="0"/>
        <v>4122.7107694356564</v>
      </c>
      <c r="N3" s="110">
        <f t="shared" si="0"/>
        <v>4122.7431779968883</v>
      </c>
      <c r="O3" s="110">
        <f t="shared" si="0"/>
        <v>4060.4904028401738</v>
      </c>
      <c r="P3" s="110">
        <f t="shared" si="0"/>
        <v>4034.8710633973396</v>
      </c>
      <c r="Q3" s="110">
        <f t="shared" si="0"/>
        <v>3890.0619077063279</v>
      </c>
    </row>
    <row r="4" spans="1:17" ht="12.95" customHeight="1" x14ac:dyDescent="0.25">
      <c r="A4" s="40" t="s">
        <v>130</v>
      </c>
      <c r="B4" s="55">
        <f>SUM(B5:B8)</f>
        <v>1300.4986939253386</v>
      </c>
      <c r="C4" s="55">
        <f t="shared" ref="C4:Q4" si="1">SUM(C5:C8)</f>
        <v>1296.8606179574133</v>
      </c>
      <c r="D4" s="55">
        <f t="shared" si="1"/>
        <v>1293.2523469221683</v>
      </c>
      <c r="E4" s="55">
        <f t="shared" si="1"/>
        <v>1302.1201076712334</v>
      </c>
      <c r="F4" s="55">
        <f t="shared" si="1"/>
        <v>1323.6445586133425</v>
      </c>
      <c r="G4" s="55">
        <f t="shared" si="1"/>
        <v>1345.8207089077571</v>
      </c>
      <c r="H4" s="55">
        <f t="shared" si="1"/>
        <v>1384.3549611147268</v>
      </c>
      <c r="I4" s="55">
        <f t="shared" si="1"/>
        <v>1426.0294765804802</v>
      </c>
      <c r="J4" s="55">
        <f t="shared" si="1"/>
        <v>1464.2959441697908</v>
      </c>
      <c r="K4" s="55">
        <f t="shared" si="1"/>
        <v>1502.5348854146307</v>
      </c>
      <c r="L4" s="55">
        <f t="shared" si="1"/>
        <v>1526.3050285779411</v>
      </c>
      <c r="M4" s="55">
        <f t="shared" si="1"/>
        <v>1553.931975170992</v>
      </c>
      <c r="N4" s="55">
        <f t="shared" si="1"/>
        <v>1574.2456321423274</v>
      </c>
      <c r="O4" s="55">
        <f t="shared" si="1"/>
        <v>1579.2735636515417</v>
      </c>
      <c r="P4" s="55">
        <f t="shared" si="1"/>
        <v>1619.615759498786</v>
      </c>
      <c r="Q4" s="55">
        <f t="shared" si="1"/>
        <v>1612.245714429695</v>
      </c>
    </row>
    <row r="5" spans="1:17" ht="12" customHeight="1" x14ac:dyDescent="0.25">
      <c r="A5" s="87" t="s">
        <v>33</v>
      </c>
      <c r="B5" s="109">
        <v>774.1772778974015</v>
      </c>
      <c r="C5" s="109">
        <v>772.56742962299791</v>
      </c>
      <c r="D5" s="109">
        <v>765.28163803352675</v>
      </c>
      <c r="E5" s="109">
        <v>766.68192649156424</v>
      </c>
      <c r="F5" s="109">
        <v>774.3794911650391</v>
      </c>
      <c r="G5" s="109">
        <v>780.11223828840832</v>
      </c>
      <c r="H5" s="109">
        <v>799.64305371326657</v>
      </c>
      <c r="I5" s="109">
        <v>816.83538549768446</v>
      </c>
      <c r="J5" s="109">
        <v>831.4076870148574</v>
      </c>
      <c r="K5" s="109">
        <v>844.93977312964398</v>
      </c>
      <c r="L5" s="109">
        <v>851.06638839194375</v>
      </c>
      <c r="M5" s="109">
        <v>863.69146872760177</v>
      </c>
      <c r="N5" s="109">
        <v>877.81349875950548</v>
      </c>
      <c r="O5" s="109">
        <v>879.43261670603613</v>
      </c>
      <c r="P5" s="109">
        <v>908.14651009134684</v>
      </c>
      <c r="Q5" s="109">
        <v>903.97692772712332</v>
      </c>
    </row>
    <row r="6" spans="1:17" ht="12" customHeight="1" x14ac:dyDescent="0.25">
      <c r="A6" s="87" t="s">
        <v>53</v>
      </c>
      <c r="B6" s="109">
        <v>347.65131600871092</v>
      </c>
      <c r="C6" s="109">
        <v>335.19795915687718</v>
      </c>
      <c r="D6" s="109">
        <v>329.02753504266934</v>
      </c>
      <c r="E6" s="109">
        <v>324.83564599771921</v>
      </c>
      <c r="F6" s="109">
        <v>325.45166754145993</v>
      </c>
      <c r="G6" s="109">
        <v>326.97389453656541</v>
      </c>
      <c r="H6" s="109">
        <v>326.99733434254614</v>
      </c>
      <c r="I6" s="109">
        <v>331.18027427640089</v>
      </c>
      <c r="J6" s="109">
        <v>336.03313870307159</v>
      </c>
      <c r="K6" s="109">
        <v>344.40539909181877</v>
      </c>
      <c r="L6" s="109">
        <v>349.00189455628839</v>
      </c>
      <c r="M6" s="109">
        <v>358.04411939040841</v>
      </c>
      <c r="N6" s="109">
        <v>361.74742496745017</v>
      </c>
      <c r="O6" s="109">
        <v>362.25114627811439</v>
      </c>
      <c r="P6" s="109">
        <v>369.4354324231154</v>
      </c>
      <c r="Q6" s="109">
        <v>364.96923717631739</v>
      </c>
    </row>
    <row r="7" spans="1:17" ht="12" customHeight="1" x14ac:dyDescent="0.25">
      <c r="A7" s="87" t="s">
        <v>52</v>
      </c>
      <c r="B7" s="109">
        <v>27.480308486914815</v>
      </c>
      <c r="C7" s="109">
        <v>29.728153090686732</v>
      </c>
      <c r="D7" s="109">
        <v>31.563453708875524</v>
      </c>
      <c r="E7" s="109">
        <v>34.698750045594643</v>
      </c>
      <c r="F7" s="109">
        <v>37.823610265160823</v>
      </c>
      <c r="G7" s="109">
        <v>41.591352571965082</v>
      </c>
      <c r="H7" s="109">
        <v>46.027647451523727</v>
      </c>
      <c r="I7" s="109">
        <v>51.357086430313636</v>
      </c>
      <c r="J7" s="109">
        <v>55.680195298534422</v>
      </c>
      <c r="K7" s="109">
        <v>60.270430145186403</v>
      </c>
      <c r="L7" s="109">
        <v>65.272069529828428</v>
      </c>
      <c r="M7" s="109">
        <v>67.057738608721564</v>
      </c>
      <c r="N7" s="109">
        <v>69.524483515584848</v>
      </c>
      <c r="O7" s="109">
        <v>71.210102805443938</v>
      </c>
      <c r="P7" s="109">
        <v>72.936138206418704</v>
      </c>
      <c r="Q7" s="109">
        <v>73.96415783164511</v>
      </c>
    </row>
    <row r="8" spans="1:17" ht="12" customHeight="1" x14ac:dyDescent="0.25">
      <c r="A8" s="87" t="s">
        <v>51</v>
      </c>
      <c r="B8" s="109">
        <v>151.1897915323114</v>
      </c>
      <c r="C8" s="109">
        <v>159.3670760868516</v>
      </c>
      <c r="D8" s="109">
        <v>167.3797201370964</v>
      </c>
      <c r="E8" s="109">
        <v>175.90378513635557</v>
      </c>
      <c r="F8" s="109">
        <v>185.98978964168256</v>
      </c>
      <c r="G8" s="109">
        <v>197.1432235108185</v>
      </c>
      <c r="H8" s="109">
        <v>211.68692560739035</v>
      </c>
      <c r="I8" s="109">
        <v>226.6567303760813</v>
      </c>
      <c r="J8" s="109">
        <v>241.17492315332734</v>
      </c>
      <c r="K8" s="109">
        <v>252.91928304798179</v>
      </c>
      <c r="L8" s="109">
        <v>260.96467609988048</v>
      </c>
      <c r="M8" s="109">
        <v>265.13864844426024</v>
      </c>
      <c r="N8" s="109">
        <v>265.16022489978707</v>
      </c>
      <c r="O8" s="109">
        <v>266.37969786194719</v>
      </c>
      <c r="P8" s="109">
        <v>269.09767877790506</v>
      </c>
      <c r="Q8" s="109">
        <v>269.33539169460948</v>
      </c>
    </row>
    <row r="9" spans="1:17" ht="12.95" customHeight="1" x14ac:dyDescent="0.25">
      <c r="A9" s="40" t="s">
        <v>129</v>
      </c>
      <c r="B9" s="55">
        <f>SUM(B10:B11)</f>
        <v>603.86553635269456</v>
      </c>
      <c r="C9" s="55">
        <f t="shared" ref="C9:Q9" si="2">SUM(C10:C11)</f>
        <v>639.4965224720678</v>
      </c>
      <c r="D9" s="55">
        <f t="shared" si="2"/>
        <v>677.30758555111299</v>
      </c>
      <c r="E9" s="55">
        <f t="shared" si="2"/>
        <v>717.71542993018602</v>
      </c>
      <c r="F9" s="55">
        <f t="shared" si="2"/>
        <v>772.76867035017972</v>
      </c>
      <c r="G9" s="55">
        <f t="shared" si="2"/>
        <v>831.23034767681474</v>
      </c>
      <c r="H9" s="55">
        <f t="shared" si="2"/>
        <v>912.01750187087873</v>
      </c>
      <c r="I9" s="55">
        <f t="shared" si="2"/>
        <v>1011.1174332168102</v>
      </c>
      <c r="J9" s="55">
        <f t="shared" si="2"/>
        <v>1118.8253879053445</v>
      </c>
      <c r="K9" s="55">
        <f t="shared" si="2"/>
        <v>1224.2627573026195</v>
      </c>
      <c r="L9" s="55">
        <f t="shared" si="2"/>
        <v>1312.6162536324609</v>
      </c>
      <c r="M9" s="55">
        <f t="shared" si="2"/>
        <v>1375.6786760688965</v>
      </c>
      <c r="N9" s="55">
        <f t="shared" si="2"/>
        <v>1405.94962714342</v>
      </c>
      <c r="O9" s="55">
        <f t="shared" si="2"/>
        <v>1412.8936804025334</v>
      </c>
      <c r="P9" s="55">
        <f t="shared" si="2"/>
        <v>1418.93808869041</v>
      </c>
      <c r="Q9" s="55">
        <f t="shared" si="2"/>
        <v>1381.4978944978793</v>
      </c>
    </row>
    <row r="10" spans="1:17" ht="12" customHeight="1" x14ac:dyDescent="0.25">
      <c r="A10" s="87" t="s">
        <v>29</v>
      </c>
      <c r="B10" s="109">
        <v>470.20049206838553</v>
      </c>
      <c r="C10" s="109">
        <v>503.51676394066692</v>
      </c>
      <c r="D10" s="109">
        <v>538.37561192718113</v>
      </c>
      <c r="E10" s="109">
        <v>575.59257058968217</v>
      </c>
      <c r="F10" s="109">
        <v>618.61269398727336</v>
      </c>
      <c r="G10" s="109">
        <v>663.28784327722178</v>
      </c>
      <c r="H10" s="109">
        <v>728.65818085341186</v>
      </c>
      <c r="I10" s="109">
        <v>807.6868825092381</v>
      </c>
      <c r="J10" s="109">
        <v>897.59263729240911</v>
      </c>
      <c r="K10" s="109">
        <v>983.62198800774945</v>
      </c>
      <c r="L10" s="109">
        <v>1055.3087152531969</v>
      </c>
      <c r="M10" s="109">
        <v>1107.6526262773618</v>
      </c>
      <c r="N10" s="109">
        <v>1130.574589497935</v>
      </c>
      <c r="O10" s="109">
        <v>1136.2200040128916</v>
      </c>
      <c r="P10" s="109">
        <v>1142.038811887054</v>
      </c>
      <c r="Q10" s="109">
        <v>1111.7504353065422</v>
      </c>
    </row>
    <row r="11" spans="1:17" ht="12" customHeight="1" x14ac:dyDescent="0.25">
      <c r="A11" s="87" t="s">
        <v>28</v>
      </c>
      <c r="B11" s="109">
        <v>133.665044284309</v>
      </c>
      <c r="C11" s="109">
        <v>135.9797585314009</v>
      </c>
      <c r="D11" s="109">
        <v>138.93197362393184</v>
      </c>
      <c r="E11" s="109">
        <v>142.12285934050391</v>
      </c>
      <c r="F11" s="109">
        <v>154.15597636290642</v>
      </c>
      <c r="G11" s="109">
        <v>167.94250439959299</v>
      </c>
      <c r="H11" s="109">
        <v>183.35932101746693</v>
      </c>
      <c r="I11" s="109">
        <v>203.43055070757214</v>
      </c>
      <c r="J11" s="109">
        <v>221.23275061293546</v>
      </c>
      <c r="K11" s="109">
        <v>240.64076929487015</v>
      </c>
      <c r="L11" s="109">
        <v>257.30753837926397</v>
      </c>
      <c r="M11" s="109">
        <v>268.02604979153455</v>
      </c>
      <c r="N11" s="109">
        <v>275.37503764548489</v>
      </c>
      <c r="O11" s="109">
        <v>276.67367638964186</v>
      </c>
      <c r="P11" s="109">
        <v>276.89927680335614</v>
      </c>
      <c r="Q11" s="109">
        <v>269.74745919133704</v>
      </c>
    </row>
    <row r="12" spans="1:17" ht="12.95" customHeight="1" x14ac:dyDescent="0.25">
      <c r="A12" s="40" t="s">
        <v>128</v>
      </c>
      <c r="B12" s="55">
        <f>SUM(B13:B14)</f>
        <v>1133.5828180606541</v>
      </c>
      <c r="C12" s="55">
        <f t="shared" ref="C12:Q12" si="3">SUM(C13:C14)</f>
        <v>1145.5230570832671</v>
      </c>
      <c r="D12" s="55">
        <f t="shared" si="3"/>
        <v>1155.2028255283342</v>
      </c>
      <c r="E12" s="55">
        <f t="shared" si="3"/>
        <v>1157.8445764733269</v>
      </c>
      <c r="F12" s="55">
        <f t="shared" si="3"/>
        <v>1165.9837197268766</v>
      </c>
      <c r="G12" s="55">
        <f t="shared" si="3"/>
        <v>1181.0426582515856</v>
      </c>
      <c r="H12" s="55">
        <f t="shared" si="3"/>
        <v>1188.3147432737223</v>
      </c>
      <c r="I12" s="55">
        <f t="shared" si="3"/>
        <v>1208.6430186214966</v>
      </c>
      <c r="J12" s="55">
        <f t="shared" si="3"/>
        <v>1222.0884375574756</v>
      </c>
      <c r="K12" s="55">
        <f t="shared" si="3"/>
        <v>1232.6840294816266</v>
      </c>
      <c r="L12" s="55">
        <f t="shared" si="3"/>
        <v>1219.3914640047685</v>
      </c>
      <c r="M12" s="55">
        <f t="shared" si="3"/>
        <v>1193.1001181957681</v>
      </c>
      <c r="N12" s="55">
        <f t="shared" si="3"/>
        <v>1142.5479187111409</v>
      </c>
      <c r="O12" s="55">
        <f t="shared" si="3"/>
        <v>1068.3231587860987</v>
      </c>
      <c r="P12" s="55">
        <f t="shared" si="3"/>
        <v>996.31721520814335</v>
      </c>
      <c r="Q12" s="55">
        <f t="shared" si="3"/>
        <v>896.31829877875361</v>
      </c>
    </row>
    <row r="13" spans="1:17" ht="12" customHeight="1" x14ac:dyDescent="0.25">
      <c r="A13" s="54" t="s">
        <v>50</v>
      </c>
      <c r="B13" s="53">
        <v>933.6894985378583</v>
      </c>
      <c r="C13" s="53">
        <v>936.03914394312085</v>
      </c>
      <c r="D13" s="53">
        <v>931.65210815179057</v>
      </c>
      <c r="E13" s="53">
        <v>921.76286898939475</v>
      </c>
      <c r="F13" s="53">
        <v>916.93852707373537</v>
      </c>
      <c r="G13" s="53">
        <v>910.93630455563937</v>
      </c>
      <c r="H13" s="53">
        <v>899.16233942170015</v>
      </c>
      <c r="I13" s="53">
        <v>888.98382989741003</v>
      </c>
      <c r="J13" s="53">
        <v>869.79934764932818</v>
      </c>
      <c r="K13" s="53">
        <v>842.11754766396007</v>
      </c>
      <c r="L13" s="53">
        <v>797.42773688120553</v>
      </c>
      <c r="M13" s="53">
        <v>741.75439224765569</v>
      </c>
      <c r="N13" s="53">
        <v>665.21347784196257</v>
      </c>
      <c r="O13" s="53">
        <v>560.07705162118305</v>
      </c>
      <c r="P13" s="53">
        <v>450.09236235754827</v>
      </c>
      <c r="Q13" s="53">
        <v>323.87072986179288</v>
      </c>
    </row>
    <row r="14" spans="1:17" ht="12" customHeight="1" x14ac:dyDescent="0.25">
      <c r="A14" s="49" t="s">
        <v>26</v>
      </c>
      <c r="B14" s="48">
        <v>199.89331952279585</v>
      </c>
      <c r="C14" s="48">
        <v>209.48391314014629</v>
      </c>
      <c r="D14" s="48">
        <v>223.55071737654353</v>
      </c>
      <c r="E14" s="48">
        <v>236.08170748393221</v>
      </c>
      <c r="F14" s="48">
        <v>249.04519265314116</v>
      </c>
      <c r="G14" s="48">
        <v>270.10635369594621</v>
      </c>
      <c r="H14" s="48">
        <v>289.15240385202219</v>
      </c>
      <c r="I14" s="48">
        <v>319.65918872408645</v>
      </c>
      <c r="J14" s="48">
        <v>352.2890899081475</v>
      </c>
      <c r="K14" s="48">
        <v>390.56648181766644</v>
      </c>
      <c r="L14" s="48">
        <v>421.96372712356305</v>
      </c>
      <c r="M14" s="48">
        <v>451.34572594811232</v>
      </c>
      <c r="N14" s="48">
        <v>477.33444086917825</v>
      </c>
      <c r="O14" s="48">
        <v>508.2461071649156</v>
      </c>
      <c r="P14" s="48">
        <v>546.22485285059508</v>
      </c>
      <c r="Q14" s="48">
        <v>572.44756891696068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123611.25450232785</v>
      </c>
      <c r="C16" s="110">
        <f t="shared" ref="C16:Q16" si="4">SUM(C17,C22,C25)</f>
        <v>125375.22675645602</v>
      </c>
      <c r="D16" s="110">
        <f t="shared" si="4"/>
        <v>128904.38022004801</v>
      </c>
      <c r="E16" s="110">
        <f t="shared" si="4"/>
        <v>131779.72971144115</v>
      </c>
      <c r="F16" s="110">
        <f t="shared" si="4"/>
        <v>135142.60378204857</v>
      </c>
      <c r="G16" s="110">
        <f t="shared" si="4"/>
        <v>141590.74181870453</v>
      </c>
      <c r="H16" s="110">
        <f t="shared" si="4"/>
        <v>147271.05387251216</v>
      </c>
      <c r="I16" s="110">
        <f t="shared" si="4"/>
        <v>157287.68518663431</v>
      </c>
      <c r="J16" s="110">
        <f t="shared" si="4"/>
        <v>167829.5802441508</v>
      </c>
      <c r="K16" s="110">
        <f t="shared" si="4"/>
        <v>180208.75716638903</v>
      </c>
      <c r="L16" s="110">
        <f t="shared" si="4"/>
        <v>188899.47675844177</v>
      </c>
      <c r="M16" s="110">
        <f t="shared" si="4"/>
        <v>196148.52774727889</v>
      </c>
      <c r="N16" s="110">
        <f t="shared" si="4"/>
        <v>201414.3076757309</v>
      </c>
      <c r="O16" s="110">
        <f t="shared" si="4"/>
        <v>206974.50496103184</v>
      </c>
      <c r="P16" s="110">
        <f t="shared" si="4"/>
        <v>214635.50896054384</v>
      </c>
      <c r="Q16" s="110">
        <f t="shared" si="4"/>
        <v>216764.91862147278</v>
      </c>
    </row>
    <row r="17" spans="1:17" ht="12.95" customHeight="1" x14ac:dyDescent="0.25">
      <c r="A17" s="40" t="s">
        <v>130</v>
      </c>
      <c r="B17" s="55">
        <f>SUM(B18:B21)</f>
        <v>11632.461053462168</v>
      </c>
      <c r="C17" s="55">
        <f t="shared" ref="C17:Q17" si="5">SUM(C18:C21)</f>
        <v>11787.590187150721</v>
      </c>
      <c r="D17" s="55">
        <f t="shared" si="5"/>
        <v>11948.77430835272</v>
      </c>
      <c r="E17" s="55">
        <f t="shared" si="5"/>
        <v>12183.904003410744</v>
      </c>
      <c r="F17" s="55">
        <f t="shared" si="5"/>
        <v>12498.421683960849</v>
      </c>
      <c r="G17" s="55">
        <f t="shared" si="5"/>
        <v>12888.374394637041</v>
      </c>
      <c r="H17" s="55">
        <f t="shared" si="5"/>
        <v>13380.752941032519</v>
      </c>
      <c r="I17" s="55">
        <f t="shared" si="5"/>
        <v>13994.13000986203</v>
      </c>
      <c r="J17" s="55">
        <f t="shared" si="5"/>
        <v>14567.599476946401</v>
      </c>
      <c r="K17" s="55">
        <f t="shared" si="5"/>
        <v>15169.527196296061</v>
      </c>
      <c r="L17" s="55">
        <f t="shared" si="5"/>
        <v>15609.012918966067</v>
      </c>
      <c r="M17" s="55">
        <f t="shared" si="5"/>
        <v>15864.562476716445</v>
      </c>
      <c r="N17" s="55">
        <f t="shared" si="5"/>
        <v>15944.215501095663</v>
      </c>
      <c r="O17" s="55">
        <f t="shared" si="5"/>
        <v>15915.206180607829</v>
      </c>
      <c r="P17" s="55">
        <f t="shared" si="5"/>
        <v>16100.840762236523</v>
      </c>
      <c r="Q17" s="55">
        <f t="shared" si="5"/>
        <v>15836.944643517698</v>
      </c>
    </row>
    <row r="18" spans="1:17" ht="12" customHeight="1" x14ac:dyDescent="0.25">
      <c r="A18" s="87" t="s">
        <v>33</v>
      </c>
      <c r="B18" s="109">
        <v>1027.6325765867607</v>
      </c>
      <c r="C18" s="109">
        <v>1025.495685492989</v>
      </c>
      <c r="D18" s="109">
        <v>1015.8246230666975</v>
      </c>
      <c r="E18" s="109">
        <v>1017.6833472596965</v>
      </c>
      <c r="F18" s="109">
        <v>1027.9009917768919</v>
      </c>
      <c r="G18" s="109">
        <v>1035.5105637257207</v>
      </c>
      <c r="H18" s="109">
        <v>1061.4355072120463</v>
      </c>
      <c r="I18" s="109">
        <v>1084.2563787534309</v>
      </c>
      <c r="J18" s="109">
        <v>1103.5994571185859</v>
      </c>
      <c r="K18" s="109">
        <v>1121.5617674546625</v>
      </c>
      <c r="L18" s="109">
        <v>1129.6941547094939</v>
      </c>
      <c r="M18" s="109">
        <v>1146.4525176908812</v>
      </c>
      <c r="N18" s="109">
        <v>1165.1979117015849</v>
      </c>
      <c r="O18" s="109">
        <v>1167.3471072343057</v>
      </c>
      <c r="P18" s="109">
        <v>1205.4615457302582</v>
      </c>
      <c r="Q18" s="109">
        <v>1199.9268978006846</v>
      </c>
    </row>
    <row r="19" spans="1:17" ht="12" customHeight="1" x14ac:dyDescent="0.25">
      <c r="A19" s="87" t="s">
        <v>53</v>
      </c>
      <c r="B19" s="109">
        <v>5424.9301102053714</v>
      </c>
      <c r="C19" s="109">
        <v>5323.9500849501665</v>
      </c>
      <c r="D19" s="109">
        <v>5262.4844403705865</v>
      </c>
      <c r="E19" s="109">
        <v>5178.7635237107779</v>
      </c>
      <c r="F19" s="109">
        <v>5137.3044966109765</v>
      </c>
      <c r="G19" s="109">
        <v>5115.3742201127179</v>
      </c>
      <c r="H19" s="109">
        <v>5071.419850205888</v>
      </c>
      <c r="I19" s="109">
        <v>5096.3658011537646</v>
      </c>
      <c r="J19" s="109">
        <v>5141.3073055027307</v>
      </c>
      <c r="K19" s="109">
        <v>5250.3316977290315</v>
      </c>
      <c r="L19" s="109">
        <v>5289.8098845679751</v>
      </c>
      <c r="M19" s="109">
        <v>5354.8939123992641</v>
      </c>
      <c r="N19" s="109">
        <v>5347.5684763382224</v>
      </c>
      <c r="O19" s="109">
        <v>5289.5267412661315</v>
      </c>
      <c r="P19" s="109">
        <v>5327.5391412550816</v>
      </c>
      <c r="Q19" s="109">
        <v>5189.2782632166527</v>
      </c>
    </row>
    <row r="20" spans="1:17" ht="12" customHeight="1" x14ac:dyDescent="0.25">
      <c r="A20" s="87" t="s">
        <v>52</v>
      </c>
      <c r="B20" s="109">
        <v>1617.2360752735458</v>
      </c>
      <c r="C20" s="109">
        <v>1722.7011725716984</v>
      </c>
      <c r="D20" s="109">
        <v>1804.2827485011951</v>
      </c>
      <c r="E20" s="109">
        <v>1958.8343475663394</v>
      </c>
      <c r="F20" s="109">
        <v>2109.4426694655467</v>
      </c>
      <c r="G20" s="109">
        <v>2294.1637732786839</v>
      </c>
      <c r="H20" s="109">
        <v>2512.0039233094085</v>
      </c>
      <c r="I20" s="109">
        <v>2776.0214796680793</v>
      </c>
      <c r="J20" s="109">
        <v>2987.265412581804</v>
      </c>
      <c r="K20" s="109">
        <v>3216.6088641193246</v>
      </c>
      <c r="L20" s="109">
        <v>3458.1875518445195</v>
      </c>
      <c r="M20" s="109">
        <v>3589.3454381734814</v>
      </c>
      <c r="N20" s="109">
        <v>3697.4277539434493</v>
      </c>
      <c r="O20" s="109">
        <v>3743.0365964777548</v>
      </c>
      <c r="P20" s="109">
        <v>3788.6210907580967</v>
      </c>
      <c r="Q20" s="109">
        <v>3773.653939622624</v>
      </c>
    </row>
    <row r="21" spans="1:17" ht="12" customHeight="1" x14ac:dyDescent="0.25">
      <c r="A21" s="87" t="s">
        <v>51</v>
      </c>
      <c r="B21" s="109">
        <v>3562.6622913964902</v>
      </c>
      <c r="C21" s="109">
        <v>3715.4432441358672</v>
      </c>
      <c r="D21" s="109">
        <v>3866.182496414242</v>
      </c>
      <c r="E21" s="109">
        <v>4028.62278487393</v>
      </c>
      <c r="F21" s="109">
        <v>4223.7735261074349</v>
      </c>
      <c r="G21" s="109">
        <v>4443.3258375199184</v>
      </c>
      <c r="H21" s="109">
        <v>4735.8936603051761</v>
      </c>
      <c r="I21" s="109">
        <v>5037.4863502867565</v>
      </c>
      <c r="J21" s="109">
        <v>5335.4273017432797</v>
      </c>
      <c r="K21" s="109">
        <v>5581.0248669930443</v>
      </c>
      <c r="L21" s="109">
        <v>5731.3213278440799</v>
      </c>
      <c r="M21" s="109">
        <v>5773.8706084528185</v>
      </c>
      <c r="N21" s="109">
        <v>5734.0213591124057</v>
      </c>
      <c r="O21" s="109">
        <v>5715.2957356296374</v>
      </c>
      <c r="P21" s="109">
        <v>5779.2189844930881</v>
      </c>
      <c r="Q21" s="109">
        <v>5674.0855428777359</v>
      </c>
    </row>
    <row r="22" spans="1:17" ht="12.95" customHeight="1" x14ac:dyDescent="0.25">
      <c r="A22" s="40" t="s">
        <v>129</v>
      </c>
      <c r="B22" s="55">
        <f>SUM(B23:B24)</f>
        <v>6419.9197148275598</v>
      </c>
      <c r="C22" s="55">
        <f t="shared" ref="C22:Q22" si="6">SUM(C23:C24)</f>
        <v>6601.1575440703982</v>
      </c>
      <c r="D22" s="55">
        <f t="shared" si="6"/>
        <v>6811.6717554985198</v>
      </c>
      <c r="E22" s="55">
        <f t="shared" si="6"/>
        <v>7045.4303894895438</v>
      </c>
      <c r="F22" s="55">
        <f t="shared" si="6"/>
        <v>7478.3640320136801</v>
      </c>
      <c r="G22" s="55">
        <f t="shared" si="6"/>
        <v>7950.5854157151607</v>
      </c>
      <c r="H22" s="55">
        <f t="shared" si="6"/>
        <v>8593.9530062686681</v>
      </c>
      <c r="I22" s="55">
        <f t="shared" si="6"/>
        <v>9409.4535649943464</v>
      </c>
      <c r="J22" s="55">
        <f t="shared" si="6"/>
        <v>10266.112085612858</v>
      </c>
      <c r="K22" s="55">
        <f t="shared" si="6"/>
        <v>11130.36462793898</v>
      </c>
      <c r="L22" s="55">
        <f t="shared" si="6"/>
        <v>11809.563332979982</v>
      </c>
      <c r="M22" s="55">
        <f t="shared" si="6"/>
        <v>12187.454548526257</v>
      </c>
      <c r="N22" s="55">
        <f t="shared" si="6"/>
        <v>12316.095853924078</v>
      </c>
      <c r="O22" s="55">
        <f t="shared" si="6"/>
        <v>12216.409506099255</v>
      </c>
      <c r="P22" s="55">
        <f t="shared" si="6"/>
        <v>12099.408950196166</v>
      </c>
      <c r="Q22" s="55">
        <f t="shared" si="6"/>
        <v>11608.801742461041</v>
      </c>
    </row>
    <row r="23" spans="1:17" ht="12" customHeight="1" x14ac:dyDescent="0.25">
      <c r="A23" s="87" t="s">
        <v>29</v>
      </c>
      <c r="B23" s="109">
        <v>3826.525314096385</v>
      </c>
      <c r="C23" s="109">
        <v>4015.6514999123888</v>
      </c>
      <c r="D23" s="109">
        <v>4217.1212629970823</v>
      </c>
      <c r="E23" s="109">
        <v>4434.7749619137003</v>
      </c>
      <c r="F23" s="109">
        <v>4691.2315250152024</v>
      </c>
      <c r="G23" s="109">
        <v>4957.794745876794</v>
      </c>
      <c r="H23" s="109">
        <v>5371.4195578828212</v>
      </c>
      <c r="I23" s="109">
        <v>5879.1253894482306</v>
      </c>
      <c r="J23" s="109">
        <v>6466.3381461365398</v>
      </c>
      <c r="K23" s="109">
        <v>7029.9818938862309</v>
      </c>
      <c r="L23" s="109">
        <v>7468.2505592907646</v>
      </c>
      <c r="M23" s="109">
        <v>7722.1578304688219</v>
      </c>
      <c r="N23" s="109">
        <v>7778.5284794467652</v>
      </c>
      <c r="O23" s="109">
        <v>7710.3358287257861</v>
      </c>
      <c r="P23" s="109">
        <v>7642.8734339091252</v>
      </c>
      <c r="Q23" s="109">
        <v>7325.7948055771403</v>
      </c>
    </row>
    <row r="24" spans="1:17" ht="12" customHeight="1" x14ac:dyDescent="0.25">
      <c r="A24" s="87" t="s">
        <v>28</v>
      </c>
      <c r="B24" s="109">
        <v>2593.3944007311743</v>
      </c>
      <c r="C24" s="109">
        <v>2585.5060441580094</v>
      </c>
      <c r="D24" s="109">
        <v>2594.5504925014375</v>
      </c>
      <c r="E24" s="109">
        <v>2610.655427575844</v>
      </c>
      <c r="F24" s="109">
        <v>2787.1325069984782</v>
      </c>
      <c r="G24" s="109">
        <v>2992.7906698383663</v>
      </c>
      <c r="H24" s="109">
        <v>3222.5334483858478</v>
      </c>
      <c r="I24" s="109">
        <v>3530.3281755461157</v>
      </c>
      <c r="J24" s="109">
        <v>3799.773939476318</v>
      </c>
      <c r="K24" s="109">
        <v>4100.3827340527487</v>
      </c>
      <c r="L24" s="109">
        <v>4341.3127736892175</v>
      </c>
      <c r="M24" s="109">
        <v>4465.296718057436</v>
      </c>
      <c r="N24" s="109">
        <v>4537.567374477313</v>
      </c>
      <c r="O24" s="109">
        <v>4506.0736773734689</v>
      </c>
      <c r="P24" s="109">
        <v>4456.535516287041</v>
      </c>
      <c r="Q24" s="109">
        <v>4283.0069368839004</v>
      </c>
    </row>
    <row r="25" spans="1:17" ht="12.95" customHeight="1" x14ac:dyDescent="0.25">
      <c r="A25" s="40" t="s">
        <v>128</v>
      </c>
      <c r="B25" s="55">
        <f>SUM(B26:B27)</f>
        <v>105558.87373403812</v>
      </c>
      <c r="C25" s="55">
        <f t="shared" ref="C25:Q25" si="7">SUM(C26:C27)</f>
        <v>106986.47902523489</v>
      </c>
      <c r="D25" s="55">
        <f t="shared" si="7"/>
        <v>110143.93415619677</v>
      </c>
      <c r="E25" s="55">
        <f t="shared" si="7"/>
        <v>112550.39531854085</v>
      </c>
      <c r="F25" s="55">
        <f t="shared" si="7"/>
        <v>115165.81806607403</v>
      </c>
      <c r="G25" s="55">
        <f t="shared" si="7"/>
        <v>120751.78200835233</v>
      </c>
      <c r="H25" s="55">
        <f t="shared" si="7"/>
        <v>125296.34792521098</v>
      </c>
      <c r="I25" s="55">
        <f t="shared" si="7"/>
        <v>133884.10161177794</v>
      </c>
      <c r="J25" s="55">
        <f t="shared" si="7"/>
        <v>142995.86868159153</v>
      </c>
      <c r="K25" s="55">
        <f t="shared" si="7"/>
        <v>153908.86534215399</v>
      </c>
      <c r="L25" s="55">
        <f t="shared" si="7"/>
        <v>161480.90050649573</v>
      </c>
      <c r="M25" s="55">
        <f t="shared" si="7"/>
        <v>168096.51072203618</v>
      </c>
      <c r="N25" s="55">
        <f t="shared" si="7"/>
        <v>173153.99632071116</v>
      </c>
      <c r="O25" s="55">
        <f t="shared" si="7"/>
        <v>178842.88927432476</v>
      </c>
      <c r="P25" s="55">
        <f t="shared" si="7"/>
        <v>186435.25924811114</v>
      </c>
      <c r="Q25" s="55">
        <f t="shared" si="7"/>
        <v>189319.17223549404</v>
      </c>
    </row>
    <row r="26" spans="1:17" ht="12" customHeight="1" x14ac:dyDescent="0.25">
      <c r="A26" s="54" t="s">
        <v>50</v>
      </c>
      <c r="B26" s="53">
        <v>22165.444335151285</v>
      </c>
      <c r="C26" s="53">
        <v>22153.34092685553</v>
      </c>
      <c r="D26" s="53">
        <v>21998.322383052473</v>
      </c>
      <c r="E26" s="53">
        <v>21718.902532246848</v>
      </c>
      <c r="F26" s="53">
        <v>21550.818185024425</v>
      </c>
      <c r="G26" s="53">
        <v>21366.008596972737</v>
      </c>
      <c r="H26" s="53">
        <v>21042.502743564644</v>
      </c>
      <c r="I26" s="53">
        <v>20768.102407918333</v>
      </c>
      <c r="J26" s="53">
        <v>20318.877622153675</v>
      </c>
      <c r="K26" s="53">
        <v>19707.285095429688</v>
      </c>
      <c r="L26" s="53">
        <v>18649.558209040009</v>
      </c>
      <c r="M26" s="53">
        <v>17345.657442082847</v>
      </c>
      <c r="N26" s="53">
        <v>15570.839735372998</v>
      </c>
      <c r="O26" s="53">
        <v>13106.746100751052</v>
      </c>
      <c r="P26" s="53">
        <v>10523.173486020303</v>
      </c>
      <c r="Q26" s="53">
        <v>7549.0356662463437</v>
      </c>
    </row>
    <row r="27" spans="1:17" ht="12" customHeight="1" x14ac:dyDescent="0.25">
      <c r="A27" s="49" t="s">
        <v>26</v>
      </c>
      <c r="B27" s="48">
        <v>83393.42939888683</v>
      </c>
      <c r="C27" s="48">
        <v>84833.138098379364</v>
      </c>
      <c r="D27" s="48">
        <v>88145.611773144308</v>
      </c>
      <c r="E27" s="48">
        <v>90831.492786293995</v>
      </c>
      <c r="F27" s="48">
        <v>93614.999881049604</v>
      </c>
      <c r="G27" s="48">
        <v>99385.773411379589</v>
      </c>
      <c r="H27" s="48">
        <v>104253.84518164633</v>
      </c>
      <c r="I27" s="48">
        <v>113115.9992038596</v>
      </c>
      <c r="J27" s="48">
        <v>122676.99105943786</v>
      </c>
      <c r="K27" s="48">
        <v>134201.5802467243</v>
      </c>
      <c r="L27" s="48">
        <v>142831.34229745573</v>
      </c>
      <c r="M27" s="48">
        <v>150750.85327995333</v>
      </c>
      <c r="N27" s="48">
        <v>157583.15658533815</v>
      </c>
      <c r="O27" s="48">
        <v>165736.14317357371</v>
      </c>
      <c r="P27" s="48">
        <v>175912.08576209084</v>
      </c>
      <c r="Q27" s="48">
        <v>181770.1365692477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20687116.084755875</v>
      </c>
      <c r="C31" s="129">
        <v>21036613.740565252</v>
      </c>
      <c r="D31" s="129">
        <v>21256637.965205524</v>
      </c>
      <c r="E31" s="129">
        <v>21812238.646735735</v>
      </c>
      <c r="F31" s="129">
        <v>22637075.608842012</v>
      </c>
      <c r="G31" s="129">
        <v>23425453.905250899</v>
      </c>
      <c r="H31" s="129">
        <v>24758344.8373161</v>
      </c>
      <c r="I31" s="129">
        <v>26050151.34874963</v>
      </c>
      <c r="J31" s="129">
        <v>27279990.532267407</v>
      </c>
      <c r="K31" s="129">
        <v>28535566.347891502</v>
      </c>
      <c r="L31" s="129">
        <v>29558648.323390964</v>
      </c>
      <c r="M31" s="129">
        <v>30913559.137350809</v>
      </c>
      <c r="N31" s="129">
        <v>32459686.276351538</v>
      </c>
      <c r="O31" s="129">
        <v>33638313.146260887</v>
      </c>
      <c r="P31" s="129">
        <v>35543994.451199219</v>
      </c>
      <c r="Q31" s="129">
        <v>35946708.260060459</v>
      </c>
    </row>
    <row r="32" spans="1:17" ht="12" customHeight="1" x14ac:dyDescent="0.25">
      <c r="A32" s="87" t="s">
        <v>53</v>
      </c>
      <c r="B32" s="129">
        <v>15898886.93036975</v>
      </c>
      <c r="C32" s="129">
        <v>15918814.59799877</v>
      </c>
      <c r="D32" s="129">
        <v>16164076.455200803</v>
      </c>
      <c r="E32" s="129">
        <v>16336278.115787597</v>
      </c>
      <c r="F32" s="129">
        <v>16712787.888655504</v>
      </c>
      <c r="G32" s="129">
        <v>17193061.225897398</v>
      </c>
      <c r="H32" s="129">
        <v>17578906.006451953</v>
      </c>
      <c r="I32" s="129">
        <v>18266274.909948744</v>
      </c>
      <c r="J32" s="129">
        <v>19059189.538200065</v>
      </c>
      <c r="K32" s="129">
        <v>20192173.537119184</v>
      </c>
      <c r="L32" s="129">
        <v>21088974.652090173</v>
      </c>
      <c r="M32" s="129">
        <v>22205843.26024447</v>
      </c>
      <c r="N32" s="129">
        <v>23203736.789958566</v>
      </c>
      <c r="O32" s="129">
        <v>24171770.478786368</v>
      </c>
      <c r="P32" s="129">
        <v>25561391.622579951</v>
      </c>
      <c r="Q32" s="129">
        <v>26434735.222099718</v>
      </c>
    </row>
    <row r="33" spans="1:17" ht="12" customHeight="1" x14ac:dyDescent="0.25">
      <c r="A33" s="87" t="s">
        <v>52</v>
      </c>
      <c r="B33" s="129">
        <v>786617.56528167753</v>
      </c>
      <c r="C33" s="129">
        <v>846550.96813924657</v>
      </c>
      <c r="D33" s="129">
        <v>896256.2848246732</v>
      </c>
      <c r="E33" s="129">
        <v>990172.14884216187</v>
      </c>
      <c r="F33" s="129">
        <v>1084604.5394570245</v>
      </c>
      <c r="G33" s="129">
        <v>1201762.4817223581</v>
      </c>
      <c r="H33" s="129">
        <v>1342284.2773546656</v>
      </c>
      <c r="I33" s="129">
        <v>1515386.8748940239</v>
      </c>
      <c r="J33" s="129">
        <v>1662486.0973554307</v>
      </c>
      <c r="K33" s="129">
        <v>1826999.502470158</v>
      </c>
      <c r="L33" s="129">
        <v>2006401.54722807</v>
      </c>
      <c r="M33" s="129">
        <v>2123055.1558926031</v>
      </c>
      <c r="N33" s="129">
        <v>2241895.4557148213</v>
      </c>
      <c r="O33" s="129">
        <v>2333682.2438092735</v>
      </c>
      <c r="P33" s="129">
        <v>2452128.9673084817</v>
      </c>
      <c r="Q33" s="129">
        <v>2532212.1055731191</v>
      </c>
    </row>
    <row r="34" spans="1:17" ht="12" customHeight="1" x14ac:dyDescent="0.25">
      <c r="A34" s="87" t="s">
        <v>51</v>
      </c>
      <c r="B34" s="129">
        <v>6316115.2106801765</v>
      </c>
      <c r="C34" s="129">
        <v>6682768.5570312329</v>
      </c>
      <c r="D34" s="129">
        <v>7074345.5913864858</v>
      </c>
      <c r="E34" s="129">
        <v>7505866.8471900262</v>
      </c>
      <c r="F34" s="129">
        <v>8026458.6772158425</v>
      </c>
      <c r="G34" s="129">
        <v>8622998.0185952131</v>
      </c>
      <c r="H34" s="129">
        <v>9410346.680243304</v>
      </c>
      <c r="I34" s="129">
        <v>10252610.885502186</v>
      </c>
      <c r="J34" s="129">
        <v>11120953.656613572</v>
      </c>
      <c r="K34" s="129">
        <v>11893958.448374543</v>
      </c>
      <c r="L34" s="129">
        <v>12467823.194174273</v>
      </c>
      <c r="M34" s="129">
        <v>12819917.033436576</v>
      </c>
      <c r="N34" s="129">
        <v>13019355.811029874</v>
      </c>
      <c r="O34" s="129">
        <v>13346833.632650191</v>
      </c>
      <c r="P34" s="129">
        <v>13900715.168057507</v>
      </c>
      <c r="Q34" s="129">
        <v>14045871.835864855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10998798.807483437</v>
      </c>
      <c r="C36" s="129">
        <v>11720844.241535285</v>
      </c>
      <c r="D36" s="129">
        <v>12542357.10326484</v>
      </c>
      <c r="E36" s="129">
        <v>13492533.372452192</v>
      </c>
      <c r="F36" s="129">
        <v>14647464.736478176</v>
      </c>
      <c r="G36" s="129">
        <v>15931202.080176288</v>
      </c>
      <c r="H36" s="129">
        <v>17859146.397933021</v>
      </c>
      <c r="I36" s="129">
        <v>20153166.667322867</v>
      </c>
      <c r="J36" s="129">
        <v>22863177.346257448</v>
      </c>
      <c r="K36" s="129">
        <v>25612857.081864268</v>
      </c>
      <c r="L36" s="129">
        <v>28116873.682911012</v>
      </c>
      <c r="M36" s="129">
        <v>30254434.402662553</v>
      </c>
      <c r="N36" s="129">
        <v>32246071.920259811</v>
      </c>
      <c r="O36" s="129">
        <v>34539158.000238657</v>
      </c>
      <c r="P36" s="129">
        <v>39346696.174706809</v>
      </c>
      <c r="Q36" s="129">
        <v>44741044.875622936</v>
      </c>
    </row>
    <row r="37" spans="1:17" ht="12" customHeight="1" x14ac:dyDescent="0.25">
      <c r="A37" s="87" t="s">
        <v>28</v>
      </c>
      <c r="B37" s="129">
        <v>7197549.441461252</v>
      </c>
      <c r="C37" s="129">
        <v>7272503.7076134821</v>
      </c>
      <c r="D37" s="129">
        <v>7421494.6550361086</v>
      </c>
      <c r="E37" s="129">
        <v>7618054.6328233294</v>
      </c>
      <c r="F37" s="129">
        <v>8365835.9407096608</v>
      </c>
      <c r="G37" s="129">
        <v>9289294.1108816136</v>
      </c>
      <c r="H37" s="129">
        <v>10251364.77331093</v>
      </c>
      <c r="I37" s="129">
        <v>11593709.623453284</v>
      </c>
      <c r="J37" s="129">
        <v>12961431.025171727</v>
      </c>
      <c r="K37" s="129">
        <v>14783057.390162481</v>
      </c>
      <c r="L37" s="129">
        <v>16559090.305161532</v>
      </c>
      <c r="M37" s="129">
        <v>18081513.42322845</v>
      </c>
      <c r="N37" s="129">
        <v>19803580.668206822</v>
      </c>
      <c r="O37" s="129">
        <v>21210320.167642288</v>
      </c>
      <c r="P37" s="129">
        <v>23578651.080451563</v>
      </c>
      <c r="Q37" s="129">
        <v>26341175.297317855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325920077.33520371</v>
      </c>
      <c r="C39" s="127">
        <v>328855995.77436304</v>
      </c>
      <c r="D39" s="127">
        <v>331967604.53156489</v>
      </c>
      <c r="E39" s="127">
        <v>335550768.27930188</v>
      </c>
      <c r="F39" s="127">
        <v>340857987.26668978</v>
      </c>
      <c r="G39" s="127">
        <v>347523344.52171314</v>
      </c>
      <c r="H39" s="127">
        <v>353029312.16882038</v>
      </c>
      <c r="I39" s="127">
        <v>359406053.43549848</v>
      </c>
      <c r="J39" s="127">
        <v>365801509.49914002</v>
      </c>
      <c r="K39" s="127">
        <v>372522841.38823622</v>
      </c>
      <c r="L39" s="127">
        <v>377534145.69709635</v>
      </c>
      <c r="M39" s="127">
        <v>385441983.56627709</v>
      </c>
      <c r="N39" s="127">
        <v>392410829.93261093</v>
      </c>
      <c r="O39" s="127">
        <v>399076560.61824626</v>
      </c>
      <c r="P39" s="127">
        <v>412587720.72570884</v>
      </c>
      <c r="Q39" s="127">
        <v>413121895.20386302</v>
      </c>
    </row>
    <row r="40" spans="1:17" ht="12" customHeight="1" x14ac:dyDescent="0.25">
      <c r="A40" s="49" t="s">
        <v>26</v>
      </c>
      <c r="B40" s="126">
        <v>7853865.1034041084</v>
      </c>
      <c r="C40" s="126">
        <v>8057319.4338334017</v>
      </c>
      <c r="D40" s="126">
        <v>8465404.7531795781</v>
      </c>
      <c r="E40" s="126">
        <v>8820919.6325498112</v>
      </c>
      <c r="F40" s="126">
        <v>9195465.3438257296</v>
      </c>
      <c r="G40" s="126">
        <v>9894972.8646635134</v>
      </c>
      <c r="H40" s="126">
        <v>10520496.411808351</v>
      </c>
      <c r="I40" s="126">
        <v>11589667.602598352</v>
      </c>
      <c r="J40" s="126">
        <v>12758897.07757869</v>
      </c>
      <c r="K40" s="126">
        <v>14190484.085755741</v>
      </c>
      <c r="L40" s="126">
        <v>15384489.803322636</v>
      </c>
      <c r="M40" s="126">
        <v>16523063.717025466</v>
      </c>
      <c r="N40" s="126">
        <v>17673672.558538716</v>
      </c>
      <c r="O40" s="126">
        <v>19110373.671155632</v>
      </c>
      <c r="P40" s="126">
        <v>21018798.594432984</v>
      </c>
      <c r="Q40" s="126">
        <v>22730298.562704884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1802568.0838992684</v>
      </c>
      <c r="D44" s="125">
        <v>1694890.709151505</v>
      </c>
      <c r="E44" s="125">
        <v>2052590.163309112</v>
      </c>
      <c r="F44" s="125">
        <v>2344281.2861118722</v>
      </c>
      <c r="G44" s="125">
        <v>2330614.2852745545</v>
      </c>
      <c r="H44" s="125">
        <v>2898260.4607638614</v>
      </c>
      <c r="I44" s="125">
        <v>2880656.5830626693</v>
      </c>
      <c r="J44" s="125">
        <v>2842522.0062213447</v>
      </c>
      <c r="K44" s="125">
        <v>2892448.8806682224</v>
      </c>
      <c r="L44" s="125">
        <v>2684508.1365192579</v>
      </c>
      <c r="M44" s="125">
        <v>3041258.3673949237</v>
      </c>
      <c r="N44" s="125">
        <v>3257769.9057373335</v>
      </c>
      <c r="O44" s="125">
        <v>2915944.278147018</v>
      </c>
      <c r="P44" s="125">
        <v>3708249.3888376071</v>
      </c>
      <c r="Q44" s="125">
        <v>2097604.5180127369</v>
      </c>
    </row>
    <row r="45" spans="1:17" ht="12" customHeight="1" x14ac:dyDescent="0.25">
      <c r="A45" s="87" t="s">
        <v>53</v>
      </c>
      <c r="B45" s="125"/>
      <c r="C45" s="125">
        <v>1257663.4209065728</v>
      </c>
      <c r="D45" s="125">
        <v>1480522.1389730352</v>
      </c>
      <c r="E45" s="125">
        <v>1404991.4217942532</v>
      </c>
      <c r="F45" s="125">
        <v>1606833.9545529487</v>
      </c>
      <c r="G45" s="125">
        <v>1708136.8705635655</v>
      </c>
      <c r="H45" s="125">
        <v>1611252.5868095858</v>
      </c>
      <c r="I45" s="125">
        <v>1910325.894139315</v>
      </c>
      <c r="J45" s="125">
        <v>2013425.7049125507</v>
      </c>
      <c r="K45" s="125">
        <v>2351054.0534270331</v>
      </c>
      <c r="L45" s="125">
        <v>2112435.0293698814</v>
      </c>
      <c r="M45" s="125">
        <v>2330071.2547243997</v>
      </c>
      <c r="N45" s="125">
        <v>2208669.7709910586</v>
      </c>
      <c r="O45" s="125">
        <v>2176388.3776222002</v>
      </c>
      <c r="P45" s="125">
        <v>2647284.5647001569</v>
      </c>
      <c r="Q45" s="125">
        <v>2353865.738492813</v>
      </c>
    </row>
    <row r="46" spans="1:17" ht="12" customHeight="1" x14ac:dyDescent="0.25">
      <c r="A46" s="87" t="s">
        <v>52</v>
      </c>
      <c r="B46" s="125"/>
      <c r="C46" s="125">
        <v>104342.49939992111</v>
      </c>
      <c r="D46" s="125">
        <v>96334.868054896346</v>
      </c>
      <c r="E46" s="125">
        <v>142876.89295543183</v>
      </c>
      <c r="F46" s="125">
        <v>145841.4709997031</v>
      </c>
      <c r="G46" s="125">
        <v>171137.47666941598</v>
      </c>
      <c r="H46" s="125">
        <v>197200.30675659425</v>
      </c>
      <c r="I46" s="125">
        <v>232615.03421985873</v>
      </c>
      <c r="J46" s="125">
        <v>209587.28097593255</v>
      </c>
      <c r="K46" s="125">
        <v>230125.86655497996</v>
      </c>
      <c r="L46" s="125">
        <v>248295.12927017655</v>
      </c>
      <c r="M46" s="125">
        <v>188991.34740241102</v>
      </c>
      <c r="N46" s="125">
        <v>194794.92549699036</v>
      </c>
      <c r="O46" s="125">
        <v>171539.14505296221</v>
      </c>
      <c r="P46" s="125">
        <v>222789.22289912935</v>
      </c>
      <c r="Q46" s="125">
        <v>176418.0063195336</v>
      </c>
    </row>
    <row r="47" spans="1:17" ht="12" customHeight="1" x14ac:dyDescent="0.25">
      <c r="A47" s="87" t="s">
        <v>51</v>
      </c>
      <c r="B47" s="125"/>
      <c r="C47" s="125">
        <v>712045.42449035367</v>
      </c>
      <c r="D47" s="125">
        <v>755965.67679220822</v>
      </c>
      <c r="E47" s="125">
        <v>815951.27357453248</v>
      </c>
      <c r="F47" s="125">
        <v>926165.49877420953</v>
      </c>
      <c r="G47" s="125">
        <v>1024419.5619089257</v>
      </c>
      <c r="H47" s="125">
        <v>1238762.2943067725</v>
      </c>
      <c r="I47" s="125">
        <v>1318505.5877137904</v>
      </c>
      <c r="J47" s="125">
        <v>1370777.4296013108</v>
      </c>
      <c r="K47" s="125">
        <v>1303073.3564678496</v>
      </c>
      <c r="L47" s="125">
        <v>1133087.0815654821</v>
      </c>
      <c r="M47" s="125">
        <v>942073.40349517192</v>
      </c>
      <c r="N47" s="125">
        <v>821867.21785897319</v>
      </c>
      <c r="O47" s="125">
        <v>984139.82610060705</v>
      </c>
      <c r="P47" s="125">
        <v>1265926.9598976695</v>
      </c>
      <c r="Q47" s="125">
        <v>901122.34459955606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2298862.1411592215</v>
      </c>
      <c r="D49" s="125">
        <v>2492938.5712633678</v>
      </c>
      <c r="E49" s="125">
        <v>2721887.5212931922</v>
      </c>
      <c r="F49" s="125">
        <v>3032945.2912581791</v>
      </c>
      <c r="G49" s="125">
        <v>3274432.1065642335</v>
      </c>
      <c r="H49" s="125">
        <v>4038080.7663948326</v>
      </c>
      <c r="I49" s="125">
        <v>4592882.4105490642</v>
      </c>
      <c r="J49" s="125">
        <v>5202949.2501979498</v>
      </c>
      <c r="K49" s="125">
        <v>5471567.2569000162</v>
      </c>
      <c r="L49" s="125">
        <v>5536961.8923049225</v>
      </c>
      <c r="M49" s="125">
        <v>5411992.8263157699</v>
      </c>
      <c r="N49" s="125">
        <v>6029718.28399208</v>
      </c>
      <c r="O49" s="125">
        <v>6885968.490527913</v>
      </c>
      <c r="P49" s="125">
        <v>10010487.424666099</v>
      </c>
      <c r="Q49" s="125">
        <v>10865915.957816144</v>
      </c>
    </row>
    <row r="50" spans="1:17" ht="12" customHeight="1" x14ac:dyDescent="0.25">
      <c r="A50" s="87" t="s">
        <v>28</v>
      </c>
      <c r="B50" s="125"/>
      <c r="C50" s="125">
        <v>1485960.4163816867</v>
      </c>
      <c r="D50" s="125">
        <v>1574107.1591543739</v>
      </c>
      <c r="E50" s="125">
        <v>1635927.3516362901</v>
      </c>
      <c r="F50" s="125">
        <v>2201542.3554738937</v>
      </c>
      <c r="G50" s="125">
        <v>2391756.8282353855</v>
      </c>
      <c r="H50" s="125">
        <v>2448031.0788110024</v>
      </c>
      <c r="I50" s="125">
        <v>2916452.0092967274</v>
      </c>
      <c r="J50" s="125">
        <v>3003648.7533547319</v>
      </c>
      <c r="K50" s="125">
        <v>4023168.720464651</v>
      </c>
      <c r="L50" s="125">
        <v>4167789.7432344435</v>
      </c>
      <c r="M50" s="125">
        <v>3970454.1968779191</v>
      </c>
      <c r="N50" s="125">
        <v>4638519.2542751012</v>
      </c>
      <c r="O50" s="125">
        <v>4410388.2527901968</v>
      </c>
      <c r="P50" s="125">
        <v>6391499.6332739173</v>
      </c>
      <c r="Q50" s="125">
        <v>6930313.9601007374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189175962.63070431</v>
      </c>
      <c r="D52" s="123">
        <v>189351652.94874683</v>
      </c>
      <c r="E52" s="123">
        <v>189823207.93928197</v>
      </c>
      <c r="F52" s="123">
        <v>191547263.17893288</v>
      </c>
      <c r="G52" s="123">
        <v>192905401.44656834</v>
      </c>
      <c r="H52" s="123">
        <v>191746011.83865222</v>
      </c>
      <c r="I52" s="123">
        <v>192616785.45822307</v>
      </c>
      <c r="J52" s="123">
        <v>192635500.25518653</v>
      </c>
      <c r="K52" s="123">
        <v>192961376.08064118</v>
      </c>
      <c r="L52" s="123">
        <v>191251348.5004051</v>
      </c>
      <c r="M52" s="123">
        <v>194147882.06072572</v>
      </c>
      <c r="N52" s="123">
        <v>193208890.55787882</v>
      </c>
      <c r="O52" s="123">
        <v>192905774.87718031</v>
      </c>
      <c r="P52" s="123">
        <v>199751204.29900756</v>
      </c>
      <c r="Q52" s="123">
        <v>186774218.66969916</v>
      </c>
    </row>
    <row r="53" spans="1:17" ht="12" customHeight="1" x14ac:dyDescent="0.25">
      <c r="A53" s="49" t="s">
        <v>26</v>
      </c>
      <c r="B53" s="122"/>
      <c r="C53" s="122">
        <v>920720.56064576516</v>
      </c>
      <c r="D53" s="122">
        <v>1139696.8741669785</v>
      </c>
      <c r="E53" s="122">
        <v>1101758.6652874532</v>
      </c>
      <c r="F53" s="122">
        <v>1135714.3729114807</v>
      </c>
      <c r="G53" s="122">
        <v>1475899.5557060582</v>
      </c>
      <c r="H53" s="122">
        <v>1417443.422710479</v>
      </c>
      <c r="I53" s="122">
        <v>1876929.4638669519</v>
      </c>
      <c r="J53" s="122">
        <v>1993142.9135188241</v>
      </c>
      <c r="K53" s="122">
        <v>2271978.7154863169</v>
      </c>
      <c r="L53" s="122">
        <v>2051205.2590223367</v>
      </c>
      <c r="M53" s="122">
        <v>2059294.4743485968</v>
      </c>
      <c r="N53" s="122">
        <v>2290305.7156802281</v>
      </c>
      <c r="O53" s="122">
        <v>2538459.7779043736</v>
      </c>
      <c r="P53" s="122">
        <v>3044139.2961888262</v>
      </c>
      <c r="Q53" s="122">
        <v>3187399.5239779619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1453070.4280898906</v>
      </c>
      <c r="D57" s="125">
        <f t="shared" si="8"/>
        <v>1474866.4845112339</v>
      </c>
      <c r="E57" s="125">
        <f t="shared" si="8"/>
        <v>1496989.4817789011</v>
      </c>
      <c r="F57" s="125">
        <f t="shared" si="8"/>
        <v>1519444.3240055963</v>
      </c>
      <c r="G57" s="125">
        <f t="shared" si="8"/>
        <v>1542235.9888656661</v>
      </c>
      <c r="H57" s="125">
        <f t="shared" si="8"/>
        <v>1565369.5286986604</v>
      </c>
      <c r="I57" s="125">
        <f t="shared" si="8"/>
        <v>1588850.0716291368</v>
      </c>
      <c r="J57" s="125">
        <f t="shared" si="8"/>
        <v>1612682.8227035701</v>
      </c>
      <c r="K57" s="125">
        <f t="shared" si="8"/>
        <v>1636873.0650441274</v>
      </c>
      <c r="L57" s="125">
        <f t="shared" si="8"/>
        <v>1661426.1610197946</v>
      </c>
      <c r="M57" s="125">
        <f t="shared" si="8"/>
        <v>1686347.5534350798</v>
      </c>
      <c r="N57" s="125">
        <f t="shared" si="8"/>
        <v>1711642.766736608</v>
      </c>
      <c r="O57" s="125">
        <f t="shared" si="8"/>
        <v>1737317.4082376659</v>
      </c>
      <c r="P57" s="125">
        <f t="shared" si="8"/>
        <v>1802568.0838992745</v>
      </c>
      <c r="Q57" s="125">
        <f t="shared" ref="Q57" si="9">P31+Q44-Q31</f>
        <v>1694890.709151499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1237735.7532775532</v>
      </c>
      <c r="D58" s="125">
        <f t="shared" si="10"/>
        <v>1235260.2817710042</v>
      </c>
      <c r="E58" s="125">
        <f t="shared" si="10"/>
        <v>1232789.7612074595</v>
      </c>
      <c r="F58" s="125">
        <f t="shared" si="10"/>
        <v>1230324.1816850435</v>
      </c>
      <c r="G58" s="125">
        <f t="shared" si="10"/>
        <v>1227863.5333216712</v>
      </c>
      <c r="H58" s="125">
        <f t="shared" si="10"/>
        <v>1225407.8062550314</v>
      </c>
      <c r="I58" s="125">
        <f t="shared" si="10"/>
        <v>1222956.9906425253</v>
      </c>
      <c r="J58" s="125">
        <f t="shared" si="10"/>
        <v>1220511.0766612291</v>
      </c>
      <c r="K58" s="125">
        <f t="shared" si="10"/>
        <v>1218070.0545079149</v>
      </c>
      <c r="L58" s="125">
        <f t="shared" si="10"/>
        <v>1215633.91439889</v>
      </c>
      <c r="M58" s="125">
        <f t="shared" si="10"/>
        <v>1213202.6465701014</v>
      </c>
      <c r="N58" s="125">
        <f t="shared" si="10"/>
        <v>1210776.2412769608</v>
      </c>
      <c r="O58" s="125">
        <f t="shared" si="10"/>
        <v>1208354.6887944005</v>
      </c>
      <c r="P58" s="125">
        <f t="shared" si="10"/>
        <v>1257663.4209065735</v>
      </c>
      <c r="Q58" s="125">
        <f t="shared" ref="Q58" si="11">P32+Q45-Q32</f>
        <v>1480522.1389730461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44409.096542352112</v>
      </c>
      <c r="D59" s="125">
        <f t="shared" si="12"/>
        <v>46629.551369469729</v>
      </c>
      <c r="E59" s="125">
        <f t="shared" si="12"/>
        <v>48961.028937943163</v>
      </c>
      <c r="F59" s="125">
        <f t="shared" si="12"/>
        <v>51409.08038484049</v>
      </c>
      <c r="G59" s="125">
        <f t="shared" si="12"/>
        <v>53979.534404082457</v>
      </c>
      <c r="H59" s="125">
        <f t="shared" si="12"/>
        <v>56678.511124286801</v>
      </c>
      <c r="I59" s="125">
        <f t="shared" si="12"/>
        <v>59512.436680500396</v>
      </c>
      <c r="J59" s="125">
        <f t="shared" si="12"/>
        <v>62488.058514525648</v>
      </c>
      <c r="K59" s="125">
        <f t="shared" si="12"/>
        <v>65612.461440252606</v>
      </c>
      <c r="L59" s="125">
        <f t="shared" si="12"/>
        <v>68893.084512264701</v>
      </c>
      <c r="M59" s="125">
        <f t="shared" si="12"/>
        <v>72337.738737877924</v>
      </c>
      <c r="N59" s="125">
        <f t="shared" si="12"/>
        <v>75954.625674772076</v>
      </c>
      <c r="O59" s="125">
        <f t="shared" si="12"/>
        <v>79752.356958509888</v>
      </c>
      <c r="P59" s="125">
        <f t="shared" si="12"/>
        <v>104342.49939992093</v>
      </c>
      <c r="Q59" s="125">
        <f t="shared" ref="Q59" si="13">P33+Q46-Q33</f>
        <v>96334.868054896127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345392.07813929766</v>
      </c>
      <c r="D60" s="125">
        <f t="shared" si="14"/>
        <v>364388.64243695512</v>
      </c>
      <c r="E60" s="125">
        <f t="shared" si="14"/>
        <v>384430.01777099259</v>
      </c>
      <c r="F60" s="125">
        <f t="shared" si="14"/>
        <v>405573.66874839365</v>
      </c>
      <c r="G60" s="125">
        <f t="shared" si="14"/>
        <v>427880.22052955441</v>
      </c>
      <c r="H60" s="125">
        <f t="shared" si="14"/>
        <v>451413.6326586809</v>
      </c>
      <c r="I60" s="125">
        <f t="shared" si="14"/>
        <v>476241.38245490938</v>
      </c>
      <c r="J60" s="125">
        <f t="shared" si="14"/>
        <v>502434.65848992579</v>
      </c>
      <c r="K60" s="125">
        <f t="shared" si="14"/>
        <v>530068.56470687687</v>
      </c>
      <c r="L60" s="125">
        <f t="shared" si="14"/>
        <v>559222.33576575294</v>
      </c>
      <c r="M60" s="125">
        <f t="shared" si="14"/>
        <v>589979.56423286907</v>
      </c>
      <c r="N60" s="125">
        <f t="shared" si="14"/>
        <v>622428.44026567601</v>
      </c>
      <c r="O60" s="125">
        <f t="shared" si="14"/>
        <v>656662.0044802893</v>
      </c>
      <c r="P60" s="125">
        <f t="shared" si="14"/>
        <v>712045.42449035309</v>
      </c>
      <c r="Q60" s="125">
        <f t="shared" ref="Q60" si="15">P34+Q47-Q34</f>
        <v>755965.67679220811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1576816.7071073726</v>
      </c>
      <c r="D62" s="125">
        <f t="shared" si="16"/>
        <v>1671425.7095338125</v>
      </c>
      <c r="E62" s="125">
        <f t="shared" si="16"/>
        <v>1771711.2521058396</v>
      </c>
      <c r="F62" s="125">
        <f t="shared" si="16"/>
        <v>1878013.9272321947</v>
      </c>
      <c r="G62" s="125">
        <f t="shared" si="16"/>
        <v>1990694.7628661226</v>
      </c>
      <c r="H62" s="125">
        <f t="shared" si="16"/>
        <v>2110136.4486381002</v>
      </c>
      <c r="I62" s="125">
        <f t="shared" si="16"/>
        <v>2298862.1411592178</v>
      </c>
      <c r="J62" s="125">
        <f t="shared" si="16"/>
        <v>2492938.5712633692</v>
      </c>
      <c r="K62" s="125">
        <f t="shared" si="16"/>
        <v>2721887.5212931968</v>
      </c>
      <c r="L62" s="125">
        <f t="shared" si="16"/>
        <v>3032945.2912581787</v>
      </c>
      <c r="M62" s="125">
        <f t="shared" si="16"/>
        <v>3274432.1065642312</v>
      </c>
      <c r="N62" s="125">
        <f t="shared" si="16"/>
        <v>4038080.7663948238</v>
      </c>
      <c r="O62" s="125">
        <f t="shared" si="16"/>
        <v>4592882.410549067</v>
      </c>
      <c r="P62" s="125">
        <f t="shared" si="16"/>
        <v>5202949.250197947</v>
      </c>
      <c r="Q62" s="125">
        <f t="shared" ref="Q62" si="17">P36+Q49-Q36</f>
        <v>5471567.2569000199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1411006.1502294568</v>
      </c>
      <c r="D63" s="125">
        <f t="shared" si="18"/>
        <v>1425116.2117317468</v>
      </c>
      <c r="E63" s="125">
        <f t="shared" si="18"/>
        <v>1439367.3738490697</v>
      </c>
      <c r="F63" s="125">
        <f t="shared" si="18"/>
        <v>1453761.0475875633</v>
      </c>
      <c r="G63" s="125">
        <f t="shared" si="18"/>
        <v>1468298.6580634322</v>
      </c>
      <c r="H63" s="125">
        <f t="shared" si="18"/>
        <v>1485960.4163816869</v>
      </c>
      <c r="I63" s="125">
        <f t="shared" si="18"/>
        <v>1574107.1591543723</v>
      </c>
      <c r="J63" s="125">
        <f t="shared" si="18"/>
        <v>1635927.3516362887</v>
      </c>
      <c r="K63" s="125">
        <f t="shared" si="18"/>
        <v>2201542.3554738965</v>
      </c>
      <c r="L63" s="125">
        <f t="shared" si="18"/>
        <v>2391756.8282353915</v>
      </c>
      <c r="M63" s="125">
        <f t="shared" si="18"/>
        <v>2448031.078811001</v>
      </c>
      <c r="N63" s="125">
        <f t="shared" si="18"/>
        <v>2916452.0092967302</v>
      </c>
      <c r="O63" s="125">
        <f t="shared" si="18"/>
        <v>3003648.7533547319</v>
      </c>
      <c r="P63" s="125">
        <f t="shared" si="18"/>
        <v>4023168.7204646431</v>
      </c>
      <c r="Q63" s="125">
        <f t="shared" ref="Q63" si="19">P37+Q50-Q37</f>
        <v>4167789.7432344444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186240044.19154501</v>
      </c>
      <c r="D65" s="123">
        <f t="shared" si="20"/>
        <v>186240044.19154495</v>
      </c>
      <c r="E65" s="123">
        <f t="shared" si="20"/>
        <v>186240044.19154501</v>
      </c>
      <c r="F65" s="123">
        <f t="shared" si="20"/>
        <v>186240044.19154501</v>
      </c>
      <c r="G65" s="123">
        <f t="shared" si="20"/>
        <v>186240044.19154501</v>
      </c>
      <c r="H65" s="123">
        <f t="shared" si="20"/>
        <v>186240044.19154501</v>
      </c>
      <c r="I65" s="123">
        <f t="shared" si="20"/>
        <v>186240044.19154501</v>
      </c>
      <c r="J65" s="123">
        <f t="shared" si="20"/>
        <v>186240044.19154501</v>
      </c>
      <c r="K65" s="123">
        <f t="shared" si="20"/>
        <v>186240044.19154495</v>
      </c>
      <c r="L65" s="123">
        <f t="shared" si="20"/>
        <v>186240044.19154501</v>
      </c>
      <c r="M65" s="123">
        <f t="shared" si="20"/>
        <v>186240044.19154495</v>
      </c>
      <c r="N65" s="123">
        <f t="shared" si="20"/>
        <v>186240044.19154495</v>
      </c>
      <c r="O65" s="123">
        <f t="shared" si="20"/>
        <v>186240044.19154495</v>
      </c>
      <c r="P65" s="123">
        <f t="shared" si="20"/>
        <v>186240044.19154501</v>
      </c>
      <c r="Q65" s="123">
        <f t="shared" ref="Q65" si="21">P39+Q52-Q39</f>
        <v>186240044.19154501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717266.23021647148</v>
      </c>
      <c r="D66" s="122">
        <f t="shared" si="22"/>
        <v>731611.55482080206</v>
      </c>
      <c r="E66" s="122">
        <f t="shared" si="22"/>
        <v>746243.78591722064</v>
      </c>
      <c r="F66" s="122">
        <f t="shared" si="22"/>
        <v>761168.66163556278</v>
      </c>
      <c r="G66" s="122">
        <f t="shared" si="22"/>
        <v>776392.03486827388</v>
      </c>
      <c r="H66" s="122">
        <f t="shared" si="22"/>
        <v>791919.87556564063</v>
      </c>
      <c r="I66" s="122">
        <f t="shared" si="22"/>
        <v>807758.27307694964</v>
      </c>
      <c r="J66" s="122">
        <f t="shared" si="22"/>
        <v>823913.43853848614</v>
      </c>
      <c r="K66" s="122">
        <f t="shared" si="22"/>
        <v>840391.70730926655</v>
      </c>
      <c r="L66" s="122">
        <f t="shared" si="22"/>
        <v>857199.54145544209</v>
      </c>
      <c r="M66" s="122">
        <f t="shared" si="22"/>
        <v>920720.56064576656</v>
      </c>
      <c r="N66" s="122">
        <f t="shared" si="22"/>
        <v>1139696.8741669767</v>
      </c>
      <c r="O66" s="122">
        <f t="shared" si="22"/>
        <v>1101758.6652874574</v>
      </c>
      <c r="P66" s="122">
        <f t="shared" si="22"/>
        <v>1135714.3729114756</v>
      </c>
      <c r="Q66" s="122">
        <f t="shared" ref="Q66" si="23">P40+Q53-Q40</f>
        <v>1475899.5557060614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8759.9999999999945</v>
      </c>
      <c r="C70" s="120">
        <v>8759.9999999999982</v>
      </c>
      <c r="D70" s="120">
        <v>8759.9999999999964</v>
      </c>
      <c r="E70" s="120">
        <v>8759.9999999999927</v>
      </c>
      <c r="F70" s="120">
        <v>8760</v>
      </c>
      <c r="G70" s="120">
        <v>8759.9999999999927</v>
      </c>
      <c r="H70" s="120">
        <v>8759.9999999999945</v>
      </c>
      <c r="I70" s="120">
        <v>8759.9999999999982</v>
      </c>
      <c r="J70" s="120">
        <v>8759.9999999999964</v>
      </c>
      <c r="K70" s="120">
        <v>8759.9999999999964</v>
      </c>
      <c r="L70" s="120">
        <v>8759.9999999999945</v>
      </c>
      <c r="M70" s="120">
        <v>8759.9999999999964</v>
      </c>
      <c r="N70" s="120">
        <v>8759.9999999999945</v>
      </c>
      <c r="O70" s="120">
        <v>8759.9999999999964</v>
      </c>
      <c r="P70" s="120">
        <v>8759.9999999999964</v>
      </c>
      <c r="Q70" s="120">
        <v>8759.9999999999964</v>
      </c>
    </row>
    <row r="71" spans="1:17" ht="12" customHeight="1" x14ac:dyDescent="0.25">
      <c r="A71" s="87" t="s">
        <v>53</v>
      </c>
      <c r="B71" s="120">
        <v>745.16299395034093</v>
      </c>
      <c r="C71" s="120">
        <v>732.09752640029649</v>
      </c>
      <c r="D71" s="120">
        <v>727.01432443459646</v>
      </c>
      <c r="E71" s="120">
        <v>729.35530983380545</v>
      </c>
      <c r="F71" s="120">
        <v>736.63566527832779</v>
      </c>
      <c r="G71" s="120">
        <v>743.25393722830495</v>
      </c>
      <c r="H71" s="120">
        <v>749.74951743032659</v>
      </c>
      <c r="I71" s="120">
        <v>755.6234328679476</v>
      </c>
      <c r="J71" s="120">
        <v>759.99387816414935</v>
      </c>
      <c r="K71" s="120">
        <v>762.75446457227008</v>
      </c>
      <c r="L71" s="120">
        <v>767.16586288798919</v>
      </c>
      <c r="M71" s="120">
        <v>777.47641352928076</v>
      </c>
      <c r="N71" s="120">
        <v>786.59402403362787</v>
      </c>
      <c r="O71" s="120">
        <v>796.33260916885047</v>
      </c>
      <c r="P71" s="120">
        <v>806.33116495831848</v>
      </c>
      <c r="Q71" s="120">
        <v>817.80704830210891</v>
      </c>
    </row>
    <row r="72" spans="1:17" ht="12" customHeight="1" x14ac:dyDescent="0.25">
      <c r="A72" s="87" t="s">
        <v>52</v>
      </c>
      <c r="B72" s="120">
        <v>197.58307130517804</v>
      </c>
      <c r="C72" s="120">
        <v>200.65940874288722</v>
      </c>
      <c r="D72" s="120">
        <v>203.4142951798737</v>
      </c>
      <c r="E72" s="120">
        <v>205.9764973188006</v>
      </c>
      <c r="F72" s="120">
        <v>208.49555574759839</v>
      </c>
      <c r="G72" s="120">
        <v>210.80464454053265</v>
      </c>
      <c r="H72" s="120">
        <v>213.05906330735147</v>
      </c>
      <c r="I72" s="120">
        <v>215.11916531701357</v>
      </c>
      <c r="J72" s="120">
        <v>216.73471953693624</v>
      </c>
      <c r="K72" s="120">
        <v>217.87509292599782</v>
      </c>
      <c r="L72" s="120">
        <v>219.47264030477527</v>
      </c>
      <c r="M72" s="120">
        <v>217.23769975447954</v>
      </c>
      <c r="N72" s="120">
        <v>218.64503669157284</v>
      </c>
      <c r="O72" s="120">
        <v>221.21730041466174</v>
      </c>
      <c r="P72" s="120">
        <v>223.85311436290718</v>
      </c>
      <c r="Q72" s="120">
        <v>227.90864256238655</v>
      </c>
    </row>
    <row r="73" spans="1:17" ht="12" customHeight="1" x14ac:dyDescent="0.25">
      <c r="A73" s="87" t="s">
        <v>51</v>
      </c>
      <c r="B73" s="120">
        <v>493.45705205248493</v>
      </c>
      <c r="C73" s="120">
        <v>498.75759475492032</v>
      </c>
      <c r="D73" s="120">
        <v>503.4102289151482</v>
      </c>
      <c r="E73" s="120">
        <v>507.71515717541843</v>
      </c>
      <c r="F73" s="120">
        <v>512.02365827857011</v>
      </c>
      <c r="G73" s="120">
        <v>515.91153741693358</v>
      </c>
      <c r="H73" s="120">
        <v>519.74897573968906</v>
      </c>
      <c r="I73" s="120">
        <v>523.18620700898475</v>
      </c>
      <c r="J73" s="120">
        <v>525.61105473858311</v>
      </c>
      <c r="K73" s="120">
        <v>526.95015091220716</v>
      </c>
      <c r="L73" s="120">
        <v>529.45434470118062</v>
      </c>
      <c r="M73" s="120">
        <v>533.9585434311748</v>
      </c>
      <c r="N73" s="120">
        <v>537.7131049865086</v>
      </c>
      <c r="O73" s="120">
        <v>541.95591803277148</v>
      </c>
      <c r="P73" s="120">
        <v>541.43004182454001</v>
      </c>
      <c r="Q73" s="120">
        <v>551.94918308924798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1428.8282798102018</v>
      </c>
      <c r="C75" s="120">
        <v>1458.0065258305096</v>
      </c>
      <c r="D75" s="120">
        <v>1484.4679921743386</v>
      </c>
      <c r="E75" s="120">
        <v>1509.1942488179243</v>
      </c>
      <c r="F75" s="120">
        <v>1533.3225021960141</v>
      </c>
      <c r="G75" s="120">
        <v>1555.661284051165</v>
      </c>
      <c r="H75" s="120">
        <v>1577.3799558019837</v>
      </c>
      <c r="I75" s="120">
        <v>1597.4668533197189</v>
      </c>
      <c r="J75" s="120">
        <v>1614.0701976252997</v>
      </c>
      <c r="K75" s="120">
        <v>1626.9551116171615</v>
      </c>
      <c r="L75" s="120">
        <v>1643.0931816348875</v>
      </c>
      <c r="M75" s="120">
        <v>1667.8863581473336</v>
      </c>
      <c r="N75" s="120">
        <v>1690.0646686181108</v>
      </c>
      <c r="O75" s="120">
        <v>1713.5259481896276</v>
      </c>
      <c r="P75" s="120">
        <v>1737.5037259595174</v>
      </c>
      <c r="Q75" s="120">
        <v>1764.6318230559407</v>
      </c>
    </row>
    <row r="76" spans="1:17" ht="12" customHeight="1" x14ac:dyDescent="0.25">
      <c r="A76" s="87" t="s">
        <v>28</v>
      </c>
      <c r="B76" s="120">
        <v>599.30903704509365</v>
      </c>
      <c r="C76" s="120">
        <v>611.54758717192783</v>
      </c>
      <c r="D76" s="120">
        <v>622.64660875304253</v>
      </c>
      <c r="E76" s="120">
        <v>633.01781239464913</v>
      </c>
      <c r="F76" s="120">
        <v>643.13818900108367</v>
      </c>
      <c r="G76" s="120">
        <v>652.50798803959992</v>
      </c>
      <c r="H76" s="120">
        <v>661.61768753029776</v>
      </c>
      <c r="I76" s="120">
        <v>670.04295414818455</v>
      </c>
      <c r="J76" s="120">
        <v>677.00707602910597</v>
      </c>
      <c r="K76" s="120">
        <v>682.41153610732988</v>
      </c>
      <c r="L76" s="120">
        <v>689.18050291653583</v>
      </c>
      <c r="M76" s="120">
        <v>697.95629968258731</v>
      </c>
      <c r="N76" s="120">
        <v>705.6722373908492</v>
      </c>
      <c r="O76" s="120">
        <v>713.95543045088573</v>
      </c>
      <c r="P76" s="120">
        <v>722.48028111300778</v>
      </c>
      <c r="Q76" s="120">
        <v>732.33557846441329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489.80992530538612</v>
      </c>
      <c r="C78" s="118">
        <v>491.31081981262065</v>
      </c>
      <c r="D78" s="118">
        <v>492.45409989184066</v>
      </c>
      <c r="E78" s="118">
        <v>493.49514227580602</v>
      </c>
      <c r="F78" s="118">
        <v>494.7411186279349</v>
      </c>
      <c r="G78" s="118">
        <v>495.75392441866114</v>
      </c>
      <c r="H78" s="118">
        <v>496.86941554443871</v>
      </c>
      <c r="I78" s="118">
        <v>497.735473123227</v>
      </c>
      <c r="J78" s="118">
        <v>497.76105211007956</v>
      </c>
      <c r="K78" s="118">
        <v>496.87536666282568</v>
      </c>
      <c r="L78" s="118">
        <v>497.19223593380764</v>
      </c>
      <c r="M78" s="118">
        <v>497.24555563524797</v>
      </c>
      <c r="N78" s="118">
        <v>496.7645015606173</v>
      </c>
      <c r="O78" s="118">
        <v>496.88334587385373</v>
      </c>
      <c r="P78" s="118">
        <v>497.3435178455739</v>
      </c>
      <c r="Q78" s="118">
        <v>498.86354838163533</v>
      </c>
    </row>
    <row r="79" spans="1:17" ht="12" customHeight="1" x14ac:dyDescent="0.25">
      <c r="A79" s="49" t="s">
        <v>26</v>
      </c>
      <c r="B79" s="117">
        <v>27.871991132129878</v>
      </c>
      <c r="C79" s="117">
        <v>28.713537064880956</v>
      </c>
      <c r="D79" s="117">
        <v>29.490145838784194</v>
      </c>
      <c r="E79" s="117">
        <v>30.222294595474519</v>
      </c>
      <c r="F79" s="117">
        <v>30.933871034082749</v>
      </c>
      <c r="G79" s="117">
        <v>31.601822341349411</v>
      </c>
      <c r="H79" s="117">
        <v>32.250486763678587</v>
      </c>
      <c r="I79" s="117">
        <v>32.859784088070597</v>
      </c>
      <c r="J79" s="117">
        <v>33.391630582046815</v>
      </c>
      <c r="K79" s="117">
        <v>33.840664994113794</v>
      </c>
      <c r="L79" s="117">
        <v>34.352088887709492</v>
      </c>
      <c r="M79" s="117">
        <v>34.813773862556474</v>
      </c>
      <c r="N79" s="117">
        <v>35.222041463658712</v>
      </c>
      <c r="O79" s="117">
        <v>35.658115014880522</v>
      </c>
      <c r="P79" s="117">
        <v>36.105829510329443</v>
      </c>
      <c r="Q79" s="117">
        <v>36.619695655528908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49.675004112536143</v>
      </c>
      <c r="C83" s="109">
        <f t="shared" si="24"/>
        <v>48.748134948901431</v>
      </c>
      <c r="D83" s="109">
        <f t="shared" si="24"/>
        <v>47.788583722857602</v>
      </c>
      <c r="E83" s="109">
        <f t="shared" si="24"/>
        <v>46.656529104682051</v>
      </c>
      <c r="F83" s="109">
        <f t="shared" si="24"/>
        <v>45.407852566229678</v>
      </c>
      <c r="G83" s="109">
        <f t="shared" si="24"/>
        <v>44.204503695597857</v>
      </c>
      <c r="H83" s="109">
        <f t="shared" si="24"/>
        <v>42.871828233535105</v>
      </c>
      <c r="I83" s="109">
        <f t="shared" si="24"/>
        <v>41.621884043505702</v>
      </c>
      <c r="J83" s="109">
        <f t="shared" si="24"/>
        <v>40.45453959425766</v>
      </c>
      <c r="K83" s="109">
        <f t="shared" si="24"/>
        <v>39.303995364281072</v>
      </c>
      <c r="L83" s="109">
        <f t="shared" si="24"/>
        <v>38.218735253043384</v>
      </c>
      <c r="M83" s="109">
        <f t="shared" si="24"/>
        <v>37.085749738395492</v>
      </c>
      <c r="N83" s="109">
        <f t="shared" si="24"/>
        <v>35.89677059049361</v>
      </c>
      <c r="O83" s="109">
        <f t="shared" si="24"/>
        <v>34.702902674061811</v>
      </c>
      <c r="P83" s="109">
        <f t="shared" si="24"/>
        <v>33.914633522276702</v>
      </c>
      <c r="Q83" s="109">
        <f t="shared" ref="Q83" si="25">IF(Q18=0,0,1000000*Q18/Q31)</f>
        <v>33.380717063706641</v>
      </c>
    </row>
    <row r="84" spans="1:17" ht="12" customHeight="1" x14ac:dyDescent="0.25">
      <c r="A84" s="87" t="s">
        <v>53</v>
      </c>
      <c r="B84" s="109">
        <f t="shared" ref="B84:P84" si="26">IF(B19=0,0,1000000*B19/B32)</f>
        <v>341.21445947532175</v>
      </c>
      <c r="C84" s="109">
        <f t="shared" si="26"/>
        <v>334.44387785127327</v>
      </c>
      <c r="D84" s="109">
        <f t="shared" si="26"/>
        <v>325.56666351806189</v>
      </c>
      <c r="E84" s="109">
        <f t="shared" si="26"/>
        <v>317.00999989134317</v>
      </c>
      <c r="F84" s="109">
        <f t="shared" si="26"/>
        <v>307.38764417025442</v>
      </c>
      <c r="G84" s="109">
        <f t="shared" si="26"/>
        <v>297.52550478954737</v>
      </c>
      <c r="H84" s="109">
        <f t="shared" si="26"/>
        <v>288.4946223811956</v>
      </c>
      <c r="I84" s="109">
        <f t="shared" si="26"/>
        <v>279.00411147201254</v>
      </c>
      <c r="J84" s="109">
        <f t="shared" si="26"/>
        <v>269.75477079957051</v>
      </c>
      <c r="K84" s="109">
        <f t="shared" si="26"/>
        <v>260.01815446352867</v>
      </c>
      <c r="L84" s="109">
        <f t="shared" si="26"/>
        <v>250.83295759207007</v>
      </c>
      <c r="M84" s="109">
        <f t="shared" si="26"/>
        <v>241.14796495867506</v>
      </c>
      <c r="N84" s="109">
        <f t="shared" si="26"/>
        <v>230.46152112242484</v>
      </c>
      <c r="O84" s="109">
        <f t="shared" si="26"/>
        <v>218.83075325029776</v>
      </c>
      <c r="P84" s="109">
        <f t="shared" si="26"/>
        <v>208.42132619058728</v>
      </c>
      <c r="Q84" s="109">
        <f t="shared" ref="Q84" si="27">IF(Q19=0,0,1000000*Q19/Q32)</f>
        <v>196.30528619323417</v>
      </c>
    </row>
    <row r="85" spans="1:17" ht="12" customHeight="1" x14ac:dyDescent="0.25">
      <c r="A85" s="87" t="s">
        <v>52</v>
      </c>
      <c r="B85" s="109">
        <f t="shared" ref="B85:P85" si="28">IF(B20=0,0,1000000*B20/B33)</f>
        <v>2055.9368957066636</v>
      </c>
      <c r="C85" s="109">
        <f t="shared" si="28"/>
        <v>2034.9645058681649</v>
      </c>
      <c r="D85" s="109">
        <f t="shared" si="28"/>
        <v>2013.1326039785051</v>
      </c>
      <c r="E85" s="109">
        <f t="shared" si="28"/>
        <v>1978.2765550988922</v>
      </c>
      <c r="F85" s="109">
        <f t="shared" si="28"/>
        <v>1944.895667246218</v>
      </c>
      <c r="G85" s="109">
        <f t="shared" si="28"/>
        <v>1908.999330708597</v>
      </c>
      <c r="H85" s="109">
        <f t="shared" si="28"/>
        <v>1871.4395792968626</v>
      </c>
      <c r="I85" s="109">
        <f t="shared" si="28"/>
        <v>1831.8896155559062</v>
      </c>
      <c r="J85" s="109">
        <f t="shared" si="28"/>
        <v>1796.8664022717192</v>
      </c>
      <c r="K85" s="109">
        <f t="shared" si="28"/>
        <v>1760.5964641864286</v>
      </c>
      <c r="L85" s="109">
        <f t="shared" si="28"/>
        <v>1723.5769961512212</v>
      </c>
      <c r="M85" s="109">
        <f t="shared" si="28"/>
        <v>1690.6510545480394</v>
      </c>
      <c r="N85" s="109">
        <f t="shared" si="28"/>
        <v>1649.2418254911606</v>
      </c>
      <c r="O85" s="109">
        <f t="shared" si="28"/>
        <v>1603.918702474245</v>
      </c>
      <c r="P85" s="109">
        <f t="shared" si="28"/>
        <v>1545.0333735572572</v>
      </c>
      <c r="Q85" s="109">
        <f t="shared" ref="Q85" si="29">IF(Q20=0,0,1000000*Q20/Q33)</f>
        <v>1490.2598132744206</v>
      </c>
    </row>
    <row r="86" spans="1:17" ht="12" customHeight="1" x14ac:dyDescent="0.25">
      <c r="A86" s="87" t="s">
        <v>51</v>
      </c>
      <c r="B86" s="109">
        <f t="shared" ref="B86:P86" si="30">IF(B21=0,0,1000000*B21/B34)</f>
        <v>564.05910477570762</v>
      </c>
      <c r="C86" s="109">
        <f t="shared" si="30"/>
        <v>555.97365260041613</v>
      </c>
      <c r="D86" s="109">
        <f t="shared" si="30"/>
        <v>546.50743965937875</v>
      </c>
      <c r="E86" s="109">
        <f t="shared" si="30"/>
        <v>536.72984971511005</v>
      </c>
      <c r="F86" s="109">
        <f t="shared" si="30"/>
        <v>526.23126785629267</v>
      </c>
      <c r="G86" s="109">
        <f t="shared" si="30"/>
        <v>515.28781845224034</v>
      </c>
      <c r="H86" s="109">
        <f t="shared" si="30"/>
        <v>503.26452587002137</v>
      </c>
      <c r="I86" s="109">
        <f t="shared" si="30"/>
        <v>491.33692934841292</v>
      </c>
      <c r="J86" s="109">
        <f t="shared" si="30"/>
        <v>479.76346871748086</v>
      </c>
      <c r="K86" s="109">
        <f t="shared" si="30"/>
        <v>469.23191225338104</v>
      </c>
      <c r="L86" s="109">
        <f t="shared" si="30"/>
        <v>459.68901215427104</v>
      </c>
      <c r="M86" s="109">
        <f t="shared" si="30"/>
        <v>450.38283737668183</v>
      </c>
      <c r="N86" s="109">
        <f t="shared" si="30"/>
        <v>440.42281679210254</v>
      </c>
      <c r="O86" s="109">
        <f t="shared" si="30"/>
        <v>428.21360428501799</v>
      </c>
      <c r="P86" s="109">
        <f t="shared" si="30"/>
        <v>415.74975924786747</v>
      </c>
      <c r="Q86" s="109">
        <f t="shared" ref="Q86" si="31">IF(Q21=0,0,1000000*Q21/Q34)</f>
        <v>403.9681985698798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347.90392851743667</v>
      </c>
      <c r="C88" s="109">
        <f t="shared" si="32"/>
        <v>342.60770104614818</v>
      </c>
      <c r="D88" s="109">
        <f t="shared" si="32"/>
        <v>336.230361508312</v>
      </c>
      <c r="E88" s="109">
        <f t="shared" si="32"/>
        <v>328.6836385350889</v>
      </c>
      <c r="F88" s="109">
        <f t="shared" si="32"/>
        <v>320.27600744667558</v>
      </c>
      <c r="G88" s="109">
        <f t="shared" si="32"/>
        <v>311.20029241521826</v>
      </c>
      <c r="H88" s="109">
        <f t="shared" si="32"/>
        <v>300.76574984034499</v>
      </c>
      <c r="I88" s="109">
        <f t="shared" si="32"/>
        <v>291.72216389104125</v>
      </c>
      <c r="J88" s="109">
        <f t="shared" si="32"/>
        <v>282.8276248836882</v>
      </c>
      <c r="K88" s="109">
        <f t="shared" si="32"/>
        <v>274.47082031562809</v>
      </c>
      <c r="L88" s="109">
        <f t="shared" si="32"/>
        <v>265.61454319261134</v>
      </c>
      <c r="M88" s="109">
        <f t="shared" si="32"/>
        <v>255.24052863434889</v>
      </c>
      <c r="N88" s="109">
        <f t="shared" si="32"/>
        <v>241.22406284653886</v>
      </c>
      <c r="O88" s="109">
        <f t="shared" si="32"/>
        <v>223.2346205044289</v>
      </c>
      <c r="P88" s="109">
        <f t="shared" si="32"/>
        <v>194.24435027462826</v>
      </c>
      <c r="Q88" s="109">
        <f t="shared" ref="Q88" si="33">IF(Q23=0,0,1000000*Q23/Q36)</f>
        <v>163.73767814190194</v>
      </c>
    </row>
    <row r="89" spans="1:17" ht="12" customHeight="1" x14ac:dyDescent="0.25">
      <c r="A89" s="87" t="s">
        <v>28</v>
      </c>
      <c r="B89" s="109">
        <f t="shared" ref="B89:P89" si="34">IF(B24=0,0,1000000*B24/B37)</f>
        <v>360.31630235035408</v>
      </c>
      <c r="C89" s="109">
        <f t="shared" si="34"/>
        <v>355.51800976756869</v>
      </c>
      <c r="D89" s="109">
        <f t="shared" si="34"/>
        <v>349.59945578358895</v>
      </c>
      <c r="E89" s="109">
        <f t="shared" si="34"/>
        <v>342.69318788126202</v>
      </c>
      <c r="F89" s="109">
        <f t="shared" si="34"/>
        <v>333.15648630351342</v>
      </c>
      <c r="G89" s="109">
        <f t="shared" si="34"/>
        <v>322.1763283748943</v>
      </c>
      <c r="H89" s="109">
        <f t="shared" si="34"/>
        <v>314.35165167233157</v>
      </c>
      <c r="I89" s="109">
        <f t="shared" si="34"/>
        <v>304.50376024637558</v>
      </c>
      <c r="J89" s="109">
        <f t="shared" si="34"/>
        <v>293.16006327518721</v>
      </c>
      <c r="K89" s="109">
        <f t="shared" si="34"/>
        <v>277.37041302304527</v>
      </c>
      <c r="L89" s="109">
        <f t="shared" si="34"/>
        <v>262.17097036641042</v>
      </c>
      <c r="M89" s="109">
        <f t="shared" si="34"/>
        <v>246.9537042359012</v>
      </c>
      <c r="N89" s="109">
        <f t="shared" si="34"/>
        <v>229.12863337699534</v>
      </c>
      <c r="O89" s="109">
        <f t="shared" si="34"/>
        <v>212.44722577303546</v>
      </c>
      <c r="P89" s="109">
        <f t="shared" si="34"/>
        <v>189.00722950948779</v>
      </c>
      <c r="Q89" s="109">
        <f t="shared" ref="Q89" si="35">IF(Q24=0,0,1000000*Q24/Q37)</f>
        <v>162.59741217089922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68.00883368824951</v>
      </c>
      <c r="C91" s="53">
        <f t="shared" si="36"/>
        <v>67.364868548893767</v>
      </c>
      <c r="D91" s="53">
        <f t="shared" si="36"/>
        <v>66.266473242453927</v>
      </c>
      <c r="E91" s="53">
        <f t="shared" si="36"/>
        <v>64.726129651322154</v>
      </c>
      <c r="F91" s="53">
        <f t="shared" si="36"/>
        <v>63.225211055896153</v>
      </c>
      <c r="G91" s="53">
        <f t="shared" si="36"/>
        <v>61.480786640040513</v>
      </c>
      <c r="H91" s="53">
        <f t="shared" si="36"/>
        <v>59.605539875119533</v>
      </c>
      <c r="I91" s="53">
        <f t="shared" si="36"/>
        <v>57.784509218472373</v>
      </c>
      <c r="J91" s="53">
        <f t="shared" si="36"/>
        <v>55.546183092504279</v>
      </c>
      <c r="K91" s="53">
        <f t="shared" si="36"/>
        <v>52.902219423616842</v>
      </c>
      <c r="L91" s="53">
        <f t="shared" si="36"/>
        <v>49.398335015776148</v>
      </c>
      <c r="M91" s="53">
        <f t="shared" si="36"/>
        <v>45.001992988914367</v>
      </c>
      <c r="N91" s="53">
        <f t="shared" si="36"/>
        <v>39.679943945601579</v>
      </c>
      <c r="O91" s="53">
        <f t="shared" si="36"/>
        <v>32.84268582561247</v>
      </c>
      <c r="P91" s="53">
        <f t="shared" si="36"/>
        <v>25.505299739679316</v>
      </c>
      <c r="Q91" s="53">
        <f t="shared" ref="Q91" si="37">IF(Q26=0,0,1000000*Q26/Q39)</f>
        <v>18.273143481105318</v>
      </c>
    </row>
    <row r="92" spans="1:17" ht="12" customHeight="1" x14ac:dyDescent="0.25">
      <c r="A92" s="49" t="s">
        <v>26</v>
      </c>
      <c r="B92" s="48">
        <f t="shared" ref="B92:P92" si="38">IF(B27=0,0,1000000*B27/B40)</f>
        <v>10618.138750911514</v>
      </c>
      <c r="C92" s="48">
        <f t="shared" si="38"/>
        <v>10528.704837263553</v>
      </c>
      <c r="D92" s="48">
        <f t="shared" si="38"/>
        <v>10412.450951035402</v>
      </c>
      <c r="E92" s="48">
        <f t="shared" si="38"/>
        <v>10297.281527327312</v>
      </c>
      <c r="F92" s="48">
        <f t="shared" si="38"/>
        <v>10180.56143769898</v>
      </c>
      <c r="G92" s="48">
        <f t="shared" si="38"/>
        <v>10044.067302731233</v>
      </c>
      <c r="H92" s="48">
        <f t="shared" si="38"/>
        <v>9909.5937207516527</v>
      </c>
      <c r="I92" s="48">
        <f t="shared" si="38"/>
        <v>9760.0727719317401</v>
      </c>
      <c r="J92" s="48">
        <f t="shared" si="38"/>
        <v>9615.0153350652163</v>
      </c>
      <c r="K92" s="48">
        <f t="shared" si="38"/>
        <v>9457.1530777751577</v>
      </c>
      <c r="L92" s="48">
        <f t="shared" si="38"/>
        <v>9284.1130335442122</v>
      </c>
      <c r="M92" s="48">
        <f t="shared" si="38"/>
        <v>9123.662285742972</v>
      </c>
      <c r="N92" s="48">
        <f t="shared" si="38"/>
        <v>8916.2654826489179</v>
      </c>
      <c r="O92" s="48">
        <f t="shared" si="38"/>
        <v>8672.5746981980083</v>
      </c>
      <c r="P92" s="48">
        <f t="shared" si="38"/>
        <v>8369.2740558769474</v>
      </c>
      <c r="Q92" s="48">
        <f t="shared" ref="Q92" si="39">IF(Q27=0,0,1000000*Q27/Q40)</f>
        <v>7996.8213381715141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38.858109728582363</v>
      </c>
      <c r="D96" s="109">
        <v>37.520375746871316</v>
      </c>
      <c r="E96" s="109">
        <v>37.134389621115176</v>
      </c>
      <c r="F96" s="109">
        <v>36.55536051438429</v>
      </c>
      <c r="G96" s="109">
        <v>36.136460490419616</v>
      </c>
      <c r="H96" s="109">
        <v>35.774797560721325</v>
      </c>
      <c r="I96" s="109">
        <v>35.320768876791881</v>
      </c>
      <c r="J96" s="109">
        <v>34.987628590913715</v>
      </c>
      <c r="K96" s="109">
        <v>34.321777382945065</v>
      </c>
      <c r="L96" s="109">
        <v>33.772942388514828</v>
      </c>
      <c r="M96" s="109">
        <v>33.054634789069269</v>
      </c>
      <c r="N96" s="109">
        <v>31.853463716017341</v>
      </c>
      <c r="O96" s="109">
        <v>30.333379685812993</v>
      </c>
      <c r="P96" s="109">
        <v>29.167085476755027</v>
      </c>
      <c r="Q96" s="109">
        <v>27.678376848022801</v>
      </c>
    </row>
    <row r="97" spans="1:17" ht="12" customHeight="1" x14ac:dyDescent="0.25">
      <c r="A97" s="87" t="s">
        <v>53</v>
      </c>
      <c r="B97" s="109"/>
      <c r="C97" s="109">
        <v>255.51614639553611</v>
      </c>
      <c r="D97" s="109">
        <v>243.17300991255632</v>
      </c>
      <c r="E97" s="109">
        <v>239.80557470381683</v>
      </c>
      <c r="F97" s="109">
        <v>235.46015595528115</v>
      </c>
      <c r="G97" s="109">
        <v>232.43717887932522</v>
      </c>
      <c r="H97" s="109">
        <v>232.22460302280211</v>
      </c>
      <c r="I97" s="109">
        <v>231.49796630421366</v>
      </c>
      <c r="J97" s="109">
        <v>229.16044556787546</v>
      </c>
      <c r="K97" s="109">
        <v>223.1541664103961</v>
      </c>
      <c r="L97" s="109">
        <v>215.04569349805655</v>
      </c>
      <c r="M97" s="109">
        <v>205.59298868797694</v>
      </c>
      <c r="N97" s="109">
        <v>183.73454012083866</v>
      </c>
      <c r="O97" s="109">
        <v>162.77717734663318</v>
      </c>
      <c r="P97" s="109">
        <v>135.74880296343534</v>
      </c>
      <c r="Q97" s="109">
        <v>94.211892849851552</v>
      </c>
    </row>
    <row r="98" spans="1:17" ht="12" customHeight="1" x14ac:dyDescent="0.25">
      <c r="A98" s="87" t="s">
        <v>52</v>
      </c>
      <c r="B98" s="109"/>
      <c r="C98" s="109">
        <v>1885.7838226627816</v>
      </c>
      <c r="D98" s="109">
        <v>1842.0017030502438</v>
      </c>
      <c r="E98" s="109">
        <v>1786.2397454991722</v>
      </c>
      <c r="F98" s="109">
        <v>1757.4023717661992</v>
      </c>
      <c r="G98" s="109">
        <v>1727.8484290074935</v>
      </c>
      <c r="H98" s="109">
        <v>1695.5733880149544</v>
      </c>
      <c r="I98" s="109">
        <v>1660.9905373456436</v>
      </c>
      <c r="J98" s="109">
        <v>1620.878119955308</v>
      </c>
      <c r="K98" s="109">
        <v>1582.7796209238666</v>
      </c>
      <c r="L98" s="109">
        <v>1543.3992731126327</v>
      </c>
      <c r="M98" s="109">
        <v>1480.9128364814378</v>
      </c>
      <c r="N98" s="109">
        <v>1356.5047057573524</v>
      </c>
      <c r="O98" s="109">
        <v>1221.730793051177</v>
      </c>
      <c r="P98" s="109">
        <v>1087.8079671503706</v>
      </c>
      <c r="Q98" s="109">
        <v>921.00485247789061</v>
      </c>
    </row>
    <row r="99" spans="1:17" ht="12" customHeight="1" x14ac:dyDescent="0.25">
      <c r="A99" s="87" t="s">
        <v>51</v>
      </c>
      <c r="B99" s="109"/>
      <c r="C99" s="109">
        <v>488.17461242735709</v>
      </c>
      <c r="D99" s="109">
        <v>471.28592561713583</v>
      </c>
      <c r="E99" s="109">
        <v>464.83356594437004</v>
      </c>
      <c r="F99" s="109">
        <v>457.7132945563028</v>
      </c>
      <c r="G99" s="109">
        <v>449.91531077048211</v>
      </c>
      <c r="H99" s="109">
        <v>441.72461078376591</v>
      </c>
      <c r="I99" s="109">
        <v>432.47520764395961</v>
      </c>
      <c r="J99" s="109">
        <v>424.09787510268904</v>
      </c>
      <c r="K99" s="109">
        <v>417.92548564130004</v>
      </c>
      <c r="L99" s="109">
        <v>411.02834769785881</v>
      </c>
      <c r="M99" s="109">
        <v>398.41123213263364</v>
      </c>
      <c r="N99" s="109">
        <v>378.69521097772417</v>
      </c>
      <c r="O99" s="109">
        <v>357.33800175328116</v>
      </c>
      <c r="P99" s="109">
        <v>325.07858749446649</v>
      </c>
      <c r="Q99" s="109">
        <v>278.69971664952192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320.90089247308708</v>
      </c>
      <c r="D101" s="109">
        <v>314.0732558282661</v>
      </c>
      <c r="E101" s="109">
        <v>306.41934951321127</v>
      </c>
      <c r="F101" s="109">
        <v>299.98067845747761</v>
      </c>
      <c r="G101" s="109">
        <v>292.91605937378688</v>
      </c>
      <c r="H101" s="109">
        <v>284.23145513747431</v>
      </c>
      <c r="I101" s="109">
        <v>271.16146964169951</v>
      </c>
      <c r="J101" s="109">
        <v>263.34642612413211</v>
      </c>
      <c r="K101" s="109">
        <v>255.44468081058631</v>
      </c>
      <c r="L101" s="109">
        <v>243.47172290893087</v>
      </c>
      <c r="M101" s="109">
        <v>224.13943614659956</v>
      </c>
      <c r="N101" s="109">
        <v>199.69759190404267</v>
      </c>
      <c r="O101" s="109">
        <v>170.95926233678767</v>
      </c>
      <c r="P101" s="109">
        <v>130.13509135611889</v>
      </c>
      <c r="Q101" s="109">
        <v>99.448967517845361</v>
      </c>
    </row>
    <row r="102" spans="1:17" ht="12" customHeight="1" x14ac:dyDescent="0.25">
      <c r="A102" s="87" t="s">
        <v>28</v>
      </c>
      <c r="B102" s="109"/>
      <c r="C102" s="109">
        <v>336.83276926709004</v>
      </c>
      <c r="D102" s="109">
        <v>331.95773815987656</v>
      </c>
      <c r="E102" s="109">
        <v>326.86809986310914</v>
      </c>
      <c r="F102" s="109">
        <v>318.09103415574327</v>
      </c>
      <c r="G102" s="109">
        <v>307.18428286096008</v>
      </c>
      <c r="H102" s="109">
        <v>298.30623758799999</v>
      </c>
      <c r="I102" s="109">
        <v>284.70613495013367</v>
      </c>
      <c r="J102" s="109">
        <v>267.7337781175213</v>
      </c>
      <c r="K102" s="109">
        <v>248.78391852559321</v>
      </c>
      <c r="L102" s="109">
        <v>234.09053858331362</v>
      </c>
      <c r="M102" s="109">
        <v>215.15092294945447</v>
      </c>
      <c r="N102" s="109">
        <v>194.58848530647276</v>
      </c>
      <c r="O102" s="109">
        <v>175.19648781056114</v>
      </c>
      <c r="P102" s="109">
        <v>148.84793439204961</v>
      </c>
      <c r="Q102" s="109">
        <v>115.73957123884202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66.889390212440645</v>
      </c>
      <c r="D104" s="53">
        <v>65.79730439682578</v>
      </c>
      <c r="E104" s="53">
        <v>63.903787198812232</v>
      </c>
      <c r="F104" s="53">
        <v>62.696262254613529</v>
      </c>
      <c r="G104" s="53">
        <v>60.506556069128671</v>
      </c>
      <c r="H104" s="53">
        <v>58.847668230086299</v>
      </c>
      <c r="I104" s="53">
        <v>56.863906619541709</v>
      </c>
      <c r="J104" s="53">
        <v>54.361640657897745</v>
      </c>
      <c r="K104" s="53">
        <v>51.544145488556595</v>
      </c>
      <c r="L104" s="53">
        <v>47.308270918148963</v>
      </c>
      <c r="M104" s="53">
        <v>42.728682273506898</v>
      </c>
      <c r="N104" s="53">
        <v>36.416843116084927</v>
      </c>
      <c r="O104" s="53">
        <v>28.598643805451339</v>
      </c>
      <c r="P104" s="53">
        <v>21.429233776681514</v>
      </c>
      <c r="Q104" s="53">
        <v>13.427428014835002</v>
      </c>
    </row>
    <row r="105" spans="1:17" ht="12" customHeight="1" x14ac:dyDescent="0.25">
      <c r="A105" s="49" t="s">
        <v>26</v>
      </c>
      <c r="B105" s="48"/>
      <c r="C105" s="48">
        <v>9835.4934606031529</v>
      </c>
      <c r="D105" s="48">
        <v>9722.6086398819352</v>
      </c>
      <c r="E105" s="48">
        <v>9629.6960562194708</v>
      </c>
      <c r="F105" s="48">
        <v>9567.2836551259625</v>
      </c>
      <c r="G105" s="48">
        <v>9495.6406941659206</v>
      </c>
      <c r="H105" s="48">
        <v>9366.713814396242</v>
      </c>
      <c r="I105" s="48">
        <v>9291.2620205833791</v>
      </c>
      <c r="J105" s="48">
        <v>9186.204832846588</v>
      </c>
      <c r="K105" s="48">
        <v>9000.0776861304312</v>
      </c>
      <c r="L105" s="48">
        <v>8644.4911552022695</v>
      </c>
      <c r="M105" s="48">
        <v>8243.2368207765157</v>
      </c>
      <c r="N105" s="48">
        <v>7821.2833589714728</v>
      </c>
      <c r="O105" s="48">
        <v>7391.327538681463</v>
      </c>
      <c r="P105" s="48">
        <v>6912.1817689842028</v>
      </c>
      <c r="Q105" s="48">
        <v>6234.757374883191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0.9272696097240114</v>
      </c>
      <c r="C109" s="115">
        <f>C31/RES_summary!C$6</f>
        <v>0.93876410734912463</v>
      </c>
      <c r="D109" s="115">
        <f>D31/RES_summary!D$6</f>
        <v>0.94454497281539873</v>
      </c>
      <c r="E109" s="115">
        <f>E31/RES_summary!E$6</f>
        <v>0.9631311685227405</v>
      </c>
      <c r="F109" s="115">
        <f>F31/RES_summary!F$6</f>
        <v>0.98940918342095496</v>
      </c>
      <c r="G109" s="115">
        <f>G31/RES_summary!G$6</f>
        <v>1.0090696439804594</v>
      </c>
      <c r="H109" s="115">
        <f>H31/RES_summary!H$6</f>
        <v>1.0557563542601316</v>
      </c>
      <c r="I109" s="115">
        <f>I31/RES_summary!I$6</f>
        <v>1.0966130869571504</v>
      </c>
      <c r="J109" s="115">
        <f>J31/RES_summary!J$6</f>
        <v>1.1344012981858183</v>
      </c>
      <c r="K109" s="115">
        <f>K31/RES_summary!K$6</f>
        <v>1.1733321250558284</v>
      </c>
      <c r="L109" s="115">
        <f>L31/RES_summary!L$6</f>
        <v>1.206513311515409</v>
      </c>
      <c r="M109" s="115">
        <f>M31/RES_summary!M$6</f>
        <v>1.2466511605587245</v>
      </c>
      <c r="N109" s="115">
        <f>N31/RES_summary!N$6</f>
        <v>1.2963280524568066</v>
      </c>
      <c r="O109" s="115">
        <f>O31/RES_summary!O$6</f>
        <v>1.3317757089452578</v>
      </c>
      <c r="P109" s="115">
        <f>P31/RES_summary!P$6</f>
        <v>1.373044329985406</v>
      </c>
      <c r="Q109" s="115">
        <f>Q31/RES_summary!Q$6</f>
        <v>1.394218040454428</v>
      </c>
    </row>
    <row r="110" spans="1:17" ht="12" customHeight="1" x14ac:dyDescent="0.25">
      <c r="A110" s="87" t="s">
        <v>53</v>
      </c>
      <c r="B110" s="115">
        <f>B32/RES_summary!B$6</f>
        <v>0.71264426701959593</v>
      </c>
      <c r="C110" s="115">
        <f>C32/RES_summary!C$6</f>
        <v>0.71038105088794512</v>
      </c>
      <c r="D110" s="115">
        <f>D32/RES_summary!D$6</f>
        <v>0.71825550122060655</v>
      </c>
      <c r="E110" s="115">
        <f>E32/RES_summary!E$6</f>
        <v>0.72133717615113369</v>
      </c>
      <c r="F110" s="115">
        <f>F32/RES_summary!F$6</f>
        <v>0.73047358693025755</v>
      </c>
      <c r="G110" s="115">
        <f>G32/RES_summary!G$6</f>
        <v>0.7406044826419218</v>
      </c>
      <c r="H110" s="115">
        <f>H32/RES_summary!H$6</f>
        <v>0.74960752987335466</v>
      </c>
      <c r="I110" s="115">
        <f>I32/RES_summary!I$6</f>
        <v>0.7689412567335544</v>
      </c>
      <c r="J110" s="115">
        <f>J32/RES_summary!J$6</f>
        <v>0.79255047134016321</v>
      </c>
      <c r="K110" s="115">
        <f>K32/RES_summary!K$6</f>
        <v>0.83026653814967055</v>
      </c>
      <c r="L110" s="115">
        <f>L32/RES_summary!L$6</f>
        <v>0.86080149422200936</v>
      </c>
      <c r="M110" s="115">
        <f>M32/RES_summary!M$6</f>
        <v>0.89549508513632892</v>
      </c>
      <c r="N110" s="115">
        <f>N32/RES_summary!N$6</f>
        <v>0.92667731494872252</v>
      </c>
      <c r="O110" s="115">
        <f>O32/RES_summary!O$6</f>
        <v>0.95698546552790043</v>
      </c>
      <c r="P110" s="115">
        <f>P32/RES_summary!P$6</f>
        <v>0.98742204909205766</v>
      </c>
      <c r="Q110" s="115">
        <f>Q32/RES_summary!Q$6</f>
        <v>1.0252895612763828</v>
      </c>
    </row>
    <row r="111" spans="1:17" ht="12" customHeight="1" x14ac:dyDescent="0.25">
      <c r="A111" s="87" t="s">
        <v>52</v>
      </c>
      <c r="B111" s="115">
        <f>B33/RES_summary!B$6</f>
        <v>3.5258977605790373E-2</v>
      </c>
      <c r="C111" s="115">
        <f>C33/RES_summary!C$6</f>
        <v>3.7777546982208518E-2</v>
      </c>
      <c r="D111" s="115">
        <f>D33/RES_summary!D$6</f>
        <v>3.9825412164005217E-2</v>
      </c>
      <c r="E111" s="115">
        <f>E33/RES_summary!E$6</f>
        <v>4.3721585583135138E-2</v>
      </c>
      <c r="F111" s="115">
        <f>F33/RES_summary!F$6</f>
        <v>4.7405314637888878E-2</v>
      </c>
      <c r="G111" s="115">
        <f>G33/RES_summary!G$6</f>
        <v>5.1766853461431998E-2</v>
      </c>
      <c r="H111" s="115">
        <f>H33/RES_summary!H$6</f>
        <v>5.7238283267819566E-2</v>
      </c>
      <c r="I111" s="115">
        <f>I33/RES_summary!I$6</f>
        <v>6.3792070017729408E-2</v>
      </c>
      <c r="J111" s="115">
        <f>J33/RES_summary!J$6</f>
        <v>6.9132222931864939E-2</v>
      </c>
      <c r="K111" s="115">
        <f>K33/RES_summary!K$6</f>
        <v>7.5122995022232963E-2</v>
      </c>
      <c r="L111" s="115">
        <f>L33/RES_summary!L$6</f>
        <v>8.189651125082538E-2</v>
      </c>
      <c r="M111" s="115">
        <f>M33/RES_summary!M$6</f>
        <v>8.561644947656169E-2</v>
      </c>
      <c r="N111" s="115">
        <f>N33/RES_summary!N$6</f>
        <v>8.9533581599520587E-2</v>
      </c>
      <c r="O111" s="115">
        <f>O33/RES_summary!O$6</f>
        <v>9.2392900654339818E-2</v>
      </c>
      <c r="P111" s="115">
        <f>P33/RES_summary!P$6</f>
        <v>9.4724350117106351E-2</v>
      </c>
      <c r="Q111" s="115">
        <f>Q33/RES_summary!Q$6</f>
        <v>9.8213604825945669E-2</v>
      </c>
    </row>
    <row r="112" spans="1:17" ht="12" customHeight="1" x14ac:dyDescent="0.25">
      <c r="A112" s="87" t="s">
        <v>51</v>
      </c>
      <c r="B112" s="115">
        <f>B34/RES_summary!B$6</f>
        <v>0.28311059223451029</v>
      </c>
      <c r="C112" s="115">
        <f>C34/RES_summary!C$6</f>
        <v>0.29822020485002515</v>
      </c>
      <c r="D112" s="115">
        <f>D34/RES_summary!D$6</f>
        <v>0.31435063132940161</v>
      </c>
      <c r="E112" s="115">
        <f>E34/RES_summary!E$6</f>
        <v>0.33142560121366033</v>
      </c>
      <c r="F112" s="115">
        <f>F34/RES_summary!F$6</f>
        <v>0.35081615941964889</v>
      </c>
      <c r="G112" s="115">
        <f>G34/RES_summary!G$6</f>
        <v>0.37144234540179699</v>
      </c>
      <c r="H112" s="115">
        <f>H34/RES_summary!H$6</f>
        <v>0.40128018931553905</v>
      </c>
      <c r="I112" s="115">
        <f>I34/RES_summary!I$6</f>
        <v>0.43159623612170261</v>
      </c>
      <c r="J112" s="115">
        <f>J34/RES_summary!J$6</f>
        <v>0.46244973033273989</v>
      </c>
      <c r="K112" s="115">
        <f>K34/RES_summary!K$6</f>
        <v>0.48905857943794429</v>
      </c>
      <c r="L112" s="115">
        <f>L34/RES_summary!L$6</f>
        <v>0.5089067160587315</v>
      </c>
      <c r="M112" s="115">
        <f>M34/RES_summary!M$6</f>
        <v>0.5169888195982687</v>
      </c>
      <c r="N112" s="115">
        <f>N34/RES_summary!N$6</f>
        <v>0.51994822189795897</v>
      </c>
      <c r="O112" s="115">
        <f>O34/RES_summary!O$6</f>
        <v>0.5284149875771319</v>
      </c>
      <c r="P112" s="115">
        <f>P34/RES_summary!P$6</f>
        <v>0.5369767365468272</v>
      </c>
      <c r="Q112" s="115">
        <f>Q34/RES_summary!Q$6</f>
        <v>0.54477889229239262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0.4930050102616052</v>
      </c>
      <c r="C114" s="115">
        <f>C36/RES_summary!C$6</f>
        <v>0.5230455822158071</v>
      </c>
      <c r="D114" s="115">
        <f>D36/RES_summary!D$6</f>
        <v>0.55732333441140058</v>
      </c>
      <c r="E114" s="115">
        <f>E36/RES_summary!E$6</f>
        <v>0.59577009236907019</v>
      </c>
      <c r="F114" s="115">
        <f>F36/RES_summary!F$6</f>
        <v>0.640203548131695</v>
      </c>
      <c r="G114" s="115">
        <f>G36/RES_summary!G$6</f>
        <v>0.68624891864404036</v>
      </c>
      <c r="H114" s="115">
        <f>H36/RES_summary!H$6</f>
        <v>0.7615576653113485</v>
      </c>
      <c r="I114" s="115">
        <f>I36/RES_summary!I$6</f>
        <v>0.84837228064994163</v>
      </c>
      <c r="J114" s="115">
        <f>J36/RES_summary!J$6</f>
        <v>0.95073412989529149</v>
      </c>
      <c r="K114" s="115">
        <f>K36/RES_summary!K$6</f>
        <v>1.0531554784030281</v>
      </c>
      <c r="L114" s="115">
        <f>L36/RES_summary!L$6</f>
        <v>1.1476635198431744</v>
      </c>
      <c r="M114" s="115">
        <f>M36/RES_summary!M$6</f>
        <v>1.220070636077502</v>
      </c>
      <c r="N114" s="115">
        <f>N36/RES_summary!N$6</f>
        <v>1.2877970309351676</v>
      </c>
      <c r="O114" s="115">
        <f>O36/RES_summary!O$6</f>
        <v>1.3674410911194317</v>
      </c>
      <c r="P114" s="115">
        <f>P36/RES_summary!P$6</f>
        <v>1.5199405390554497</v>
      </c>
      <c r="Q114" s="115">
        <f>Q36/RES_summary!Q$6</f>
        <v>1.7353124926791201</v>
      </c>
    </row>
    <row r="115" spans="1:17" ht="12" customHeight="1" x14ac:dyDescent="0.25">
      <c r="A115" s="87" t="s">
        <v>28</v>
      </c>
      <c r="B115" s="115">
        <f>B37/RES_summary!B$6</f>
        <v>0.3226195876800394</v>
      </c>
      <c r="C115" s="115">
        <f>C37/RES_summary!C$6</f>
        <v>0.32453728225783951</v>
      </c>
      <c r="D115" s="115">
        <f>D37/RES_summary!D$6</f>
        <v>0.32977630228567195</v>
      </c>
      <c r="E115" s="115">
        <f>E37/RES_summary!E$6</f>
        <v>0.33637931343095961</v>
      </c>
      <c r="F115" s="115">
        <f>F37/RES_summary!F$6</f>
        <v>0.36564947918882884</v>
      </c>
      <c r="G115" s="115">
        <f>G37/RES_summary!G$6</f>
        <v>0.40014356772809317</v>
      </c>
      <c r="H115" s="115">
        <f>H37/RES_summary!H$6</f>
        <v>0.43714325696558703</v>
      </c>
      <c r="I115" s="115">
        <f>I37/RES_summary!I$6</f>
        <v>0.48805143314724625</v>
      </c>
      <c r="J115" s="115">
        <f>J37/RES_summary!J$6</f>
        <v>0.53898347816173731</v>
      </c>
      <c r="K115" s="115">
        <f>K37/RES_summary!K$6</f>
        <v>0.60785322887776749</v>
      </c>
      <c r="L115" s="115">
        <f>L37/RES_summary!L$6</f>
        <v>0.67590245200600507</v>
      </c>
      <c r="M115" s="115">
        <f>M37/RES_summary!M$6</f>
        <v>0.72917322763041847</v>
      </c>
      <c r="N115" s="115">
        <f>N37/RES_summary!N$6</f>
        <v>0.79088679233449866</v>
      </c>
      <c r="O115" s="115">
        <f>O37/RES_summary!O$6</f>
        <v>0.83973857593265155</v>
      </c>
      <c r="P115" s="115">
        <f>P37/RES_summary!P$6</f>
        <v>0.91082990740299319</v>
      </c>
      <c r="Q115" s="115">
        <f>Q37/RES_summary!Q$6</f>
        <v>1.021660774627805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14.608889014478615</v>
      </c>
      <c r="C117" s="113">
        <f>C39/RES_summary!C$6</f>
        <v>14.675280400486747</v>
      </c>
      <c r="D117" s="113">
        <f>D39/RES_summary!D$6</f>
        <v>14.751078346026123</v>
      </c>
      <c r="E117" s="113">
        <f>E39/RES_summary!E$6</f>
        <v>14.816425254906703</v>
      </c>
      <c r="F117" s="113">
        <f>F39/RES_summary!F$6</f>
        <v>14.898038451235157</v>
      </c>
      <c r="G117" s="113">
        <f>G39/RES_summary!G$6</f>
        <v>14.969838319880688</v>
      </c>
      <c r="H117" s="113">
        <f>H39/RES_summary!H$6</f>
        <v>15.054032973987741</v>
      </c>
      <c r="I117" s="113">
        <f>I39/RES_summary!I$6</f>
        <v>15.129638843649413</v>
      </c>
      <c r="J117" s="113">
        <f>J39/RES_summary!J$6</f>
        <v>15.211358184429182</v>
      </c>
      <c r="K117" s="113">
        <f>K39/RES_summary!K$6</f>
        <v>15.317481762551083</v>
      </c>
      <c r="L117" s="113">
        <f>L39/RES_summary!L$6</f>
        <v>15.410040653810576</v>
      </c>
      <c r="M117" s="113">
        <f>M39/RES_summary!M$6</f>
        <v>15.543719634675959</v>
      </c>
      <c r="N117" s="113">
        <f>N39/RES_summary!N$6</f>
        <v>15.671536767134697</v>
      </c>
      <c r="O117" s="113">
        <f>O39/RES_summary!O$6</f>
        <v>15.799854978752926</v>
      </c>
      <c r="P117" s="113">
        <f>P39/RES_summary!P$6</f>
        <v>15.938029456476116</v>
      </c>
      <c r="Q117" s="113">
        <f>Q39/RES_summary!Q$6</f>
        <v>16.023219568060128</v>
      </c>
    </row>
    <row r="118" spans="1:17" ht="12" customHeight="1" x14ac:dyDescent="0.25">
      <c r="A118" s="49" t="s">
        <v>26</v>
      </c>
      <c r="B118" s="112">
        <f>B40/RES_summary!B$6</f>
        <v>0.3520379737524203</v>
      </c>
      <c r="C118" s="112">
        <f>C40/RES_summary!C$6</f>
        <v>0.35955987875290646</v>
      </c>
      <c r="D118" s="112">
        <f>D40/RES_summary!D$6</f>
        <v>0.37616275516155179</v>
      </c>
      <c r="E118" s="112">
        <f>E40/RES_summary!E$6</f>
        <v>0.38949246662557896</v>
      </c>
      <c r="F118" s="112">
        <f>F40/RES_summary!F$6</f>
        <v>0.40191047705193017</v>
      </c>
      <c r="G118" s="112">
        <f>G40/RES_summary!G$6</f>
        <v>0.42623365105869765</v>
      </c>
      <c r="H118" s="112">
        <f>H40/RES_summary!H$6</f>
        <v>0.44861968801714258</v>
      </c>
      <c r="I118" s="112">
        <f>I40/RES_summary!I$6</f>
        <v>0.4878812793194266</v>
      </c>
      <c r="J118" s="112">
        <f>J40/RES_summary!J$6</f>
        <v>0.53056137945153137</v>
      </c>
      <c r="K118" s="112">
        <f>K40/RES_summary!K$6</f>
        <v>0.58348766044872913</v>
      </c>
      <c r="L118" s="112">
        <f>L40/RES_summary!L$6</f>
        <v>0.6279580695133915</v>
      </c>
      <c r="M118" s="112">
        <f>M40/RES_summary!M$6</f>
        <v>0.66632562324173628</v>
      </c>
      <c r="N118" s="112">
        <f>N40/RES_summary!N$6</f>
        <v>0.70582559956106194</v>
      </c>
      <c r="O118" s="112">
        <f>O40/RES_summary!O$6</f>
        <v>0.75659951595822195</v>
      </c>
      <c r="P118" s="112">
        <f>P40/RES_summary!P$6</f>
        <v>0.81194425890469191</v>
      </c>
      <c r="Q118" s="112">
        <f>Q40/RES_summary!Q$6</f>
        <v>0.881610413164023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46.062121676470049</v>
      </c>
      <c r="C122" s="109">
        <f t="shared" si="40"/>
        <v>45.762999390240118</v>
      </c>
      <c r="D122" s="109">
        <f t="shared" si="40"/>
        <v>45.138466513392942</v>
      </c>
      <c r="E122" s="109">
        <f t="shared" si="40"/>
        <v>44.936357395807676</v>
      </c>
      <c r="F122" s="109">
        <f t="shared" si="40"/>
        <v>44.926946328452424</v>
      </c>
      <c r="G122" s="109">
        <f t="shared" si="40"/>
        <v>44.60542280644983</v>
      </c>
      <c r="H122" s="109">
        <f t="shared" si="40"/>
        <v>45.262205076303601</v>
      </c>
      <c r="I122" s="109">
        <f t="shared" si="40"/>
        <v>45.643102745921347</v>
      </c>
      <c r="J122" s="109">
        <f t="shared" si="40"/>
        <v>45.891682233235478</v>
      </c>
      <c r="K122" s="109">
        <f t="shared" si="40"/>
        <v>46.116640403956339</v>
      </c>
      <c r="L122" s="109">
        <f t="shared" si="40"/>
        <v>46.111412832080077</v>
      </c>
      <c r="M122" s="109">
        <f t="shared" si="40"/>
        <v>46.232992951561151</v>
      </c>
      <c r="N122" s="109">
        <f t="shared" si="40"/>
        <v>46.533990709063353</v>
      </c>
      <c r="O122" s="109">
        <f t="shared" si="40"/>
        <v>46.216482811206951</v>
      </c>
      <c r="P122" s="109">
        <f t="shared" si="40"/>
        <v>46.566295261295004</v>
      </c>
      <c r="Q122" s="109">
        <f t="shared" si="40"/>
        <v>46.539997933524759</v>
      </c>
    </row>
    <row r="123" spans="1:17" ht="12" customHeight="1" x14ac:dyDescent="0.25">
      <c r="A123" s="87" t="s">
        <v>53</v>
      </c>
      <c r="B123" s="109">
        <f t="shared" ref="B123:Q123" si="41">B84*B110</f>
        <v>243.16452836927829</v>
      </c>
      <c r="C123" s="109">
        <f t="shared" si="41"/>
        <v>237.58259341102706</v>
      </c>
      <c r="D123" s="109">
        <f t="shared" si="41"/>
        <v>233.84004708588611</v>
      </c>
      <c r="E123" s="109">
        <f t="shared" si="41"/>
        <v>228.67109813329267</v>
      </c>
      <c r="F123" s="109">
        <f t="shared" si="41"/>
        <v>224.53855501508741</v>
      </c>
      <c r="G123" s="109">
        <f t="shared" si="41"/>
        <v>220.34872254743937</v>
      </c>
      <c r="H123" s="109">
        <f t="shared" si="41"/>
        <v>216.25774126491424</v>
      </c>
      <c r="I123" s="109">
        <f t="shared" si="41"/>
        <v>214.53777210911804</v>
      </c>
      <c r="J123" s="109">
        <f t="shared" si="41"/>
        <v>213.7942707434573</v>
      </c>
      <c r="K123" s="109">
        <f t="shared" si="41"/>
        <v>215.88437296250027</v>
      </c>
      <c r="L123" s="109">
        <f t="shared" si="41"/>
        <v>215.91738469537984</v>
      </c>
      <c r="M123" s="109">
        <f t="shared" si="41"/>
        <v>215.94681741112117</v>
      </c>
      <c r="N123" s="109">
        <f t="shared" si="41"/>
        <v>213.56346359272695</v>
      </c>
      <c r="O123" s="109">
        <f t="shared" si="41"/>
        <v>209.41785027105732</v>
      </c>
      <c r="P123" s="109">
        <f t="shared" si="41"/>
        <v>205.79981298159385</v>
      </c>
      <c r="Q123" s="109">
        <f t="shared" si="41"/>
        <v>201.26976075729584</v>
      </c>
    </row>
    <row r="124" spans="1:17" ht="12" customHeight="1" x14ac:dyDescent="0.25">
      <c r="A124" s="87" t="s">
        <v>52</v>
      </c>
      <c r="B124" s="109">
        <f t="shared" ref="B124:Q124" si="42">B85*B111</f>
        <v>72.490232964639432</v>
      </c>
      <c r="C124" s="109">
        <f t="shared" si="42"/>
        <v>76.875967227561347</v>
      </c>
      <c r="D124" s="109">
        <f t="shared" si="42"/>
        <v>80.173835694241049</v>
      </c>
      <c r="E124" s="109">
        <f t="shared" si="42"/>
        <v>86.493387710865974</v>
      </c>
      <c r="F124" s="109">
        <f t="shared" si="42"/>
        <v>92.198391043673794</v>
      </c>
      <c r="G124" s="109">
        <f t="shared" si="42"/>
        <v>98.822888610763698</v>
      </c>
      <c r="H124" s="109">
        <f t="shared" si="42"/>
        <v>107.1179887584029</v>
      </c>
      <c r="I124" s="109">
        <f t="shared" si="42"/>
        <v>116.86003062029377</v>
      </c>
      <c r="J124" s="109">
        <f t="shared" si="42"/>
        <v>124.2213687006266</v>
      </c>
      <c r="K124" s="109">
        <f t="shared" si="42"/>
        <v>132.26127941523802</v>
      </c>
      <c r="L124" s="109">
        <f t="shared" si="42"/>
        <v>141.15494285696229</v>
      </c>
      <c r="M124" s="109">
        <f t="shared" si="42"/>
        <v>144.74754059420795</v>
      </c>
      <c r="N124" s="109">
        <f t="shared" si="42"/>
        <v>147.66252755995512</v>
      </c>
      <c r="O124" s="109">
        <f t="shared" si="42"/>
        <v>148.19070133534055</v>
      </c>
      <c r="P124" s="109">
        <f t="shared" si="42"/>
        <v>146.35228221945158</v>
      </c>
      <c r="Q124" s="109">
        <f t="shared" si="42"/>
        <v>146.36378838892153</v>
      </c>
    </row>
    <row r="125" spans="1:17" ht="12" customHeight="1" x14ac:dyDescent="0.25">
      <c r="A125" s="87" t="s">
        <v>51</v>
      </c>
      <c r="B125" s="109">
        <f t="shared" ref="B125:Q125" si="43">B86*B112</f>
        <v>159.69110720831827</v>
      </c>
      <c r="C125" s="109">
        <f t="shared" si="43"/>
        <v>165.80257656971281</v>
      </c>
      <c r="D125" s="109">
        <f t="shared" si="43"/>
        <v>171.79495868314055</v>
      </c>
      <c r="E125" s="109">
        <f t="shared" si="43"/>
        <v>177.88601313114791</v>
      </c>
      <c r="F125" s="109">
        <f t="shared" si="43"/>
        <v>184.61043235587712</v>
      </c>
      <c r="G125" s="109">
        <f t="shared" si="43"/>
        <v>191.39971584287551</v>
      </c>
      <c r="H125" s="109">
        <f t="shared" si="43"/>
        <v>201.95008421691716</v>
      </c>
      <c r="I125" s="109">
        <f t="shared" si="43"/>
        <v>212.05916937436993</v>
      </c>
      <c r="J125" s="109">
        <f t="shared" si="43"/>
        <v>221.86648673189893</v>
      </c>
      <c r="K125" s="109">
        <f t="shared" si="43"/>
        <v>229.48189243358865</v>
      </c>
      <c r="L125" s="109">
        <f t="shared" si="43"/>
        <v>233.93882558371237</v>
      </c>
      <c r="M125" s="109">
        <f t="shared" si="43"/>
        <v>232.84289146268975</v>
      </c>
      <c r="N125" s="109">
        <f t="shared" si="43"/>
        <v>228.99706047434427</v>
      </c>
      <c r="O125" s="109">
        <f t="shared" si="43"/>
        <v>226.27448638862666</v>
      </c>
      <c r="P125" s="109">
        <f t="shared" si="43"/>
        <v>223.24794894104897</v>
      </c>
      <c r="Q125" s="109">
        <f t="shared" si="43"/>
        <v>220.07334773825244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171.51837984879162</v>
      </c>
      <c r="C127" s="109">
        <f t="shared" si="44"/>
        <v>179.19944446530175</v>
      </c>
      <c r="D127" s="109">
        <f t="shared" si="44"/>
        <v>187.38902620616307</v>
      </c>
      <c r="E127" s="109">
        <f t="shared" si="44"/>
        <v>195.819881690252</v>
      </c>
      <c r="F127" s="109">
        <f t="shared" si="44"/>
        <v>205.04183634881488</v>
      </c>
      <c r="G127" s="109">
        <f t="shared" si="44"/>
        <v>213.56086415165268</v>
      </c>
      <c r="H127" s="109">
        <f t="shared" si="44"/>
        <v>229.05046225403021</v>
      </c>
      <c r="I127" s="109">
        <f t="shared" si="44"/>
        <v>247.48899749637872</v>
      </c>
      <c r="J127" s="109">
        <f t="shared" si="44"/>
        <v>268.89387585414522</v>
      </c>
      <c r="K127" s="109">
        <f t="shared" si="44"/>
        <v>289.06044807717689</v>
      </c>
      <c r="L127" s="109">
        <f t="shared" si="44"/>
        <v>304.83612156196921</v>
      </c>
      <c r="M127" s="109">
        <f t="shared" si="44"/>
        <v>311.41147412366792</v>
      </c>
      <c r="N127" s="109">
        <f t="shared" si="44"/>
        <v>310.64763192389103</v>
      </c>
      <c r="O127" s="109">
        <f t="shared" si="44"/>
        <v>305.26019303820851</v>
      </c>
      <c r="P127" s="109">
        <f t="shared" si="44"/>
        <v>295.23986246489409</v>
      </c>
      <c r="Q127" s="109">
        <f t="shared" si="44"/>
        <v>284.13603840191536</v>
      </c>
    </row>
    <row r="128" spans="1:17" ht="12" customHeight="1" x14ac:dyDescent="0.25">
      <c r="A128" s="87" t="s">
        <v>28</v>
      </c>
      <c r="B128" s="109">
        <f t="shared" ref="B128:Q128" si="45">B89*B115</f>
        <v>116.24509689866764</v>
      </c>
      <c r="C128" s="109">
        <f t="shared" si="45"/>
        <v>115.37884868368278</v>
      </c>
      <c r="D128" s="109">
        <f t="shared" si="45"/>
        <v>115.28961580939523</v>
      </c>
      <c r="E128" s="109">
        <f t="shared" si="45"/>
        <v>115.27489925696577</v>
      </c>
      <c r="F128" s="109">
        <f t="shared" si="45"/>
        <v>121.81849570525986</v>
      </c>
      <c r="G128" s="109">
        <f t="shared" si="45"/>
        <v>128.91678547346791</v>
      </c>
      <c r="H128" s="109">
        <f t="shared" si="45"/>
        <v>137.41670484455474</v>
      </c>
      <c r="I128" s="109">
        <f t="shared" si="45"/>
        <v>148.61349658696906</v>
      </c>
      <c r="J128" s="109">
        <f t="shared" si="45"/>
        <v>158.00843056217539</v>
      </c>
      <c r="K128" s="109">
        <f t="shared" si="45"/>
        <v>168.60050115121803</v>
      </c>
      <c r="L128" s="109">
        <f t="shared" si="45"/>
        <v>177.20200171545051</v>
      </c>
      <c r="M128" s="109">
        <f t="shared" si="45"/>
        <v>180.07202959297982</v>
      </c>
      <c r="N128" s="109">
        <f t="shared" si="45"/>
        <v>181.21480988351919</v>
      </c>
      <c r="O128" s="109">
        <f t="shared" si="45"/>
        <v>178.40013083149131</v>
      </c>
      <c r="P128" s="109">
        <f t="shared" si="45"/>
        <v>172.15343735262303</v>
      </c>
      <c r="Q128" s="109">
        <f t="shared" si="45"/>
        <v>166.11939807099739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993.53350335577147</v>
      </c>
      <c r="C130" s="53">
        <f t="shared" si="46"/>
        <v>988.59833509694681</v>
      </c>
      <c r="D130" s="53">
        <f t="shared" si="46"/>
        <v>977.50193851428162</v>
      </c>
      <c r="E130" s="53">
        <f t="shared" si="46"/>
        <v>959.00986201821513</v>
      </c>
      <c r="F130" s="53">
        <f t="shared" si="46"/>
        <v>941.93162539819912</v>
      </c>
      <c r="G130" s="53">
        <f t="shared" si="46"/>
        <v>920.35743578048709</v>
      </c>
      <c r="H130" s="53">
        <f t="shared" si="46"/>
        <v>897.30376271239061</v>
      </c>
      <c r="I130" s="53">
        <f t="shared" si="46"/>
        <v>874.25875523301727</v>
      </c>
      <c r="J130" s="53">
        <f t="shared" si="46"/>
        <v>844.93288679796683</v>
      </c>
      <c r="K130" s="53">
        <f t="shared" si="46"/>
        <v>810.32878121972658</v>
      </c>
      <c r="L130" s="53">
        <f t="shared" si="46"/>
        <v>761.23035082366493</v>
      </c>
      <c r="M130" s="53">
        <f t="shared" si="46"/>
        <v>699.49836202133815</v>
      </c>
      <c r="N130" s="53">
        <f t="shared" si="46"/>
        <v>621.84570046133899</v>
      </c>
      <c r="O130" s="53">
        <f t="shared" si="46"/>
        <v>518.90967315742137</v>
      </c>
      <c r="P130" s="53">
        <f t="shared" si="46"/>
        <v>406.50421854726153</v>
      </c>
      <c r="Q130" s="53">
        <f t="shared" si="46"/>
        <v>292.79459019641712</v>
      </c>
    </row>
    <row r="131" spans="1:17" ht="12" customHeight="1" x14ac:dyDescent="0.25">
      <c r="A131" s="49" t="s">
        <v>26</v>
      </c>
      <c r="B131" s="48">
        <f t="shared" ref="B131:Q131" si="47">B92*B118</f>
        <v>3737.9880508929446</v>
      </c>
      <c r="C131" s="48">
        <f t="shared" si="47"/>
        <v>3785.6998347116228</v>
      </c>
      <c r="D131" s="48">
        <f t="shared" si="47"/>
        <v>3916.7762377259969</v>
      </c>
      <c r="E131" s="48">
        <f t="shared" si="47"/>
        <v>4010.7135816167238</v>
      </c>
      <c r="F131" s="48">
        <f t="shared" si="47"/>
        <v>4091.6743040820811</v>
      </c>
      <c r="G131" s="48">
        <f t="shared" si="47"/>
        <v>4281.1194779224188</v>
      </c>
      <c r="H131" s="48">
        <f t="shared" si="47"/>
        <v>4445.6388433802413</v>
      </c>
      <c r="I131" s="48">
        <f t="shared" si="47"/>
        <v>4761.7567902207593</v>
      </c>
      <c r="J131" s="48">
        <f t="shared" si="47"/>
        <v>5101.3557996198297</v>
      </c>
      <c r="K131" s="48">
        <f t="shared" si="47"/>
        <v>5518.1321238565251</v>
      </c>
      <c r="L131" s="48">
        <f t="shared" si="47"/>
        <v>5830.0336976885401</v>
      </c>
      <c r="M131" s="48">
        <f t="shared" si="47"/>
        <v>6079.3299587948104</v>
      </c>
      <c r="N131" s="48">
        <f t="shared" si="47"/>
        <v>6293.3284301362737</v>
      </c>
      <c r="O131" s="48">
        <f t="shared" si="47"/>
        <v>6561.665818768136</v>
      </c>
      <c r="P131" s="48">
        <f t="shared" si="47"/>
        <v>6795.3840208692727</v>
      </c>
      <c r="Q131" s="48">
        <f t="shared" si="47"/>
        <v>7050.0809639442641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1583.389729331167</v>
      </c>
      <c r="C133" s="110">
        <f t="shared" ref="C133:Q133" si="49">SUM(C134,C139,C142)</f>
        <v>1599.1821910161539</v>
      </c>
      <c r="D133" s="110">
        <f t="shared" si="49"/>
        <v>1615.0487138099134</v>
      </c>
      <c r="E133" s="110">
        <f t="shared" si="49"/>
        <v>1631.5369800794938</v>
      </c>
      <c r="F133" s="110">
        <f t="shared" si="49"/>
        <v>1658.0360409387731</v>
      </c>
      <c r="G133" s="110">
        <f t="shared" si="49"/>
        <v>1682.0057932313637</v>
      </c>
      <c r="H133" s="110">
        <f t="shared" si="49"/>
        <v>1727.8556047261156</v>
      </c>
      <c r="I133" s="110">
        <f t="shared" si="49"/>
        <v>1784.5814041434182</v>
      </c>
      <c r="J133" s="110">
        <f t="shared" si="49"/>
        <v>1839.9357228492904</v>
      </c>
      <c r="K133" s="110">
        <f t="shared" si="49"/>
        <v>1893.103467067051</v>
      </c>
      <c r="L133" s="110">
        <f t="shared" si="49"/>
        <v>1926.1699722544449</v>
      </c>
      <c r="M133" s="110">
        <f t="shared" si="49"/>
        <v>1933.2158763301213</v>
      </c>
      <c r="N133" s="110">
        <f t="shared" si="49"/>
        <v>1914.5134937934008</v>
      </c>
      <c r="O133" s="110">
        <f t="shared" si="49"/>
        <v>1869.2910094134054</v>
      </c>
      <c r="P133" s="110">
        <f t="shared" si="49"/>
        <v>1812.3811498236414</v>
      </c>
      <c r="Q133" s="110">
        <f t="shared" si="49"/>
        <v>1754.4040960712812</v>
      </c>
    </row>
    <row r="134" spans="1:17" ht="12.95" customHeight="1" x14ac:dyDescent="0.25">
      <c r="A134" s="40" t="s">
        <v>130</v>
      </c>
      <c r="B134" s="55">
        <f t="shared" ref="B134" si="50">SUM(B135:B138)</f>
        <v>677.82493973884675</v>
      </c>
      <c r="C134" s="55">
        <f t="shared" ref="C134:Q134" si="51">SUM(C135:C138)</f>
        <v>672.9386840349822</v>
      </c>
      <c r="D134" s="55">
        <f t="shared" si="51"/>
        <v>668.20987427198088</v>
      </c>
      <c r="E134" s="55">
        <f t="shared" si="51"/>
        <v>668.5560005744295</v>
      </c>
      <c r="F134" s="55">
        <f t="shared" si="51"/>
        <v>672.71102140234632</v>
      </c>
      <c r="G134" s="55">
        <f t="shared" si="51"/>
        <v>674.09620494883472</v>
      </c>
      <c r="H134" s="55">
        <f t="shared" si="51"/>
        <v>686.4218613928806</v>
      </c>
      <c r="I134" s="55">
        <f t="shared" si="51"/>
        <v>698.02861262761485</v>
      </c>
      <c r="J134" s="55">
        <f t="shared" si="51"/>
        <v>708.03203492286082</v>
      </c>
      <c r="K134" s="55">
        <f t="shared" si="51"/>
        <v>718.39049563979404</v>
      </c>
      <c r="L134" s="55">
        <f t="shared" si="51"/>
        <v>724.41999875184547</v>
      </c>
      <c r="M134" s="55">
        <f t="shared" si="51"/>
        <v>728.6676493070612</v>
      </c>
      <c r="N134" s="55">
        <f t="shared" si="51"/>
        <v>731.04590200211669</v>
      </c>
      <c r="O134" s="55">
        <f t="shared" si="51"/>
        <v>727.03579643315697</v>
      </c>
      <c r="P134" s="55">
        <f t="shared" si="51"/>
        <v>727.49810993993492</v>
      </c>
      <c r="Q134" s="55">
        <f t="shared" si="51"/>
        <v>727.11708769092434</v>
      </c>
    </row>
    <row r="135" spans="1:17" ht="12" customHeight="1" x14ac:dyDescent="0.25">
      <c r="A135" s="87" t="s">
        <v>33</v>
      </c>
      <c r="B135" s="109">
        <f>B5*1000000/0.086/RES_summary!B$6</f>
        <v>403.50418588587735</v>
      </c>
      <c r="C135" s="109">
        <f>C5*1000000/0.086/RES_summary!C$6</f>
        <v>400.88387465850332</v>
      </c>
      <c r="D135" s="109">
        <f>D5*1000000/0.086/RES_summary!D$6</f>
        <v>395.41296665732193</v>
      </c>
      <c r="E135" s="109">
        <f>E5*1000000/0.086/RES_summary!E$6</f>
        <v>393.64249078727488</v>
      </c>
      <c r="F135" s="109">
        <f>F5*1000000/0.086/RES_summary!F$6</f>
        <v>393.56004983724301</v>
      </c>
      <c r="G135" s="109">
        <f>G5*1000000/0.086/RES_summary!G$6</f>
        <v>390.74350378450026</v>
      </c>
      <c r="H135" s="109">
        <f>H5*1000000/0.086/RES_summary!H$6</f>
        <v>396.49691646841922</v>
      </c>
      <c r="I135" s="109">
        <f>I5*1000000/0.086/RES_summary!I$6</f>
        <v>399.83358005427101</v>
      </c>
      <c r="J135" s="109">
        <f>J5*1000000/0.086/RES_summary!J$6</f>
        <v>402.01113636314261</v>
      </c>
      <c r="K135" s="109">
        <f>K5*1000000/0.086/RES_summary!K$6</f>
        <v>403.98176993865724</v>
      </c>
      <c r="L135" s="109">
        <f>L5*1000000/0.086/RES_summary!L$6</f>
        <v>403.93597640902112</v>
      </c>
      <c r="M135" s="109">
        <f>M5*1000000/0.086/RES_summary!M$6</f>
        <v>405.00101825567549</v>
      </c>
      <c r="N135" s="109">
        <f>N5*1000000/0.086/RES_summary!N$6</f>
        <v>407.63775861139476</v>
      </c>
      <c r="O135" s="109">
        <f>O5*1000000/0.086/RES_summary!O$6</f>
        <v>404.85638942617277</v>
      </c>
      <c r="P135" s="109">
        <f>P5*1000000/0.086/RES_summary!P$6</f>
        <v>407.92074648894413</v>
      </c>
      <c r="Q135" s="109">
        <f>Q5*1000000/0.086/RES_summary!Q$6</f>
        <v>407.69038189767673</v>
      </c>
    </row>
    <row r="136" spans="1:17" ht="12" customHeight="1" x14ac:dyDescent="0.25">
      <c r="A136" s="87" t="s">
        <v>53</v>
      </c>
      <c r="B136" s="109">
        <f>B6*1000000/0.086/RES_summary!B$6</f>
        <v>181.19720798217404</v>
      </c>
      <c r="C136" s="109">
        <f>C6*1000000/0.086/RES_summary!C$6</f>
        <v>173.9336289519803</v>
      </c>
      <c r="D136" s="109">
        <f>D6*1000000/0.086/RES_summary!D$6</f>
        <v>170.00506385789973</v>
      </c>
      <c r="E136" s="109">
        <f>E6*1000000/0.086/RES_summary!E$6</f>
        <v>166.78247962904419</v>
      </c>
      <c r="F136" s="109">
        <f>F6*1000000/0.086/RES_summary!F$6</f>
        <v>165.40310785417336</v>
      </c>
      <c r="G136" s="109">
        <f>G6*1000000/0.086/RES_summary!G$6</f>
        <v>163.77505559661168</v>
      </c>
      <c r="H136" s="109">
        <f>H6*1000000/0.086/RES_summary!H$6</f>
        <v>162.13913715394193</v>
      </c>
      <c r="I136" s="109">
        <f>I6*1000000/0.086/RES_summary!I$6</f>
        <v>162.10976784093316</v>
      </c>
      <c r="J136" s="109">
        <f>J6*1000000/0.086/RES_summary!J$6</f>
        <v>162.48233695159624</v>
      </c>
      <c r="K136" s="109">
        <f>K6*1000000/0.086/RES_summary!K$6</f>
        <v>164.66676930853214</v>
      </c>
      <c r="L136" s="109">
        <f>L6*1000000/0.086/RES_summary!L$6</f>
        <v>165.64444674234898</v>
      </c>
      <c r="M136" s="109">
        <f>M6*1000000/0.086/RES_summary!M$6</f>
        <v>167.89355711386094</v>
      </c>
      <c r="N136" s="109">
        <f>N6*1000000/0.086/RES_summary!N$6</f>
        <v>167.98774421396226</v>
      </c>
      <c r="O136" s="109">
        <f>O6*1000000/0.086/RES_summary!O$6</f>
        <v>166.76626311288274</v>
      </c>
      <c r="P136" s="109">
        <f>P6*1000000/0.086/RES_summary!P$6</f>
        <v>165.94280294965262</v>
      </c>
      <c r="Q136" s="109">
        <f>Q6*1000000/0.086/RES_summary!Q$6</f>
        <v>164.59982895739574</v>
      </c>
    </row>
    <row r="137" spans="1:17" ht="12" customHeight="1" x14ac:dyDescent="0.25">
      <c r="A137" s="87" t="s">
        <v>52</v>
      </c>
      <c r="B137" s="109">
        <f>B7*1000000/0.086/RES_summary!B$6</f>
        <v>14.322842868781319</v>
      </c>
      <c r="C137" s="109">
        <f>C7*1000000/0.086/RES_summary!C$6</f>
        <v>15.425886130420032</v>
      </c>
      <c r="D137" s="109">
        <f>D7*1000000/0.086/RES_summary!D$6</f>
        <v>16.308504279611043</v>
      </c>
      <c r="E137" s="109">
        <f>E7*1000000/0.086/RES_summary!E$6</f>
        <v>17.815605041921163</v>
      </c>
      <c r="F137" s="109">
        <f>F7*1000000/0.086/RES_summary!F$6</f>
        <v>19.222954779685164</v>
      </c>
      <c r="G137" s="109">
        <f>G7*1000000/0.086/RES_summary!G$6</f>
        <v>20.832323906060694</v>
      </c>
      <c r="H137" s="109">
        <f>H7*1000000/0.086/RES_summary!H$6</f>
        <v>22.822458348232725</v>
      </c>
      <c r="I137" s="109">
        <f>I7*1000000/0.086/RES_summary!I$6</f>
        <v>25.138832245958245</v>
      </c>
      <c r="J137" s="109">
        <f>J7*1000000/0.086/RES_summary!J$6</f>
        <v>26.923083505824657</v>
      </c>
      <c r="K137" s="109">
        <f>K7*1000000/0.086/RES_summary!K$6</f>
        <v>28.816438543106351</v>
      </c>
      <c r="L137" s="109">
        <f>L7*1000000/0.086/RES_summary!L$6</f>
        <v>30.979648000887195</v>
      </c>
      <c r="M137" s="109">
        <f>M7*1000000/0.086/RES_summary!M$6</f>
        <v>31.444622763803885</v>
      </c>
      <c r="N137" s="109">
        <f>N7*1000000/0.086/RES_summary!N$6</f>
        <v>32.28567875631677</v>
      </c>
      <c r="O137" s="109">
        <f>O7*1000000/0.086/RES_summary!O$6</f>
        <v>32.782346895959442</v>
      </c>
      <c r="P137" s="109">
        <f>P7*1000000/0.086/RES_summary!P$6</f>
        <v>32.761414168943361</v>
      </c>
      <c r="Q137" s="109">
        <f>Q7*1000000/0.086/RES_summary!Q$6</f>
        <v>33.3575723320075</v>
      </c>
    </row>
    <row r="138" spans="1:17" ht="12" customHeight="1" x14ac:dyDescent="0.25">
      <c r="A138" s="87" t="s">
        <v>51</v>
      </c>
      <c r="B138" s="109">
        <f>B8*1000000/0.086/RES_summary!B$6</f>
        <v>78.80070300201406</v>
      </c>
      <c r="C138" s="109">
        <f>C8*1000000/0.086/RES_summary!C$6</f>
        <v>82.695294294078479</v>
      </c>
      <c r="D138" s="109">
        <f>D8*1000000/0.086/RES_summary!D$6</f>
        <v>86.48333947714822</v>
      </c>
      <c r="E138" s="109">
        <f>E8*1000000/0.086/RES_summary!E$6</f>
        <v>90.315425116189317</v>
      </c>
      <c r="F138" s="109">
        <f>F8*1000000/0.086/RES_summary!F$6</f>
        <v>94.524908931244724</v>
      </c>
      <c r="G138" s="109">
        <f>G8*1000000/0.086/RES_summary!G$6</f>
        <v>98.745321661662132</v>
      </c>
      <c r="H138" s="109">
        <f>H8*1000000/0.086/RES_summary!H$6</f>
        <v>104.96334942228663</v>
      </c>
      <c r="I138" s="109">
        <f>I8*1000000/0.086/RES_summary!I$6</f>
        <v>110.94643248645245</v>
      </c>
      <c r="J138" s="109">
        <f>J8*1000000/0.086/RES_summary!J$6</f>
        <v>116.61547810229726</v>
      </c>
      <c r="K138" s="109">
        <f>K8*1000000/0.086/RES_summary!K$6</f>
        <v>120.92551784949843</v>
      </c>
      <c r="L138" s="109">
        <f>L8*1000000/0.086/RES_summary!L$6</f>
        <v>123.85992759958822</v>
      </c>
      <c r="M138" s="109">
        <f>M8*1000000/0.086/RES_summary!M$6</f>
        <v>124.32845117372095</v>
      </c>
      <c r="N138" s="109">
        <f>N8*1000000/0.086/RES_summary!N$6</f>
        <v>123.13472042044293</v>
      </c>
      <c r="O138" s="109">
        <f>O8*1000000/0.086/RES_summary!O$6</f>
        <v>122.630796998142</v>
      </c>
      <c r="P138" s="109">
        <f>P8*1000000/0.086/RES_summary!P$6</f>
        <v>120.87314633239492</v>
      </c>
      <c r="Q138" s="109">
        <f>Q8*1000000/0.086/RES_summary!Q$6</f>
        <v>121.46930450384438</v>
      </c>
    </row>
    <row r="139" spans="1:17" ht="12.95" customHeight="1" x14ac:dyDescent="0.25">
      <c r="A139" s="40" t="s">
        <v>129</v>
      </c>
      <c r="B139" s="55">
        <f t="shared" ref="B139" si="52">SUM(B140:B141)</f>
        <v>314.73704871873582</v>
      </c>
      <c r="C139" s="55">
        <f t="shared" ref="C139:Q139" si="53">SUM(C140:C141)</f>
        <v>331.83361597879315</v>
      </c>
      <c r="D139" s="55">
        <f t="shared" si="53"/>
        <v>349.95769979592853</v>
      </c>
      <c r="E139" s="55">
        <f t="shared" si="53"/>
        <v>368.50130380279279</v>
      </c>
      <c r="F139" s="55">
        <f t="shared" si="53"/>
        <v>392.7413882799475</v>
      </c>
      <c r="G139" s="55">
        <f t="shared" si="53"/>
        <v>416.34760046306167</v>
      </c>
      <c r="H139" s="55">
        <f t="shared" si="53"/>
        <v>452.21693051397392</v>
      </c>
      <c r="I139" s="55">
        <f t="shared" si="53"/>
        <v>494.93289634121578</v>
      </c>
      <c r="J139" s="55">
        <f t="shared" si="53"/>
        <v>540.98641690297927</v>
      </c>
      <c r="K139" s="55">
        <f t="shared" si="53"/>
        <v>585.34330054457837</v>
      </c>
      <c r="L139" s="55">
        <f t="shared" si="53"/>
        <v>622.99831751456634</v>
      </c>
      <c r="M139" s="55">
        <f t="shared" si="53"/>
        <v>645.08135691246662</v>
      </c>
      <c r="N139" s="55">
        <f t="shared" si="53"/>
        <v>652.89284744331212</v>
      </c>
      <c r="O139" s="55">
        <f t="shared" si="53"/>
        <v>650.44100392063672</v>
      </c>
      <c r="P139" s="55">
        <f t="shared" si="53"/>
        <v>637.35782489762255</v>
      </c>
      <c r="Q139" s="55">
        <f t="shared" si="53"/>
        <v>623.05064092154862</v>
      </c>
    </row>
    <row r="140" spans="1:17" ht="12" customHeight="1" x14ac:dyDescent="0.25">
      <c r="A140" s="87" t="s">
        <v>29</v>
      </c>
      <c r="B140" s="109">
        <f>B10*1000000/0.086/RES_summary!B$6</f>
        <v>245.07031163518172</v>
      </c>
      <c r="C140" s="109">
        <f>C10*1000000/0.086/RES_summary!C$6</f>
        <v>261.27395945561199</v>
      </c>
      <c r="D140" s="109">
        <f>D10*1000000/0.086/RES_summary!D$6</f>
        <v>278.17301148776744</v>
      </c>
      <c r="E140" s="109">
        <f>E10*1000000/0.086/RES_summary!E$6</f>
        <v>295.53023925113473</v>
      </c>
      <c r="F140" s="109">
        <f>F10*1000000/0.086/RES_summary!F$6</f>
        <v>314.39526156523038</v>
      </c>
      <c r="G140" s="109">
        <f>G10*1000000/0.086/RES_summary!G$6</f>
        <v>332.22836814923642</v>
      </c>
      <c r="H140" s="109">
        <f>H10*1000000/0.086/RES_summary!H$6</f>
        <v>361.29960802668614</v>
      </c>
      <c r="I140" s="109">
        <f>I10*1000000/0.086/RES_summary!I$6</f>
        <v>395.35547006179189</v>
      </c>
      <c r="J140" s="109">
        <f>J10*1000000/0.086/RES_summary!J$6</f>
        <v>434.0135913401329</v>
      </c>
      <c r="K140" s="109">
        <f>K10*1000000/0.086/RES_summary!K$6</f>
        <v>470.28837356551008</v>
      </c>
      <c r="L140" s="109">
        <f>L10*1000000/0.086/RES_summary!L$6</f>
        <v>500.87415285449538</v>
      </c>
      <c r="M140" s="109">
        <f>M10*1000000/0.086/RES_summary!M$6</f>
        <v>519.39894946141703</v>
      </c>
      <c r="N140" s="109">
        <f>N10*1000000/0.086/RES_summary!N$6</f>
        <v>525.01458710445172</v>
      </c>
      <c r="O140" s="109">
        <f>O10*1000000/0.086/RES_summary!O$6</f>
        <v>523.07126172034498</v>
      </c>
      <c r="P140" s="109">
        <f>P10*1000000/0.086/RES_summary!P$6</f>
        <v>512.98036108452891</v>
      </c>
      <c r="Q140" s="109">
        <f>Q10*1000000/0.086/RES_summary!Q$6</f>
        <v>501.39549544106467</v>
      </c>
    </row>
    <row r="141" spans="1:17" ht="12" customHeight="1" x14ac:dyDescent="0.25">
      <c r="A141" s="87" t="s">
        <v>28</v>
      </c>
      <c r="B141" s="109">
        <f>B11*1000000/0.086/RES_summary!B$6</f>
        <v>69.666737083554082</v>
      </c>
      <c r="C141" s="109">
        <f>C11*1000000/0.086/RES_summary!C$6</f>
        <v>70.559656523181175</v>
      </c>
      <c r="D141" s="109">
        <f>D11*1000000/0.086/RES_summary!D$6</f>
        <v>71.784688308161094</v>
      </c>
      <c r="E141" s="109">
        <f>E11*1000000/0.086/RES_summary!E$6</f>
        <v>72.971064551658031</v>
      </c>
      <c r="F141" s="109">
        <f>F11*1000000/0.086/RES_summary!F$6</f>
        <v>78.34612671471713</v>
      </c>
      <c r="G141" s="109">
        <f>G11*1000000/0.086/RES_summary!G$6</f>
        <v>84.11923231382525</v>
      </c>
      <c r="H141" s="109">
        <f>H11*1000000/0.086/RES_summary!H$6</f>
        <v>90.917322487287791</v>
      </c>
      <c r="I141" s="109">
        <f>I11*1000000/0.086/RES_summary!I$6</f>
        <v>99.577426279423904</v>
      </c>
      <c r="J141" s="109">
        <f>J11*1000000/0.086/RES_summary!J$6</f>
        <v>106.97282556284638</v>
      </c>
      <c r="K141" s="109">
        <f>K11*1000000/0.086/RES_summary!K$6</f>
        <v>115.05492697906833</v>
      </c>
      <c r="L141" s="109">
        <f>L11*1000000/0.086/RES_summary!L$6</f>
        <v>122.124164660071</v>
      </c>
      <c r="M141" s="109">
        <f>M11*1000000/0.086/RES_summary!M$6</f>
        <v>125.68240745104956</v>
      </c>
      <c r="N141" s="109">
        <f>N11*1000000/0.086/RES_summary!N$6</f>
        <v>127.87826033886037</v>
      </c>
      <c r="O141" s="109">
        <f>O11*1000000/0.086/RES_summary!O$6</f>
        <v>127.36974220029171</v>
      </c>
      <c r="P141" s="109">
        <f>P11*1000000/0.086/RES_summary!P$6</f>
        <v>124.3774638130937</v>
      </c>
      <c r="Q141" s="109">
        <f>Q11*1000000/0.086/RES_summary!Q$6</f>
        <v>121.65514548048399</v>
      </c>
    </row>
    <row r="142" spans="1:17" ht="12.95" customHeight="1" x14ac:dyDescent="0.25">
      <c r="A142" s="40" t="s">
        <v>128</v>
      </c>
      <c r="B142" s="55">
        <f t="shared" ref="B142" si="54">SUM(B143:B144)</f>
        <v>590.82774087358439</v>
      </c>
      <c r="C142" s="55">
        <f t="shared" ref="C142:Q142" si="55">SUM(C143:C144)</f>
        <v>594.40989100237869</v>
      </c>
      <c r="D142" s="55">
        <f t="shared" si="55"/>
        <v>596.88113974200394</v>
      </c>
      <c r="E142" s="55">
        <f t="shared" si="55"/>
        <v>594.47967570227138</v>
      </c>
      <c r="F142" s="55">
        <f t="shared" si="55"/>
        <v>592.58363125647929</v>
      </c>
      <c r="G142" s="55">
        <f t="shared" si="55"/>
        <v>591.56198781946728</v>
      </c>
      <c r="H142" s="55">
        <f t="shared" si="55"/>
        <v>589.21681281926112</v>
      </c>
      <c r="I142" s="55">
        <f t="shared" si="55"/>
        <v>591.61989517458744</v>
      </c>
      <c r="J142" s="55">
        <f t="shared" si="55"/>
        <v>590.9172710234501</v>
      </c>
      <c r="K142" s="55">
        <f t="shared" si="55"/>
        <v>589.36967088267875</v>
      </c>
      <c r="L142" s="55">
        <f t="shared" si="55"/>
        <v>578.75165598803324</v>
      </c>
      <c r="M142" s="55">
        <f t="shared" si="55"/>
        <v>559.46687011059339</v>
      </c>
      <c r="N142" s="55">
        <f t="shared" si="55"/>
        <v>530.574744347972</v>
      </c>
      <c r="O142" s="55">
        <f t="shared" si="55"/>
        <v>491.8142090596117</v>
      </c>
      <c r="P142" s="55">
        <f t="shared" si="55"/>
        <v>447.52521498608394</v>
      </c>
      <c r="Q142" s="55">
        <f t="shared" si="55"/>
        <v>404.23636745880822</v>
      </c>
    </row>
    <row r="143" spans="1:17" ht="12" customHeight="1" x14ac:dyDescent="0.25">
      <c r="A143" s="54" t="s">
        <v>50</v>
      </c>
      <c r="B143" s="53">
        <f>B13*1000000/0.086/RES_summary!B$6</f>
        <v>486.64257106708885</v>
      </c>
      <c r="C143" s="53">
        <f>C13*1000000/0.086/RES_summary!C$6</f>
        <v>485.70905848187277</v>
      </c>
      <c r="D143" s="53">
        <f>D13*1000000/0.086/RES_summary!D$6</f>
        <v>481.37483727357989</v>
      </c>
      <c r="E143" s="53">
        <f>E13*1000000/0.086/RES_summary!E$6</f>
        <v>473.26670830058004</v>
      </c>
      <c r="F143" s="53">
        <f>F13*1000000/0.086/RES_summary!F$6</f>
        <v>466.01230602053397</v>
      </c>
      <c r="G143" s="53">
        <f>G13*1000000/0.086/RES_summary!G$6</f>
        <v>456.2708106560724</v>
      </c>
      <c r="H143" s="53">
        <f>H13*1000000/0.086/RES_summary!H$6</f>
        <v>445.84279614473121</v>
      </c>
      <c r="I143" s="53">
        <f>I13*1000000/0.086/RES_summary!I$6</f>
        <v>435.14959516802924</v>
      </c>
      <c r="J143" s="53">
        <f>J13*1000000/0.086/RES_summary!J$6</f>
        <v>420.57468269496275</v>
      </c>
      <c r="K143" s="53">
        <f>K13*1000000/0.086/RES_summary!K$6</f>
        <v>402.63241028599242</v>
      </c>
      <c r="L143" s="53">
        <f>L13*1000000/0.086/RES_summary!L$6</f>
        <v>378.47782018669477</v>
      </c>
      <c r="M143" s="53">
        <f>M13*1000000/0.086/RES_summary!M$6</f>
        <v>347.82245168924607</v>
      </c>
      <c r="N143" s="53">
        <f>N13*1000000/0.086/RES_summary!N$6</f>
        <v>308.91086943728999</v>
      </c>
      <c r="O143" s="53">
        <f>O13*1000000/0.086/RES_summary!O$6</f>
        <v>257.83757460476738</v>
      </c>
      <c r="P143" s="53">
        <f>P13*1000000/0.086/RES_summary!P$6</f>
        <v>202.17223807136102</v>
      </c>
      <c r="Q143" s="53">
        <f>Q13*1000000/0.086/RES_summary!Q$6</f>
        <v>146.0645482123314</v>
      </c>
    </row>
    <row r="144" spans="1:17" ht="12" customHeight="1" x14ac:dyDescent="0.25">
      <c r="A144" s="49" t="s">
        <v>26</v>
      </c>
      <c r="B144" s="48">
        <f>B14*1000000/0.086/RES_summary!B$6</f>
        <v>104.18516980649559</v>
      </c>
      <c r="C144" s="48">
        <f>C14*1000000/0.086/RES_summary!C$6</f>
        <v>108.70083252050588</v>
      </c>
      <c r="D144" s="48">
        <f>D14*1000000/0.086/RES_summary!D$6</f>
        <v>115.5063024684241</v>
      </c>
      <c r="E144" s="48">
        <f>E14*1000000/0.086/RES_summary!E$6</f>
        <v>121.21296740169137</v>
      </c>
      <c r="F144" s="48">
        <f>F14*1000000/0.086/RES_summary!F$6</f>
        <v>126.57132523594537</v>
      </c>
      <c r="G144" s="48">
        <f>G14*1000000/0.086/RES_summary!G$6</f>
        <v>135.29117716339482</v>
      </c>
      <c r="H144" s="48">
        <f>H14*1000000/0.086/RES_summary!H$6</f>
        <v>143.37401667452986</v>
      </c>
      <c r="I144" s="48">
        <f>I14*1000000/0.086/RES_summary!I$6</f>
        <v>156.47030000655823</v>
      </c>
      <c r="J144" s="48">
        <f>J14*1000000/0.086/RES_summary!J$6</f>
        <v>170.34258832848732</v>
      </c>
      <c r="K144" s="48">
        <f>K14*1000000/0.086/RES_summary!K$6</f>
        <v>186.73726059668627</v>
      </c>
      <c r="L144" s="48">
        <f>L14*1000000/0.086/RES_summary!L$6</f>
        <v>200.27383580133841</v>
      </c>
      <c r="M144" s="48">
        <f>M14*1000000/0.086/RES_summary!M$6</f>
        <v>211.6444184213473</v>
      </c>
      <c r="N144" s="48">
        <f>N14*1000000/0.086/RES_summary!N$6</f>
        <v>221.66387491068204</v>
      </c>
      <c r="O144" s="48">
        <f>O14*1000000/0.086/RES_summary!O$6</f>
        <v>233.97663445484434</v>
      </c>
      <c r="P144" s="48">
        <f>P14*1000000/0.086/RES_summary!P$6</f>
        <v>245.35297691472292</v>
      </c>
      <c r="Q144" s="48">
        <f>Q14*1000000/0.086/RES_summary!Q$6</f>
        <v>258.17181924647679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774.1772778974015</v>
      </c>
      <c r="C3" s="144">
        <v>772.56742962299791</v>
      </c>
      <c r="D3" s="144">
        <v>765.28163803352675</v>
      </c>
      <c r="E3" s="144">
        <v>766.68192649156424</v>
      </c>
      <c r="F3" s="144">
        <v>774.3794911650391</v>
      </c>
      <c r="G3" s="144">
        <v>780.11223828840832</v>
      </c>
      <c r="H3" s="144">
        <v>799.64305371326657</v>
      </c>
      <c r="I3" s="144">
        <v>816.83538549768446</v>
      </c>
      <c r="J3" s="144">
        <v>831.4076870148574</v>
      </c>
      <c r="K3" s="144">
        <v>844.93977312964398</v>
      </c>
      <c r="L3" s="144">
        <v>851.06638839194375</v>
      </c>
      <c r="M3" s="144">
        <v>863.69146872760177</v>
      </c>
      <c r="N3" s="144">
        <v>877.81349875950548</v>
      </c>
      <c r="O3" s="144">
        <v>879.43261670603613</v>
      </c>
      <c r="P3" s="144">
        <v>908.14651009134684</v>
      </c>
      <c r="Q3" s="144">
        <v>903.97692772712332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1027.6325765867607</v>
      </c>
      <c r="C5" s="144">
        <v>1025.495685492989</v>
      </c>
      <c r="D5" s="144">
        <v>1015.8246230666975</v>
      </c>
      <c r="E5" s="144">
        <v>1017.6833472596965</v>
      </c>
      <c r="F5" s="144">
        <v>1027.9009917768919</v>
      </c>
      <c r="G5" s="144">
        <v>1035.5105637257207</v>
      </c>
      <c r="H5" s="144">
        <v>1061.4355072120463</v>
      </c>
      <c r="I5" s="144">
        <v>1084.2563787534309</v>
      </c>
      <c r="J5" s="144">
        <v>1103.5994571185859</v>
      </c>
      <c r="K5" s="144">
        <v>1121.5617674546625</v>
      </c>
      <c r="L5" s="144">
        <v>1129.6941547094939</v>
      </c>
      <c r="M5" s="144">
        <v>1146.4525176908812</v>
      </c>
      <c r="N5" s="144">
        <v>1165.1979117015849</v>
      </c>
      <c r="O5" s="144">
        <v>1167.3471072343057</v>
      </c>
      <c r="P5" s="144">
        <v>1205.4615457302582</v>
      </c>
      <c r="Q5" s="144">
        <v>1199.9268978006846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20687116.084755875</v>
      </c>
      <c r="C7" s="62">
        <v>21036613.740565252</v>
      </c>
      <c r="D7" s="62">
        <v>21256637.965205524</v>
      </c>
      <c r="E7" s="62">
        <v>21812238.646735735</v>
      </c>
      <c r="F7" s="62">
        <v>22637075.608842012</v>
      </c>
      <c r="G7" s="62">
        <v>23425453.905250899</v>
      </c>
      <c r="H7" s="62">
        <v>24758344.8373161</v>
      </c>
      <c r="I7" s="62">
        <v>26050151.34874963</v>
      </c>
      <c r="J7" s="62">
        <v>27279990.532267407</v>
      </c>
      <c r="K7" s="62">
        <v>28535566.347891502</v>
      </c>
      <c r="L7" s="62">
        <v>29558648.323390964</v>
      </c>
      <c r="M7" s="62">
        <v>30913559.137350809</v>
      </c>
      <c r="N7" s="62">
        <v>32459686.276351538</v>
      </c>
      <c r="O7" s="62">
        <v>33638313.146260887</v>
      </c>
      <c r="P7" s="62">
        <v>35543994.451199219</v>
      </c>
      <c r="Q7" s="62">
        <v>35946708.260060459</v>
      </c>
    </row>
    <row r="8" spans="1:17" ht="12.95" customHeight="1" x14ac:dyDescent="0.25">
      <c r="A8" s="133" t="s">
        <v>136</v>
      </c>
      <c r="B8" s="143"/>
      <c r="C8" s="143">
        <v>1802568.0838992684</v>
      </c>
      <c r="D8" s="143">
        <v>1694890.709151505</v>
      </c>
      <c r="E8" s="143">
        <v>2052590.163309112</v>
      </c>
      <c r="F8" s="143">
        <v>2344281.2861118722</v>
      </c>
      <c r="G8" s="143">
        <v>2330614.2852745545</v>
      </c>
      <c r="H8" s="143">
        <v>2898260.4607638614</v>
      </c>
      <c r="I8" s="143">
        <v>2880656.5830626693</v>
      </c>
      <c r="J8" s="143">
        <v>2842522.0062213447</v>
      </c>
      <c r="K8" s="143">
        <v>2892448.8806682224</v>
      </c>
      <c r="L8" s="143">
        <v>2684508.1365192579</v>
      </c>
      <c r="M8" s="143">
        <v>3041258.3673949237</v>
      </c>
      <c r="N8" s="143">
        <v>3257769.9057373335</v>
      </c>
      <c r="O8" s="143">
        <v>2915944.278147018</v>
      </c>
      <c r="P8" s="143">
        <v>3708249.3888376071</v>
      </c>
      <c r="Q8" s="143">
        <v>2097604.5180127369</v>
      </c>
    </row>
    <row r="9" spans="1:17" ht="12.95" customHeight="1" x14ac:dyDescent="0.25">
      <c r="A9" s="131" t="s">
        <v>135</v>
      </c>
      <c r="B9" s="142"/>
      <c r="C9" s="142">
        <f>B7+C8-C7</f>
        <v>1453070.4280898906</v>
      </c>
      <c r="D9" s="142">
        <f t="shared" ref="D9:Q9" si="0">C7+D8-D7</f>
        <v>1474866.4845112339</v>
      </c>
      <c r="E9" s="142">
        <f t="shared" si="0"/>
        <v>1496989.4817789011</v>
      </c>
      <c r="F9" s="142">
        <f t="shared" si="0"/>
        <v>1519444.3240055963</v>
      </c>
      <c r="G9" s="142">
        <f t="shared" si="0"/>
        <v>1542235.9888656661</v>
      </c>
      <c r="H9" s="142">
        <f t="shared" si="0"/>
        <v>1565369.5286986604</v>
      </c>
      <c r="I9" s="142">
        <f t="shared" si="0"/>
        <v>1588850.0716291368</v>
      </c>
      <c r="J9" s="142">
        <f t="shared" si="0"/>
        <v>1612682.8227035701</v>
      </c>
      <c r="K9" s="142">
        <f t="shared" si="0"/>
        <v>1636873.0650441274</v>
      </c>
      <c r="L9" s="142">
        <f t="shared" si="0"/>
        <v>1661426.1610197946</v>
      </c>
      <c r="M9" s="142">
        <f t="shared" si="0"/>
        <v>1686347.5534350798</v>
      </c>
      <c r="N9" s="142">
        <f t="shared" si="0"/>
        <v>1711642.766736608</v>
      </c>
      <c r="O9" s="142">
        <f t="shared" si="0"/>
        <v>1737317.4082376659</v>
      </c>
      <c r="P9" s="142">
        <f t="shared" si="0"/>
        <v>1802568.0838992745</v>
      </c>
      <c r="Q9" s="142">
        <f t="shared" si="0"/>
        <v>1694890.709151499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8759.9999999999945</v>
      </c>
      <c r="C11" s="140">
        <v>8759.9999999999982</v>
      </c>
      <c r="D11" s="140">
        <v>8759.9999999999964</v>
      </c>
      <c r="E11" s="140">
        <v>8759.9999999999927</v>
      </c>
      <c r="F11" s="140">
        <v>8760</v>
      </c>
      <c r="G11" s="140">
        <v>8759.9999999999927</v>
      </c>
      <c r="H11" s="140">
        <v>8759.9999999999945</v>
      </c>
      <c r="I11" s="140">
        <v>8759.9999999999982</v>
      </c>
      <c r="J11" s="140">
        <v>8759.9999999999964</v>
      </c>
      <c r="K11" s="140">
        <v>8759.9999999999964</v>
      </c>
      <c r="L11" s="140">
        <v>8759.9999999999945</v>
      </c>
      <c r="M11" s="140">
        <v>8759.9999999999964</v>
      </c>
      <c r="N11" s="140">
        <v>8759.9999999999945</v>
      </c>
      <c r="O11" s="140">
        <v>8759.9999999999964</v>
      </c>
      <c r="P11" s="140">
        <v>8759.9999999999964</v>
      </c>
      <c r="Q11" s="140">
        <v>8759.9999999999964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49.675004112536143</v>
      </c>
      <c r="C13" s="137">
        <f t="shared" ref="C13:Q13" si="1">IF(C5=0,0,1000000*C5/C7)</f>
        <v>48.748134948901431</v>
      </c>
      <c r="D13" s="137">
        <f t="shared" si="1"/>
        <v>47.788583722857602</v>
      </c>
      <c r="E13" s="137">
        <f t="shared" si="1"/>
        <v>46.656529104682051</v>
      </c>
      <c r="F13" s="137">
        <f t="shared" si="1"/>
        <v>45.407852566229678</v>
      </c>
      <c r="G13" s="137">
        <f t="shared" si="1"/>
        <v>44.204503695597857</v>
      </c>
      <c r="H13" s="137">
        <f t="shared" si="1"/>
        <v>42.871828233535105</v>
      </c>
      <c r="I13" s="137">
        <f t="shared" si="1"/>
        <v>41.621884043505702</v>
      </c>
      <c r="J13" s="137">
        <f t="shared" si="1"/>
        <v>40.45453959425766</v>
      </c>
      <c r="K13" s="137">
        <f t="shared" si="1"/>
        <v>39.303995364281072</v>
      </c>
      <c r="L13" s="137">
        <f t="shared" si="1"/>
        <v>38.218735253043384</v>
      </c>
      <c r="M13" s="137">
        <f t="shared" si="1"/>
        <v>37.085749738395492</v>
      </c>
      <c r="N13" s="137">
        <f t="shared" si="1"/>
        <v>35.89677059049361</v>
      </c>
      <c r="O13" s="137">
        <f t="shared" si="1"/>
        <v>34.702902674061811</v>
      </c>
      <c r="P13" s="137">
        <f t="shared" si="1"/>
        <v>33.914633522276702</v>
      </c>
      <c r="Q13" s="137">
        <f t="shared" si="1"/>
        <v>33.380717063706641</v>
      </c>
    </row>
    <row r="14" spans="1:17" ht="12.95" customHeight="1" x14ac:dyDescent="0.25">
      <c r="A14" s="131" t="s">
        <v>132</v>
      </c>
      <c r="B14" s="130"/>
      <c r="C14" s="130">
        <v>38.858109728582363</v>
      </c>
      <c r="D14" s="130">
        <v>37.520375746871316</v>
      </c>
      <c r="E14" s="130">
        <v>37.134389621115176</v>
      </c>
      <c r="F14" s="130">
        <v>36.55536051438429</v>
      </c>
      <c r="G14" s="130">
        <v>36.136460490419616</v>
      </c>
      <c r="H14" s="130">
        <v>35.774797560721325</v>
      </c>
      <c r="I14" s="130">
        <v>35.320768876791881</v>
      </c>
      <c r="J14" s="130">
        <v>34.987628590913715</v>
      </c>
      <c r="K14" s="130">
        <v>34.321777382945065</v>
      </c>
      <c r="L14" s="130">
        <v>33.772942388514828</v>
      </c>
      <c r="M14" s="130">
        <v>33.054634789069269</v>
      </c>
      <c r="N14" s="130">
        <v>31.853463716017341</v>
      </c>
      <c r="O14" s="130">
        <v>30.333379685812993</v>
      </c>
      <c r="P14" s="130">
        <v>29.167085476755027</v>
      </c>
      <c r="Q14" s="130">
        <v>27.678376848022801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0.9272696097240114</v>
      </c>
      <c r="C16" s="134">
        <f>C7/RES_summary!C$6</f>
        <v>0.93876410734912463</v>
      </c>
      <c r="D16" s="134">
        <f>D7/RES_summary!D$6</f>
        <v>0.94454497281539873</v>
      </c>
      <c r="E16" s="134">
        <f>E7/RES_summary!E$6</f>
        <v>0.9631311685227405</v>
      </c>
      <c r="F16" s="134">
        <f>F7/RES_summary!F$6</f>
        <v>0.98940918342095496</v>
      </c>
      <c r="G16" s="134">
        <f>G7/RES_summary!G$6</f>
        <v>1.0090696439804594</v>
      </c>
      <c r="H16" s="134">
        <f>H7/RES_summary!H$6</f>
        <v>1.0557563542601316</v>
      </c>
      <c r="I16" s="134">
        <f>I7/RES_summary!I$6</f>
        <v>1.0966130869571504</v>
      </c>
      <c r="J16" s="134">
        <f>J7/RES_summary!J$6</f>
        <v>1.1344012981858183</v>
      </c>
      <c r="K16" s="134">
        <f>K7/RES_summary!K$6</f>
        <v>1.1733321250558284</v>
      </c>
      <c r="L16" s="134">
        <f>L7/RES_summary!L$6</f>
        <v>1.206513311515409</v>
      </c>
      <c r="M16" s="134">
        <f>M7/RES_summary!M$6</f>
        <v>1.2466511605587245</v>
      </c>
      <c r="N16" s="134">
        <f>N7/RES_summary!N$6</f>
        <v>1.2963280524568066</v>
      </c>
      <c r="O16" s="134">
        <f>O7/RES_summary!O$6</f>
        <v>1.3317757089452578</v>
      </c>
      <c r="P16" s="134">
        <f>P7/RES_summary!P$6</f>
        <v>1.373044329985406</v>
      </c>
      <c r="Q16" s="134">
        <f>Q7/RES_summary!Q$6</f>
        <v>1.394218040454428</v>
      </c>
    </row>
    <row r="17" spans="1:17" ht="12.95" customHeight="1" x14ac:dyDescent="0.25">
      <c r="A17" s="133" t="s">
        <v>49</v>
      </c>
      <c r="B17" s="132">
        <f>1000000*B5/RES_summary!B$6</f>
        <v>46.062121676470056</v>
      </c>
      <c r="C17" s="132">
        <f>1000000*C5/RES_summary!C$6</f>
        <v>45.762999390240118</v>
      </c>
      <c r="D17" s="132">
        <f>1000000*D5/RES_summary!D$6</f>
        <v>45.138466513392935</v>
      </c>
      <c r="E17" s="132">
        <f>1000000*E5/RES_summary!E$6</f>
        <v>44.936357395807676</v>
      </c>
      <c r="F17" s="132">
        <f>1000000*F5/RES_summary!F$6</f>
        <v>44.926946328452416</v>
      </c>
      <c r="G17" s="132">
        <f>1000000*G5/RES_summary!G$6</f>
        <v>44.60542280644983</v>
      </c>
      <c r="H17" s="132">
        <f>1000000*H5/RES_summary!H$6</f>
        <v>45.262205076303594</v>
      </c>
      <c r="I17" s="132">
        <f>1000000*I5/RES_summary!I$6</f>
        <v>45.643102745921354</v>
      </c>
      <c r="J17" s="132">
        <f>1000000*J5/RES_summary!J$6</f>
        <v>45.891682233235478</v>
      </c>
      <c r="K17" s="132">
        <f>1000000*K5/RES_summary!K$6</f>
        <v>46.116640403956339</v>
      </c>
      <c r="L17" s="132">
        <f>1000000*L5/RES_summary!L$6</f>
        <v>46.11141283208007</v>
      </c>
      <c r="M17" s="132">
        <f>1000000*M5/RES_summary!M$6</f>
        <v>46.232992951561151</v>
      </c>
      <c r="N17" s="132">
        <f>1000000*N5/RES_summary!N$6</f>
        <v>46.533990709063346</v>
      </c>
      <c r="O17" s="132">
        <f>1000000*O5/RES_summary!O$6</f>
        <v>46.216482811206959</v>
      </c>
      <c r="P17" s="132">
        <f>1000000*P5/RES_summary!P$6</f>
        <v>46.566295261295011</v>
      </c>
      <c r="Q17" s="132">
        <f>1000000*Q5/RES_summary!Q$6</f>
        <v>46.539997933524759</v>
      </c>
    </row>
    <row r="18" spans="1:17" ht="12.95" customHeight="1" x14ac:dyDescent="0.25">
      <c r="A18" s="131" t="s">
        <v>48</v>
      </c>
      <c r="B18" s="130">
        <f>B3*1000000/0.086/RES_summary!B$6</f>
        <v>403.50418588587735</v>
      </c>
      <c r="C18" s="130">
        <f>C3*1000000/0.086/RES_summary!C$6</f>
        <v>400.88387465850332</v>
      </c>
      <c r="D18" s="130">
        <f>D3*1000000/0.086/RES_summary!D$6</f>
        <v>395.41296665732193</v>
      </c>
      <c r="E18" s="130">
        <f>E3*1000000/0.086/RES_summary!E$6</f>
        <v>393.64249078727488</v>
      </c>
      <c r="F18" s="130">
        <f>F3*1000000/0.086/RES_summary!F$6</f>
        <v>393.56004983724301</v>
      </c>
      <c r="G18" s="130">
        <f>G3*1000000/0.086/RES_summary!G$6</f>
        <v>390.74350378450026</v>
      </c>
      <c r="H18" s="130">
        <f>H3*1000000/0.086/RES_summary!H$6</f>
        <v>396.49691646841922</v>
      </c>
      <c r="I18" s="130">
        <f>I3*1000000/0.086/RES_summary!I$6</f>
        <v>399.83358005427101</v>
      </c>
      <c r="J18" s="130">
        <f>J3*1000000/0.086/RES_summary!J$6</f>
        <v>402.01113636314261</v>
      </c>
      <c r="K18" s="130">
        <f>K3*1000000/0.086/RES_summary!K$6</f>
        <v>403.98176993865724</v>
      </c>
      <c r="L18" s="130">
        <f>L3*1000000/0.086/RES_summary!L$6</f>
        <v>403.93597640902112</v>
      </c>
      <c r="M18" s="130">
        <f>M3*1000000/0.086/RES_summary!M$6</f>
        <v>405.00101825567549</v>
      </c>
      <c r="N18" s="130">
        <f>N3*1000000/0.086/RES_summary!N$6</f>
        <v>407.63775861139476</v>
      </c>
      <c r="O18" s="130">
        <f>O3*1000000/0.086/RES_summary!O$6</f>
        <v>404.85638942617277</v>
      </c>
      <c r="P18" s="130">
        <f>P3*1000000/0.086/RES_summary!P$6</f>
        <v>407.92074648894413</v>
      </c>
      <c r="Q18" s="130">
        <f>Q3*1000000/0.086/RES_summary!Q$6</f>
        <v>407.69038189767673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347.65131600871092</v>
      </c>
      <c r="C3" s="144">
        <v>335.19795915687718</v>
      </c>
      <c r="D3" s="144">
        <v>329.02753504266934</v>
      </c>
      <c r="E3" s="144">
        <v>324.83564599771921</v>
      </c>
      <c r="F3" s="144">
        <v>325.45166754145993</v>
      </c>
      <c r="G3" s="144">
        <v>326.97389453656541</v>
      </c>
      <c r="H3" s="144">
        <v>326.99733434254614</v>
      </c>
      <c r="I3" s="144">
        <v>331.18027427640089</v>
      </c>
      <c r="J3" s="144">
        <v>336.03313870307159</v>
      </c>
      <c r="K3" s="144">
        <v>344.40539909181877</v>
      </c>
      <c r="L3" s="144">
        <v>349.00189455628839</v>
      </c>
      <c r="M3" s="144">
        <v>358.04411939040841</v>
      </c>
      <c r="N3" s="144">
        <v>361.74742496745017</v>
      </c>
      <c r="O3" s="144">
        <v>362.25114627811439</v>
      </c>
      <c r="P3" s="144">
        <v>369.4354324231154</v>
      </c>
      <c r="Q3" s="144">
        <v>364.96923717631739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5424.9301102053714</v>
      </c>
      <c r="C5" s="144">
        <v>5323.9500849501665</v>
      </c>
      <c r="D5" s="144">
        <v>5262.4844403705865</v>
      </c>
      <c r="E5" s="144">
        <v>5178.7635237107779</v>
      </c>
      <c r="F5" s="144">
        <v>5137.3044966109765</v>
      </c>
      <c r="G5" s="144">
        <v>5115.3742201127179</v>
      </c>
      <c r="H5" s="144">
        <v>5071.419850205888</v>
      </c>
      <c r="I5" s="144">
        <v>5096.3658011537646</v>
      </c>
      <c r="J5" s="144">
        <v>5141.3073055027307</v>
      </c>
      <c r="K5" s="144">
        <v>5250.3316977290315</v>
      </c>
      <c r="L5" s="144">
        <v>5289.8098845679751</v>
      </c>
      <c r="M5" s="144">
        <v>5354.8939123992641</v>
      </c>
      <c r="N5" s="144">
        <v>5347.5684763382224</v>
      </c>
      <c r="O5" s="144">
        <v>5289.5267412661315</v>
      </c>
      <c r="P5" s="144">
        <v>5327.5391412550816</v>
      </c>
      <c r="Q5" s="144">
        <v>5189.2782632166527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15898886.93036975</v>
      </c>
      <c r="C7" s="62">
        <v>15918814.59799877</v>
      </c>
      <c r="D7" s="62">
        <v>16164076.455200803</v>
      </c>
      <c r="E7" s="62">
        <v>16336278.115787597</v>
      </c>
      <c r="F7" s="62">
        <v>16712787.888655504</v>
      </c>
      <c r="G7" s="62">
        <v>17193061.225897398</v>
      </c>
      <c r="H7" s="62">
        <v>17578906.006451953</v>
      </c>
      <c r="I7" s="62">
        <v>18266274.909948744</v>
      </c>
      <c r="J7" s="62">
        <v>19059189.538200065</v>
      </c>
      <c r="K7" s="62">
        <v>20192173.537119184</v>
      </c>
      <c r="L7" s="62">
        <v>21088974.652090173</v>
      </c>
      <c r="M7" s="62">
        <v>22205843.26024447</v>
      </c>
      <c r="N7" s="62">
        <v>23203736.789958566</v>
      </c>
      <c r="O7" s="62">
        <v>24171770.478786368</v>
      </c>
      <c r="P7" s="62">
        <v>25561391.622579951</v>
      </c>
      <c r="Q7" s="62">
        <v>26434735.222099718</v>
      </c>
    </row>
    <row r="8" spans="1:17" ht="12.95" customHeight="1" x14ac:dyDescent="0.25">
      <c r="A8" s="133" t="s">
        <v>136</v>
      </c>
      <c r="B8" s="143"/>
      <c r="C8" s="143">
        <v>1257663.4209065728</v>
      </c>
      <c r="D8" s="143">
        <v>1480522.1389730352</v>
      </c>
      <c r="E8" s="143">
        <v>1404991.4217942532</v>
      </c>
      <c r="F8" s="143">
        <v>1606833.9545529487</v>
      </c>
      <c r="G8" s="143">
        <v>1708136.8705635655</v>
      </c>
      <c r="H8" s="143">
        <v>1611252.5868095858</v>
      </c>
      <c r="I8" s="143">
        <v>1910325.894139315</v>
      </c>
      <c r="J8" s="143">
        <v>2013425.7049125507</v>
      </c>
      <c r="K8" s="143">
        <v>2351054.0534270331</v>
      </c>
      <c r="L8" s="143">
        <v>2112435.0293698814</v>
      </c>
      <c r="M8" s="143">
        <v>2330071.2547243997</v>
      </c>
      <c r="N8" s="143">
        <v>2208669.7709910586</v>
      </c>
      <c r="O8" s="143">
        <v>2176388.3776222002</v>
      </c>
      <c r="P8" s="143">
        <v>2647284.5647001569</v>
      </c>
      <c r="Q8" s="143">
        <v>2353865.738492813</v>
      </c>
    </row>
    <row r="9" spans="1:17" ht="12.95" customHeight="1" x14ac:dyDescent="0.25">
      <c r="A9" s="131" t="s">
        <v>135</v>
      </c>
      <c r="B9" s="142"/>
      <c r="C9" s="142">
        <f>B7+C8-C7</f>
        <v>1237735.7532775532</v>
      </c>
      <c r="D9" s="142">
        <f t="shared" ref="D9:Q9" si="0">C7+D8-D7</f>
        <v>1235260.2817710042</v>
      </c>
      <c r="E9" s="142">
        <f t="shared" si="0"/>
        <v>1232789.7612074595</v>
      </c>
      <c r="F9" s="142">
        <f t="shared" si="0"/>
        <v>1230324.1816850435</v>
      </c>
      <c r="G9" s="142">
        <f t="shared" si="0"/>
        <v>1227863.5333216712</v>
      </c>
      <c r="H9" s="142">
        <f t="shared" si="0"/>
        <v>1225407.8062550314</v>
      </c>
      <c r="I9" s="142">
        <f t="shared" si="0"/>
        <v>1222956.9906425253</v>
      </c>
      <c r="J9" s="142">
        <f t="shared" si="0"/>
        <v>1220511.0766612291</v>
      </c>
      <c r="K9" s="142">
        <f t="shared" si="0"/>
        <v>1218070.0545079149</v>
      </c>
      <c r="L9" s="142">
        <f t="shared" si="0"/>
        <v>1215633.91439889</v>
      </c>
      <c r="M9" s="142">
        <f t="shared" si="0"/>
        <v>1213202.6465701014</v>
      </c>
      <c r="N9" s="142">
        <f t="shared" si="0"/>
        <v>1210776.2412769608</v>
      </c>
      <c r="O9" s="142">
        <f t="shared" si="0"/>
        <v>1208354.6887944005</v>
      </c>
      <c r="P9" s="142">
        <f t="shared" si="0"/>
        <v>1257663.4209065735</v>
      </c>
      <c r="Q9" s="142">
        <f t="shared" si="0"/>
        <v>1480522.1389730461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745.16299395034093</v>
      </c>
      <c r="C11" s="140">
        <v>732.09752640029649</v>
      </c>
      <c r="D11" s="140">
        <v>727.01432443459646</v>
      </c>
      <c r="E11" s="140">
        <v>729.35530983380545</v>
      </c>
      <c r="F11" s="140">
        <v>736.63566527832779</v>
      </c>
      <c r="G11" s="140">
        <v>743.25393722830495</v>
      </c>
      <c r="H11" s="140">
        <v>749.74951743032659</v>
      </c>
      <c r="I11" s="140">
        <v>755.6234328679476</v>
      </c>
      <c r="J11" s="140">
        <v>759.99387816414935</v>
      </c>
      <c r="K11" s="140">
        <v>762.75446457227008</v>
      </c>
      <c r="L11" s="140">
        <v>767.16586288798919</v>
      </c>
      <c r="M11" s="140">
        <v>777.47641352928076</v>
      </c>
      <c r="N11" s="140">
        <v>786.59402403362787</v>
      </c>
      <c r="O11" s="140">
        <v>796.33260916885047</v>
      </c>
      <c r="P11" s="140">
        <v>806.33116495831848</v>
      </c>
      <c r="Q11" s="140">
        <v>817.80704830210891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341.21445947532175</v>
      </c>
      <c r="C13" s="137">
        <f t="shared" ref="C13:Q13" si="1">IF(C5=0,0,1000000*C5/C7)</f>
        <v>334.44387785127327</v>
      </c>
      <c r="D13" s="137">
        <f t="shared" si="1"/>
        <v>325.56666351806189</v>
      </c>
      <c r="E13" s="137">
        <f t="shared" si="1"/>
        <v>317.00999989134317</v>
      </c>
      <c r="F13" s="137">
        <f t="shared" si="1"/>
        <v>307.38764417025442</v>
      </c>
      <c r="G13" s="137">
        <f t="shared" si="1"/>
        <v>297.52550478954737</v>
      </c>
      <c r="H13" s="137">
        <f t="shared" si="1"/>
        <v>288.4946223811956</v>
      </c>
      <c r="I13" s="137">
        <f t="shared" si="1"/>
        <v>279.00411147201254</v>
      </c>
      <c r="J13" s="137">
        <f t="shared" si="1"/>
        <v>269.75477079957051</v>
      </c>
      <c r="K13" s="137">
        <f t="shared" si="1"/>
        <v>260.01815446352867</v>
      </c>
      <c r="L13" s="137">
        <f t="shared" si="1"/>
        <v>250.83295759207007</v>
      </c>
      <c r="M13" s="137">
        <f t="shared" si="1"/>
        <v>241.14796495867506</v>
      </c>
      <c r="N13" s="137">
        <f t="shared" si="1"/>
        <v>230.46152112242484</v>
      </c>
      <c r="O13" s="137">
        <f t="shared" si="1"/>
        <v>218.83075325029776</v>
      </c>
      <c r="P13" s="137">
        <f t="shared" si="1"/>
        <v>208.42132619058728</v>
      </c>
      <c r="Q13" s="137">
        <f t="shared" si="1"/>
        <v>196.30528619323417</v>
      </c>
    </row>
    <row r="14" spans="1:17" ht="12.95" customHeight="1" x14ac:dyDescent="0.25">
      <c r="A14" s="131" t="s">
        <v>132</v>
      </c>
      <c r="B14" s="130"/>
      <c r="C14" s="130">
        <v>255.51614639553611</v>
      </c>
      <c r="D14" s="130">
        <v>243.17300991255632</v>
      </c>
      <c r="E14" s="130">
        <v>239.80557470381683</v>
      </c>
      <c r="F14" s="130">
        <v>235.46015595528115</v>
      </c>
      <c r="G14" s="130">
        <v>232.43717887932522</v>
      </c>
      <c r="H14" s="130">
        <v>232.22460302280211</v>
      </c>
      <c r="I14" s="130">
        <v>231.49796630421366</v>
      </c>
      <c r="J14" s="130">
        <v>229.16044556787546</v>
      </c>
      <c r="K14" s="130">
        <v>223.1541664103961</v>
      </c>
      <c r="L14" s="130">
        <v>215.04569349805655</v>
      </c>
      <c r="M14" s="130">
        <v>205.59298868797694</v>
      </c>
      <c r="N14" s="130">
        <v>183.73454012083866</v>
      </c>
      <c r="O14" s="130">
        <v>162.77717734663318</v>
      </c>
      <c r="P14" s="130">
        <v>135.74880296343534</v>
      </c>
      <c r="Q14" s="130">
        <v>94.211892849851552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0.71264426701959593</v>
      </c>
      <c r="C16" s="134">
        <f>C7/RES_summary!C$6</f>
        <v>0.71038105088794512</v>
      </c>
      <c r="D16" s="134">
        <f>D7/RES_summary!D$6</f>
        <v>0.71825550122060655</v>
      </c>
      <c r="E16" s="134">
        <f>E7/RES_summary!E$6</f>
        <v>0.72133717615113369</v>
      </c>
      <c r="F16" s="134">
        <f>F7/RES_summary!F$6</f>
        <v>0.73047358693025755</v>
      </c>
      <c r="G16" s="134">
        <f>G7/RES_summary!G$6</f>
        <v>0.7406044826419218</v>
      </c>
      <c r="H16" s="134">
        <f>H7/RES_summary!H$6</f>
        <v>0.74960752987335466</v>
      </c>
      <c r="I16" s="134">
        <f>I7/RES_summary!I$6</f>
        <v>0.7689412567335544</v>
      </c>
      <c r="J16" s="134">
        <f>J7/RES_summary!J$6</f>
        <v>0.79255047134016321</v>
      </c>
      <c r="K16" s="134">
        <f>K7/RES_summary!K$6</f>
        <v>0.83026653814967055</v>
      </c>
      <c r="L16" s="134">
        <f>L7/RES_summary!L$6</f>
        <v>0.86080149422200936</v>
      </c>
      <c r="M16" s="134">
        <f>M7/RES_summary!M$6</f>
        <v>0.89549508513632892</v>
      </c>
      <c r="N16" s="134">
        <f>N7/RES_summary!N$6</f>
        <v>0.92667731494872252</v>
      </c>
      <c r="O16" s="134">
        <f>O7/RES_summary!O$6</f>
        <v>0.95698546552790043</v>
      </c>
      <c r="P16" s="134">
        <f>P7/RES_summary!P$6</f>
        <v>0.98742204909205766</v>
      </c>
      <c r="Q16" s="134">
        <f>Q7/RES_summary!Q$6</f>
        <v>1.0252895612763828</v>
      </c>
    </row>
    <row r="17" spans="1:17" ht="12.95" customHeight="1" x14ac:dyDescent="0.25">
      <c r="A17" s="133" t="s">
        <v>49</v>
      </c>
      <c r="B17" s="132">
        <f>1000000*B5/RES_summary!B$6</f>
        <v>243.16452836927832</v>
      </c>
      <c r="C17" s="132">
        <f>1000000*C5/RES_summary!C$6</f>
        <v>237.58259341102709</v>
      </c>
      <c r="D17" s="132">
        <f>1000000*D5/RES_summary!D$6</f>
        <v>233.84004708588611</v>
      </c>
      <c r="E17" s="132">
        <f>1000000*E5/RES_summary!E$6</f>
        <v>228.6710981332927</v>
      </c>
      <c r="F17" s="132">
        <f>1000000*F5/RES_summary!F$6</f>
        <v>224.53855501508744</v>
      </c>
      <c r="G17" s="132">
        <f>1000000*G5/RES_summary!G$6</f>
        <v>220.34872254743937</v>
      </c>
      <c r="H17" s="132">
        <f>1000000*H5/RES_summary!H$6</f>
        <v>216.25774126491427</v>
      </c>
      <c r="I17" s="132">
        <f>1000000*I5/RES_summary!I$6</f>
        <v>214.53777210911801</v>
      </c>
      <c r="J17" s="132">
        <f>1000000*J5/RES_summary!J$6</f>
        <v>213.79427074345728</v>
      </c>
      <c r="K17" s="132">
        <f>1000000*K5/RES_summary!K$6</f>
        <v>215.88437296250024</v>
      </c>
      <c r="L17" s="132">
        <f>1000000*L5/RES_summary!L$6</f>
        <v>215.91738469537984</v>
      </c>
      <c r="M17" s="132">
        <f>1000000*M5/RES_summary!M$6</f>
        <v>215.94681741112117</v>
      </c>
      <c r="N17" s="132">
        <f>1000000*N5/RES_summary!N$6</f>
        <v>213.56346359272695</v>
      </c>
      <c r="O17" s="132">
        <f>1000000*O5/RES_summary!O$6</f>
        <v>209.41785027105732</v>
      </c>
      <c r="P17" s="132">
        <f>1000000*P5/RES_summary!P$6</f>
        <v>205.79981298159385</v>
      </c>
      <c r="Q17" s="132">
        <f>1000000*Q5/RES_summary!Q$6</f>
        <v>201.26976075729584</v>
      </c>
    </row>
    <row r="18" spans="1:17" ht="12.95" customHeight="1" x14ac:dyDescent="0.25">
      <c r="A18" s="131" t="s">
        <v>48</v>
      </c>
      <c r="B18" s="130">
        <f>B3*1000000/0.086/RES_summary!B$6</f>
        <v>181.19720798217404</v>
      </c>
      <c r="C18" s="130">
        <f>C3*1000000/0.086/RES_summary!C$6</f>
        <v>173.9336289519803</v>
      </c>
      <c r="D18" s="130">
        <f>D3*1000000/0.086/RES_summary!D$6</f>
        <v>170.00506385789973</v>
      </c>
      <c r="E18" s="130">
        <f>E3*1000000/0.086/RES_summary!E$6</f>
        <v>166.78247962904419</v>
      </c>
      <c r="F18" s="130">
        <f>F3*1000000/0.086/RES_summary!F$6</f>
        <v>165.40310785417336</v>
      </c>
      <c r="G18" s="130">
        <f>G3*1000000/0.086/RES_summary!G$6</f>
        <v>163.77505559661168</v>
      </c>
      <c r="H18" s="130">
        <f>H3*1000000/0.086/RES_summary!H$6</f>
        <v>162.13913715394193</v>
      </c>
      <c r="I18" s="130">
        <f>I3*1000000/0.086/RES_summary!I$6</f>
        <v>162.10976784093316</v>
      </c>
      <c r="J18" s="130">
        <f>J3*1000000/0.086/RES_summary!J$6</f>
        <v>162.48233695159624</v>
      </c>
      <c r="K18" s="130">
        <f>K3*1000000/0.086/RES_summary!K$6</f>
        <v>164.66676930853214</v>
      </c>
      <c r="L18" s="130">
        <f>L3*1000000/0.086/RES_summary!L$6</f>
        <v>165.64444674234898</v>
      </c>
      <c r="M18" s="130">
        <f>M3*1000000/0.086/RES_summary!M$6</f>
        <v>167.89355711386094</v>
      </c>
      <c r="N18" s="130">
        <f>N3*1000000/0.086/RES_summary!N$6</f>
        <v>167.98774421396226</v>
      </c>
      <c r="O18" s="130">
        <f>O3*1000000/0.086/RES_summary!O$6</f>
        <v>166.76626311288274</v>
      </c>
      <c r="P18" s="130">
        <f>P3*1000000/0.086/RES_summary!P$6</f>
        <v>165.94280294965262</v>
      </c>
      <c r="Q18" s="130">
        <f>Q3*1000000/0.086/RES_summary!Q$6</f>
        <v>164.59982895739574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27.480308486914815</v>
      </c>
      <c r="C3" s="144">
        <v>29.728153090686732</v>
      </c>
      <c r="D3" s="144">
        <v>31.563453708875524</v>
      </c>
      <c r="E3" s="144">
        <v>34.698750045594643</v>
      </c>
      <c r="F3" s="144">
        <v>37.823610265160823</v>
      </c>
      <c r="G3" s="144">
        <v>41.591352571965082</v>
      </c>
      <c r="H3" s="144">
        <v>46.027647451523727</v>
      </c>
      <c r="I3" s="144">
        <v>51.357086430313636</v>
      </c>
      <c r="J3" s="144">
        <v>55.680195298534422</v>
      </c>
      <c r="K3" s="144">
        <v>60.270430145186403</v>
      </c>
      <c r="L3" s="144">
        <v>65.272069529828428</v>
      </c>
      <c r="M3" s="144">
        <v>67.057738608721564</v>
      </c>
      <c r="N3" s="144">
        <v>69.524483515584848</v>
      </c>
      <c r="O3" s="144">
        <v>71.210102805443938</v>
      </c>
      <c r="P3" s="144">
        <v>72.936138206418704</v>
      </c>
      <c r="Q3" s="144">
        <v>73.96415783164511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1617.2360752735458</v>
      </c>
      <c r="C5" s="144">
        <v>1722.7011725716984</v>
      </c>
      <c r="D5" s="144">
        <v>1804.2827485011951</v>
      </c>
      <c r="E5" s="144">
        <v>1958.8343475663394</v>
      </c>
      <c r="F5" s="144">
        <v>2109.4426694655467</v>
      </c>
      <c r="G5" s="144">
        <v>2294.1637732786839</v>
      </c>
      <c r="H5" s="144">
        <v>2512.0039233094085</v>
      </c>
      <c r="I5" s="144">
        <v>2776.0214796680793</v>
      </c>
      <c r="J5" s="144">
        <v>2987.265412581804</v>
      </c>
      <c r="K5" s="144">
        <v>3216.6088641193246</v>
      </c>
      <c r="L5" s="144">
        <v>3458.1875518445195</v>
      </c>
      <c r="M5" s="144">
        <v>3589.3454381734814</v>
      </c>
      <c r="N5" s="144">
        <v>3697.4277539434493</v>
      </c>
      <c r="O5" s="144">
        <v>3743.0365964777548</v>
      </c>
      <c r="P5" s="144">
        <v>3788.6210907580967</v>
      </c>
      <c r="Q5" s="144">
        <v>3773.653939622624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786617.56528167753</v>
      </c>
      <c r="C7" s="62">
        <v>846550.96813924657</v>
      </c>
      <c r="D7" s="62">
        <v>896256.2848246732</v>
      </c>
      <c r="E7" s="62">
        <v>990172.14884216187</v>
      </c>
      <c r="F7" s="62">
        <v>1084604.5394570245</v>
      </c>
      <c r="G7" s="62">
        <v>1201762.4817223581</v>
      </c>
      <c r="H7" s="62">
        <v>1342284.2773546656</v>
      </c>
      <c r="I7" s="62">
        <v>1515386.8748940239</v>
      </c>
      <c r="J7" s="62">
        <v>1662486.0973554307</v>
      </c>
      <c r="K7" s="62">
        <v>1826999.502470158</v>
      </c>
      <c r="L7" s="62">
        <v>2006401.54722807</v>
      </c>
      <c r="M7" s="62">
        <v>2123055.1558926031</v>
      </c>
      <c r="N7" s="62">
        <v>2241895.4557148213</v>
      </c>
      <c r="O7" s="62">
        <v>2333682.2438092735</v>
      </c>
      <c r="P7" s="62">
        <v>2452128.9673084817</v>
      </c>
      <c r="Q7" s="62">
        <v>2532212.1055731191</v>
      </c>
    </row>
    <row r="8" spans="1:17" ht="12.95" customHeight="1" x14ac:dyDescent="0.25">
      <c r="A8" s="133" t="s">
        <v>136</v>
      </c>
      <c r="B8" s="143"/>
      <c r="C8" s="143">
        <v>104342.49939992111</v>
      </c>
      <c r="D8" s="143">
        <v>96334.868054896346</v>
      </c>
      <c r="E8" s="143">
        <v>142876.89295543183</v>
      </c>
      <c r="F8" s="143">
        <v>145841.4709997031</v>
      </c>
      <c r="G8" s="143">
        <v>171137.47666941598</v>
      </c>
      <c r="H8" s="143">
        <v>197200.30675659425</v>
      </c>
      <c r="I8" s="143">
        <v>232615.03421985873</v>
      </c>
      <c r="J8" s="143">
        <v>209587.28097593255</v>
      </c>
      <c r="K8" s="143">
        <v>230125.86655497996</v>
      </c>
      <c r="L8" s="143">
        <v>248295.12927017655</v>
      </c>
      <c r="M8" s="143">
        <v>188991.34740241102</v>
      </c>
      <c r="N8" s="143">
        <v>194794.92549699036</v>
      </c>
      <c r="O8" s="143">
        <v>171539.14505296221</v>
      </c>
      <c r="P8" s="143">
        <v>222789.22289912935</v>
      </c>
      <c r="Q8" s="143">
        <v>176418.0063195336</v>
      </c>
    </row>
    <row r="9" spans="1:17" ht="12.95" customHeight="1" x14ac:dyDescent="0.25">
      <c r="A9" s="131" t="s">
        <v>135</v>
      </c>
      <c r="B9" s="142"/>
      <c r="C9" s="142">
        <f>B7+C8-C7</f>
        <v>44409.096542352112</v>
      </c>
      <c r="D9" s="142">
        <f t="shared" ref="D9:Q9" si="0">C7+D8-D7</f>
        <v>46629.551369469729</v>
      </c>
      <c r="E9" s="142">
        <f t="shared" si="0"/>
        <v>48961.028937943163</v>
      </c>
      <c r="F9" s="142">
        <f t="shared" si="0"/>
        <v>51409.08038484049</v>
      </c>
      <c r="G9" s="142">
        <f t="shared" si="0"/>
        <v>53979.534404082457</v>
      </c>
      <c r="H9" s="142">
        <f t="shared" si="0"/>
        <v>56678.511124286801</v>
      </c>
      <c r="I9" s="142">
        <f t="shared" si="0"/>
        <v>59512.436680500396</v>
      </c>
      <c r="J9" s="142">
        <f t="shared" si="0"/>
        <v>62488.058514525648</v>
      </c>
      <c r="K9" s="142">
        <f t="shared" si="0"/>
        <v>65612.461440252606</v>
      </c>
      <c r="L9" s="142">
        <f t="shared" si="0"/>
        <v>68893.084512264701</v>
      </c>
      <c r="M9" s="142">
        <f t="shared" si="0"/>
        <v>72337.738737877924</v>
      </c>
      <c r="N9" s="142">
        <f t="shared" si="0"/>
        <v>75954.625674772076</v>
      </c>
      <c r="O9" s="142">
        <f t="shared" si="0"/>
        <v>79752.356958509888</v>
      </c>
      <c r="P9" s="142">
        <f t="shared" si="0"/>
        <v>104342.49939992093</v>
      </c>
      <c r="Q9" s="142">
        <f t="shared" si="0"/>
        <v>96334.868054896127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197.58307130517804</v>
      </c>
      <c r="C11" s="140">
        <v>200.65940874288722</v>
      </c>
      <c r="D11" s="140">
        <v>203.4142951798737</v>
      </c>
      <c r="E11" s="140">
        <v>205.9764973188006</v>
      </c>
      <c r="F11" s="140">
        <v>208.49555574759839</v>
      </c>
      <c r="G11" s="140">
        <v>210.80464454053265</v>
      </c>
      <c r="H11" s="140">
        <v>213.05906330735147</v>
      </c>
      <c r="I11" s="140">
        <v>215.11916531701357</v>
      </c>
      <c r="J11" s="140">
        <v>216.73471953693624</v>
      </c>
      <c r="K11" s="140">
        <v>217.87509292599782</v>
      </c>
      <c r="L11" s="140">
        <v>219.47264030477527</v>
      </c>
      <c r="M11" s="140">
        <v>217.23769975447954</v>
      </c>
      <c r="N11" s="140">
        <v>218.64503669157284</v>
      </c>
      <c r="O11" s="140">
        <v>221.21730041466174</v>
      </c>
      <c r="P11" s="140">
        <v>223.85311436290718</v>
      </c>
      <c r="Q11" s="140">
        <v>227.90864256238655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2055.9368957066636</v>
      </c>
      <c r="C13" s="137">
        <f t="shared" ref="C13:Q13" si="1">IF(C5=0,0,1000000*C5/C7)</f>
        <v>2034.9645058681649</v>
      </c>
      <c r="D13" s="137">
        <f t="shared" si="1"/>
        <v>2013.1326039785051</v>
      </c>
      <c r="E13" s="137">
        <f t="shared" si="1"/>
        <v>1978.2765550988922</v>
      </c>
      <c r="F13" s="137">
        <f t="shared" si="1"/>
        <v>1944.895667246218</v>
      </c>
      <c r="G13" s="137">
        <f t="shared" si="1"/>
        <v>1908.999330708597</v>
      </c>
      <c r="H13" s="137">
        <f t="shared" si="1"/>
        <v>1871.4395792968626</v>
      </c>
      <c r="I13" s="137">
        <f t="shared" si="1"/>
        <v>1831.8896155559062</v>
      </c>
      <c r="J13" s="137">
        <f t="shared" si="1"/>
        <v>1796.8664022717192</v>
      </c>
      <c r="K13" s="137">
        <f t="shared" si="1"/>
        <v>1760.5964641864286</v>
      </c>
      <c r="L13" s="137">
        <f t="shared" si="1"/>
        <v>1723.5769961512212</v>
      </c>
      <c r="M13" s="137">
        <f t="shared" si="1"/>
        <v>1690.6510545480394</v>
      </c>
      <c r="N13" s="137">
        <f t="shared" si="1"/>
        <v>1649.2418254911606</v>
      </c>
      <c r="O13" s="137">
        <f t="shared" si="1"/>
        <v>1603.918702474245</v>
      </c>
      <c r="P13" s="137">
        <f t="shared" si="1"/>
        <v>1545.0333735572572</v>
      </c>
      <c r="Q13" s="137">
        <f t="shared" si="1"/>
        <v>1490.2598132744206</v>
      </c>
    </row>
    <row r="14" spans="1:17" ht="12.95" customHeight="1" x14ac:dyDescent="0.25">
      <c r="A14" s="131" t="s">
        <v>132</v>
      </c>
      <c r="B14" s="130"/>
      <c r="C14" s="130">
        <v>1885.7838226627816</v>
      </c>
      <c r="D14" s="130">
        <v>1842.0017030502438</v>
      </c>
      <c r="E14" s="130">
        <v>1786.2397454991722</v>
      </c>
      <c r="F14" s="130">
        <v>1757.4023717661992</v>
      </c>
      <c r="G14" s="130">
        <v>1727.8484290074935</v>
      </c>
      <c r="H14" s="130">
        <v>1695.5733880149544</v>
      </c>
      <c r="I14" s="130">
        <v>1660.9905373456436</v>
      </c>
      <c r="J14" s="130">
        <v>1620.878119955308</v>
      </c>
      <c r="K14" s="130">
        <v>1582.7796209238666</v>
      </c>
      <c r="L14" s="130">
        <v>1543.3992731126327</v>
      </c>
      <c r="M14" s="130">
        <v>1480.9128364814378</v>
      </c>
      <c r="N14" s="130">
        <v>1356.5047057573524</v>
      </c>
      <c r="O14" s="130">
        <v>1221.730793051177</v>
      </c>
      <c r="P14" s="130">
        <v>1087.8079671503706</v>
      </c>
      <c r="Q14" s="130">
        <v>921.00485247789061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3.5258977605790373E-2</v>
      </c>
      <c r="C16" s="134">
        <f>C7/RES_summary!C$6</f>
        <v>3.7777546982208518E-2</v>
      </c>
      <c r="D16" s="134">
        <f>D7/RES_summary!D$6</f>
        <v>3.9825412164005217E-2</v>
      </c>
      <c r="E16" s="134">
        <f>E7/RES_summary!E$6</f>
        <v>4.3721585583135138E-2</v>
      </c>
      <c r="F16" s="134">
        <f>F7/RES_summary!F$6</f>
        <v>4.7405314637888878E-2</v>
      </c>
      <c r="G16" s="134">
        <f>G7/RES_summary!G$6</f>
        <v>5.1766853461431998E-2</v>
      </c>
      <c r="H16" s="134">
        <f>H7/RES_summary!H$6</f>
        <v>5.7238283267819566E-2</v>
      </c>
      <c r="I16" s="134">
        <f>I7/RES_summary!I$6</f>
        <v>6.3792070017729408E-2</v>
      </c>
      <c r="J16" s="134">
        <f>J7/RES_summary!J$6</f>
        <v>6.9132222931864939E-2</v>
      </c>
      <c r="K16" s="134">
        <f>K7/RES_summary!K$6</f>
        <v>7.5122995022232963E-2</v>
      </c>
      <c r="L16" s="134">
        <f>L7/RES_summary!L$6</f>
        <v>8.189651125082538E-2</v>
      </c>
      <c r="M16" s="134">
        <f>M7/RES_summary!M$6</f>
        <v>8.561644947656169E-2</v>
      </c>
      <c r="N16" s="134">
        <f>N7/RES_summary!N$6</f>
        <v>8.9533581599520587E-2</v>
      </c>
      <c r="O16" s="134">
        <f>O7/RES_summary!O$6</f>
        <v>9.2392900654339818E-2</v>
      </c>
      <c r="P16" s="134">
        <f>P7/RES_summary!P$6</f>
        <v>9.4724350117106351E-2</v>
      </c>
      <c r="Q16" s="134">
        <f>Q7/RES_summary!Q$6</f>
        <v>9.8213604825945669E-2</v>
      </c>
    </row>
    <row r="17" spans="1:17" ht="12.95" customHeight="1" x14ac:dyDescent="0.25">
      <c r="A17" s="133" t="s">
        <v>49</v>
      </c>
      <c r="B17" s="132">
        <f>1000000*B5/RES_summary!B$6</f>
        <v>72.490232964639418</v>
      </c>
      <c r="C17" s="132">
        <f>1000000*C5/RES_summary!C$6</f>
        <v>76.875967227561347</v>
      </c>
      <c r="D17" s="132">
        <f>1000000*D5/RES_summary!D$6</f>
        <v>80.173835694241063</v>
      </c>
      <c r="E17" s="132">
        <f>1000000*E5/RES_summary!E$6</f>
        <v>86.493387710865974</v>
      </c>
      <c r="F17" s="132">
        <f>1000000*F5/RES_summary!F$6</f>
        <v>92.198391043673794</v>
      </c>
      <c r="G17" s="132">
        <f>1000000*G5/RES_summary!G$6</f>
        <v>98.822888610763698</v>
      </c>
      <c r="H17" s="132">
        <f>1000000*H5/RES_summary!H$6</f>
        <v>107.1179887584029</v>
      </c>
      <c r="I17" s="132">
        <f>1000000*I5/RES_summary!I$6</f>
        <v>116.86003062029377</v>
      </c>
      <c r="J17" s="132">
        <f>1000000*J5/RES_summary!J$6</f>
        <v>124.2213687006266</v>
      </c>
      <c r="K17" s="132">
        <f>1000000*K5/RES_summary!K$6</f>
        <v>132.26127941523802</v>
      </c>
      <c r="L17" s="132">
        <f>1000000*L5/RES_summary!L$6</f>
        <v>141.15494285696232</v>
      </c>
      <c r="M17" s="132">
        <f>1000000*M5/RES_summary!M$6</f>
        <v>144.74754059420795</v>
      </c>
      <c r="N17" s="132">
        <f>1000000*N5/RES_summary!N$6</f>
        <v>147.66252755995512</v>
      </c>
      <c r="O17" s="132">
        <f>1000000*O5/RES_summary!O$6</f>
        <v>148.19070133534055</v>
      </c>
      <c r="P17" s="132">
        <f>1000000*P5/RES_summary!P$6</f>
        <v>146.35228221945158</v>
      </c>
      <c r="Q17" s="132">
        <f>1000000*Q5/RES_summary!Q$6</f>
        <v>146.36378838892153</v>
      </c>
    </row>
    <row r="18" spans="1:17" ht="12.95" customHeight="1" x14ac:dyDescent="0.25">
      <c r="A18" s="131" t="s">
        <v>48</v>
      </c>
      <c r="B18" s="130">
        <f>B3*1000000/0.086/RES_summary!B$6</f>
        <v>14.322842868781319</v>
      </c>
      <c r="C18" s="130">
        <f>C3*1000000/0.086/RES_summary!C$6</f>
        <v>15.425886130420032</v>
      </c>
      <c r="D18" s="130">
        <f>D3*1000000/0.086/RES_summary!D$6</f>
        <v>16.308504279611043</v>
      </c>
      <c r="E18" s="130">
        <f>E3*1000000/0.086/RES_summary!E$6</f>
        <v>17.815605041921163</v>
      </c>
      <c r="F18" s="130">
        <f>F3*1000000/0.086/RES_summary!F$6</f>
        <v>19.222954779685164</v>
      </c>
      <c r="G18" s="130">
        <f>G3*1000000/0.086/RES_summary!G$6</f>
        <v>20.832323906060694</v>
      </c>
      <c r="H18" s="130">
        <f>H3*1000000/0.086/RES_summary!H$6</f>
        <v>22.822458348232725</v>
      </c>
      <c r="I18" s="130">
        <f>I3*1000000/0.086/RES_summary!I$6</f>
        <v>25.138832245958245</v>
      </c>
      <c r="J18" s="130">
        <f>J3*1000000/0.086/RES_summary!J$6</f>
        <v>26.923083505824657</v>
      </c>
      <c r="K18" s="130">
        <f>K3*1000000/0.086/RES_summary!K$6</f>
        <v>28.816438543106351</v>
      </c>
      <c r="L18" s="130">
        <f>L3*1000000/0.086/RES_summary!L$6</f>
        <v>30.979648000887195</v>
      </c>
      <c r="M18" s="130">
        <f>M3*1000000/0.086/RES_summary!M$6</f>
        <v>31.444622763803885</v>
      </c>
      <c r="N18" s="130">
        <f>N3*1000000/0.086/RES_summary!N$6</f>
        <v>32.28567875631677</v>
      </c>
      <c r="O18" s="130">
        <f>O3*1000000/0.086/RES_summary!O$6</f>
        <v>32.782346895959442</v>
      </c>
      <c r="P18" s="130">
        <f>P3*1000000/0.086/RES_summary!P$6</f>
        <v>32.761414168943361</v>
      </c>
      <c r="Q18" s="130">
        <f>Q3*1000000/0.086/RES_summary!Q$6</f>
        <v>33.3575723320075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151.1897915323114</v>
      </c>
      <c r="C3" s="144">
        <v>159.3670760868516</v>
      </c>
      <c r="D3" s="144">
        <v>167.3797201370964</v>
      </c>
      <c r="E3" s="144">
        <v>175.90378513635557</v>
      </c>
      <c r="F3" s="144">
        <v>185.98978964168256</v>
      </c>
      <c r="G3" s="144">
        <v>197.1432235108185</v>
      </c>
      <c r="H3" s="144">
        <v>211.68692560739035</v>
      </c>
      <c r="I3" s="144">
        <v>226.6567303760813</v>
      </c>
      <c r="J3" s="144">
        <v>241.17492315332734</v>
      </c>
      <c r="K3" s="144">
        <v>252.91928304798179</v>
      </c>
      <c r="L3" s="144">
        <v>260.96467609988048</v>
      </c>
      <c r="M3" s="144">
        <v>265.13864844426024</v>
      </c>
      <c r="N3" s="144">
        <v>265.16022489978707</v>
      </c>
      <c r="O3" s="144">
        <v>266.37969786194719</v>
      </c>
      <c r="P3" s="144">
        <v>269.09767877790506</v>
      </c>
      <c r="Q3" s="144">
        <v>269.33539169460948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3562.6622913964902</v>
      </c>
      <c r="C5" s="144">
        <v>3715.4432441358672</v>
      </c>
      <c r="D5" s="144">
        <v>3866.182496414242</v>
      </c>
      <c r="E5" s="144">
        <v>4028.62278487393</v>
      </c>
      <c r="F5" s="144">
        <v>4223.7735261074349</v>
      </c>
      <c r="G5" s="144">
        <v>4443.3258375199184</v>
      </c>
      <c r="H5" s="144">
        <v>4735.8936603051761</v>
      </c>
      <c r="I5" s="144">
        <v>5037.4863502867565</v>
      </c>
      <c r="J5" s="144">
        <v>5335.4273017432797</v>
      </c>
      <c r="K5" s="144">
        <v>5581.0248669930443</v>
      </c>
      <c r="L5" s="144">
        <v>5731.3213278440799</v>
      </c>
      <c r="M5" s="144">
        <v>5773.8706084528185</v>
      </c>
      <c r="N5" s="144">
        <v>5734.0213591124057</v>
      </c>
      <c r="O5" s="144">
        <v>5715.2957356296374</v>
      </c>
      <c r="P5" s="144">
        <v>5779.2189844930881</v>
      </c>
      <c r="Q5" s="144">
        <v>5674.0855428777359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6316115.2106801765</v>
      </c>
      <c r="C7" s="62">
        <v>6682768.5570312329</v>
      </c>
      <c r="D7" s="62">
        <v>7074345.5913864858</v>
      </c>
      <c r="E7" s="62">
        <v>7505866.8471900262</v>
      </c>
      <c r="F7" s="62">
        <v>8026458.6772158425</v>
      </c>
      <c r="G7" s="62">
        <v>8622998.0185952131</v>
      </c>
      <c r="H7" s="62">
        <v>9410346.680243304</v>
      </c>
      <c r="I7" s="62">
        <v>10252610.885502186</v>
      </c>
      <c r="J7" s="62">
        <v>11120953.656613572</v>
      </c>
      <c r="K7" s="62">
        <v>11893958.448374543</v>
      </c>
      <c r="L7" s="62">
        <v>12467823.194174273</v>
      </c>
      <c r="M7" s="62">
        <v>12819917.033436576</v>
      </c>
      <c r="N7" s="62">
        <v>13019355.811029874</v>
      </c>
      <c r="O7" s="62">
        <v>13346833.632650191</v>
      </c>
      <c r="P7" s="62">
        <v>13900715.168057507</v>
      </c>
      <c r="Q7" s="62">
        <v>14045871.835864855</v>
      </c>
    </row>
    <row r="8" spans="1:17" ht="12.95" customHeight="1" x14ac:dyDescent="0.25">
      <c r="A8" s="133" t="s">
        <v>136</v>
      </c>
      <c r="B8" s="143"/>
      <c r="C8" s="143">
        <v>712045.42449035367</v>
      </c>
      <c r="D8" s="143">
        <v>755965.67679220822</v>
      </c>
      <c r="E8" s="143">
        <v>815951.27357453248</v>
      </c>
      <c r="F8" s="143">
        <v>926165.49877420953</v>
      </c>
      <c r="G8" s="143">
        <v>1024419.5619089257</v>
      </c>
      <c r="H8" s="143">
        <v>1238762.2943067725</v>
      </c>
      <c r="I8" s="143">
        <v>1318505.5877137904</v>
      </c>
      <c r="J8" s="143">
        <v>1370777.4296013108</v>
      </c>
      <c r="K8" s="143">
        <v>1303073.3564678496</v>
      </c>
      <c r="L8" s="143">
        <v>1133087.0815654821</v>
      </c>
      <c r="M8" s="143">
        <v>942073.40349517192</v>
      </c>
      <c r="N8" s="143">
        <v>821867.21785897319</v>
      </c>
      <c r="O8" s="143">
        <v>984139.82610060705</v>
      </c>
      <c r="P8" s="143">
        <v>1265926.9598976695</v>
      </c>
      <c r="Q8" s="143">
        <v>901122.34459955606</v>
      </c>
    </row>
    <row r="9" spans="1:17" ht="12.95" customHeight="1" x14ac:dyDescent="0.25">
      <c r="A9" s="131" t="s">
        <v>135</v>
      </c>
      <c r="B9" s="142"/>
      <c r="C9" s="142">
        <f>B7+C8-C7</f>
        <v>345392.07813929766</v>
      </c>
      <c r="D9" s="142">
        <f t="shared" ref="D9:Q9" si="0">C7+D8-D7</f>
        <v>364388.64243695512</v>
      </c>
      <c r="E9" s="142">
        <f t="shared" si="0"/>
        <v>384430.01777099259</v>
      </c>
      <c r="F9" s="142">
        <f t="shared" si="0"/>
        <v>405573.66874839365</v>
      </c>
      <c r="G9" s="142">
        <f t="shared" si="0"/>
        <v>427880.22052955441</v>
      </c>
      <c r="H9" s="142">
        <f t="shared" si="0"/>
        <v>451413.6326586809</v>
      </c>
      <c r="I9" s="142">
        <f t="shared" si="0"/>
        <v>476241.38245490938</v>
      </c>
      <c r="J9" s="142">
        <f t="shared" si="0"/>
        <v>502434.65848992579</v>
      </c>
      <c r="K9" s="142">
        <f t="shared" si="0"/>
        <v>530068.56470687687</v>
      </c>
      <c r="L9" s="142">
        <f t="shared" si="0"/>
        <v>559222.33576575294</v>
      </c>
      <c r="M9" s="142">
        <f t="shared" si="0"/>
        <v>589979.56423286907</v>
      </c>
      <c r="N9" s="142">
        <f t="shared" si="0"/>
        <v>622428.44026567601</v>
      </c>
      <c r="O9" s="142">
        <f t="shared" si="0"/>
        <v>656662.0044802893</v>
      </c>
      <c r="P9" s="142">
        <f t="shared" si="0"/>
        <v>712045.42449035309</v>
      </c>
      <c r="Q9" s="142">
        <f t="shared" si="0"/>
        <v>755965.67679220811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493.45705205248493</v>
      </c>
      <c r="C11" s="140">
        <v>498.75759475492032</v>
      </c>
      <c r="D11" s="140">
        <v>503.4102289151482</v>
      </c>
      <c r="E11" s="140">
        <v>507.71515717541843</v>
      </c>
      <c r="F11" s="140">
        <v>512.02365827857011</v>
      </c>
      <c r="G11" s="140">
        <v>515.91153741693358</v>
      </c>
      <c r="H11" s="140">
        <v>519.74897573968906</v>
      </c>
      <c r="I11" s="140">
        <v>523.18620700898475</v>
      </c>
      <c r="J11" s="140">
        <v>525.61105473858311</v>
      </c>
      <c r="K11" s="140">
        <v>526.95015091220716</v>
      </c>
      <c r="L11" s="140">
        <v>529.45434470118062</v>
      </c>
      <c r="M11" s="140">
        <v>533.9585434311748</v>
      </c>
      <c r="N11" s="140">
        <v>537.7131049865086</v>
      </c>
      <c r="O11" s="140">
        <v>541.95591803277148</v>
      </c>
      <c r="P11" s="140">
        <v>541.43004182454001</v>
      </c>
      <c r="Q11" s="140">
        <v>551.94918308924798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564.05910477570762</v>
      </c>
      <c r="C13" s="137">
        <f t="shared" ref="C13:Q13" si="1">IF(C5=0,0,1000000*C5/C7)</f>
        <v>555.97365260041613</v>
      </c>
      <c r="D13" s="137">
        <f t="shared" si="1"/>
        <v>546.50743965937875</v>
      </c>
      <c r="E13" s="137">
        <f t="shared" si="1"/>
        <v>536.72984971511005</v>
      </c>
      <c r="F13" s="137">
        <f t="shared" si="1"/>
        <v>526.23126785629267</v>
      </c>
      <c r="G13" s="137">
        <f t="shared" si="1"/>
        <v>515.28781845224034</v>
      </c>
      <c r="H13" s="137">
        <f t="shared" si="1"/>
        <v>503.26452587002137</v>
      </c>
      <c r="I13" s="137">
        <f t="shared" si="1"/>
        <v>491.33692934841292</v>
      </c>
      <c r="J13" s="137">
        <f t="shared" si="1"/>
        <v>479.76346871748086</v>
      </c>
      <c r="K13" s="137">
        <f t="shared" si="1"/>
        <v>469.23191225338104</v>
      </c>
      <c r="L13" s="137">
        <f t="shared" si="1"/>
        <v>459.68901215427104</v>
      </c>
      <c r="M13" s="137">
        <f t="shared" si="1"/>
        <v>450.38283737668183</v>
      </c>
      <c r="N13" s="137">
        <f t="shared" si="1"/>
        <v>440.42281679210254</v>
      </c>
      <c r="O13" s="137">
        <f t="shared" si="1"/>
        <v>428.21360428501799</v>
      </c>
      <c r="P13" s="137">
        <f t="shared" si="1"/>
        <v>415.74975924786747</v>
      </c>
      <c r="Q13" s="137">
        <f t="shared" si="1"/>
        <v>403.9681985698798</v>
      </c>
    </row>
    <row r="14" spans="1:17" ht="12.95" customHeight="1" x14ac:dyDescent="0.25">
      <c r="A14" s="131" t="s">
        <v>132</v>
      </c>
      <c r="B14" s="130"/>
      <c r="C14" s="130">
        <v>488.17461242735709</v>
      </c>
      <c r="D14" s="130">
        <v>471.28592561713583</v>
      </c>
      <c r="E14" s="130">
        <v>464.83356594437004</v>
      </c>
      <c r="F14" s="130">
        <v>457.7132945563028</v>
      </c>
      <c r="G14" s="130">
        <v>449.91531077048211</v>
      </c>
      <c r="H14" s="130">
        <v>441.72461078376591</v>
      </c>
      <c r="I14" s="130">
        <v>432.47520764395961</v>
      </c>
      <c r="J14" s="130">
        <v>424.09787510268904</v>
      </c>
      <c r="K14" s="130">
        <v>417.92548564130004</v>
      </c>
      <c r="L14" s="130">
        <v>411.02834769785881</v>
      </c>
      <c r="M14" s="130">
        <v>398.41123213263364</v>
      </c>
      <c r="N14" s="130">
        <v>378.69521097772417</v>
      </c>
      <c r="O14" s="130">
        <v>357.33800175328116</v>
      </c>
      <c r="P14" s="130">
        <v>325.07858749446649</v>
      </c>
      <c r="Q14" s="130">
        <v>278.69971664952192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0.28311059223451029</v>
      </c>
      <c r="C16" s="134">
        <f>C7/RES_summary!C$6</f>
        <v>0.29822020485002515</v>
      </c>
      <c r="D16" s="134">
        <f>D7/RES_summary!D$6</f>
        <v>0.31435063132940161</v>
      </c>
      <c r="E16" s="134">
        <f>E7/RES_summary!E$6</f>
        <v>0.33142560121366033</v>
      </c>
      <c r="F16" s="134">
        <f>F7/RES_summary!F$6</f>
        <v>0.35081615941964889</v>
      </c>
      <c r="G16" s="134">
        <f>G7/RES_summary!G$6</f>
        <v>0.37144234540179699</v>
      </c>
      <c r="H16" s="134">
        <f>H7/RES_summary!H$6</f>
        <v>0.40128018931553905</v>
      </c>
      <c r="I16" s="134">
        <f>I7/RES_summary!I$6</f>
        <v>0.43159623612170261</v>
      </c>
      <c r="J16" s="134">
        <f>J7/RES_summary!J$6</f>
        <v>0.46244973033273989</v>
      </c>
      <c r="K16" s="134">
        <f>K7/RES_summary!K$6</f>
        <v>0.48905857943794429</v>
      </c>
      <c r="L16" s="134">
        <f>L7/RES_summary!L$6</f>
        <v>0.5089067160587315</v>
      </c>
      <c r="M16" s="134">
        <f>M7/RES_summary!M$6</f>
        <v>0.5169888195982687</v>
      </c>
      <c r="N16" s="134">
        <f>N7/RES_summary!N$6</f>
        <v>0.51994822189795897</v>
      </c>
      <c r="O16" s="134">
        <f>O7/RES_summary!O$6</f>
        <v>0.5284149875771319</v>
      </c>
      <c r="P16" s="134">
        <f>P7/RES_summary!P$6</f>
        <v>0.5369767365468272</v>
      </c>
      <c r="Q16" s="134">
        <f>Q7/RES_summary!Q$6</f>
        <v>0.54477889229239262</v>
      </c>
    </row>
    <row r="17" spans="1:17" ht="12.95" customHeight="1" x14ac:dyDescent="0.25">
      <c r="A17" s="133" t="s">
        <v>49</v>
      </c>
      <c r="B17" s="132">
        <f>1000000*B5/RES_summary!B$6</f>
        <v>159.69110720831827</v>
      </c>
      <c r="C17" s="132">
        <f>1000000*C5/RES_summary!C$6</f>
        <v>165.80257656971284</v>
      </c>
      <c r="D17" s="132">
        <f>1000000*D5/RES_summary!D$6</f>
        <v>171.79495868314058</v>
      </c>
      <c r="E17" s="132">
        <f>1000000*E5/RES_summary!E$6</f>
        <v>177.88601313114791</v>
      </c>
      <c r="F17" s="132">
        <f>1000000*F5/RES_summary!F$6</f>
        <v>184.61043235587715</v>
      </c>
      <c r="G17" s="132">
        <f>1000000*G5/RES_summary!G$6</f>
        <v>191.39971584287551</v>
      </c>
      <c r="H17" s="132">
        <f>1000000*H5/RES_summary!H$6</f>
        <v>201.95008421691716</v>
      </c>
      <c r="I17" s="132">
        <f>1000000*I5/RES_summary!I$6</f>
        <v>212.05916937436993</v>
      </c>
      <c r="J17" s="132">
        <f>1000000*J5/RES_summary!J$6</f>
        <v>221.8664867318989</v>
      </c>
      <c r="K17" s="132">
        <f>1000000*K5/RES_summary!K$6</f>
        <v>229.48189243358865</v>
      </c>
      <c r="L17" s="132">
        <f>1000000*L5/RES_summary!L$6</f>
        <v>233.9388255837124</v>
      </c>
      <c r="M17" s="132">
        <f>1000000*M5/RES_summary!M$6</f>
        <v>232.84289146268975</v>
      </c>
      <c r="N17" s="132">
        <f>1000000*N5/RES_summary!N$6</f>
        <v>228.99706047434427</v>
      </c>
      <c r="O17" s="132">
        <f>1000000*O5/RES_summary!O$6</f>
        <v>226.27448638862663</v>
      </c>
      <c r="P17" s="132">
        <f>1000000*P5/RES_summary!P$6</f>
        <v>223.24794894104897</v>
      </c>
      <c r="Q17" s="132">
        <f>1000000*Q5/RES_summary!Q$6</f>
        <v>220.07334773825241</v>
      </c>
    </row>
    <row r="18" spans="1:17" ht="12.95" customHeight="1" x14ac:dyDescent="0.25">
      <c r="A18" s="131" t="s">
        <v>48</v>
      </c>
      <c r="B18" s="130">
        <f>B3*1000000/0.086/RES_summary!B$6</f>
        <v>78.80070300201406</v>
      </c>
      <c r="C18" s="130">
        <f>C3*1000000/0.086/RES_summary!C$6</f>
        <v>82.695294294078479</v>
      </c>
      <c r="D18" s="130">
        <f>D3*1000000/0.086/RES_summary!D$6</f>
        <v>86.48333947714822</v>
      </c>
      <c r="E18" s="130">
        <f>E3*1000000/0.086/RES_summary!E$6</f>
        <v>90.315425116189317</v>
      </c>
      <c r="F18" s="130">
        <f>F3*1000000/0.086/RES_summary!F$6</f>
        <v>94.524908931244724</v>
      </c>
      <c r="G18" s="130">
        <f>G3*1000000/0.086/RES_summary!G$6</f>
        <v>98.745321661662132</v>
      </c>
      <c r="H18" s="130">
        <f>H3*1000000/0.086/RES_summary!H$6</f>
        <v>104.96334942228663</v>
      </c>
      <c r="I18" s="130">
        <f>I3*1000000/0.086/RES_summary!I$6</f>
        <v>110.94643248645245</v>
      </c>
      <c r="J18" s="130">
        <f>J3*1000000/0.086/RES_summary!J$6</f>
        <v>116.61547810229726</v>
      </c>
      <c r="K18" s="130">
        <f>K3*1000000/0.086/RES_summary!K$6</f>
        <v>120.92551784949843</v>
      </c>
      <c r="L18" s="130">
        <f>L3*1000000/0.086/RES_summary!L$6</f>
        <v>123.85992759958822</v>
      </c>
      <c r="M18" s="130">
        <f>M3*1000000/0.086/RES_summary!M$6</f>
        <v>124.32845117372095</v>
      </c>
      <c r="N18" s="130">
        <f>N3*1000000/0.086/RES_summary!N$6</f>
        <v>123.13472042044293</v>
      </c>
      <c r="O18" s="130">
        <f>O3*1000000/0.086/RES_summary!O$6</f>
        <v>122.630796998142</v>
      </c>
      <c r="P18" s="130">
        <f>P3*1000000/0.086/RES_summary!P$6</f>
        <v>120.87314633239492</v>
      </c>
      <c r="Q18" s="130">
        <f>Q3*1000000/0.086/RES_summary!Q$6</f>
        <v>121.46930450384438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470.20049206838553</v>
      </c>
      <c r="C3" s="144">
        <v>503.51676394066692</v>
      </c>
      <c r="D3" s="144">
        <v>538.37561192718113</v>
      </c>
      <c r="E3" s="144">
        <v>575.59257058968217</v>
      </c>
      <c r="F3" s="144">
        <v>618.61269398727336</v>
      </c>
      <c r="G3" s="144">
        <v>663.28784327722178</v>
      </c>
      <c r="H3" s="144">
        <v>728.65818085341186</v>
      </c>
      <c r="I3" s="144">
        <v>807.6868825092381</v>
      </c>
      <c r="J3" s="144">
        <v>897.59263729240911</v>
      </c>
      <c r="K3" s="144">
        <v>983.62198800774945</v>
      </c>
      <c r="L3" s="144">
        <v>1055.3087152531969</v>
      </c>
      <c r="M3" s="144">
        <v>1107.6526262773618</v>
      </c>
      <c r="N3" s="144">
        <v>1130.574589497935</v>
      </c>
      <c r="O3" s="144">
        <v>1136.2200040128916</v>
      </c>
      <c r="P3" s="144">
        <v>1142.038811887054</v>
      </c>
      <c r="Q3" s="144">
        <v>1111.7504353065422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3826.525314096385</v>
      </c>
      <c r="C5" s="144">
        <v>4015.6514999123888</v>
      </c>
      <c r="D5" s="144">
        <v>4217.1212629970823</v>
      </c>
      <c r="E5" s="144">
        <v>4434.7749619137003</v>
      </c>
      <c r="F5" s="144">
        <v>4691.2315250152024</v>
      </c>
      <c r="G5" s="144">
        <v>4957.794745876794</v>
      </c>
      <c r="H5" s="144">
        <v>5371.4195578828212</v>
      </c>
      <c r="I5" s="144">
        <v>5879.1253894482306</v>
      </c>
      <c r="J5" s="144">
        <v>6466.3381461365398</v>
      </c>
      <c r="K5" s="144">
        <v>7029.9818938862309</v>
      </c>
      <c r="L5" s="144">
        <v>7468.2505592907646</v>
      </c>
      <c r="M5" s="144">
        <v>7722.1578304688219</v>
      </c>
      <c r="N5" s="144">
        <v>7778.5284794467652</v>
      </c>
      <c r="O5" s="144">
        <v>7710.3358287257861</v>
      </c>
      <c r="P5" s="144">
        <v>7642.8734339091252</v>
      </c>
      <c r="Q5" s="144">
        <v>7325.7948055771403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10998798.807483437</v>
      </c>
      <c r="C7" s="62">
        <v>11720844.241535285</v>
      </c>
      <c r="D7" s="62">
        <v>12542357.10326484</v>
      </c>
      <c r="E7" s="62">
        <v>13492533.372452192</v>
      </c>
      <c r="F7" s="62">
        <v>14647464.736478176</v>
      </c>
      <c r="G7" s="62">
        <v>15931202.080176288</v>
      </c>
      <c r="H7" s="62">
        <v>17859146.397933021</v>
      </c>
      <c r="I7" s="62">
        <v>20153166.667322867</v>
      </c>
      <c r="J7" s="62">
        <v>22863177.346257448</v>
      </c>
      <c r="K7" s="62">
        <v>25612857.081864268</v>
      </c>
      <c r="L7" s="62">
        <v>28116873.682911012</v>
      </c>
      <c r="M7" s="62">
        <v>30254434.402662553</v>
      </c>
      <c r="N7" s="62">
        <v>32246071.920259811</v>
      </c>
      <c r="O7" s="62">
        <v>34539158.000238657</v>
      </c>
      <c r="P7" s="62">
        <v>39346696.174706809</v>
      </c>
      <c r="Q7" s="62">
        <v>44741044.875622936</v>
      </c>
    </row>
    <row r="8" spans="1:17" ht="12.95" customHeight="1" x14ac:dyDescent="0.25">
      <c r="A8" s="133" t="s">
        <v>136</v>
      </c>
      <c r="B8" s="143"/>
      <c r="C8" s="143">
        <v>2298862.1411592215</v>
      </c>
      <c r="D8" s="143">
        <v>2492938.5712633678</v>
      </c>
      <c r="E8" s="143">
        <v>2721887.5212931922</v>
      </c>
      <c r="F8" s="143">
        <v>3032945.2912581791</v>
      </c>
      <c r="G8" s="143">
        <v>3274432.1065642335</v>
      </c>
      <c r="H8" s="143">
        <v>4038080.7663948326</v>
      </c>
      <c r="I8" s="143">
        <v>4592882.4105490642</v>
      </c>
      <c r="J8" s="143">
        <v>5202949.2501979498</v>
      </c>
      <c r="K8" s="143">
        <v>5471567.2569000162</v>
      </c>
      <c r="L8" s="143">
        <v>5536961.8923049225</v>
      </c>
      <c r="M8" s="143">
        <v>5411992.8263157699</v>
      </c>
      <c r="N8" s="143">
        <v>6029718.28399208</v>
      </c>
      <c r="O8" s="143">
        <v>6885968.490527913</v>
      </c>
      <c r="P8" s="143">
        <v>10010487.424666099</v>
      </c>
      <c r="Q8" s="143">
        <v>10865915.957816144</v>
      </c>
    </row>
    <row r="9" spans="1:17" ht="12.95" customHeight="1" x14ac:dyDescent="0.25">
      <c r="A9" s="131" t="s">
        <v>135</v>
      </c>
      <c r="B9" s="142"/>
      <c r="C9" s="142">
        <f>B7+C8-C7</f>
        <v>1576816.7071073726</v>
      </c>
      <c r="D9" s="142">
        <f t="shared" ref="D9:Q9" si="0">C7+D8-D7</f>
        <v>1671425.7095338125</v>
      </c>
      <c r="E9" s="142">
        <f t="shared" si="0"/>
        <v>1771711.2521058396</v>
      </c>
      <c r="F9" s="142">
        <f t="shared" si="0"/>
        <v>1878013.9272321947</v>
      </c>
      <c r="G9" s="142">
        <f t="shared" si="0"/>
        <v>1990694.7628661226</v>
      </c>
      <c r="H9" s="142">
        <f t="shared" si="0"/>
        <v>2110136.4486381002</v>
      </c>
      <c r="I9" s="142">
        <f t="shared" si="0"/>
        <v>2298862.1411592178</v>
      </c>
      <c r="J9" s="142">
        <f t="shared" si="0"/>
        <v>2492938.5712633692</v>
      </c>
      <c r="K9" s="142">
        <f t="shared" si="0"/>
        <v>2721887.5212931968</v>
      </c>
      <c r="L9" s="142">
        <f t="shared" si="0"/>
        <v>3032945.2912581787</v>
      </c>
      <c r="M9" s="142">
        <f t="shared" si="0"/>
        <v>3274432.1065642312</v>
      </c>
      <c r="N9" s="142">
        <f t="shared" si="0"/>
        <v>4038080.7663948238</v>
      </c>
      <c r="O9" s="142">
        <f t="shared" si="0"/>
        <v>4592882.410549067</v>
      </c>
      <c r="P9" s="142">
        <f t="shared" si="0"/>
        <v>5202949.250197947</v>
      </c>
      <c r="Q9" s="142">
        <f t="shared" si="0"/>
        <v>5471567.2569000199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1428.8282798102018</v>
      </c>
      <c r="C11" s="140">
        <v>1458.0065258305096</v>
      </c>
      <c r="D11" s="140">
        <v>1484.4679921743386</v>
      </c>
      <c r="E11" s="140">
        <v>1509.1942488179243</v>
      </c>
      <c r="F11" s="140">
        <v>1533.3225021960141</v>
      </c>
      <c r="G11" s="140">
        <v>1555.661284051165</v>
      </c>
      <c r="H11" s="140">
        <v>1577.3799558019837</v>
      </c>
      <c r="I11" s="140">
        <v>1597.4668533197189</v>
      </c>
      <c r="J11" s="140">
        <v>1614.0701976252997</v>
      </c>
      <c r="K11" s="140">
        <v>1626.9551116171615</v>
      </c>
      <c r="L11" s="140">
        <v>1643.0931816348875</v>
      </c>
      <c r="M11" s="140">
        <v>1667.8863581473336</v>
      </c>
      <c r="N11" s="140">
        <v>1690.0646686181108</v>
      </c>
      <c r="O11" s="140">
        <v>1713.5259481896276</v>
      </c>
      <c r="P11" s="140">
        <v>1737.5037259595174</v>
      </c>
      <c r="Q11" s="140">
        <v>1764.6318230559407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347.90392851743667</v>
      </c>
      <c r="C13" s="137">
        <f t="shared" ref="C13:Q13" si="1">IF(C5=0,0,1000000*C5/C7)</f>
        <v>342.60770104614818</v>
      </c>
      <c r="D13" s="137">
        <f t="shared" si="1"/>
        <v>336.230361508312</v>
      </c>
      <c r="E13" s="137">
        <f t="shared" si="1"/>
        <v>328.6836385350889</v>
      </c>
      <c r="F13" s="137">
        <f t="shared" si="1"/>
        <v>320.27600744667558</v>
      </c>
      <c r="G13" s="137">
        <f t="shared" si="1"/>
        <v>311.20029241521826</v>
      </c>
      <c r="H13" s="137">
        <f t="shared" si="1"/>
        <v>300.76574984034499</v>
      </c>
      <c r="I13" s="137">
        <f t="shared" si="1"/>
        <v>291.72216389104125</v>
      </c>
      <c r="J13" s="137">
        <f t="shared" si="1"/>
        <v>282.8276248836882</v>
      </c>
      <c r="K13" s="137">
        <f t="shared" si="1"/>
        <v>274.47082031562809</v>
      </c>
      <c r="L13" s="137">
        <f t="shared" si="1"/>
        <v>265.61454319261134</v>
      </c>
      <c r="M13" s="137">
        <f t="shared" si="1"/>
        <v>255.24052863434889</v>
      </c>
      <c r="N13" s="137">
        <f t="shared" si="1"/>
        <v>241.22406284653886</v>
      </c>
      <c r="O13" s="137">
        <f t="shared" si="1"/>
        <v>223.2346205044289</v>
      </c>
      <c r="P13" s="137">
        <f t="shared" si="1"/>
        <v>194.24435027462826</v>
      </c>
      <c r="Q13" s="137">
        <f t="shared" si="1"/>
        <v>163.73767814190194</v>
      </c>
    </row>
    <row r="14" spans="1:17" ht="12.95" customHeight="1" x14ac:dyDescent="0.25">
      <c r="A14" s="131" t="s">
        <v>132</v>
      </c>
      <c r="B14" s="130"/>
      <c r="C14" s="130">
        <v>320.90089247308708</v>
      </c>
      <c r="D14" s="130">
        <v>314.0732558282661</v>
      </c>
      <c r="E14" s="130">
        <v>306.41934951321127</v>
      </c>
      <c r="F14" s="130">
        <v>299.98067845747761</v>
      </c>
      <c r="G14" s="130">
        <v>292.91605937378688</v>
      </c>
      <c r="H14" s="130">
        <v>284.23145513747431</v>
      </c>
      <c r="I14" s="130">
        <v>271.16146964169951</v>
      </c>
      <c r="J14" s="130">
        <v>263.34642612413211</v>
      </c>
      <c r="K14" s="130">
        <v>255.44468081058631</v>
      </c>
      <c r="L14" s="130">
        <v>243.47172290893087</v>
      </c>
      <c r="M14" s="130">
        <v>224.13943614659956</v>
      </c>
      <c r="N14" s="130">
        <v>199.69759190404267</v>
      </c>
      <c r="O14" s="130">
        <v>170.95926233678767</v>
      </c>
      <c r="P14" s="130">
        <v>130.13509135611889</v>
      </c>
      <c r="Q14" s="130">
        <v>99.448967517845361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0.4930050102616052</v>
      </c>
      <c r="C16" s="134">
        <f>C7/RES_summary!C$6</f>
        <v>0.5230455822158071</v>
      </c>
      <c r="D16" s="134">
        <f>D7/RES_summary!D$6</f>
        <v>0.55732333441140058</v>
      </c>
      <c r="E16" s="134">
        <f>E7/RES_summary!E$6</f>
        <v>0.59577009236907019</v>
      </c>
      <c r="F16" s="134">
        <f>F7/RES_summary!F$6</f>
        <v>0.640203548131695</v>
      </c>
      <c r="G16" s="134">
        <f>G7/RES_summary!G$6</f>
        <v>0.68624891864404036</v>
      </c>
      <c r="H16" s="134">
        <f>H7/RES_summary!H$6</f>
        <v>0.7615576653113485</v>
      </c>
      <c r="I16" s="134">
        <f>I7/RES_summary!I$6</f>
        <v>0.84837228064994163</v>
      </c>
      <c r="J16" s="134">
        <f>J7/RES_summary!J$6</f>
        <v>0.95073412989529149</v>
      </c>
      <c r="K16" s="134">
        <f>K7/RES_summary!K$6</f>
        <v>1.0531554784030281</v>
      </c>
      <c r="L16" s="134">
        <f>L7/RES_summary!L$6</f>
        <v>1.1476635198431744</v>
      </c>
      <c r="M16" s="134">
        <f>M7/RES_summary!M$6</f>
        <v>1.220070636077502</v>
      </c>
      <c r="N16" s="134">
        <f>N7/RES_summary!N$6</f>
        <v>1.2877970309351676</v>
      </c>
      <c r="O16" s="134">
        <f>O7/RES_summary!O$6</f>
        <v>1.3674410911194317</v>
      </c>
      <c r="P16" s="134">
        <f>P7/RES_summary!P$6</f>
        <v>1.5199405390554497</v>
      </c>
      <c r="Q16" s="134">
        <f>Q7/RES_summary!Q$6</f>
        <v>1.7353124926791201</v>
      </c>
    </row>
    <row r="17" spans="1:17" ht="12.95" customHeight="1" x14ac:dyDescent="0.25">
      <c r="A17" s="133" t="s">
        <v>49</v>
      </c>
      <c r="B17" s="132">
        <f>1000000*B5/RES_summary!B$6</f>
        <v>171.51837984879162</v>
      </c>
      <c r="C17" s="132">
        <f>1000000*C5/RES_summary!C$6</f>
        <v>179.19944446530178</v>
      </c>
      <c r="D17" s="132">
        <f>1000000*D5/RES_summary!D$6</f>
        <v>187.38902620616307</v>
      </c>
      <c r="E17" s="132">
        <f>1000000*E5/RES_summary!E$6</f>
        <v>195.81988169025198</v>
      </c>
      <c r="F17" s="132">
        <f>1000000*F5/RES_summary!F$6</f>
        <v>205.04183634881488</v>
      </c>
      <c r="G17" s="132">
        <f>1000000*G5/RES_summary!G$6</f>
        <v>213.56086415165265</v>
      </c>
      <c r="H17" s="132">
        <f>1000000*H5/RES_summary!H$6</f>
        <v>229.05046225403021</v>
      </c>
      <c r="I17" s="132">
        <f>1000000*I5/RES_summary!I$6</f>
        <v>247.48899749637872</v>
      </c>
      <c r="J17" s="132">
        <f>1000000*J5/RES_summary!J$6</f>
        <v>268.89387585414522</v>
      </c>
      <c r="K17" s="132">
        <f>1000000*K5/RES_summary!K$6</f>
        <v>289.06044807717689</v>
      </c>
      <c r="L17" s="132">
        <f>1000000*L5/RES_summary!L$6</f>
        <v>304.83612156196921</v>
      </c>
      <c r="M17" s="132">
        <f>1000000*M5/RES_summary!M$6</f>
        <v>311.41147412366792</v>
      </c>
      <c r="N17" s="132">
        <f>1000000*N5/RES_summary!N$6</f>
        <v>310.64763192389103</v>
      </c>
      <c r="O17" s="132">
        <f>1000000*O5/RES_summary!O$6</f>
        <v>305.26019303820851</v>
      </c>
      <c r="P17" s="132">
        <f>1000000*P5/RES_summary!P$6</f>
        <v>295.23986246489409</v>
      </c>
      <c r="Q17" s="132">
        <f>1000000*Q5/RES_summary!Q$6</f>
        <v>284.13603840191536</v>
      </c>
    </row>
    <row r="18" spans="1:17" ht="12.95" customHeight="1" x14ac:dyDescent="0.25">
      <c r="A18" s="131" t="s">
        <v>48</v>
      </c>
      <c r="B18" s="130">
        <f>B3*1000000/0.086/RES_summary!B$6</f>
        <v>245.07031163518172</v>
      </c>
      <c r="C18" s="130">
        <f>C3*1000000/0.086/RES_summary!C$6</f>
        <v>261.27395945561199</v>
      </c>
      <c r="D18" s="130">
        <f>D3*1000000/0.086/RES_summary!D$6</f>
        <v>278.17301148776744</v>
      </c>
      <c r="E18" s="130">
        <f>E3*1000000/0.086/RES_summary!E$6</f>
        <v>295.53023925113473</v>
      </c>
      <c r="F18" s="130">
        <f>F3*1000000/0.086/RES_summary!F$6</f>
        <v>314.39526156523038</v>
      </c>
      <c r="G18" s="130">
        <f>G3*1000000/0.086/RES_summary!G$6</f>
        <v>332.22836814923642</v>
      </c>
      <c r="H18" s="130">
        <f>H3*1000000/0.086/RES_summary!H$6</f>
        <v>361.29960802668614</v>
      </c>
      <c r="I18" s="130">
        <f>I3*1000000/0.086/RES_summary!I$6</f>
        <v>395.35547006179189</v>
      </c>
      <c r="J18" s="130">
        <f>J3*1000000/0.086/RES_summary!J$6</f>
        <v>434.0135913401329</v>
      </c>
      <c r="K18" s="130">
        <f>K3*1000000/0.086/RES_summary!K$6</f>
        <v>470.28837356551008</v>
      </c>
      <c r="L18" s="130">
        <f>L3*1000000/0.086/RES_summary!L$6</f>
        <v>500.87415285449538</v>
      </c>
      <c r="M18" s="130">
        <f>M3*1000000/0.086/RES_summary!M$6</f>
        <v>519.39894946141703</v>
      </c>
      <c r="N18" s="130">
        <f>N3*1000000/0.086/RES_summary!N$6</f>
        <v>525.01458710445172</v>
      </c>
      <c r="O18" s="130">
        <f>O3*1000000/0.086/RES_summary!O$6</f>
        <v>523.07126172034498</v>
      </c>
      <c r="P18" s="130">
        <f>P3*1000000/0.086/RES_summary!P$6</f>
        <v>512.98036108452891</v>
      </c>
      <c r="Q18" s="130">
        <f>Q3*1000000/0.086/RES_summary!Q$6</f>
        <v>501.39549544106467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133.665044284309</v>
      </c>
      <c r="C3" s="144">
        <v>135.9797585314009</v>
      </c>
      <c r="D3" s="144">
        <v>138.93197362393184</v>
      </c>
      <c r="E3" s="144">
        <v>142.12285934050391</v>
      </c>
      <c r="F3" s="144">
        <v>154.15597636290642</v>
      </c>
      <c r="G3" s="144">
        <v>167.94250439959299</v>
      </c>
      <c r="H3" s="144">
        <v>183.35932101746693</v>
      </c>
      <c r="I3" s="144">
        <v>203.43055070757214</v>
      </c>
      <c r="J3" s="144">
        <v>221.23275061293546</v>
      </c>
      <c r="K3" s="144">
        <v>240.64076929487015</v>
      </c>
      <c r="L3" s="144">
        <v>257.30753837926397</v>
      </c>
      <c r="M3" s="144">
        <v>268.02604979153455</v>
      </c>
      <c r="N3" s="144">
        <v>275.37503764548489</v>
      </c>
      <c r="O3" s="144">
        <v>276.67367638964186</v>
      </c>
      <c r="P3" s="144">
        <v>276.89927680335614</v>
      </c>
      <c r="Q3" s="144">
        <v>269.74745919133704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2593.3944007311743</v>
      </c>
      <c r="C5" s="144">
        <v>2585.5060441580094</v>
      </c>
      <c r="D5" s="144">
        <v>2594.5504925014375</v>
      </c>
      <c r="E5" s="144">
        <v>2610.655427575844</v>
      </c>
      <c r="F5" s="144">
        <v>2787.1325069984782</v>
      </c>
      <c r="G5" s="144">
        <v>2992.7906698383663</v>
      </c>
      <c r="H5" s="144">
        <v>3222.5334483858478</v>
      </c>
      <c r="I5" s="144">
        <v>3530.3281755461157</v>
      </c>
      <c r="J5" s="144">
        <v>3799.773939476318</v>
      </c>
      <c r="K5" s="144">
        <v>4100.3827340527487</v>
      </c>
      <c r="L5" s="144">
        <v>4341.3127736892175</v>
      </c>
      <c r="M5" s="144">
        <v>4465.296718057436</v>
      </c>
      <c r="N5" s="144">
        <v>4537.567374477313</v>
      </c>
      <c r="O5" s="144">
        <v>4506.0736773734689</v>
      </c>
      <c r="P5" s="144">
        <v>4456.535516287041</v>
      </c>
      <c r="Q5" s="144">
        <v>4283.0069368839004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7197549.441461252</v>
      </c>
      <c r="C7" s="62">
        <v>7272503.7076134821</v>
      </c>
      <c r="D7" s="62">
        <v>7421494.6550361086</v>
      </c>
      <c r="E7" s="62">
        <v>7618054.6328233294</v>
      </c>
      <c r="F7" s="62">
        <v>8365835.9407096608</v>
      </c>
      <c r="G7" s="62">
        <v>9289294.1108816136</v>
      </c>
      <c r="H7" s="62">
        <v>10251364.77331093</v>
      </c>
      <c r="I7" s="62">
        <v>11593709.623453284</v>
      </c>
      <c r="J7" s="62">
        <v>12961431.025171727</v>
      </c>
      <c r="K7" s="62">
        <v>14783057.390162481</v>
      </c>
      <c r="L7" s="62">
        <v>16559090.305161532</v>
      </c>
      <c r="M7" s="62">
        <v>18081513.42322845</v>
      </c>
      <c r="N7" s="62">
        <v>19803580.668206822</v>
      </c>
      <c r="O7" s="62">
        <v>21210320.167642288</v>
      </c>
      <c r="P7" s="62">
        <v>23578651.080451563</v>
      </c>
      <c r="Q7" s="62">
        <v>26341175.297317855</v>
      </c>
    </row>
    <row r="8" spans="1:17" ht="12.95" customHeight="1" x14ac:dyDescent="0.25">
      <c r="A8" s="133" t="s">
        <v>136</v>
      </c>
      <c r="B8" s="143"/>
      <c r="C8" s="143">
        <v>1485960.4163816867</v>
      </c>
      <c r="D8" s="143">
        <v>1574107.1591543739</v>
      </c>
      <c r="E8" s="143">
        <v>1635927.3516362901</v>
      </c>
      <c r="F8" s="143">
        <v>2201542.3554738937</v>
      </c>
      <c r="G8" s="143">
        <v>2391756.8282353855</v>
      </c>
      <c r="H8" s="143">
        <v>2448031.0788110024</v>
      </c>
      <c r="I8" s="143">
        <v>2916452.0092967274</v>
      </c>
      <c r="J8" s="143">
        <v>3003648.7533547319</v>
      </c>
      <c r="K8" s="143">
        <v>4023168.720464651</v>
      </c>
      <c r="L8" s="143">
        <v>4167789.7432344435</v>
      </c>
      <c r="M8" s="143">
        <v>3970454.1968779191</v>
      </c>
      <c r="N8" s="143">
        <v>4638519.2542751012</v>
      </c>
      <c r="O8" s="143">
        <v>4410388.2527901968</v>
      </c>
      <c r="P8" s="143">
        <v>6391499.6332739173</v>
      </c>
      <c r="Q8" s="143">
        <v>6930313.9601007374</v>
      </c>
    </row>
    <row r="9" spans="1:17" ht="12.95" customHeight="1" x14ac:dyDescent="0.25">
      <c r="A9" s="131" t="s">
        <v>135</v>
      </c>
      <c r="B9" s="142"/>
      <c r="C9" s="142">
        <f>B7+C8-C7</f>
        <v>1411006.1502294568</v>
      </c>
      <c r="D9" s="142">
        <f t="shared" ref="D9:Q9" si="0">C7+D8-D7</f>
        <v>1425116.2117317468</v>
      </c>
      <c r="E9" s="142">
        <f t="shared" si="0"/>
        <v>1439367.3738490697</v>
      </c>
      <c r="F9" s="142">
        <f t="shared" si="0"/>
        <v>1453761.0475875633</v>
      </c>
      <c r="G9" s="142">
        <f t="shared" si="0"/>
        <v>1468298.6580634322</v>
      </c>
      <c r="H9" s="142">
        <f t="shared" si="0"/>
        <v>1485960.4163816869</v>
      </c>
      <c r="I9" s="142">
        <f t="shared" si="0"/>
        <v>1574107.1591543723</v>
      </c>
      <c r="J9" s="142">
        <f t="shared" si="0"/>
        <v>1635927.3516362887</v>
      </c>
      <c r="K9" s="142">
        <f t="shared" si="0"/>
        <v>2201542.3554738965</v>
      </c>
      <c r="L9" s="142">
        <f t="shared" si="0"/>
        <v>2391756.8282353915</v>
      </c>
      <c r="M9" s="142">
        <f t="shared" si="0"/>
        <v>2448031.078811001</v>
      </c>
      <c r="N9" s="142">
        <f t="shared" si="0"/>
        <v>2916452.0092967302</v>
      </c>
      <c r="O9" s="142">
        <f t="shared" si="0"/>
        <v>3003648.7533547319</v>
      </c>
      <c r="P9" s="142">
        <f t="shared" si="0"/>
        <v>4023168.7204646431</v>
      </c>
      <c r="Q9" s="142">
        <f t="shared" si="0"/>
        <v>4167789.7432344444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599.30903704509365</v>
      </c>
      <c r="C11" s="140">
        <v>611.54758717192783</v>
      </c>
      <c r="D11" s="140">
        <v>622.64660875304253</v>
      </c>
      <c r="E11" s="140">
        <v>633.01781239464913</v>
      </c>
      <c r="F11" s="140">
        <v>643.13818900108367</v>
      </c>
      <c r="G11" s="140">
        <v>652.50798803959992</v>
      </c>
      <c r="H11" s="140">
        <v>661.61768753029776</v>
      </c>
      <c r="I11" s="140">
        <v>670.04295414818455</v>
      </c>
      <c r="J11" s="140">
        <v>677.00707602910597</v>
      </c>
      <c r="K11" s="140">
        <v>682.41153610732988</v>
      </c>
      <c r="L11" s="140">
        <v>689.18050291653583</v>
      </c>
      <c r="M11" s="140">
        <v>697.95629968258731</v>
      </c>
      <c r="N11" s="140">
        <v>705.6722373908492</v>
      </c>
      <c r="O11" s="140">
        <v>713.95543045088573</v>
      </c>
      <c r="P11" s="140">
        <v>722.48028111300778</v>
      </c>
      <c r="Q11" s="140">
        <v>732.33557846441329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360.31630235035408</v>
      </c>
      <c r="C13" s="137">
        <f t="shared" ref="C13:Q13" si="1">IF(C5=0,0,1000000*C5/C7)</f>
        <v>355.51800976756869</v>
      </c>
      <c r="D13" s="137">
        <f t="shared" si="1"/>
        <v>349.59945578358895</v>
      </c>
      <c r="E13" s="137">
        <f t="shared" si="1"/>
        <v>342.69318788126202</v>
      </c>
      <c r="F13" s="137">
        <f t="shared" si="1"/>
        <v>333.15648630351342</v>
      </c>
      <c r="G13" s="137">
        <f t="shared" si="1"/>
        <v>322.1763283748943</v>
      </c>
      <c r="H13" s="137">
        <f t="shared" si="1"/>
        <v>314.35165167233157</v>
      </c>
      <c r="I13" s="137">
        <f t="shared" si="1"/>
        <v>304.50376024637558</v>
      </c>
      <c r="J13" s="137">
        <f t="shared" si="1"/>
        <v>293.16006327518721</v>
      </c>
      <c r="K13" s="137">
        <f t="shared" si="1"/>
        <v>277.37041302304527</v>
      </c>
      <c r="L13" s="137">
        <f t="shared" si="1"/>
        <v>262.17097036641042</v>
      </c>
      <c r="M13" s="137">
        <f t="shared" si="1"/>
        <v>246.9537042359012</v>
      </c>
      <c r="N13" s="137">
        <f t="shared" si="1"/>
        <v>229.12863337699534</v>
      </c>
      <c r="O13" s="137">
        <f t="shared" si="1"/>
        <v>212.44722577303546</v>
      </c>
      <c r="P13" s="137">
        <f t="shared" si="1"/>
        <v>189.00722950948779</v>
      </c>
      <c r="Q13" s="137">
        <f t="shared" si="1"/>
        <v>162.59741217089922</v>
      </c>
    </row>
    <row r="14" spans="1:17" ht="12.95" customHeight="1" x14ac:dyDescent="0.25">
      <c r="A14" s="131" t="s">
        <v>132</v>
      </c>
      <c r="B14" s="130"/>
      <c r="C14" s="130">
        <v>336.83276926709004</v>
      </c>
      <c r="D14" s="130">
        <v>331.95773815987656</v>
      </c>
      <c r="E14" s="130">
        <v>326.86809986310914</v>
      </c>
      <c r="F14" s="130">
        <v>318.09103415574327</v>
      </c>
      <c r="G14" s="130">
        <v>307.18428286096008</v>
      </c>
      <c r="H14" s="130">
        <v>298.30623758799999</v>
      </c>
      <c r="I14" s="130">
        <v>284.70613495013367</v>
      </c>
      <c r="J14" s="130">
        <v>267.7337781175213</v>
      </c>
      <c r="K14" s="130">
        <v>248.78391852559321</v>
      </c>
      <c r="L14" s="130">
        <v>234.09053858331362</v>
      </c>
      <c r="M14" s="130">
        <v>215.15092294945447</v>
      </c>
      <c r="N14" s="130">
        <v>194.58848530647276</v>
      </c>
      <c r="O14" s="130">
        <v>175.19648781056114</v>
      </c>
      <c r="P14" s="130">
        <v>148.84793439204961</v>
      </c>
      <c r="Q14" s="130">
        <v>115.73957123884202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0.3226195876800394</v>
      </c>
      <c r="C16" s="134">
        <f>C7/RES_summary!C$6</f>
        <v>0.32453728225783951</v>
      </c>
      <c r="D16" s="134">
        <f>D7/RES_summary!D$6</f>
        <v>0.32977630228567195</v>
      </c>
      <c r="E16" s="134">
        <f>E7/RES_summary!E$6</f>
        <v>0.33637931343095961</v>
      </c>
      <c r="F16" s="134">
        <f>F7/RES_summary!F$6</f>
        <v>0.36564947918882884</v>
      </c>
      <c r="G16" s="134">
        <f>G7/RES_summary!G$6</f>
        <v>0.40014356772809317</v>
      </c>
      <c r="H16" s="134">
        <f>H7/RES_summary!H$6</f>
        <v>0.43714325696558703</v>
      </c>
      <c r="I16" s="134">
        <f>I7/RES_summary!I$6</f>
        <v>0.48805143314724625</v>
      </c>
      <c r="J16" s="134">
        <f>J7/RES_summary!J$6</f>
        <v>0.53898347816173731</v>
      </c>
      <c r="K16" s="134">
        <f>K7/RES_summary!K$6</f>
        <v>0.60785322887776749</v>
      </c>
      <c r="L16" s="134">
        <f>L7/RES_summary!L$6</f>
        <v>0.67590245200600507</v>
      </c>
      <c r="M16" s="134">
        <f>M7/RES_summary!M$6</f>
        <v>0.72917322763041847</v>
      </c>
      <c r="N16" s="134">
        <f>N7/RES_summary!N$6</f>
        <v>0.79088679233449866</v>
      </c>
      <c r="O16" s="134">
        <f>O7/RES_summary!O$6</f>
        <v>0.83973857593265155</v>
      </c>
      <c r="P16" s="134">
        <f>P7/RES_summary!P$6</f>
        <v>0.91082990740299319</v>
      </c>
      <c r="Q16" s="134">
        <f>Q7/RES_summary!Q$6</f>
        <v>1.021660774627805</v>
      </c>
    </row>
    <row r="17" spans="1:17" ht="12.95" customHeight="1" x14ac:dyDescent="0.25">
      <c r="A17" s="133" t="s">
        <v>49</v>
      </c>
      <c r="B17" s="132">
        <f>1000000*B5/RES_summary!B$6</f>
        <v>116.24509689866764</v>
      </c>
      <c r="C17" s="132">
        <f>1000000*C5/RES_summary!C$6</f>
        <v>115.37884868368279</v>
      </c>
      <c r="D17" s="132">
        <f>1000000*D5/RES_summary!D$6</f>
        <v>115.28961580939523</v>
      </c>
      <c r="E17" s="132">
        <f>1000000*E5/RES_summary!E$6</f>
        <v>115.27489925696575</v>
      </c>
      <c r="F17" s="132">
        <f>1000000*F5/RES_summary!F$6</f>
        <v>121.81849570525986</v>
      </c>
      <c r="G17" s="132">
        <f>1000000*G5/RES_summary!G$6</f>
        <v>128.91678547346791</v>
      </c>
      <c r="H17" s="132">
        <f>1000000*H5/RES_summary!H$6</f>
        <v>137.41670484455474</v>
      </c>
      <c r="I17" s="132">
        <f>1000000*I5/RES_summary!I$6</f>
        <v>148.61349658696906</v>
      </c>
      <c r="J17" s="132">
        <f>1000000*J5/RES_summary!J$6</f>
        <v>158.00843056217536</v>
      </c>
      <c r="K17" s="132">
        <f>1000000*K5/RES_summary!K$6</f>
        <v>168.600501151218</v>
      </c>
      <c r="L17" s="132">
        <f>1000000*L5/RES_summary!L$6</f>
        <v>177.20200171545048</v>
      </c>
      <c r="M17" s="132">
        <f>1000000*M5/RES_summary!M$6</f>
        <v>180.07202959297982</v>
      </c>
      <c r="N17" s="132">
        <f>1000000*N5/RES_summary!N$6</f>
        <v>181.21480988351917</v>
      </c>
      <c r="O17" s="132">
        <f>1000000*O5/RES_summary!O$6</f>
        <v>178.40013083149131</v>
      </c>
      <c r="P17" s="132">
        <f>1000000*P5/RES_summary!P$6</f>
        <v>172.15343735262306</v>
      </c>
      <c r="Q17" s="132">
        <f>1000000*Q5/RES_summary!Q$6</f>
        <v>166.11939807099736</v>
      </c>
    </row>
    <row r="18" spans="1:17" ht="12.95" customHeight="1" x14ac:dyDescent="0.25">
      <c r="A18" s="131" t="s">
        <v>48</v>
      </c>
      <c r="B18" s="130">
        <f>B3*1000000/0.086/RES_summary!B$6</f>
        <v>69.666737083554082</v>
      </c>
      <c r="C18" s="130">
        <f>C3*1000000/0.086/RES_summary!C$6</f>
        <v>70.559656523181175</v>
      </c>
      <c r="D18" s="130">
        <f>D3*1000000/0.086/RES_summary!D$6</f>
        <v>71.784688308161094</v>
      </c>
      <c r="E18" s="130">
        <f>E3*1000000/0.086/RES_summary!E$6</f>
        <v>72.971064551658031</v>
      </c>
      <c r="F18" s="130">
        <f>F3*1000000/0.086/RES_summary!F$6</f>
        <v>78.34612671471713</v>
      </c>
      <c r="G18" s="130">
        <f>G3*1000000/0.086/RES_summary!G$6</f>
        <v>84.11923231382525</v>
      </c>
      <c r="H18" s="130">
        <f>H3*1000000/0.086/RES_summary!H$6</f>
        <v>90.917322487287791</v>
      </c>
      <c r="I18" s="130">
        <f>I3*1000000/0.086/RES_summary!I$6</f>
        <v>99.577426279423904</v>
      </c>
      <c r="J18" s="130">
        <f>J3*1000000/0.086/RES_summary!J$6</f>
        <v>106.97282556284638</v>
      </c>
      <c r="K18" s="130">
        <f>K3*1000000/0.086/RES_summary!K$6</f>
        <v>115.05492697906833</v>
      </c>
      <c r="L18" s="130">
        <f>L3*1000000/0.086/RES_summary!L$6</f>
        <v>122.124164660071</v>
      </c>
      <c r="M18" s="130">
        <f>M3*1000000/0.086/RES_summary!M$6</f>
        <v>125.68240745104956</v>
      </c>
      <c r="N18" s="130">
        <f>N3*1000000/0.086/RES_summary!N$6</f>
        <v>127.87826033886037</v>
      </c>
      <c r="O18" s="130">
        <f>O3*1000000/0.086/RES_summary!O$6</f>
        <v>127.36974220029171</v>
      </c>
      <c r="P18" s="130">
        <f>P3*1000000/0.086/RES_summary!P$6</f>
        <v>124.3774638130937</v>
      </c>
      <c r="Q18" s="130">
        <f>Q3*1000000/0.086/RES_summary!Q$6</f>
        <v>121.65514548048399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933.6894985378583</v>
      </c>
      <c r="C3" s="144">
        <v>936.03914394312085</v>
      </c>
      <c r="D3" s="144">
        <v>931.65210815179057</v>
      </c>
      <c r="E3" s="144">
        <v>921.76286898939475</v>
      </c>
      <c r="F3" s="144">
        <v>916.93852707373537</v>
      </c>
      <c r="G3" s="144">
        <v>910.93630455563937</v>
      </c>
      <c r="H3" s="144">
        <v>899.16233942170015</v>
      </c>
      <c r="I3" s="144">
        <v>888.98382989741003</v>
      </c>
      <c r="J3" s="144">
        <v>869.79934764932818</v>
      </c>
      <c r="K3" s="144">
        <v>842.11754766396007</v>
      </c>
      <c r="L3" s="144">
        <v>797.42773688120553</v>
      </c>
      <c r="M3" s="144">
        <v>741.75439224765569</v>
      </c>
      <c r="N3" s="144">
        <v>665.21347784196257</v>
      </c>
      <c r="O3" s="144">
        <v>560.07705162118305</v>
      </c>
      <c r="P3" s="144">
        <v>450.09236235754827</v>
      </c>
      <c r="Q3" s="144">
        <v>323.87072986179288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22165.444335151285</v>
      </c>
      <c r="C5" s="144">
        <v>22153.34092685553</v>
      </c>
      <c r="D5" s="144">
        <v>21998.322383052473</v>
      </c>
      <c r="E5" s="144">
        <v>21718.902532246848</v>
      </c>
      <c r="F5" s="144">
        <v>21550.818185024425</v>
      </c>
      <c r="G5" s="144">
        <v>21366.008596972737</v>
      </c>
      <c r="H5" s="144">
        <v>21042.502743564644</v>
      </c>
      <c r="I5" s="144">
        <v>20768.102407918333</v>
      </c>
      <c r="J5" s="144">
        <v>20318.877622153675</v>
      </c>
      <c r="K5" s="144">
        <v>19707.285095429688</v>
      </c>
      <c r="L5" s="144">
        <v>18649.558209040009</v>
      </c>
      <c r="M5" s="144">
        <v>17345.657442082847</v>
      </c>
      <c r="N5" s="144">
        <v>15570.839735372998</v>
      </c>
      <c r="O5" s="144">
        <v>13106.746100751052</v>
      </c>
      <c r="P5" s="144">
        <v>10523.173486020303</v>
      </c>
      <c r="Q5" s="144">
        <v>7549.0356662463437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325920077.33520371</v>
      </c>
      <c r="C7" s="62">
        <v>328855995.77436304</v>
      </c>
      <c r="D7" s="62">
        <v>331967604.53156489</v>
      </c>
      <c r="E7" s="62">
        <v>335550768.27930188</v>
      </c>
      <c r="F7" s="62">
        <v>340857987.26668978</v>
      </c>
      <c r="G7" s="62">
        <v>347523344.52171314</v>
      </c>
      <c r="H7" s="62">
        <v>353029312.16882038</v>
      </c>
      <c r="I7" s="62">
        <v>359406053.43549848</v>
      </c>
      <c r="J7" s="62">
        <v>365801509.49914002</v>
      </c>
      <c r="K7" s="62">
        <v>372522841.38823622</v>
      </c>
      <c r="L7" s="62">
        <v>377534145.69709635</v>
      </c>
      <c r="M7" s="62">
        <v>385441983.56627709</v>
      </c>
      <c r="N7" s="62">
        <v>392410829.93261093</v>
      </c>
      <c r="O7" s="62">
        <v>399076560.61824626</v>
      </c>
      <c r="P7" s="62">
        <v>412587720.72570884</v>
      </c>
      <c r="Q7" s="62">
        <v>413121895.20386302</v>
      </c>
    </row>
    <row r="8" spans="1:17" ht="12.95" customHeight="1" x14ac:dyDescent="0.25">
      <c r="A8" s="133" t="s">
        <v>136</v>
      </c>
      <c r="B8" s="143"/>
      <c r="C8" s="143">
        <v>189175962.63070431</v>
      </c>
      <c r="D8" s="143">
        <v>189351652.94874683</v>
      </c>
      <c r="E8" s="143">
        <v>189823207.93928197</v>
      </c>
      <c r="F8" s="143">
        <v>191547263.17893288</v>
      </c>
      <c r="G8" s="143">
        <v>192905401.44656834</v>
      </c>
      <c r="H8" s="143">
        <v>191746011.83865222</v>
      </c>
      <c r="I8" s="143">
        <v>192616785.45822307</v>
      </c>
      <c r="J8" s="143">
        <v>192635500.25518653</v>
      </c>
      <c r="K8" s="143">
        <v>192961376.08064118</v>
      </c>
      <c r="L8" s="143">
        <v>191251348.5004051</v>
      </c>
      <c r="M8" s="143">
        <v>194147882.06072572</v>
      </c>
      <c r="N8" s="143">
        <v>193208890.55787882</v>
      </c>
      <c r="O8" s="143">
        <v>192905774.87718031</v>
      </c>
      <c r="P8" s="143">
        <v>199751204.29900756</v>
      </c>
      <c r="Q8" s="143">
        <v>186774218.66969916</v>
      </c>
    </row>
    <row r="9" spans="1:17" ht="12.95" customHeight="1" x14ac:dyDescent="0.25">
      <c r="A9" s="131" t="s">
        <v>135</v>
      </c>
      <c r="B9" s="142"/>
      <c r="C9" s="142">
        <f>B7+C8-C7</f>
        <v>186240044.19154501</v>
      </c>
      <c r="D9" s="142">
        <f t="shared" ref="D9:Q9" si="0">C7+D8-D7</f>
        <v>186240044.19154495</v>
      </c>
      <c r="E9" s="142">
        <f t="shared" si="0"/>
        <v>186240044.19154501</v>
      </c>
      <c r="F9" s="142">
        <f t="shared" si="0"/>
        <v>186240044.19154501</v>
      </c>
      <c r="G9" s="142">
        <f t="shared" si="0"/>
        <v>186240044.19154501</v>
      </c>
      <c r="H9" s="142">
        <f t="shared" si="0"/>
        <v>186240044.19154501</v>
      </c>
      <c r="I9" s="142">
        <f t="shared" si="0"/>
        <v>186240044.19154501</v>
      </c>
      <c r="J9" s="142">
        <f t="shared" si="0"/>
        <v>186240044.19154501</v>
      </c>
      <c r="K9" s="142">
        <f t="shared" si="0"/>
        <v>186240044.19154495</v>
      </c>
      <c r="L9" s="142">
        <f t="shared" si="0"/>
        <v>186240044.19154501</v>
      </c>
      <c r="M9" s="142">
        <f t="shared" si="0"/>
        <v>186240044.19154495</v>
      </c>
      <c r="N9" s="142">
        <f t="shared" si="0"/>
        <v>186240044.19154495</v>
      </c>
      <c r="O9" s="142">
        <f t="shared" si="0"/>
        <v>186240044.19154495</v>
      </c>
      <c r="P9" s="142">
        <f t="shared" si="0"/>
        <v>186240044.19154501</v>
      </c>
      <c r="Q9" s="142">
        <f t="shared" si="0"/>
        <v>186240044.19154501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489.80992530538612</v>
      </c>
      <c r="C11" s="140">
        <v>491.31081981262065</v>
      </c>
      <c r="D11" s="140">
        <v>492.45409989184066</v>
      </c>
      <c r="E11" s="140">
        <v>493.49514227580602</v>
      </c>
      <c r="F11" s="140">
        <v>494.7411186279349</v>
      </c>
      <c r="G11" s="140">
        <v>495.75392441866114</v>
      </c>
      <c r="H11" s="140">
        <v>496.86941554443871</v>
      </c>
      <c r="I11" s="140">
        <v>497.735473123227</v>
      </c>
      <c r="J11" s="140">
        <v>497.76105211007956</v>
      </c>
      <c r="K11" s="140">
        <v>496.87536666282568</v>
      </c>
      <c r="L11" s="140">
        <v>497.19223593380764</v>
      </c>
      <c r="M11" s="140">
        <v>497.24555563524797</v>
      </c>
      <c r="N11" s="140">
        <v>496.7645015606173</v>
      </c>
      <c r="O11" s="140">
        <v>496.88334587385373</v>
      </c>
      <c r="P11" s="140">
        <v>497.3435178455739</v>
      </c>
      <c r="Q11" s="140">
        <v>498.86354838163533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68.00883368824951</v>
      </c>
      <c r="C13" s="137">
        <f t="shared" ref="C13:Q13" si="1">IF(C5=0,0,1000000*C5/C7)</f>
        <v>67.364868548893767</v>
      </c>
      <c r="D13" s="137">
        <f t="shared" si="1"/>
        <v>66.266473242453927</v>
      </c>
      <c r="E13" s="137">
        <f t="shared" si="1"/>
        <v>64.726129651322154</v>
      </c>
      <c r="F13" s="137">
        <f t="shared" si="1"/>
        <v>63.225211055896153</v>
      </c>
      <c r="G13" s="137">
        <f t="shared" si="1"/>
        <v>61.480786640040513</v>
      </c>
      <c r="H13" s="137">
        <f t="shared" si="1"/>
        <v>59.605539875119533</v>
      </c>
      <c r="I13" s="137">
        <f t="shared" si="1"/>
        <v>57.784509218472373</v>
      </c>
      <c r="J13" s="137">
        <f t="shared" si="1"/>
        <v>55.546183092504279</v>
      </c>
      <c r="K13" s="137">
        <f t="shared" si="1"/>
        <v>52.902219423616842</v>
      </c>
      <c r="L13" s="137">
        <f t="shared" si="1"/>
        <v>49.398335015776148</v>
      </c>
      <c r="M13" s="137">
        <f t="shared" si="1"/>
        <v>45.001992988914367</v>
      </c>
      <c r="N13" s="137">
        <f t="shared" si="1"/>
        <v>39.679943945601579</v>
      </c>
      <c r="O13" s="137">
        <f t="shared" si="1"/>
        <v>32.84268582561247</v>
      </c>
      <c r="P13" s="137">
        <f t="shared" si="1"/>
        <v>25.505299739679316</v>
      </c>
      <c r="Q13" s="137">
        <f t="shared" si="1"/>
        <v>18.273143481105318</v>
      </c>
    </row>
    <row r="14" spans="1:17" ht="12.95" customHeight="1" x14ac:dyDescent="0.25">
      <c r="A14" s="131" t="s">
        <v>132</v>
      </c>
      <c r="B14" s="130"/>
      <c r="C14" s="130">
        <v>66.889390212440645</v>
      </c>
      <c r="D14" s="130">
        <v>65.79730439682578</v>
      </c>
      <c r="E14" s="130">
        <v>63.903787198812232</v>
      </c>
      <c r="F14" s="130">
        <v>62.696262254613529</v>
      </c>
      <c r="G14" s="130">
        <v>60.506556069128671</v>
      </c>
      <c r="H14" s="130">
        <v>58.847668230086299</v>
      </c>
      <c r="I14" s="130">
        <v>56.863906619541709</v>
      </c>
      <c r="J14" s="130">
        <v>54.361640657897745</v>
      </c>
      <c r="K14" s="130">
        <v>51.544145488556595</v>
      </c>
      <c r="L14" s="130">
        <v>47.308270918148963</v>
      </c>
      <c r="M14" s="130">
        <v>42.728682273506898</v>
      </c>
      <c r="N14" s="130">
        <v>36.416843116084927</v>
      </c>
      <c r="O14" s="130">
        <v>28.598643805451339</v>
      </c>
      <c r="P14" s="130">
        <v>21.429233776681514</v>
      </c>
      <c r="Q14" s="130">
        <v>13.427428014835002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14.608889014478615</v>
      </c>
      <c r="C16" s="134">
        <f>C7/RES_summary!C$6</f>
        <v>14.675280400486747</v>
      </c>
      <c r="D16" s="134">
        <f>D7/RES_summary!D$6</f>
        <v>14.751078346026123</v>
      </c>
      <c r="E16" s="134">
        <f>E7/RES_summary!E$6</f>
        <v>14.816425254906703</v>
      </c>
      <c r="F16" s="134">
        <f>F7/RES_summary!F$6</f>
        <v>14.898038451235157</v>
      </c>
      <c r="G16" s="134">
        <f>G7/RES_summary!G$6</f>
        <v>14.969838319880688</v>
      </c>
      <c r="H16" s="134">
        <f>H7/RES_summary!H$6</f>
        <v>15.054032973987741</v>
      </c>
      <c r="I16" s="134">
        <f>I7/RES_summary!I$6</f>
        <v>15.129638843649413</v>
      </c>
      <c r="J16" s="134">
        <f>J7/RES_summary!J$6</f>
        <v>15.211358184429182</v>
      </c>
      <c r="K16" s="134">
        <f>K7/RES_summary!K$6</f>
        <v>15.317481762551083</v>
      </c>
      <c r="L16" s="134">
        <f>L7/RES_summary!L$6</f>
        <v>15.410040653810576</v>
      </c>
      <c r="M16" s="134">
        <f>M7/RES_summary!M$6</f>
        <v>15.543719634675959</v>
      </c>
      <c r="N16" s="134">
        <f>N7/RES_summary!N$6</f>
        <v>15.671536767134697</v>
      </c>
      <c r="O16" s="134">
        <f>O7/RES_summary!O$6</f>
        <v>15.799854978752926</v>
      </c>
      <c r="P16" s="134">
        <f>P7/RES_summary!P$6</f>
        <v>15.938029456476116</v>
      </c>
      <c r="Q16" s="134">
        <f>Q7/RES_summary!Q$6</f>
        <v>16.023219568060128</v>
      </c>
    </row>
    <row r="17" spans="1:17" ht="12.95" customHeight="1" x14ac:dyDescent="0.25">
      <c r="A17" s="133" t="s">
        <v>49</v>
      </c>
      <c r="B17" s="132">
        <f>1000000*B5/RES_summary!B$6</f>
        <v>993.53350335577136</v>
      </c>
      <c r="C17" s="132">
        <f>1000000*C5/RES_summary!C$6</f>
        <v>988.59833509694681</v>
      </c>
      <c r="D17" s="132">
        <f>1000000*D5/RES_summary!D$6</f>
        <v>977.50193851428151</v>
      </c>
      <c r="E17" s="132">
        <f>1000000*E5/RES_summary!E$6</f>
        <v>959.00986201821502</v>
      </c>
      <c r="F17" s="132">
        <f>1000000*F5/RES_summary!F$6</f>
        <v>941.93162539819912</v>
      </c>
      <c r="G17" s="132">
        <f>1000000*G5/RES_summary!G$6</f>
        <v>920.35743578048709</v>
      </c>
      <c r="H17" s="132">
        <f>1000000*H5/RES_summary!H$6</f>
        <v>897.30376271239061</v>
      </c>
      <c r="I17" s="132">
        <f>1000000*I5/RES_summary!I$6</f>
        <v>874.25875523301715</v>
      </c>
      <c r="J17" s="132">
        <f>1000000*J5/RES_summary!J$6</f>
        <v>844.93288679796683</v>
      </c>
      <c r="K17" s="132">
        <f>1000000*K5/RES_summary!K$6</f>
        <v>810.32878121972669</v>
      </c>
      <c r="L17" s="132">
        <f>1000000*L5/RES_summary!L$6</f>
        <v>761.23035082366493</v>
      </c>
      <c r="M17" s="132">
        <f>1000000*M5/RES_summary!M$6</f>
        <v>699.49836202133804</v>
      </c>
      <c r="N17" s="132">
        <f>1000000*N5/RES_summary!N$6</f>
        <v>621.84570046133899</v>
      </c>
      <c r="O17" s="132">
        <f>1000000*O5/RES_summary!O$6</f>
        <v>518.90967315742137</v>
      </c>
      <c r="P17" s="132">
        <f>1000000*P5/RES_summary!P$6</f>
        <v>406.50421854726153</v>
      </c>
      <c r="Q17" s="132">
        <f>1000000*Q5/RES_summary!Q$6</f>
        <v>292.79459019641712</v>
      </c>
    </row>
    <row r="18" spans="1:17" ht="12.95" customHeight="1" x14ac:dyDescent="0.25">
      <c r="A18" s="133" t="s">
        <v>48</v>
      </c>
      <c r="B18" s="132">
        <f>B3*1000000/0.086/RES_summary!B$6</f>
        <v>486.64257106708885</v>
      </c>
      <c r="C18" s="132">
        <f>C3*1000000/0.086/RES_summary!C$6</f>
        <v>485.70905848187277</v>
      </c>
      <c r="D18" s="132">
        <f>D3*1000000/0.086/RES_summary!D$6</f>
        <v>481.37483727357989</v>
      </c>
      <c r="E18" s="132">
        <f>E3*1000000/0.086/RES_summary!E$6</f>
        <v>473.26670830058004</v>
      </c>
      <c r="F18" s="132">
        <f>F3*1000000/0.086/RES_summary!F$6</f>
        <v>466.01230602053397</v>
      </c>
      <c r="G18" s="132">
        <f>G3*1000000/0.086/RES_summary!G$6</f>
        <v>456.2708106560724</v>
      </c>
      <c r="H18" s="132">
        <f>H3*1000000/0.086/RES_summary!H$6</f>
        <v>445.84279614473121</v>
      </c>
      <c r="I18" s="132">
        <f>I3*1000000/0.086/RES_summary!I$6</f>
        <v>435.14959516802924</v>
      </c>
      <c r="J18" s="132">
        <f>J3*1000000/0.086/RES_summary!J$6</f>
        <v>420.57468269496275</v>
      </c>
      <c r="K18" s="132">
        <f>K3*1000000/0.086/RES_summary!K$6</f>
        <v>402.63241028599242</v>
      </c>
      <c r="L18" s="132">
        <f>L3*1000000/0.086/RES_summary!L$6</f>
        <v>378.47782018669477</v>
      </c>
      <c r="M18" s="132">
        <f>M3*1000000/0.086/RES_summary!M$6</f>
        <v>347.82245168924607</v>
      </c>
      <c r="N18" s="132">
        <f>N3*1000000/0.086/RES_summary!N$6</f>
        <v>308.91086943728999</v>
      </c>
      <c r="O18" s="132">
        <f>O3*1000000/0.086/RES_summary!O$6</f>
        <v>257.83757460476738</v>
      </c>
      <c r="P18" s="132">
        <f>P3*1000000/0.086/RES_summary!P$6</f>
        <v>202.17223807136102</v>
      </c>
      <c r="Q18" s="132">
        <f>Q3*1000000/0.086/RES_summary!Q$6</f>
        <v>146.0645482123314</v>
      </c>
    </row>
    <row r="19" spans="1:17" ht="12.95" customHeight="1" x14ac:dyDescent="0.25">
      <c r="A19" s="131" t="s">
        <v>139</v>
      </c>
      <c r="B19" s="142">
        <v>158.49689949668837</v>
      </c>
      <c r="C19" s="142">
        <v>159.16339286968937</v>
      </c>
      <c r="D19" s="142">
        <v>159.9229357495542</v>
      </c>
      <c r="E19" s="142">
        <v>160.52557668887232</v>
      </c>
      <c r="F19" s="142">
        <v>161.26765056945717</v>
      </c>
      <c r="G19" s="142">
        <v>161.84828364271362</v>
      </c>
      <c r="H19" s="142">
        <v>162.5792683903104</v>
      </c>
      <c r="I19" s="142">
        <v>163.18846707631241</v>
      </c>
      <c r="J19" s="142">
        <v>163.83447990748274</v>
      </c>
      <c r="K19" s="142">
        <v>164.6874390844749</v>
      </c>
      <c r="L19" s="142">
        <v>165.41693263633621</v>
      </c>
      <c r="M19" s="142">
        <v>166.45770680703257</v>
      </c>
      <c r="N19" s="142">
        <v>167.43094836682369</v>
      </c>
      <c r="O19" s="142">
        <v>168.37420632347943</v>
      </c>
      <c r="P19" s="142">
        <v>169.13476042264841</v>
      </c>
      <c r="Q19" s="142">
        <v>169.66581683168855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199.89331952279585</v>
      </c>
      <c r="C3" s="144">
        <v>209.48391314014629</v>
      </c>
      <c r="D3" s="144">
        <v>223.55071737654353</v>
      </c>
      <c r="E3" s="144">
        <v>236.08170748393221</v>
      </c>
      <c r="F3" s="144">
        <v>249.04519265314116</v>
      </c>
      <c r="G3" s="144">
        <v>270.10635369594621</v>
      </c>
      <c r="H3" s="144">
        <v>289.15240385202219</v>
      </c>
      <c r="I3" s="144">
        <v>319.65918872408645</v>
      </c>
      <c r="J3" s="144">
        <v>352.2890899081475</v>
      </c>
      <c r="K3" s="144">
        <v>390.56648181766644</v>
      </c>
      <c r="L3" s="144">
        <v>421.96372712356305</v>
      </c>
      <c r="M3" s="144">
        <v>451.34572594811232</v>
      </c>
      <c r="N3" s="144">
        <v>477.33444086917825</v>
      </c>
      <c r="O3" s="144">
        <v>508.2461071649156</v>
      </c>
      <c r="P3" s="144">
        <v>546.22485285059508</v>
      </c>
      <c r="Q3" s="144">
        <v>572.44756891696068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83393.42939888683</v>
      </c>
      <c r="C5" s="144">
        <v>84833.138098379364</v>
      </c>
      <c r="D5" s="144">
        <v>88145.611773144308</v>
      </c>
      <c r="E5" s="144">
        <v>90831.492786293995</v>
      </c>
      <c r="F5" s="144">
        <v>93614.999881049604</v>
      </c>
      <c r="G5" s="144">
        <v>99385.773411379589</v>
      </c>
      <c r="H5" s="144">
        <v>104253.84518164633</v>
      </c>
      <c r="I5" s="144">
        <v>113115.9992038596</v>
      </c>
      <c r="J5" s="144">
        <v>122676.99105943786</v>
      </c>
      <c r="K5" s="144">
        <v>134201.5802467243</v>
      </c>
      <c r="L5" s="144">
        <v>142831.34229745573</v>
      </c>
      <c r="M5" s="144">
        <v>150750.85327995333</v>
      </c>
      <c r="N5" s="144">
        <v>157583.15658533815</v>
      </c>
      <c r="O5" s="144">
        <v>165736.14317357371</v>
      </c>
      <c r="P5" s="144">
        <v>175912.08576209084</v>
      </c>
      <c r="Q5" s="144">
        <v>181770.1365692477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7853865.1034041084</v>
      </c>
      <c r="C7" s="62">
        <v>8057319.4338334017</v>
      </c>
      <c r="D7" s="62">
        <v>8465404.7531795781</v>
      </c>
      <c r="E7" s="62">
        <v>8820919.6325498112</v>
      </c>
      <c r="F7" s="62">
        <v>9195465.3438257296</v>
      </c>
      <c r="G7" s="62">
        <v>9894972.8646635134</v>
      </c>
      <c r="H7" s="62">
        <v>10520496.411808351</v>
      </c>
      <c r="I7" s="62">
        <v>11589667.602598352</v>
      </c>
      <c r="J7" s="62">
        <v>12758897.07757869</v>
      </c>
      <c r="K7" s="62">
        <v>14190484.085755741</v>
      </c>
      <c r="L7" s="62">
        <v>15384489.803322636</v>
      </c>
      <c r="M7" s="62">
        <v>16523063.717025466</v>
      </c>
      <c r="N7" s="62">
        <v>17673672.558538716</v>
      </c>
      <c r="O7" s="62">
        <v>19110373.671155632</v>
      </c>
      <c r="P7" s="62">
        <v>21018798.594432984</v>
      </c>
      <c r="Q7" s="62">
        <v>22730298.562704884</v>
      </c>
    </row>
    <row r="8" spans="1:17" ht="12.95" customHeight="1" x14ac:dyDescent="0.25">
      <c r="A8" s="133" t="s">
        <v>136</v>
      </c>
      <c r="B8" s="143"/>
      <c r="C8" s="143">
        <v>920720.56064576516</v>
      </c>
      <c r="D8" s="143">
        <v>1139696.8741669785</v>
      </c>
      <c r="E8" s="143">
        <v>1101758.6652874532</v>
      </c>
      <c r="F8" s="143">
        <v>1135714.3729114807</v>
      </c>
      <c r="G8" s="143">
        <v>1475899.5557060582</v>
      </c>
      <c r="H8" s="143">
        <v>1417443.422710479</v>
      </c>
      <c r="I8" s="143">
        <v>1876929.4638669519</v>
      </c>
      <c r="J8" s="143">
        <v>1993142.9135188241</v>
      </c>
      <c r="K8" s="143">
        <v>2271978.7154863169</v>
      </c>
      <c r="L8" s="143">
        <v>2051205.2590223367</v>
      </c>
      <c r="M8" s="143">
        <v>2059294.4743485968</v>
      </c>
      <c r="N8" s="143">
        <v>2290305.7156802281</v>
      </c>
      <c r="O8" s="143">
        <v>2538459.7779043736</v>
      </c>
      <c r="P8" s="143">
        <v>3044139.2961888262</v>
      </c>
      <c r="Q8" s="143">
        <v>3187399.5239779619</v>
      </c>
    </row>
    <row r="9" spans="1:17" ht="12.95" customHeight="1" x14ac:dyDescent="0.25">
      <c r="A9" s="131" t="s">
        <v>135</v>
      </c>
      <c r="B9" s="142"/>
      <c r="C9" s="142">
        <f>B7+C8-C7</f>
        <v>717266.23021647148</v>
      </c>
      <c r="D9" s="142">
        <f t="shared" ref="D9:Q9" si="0">C7+D8-D7</f>
        <v>731611.55482080206</v>
      </c>
      <c r="E9" s="142">
        <f t="shared" si="0"/>
        <v>746243.78591722064</v>
      </c>
      <c r="F9" s="142">
        <f t="shared" si="0"/>
        <v>761168.66163556278</v>
      </c>
      <c r="G9" s="142">
        <f t="shared" si="0"/>
        <v>776392.03486827388</v>
      </c>
      <c r="H9" s="142">
        <f t="shared" si="0"/>
        <v>791919.87556564063</v>
      </c>
      <c r="I9" s="142">
        <f t="shared" si="0"/>
        <v>807758.27307694964</v>
      </c>
      <c r="J9" s="142">
        <f t="shared" si="0"/>
        <v>823913.43853848614</v>
      </c>
      <c r="K9" s="142">
        <f t="shared" si="0"/>
        <v>840391.70730926655</v>
      </c>
      <c r="L9" s="142">
        <f t="shared" si="0"/>
        <v>857199.54145544209</v>
      </c>
      <c r="M9" s="142">
        <f t="shared" si="0"/>
        <v>920720.56064576656</v>
      </c>
      <c r="N9" s="142">
        <f t="shared" si="0"/>
        <v>1139696.8741669767</v>
      </c>
      <c r="O9" s="142">
        <f t="shared" si="0"/>
        <v>1101758.6652874574</v>
      </c>
      <c r="P9" s="142">
        <f t="shared" si="0"/>
        <v>1135714.3729114756</v>
      </c>
      <c r="Q9" s="142">
        <f t="shared" si="0"/>
        <v>1475899.5557060614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27.871991132129878</v>
      </c>
      <c r="C11" s="140">
        <v>28.713537064880956</v>
      </c>
      <c r="D11" s="140">
        <v>29.490145838784194</v>
      </c>
      <c r="E11" s="140">
        <v>30.222294595474519</v>
      </c>
      <c r="F11" s="140">
        <v>30.933871034082749</v>
      </c>
      <c r="G11" s="140">
        <v>31.601822341349411</v>
      </c>
      <c r="H11" s="140">
        <v>32.250486763678587</v>
      </c>
      <c r="I11" s="140">
        <v>32.859784088070597</v>
      </c>
      <c r="J11" s="140">
        <v>33.391630582046815</v>
      </c>
      <c r="K11" s="140">
        <v>33.840664994113794</v>
      </c>
      <c r="L11" s="140">
        <v>34.352088887709492</v>
      </c>
      <c r="M11" s="140">
        <v>34.813773862556474</v>
      </c>
      <c r="N11" s="140">
        <v>35.222041463658712</v>
      </c>
      <c r="O11" s="140">
        <v>35.658115014880522</v>
      </c>
      <c r="P11" s="140">
        <v>36.105829510329443</v>
      </c>
      <c r="Q11" s="140">
        <v>36.619695655528908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10618.138750911514</v>
      </c>
      <c r="C13" s="137">
        <f t="shared" ref="C13:Q13" si="1">IF(C5=0,0,1000000*C5/C7)</f>
        <v>10528.704837263553</v>
      </c>
      <c r="D13" s="137">
        <f t="shared" si="1"/>
        <v>10412.450951035402</v>
      </c>
      <c r="E13" s="137">
        <f t="shared" si="1"/>
        <v>10297.281527327312</v>
      </c>
      <c r="F13" s="137">
        <f t="shared" si="1"/>
        <v>10180.56143769898</v>
      </c>
      <c r="G13" s="137">
        <f t="shared" si="1"/>
        <v>10044.067302731233</v>
      </c>
      <c r="H13" s="137">
        <f t="shared" si="1"/>
        <v>9909.5937207516527</v>
      </c>
      <c r="I13" s="137">
        <f t="shared" si="1"/>
        <v>9760.0727719317401</v>
      </c>
      <c r="J13" s="137">
        <f t="shared" si="1"/>
        <v>9615.0153350652163</v>
      </c>
      <c r="K13" s="137">
        <f t="shared" si="1"/>
        <v>9457.1530777751577</v>
      </c>
      <c r="L13" s="137">
        <f t="shared" si="1"/>
        <v>9284.1130335442122</v>
      </c>
      <c r="M13" s="137">
        <f t="shared" si="1"/>
        <v>9123.662285742972</v>
      </c>
      <c r="N13" s="137">
        <f t="shared" si="1"/>
        <v>8916.2654826489179</v>
      </c>
      <c r="O13" s="137">
        <f t="shared" si="1"/>
        <v>8672.5746981980083</v>
      </c>
      <c r="P13" s="137">
        <f t="shared" si="1"/>
        <v>8369.2740558769474</v>
      </c>
      <c r="Q13" s="137">
        <f t="shared" si="1"/>
        <v>7996.8213381715141</v>
      </c>
    </row>
    <row r="14" spans="1:17" ht="12.95" customHeight="1" x14ac:dyDescent="0.25">
      <c r="A14" s="131" t="s">
        <v>132</v>
      </c>
      <c r="B14" s="130"/>
      <c r="C14" s="130">
        <v>9835.4934606031529</v>
      </c>
      <c r="D14" s="130">
        <v>9722.6086398819352</v>
      </c>
      <c r="E14" s="130">
        <v>9629.6960562194708</v>
      </c>
      <c r="F14" s="130">
        <v>9567.2836551259625</v>
      </c>
      <c r="G14" s="130">
        <v>9495.6406941659206</v>
      </c>
      <c r="H14" s="130">
        <v>9366.713814396242</v>
      </c>
      <c r="I14" s="130">
        <v>9291.2620205833791</v>
      </c>
      <c r="J14" s="130">
        <v>9186.204832846588</v>
      </c>
      <c r="K14" s="130">
        <v>9000.0776861304312</v>
      </c>
      <c r="L14" s="130">
        <v>8644.4911552022695</v>
      </c>
      <c r="M14" s="130">
        <v>8243.2368207765157</v>
      </c>
      <c r="N14" s="130">
        <v>7821.2833589714728</v>
      </c>
      <c r="O14" s="130">
        <v>7391.327538681463</v>
      </c>
      <c r="P14" s="130">
        <v>6912.1817689842028</v>
      </c>
      <c r="Q14" s="130">
        <v>6234.757374883191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0.3520379737524203</v>
      </c>
      <c r="C16" s="134">
        <f>C7/RES_summary!C$6</f>
        <v>0.35955987875290646</v>
      </c>
      <c r="D16" s="134">
        <f>D7/RES_summary!D$6</f>
        <v>0.37616275516155179</v>
      </c>
      <c r="E16" s="134">
        <f>E7/RES_summary!E$6</f>
        <v>0.38949246662557896</v>
      </c>
      <c r="F16" s="134">
        <f>F7/RES_summary!F$6</f>
        <v>0.40191047705193017</v>
      </c>
      <c r="G16" s="134">
        <f>G7/RES_summary!G$6</f>
        <v>0.42623365105869765</v>
      </c>
      <c r="H16" s="134">
        <f>H7/RES_summary!H$6</f>
        <v>0.44861968801714258</v>
      </c>
      <c r="I16" s="134">
        <f>I7/RES_summary!I$6</f>
        <v>0.4878812793194266</v>
      </c>
      <c r="J16" s="134">
        <f>J7/RES_summary!J$6</f>
        <v>0.53056137945153137</v>
      </c>
      <c r="K16" s="134">
        <f>K7/RES_summary!K$6</f>
        <v>0.58348766044872913</v>
      </c>
      <c r="L16" s="134">
        <f>L7/RES_summary!L$6</f>
        <v>0.6279580695133915</v>
      </c>
      <c r="M16" s="134">
        <f>M7/RES_summary!M$6</f>
        <v>0.66632562324173628</v>
      </c>
      <c r="N16" s="134">
        <f>N7/RES_summary!N$6</f>
        <v>0.70582559956106194</v>
      </c>
      <c r="O16" s="134">
        <f>O7/RES_summary!O$6</f>
        <v>0.75659951595822195</v>
      </c>
      <c r="P16" s="134">
        <f>P7/RES_summary!P$6</f>
        <v>0.81194425890469191</v>
      </c>
      <c r="Q16" s="134">
        <f>Q7/RES_summary!Q$6</f>
        <v>0.881610413164023</v>
      </c>
    </row>
    <row r="17" spans="1:17" ht="12.95" customHeight="1" x14ac:dyDescent="0.25">
      <c r="A17" s="133" t="s">
        <v>49</v>
      </c>
      <c r="B17" s="132">
        <f>1000000*B5/RES_summary!B$6</f>
        <v>3737.9880508929441</v>
      </c>
      <c r="C17" s="132">
        <f>1000000*C5/RES_summary!C$6</f>
        <v>3785.6998347116228</v>
      </c>
      <c r="D17" s="132">
        <f>1000000*D5/RES_summary!D$6</f>
        <v>3916.7762377259965</v>
      </c>
      <c r="E17" s="132">
        <f>1000000*E5/RES_summary!E$6</f>
        <v>4010.7135816167238</v>
      </c>
      <c r="F17" s="132">
        <f>1000000*F5/RES_summary!F$6</f>
        <v>4091.6743040820807</v>
      </c>
      <c r="G17" s="132">
        <f>1000000*G5/RES_summary!G$6</f>
        <v>4281.1194779224188</v>
      </c>
      <c r="H17" s="132">
        <f>1000000*H5/RES_summary!H$6</f>
        <v>4445.6388433802413</v>
      </c>
      <c r="I17" s="132">
        <f>1000000*I5/RES_summary!I$6</f>
        <v>4761.7567902207593</v>
      </c>
      <c r="J17" s="132">
        <f>1000000*J5/RES_summary!J$6</f>
        <v>5101.3557996198288</v>
      </c>
      <c r="K17" s="132">
        <f>1000000*K5/RES_summary!K$6</f>
        <v>5518.1321238565242</v>
      </c>
      <c r="L17" s="132">
        <f>1000000*L5/RES_summary!L$6</f>
        <v>5830.0336976885401</v>
      </c>
      <c r="M17" s="132">
        <f>1000000*M5/RES_summary!M$6</f>
        <v>6079.3299587948104</v>
      </c>
      <c r="N17" s="132">
        <f>1000000*N5/RES_summary!N$6</f>
        <v>6293.3284301362737</v>
      </c>
      <c r="O17" s="132">
        <f>1000000*O5/RES_summary!O$6</f>
        <v>6561.6658187681351</v>
      </c>
      <c r="P17" s="132">
        <f>1000000*P5/RES_summary!P$6</f>
        <v>6795.3840208692736</v>
      </c>
      <c r="Q17" s="132">
        <f>1000000*Q5/RES_summary!Q$6</f>
        <v>7050.0809639442641</v>
      </c>
    </row>
    <row r="18" spans="1:17" ht="12.95" customHeight="1" x14ac:dyDescent="0.25">
      <c r="A18" s="131" t="s">
        <v>48</v>
      </c>
      <c r="B18" s="130">
        <f>B3*1000000/0.086/RES_summary!B$6</f>
        <v>104.18516980649559</v>
      </c>
      <c r="C18" s="130">
        <f>C3*1000000/0.086/RES_summary!C$6</f>
        <v>108.70083252050588</v>
      </c>
      <c r="D18" s="130">
        <f>D3*1000000/0.086/RES_summary!D$6</f>
        <v>115.5063024684241</v>
      </c>
      <c r="E18" s="130">
        <f>E3*1000000/0.086/RES_summary!E$6</f>
        <v>121.21296740169137</v>
      </c>
      <c r="F18" s="130">
        <f>F3*1000000/0.086/RES_summary!F$6</f>
        <v>126.57132523594537</v>
      </c>
      <c r="G18" s="130">
        <f>G3*1000000/0.086/RES_summary!G$6</f>
        <v>135.29117716339482</v>
      </c>
      <c r="H18" s="130">
        <f>H3*1000000/0.086/RES_summary!H$6</f>
        <v>143.37401667452986</v>
      </c>
      <c r="I18" s="130">
        <f>I3*1000000/0.086/RES_summary!I$6</f>
        <v>156.47030000655823</v>
      </c>
      <c r="J18" s="130">
        <f>J3*1000000/0.086/RES_summary!J$6</f>
        <v>170.34258832848732</v>
      </c>
      <c r="K18" s="130">
        <f>K3*1000000/0.086/RES_summary!K$6</f>
        <v>186.73726059668627</v>
      </c>
      <c r="L18" s="130">
        <f>L3*1000000/0.086/RES_summary!L$6</f>
        <v>200.27383580133841</v>
      </c>
      <c r="M18" s="130">
        <f>M3*1000000/0.086/RES_summary!M$6</f>
        <v>211.6444184213473</v>
      </c>
      <c r="N18" s="130">
        <f>N3*1000000/0.086/RES_summary!N$6</f>
        <v>221.66387491068204</v>
      </c>
      <c r="O18" s="130">
        <f>O3*1000000/0.086/RES_summary!O$6</f>
        <v>233.97663445484434</v>
      </c>
      <c r="P18" s="130">
        <f>P3*1000000/0.086/RES_summary!P$6</f>
        <v>245.35297691472292</v>
      </c>
      <c r="Q18" s="130">
        <f>Q3*1000000/0.086/RES_summary!Q$6</f>
        <v>258.17181924647679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76764</v>
      </c>
      <c r="C3" s="151">
        <v>73400</v>
      </c>
      <c r="D3" s="151">
        <v>18464.999999999996</v>
      </c>
      <c r="E3" s="151">
        <v>13496.999999999998</v>
      </c>
      <c r="F3" s="151">
        <v>7859.9999999999991</v>
      </c>
      <c r="G3" s="151">
        <v>6869.9999999999982</v>
      </c>
      <c r="H3" s="151">
        <v>6841.9999999999982</v>
      </c>
      <c r="I3" s="151">
        <v>5868</v>
      </c>
      <c r="J3" s="151">
        <v>4434</v>
      </c>
      <c r="K3" s="151">
        <v>3784.0000000000009</v>
      </c>
      <c r="L3" s="151">
        <v>3772.9999999999995</v>
      </c>
      <c r="M3" s="151">
        <v>3763</v>
      </c>
      <c r="N3" s="151">
        <v>2461</v>
      </c>
      <c r="O3" s="151">
        <v>0</v>
      </c>
      <c r="P3" s="151">
        <v>0</v>
      </c>
      <c r="Q3" s="151">
        <v>0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76764</v>
      </c>
      <c r="C5" s="67">
        <f t="shared" ref="C5:Q5" si="0">C3</f>
        <v>73400</v>
      </c>
      <c r="D5" s="67">
        <f t="shared" si="0"/>
        <v>18464.999999999996</v>
      </c>
      <c r="E5" s="67">
        <f t="shared" si="0"/>
        <v>13496.999999999998</v>
      </c>
      <c r="F5" s="67">
        <f t="shared" si="0"/>
        <v>7859.9999999999991</v>
      </c>
      <c r="G5" s="67">
        <f t="shared" si="0"/>
        <v>6869.9999999999982</v>
      </c>
      <c r="H5" s="67">
        <f t="shared" si="0"/>
        <v>6841.9999999999982</v>
      </c>
      <c r="I5" s="67">
        <f t="shared" si="0"/>
        <v>5868</v>
      </c>
      <c r="J5" s="67">
        <f t="shared" si="0"/>
        <v>4434</v>
      </c>
      <c r="K5" s="67">
        <f t="shared" si="0"/>
        <v>3784.0000000000009</v>
      </c>
      <c r="L5" s="67">
        <f t="shared" si="0"/>
        <v>3772.9999999999995</v>
      </c>
      <c r="M5" s="67">
        <f t="shared" si="0"/>
        <v>3763</v>
      </c>
      <c r="N5" s="67">
        <f t="shared" si="0"/>
        <v>2461</v>
      </c>
      <c r="O5" s="67">
        <f t="shared" si="0"/>
        <v>0</v>
      </c>
      <c r="P5" s="67">
        <f t="shared" si="0"/>
        <v>0</v>
      </c>
      <c r="Q5" s="67">
        <f t="shared" si="0"/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7253</v>
      </c>
      <c r="C8" s="67">
        <v>7353</v>
      </c>
      <c r="D8" s="67">
        <v>1960</v>
      </c>
      <c r="E8" s="67">
        <v>1531</v>
      </c>
      <c r="F8" s="67">
        <v>948.99999999999989</v>
      </c>
      <c r="G8" s="67">
        <v>894.99999999999989</v>
      </c>
      <c r="H8" s="67">
        <v>939.99999999999989</v>
      </c>
      <c r="I8" s="67">
        <v>838</v>
      </c>
      <c r="J8" s="67">
        <v>671</v>
      </c>
      <c r="K8" s="67">
        <v>595.00000000000011</v>
      </c>
      <c r="L8" s="67">
        <v>632.99999999999989</v>
      </c>
      <c r="M8" s="67">
        <v>775</v>
      </c>
      <c r="N8" s="67">
        <v>615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75694</v>
      </c>
      <c r="C11" s="67">
        <v>72343</v>
      </c>
      <c r="D11" s="67">
        <v>18183.999999999996</v>
      </c>
      <c r="E11" s="67">
        <v>13280.999999999998</v>
      </c>
      <c r="F11" s="67">
        <v>7726.9999999999991</v>
      </c>
      <c r="G11" s="67">
        <v>6728.9999999999982</v>
      </c>
      <c r="H11" s="67">
        <v>6680.9999999999982</v>
      </c>
      <c r="I11" s="67">
        <v>5690</v>
      </c>
      <c r="J11" s="67">
        <v>4274</v>
      </c>
      <c r="K11" s="67">
        <v>3620.0000000000009</v>
      </c>
      <c r="L11" s="67">
        <v>3545.9999999999995</v>
      </c>
      <c r="M11" s="67">
        <v>3529</v>
      </c>
      <c r="N11" s="67">
        <v>2293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385</v>
      </c>
      <c r="C12" s="67">
        <v>395</v>
      </c>
      <c r="D12" s="67">
        <v>113</v>
      </c>
      <c r="E12" s="67">
        <v>92</v>
      </c>
      <c r="F12" s="67">
        <v>59.999999999999993</v>
      </c>
      <c r="G12" s="67">
        <v>76.999999999999986</v>
      </c>
      <c r="H12" s="67">
        <v>96.999999999999986</v>
      </c>
      <c r="I12" s="67">
        <v>122.99999999999972</v>
      </c>
      <c r="J12" s="67">
        <v>118.00000000000003</v>
      </c>
      <c r="K12" s="67">
        <v>127.99999999999994</v>
      </c>
      <c r="L12" s="67">
        <v>190.99999999999989</v>
      </c>
      <c r="M12" s="67">
        <v>197.99999999999991</v>
      </c>
      <c r="N12" s="67">
        <v>143.99999999999991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682</v>
      </c>
      <c r="C15" s="67">
        <v>658</v>
      </c>
      <c r="D15" s="67">
        <v>167</v>
      </c>
      <c r="E15" s="67">
        <v>123</v>
      </c>
      <c r="F15" s="67">
        <v>71.999999999999986</v>
      </c>
      <c r="G15" s="67">
        <v>62.999999999999993</v>
      </c>
      <c r="H15" s="67">
        <v>62.999999999999993</v>
      </c>
      <c r="I15" s="67">
        <v>54</v>
      </c>
      <c r="J15" s="67">
        <v>41.000000000000014</v>
      </c>
      <c r="K15" s="67">
        <v>35.000000000000007</v>
      </c>
      <c r="L15" s="67">
        <v>33.999999999999993</v>
      </c>
      <c r="M15" s="67">
        <v>34</v>
      </c>
      <c r="N15" s="67">
        <v>23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3</v>
      </c>
      <c r="C16" s="67">
        <v>4</v>
      </c>
      <c r="D16" s="67">
        <v>1</v>
      </c>
      <c r="E16" s="67">
        <v>1</v>
      </c>
      <c r="F16" s="67">
        <v>0.99999999999999989</v>
      </c>
      <c r="G16" s="67">
        <v>0.99999999999999989</v>
      </c>
      <c r="H16" s="67">
        <v>0.99999999999999989</v>
      </c>
      <c r="I16" s="67">
        <v>1</v>
      </c>
      <c r="J16" s="67">
        <v>1.0000000000000004</v>
      </c>
      <c r="K16" s="67">
        <v>0.99999999999999978</v>
      </c>
      <c r="L16" s="67">
        <v>1.9999999999999984</v>
      </c>
      <c r="M16" s="67">
        <v>2</v>
      </c>
      <c r="N16" s="67">
        <v>1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47511</v>
      </c>
      <c r="C21" s="67">
        <v>41921</v>
      </c>
      <c r="D21" s="67">
        <v>9485</v>
      </c>
      <c r="E21" s="67">
        <v>7599</v>
      </c>
      <c r="F21" s="67">
        <v>4203</v>
      </c>
      <c r="G21" s="67">
        <v>3502.9999999999995</v>
      </c>
      <c r="H21" s="67">
        <v>2867.9999999999995</v>
      </c>
      <c r="I21" s="67">
        <v>2000</v>
      </c>
      <c r="J21" s="67">
        <v>1958</v>
      </c>
      <c r="K21" s="67">
        <v>1691.0000000000005</v>
      </c>
      <c r="L21" s="67">
        <v>1784.9999999999998</v>
      </c>
      <c r="M21" s="67">
        <v>1679</v>
      </c>
      <c r="N21" s="67">
        <v>1147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29253</v>
      </c>
      <c r="C22" s="83">
        <v>31479</v>
      </c>
      <c r="D22" s="83">
        <v>8980</v>
      </c>
      <c r="E22" s="83">
        <v>5898</v>
      </c>
      <c r="F22" s="83">
        <v>3656.9999999999995</v>
      </c>
      <c r="G22" s="83">
        <v>3367</v>
      </c>
      <c r="H22" s="83">
        <v>3973.9999999999991</v>
      </c>
      <c r="I22" s="83">
        <v>3867.9999999999995</v>
      </c>
      <c r="J22" s="83">
        <v>2476</v>
      </c>
      <c r="K22" s="83">
        <v>2093.0000000000005</v>
      </c>
      <c r="L22" s="83">
        <v>1987.9999999999998</v>
      </c>
      <c r="M22" s="83">
        <v>2084</v>
      </c>
      <c r="N22" s="83">
        <v>1314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592748</v>
      </c>
      <c r="C24" s="151">
        <v>572143</v>
      </c>
      <c r="D24" s="151">
        <v>571464</v>
      </c>
      <c r="E24" s="151">
        <v>556494.00000000012</v>
      </c>
      <c r="F24" s="151">
        <v>554788.99999999988</v>
      </c>
      <c r="G24" s="151">
        <v>537390</v>
      </c>
      <c r="H24" s="151">
        <v>570797</v>
      </c>
      <c r="I24" s="151">
        <v>589941.00000000012</v>
      </c>
      <c r="J24" s="151">
        <v>577779</v>
      </c>
      <c r="K24" s="151">
        <v>574176.00000000012</v>
      </c>
      <c r="L24" s="151">
        <v>543322.99999999988</v>
      </c>
      <c r="M24" s="151">
        <v>539936.00000000012</v>
      </c>
      <c r="N24" s="151">
        <v>481376.99999999994</v>
      </c>
      <c r="O24" s="151">
        <v>472033.00000000006</v>
      </c>
      <c r="P24" s="151">
        <v>444492.00000000029</v>
      </c>
      <c r="Q24" s="151">
        <v>377893.00000000017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592748</v>
      </c>
      <c r="C26" s="67">
        <f t="shared" ref="C26:Q26" si="1">C24</f>
        <v>572143</v>
      </c>
      <c r="D26" s="67">
        <f t="shared" si="1"/>
        <v>571464</v>
      </c>
      <c r="E26" s="67">
        <f t="shared" si="1"/>
        <v>556494.00000000012</v>
      </c>
      <c r="F26" s="67">
        <f t="shared" si="1"/>
        <v>554788.99999999988</v>
      </c>
      <c r="G26" s="67">
        <f t="shared" si="1"/>
        <v>537390</v>
      </c>
      <c r="H26" s="67">
        <f t="shared" si="1"/>
        <v>570797</v>
      </c>
      <c r="I26" s="67">
        <f t="shared" si="1"/>
        <v>589941.00000000012</v>
      </c>
      <c r="J26" s="67">
        <f t="shared" si="1"/>
        <v>577779</v>
      </c>
      <c r="K26" s="67">
        <f t="shared" si="1"/>
        <v>574176.00000000012</v>
      </c>
      <c r="L26" s="67">
        <f t="shared" si="1"/>
        <v>543322.99999999988</v>
      </c>
      <c r="M26" s="67">
        <f t="shared" si="1"/>
        <v>539936.00000000012</v>
      </c>
      <c r="N26" s="67">
        <f t="shared" si="1"/>
        <v>481376.99999999994</v>
      </c>
      <c r="O26" s="67">
        <f t="shared" si="1"/>
        <v>472033.00000000006</v>
      </c>
      <c r="P26" s="67">
        <f t="shared" si="1"/>
        <v>444492.00000000029</v>
      </c>
      <c r="Q26" s="67">
        <f t="shared" si="1"/>
        <v>377893.00000000017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56002</v>
      </c>
      <c r="C29" s="67">
        <v>57318</v>
      </c>
      <c r="D29" s="67">
        <v>60655</v>
      </c>
      <c r="E29" s="67">
        <v>63122</v>
      </c>
      <c r="F29" s="67">
        <v>66988.999999999985</v>
      </c>
      <c r="G29" s="67">
        <v>70007.999999999985</v>
      </c>
      <c r="H29" s="67">
        <v>78409.999999999985</v>
      </c>
      <c r="I29" s="67">
        <v>84286</v>
      </c>
      <c r="J29" s="67">
        <v>87427</v>
      </c>
      <c r="K29" s="67">
        <v>90324.000000000015</v>
      </c>
      <c r="L29" s="67">
        <v>91096.999999999985</v>
      </c>
      <c r="M29" s="67">
        <v>111259</v>
      </c>
      <c r="N29" s="67">
        <v>120338.99999999999</v>
      </c>
      <c r="O29" s="67">
        <v>128545</v>
      </c>
      <c r="P29" s="67">
        <v>127703</v>
      </c>
      <c r="Q29" s="67">
        <v>114156.00000000001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584482</v>
      </c>
      <c r="C31" s="67">
        <v>564004</v>
      </c>
      <c r="D31" s="67">
        <v>562971</v>
      </c>
      <c r="E31" s="67">
        <v>547895.00000000012</v>
      </c>
      <c r="F31" s="67">
        <v>545758.99999999988</v>
      </c>
      <c r="G31" s="67">
        <v>526826</v>
      </c>
      <c r="H31" s="67">
        <v>557908</v>
      </c>
      <c r="I31" s="67">
        <v>572603.00000000012</v>
      </c>
      <c r="J31" s="67">
        <v>557557</v>
      </c>
      <c r="K31" s="67">
        <v>550011.00000000012</v>
      </c>
      <c r="L31" s="67">
        <v>511366</v>
      </c>
      <c r="M31" s="67">
        <v>507216.00000000006</v>
      </c>
      <c r="N31" s="67">
        <v>449298.99999999994</v>
      </c>
      <c r="O31" s="67">
        <v>437939.00000000012</v>
      </c>
      <c r="P31" s="67">
        <v>410159.00000000041</v>
      </c>
      <c r="Q31" s="67">
        <v>347104.00000000023</v>
      </c>
    </row>
    <row r="32" spans="1:17" ht="12" customHeight="1" x14ac:dyDescent="0.25">
      <c r="A32" s="23" t="s">
        <v>168</v>
      </c>
      <c r="B32" s="67">
        <v>2974</v>
      </c>
      <c r="C32" s="67">
        <v>3081.9999999999914</v>
      </c>
      <c r="D32" s="67">
        <v>3492.0000000000005</v>
      </c>
      <c r="E32" s="67">
        <v>3776.9999999999991</v>
      </c>
      <c r="F32" s="67">
        <v>4271</v>
      </c>
      <c r="G32" s="67">
        <v>6000</v>
      </c>
      <c r="H32" s="67">
        <v>8089.9999999999991</v>
      </c>
      <c r="I32" s="67">
        <v>12427</v>
      </c>
      <c r="J32" s="67">
        <v>15460</v>
      </c>
      <c r="K32" s="67">
        <v>19480.000000000007</v>
      </c>
      <c r="L32" s="67">
        <v>27567.999999999931</v>
      </c>
      <c r="M32" s="67">
        <v>28402.000000000004</v>
      </c>
      <c r="N32" s="67">
        <v>28267.000000000004</v>
      </c>
      <c r="O32" s="67">
        <v>30394.000000000011</v>
      </c>
      <c r="P32" s="67">
        <v>30884.000000000011</v>
      </c>
      <c r="Q32" s="67">
        <v>27886.000000000007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5265</v>
      </c>
      <c r="C35" s="67">
        <v>5029.99999999997</v>
      </c>
      <c r="D35" s="67">
        <v>4969.9999999999573</v>
      </c>
      <c r="E35" s="67">
        <v>4788.9999999999791</v>
      </c>
      <c r="F35" s="67">
        <v>4721.9999999999945</v>
      </c>
      <c r="G35" s="67">
        <v>4513.0000000000282</v>
      </c>
      <c r="H35" s="67">
        <v>4729.9999999999836</v>
      </c>
      <c r="I35" s="67">
        <v>4806.9999999999754</v>
      </c>
      <c r="J35" s="67">
        <v>4633.9999999999663</v>
      </c>
      <c r="K35" s="67">
        <v>4524.9999999999563</v>
      </c>
      <c r="L35" s="67">
        <v>4163.9999999999945</v>
      </c>
      <c r="M35" s="67">
        <v>4088.9999999999463</v>
      </c>
      <c r="N35" s="67">
        <v>3585</v>
      </c>
      <c r="O35" s="67">
        <v>3459.9999999999559</v>
      </c>
      <c r="P35" s="67">
        <v>3206.9999999998727</v>
      </c>
      <c r="Q35" s="67">
        <v>2686.9999999999459</v>
      </c>
    </row>
    <row r="36" spans="1:17" ht="12" customHeight="1" x14ac:dyDescent="0.25">
      <c r="A36" s="23" t="s">
        <v>141</v>
      </c>
      <c r="B36" s="67">
        <v>27</v>
      </c>
      <c r="C36" s="67">
        <v>26.999999999999691</v>
      </c>
      <c r="D36" s="67">
        <v>30.999999999999041</v>
      </c>
      <c r="E36" s="67">
        <v>32.999999999999602</v>
      </c>
      <c r="F36" s="67">
        <v>36.999999999999901</v>
      </c>
      <c r="G36" s="67">
        <v>51.000000000002402</v>
      </c>
      <c r="H36" s="67">
        <v>68.999999999999275</v>
      </c>
      <c r="I36" s="67">
        <v>103.99999999999706</v>
      </c>
      <c r="J36" s="67">
        <v>127.99999999999601</v>
      </c>
      <c r="K36" s="67">
        <v>159.99999999999611</v>
      </c>
      <c r="L36" s="67">
        <v>224.99999999999918</v>
      </c>
      <c r="M36" s="67">
        <v>229.00000000000003</v>
      </c>
      <c r="N36" s="67">
        <v>226</v>
      </c>
      <c r="O36" s="67">
        <v>240.00000000000009</v>
      </c>
      <c r="P36" s="67">
        <v>241.99999999999974</v>
      </c>
      <c r="Q36" s="67">
        <v>215.99999999999199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366862</v>
      </c>
      <c r="C40" s="67">
        <v>326767</v>
      </c>
      <c r="D40" s="67">
        <v>293536</v>
      </c>
      <c r="E40" s="67">
        <v>313319</v>
      </c>
      <c r="F40" s="67">
        <v>296696</v>
      </c>
      <c r="G40" s="67">
        <v>274019</v>
      </c>
      <c r="H40" s="67">
        <v>239286</v>
      </c>
      <c r="I40" s="67">
        <v>201106.00000000006</v>
      </c>
      <c r="J40" s="67">
        <v>255177.00000000003</v>
      </c>
      <c r="K40" s="67">
        <v>256661.00000000015</v>
      </c>
      <c r="L40" s="67">
        <v>257005.00000000003</v>
      </c>
      <c r="M40" s="67">
        <v>240921.00000000003</v>
      </c>
      <c r="N40" s="67">
        <v>224307</v>
      </c>
      <c r="O40" s="67">
        <v>222226.00000000009</v>
      </c>
      <c r="P40" s="67">
        <v>212396.00000000009</v>
      </c>
      <c r="Q40" s="67">
        <v>185228.00000000009</v>
      </c>
    </row>
    <row r="41" spans="1:17" ht="12" customHeight="1" x14ac:dyDescent="0.25">
      <c r="A41" s="29" t="s">
        <v>140</v>
      </c>
      <c r="B41" s="83">
        <v>225886</v>
      </c>
      <c r="C41" s="83">
        <v>245376.00000000003</v>
      </c>
      <c r="D41" s="83">
        <v>277927.99999999994</v>
      </c>
      <c r="E41" s="83">
        <v>243175</v>
      </c>
      <c r="F41" s="83">
        <v>258092.99999999991</v>
      </c>
      <c r="G41" s="83">
        <v>263370.99999999994</v>
      </c>
      <c r="H41" s="83">
        <v>331510.99999999994</v>
      </c>
      <c r="I41" s="83">
        <v>388835</v>
      </c>
      <c r="J41" s="83">
        <v>322602.00000000006</v>
      </c>
      <c r="K41" s="83">
        <v>317515.00000000006</v>
      </c>
      <c r="L41" s="83">
        <v>286318.00000000006</v>
      </c>
      <c r="M41" s="83">
        <v>299015.00000000012</v>
      </c>
      <c r="N41" s="83">
        <v>257070.00000000006</v>
      </c>
      <c r="O41" s="83">
        <v>249807.00000000012</v>
      </c>
      <c r="P41" s="83">
        <v>232096.00000000009</v>
      </c>
      <c r="Q41" s="83">
        <v>192665.00000000006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5123178</v>
      </c>
      <c r="C43" s="151">
        <v>5123196</v>
      </c>
      <c r="D43" s="151">
        <v>4676926</v>
      </c>
      <c r="E43" s="151">
        <v>3640616</v>
      </c>
      <c r="F43" s="151">
        <v>3640771.9999999991</v>
      </c>
      <c r="G43" s="151">
        <v>3386290.9999999991</v>
      </c>
      <c r="H43" s="151">
        <v>3198022.9999999991</v>
      </c>
      <c r="I43" s="151">
        <v>2536684.9999999995</v>
      </c>
      <c r="J43" s="151">
        <v>2351605.9999999995</v>
      </c>
      <c r="K43" s="151">
        <v>2269533.0000000005</v>
      </c>
      <c r="L43" s="151">
        <v>1807903.9999999995</v>
      </c>
      <c r="M43" s="151">
        <v>1805991.0000000002</v>
      </c>
      <c r="N43" s="151">
        <v>1514862.9999999998</v>
      </c>
      <c r="O43" s="151">
        <v>1443908</v>
      </c>
      <c r="P43" s="151">
        <v>1376356.0000000002</v>
      </c>
      <c r="Q43" s="151">
        <v>1349870.0000000002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5123178</v>
      </c>
      <c r="C45" s="67">
        <f t="shared" ref="C45:Q45" si="2">C43</f>
        <v>5123196</v>
      </c>
      <c r="D45" s="67">
        <f t="shared" si="2"/>
        <v>4676926</v>
      </c>
      <c r="E45" s="67">
        <f t="shared" si="2"/>
        <v>3640616</v>
      </c>
      <c r="F45" s="67">
        <f t="shared" si="2"/>
        <v>3640771.9999999991</v>
      </c>
      <c r="G45" s="67">
        <f t="shared" si="2"/>
        <v>3386290.9999999991</v>
      </c>
      <c r="H45" s="67">
        <f t="shared" si="2"/>
        <v>3198022.9999999991</v>
      </c>
      <c r="I45" s="67">
        <f t="shared" si="2"/>
        <v>2536684.9999999995</v>
      </c>
      <c r="J45" s="67">
        <f t="shared" si="2"/>
        <v>2351605.9999999995</v>
      </c>
      <c r="K45" s="67">
        <f t="shared" si="2"/>
        <v>2269533.0000000005</v>
      </c>
      <c r="L45" s="67">
        <f t="shared" si="2"/>
        <v>1807903.9999999995</v>
      </c>
      <c r="M45" s="67">
        <f t="shared" si="2"/>
        <v>1805991.0000000002</v>
      </c>
      <c r="N45" s="67">
        <f t="shared" si="2"/>
        <v>1514862.9999999998</v>
      </c>
      <c r="O45" s="67">
        <f t="shared" si="2"/>
        <v>1443908</v>
      </c>
      <c r="P45" s="67">
        <f t="shared" si="2"/>
        <v>1376356.0000000002</v>
      </c>
      <c r="Q45" s="67">
        <f t="shared" si="2"/>
        <v>1349870.0000000002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484033</v>
      </c>
      <c r="C48" s="67">
        <v>513250</v>
      </c>
      <c r="D48" s="67">
        <v>496408</v>
      </c>
      <c r="E48" s="67">
        <v>412949</v>
      </c>
      <c r="F48" s="67">
        <v>439611.99999999994</v>
      </c>
      <c r="G48" s="67">
        <v>441145.99999999994</v>
      </c>
      <c r="H48" s="67">
        <v>439311.99999999994</v>
      </c>
      <c r="I48" s="67">
        <v>362423</v>
      </c>
      <c r="J48" s="67">
        <v>355837</v>
      </c>
      <c r="K48" s="67">
        <v>357023.00000000006</v>
      </c>
      <c r="L48" s="67">
        <v>303124</v>
      </c>
      <c r="M48" s="67">
        <v>372140</v>
      </c>
      <c r="N48" s="67">
        <v>378700</v>
      </c>
      <c r="O48" s="67">
        <v>393209.00000000006</v>
      </c>
      <c r="P48" s="67">
        <v>395427.00000000006</v>
      </c>
      <c r="Q48" s="67">
        <v>407776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2977425</v>
      </c>
      <c r="C50" s="67">
        <v>3086435.0000000005</v>
      </c>
      <c r="D50" s="67">
        <v>3004664.0000000005</v>
      </c>
      <c r="E50" s="67">
        <v>2513716</v>
      </c>
      <c r="F50" s="67">
        <v>2511084.9999999995</v>
      </c>
      <c r="G50" s="67">
        <v>2499196.9999999991</v>
      </c>
      <c r="H50" s="67">
        <v>2491353.9999999991</v>
      </c>
      <c r="I50" s="67">
        <v>2111701.9999999995</v>
      </c>
      <c r="J50" s="67">
        <v>1987295</v>
      </c>
      <c r="K50" s="67">
        <v>1931501.0000000005</v>
      </c>
      <c r="L50" s="67">
        <v>1552568.9999999995</v>
      </c>
      <c r="M50" s="67">
        <v>1546890.0000000002</v>
      </c>
      <c r="N50" s="67">
        <v>1347047.9999999998</v>
      </c>
      <c r="O50" s="67">
        <v>1307134</v>
      </c>
      <c r="P50" s="67">
        <v>1247861.0000000002</v>
      </c>
      <c r="Q50" s="67">
        <v>1216114.0000000002</v>
      </c>
    </row>
    <row r="51" spans="1:17" ht="12" customHeight="1" x14ac:dyDescent="0.25">
      <c r="A51" s="23" t="s">
        <v>164</v>
      </c>
      <c r="B51" s="67">
        <v>15150</v>
      </c>
      <c r="C51" s="67">
        <v>16867</v>
      </c>
      <c r="D51" s="67">
        <v>18637.000000000018</v>
      </c>
      <c r="E51" s="67">
        <v>17329</v>
      </c>
      <c r="F51" s="67">
        <v>19648.999999999996</v>
      </c>
      <c r="G51" s="67">
        <v>28463.999999999996</v>
      </c>
      <c r="H51" s="67">
        <v>36124.999999999993</v>
      </c>
      <c r="I51" s="67">
        <v>45830</v>
      </c>
      <c r="J51" s="67">
        <v>55103.999999999993</v>
      </c>
      <c r="K51" s="67">
        <v>68407.000000000015</v>
      </c>
      <c r="L51" s="67">
        <v>83699.999999999956</v>
      </c>
      <c r="M51" s="67">
        <v>86617.999999999985</v>
      </c>
      <c r="N51" s="67">
        <v>84745.999999999985</v>
      </c>
      <c r="O51" s="67">
        <v>90718.000000000015</v>
      </c>
      <c r="P51" s="67">
        <v>93962.000000000015</v>
      </c>
      <c r="Q51" s="67">
        <v>97700.000000000044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2119816</v>
      </c>
      <c r="C54" s="67">
        <v>2008914.9999999998</v>
      </c>
      <c r="D54" s="67">
        <v>1643430.9999999998</v>
      </c>
      <c r="E54" s="67">
        <v>1101974</v>
      </c>
      <c r="F54" s="67">
        <v>1101418.9999999998</v>
      </c>
      <c r="G54" s="67">
        <v>848960.99999999988</v>
      </c>
      <c r="H54" s="67">
        <v>660959.99999999988</v>
      </c>
      <c r="I54" s="67">
        <v>371099.00000000006</v>
      </c>
      <c r="J54" s="67">
        <v>300864.99999999971</v>
      </c>
      <c r="K54" s="67">
        <v>260402.00000000012</v>
      </c>
      <c r="L54" s="67">
        <v>162854.99999999997</v>
      </c>
      <c r="M54" s="67">
        <v>163337</v>
      </c>
      <c r="N54" s="67">
        <v>78152</v>
      </c>
      <c r="O54" s="67">
        <v>43067.000000000007</v>
      </c>
      <c r="P54" s="67">
        <v>32115.000000000007</v>
      </c>
      <c r="Q54" s="67">
        <v>33375.000000000022</v>
      </c>
    </row>
    <row r="55" spans="1:17" ht="12" customHeight="1" x14ac:dyDescent="0.25">
      <c r="A55" s="23" t="s">
        <v>141</v>
      </c>
      <c r="B55" s="67">
        <v>10787</v>
      </c>
      <c r="C55" s="67">
        <v>10979.000000000005</v>
      </c>
      <c r="D55" s="67">
        <v>10194.000000000004</v>
      </c>
      <c r="E55" s="67">
        <v>7597</v>
      </c>
      <c r="F55" s="67">
        <v>8618.9999999999964</v>
      </c>
      <c r="G55" s="67">
        <v>9668.9999999999873</v>
      </c>
      <c r="H55" s="67">
        <v>9584</v>
      </c>
      <c r="I55" s="67">
        <v>8054</v>
      </c>
      <c r="J55" s="67">
        <v>8342</v>
      </c>
      <c r="K55" s="67">
        <v>9223.0000000000036</v>
      </c>
      <c r="L55" s="67">
        <v>8779.9999999999964</v>
      </c>
      <c r="M55" s="67">
        <v>9146</v>
      </c>
      <c r="N55" s="67">
        <v>4917</v>
      </c>
      <c r="O55" s="67">
        <v>2989.0000000000005</v>
      </c>
      <c r="P55" s="67">
        <v>2418.0000000000005</v>
      </c>
      <c r="Q55" s="67">
        <v>2681.0000000000032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3170821</v>
      </c>
      <c r="C59" s="67">
        <v>2926003</v>
      </c>
      <c r="D59" s="67">
        <v>2402332</v>
      </c>
      <c r="E59" s="67">
        <v>2049748</v>
      </c>
      <c r="F59" s="67">
        <v>1947052.9999999998</v>
      </c>
      <c r="G59" s="67">
        <v>1726691.9999999998</v>
      </c>
      <c r="H59" s="67">
        <v>1340656.9999999998</v>
      </c>
      <c r="I59" s="67">
        <v>864732.99999999988</v>
      </c>
      <c r="J59" s="67">
        <v>1038589.9999999999</v>
      </c>
      <c r="K59" s="67">
        <v>1014499.0000000002</v>
      </c>
      <c r="L59" s="67">
        <v>855181.99999999988</v>
      </c>
      <c r="M59" s="67">
        <v>805838.00000000012</v>
      </c>
      <c r="N59" s="67">
        <v>705878.99999999988</v>
      </c>
      <c r="O59" s="67">
        <v>679770</v>
      </c>
      <c r="P59" s="67">
        <v>657679</v>
      </c>
      <c r="Q59" s="67">
        <v>661653</v>
      </c>
    </row>
    <row r="60" spans="1:17" ht="12" customHeight="1" x14ac:dyDescent="0.25">
      <c r="A60" s="29" t="s">
        <v>140</v>
      </c>
      <c r="B60" s="83">
        <v>1952357</v>
      </c>
      <c r="C60" s="83">
        <v>2197193</v>
      </c>
      <c r="D60" s="83">
        <v>2274594</v>
      </c>
      <c r="E60" s="83">
        <v>1590868</v>
      </c>
      <c r="F60" s="83">
        <v>1693718.9999999998</v>
      </c>
      <c r="G60" s="83">
        <v>1659598.9999999995</v>
      </c>
      <c r="H60" s="83">
        <v>1857365.9999999995</v>
      </c>
      <c r="I60" s="83">
        <v>1671951.9999999998</v>
      </c>
      <c r="J60" s="83">
        <v>1313016</v>
      </c>
      <c r="K60" s="83">
        <v>1255034.0000000002</v>
      </c>
      <c r="L60" s="83">
        <v>952721.99999999988</v>
      </c>
      <c r="M60" s="83">
        <v>1000153</v>
      </c>
      <c r="N60" s="83">
        <v>808984</v>
      </c>
      <c r="O60" s="83">
        <v>764138.00000000012</v>
      </c>
      <c r="P60" s="83">
        <v>718677.00000000012</v>
      </c>
      <c r="Q60" s="83">
        <v>688217.00000000012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14866020</v>
      </c>
      <c r="C62" s="151">
        <v>14947656</v>
      </c>
      <c r="D62" s="151">
        <v>14744066.999999998</v>
      </c>
      <c r="E62" s="151">
        <v>15573041</v>
      </c>
      <c r="F62" s="151">
        <v>15623478.999999996</v>
      </c>
      <c r="G62" s="151">
        <v>15679342.999999998</v>
      </c>
      <c r="H62" s="151">
        <v>15250012.999999998</v>
      </c>
      <c r="I62" s="151">
        <v>14535484</v>
      </c>
      <c r="J62" s="151">
        <v>15054120.000000002</v>
      </c>
      <c r="K62" s="151">
        <v>15346632.000000004</v>
      </c>
      <c r="L62" s="151">
        <v>15997061.999999998</v>
      </c>
      <c r="M62" s="151">
        <v>15794193</v>
      </c>
      <c r="N62" s="151">
        <v>16318869.000000002</v>
      </c>
      <c r="O62" s="151">
        <v>16291783.000000004</v>
      </c>
      <c r="P62" s="151">
        <v>16663331.000000002</v>
      </c>
      <c r="Q62" s="151">
        <v>16647595.000000002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14866020</v>
      </c>
      <c r="C64" s="67">
        <f t="shared" ref="C64:Q64" si="3">C62</f>
        <v>14947656</v>
      </c>
      <c r="D64" s="67">
        <f t="shared" si="3"/>
        <v>14744066.999999998</v>
      </c>
      <c r="E64" s="67">
        <f t="shared" si="3"/>
        <v>15573041</v>
      </c>
      <c r="F64" s="67">
        <f t="shared" si="3"/>
        <v>15623478.999999996</v>
      </c>
      <c r="G64" s="67">
        <f t="shared" si="3"/>
        <v>15679342.999999998</v>
      </c>
      <c r="H64" s="67">
        <f t="shared" si="3"/>
        <v>15250012.999999998</v>
      </c>
      <c r="I64" s="67">
        <f t="shared" si="3"/>
        <v>14535484</v>
      </c>
      <c r="J64" s="67">
        <f t="shared" si="3"/>
        <v>15054120.000000002</v>
      </c>
      <c r="K64" s="67">
        <f t="shared" si="3"/>
        <v>15346632.000000004</v>
      </c>
      <c r="L64" s="67">
        <f t="shared" si="3"/>
        <v>15997061.999999998</v>
      </c>
      <c r="M64" s="67">
        <f t="shared" si="3"/>
        <v>15794193</v>
      </c>
      <c r="N64" s="67">
        <f t="shared" si="3"/>
        <v>16318869.000000002</v>
      </c>
      <c r="O64" s="67">
        <f t="shared" si="3"/>
        <v>16291783.000000004</v>
      </c>
      <c r="P64" s="67">
        <f t="shared" si="3"/>
        <v>16663331.000000002</v>
      </c>
      <c r="Q64" s="67">
        <f t="shared" si="3"/>
        <v>16647595.000000002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1404529</v>
      </c>
      <c r="C67" s="67">
        <v>1497480</v>
      </c>
      <c r="D67" s="67">
        <v>1564932</v>
      </c>
      <c r="E67" s="67">
        <v>1766422</v>
      </c>
      <c r="F67" s="67">
        <v>1886487.9999999998</v>
      </c>
      <c r="G67" s="67">
        <v>2042611.9999999998</v>
      </c>
      <c r="H67" s="67">
        <v>2094892.9999999998</v>
      </c>
      <c r="I67" s="67">
        <v>2076721</v>
      </c>
      <c r="J67" s="67">
        <v>2277936</v>
      </c>
      <c r="K67" s="67">
        <v>2414200.0000000005</v>
      </c>
      <c r="L67" s="67">
        <v>2682161</v>
      </c>
      <c r="M67" s="67">
        <v>3254531</v>
      </c>
      <c r="N67" s="67">
        <v>4079550.9999999995</v>
      </c>
      <c r="O67" s="67">
        <v>4436622</v>
      </c>
      <c r="P67" s="67">
        <v>4787377.0000000009</v>
      </c>
      <c r="Q67" s="67">
        <v>5028999.0000000009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12761274</v>
      </c>
      <c r="C69" s="67">
        <v>12979780</v>
      </c>
      <c r="D69" s="67">
        <v>12973889</v>
      </c>
      <c r="E69" s="67">
        <v>13275304</v>
      </c>
      <c r="F69" s="67">
        <v>14243356.999999996</v>
      </c>
      <c r="G69" s="67">
        <v>13867916.999999998</v>
      </c>
      <c r="H69" s="67">
        <v>13557729.999999998</v>
      </c>
      <c r="I69" s="67">
        <v>13219916</v>
      </c>
      <c r="J69" s="67">
        <v>13075143.000000002</v>
      </c>
      <c r="K69" s="67">
        <v>13712030.000000004</v>
      </c>
      <c r="L69" s="67">
        <v>14482751.999999998</v>
      </c>
      <c r="M69" s="67">
        <v>14887872</v>
      </c>
      <c r="N69" s="67">
        <v>14972437.000000002</v>
      </c>
      <c r="O69" s="67">
        <v>15035481.000000004</v>
      </c>
      <c r="P69" s="67">
        <v>15298056.000000002</v>
      </c>
      <c r="Q69" s="67">
        <v>15254826.000000002</v>
      </c>
    </row>
    <row r="70" spans="1:17" ht="12" customHeight="1" x14ac:dyDescent="0.25">
      <c r="A70" s="23" t="s">
        <v>159</v>
      </c>
      <c r="B70" s="67">
        <v>64935</v>
      </c>
      <c r="C70" s="67">
        <v>70934</v>
      </c>
      <c r="D70" s="67">
        <v>80472</v>
      </c>
      <c r="E70" s="67">
        <v>91519</v>
      </c>
      <c r="F70" s="67">
        <v>111454.99999999999</v>
      </c>
      <c r="G70" s="67">
        <v>157947.99999999997</v>
      </c>
      <c r="H70" s="67">
        <v>196589.99999999991</v>
      </c>
      <c r="I70" s="67">
        <v>286912.00000000006</v>
      </c>
      <c r="J70" s="67">
        <v>362551</v>
      </c>
      <c r="K70" s="67">
        <v>485634.00000000012</v>
      </c>
      <c r="L70" s="67">
        <v>780775.99999999988</v>
      </c>
      <c r="M70" s="67">
        <v>833648</v>
      </c>
      <c r="N70" s="67">
        <v>941954.00000000012</v>
      </c>
      <c r="O70" s="67">
        <v>1043500.0000000002</v>
      </c>
      <c r="P70" s="67">
        <v>1151922.0000000002</v>
      </c>
      <c r="Q70" s="67">
        <v>1225539.0000000002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2029484</v>
      </c>
      <c r="C73" s="67">
        <v>1886632</v>
      </c>
      <c r="D73" s="67">
        <v>1679290</v>
      </c>
      <c r="E73" s="67">
        <v>2191112.9999999991</v>
      </c>
      <c r="F73" s="67">
        <v>1258816.9999999998</v>
      </c>
      <c r="G73" s="67">
        <v>1634858.0000000002</v>
      </c>
      <c r="H73" s="67">
        <v>1474314.9999999995</v>
      </c>
      <c r="I73" s="67">
        <v>1006805</v>
      </c>
      <c r="J73" s="67">
        <v>1572814.9999999993</v>
      </c>
      <c r="K73" s="67">
        <v>1109667.0000000002</v>
      </c>
      <c r="L73" s="67">
        <v>696011.99999999988</v>
      </c>
      <c r="M73" s="67">
        <v>68819</v>
      </c>
      <c r="N73" s="67">
        <v>380537.00000000017</v>
      </c>
      <c r="O73" s="67">
        <v>198991.00000000006</v>
      </c>
      <c r="P73" s="67">
        <v>198413.00000000006</v>
      </c>
      <c r="Q73" s="67">
        <v>154794.00000000003</v>
      </c>
    </row>
    <row r="74" spans="1:17" ht="12" customHeight="1" x14ac:dyDescent="0.25">
      <c r="A74" s="23" t="s">
        <v>141</v>
      </c>
      <c r="B74" s="67">
        <v>10327</v>
      </c>
      <c r="C74" s="67">
        <v>10309.999999999493</v>
      </c>
      <c r="D74" s="67">
        <v>10415.999999998074</v>
      </c>
      <c r="E74" s="67">
        <v>15105</v>
      </c>
      <c r="F74" s="67">
        <v>9849.9999999999982</v>
      </c>
      <c r="G74" s="67">
        <v>18619.999999999996</v>
      </c>
      <c r="H74" s="67">
        <v>21377.999999999996</v>
      </c>
      <c r="I74" s="67">
        <v>21851.000000000004</v>
      </c>
      <c r="J74" s="67">
        <v>43611</v>
      </c>
      <c r="K74" s="67">
        <v>39301.000000000007</v>
      </c>
      <c r="L74" s="67">
        <v>37521.999999999993</v>
      </c>
      <c r="M74" s="67">
        <v>3854</v>
      </c>
      <c r="N74" s="67">
        <v>23941</v>
      </c>
      <c r="O74" s="67">
        <v>13811.000000000004</v>
      </c>
      <c r="P74" s="67">
        <v>14940.000000000004</v>
      </c>
      <c r="Q74" s="67">
        <v>12436.000000000004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12278293</v>
      </c>
      <c r="C78" s="67">
        <v>12364916</v>
      </c>
      <c r="D78" s="67">
        <v>12762955</v>
      </c>
      <c r="E78" s="67">
        <v>13418799.999999998</v>
      </c>
      <c r="F78" s="67">
        <v>13567180.999999996</v>
      </c>
      <c r="G78" s="67">
        <v>14144987.999999998</v>
      </c>
      <c r="H78" s="67">
        <v>13533557.999999996</v>
      </c>
      <c r="I78" s="67">
        <v>13160915.999999998</v>
      </c>
      <c r="J78" s="67">
        <v>13567742.000000002</v>
      </c>
      <c r="K78" s="67">
        <v>14113282.000000004</v>
      </c>
      <c r="L78" s="67">
        <v>15214398.999999998</v>
      </c>
      <c r="M78" s="67">
        <v>15734449.999999996</v>
      </c>
      <c r="N78" s="67">
        <v>15821568</v>
      </c>
      <c r="O78" s="67">
        <v>15986364.000000006</v>
      </c>
      <c r="P78" s="67">
        <v>16256449</v>
      </c>
      <c r="Q78" s="67">
        <v>16344694</v>
      </c>
    </row>
    <row r="79" spans="1:17" ht="12" customHeight="1" x14ac:dyDescent="0.25">
      <c r="A79" s="29" t="s">
        <v>140</v>
      </c>
      <c r="B79" s="83">
        <v>2587727</v>
      </c>
      <c r="C79" s="83">
        <v>2582740</v>
      </c>
      <c r="D79" s="83">
        <v>1981112</v>
      </c>
      <c r="E79" s="83">
        <v>2154241</v>
      </c>
      <c r="F79" s="83">
        <v>2056297.9999999998</v>
      </c>
      <c r="G79" s="83">
        <v>1534354.9999999998</v>
      </c>
      <c r="H79" s="83">
        <v>1716454.9999999993</v>
      </c>
      <c r="I79" s="83">
        <v>1374568.0000000005</v>
      </c>
      <c r="J79" s="83">
        <v>1486378</v>
      </c>
      <c r="K79" s="83">
        <v>1233350.0000000002</v>
      </c>
      <c r="L79" s="83">
        <v>782663.00000000012</v>
      </c>
      <c r="M79" s="83">
        <v>59743</v>
      </c>
      <c r="N79" s="83">
        <v>497300.99999999924</v>
      </c>
      <c r="O79" s="83">
        <v>305419.00000000006</v>
      </c>
      <c r="P79" s="83">
        <v>406882.00000000012</v>
      </c>
      <c r="Q79" s="83">
        <v>302901.00000000006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1300533</v>
      </c>
      <c r="C81" s="151">
        <v>1340585</v>
      </c>
      <c r="D81" s="151">
        <v>2179775</v>
      </c>
      <c r="E81" s="151">
        <v>2560278</v>
      </c>
      <c r="F81" s="151">
        <v>2583159</v>
      </c>
      <c r="G81" s="151">
        <v>3212136</v>
      </c>
      <c r="H81" s="151">
        <v>4107679.9999999995</v>
      </c>
      <c r="I81" s="151">
        <v>5780606</v>
      </c>
      <c r="J81" s="151">
        <v>5868991.9999999991</v>
      </c>
      <c r="K81" s="151">
        <v>5911700</v>
      </c>
      <c r="L81" s="151">
        <v>5831681.9999999991</v>
      </c>
      <c r="M81" s="151">
        <v>5674683.9999999991</v>
      </c>
      <c r="N81" s="151">
        <v>5637875</v>
      </c>
      <c r="O81" s="151">
        <v>5642455.0000000009</v>
      </c>
      <c r="P81" s="151">
        <v>5922980.0000000009</v>
      </c>
      <c r="Q81" s="151">
        <v>5926551.0000000019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1300533</v>
      </c>
      <c r="C83" s="67">
        <f t="shared" ref="C83:Q83" si="4">C81</f>
        <v>1340585</v>
      </c>
      <c r="D83" s="67">
        <f t="shared" si="4"/>
        <v>2179775</v>
      </c>
      <c r="E83" s="67">
        <f t="shared" si="4"/>
        <v>2560278</v>
      </c>
      <c r="F83" s="67">
        <f t="shared" si="4"/>
        <v>2583159</v>
      </c>
      <c r="G83" s="67">
        <f t="shared" si="4"/>
        <v>3212136</v>
      </c>
      <c r="H83" s="67">
        <f t="shared" si="4"/>
        <v>4107679.9999999995</v>
      </c>
      <c r="I83" s="67">
        <f t="shared" si="4"/>
        <v>5780606</v>
      </c>
      <c r="J83" s="67">
        <f t="shared" si="4"/>
        <v>5868991.9999999991</v>
      </c>
      <c r="K83" s="67">
        <f t="shared" si="4"/>
        <v>5911700</v>
      </c>
      <c r="L83" s="67">
        <f t="shared" si="4"/>
        <v>5831681.9999999991</v>
      </c>
      <c r="M83" s="67">
        <f t="shared" si="4"/>
        <v>5674683.9999999991</v>
      </c>
      <c r="N83" s="67">
        <f t="shared" si="4"/>
        <v>5637875</v>
      </c>
      <c r="O83" s="67">
        <f t="shared" si="4"/>
        <v>5642455.0000000009</v>
      </c>
      <c r="P83" s="67">
        <f t="shared" si="4"/>
        <v>5922980.0000000009</v>
      </c>
      <c r="Q83" s="67">
        <f t="shared" si="4"/>
        <v>5926551.0000000019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122873</v>
      </c>
      <c r="C86" s="67">
        <v>134302</v>
      </c>
      <c r="D86" s="67">
        <v>231361</v>
      </c>
      <c r="E86" s="67">
        <v>290408</v>
      </c>
      <c r="F86" s="67">
        <v>311908.99999999994</v>
      </c>
      <c r="G86" s="67">
        <v>418457.99999999994</v>
      </c>
      <c r="H86" s="67">
        <v>564271.99999999988</v>
      </c>
      <c r="I86" s="67">
        <v>825890</v>
      </c>
      <c r="J86" s="67">
        <v>888075</v>
      </c>
      <c r="K86" s="67">
        <v>929978.00000000023</v>
      </c>
      <c r="L86" s="67">
        <v>977773.99999999988</v>
      </c>
      <c r="M86" s="67">
        <v>1169318</v>
      </c>
      <c r="N86" s="67">
        <v>1409410.9999999998</v>
      </c>
      <c r="O86" s="67">
        <v>1536567.9999999998</v>
      </c>
      <c r="P86" s="67">
        <v>1701673.0000000002</v>
      </c>
      <c r="Q86" s="67">
        <v>1790326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117781</v>
      </c>
      <c r="C88" s="67">
        <v>139523</v>
      </c>
      <c r="D88" s="67">
        <v>317177</v>
      </c>
      <c r="E88" s="67">
        <v>523770.00000000006</v>
      </c>
      <c r="F88" s="67">
        <v>527933.99999999988</v>
      </c>
      <c r="G88" s="67">
        <v>949732.99999999988</v>
      </c>
      <c r="H88" s="67">
        <v>1481934.9999999998</v>
      </c>
      <c r="I88" s="67">
        <v>2490458</v>
      </c>
      <c r="J88" s="67">
        <v>2763156.9999999995</v>
      </c>
      <c r="K88" s="67">
        <v>2742947</v>
      </c>
      <c r="L88" s="67">
        <v>2696001.9999999991</v>
      </c>
      <c r="M88" s="67">
        <v>2693722.9999999991</v>
      </c>
      <c r="N88" s="67">
        <v>2881806.9999999995</v>
      </c>
      <c r="O88" s="67">
        <v>3694917.0000000009</v>
      </c>
      <c r="P88" s="67">
        <v>4298231.0000000009</v>
      </c>
      <c r="Q88" s="67">
        <v>4276043.0000000009</v>
      </c>
    </row>
    <row r="89" spans="1:17" ht="12" customHeight="1" x14ac:dyDescent="0.25">
      <c r="A89" s="23" t="s">
        <v>155</v>
      </c>
      <c r="B89" s="67">
        <v>599</v>
      </c>
      <c r="C89" s="67">
        <v>762</v>
      </c>
      <c r="D89" s="67">
        <v>1967</v>
      </c>
      <c r="E89" s="67">
        <v>3611</v>
      </c>
      <c r="F89" s="67">
        <v>4130.9999999999991</v>
      </c>
      <c r="G89" s="67">
        <v>10816.999999999998</v>
      </c>
      <c r="H89" s="67">
        <v>21487.999999999996</v>
      </c>
      <c r="I89" s="67">
        <v>54050</v>
      </c>
      <c r="J89" s="67">
        <v>76618</v>
      </c>
      <c r="K89" s="67">
        <v>97146.000000000015</v>
      </c>
      <c r="L89" s="67">
        <v>145343</v>
      </c>
      <c r="M89" s="67">
        <v>150835</v>
      </c>
      <c r="N89" s="67">
        <v>181302</v>
      </c>
      <c r="O89" s="67">
        <v>256437.00000000012</v>
      </c>
      <c r="P89" s="67">
        <v>323651.00000000006</v>
      </c>
      <c r="Q89" s="67">
        <v>343528.00000000006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1165668</v>
      </c>
      <c r="C92" s="67">
        <v>1147887</v>
      </c>
      <c r="D92" s="67">
        <v>1242590</v>
      </c>
      <c r="E92" s="67">
        <v>1270211</v>
      </c>
      <c r="F92" s="67">
        <v>1255823</v>
      </c>
      <c r="G92" s="67">
        <v>1307315</v>
      </c>
      <c r="H92" s="67">
        <v>1267415</v>
      </c>
      <c r="I92" s="67">
        <v>1163149.0000000002</v>
      </c>
      <c r="J92" s="67">
        <v>1150936.9999999998</v>
      </c>
      <c r="K92" s="67">
        <v>1039032.0000000001</v>
      </c>
      <c r="L92" s="67">
        <v>962753</v>
      </c>
      <c r="M92" s="67">
        <v>855958.00000000023</v>
      </c>
      <c r="N92" s="67">
        <v>789149.99999999988</v>
      </c>
      <c r="O92" s="67">
        <v>747295.00000000023</v>
      </c>
      <c r="P92" s="67">
        <v>750319.99999999988</v>
      </c>
      <c r="Q92" s="67">
        <v>785703.00000000023</v>
      </c>
    </row>
    <row r="93" spans="1:17" ht="12" customHeight="1" x14ac:dyDescent="0.25">
      <c r="A93" s="23" t="s">
        <v>143</v>
      </c>
      <c r="B93" s="67">
        <v>5931</v>
      </c>
      <c r="C93" s="67">
        <v>6273</v>
      </c>
      <c r="D93" s="67">
        <v>7707</v>
      </c>
      <c r="E93" s="67">
        <v>8757</v>
      </c>
      <c r="F93" s="67">
        <v>9827.0000000000018</v>
      </c>
      <c r="G93" s="67">
        <v>14890</v>
      </c>
      <c r="H93" s="67">
        <v>18377.999999999996</v>
      </c>
      <c r="I93" s="67">
        <v>25244</v>
      </c>
      <c r="J93" s="67">
        <v>31912.999999999993</v>
      </c>
      <c r="K93" s="67">
        <v>36799.000000000015</v>
      </c>
      <c r="L93" s="67">
        <v>51903.000000000022</v>
      </c>
      <c r="M93" s="67">
        <v>47929.000000000015</v>
      </c>
      <c r="N93" s="67">
        <v>49647.000000000015</v>
      </c>
      <c r="O93" s="67">
        <v>51864.000000000036</v>
      </c>
      <c r="P93" s="67">
        <v>56498.000000000022</v>
      </c>
      <c r="Q93" s="67">
        <v>63122.000000000029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10501</v>
      </c>
      <c r="C96" s="67">
        <v>45889</v>
      </c>
      <c r="D96" s="67">
        <v>606572</v>
      </c>
      <c r="E96" s="67">
        <v>748767</v>
      </c>
      <c r="F96" s="67">
        <v>779345.99999999988</v>
      </c>
      <c r="G96" s="67">
        <v>918915</v>
      </c>
      <c r="H96" s="67">
        <v>1299618.9999999995</v>
      </c>
      <c r="I96" s="67">
        <v>2004208</v>
      </c>
      <c r="J96" s="67">
        <v>1796552</v>
      </c>
      <c r="K96" s="67">
        <v>1927510.0000000005</v>
      </c>
      <c r="L96" s="67">
        <v>1874618.9999999998</v>
      </c>
      <c r="M96" s="67">
        <v>1824098</v>
      </c>
      <c r="N96" s="67">
        <v>1633219</v>
      </c>
      <c r="O96" s="67">
        <v>834056.00000000023</v>
      </c>
      <c r="P96" s="67">
        <v>459668.00000000012</v>
      </c>
      <c r="Q96" s="67">
        <v>424085.00000000047</v>
      </c>
    </row>
    <row r="97" spans="1:17" ht="12" customHeight="1" x14ac:dyDescent="0.25">
      <c r="A97" s="23" t="s">
        <v>141</v>
      </c>
      <c r="B97" s="67">
        <v>53</v>
      </c>
      <c r="C97" s="67">
        <v>251</v>
      </c>
      <c r="D97" s="67">
        <v>3762</v>
      </c>
      <c r="E97" s="67">
        <v>5162</v>
      </c>
      <c r="F97" s="67">
        <v>6097.9999999999991</v>
      </c>
      <c r="G97" s="67">
        <v>10465.999999999998</v>
      </c>
      <c r="H97" s="67">
        <v>18844.999999999996</v>
      </c>
      <c r="I97" s="67">
        <v>43497</v>
      </c>
      <c r="J97" s="67">
        <v>49815</v>
      </c>
      <c r="K97" s="67">
        <v>68266.000000000015</v>
      </c>
      <c r="L97" s="67">
        <v>101062</v>
      </c>
      <c r="M97" s="67">
        <v>102141</v>
      </c>
      <c r="N97" s="67">
        <v>102750.00000000001</v>
      </c>
      <c r="O97" s="67">
        <v>57886.000000000015</v>
      </c>
      <c r="P97" s="67">
        <v>34612.000000000007</v>
      </c>
      <c r="Q97" s="67">
        <v>34070.000000000015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417970</v>
      </c>
      <c r="C101" s="67">
        <v>341743</v>
      </c>
      <c r="D101" s="67">
        <v>284325</v>
      </c>
      <c r="E101" s="67">
        <v>262875</v>
      </c>
      <c r="F101" s="67">
        <v>262390.99999999994</v>
      </c>
      <c r="G101" s="67">
        <v>256566</v>
      </c>
      <c r="H101" s="67">
        <v>255563</v>
      </c>
      <c r="I101" s="67">
        <v>254579</v>
      </c>
      <c r="J101" s="67">
        <v>245209.00000000003</v>
      </c>
      <c r="K101" s="67">
        <v>244819.00000000009</v>
      </c>
      <c r="L101" s="67">
        <v>244365.99999999994</v>
      </c>
      <c r="M101" s="67">
        <v>243836</v>
      </c>
      <c r="N101" s="67">
        <v>247165.00000000003</v>
      </c>
      <c r="O101" s="67">
        <v>248334.00000000009</v>
      </c>
      <c r="P101" s="67">
        <v>249538.00000000009</v>
      </c>
      <c r="Q101" s="67">
        <v>253195.00000000012</v>
      </c>
    </row>
    <row r="102" spans="1:17" ht="12" customHeight="1" x14ac:dyDescent="0.25">
      <c r="A102" s="23" t="s">
        <v>57</v>
      </c>
      <c r="B102" s="67">
        <v>546233</v>
      </c>
      <c r="C102" s="67">
        <v>570467</v>
      </c>
      <c r="D102" s="67">
        <v>973610</v>
      </c>
      <c r="E102" s="67">
        <v>1293489</v>
      </c>
      <c r="F102" s="67">
        <v>1241127</v>
      </c>
      <c r="G102" s="67">
        <v>1507064.9999999998</v>
      </c>
      <c r="H102" s="67">
        <v>1614862.9999999998</v>
      </c>
      <c r="I102" s="67">
        <v>1883774.0000000002</v>
      </c>
      <c r="J102" s="67">
        <v>2483751.0000000009</v>
      </c>
      <c r="K102" s="67">
        <v>2533141.0000000014</v>
      </c>
      <c r="L102" s="67">
        <v>2642936.0000000005</v>
      </c>
      <c r="M102" s="67">
        <v>2423260</v>
      </c>
      <c r="N102" s="67">
        <v>2511902</v>
      </c>
      <c r="O102" s="67">
        <v>2539470.0000000009</v>
      </c>
      <c r="P102" s="67">
        <v>2711002.0000000009</v>
      </c>
      <c r="Q102" s="67">
        <v>2780856</v>
      </c>
    </row>
    <row r="103" spans="1:17" ht="12" customHeight="1" x14ac:dyDescent="0.25">
      <c r="A103" s="29" t="s">
        <v>140</v>
      </c>
      <c r="B103" s="83">
        <v>336330</v>
      </c>
      <c r="C103" s="83">
        <v>428374.99999999994</v>
      </c>
      <c r="D103" s="83">
        <v>921840</v>
      </c>
      <c r="E103" s="83">
        <v>1003914</v>
      </c>
      <c r="F103" s="83">
        <v>1079640.9999999998</v>
      </c>
      <c r="G103" s="83">
        <v>1448504.9999999995</v>
      </c>
      <c r="H103" s="83">
        <v>2237253.9999999995</v>
      </c>
      <c r="I103" s="83">
        <v>3642253</v>
      </c>
      <c r="J103" s="83">
        <v>3140032.0000000005</v>
      </c>
      <c r="K103" s="83">
        <v>3133740.0000000005</v>
      </c>
      <c r="L103" s="83">
        <v>2944380</v>
      </c>
      <c r="M103" s="83">
        <v>3007588.0000000005</v>
      </c>
      <c r="N103" s="83">
        <v>2878808</v>
      </c>
      <c r="O103" s="83">
        <v>2854651.0000000005</v>
      </c>
      <c r="P103" s="83">
        <v>2962440.0000000005</v>
      </c>
      <c r="Q103" s="83">
        <v>2892500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3927</v>
      </c>
      <c r="C105" s="151">
        <v>3880.9999999999995</v>
      </c>
      <c r="D105" s="151">
        <v>3869.9999999999995</v>
      </c>
      <c r="E105" s="151">
        <v>3506</v>
      </c>
      <c r="F105" s="151">
        <v>3476.9999999999995</v>
      </c>
      <c r="G105" s="151">
        <v>3389.9999999999995</v>
      </c>
      <c r="H105" s="151">
        <v>3377</v>
      </c>
      <c r="I105" s="151">
        <v>3336</v>
      </c>
      <c r="J105" s="151">
        <v>3316.0000000000005</v>
      </c>
      <c r="K105" s="151">
        <v>3288.0000000000009</v>
      </c>
      <c r="L105" s="151">
        <v>2171.9999999999995</v>
      </c>
      <c r="M105" s="151">
        <v>2159</v>
      </c>
      <c r="N105" s="151">
        <v>2151</v>
      </c>
      <c r="O105" s="151">
        <v>2134.0000000000009</v>
      </c>
      <c r="P105" s="151">
        <v>1399.0000000000005</v>
      </c>
      <c r="Q105" s="151">
        <v>1445.0000000000002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3927</v>
      </c>
      <c r="C107" s="67">
        <f t="shared" ref="C107:Q107" si="5">C105</f>
        <v>3880.9999999999995</v>
      </c>
      <c r="D107" s="67">
        <f t="shared" si="5"/>
        <v>3869.9999999999995</v>
      </c>
      <c r="E107" s="67">
        <f t="shared" si="5"/>
        <v>3506</v>
      </c>
      <c r="F107" s="67">
        <f t="shared" si="5"/>
        <v>3476.9999999999995</v>
      </c>
      <c r="G107" s="67">
        <f t="shared" si="5"/>
        <v>3389.9999999999995</v>
      </c>
      <c r="H107" s="67">
        <f t="shared" si="5"/>
        <v>3377</v>
      </c>
      <c r="I107" s="67">
        <f t="shared" si="5"/>
        <v>3336</v>
      </c>
      <c r="J107" s="67">
        <f t="shared" si="5"/>
        <v>3316.0000000000005</v>
      </c>
      <c r="K107" s="67">
        <f t="shared" si="5"/>
        <v>3288.0000000000009</v>
      </c>
      <c r="L107" s="67">
        <f t="shared" si="5"/>
        <v>2171.9999999999995</v>
      </c>
      <c r="M107" s="67">
        <f t="shared" si="5"/>
        <v>2159</v>
      </c>
      <c r="N107" s="67">
        <f t="shared" si="5"/>
        <v>2151</v>
      </c>
      <c r="O107" s="67">
        <f t="shared" si="5"/>
        <v>2134.0000000000009</v>
      </c>
      <c r="P107" s="67">
        <f t="shared" si="5"/>
        <v>1399.0000000000005</v>
      </c>
      <c r="Q107" s="67">
        <f t="shared" si="5"/>
        <v>1445.0000000000002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371</v>
      </c>
      <c r="C110" s="67">
        <v>389</v>
      </c>
      <c r="D110" s="67">
        <v>411</v>
      </c>
      <c r="E110" s="67">
        <v>398</v>
      </c>
      <c r="F110" s="67">
        <v>419.99999999999994</v>
      </c>
      <c r="G110" s="67">
        <v>441.99999999999994</v>
      </c>
      <c r="H110" s="67">
        <v>463.99999999999994</v>
      </c>
      <c r="I110" s="67">
        <v>477</v>
      </c>
      <c r="J110" s="67">
        <v>501.99999999999994</v>
      </c>
      <c r="K110" s="67">
        <v>517</v>
      </c>
      <c r="L110" s="67">
        <v>364</v>
      </c>
      <c r="M110" s="67">
        <v>445</v>
      </c>
      <c r="N110" s="67">
        <v>538</v>
      </c>
      <c r="O110" s="67">
        <v>581.00000000000011</v>
      </c>
      <c r="P110" s="67">
        <v>402</v>
      </c>
      <c r="Q110" s="67">
        <v>437.00000000000006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3907</v>
      </c>
      <c r="C116" s="67">
        <v>3859.9999999999995</v>
      </c>
      <c r="D116" s="67">
        <v>3845.9999999999995</v>
      </c>
      <c r="E116" s="67">
        <v>3481.9999999999995</v>
      </c>
      <c r="F116" s="67">
        <v>3449.9999999999995</v>
      </c>
      <c r="G116" s="67">
        <v>3351.9999999999995</v>
      </c>
      <c r="H116" s="67">
        <v>3329</v>
      </c>
      <c r="I116" s="67">
        <v>3265</v>
      </c>
      <c r="J116" s="67">
        <v>3227.0000000000005</v>
      </c>
      <c r="K116" s="67">
        <v>3176.0000000000009</v>
      </c>
      <c r="L116" s="67">
        <v>2060.9999999999995</v>
      </c>
      <c r="M116" s="67">
        <v>2045.0000000000002</v>
      </c>
      <c r="N116" s="67">
        <v>2024</v>
      </c>
      <c r="O116" s="67">
        <v>1996.0000000000007</v>
      </c>
      <c r="P116" s="67">
        <v>1301.0000000000005</v>
      </c>
      <c r="Q116" s="67">
        <v>1338.0000000000002</v>
      </c>
    </row>
    <row r="117" spans="1:17" ht="12" customHeight="1" x14ac:dyDescent="0.25">
      <c r="A117" s="23" t="s">
        <v>141</v>
      </c>
      <c r="B117" s="67">
        <v>20</v>
      </c>
      <c r="C117" s="67">
        <v>21.000000000000004</v>
      </c>
      <c r="D117" s="67">
        <v>24</v>
      </c>
      <c r="E117" s="67">
        <v>24.000000000000242</v>
      </c>
      <c r="F117" s="67">
        <v>26.999999999999996</v>
      </c>
      <c r="G117" s="67">
        <v>37.999999999999993</v>
      </c>
      <c r="H117" s="67">
        <v>47.999999999999993</v>
      </c>
      <c r="I117" s="67">
        <v>71.000000000000014</v>
      </c>
      <c r="J117" s="67">
        <v>89.000000000000014</v>
      </c>
      <c r="K117" s="67">
        <v>112.00000000000001</v>
      </c>
      <c r="L117" s="67">
        <v>110.99999999999999</v>
      </c>
      <c r="M117" s="67">
        <v>113.99999999999999</v>
      </c>
      <c r="N117" s="67">
        <v>127</v>
      </c>
      <c r="O117" s="67">
        <v>138.00000000000006</v>
      </c>
      <c r="P117" s="67">
        <v>98.000000000000028</v>
      </c>
      <c r="Q117" s="67">
        <v>107.00000000000006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2430</v>
      </c>
      <c r="C121" s="67">
        <v>2217</v>
      </c>
      <c r="D121" s="67">
        <v>1988</v>
      </c>
      <c r="E121" s="67">
        <v>1974</v>
      </c>
      <c r="F121" s="67">
        <v>1858.9999999999998</v>
      </c>
      <c r="G121" s="67">
        <v>1728.9999999999998</v>
      </c>
      <c r="H121" s="67">
        <v>1415.9999999999998</v>
      </c>
      <c r="I121" s="67">
        <v>1137</v>
      </c>
      <c r="J121" s="67">
        <v>1465.0000000000002</v>
      </c>
      <c r="K121" s="67">
        <v>1470.0000000000005</v>
      </c>
      <c r="L121" s="67">
        <v>1026.9999999999998</v>
      </c>
      <c r="M121" s="67">
        <v>962.99999999999977</v>
      </c>
      <c r="N121" s="67">
        <v>1001.9999999999997</v>
      </c>
      <c r="O121" s="67">
        <v>1005.0000000000001</v>
      </c>
      <c r="P121" s="67">
        <v>667.99999999999989</v>
      </c>
      <c r="Q121" s="67">
        <v>707.99999999999989</v>
      </c>
    </row>
    <row r="122" spans="1:17" ht="12" customHeight="1" x14ac:dyDescent="0.25">
      <c r="A122" s="29" t="s">
        <v>140</v>
      </c>
      <c r="B122" s="83">
        <v>1497</v>
      </c>
      <c r="C122" s="83">
        <v>1664</v>
      </c>
      <c r="D122" s="83">
        <v>1882.0000000000002</v>
      </c>
      <c r="E122" s="83">
        <v>1532.0000000000002</v>
      </c>
      <c r="F122" s="83">
        <v>1618</v>
      </c>
      <c r="G122" s="83">
        <v>1661</v>
      </c>
      <c r="H122" s="83">
        <v>1961.0000000000002</v>
      </c>
      <c r="I122" s="83">
        <v>2199.0000000000005</v>
      </c>
      <c r="J122" s="83">
        <v>1851.0000000000002</v>
      </c>
      <c r="K122" s="83">
        <v>1818.0000000000007</v>
      </c>
      <c r="L122" s="83">
        <v>1144.9999999999998</v>
      </c>
      <c r="M122" s="83">
        <v>1195.9999999999998</v>
      </c>
      <c r="N122" s="83">
        <v>1149.0000000000002</v>
      </c>
      <c r="O122" s="83">
        <v>1129.0000000000002</v>
      </c>
      <c r="P122" s="83">
        <v>731.00000000000011</v>
      </c>
      <c r="Q122" s="83">
        <v>737.00000000000011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0</v>
      </c>
      <c r="C124" s="151">
        <v>0</v>
      </c>
      <c r="D124" s="151">
        <v>0</v>
      </c>
      <c r="E124" s="151">
        <v>0</v>
      </c>
      <c r="F124" s="151">
        <v>209568.99999999997</v>
      </c>
      <c r="G124" s="151">
        <v>194295.99999999997</v>
      </c>
      <c r="H124" s="151">
        <v>187997.99999999997</v>
      </c>
      <c r="I124" s="151">
        <v>176469</v>
      </c>
      <c r="J124" s="151">
        <v>55778</v>
      </c>
      <c r="K124" s="151">
        <v>66244.000000000015</v>
      </c>
      <c r="L124" s="151">
        <v>150528.99999999997</v>
      </c>
      <c r="M124" s="151">
        <v>786211</v>
      </c>
      <c r="N124" s="151">
        <v>892911.99999999988</v>
      </c>
      <c r="O124" s="151">
        <v>1199860.0000000002</v>
      </c>
      <c r="P124" s="151">
        <v>1284344</v>
      </c>
      <c r="Q124" s="151">
        <v>1285130.0000000002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0</v>
      </c>
      <c r="C126" s="67">
        <f t="shared" ref="C126:Q126" si="6">C124</f>
        <v>0</v>
      </c>
      <c r="D126" s="67">
        <f t="shared" si="6"/>
        <v>0</v>
      </c>
      <c r="E126" s="67">
        <f t="shared" si="6"/>
        <v>0</v>
      </c>
      <c r="F126" s="67">
        <f t="shared" si="6"/>
        <v>209568.99999999997</v>
      </c>
      <c r="G126" s="67">
        <f t="shared" si="6"/>
        <v>194295.99999999997</v>
      </c>
      <c r="H126" s="67">
        <f t="shared" si="6"/>
        <v>187997.99999999997</v>
      </c>
      <c r="I126" s="67">
        <f t="shared" si="6"/>
        <v>176469</v>
      </c>
      <c r="J126" s="67">
        <f t="shared" si="6"/>
        <v>55778</v>
      </c>
      <c r="K126" s="67">
        <f t="shared" si="6"/>
        <v>66244.000000000015</v>
      </c>
      <c r="L126" s="67">
        <f t="shared" si="6"/>
        <v>150528.99999999997</v>
      </c>
      <c r="M126" s="67">
        <f t="shared" si="6"/>
        <v>786211</v>
      </c>
      <c r="N126" s="67">
        <f t="shared" si="6"/>
        <v>892911.99999999988</v>
      </c>
      <c r="O126" s="67">
        <f t="shared" si="6"/>
        <v>1199860.0000000002</v>
      </c>
      <c r="P126" s="67">
        <f t="shared" si="6"/>
        <v>1284344</v>
      </c>
      <c r="Q126" s="67">
        <f t="shared" si="6"/>
        <v>1285130.0000000002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25304.999999999996</v>
      </c>
      <c r="G129" s="67">
        <v>25311.999999999996</v>
      </c>
      <c r="H129" s="67">
        <v>25824.999999999996</v>
      </c>
      <c r="I129" s="67">
        <v>25213</v>
      </c>
      <c r="J129" s="67">
        <v>8440</v>
      </c>
      <c r="K129" s="67">
        <v>10421.000000000002</v>
      </c>
      <c r="L129" s="67">
        <v>25238.999999999996</v>
      </c>
      <c r="M129" s="67">
        <v>162006</v>
      </c>
      <c r="N129" s="67">
        <v>223219</v>
      </c>
      <c r="O129" s="67">
        <v>326749.00000000006</v>
      </c>
      <c r="P129" s="67">
        <v>368992</v>
      </c>
      <c r="Q129" s="67">
        <v>388219.00000000006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0</v>
      </c>
      <c r="D131" s="67">
        <v>0</v>
      </c>
      <c r="E131" s="67">
        <v>0</v>
      </c>
      <c r="F131" s="67">
        <v>148899.99999999997</v>
      </c>
      <c r="G131" s="67">
        <v>151907.99999999997</v>
      </c>
      <c r="H131" s="67">
        <v>157763.99999999997</v>
      </c>
      <c r="I131" s="67">
        <v>160764</v>
      </c>
      <c r="J131" s="67">
        <v>50992</v>
      </c>
      <c r="K131" s="67">
        <v>60900.000000000015</v>
      </c>
      <c r="L131" s="67">
        <v>136456.99999999997</v>
      </c>
      <c r="M131" s="67">
        <v>712708</v>
      </c>
      <c r="N131" s="67">
        <v>807570.99999999988</v>
      </c>
      <c r="O131" s="67">
        <v>1080707.0000000002</v>
      </c>
      <c r="P131" s="67">
        <v>1139799</v>
      </c>
      <c r="Q131" s="67">
        <v>1141260.0000000002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1164.9999999999998</v>
      </c>
      <c r="G132" s="67">
        <v>1730.0000000000014</v>
      </c>
      <c r="H132" s="67">
        <v>2287.9999999999982</v>
      </c>
      <c r="I132" s="67">
        <v>3489</v>
      </c>
      <c r="J132" s="67">
        <v>1414</v>
      </c>
      <c r="K132" s="67">
        <v>2157.0000000000005</v>
      </c>
      <c r="L132" s="67">
        <v>7355.9999999999991</v>
      </c>
      <c r="M132" s="67">
        <v>39908</v>
      </c>
      <c r="N132" s="67">
        <v>50806</v>
      </c>
      <c r="O132" s="67">
        <v>75004.000000000015</v>
      </c>
      <c r="P132" s="67">
        <v>85825.000000000029</v>
      </c>
      <c r="Q132" s="67">
        <v>91686.000000000087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59041.999999999993</v>
      </c>
      <c r="G135" s="67">
        <v>40199.999999999993</v>
      </c>
      <c r="H135" s="67">
        <v>27546.999999999996</v>
      </c>
      <c r="I135" s="67">
        <v>11957</v>
      </c>
      <c r="J135" s="67">
        <v>3281</v>
      </c>
      <c r="K135" s="67">
        <v>3078.0000000000009</v>
      </c>
      <c r="L135" s="67">
        <v>6371.9999999999991</v>
      </c>
      <c r="M135" s="67">
        <v>31814.000000000007</v>
      </c>
      <c r="N135" s="67">
        <v>32491</v>
      </c>
      <c r="O135" s="67">
        <v>41284.000000000015</v>
      </c>
      <c r="P135" s="67">
        <v>54608.000000000087</v>
      </c>
      <c r="Q135" s="67">
        <v>48303.000000000015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461.99999999999994</v>
      </c>
      <c r="G136" s="67">
        <v>457.99999999999994</v>
      </c>
      <c r="H136" s="67">
        <v>398.99999999999994</v>
      </c>
      <c r="I136" s="67">
        <v>259</v>
      </c>
      <c r="J136" s="67">
        <v>91</v>
      </c>
      <c r="K136" s="67">
        <v>109.00000000000003</v>
      </c>
      <c r="L136" s="67">
        <v>343.99999999999994</v>
      </c>
      <c r="M136" s="67">
        <v>1781.0000000000005</v>
      </c>
      <c r="N136" s="67">
        <v>2044</v>
      </c>
      <c r="O136" s="67">
        <v>2865.0000000000014</v>
      </c>
      <c r="P136" s="67">
        <v>4112.0000000000082</v>
      </c>
      <c r="Q136" s="67">
        <v>3881.0000000000009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0</v>
      </c>
      <c r="E140" s="67">
        <v>0</v>
      </c>
      <c r="F140" s="67">
        <v>112075.99999999999</v>
      </c>
      <c r="G140" s="67">
        <v>99072.999999999985</v>
      </c>
      <c r="H140" s="67">
        <v>78810.999999999985</v>
      </c>
      <c r="I140" s="67">
        <v>60157</v>
      </c>
      <c r="J140" s="67">
        <v>24634</v>
      </c>
      <c r="K140" s="67">
        <v>29612.000000000007</v>
      </c>
      <c r="L140" s="67">
        <v>71203.999999999985</v>
      </c>
      <c r="M140" s="67">
        <v>350810</v>
      </c>
      <c r="N140" s="67">
        <v>416069</v>
      </c>
      <c r="O140" s="67">
        <v>564876.00000000012</v>
      </c>
      <c r="P140" s="67">
        <v>613711.99999999988</v>
      </c>
      <c r="Q140" s="67">
        <v>629919.99999999988</v>
      </c>
    </row>
    <row r="141" spans="1:17" ht="12" customHeight="1" x14ac:dyDescent="0.25">
      <c r="A141" s="29" t="s">
        <v>140</v>
      </c>
      <c r="B141" s="83">
        <v>0</v>
      </c>
      <c r="C141" s="83">
        <v>0</v>
      </c>
      <c r="D141" s="83">
        <v>0</v>
      </c>
      <c r="E141" s="83">
        <v>0</v>
      </c>
      <c r="F141" s="83">
        <v>97492.999999999985</v>
      </c>
      <c r="G141" s="83">
        <v>95222.999999999985</v>
      </c>
      <c r="H141" s="83">
        <v>109186.99999999999</v>
      </c>
      <c r="I141" s="83">
        <v>116312</v>
      </c>
      <c r="J141" s="83">
        <v>31144</v>
      </c>
      <c r="K141" s="83">
        <v>36632.000000000007</v>
      </c>
      <c r="L141" s="83">
        <v>79324.999999999985</v>
      </c>
      <c r="M141" s="83">
        <v>435401</v>
      </c>
      <c r="N141" s="83">
        <v>476843</v>
      </c>
      <c r="O141" s="83">
        <v>634984.00000000012</v>
      </c>
      <c r="P141" s="83">
        <v>670632.00000000012</v>
      </c>
      <c r="Q141" s="83">
        <v>655210.00000000012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6257</v>
      </c>
      <c r="C143" s="151">
        <v>7623</v>
      </c>
      <c r="D143" s="151">
        <v>9476</v>
      </c>
      <c r="E143" s="151">
        <v>11524</v>
      </c>
      <c r="F143" s="151">
        <v>18890.999999999996</v>
      </c>
      <c r="G143" s="151">
        <v>27369.999999999996</v>
      </c>
      <c r="H143" s="151">
        <v>29134.999999999996</v>
      </c>
      <c r="I143" s="151">
        <v>36213</v>
      </c>
      <c r="J143" s="151">
        <v>43560</v>
      </c>
      <c r="K143" s="151">
        <v>57767.000000000015</v>
      </c>
      <c r="L143" s="151">
        <v>91757.999999999985</v>
      </c>
      <c r="M143" s="151">
        <v>121303.00000000003</v>
      </c>
      <c r="N143" s="151">
        <v>129869.00000000001</v>
      </c>
      <c r="O143" s="151">
        <v>147661</v>
      </c>
      <c r="P143" s="151">
        <v>147941.00000000003</v>
      </c>
      <c r="Q143" s="151">
        <v>151695.00000000003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6257</v>
      </c>
      <c r="C145" s="67">
        <f t="shared" ref="C145:Q145" si="7">C143</f>
        <v>7623</v>
      </c>
      <c r="D145" s="67">
        <f t="shared" si="7"/>
        <v>9476</v>
      </c>
      <c r="E145" s="67">
        <f t="shared" si="7"/>
        <v>11524</v>
      </c>
      <c r="F145" s="67">
        <f t="shared" si="7"/>
        <v>18890.999999999996</v>
      </c>
      <c r="G145" s="67">
        <f t="shared" si="7"/>
        <v>27369.999999999996</v>
      </c>
      <c r="H145" s="67">
        <f t="shared" si="7"/>
        <v>29134.999999999996</v>
      </c>
      <c r="I145" s="67">
        <f t="shared" si="7"/>
        <v>36213</v>
      </c>
      <c r="J145" s="67">
        <f t="shared" si="7"/>
        <v>43560</v>
      </c>
      <c r="K145" s="67">
        <f t="shared" si="7"/>
        <v>57767.000000000015</v>
      </c>
      <c r="L145" s="67">
        <f t="shared" si="7"/>
        <v>91757.999999999985</v>
      </c>
      <c r="M145" s="67">
        <f t="shared" si="7"/>
        <v>121303.00000000003</v>
      </c>
      <c r="N145" s="67">
        <f t="shared" si="7"/>
        <v>129869.00000000001</v>
      </c>
      <c r="O145" s="67">
        <f t="shared" si="7"/>
        <v>147661</v>
      </c>
      <c r="P145" s="67">
        <f t="shared" si="7"/>
        <v>147941.00000000003</v>
      </c>
      <c r="Q145" s="67">
        <f t="shared" si="7"/>
        <v>151695.00000000003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3754.2</v>
      </c>
      <c r="C147" s="67">
        <v>4573.8</v>
      </c>
      <c r="D147" s="67">
        <v>5685.5999999999995</v>
      </c>
      <c r="E147" s="67">
        <v>6914.4</v>
      </c>
      <c r="F147" s="67">
        <v>11334.599999999999</v>
      </c>
      <c r="G147" s="67">
        <v>16421.999999999996</v>
      </c>
      <c r="H147" s="67">
        <v>17480.999999999996</v>
      </c>
      <c r="I147" s="67">
        <v>21727.8</v>
      </c>
      <c r="J147" s="67">
        <v>26136</v>
      </c>
      <c r="K147" s="67">
        <v>34660.200000000004</v>
      </c>
      <c r="L147" s="67">
        <v>55054.799999999996</v>
      </c>
      <c r="M147" s="67">
        <v>72781.800000000017</v>
      </c>
      <c r="N147" s="67">
        <v>77921.399999999994</v>
      </c>
      <c r="O147" s="67">
        <v>88596.6</v>
      </c>
      <c r="P147" s="67">
        <v>88764.6</v>
      </c>
      <c r="Q147" s="67">
        <v>91017.000000000015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6170</v>
      </c>
      <c r="C149" s="67">
        <v>6060</v>
      </c>
      <c r="D149" s="67">
        <v>6284</v>
      </c>
      <c r="E149" s="67">
        <v>6350</v>
      </c>
      <c r="F149" s="67">
        <v>6084.9999999999991</v>
      </c>
      <c r="G149" s="67">
        <v>6013.9999999999991</v>
      </c>
      <c r="H149" s="67">
        <v>5560.9999999999991</v>
      </c>
      <c r="I149" s="67">
        <v>5104.0000000000009</v>
      </c>
      <c r="J149" s="67">
        <v>5043.0000000000009</v>
      </c>
      <c r="K149" s="67">
        <v>4576.0000000000018</v>
      </c>
      <c r="L149" s="67">
        <v>4205.9999999999991</v>
      </c>
      <c r="M149" s="67">
        <v>3763.9999999999991</v>
      </c>
      <c r="N149" s="67">
        <v>3461.9999999999995</v>
      </c>
      <c r="O149" s="67">
        <v>3287.0000000000009</v>
      </c>
      <c r="P149" s="67">
        <v>3253.0000000000005</v>
      </c>
      <c r="Q149" s="67">
        <v>3384.0000000000005</v>
      </c>
    </row>
    <row r="150" spans="1:17" ht="12" customHeight="1" x14ac:dyDescent="0.25">
      <c r="A150" s="23" t="s">
        <v>143</v>
      </c>
      <c r="B150" s="67">
        <v>31</v>
      </c>
      <c r="C150" s="67">
        <v>33</v>
      </c>
      <c r="D150" s="67">
        <v>39.000000000000007</v>
      </c>
      <c r="E150" s="67">
        <v>44.000000000000007</v>
      </c>
      <c r="F150" s="67">
        <v>47.999999999999993</v>
      </c>
      <c r="G150" s="67">
        <v>68.999999999999972</v>
      </c>
      <c r="H150" s="67">
        <v>81.000000000000043</v>
      </c>
      <c r="I150" s="67">
        <v>110.99999999999999</v>
      </c>
      <c r="J150" s="67">
        <v>140.00000000000003</v>
      </c>
      <c r="K150" s="67">
        <v>162.00000000000003</v>
      </c>
      <c r="L150" s="67">
        <v>226.99999999999997</v>
      </c>
      <c r="M150" s="67">
        <v>211.00000000000003</v>
      </c>
      <c r="N150" s="67">
        <v>218.00000000000003</v>
      </c>
      <c r="O150" s="67">
        <v>228.00000000000009</v>
      </c>
      <c r="P150" s="67">
        <v>245.00000000000009</v>
      </c>
      <c r="Q150" s="67">
        <v>271.99999999999994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56</v>
      </c>
      <c r="C153" s="67">
        <v>1522</v>
      </c>
      <c r="D153" s="67">
        <v>3134</v>
      </c>
      <c r="E153" s="67">
        <v>5095</v>
      </c>
      <c r="F153" s="67">
        <v>12658.999999999998</v>
      </c>
      <c r="G153" s="67">
        <v>21046.999999999996</v>
      </c>
      <c r="H153" s="67">
        <v>23156.999999999996</v>
      </c>
      <c r="I153" s="67">
        <v>30340</v>
      </c>
      <c r="J153" s="67">
        <v>37342</v>
      </c>
      <c r="K153" s="67">
        <v>51215.000000000015</v>
      </c>
      <c r="L153" s="67">
        <v>82857.999999999985</v>
      </c>
      <c r="M153" s="67">
        <v>111107.00000000003</v>
      </c>
      <c r="N153" s="67">
        <v>118720.00000000001</v>
      </c>
      <c r="O153" s="67">
        <v>134791</v>
      </c>
      <c r="P153" s="67">
        <v>134328.00000000003</v>
      </c>
      <c r="Q153" s="67">
        <v>137030.00000000003</v>
      </c>
    </row>
    <row r="154" spans="1:17" ht="12" customHeight="1" x14ac:dyDescent="0.25">
      <c r="A154" s="23" t="s">
        <v>141</v>
      </c>
      <c r="B154" s="67">
        <v>0</v>
      </c>
      <c r="C154" s="67">
        <v>8</v>
      </c>
      <c r="D154" s="67">
        <v>19</v>
      </c>
      <c r="E154" s="67">
        <v>35</v>
      </c>
      <c r="F154" s="67">
        <v>98.999999999999986</v>
      </c>
      <c r="G154" s="67">
        <v>239.99999999999997</v>
      </c>
      <c r="H154" s="67">
        <v>335.99999999999994</v>
      </c>
      <c r="I154" s="67">
        <v>658</v>
      </c>
      <c r="J154" s="67">
        <v>1035</v>
      </c>
      <c r="K154" s="67">
        <v>1814.0000000000005</v>
      </c>
      <c r="L154" s="67">
        <v>4466.9999999999991</v>
      </c>
      <c r="M154" s="67">
        <v>6221</v>
      </c>
      <c r="N154" s="67">
        <v>7469</v>
      </c>
      <c r="O154" s="67">
        <v>9355.0000000000018</v>
      </c>
      <c r="P154" s="67">
        <v>10115.000000000004</v>
      </c>
      <c r="Q154" s="67">
        <v>11009.000000000002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3873</v>
      </c>
      <c r="C158" s="67">
        <v>4354</v>
      </c>
      <c r="D158" s="67">
        <v>4867</v>
      </c>
      <c r="E158" s="67">
        <v>6488</v>
      </c>
      <c r="F158" s="67">
        <v>10102.999999999998</v>
      </c>
      <c r="G158" s="67">
        <v>13955.999999999996</v>
      </c>
      <c r="H158" s="67">
        <v>12213.999999999998</v>
      </c>
      <c r="I158" s="67">
        <v>12345</v>
      </c>
      <c r="J158" s="67">
        <v>19238.000000000007</v>
      </c>
      <c r="K158" s="67">
        <v>25822.000000000007</v>
      </c>
      <c r="L158" s="67">
        <v>43403.999999999993</v>
      </c>
      <c r="M158" s="67">
        <v>54126</v>
      </c>
      <c r="N158" s="67">
        <v>60515</v>
      </c>
      <c r="O158" s="67">
        <v>69517.000000000029</v>
      </c>
      <c r="P158" s="67">
        <v>70692.000000000029</v>
      </c>
      <c r="Q158" s="67">
        <v>74355.000000000029</v>
      </c>
    </row>
    <row r="159" spans="1:17" ht="12" customHeight="1" x14ac:dyDescent="0.25">
      <c r="A159" s="29" t="s">
        <v>140</v>
      </c>
      <c r="B159" s="83">
        <v>2384</v>
      </c>
      <c r="C159" s="83">
        <v>3269</v>
      </c>
      <c r="D159" s="83">
        <v>4608.9999999999991</v>
      </c>
      <c r="E159" s="83">
        <v>5036</v>
      </c>
      <c r="F159" s="83">
        <v>8787.9999999999982</v>
      </c>
      <c r="G159" s="83">
        <v>13413.999999999998</v>
      </c>
      <c r="H159" s="83">
        <v>16920.999999999996</v>
      </c>
      <c r="I159" s="83">
        <v>23868</v>
      </c>
      <c r="J159" s="83">
        <v>24322</v>
      </c>
      <c r="K159" s="83">
        <v>31945.000000000011</v>
      </c>
      <c r="L159" s="83">
        <v>48353.999999999993</v>
      </c>
      <c r="M159" s="83">
        <v>67177</v>
      </c>
      <c r="N159" s="83">
        <v>69354</v>
      </c>
      <c r="O159" s="83">
        <v>78144.000000000015</v>
      </c>
      <c r="P159" s="83">
        <v>77249.000000000015</v>
      </c>
      <c r="Q159" s="83">
        <v>77340.000000000029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340283</v>
      </c>
      <c r="C161" s="151">
        <v>340355</v>
      </c>
      <c r="D161" s="151">
        <v>300590</v>
      </c>
      <c r="E161" s="151">
        <v>288259</v>
      </c>
      <c r="F161" s="151">
        <v>237390.99999999994</v>
      </c>
      <c r="G161" s="151">
        <v>167817</v>
      </c>
      <c r="H161" s="151">
        <v>96947.999999999985</v>
      </c>
      <c r="I161" s="151">
        <v>90496.000000000015</v>
      </c>
      <c r="J161" s="151">
        <v>88334.000000000015</v>
      </c>
      <c r="K161" s="151">
        <v>86986</v>
      </c>
      <c r="L161" s="151">
        <v>71027.999999999985</v>
      </c>
      <c r="M161" s="151">
        <v>69041</v>
      </c>
      <c r="N161" s="151">
        <v>59338.999999999993</v>
      </c>
      <c r="O161" s="151">
        <v>58408</v>
      </c>
      <c r="P161" s="151">
        <v>46154.000000000007</v>
      </c>
      <c r="Q161" s="151">
        <v>42523.000000000007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340283</v>
      </c>
      <c r="C163" s="67">
        <f t="shared" ref="C163:Q163" si="8">C161</f>
        <v>340355</v>
      </c>
      <c r="D163" s="67">
        <f t="shared" si="8"/>
        <v>300590</v>
      </c>
      <c r="E163" s="67">
        <f t="shared" si="8"/>
        <v>288259</v>
      </c>
      <c r="F163" s="67">
        <f t="shared" si="8"/>
        <v>237390.99999999994</v>
      </c>
      <c r="G163" s="67">
        <f t="shared" si="8"/>
        <v>167817</v>
      </c>
      <c r="H163" s="67">
        <f t="shared" si="8"/>
        <v>96947.999999999985</v>
      </c>
      <c r="I163" s="67">
        <f t="shared" si="8"/>
        <v>90496.000000000015</v>
      </c>
      <c r="J163" s="67">
        <f t="shared" si="8"/>
        <v>88334.000000000015</v>
      </c>
      <c r="K163" s="67">
        <f t="shared" si="8"/>
        <v>86986</v>
      </c>
      <c r="L163" s="67">
        <f t="shared" si="8"/>
        <v>71027.999999999985</v>
      </c>
      <c r="M163" s="67">
        <f t="shared" si="8"/>
        <v>69041</v>
      </c>
      <c r="N163" s="67">
        <f t="shared" si="8"/>
        <v>59338.999999999993</v>
      </c>
      <c r="O163" s="67">
        <f t="shared" si="8"/>
        <v>58408</v>
      </c>
      <c r="P163" s="67">
        <f t="shared" si="8"/>
        <v>46154.000000000007</v>
      </c>
      <c r="Q163" s="67">
        <f t="shared" si="8"/>
        <v>42523.000000000007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32150</v>
      </c>
      <c r="C165" s="67">
        <v>34097</v>
      </c>
      <c r="D165" s="67">
        <v>31905</v>
      </c>
      <c r="E165" s="67">
        <v>32697</v>
      </c>
      <c r="F165" s="67">
        <v>28663.999999999996</v>
      </c>
      <c r="G165" s="67">
        <v>21861.999999999996</v>
      </c>
      <c r="H165" s="67">
        <v>13317.999999999998</v>
      </c>
      <c r="I165" s="67">
        <v>12929</v>
      </c>
      <c r="J165" s="67">
        <v>13366</v>
      </c>
      <c r="K165" s="67">
        <v>13684</v>
      </c>
      <c r="L165" s="67">
        <v>11908.999999999998</v>
      </c>
      <c r="M165" s="67">
        <v>14225.999999999998</v>
      </c>
      <c r="N165" s="67">
        <v>14833.999999999998</v>
      </c>
      <c r="O165" s="67">
        <v>15906.000000000002</v>
      </c>
      <c r="P165" s="67">
        <v>13260.000000000002</v>
      </c>
      <c r="Q165" s="67">
        <v>12490.9375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335538</v>
      </c>
      <c r="C167" s="67">
        <v>326577</v>
      </c>
      <c r="D167" s="67">
        <v>286382</v>
      </c>
      <c r="E167" s="67">
        <v>274821</v>
      </c>
      <c r="F167" s="67">
        <v>224868.99999999994</v>
      </c>
      <c r="G167" s="67">
        <v>156199</v>
      </c>
      <c r="H167" s="67">
        <v>85896.999999999985</v>
      </c>
      <c r="I167" s="67">
        <v>79040.000000000015</v>
      </c>
      <c r="J167" s="67">
        <v>76443.000000000015</v>
      </c>
      <c r="K167" s="67">
        <v>74675</v>
      </c>
      <c r="L167" s="67">
        <v>60870.999999999993</v>
      </c>
      <c r="M167" s="67">
        <v>60159.999999999993</v>
      </c>
      <c r="N167" s="67">
        <v>53450.999999999993</v>
      </c>
      <c r="O167" s="67">
        <v>52613</v>
      </c>
      <c r="P167" s="67">
        <v>41292.000000000007</v>
      </c>
      <c r="Q167" s="67">
        <v>37903.000000000007</v>
      </c>
    </row>
    <row r="168" spans="1:17" ht="12" customHeight="1" x14ac:dyDescent="0.25">
      <c r="A168" s="23" t="s">
        <v>143</v>
      </c>
      <c r="B168" s="67">
        <v>1707</v>
      </c>
      <c r="C168" s="67">
        <v>1785.0000000000016</v>
      </c>
      <c r="D168" s="67">
        <v>1776.0000000000014</v>
      </c>
      <c r="E168" s="67">
        <v>1894.9999999999966</v>
      </c>
      <c r="F168" s="67">
        <v>1759.9999999999995</v>
      </c>
      <c r="G168" s="67">
        <v>1779.0000000000009</v>
      </c>
      <c r="H168" s="67">
        <v>1245.9999999999998</v>
      </c>
      <c r="I168" s="67">
        <v>1714.9999999999998</v>
      </c>
      <c r="J168" s="67">
        <v>2119.9999999999995</v>
      </c>
      <c r="K168" s="67">
        <v>2645.0000000000014</v>
      </c>
      <c r="L168" s="67">
        <v>3281.9999999999995</v>
      </c>
      <c r="M168" s="67">
        <v>3369</v>
      </c>
      <c r="N168" s="67">
        <v>3363</v>
      </c>
      <c r="O168" s="67">
        <v>3652.0000000000036</v>
      </c>
      <c r="P168" s="67">
        <v>3109.0000000000009</v>
      </c>
      <c r="Q168" s="67">
        <v>3045.0000000000009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3023</v>
      </c>
      <c r="C171" s="67">
        <v>11928.000000000015</v>
      </c>
      <c r="D171" s="67">
        <v>12355.000000000015</v>
      </c>
      <c r="E171" s="67">
        <v>11464</v>
      </c>
      <c r="F171" s="67">
        <v>10677.999999999998</v>
      </c>
      <c r="G171" s="67">
        <v>9727.9999999999982</v>
      </c>
      <c r="H171" s="67">
        <v>9664.9999999999982</v>
      </c>
      <c r="I171" s="67">
        <v>9534</v>
      </c>
      <c r="J171" s="67">
        <v>9507</v>
      </c>
      <c r="K171" s="67">
        <v>9335.0000000000018</v>
      </c>
      <c r="L171" s="67">
        <v>6522.9999999999991</v>
      </c>
      <c r="M171" s="67">
        <v>5220</v>
      </c>
      <c r="N171" s="67">
        <v>2376</v>
      </c>
      <c r="O171" s="67">
        <v>2004.0000000000005</v>
      </c>
      <c r="P171" s="67">
        <v>1630.0000000000005</v>
      </c>
      <c r="Q171" s="67">
        <v>1458.0000000000002</v>
      </c>
    </row>
    <row r="172" spans="1:17" ht="12" customHeight="1" x14ac:dyDescent="0.25">
      <c r="A172" s="23" t="s">
        <v>141</v>
      </c>
      <c r="B172" s="67">
        <v>15</v>
      </c>
      <c r="C172" s="67">
        <v>65</v>
      </c>
      <c r="D172" s="67">
        <v>77.000000000000242</v>
      </c>
      <c r="E172" s="67">
        <v>79</v>
      </c>
      <c r="F172" s="67">
        <v>83.999999999999389</v>
      </c>
      <c r="G172" s="67">
        <v>111.00000000000023</v>
      </c>
      <c r="H172" s="67">
        <v>139.99999999999716</v>
      </c>
      <c r="I172" s="67">
        <v>207</v>
      </c>
      <c r="J172" s="67">
        <v>264</v>
      </c>
      <c r="K172" s="67">
        <v>331.00000000000006</v>
      </c>
      <c r="L172" s="67">
        <v>351.99999999999994</v>
      </c>
      <c r="M172" s="67">
        <v>292</v>
      </c>
      <c r="N172" s="67">
        <v>149</v>
      </c>
      <c r="O172" s="67">
        <v>139.00000000000003</v>
      </c>
      <c r="P172" s="67">
        <v>123.00000000000003</v>
      </c>
      <c r="Q172" s="67">
        <v>117.00000000000003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210606</v>
      </c>
      <c r="C176" s="67">
        <v>194386</v>
      </c>
      <c r="D176" s="67">
        <v>154399</v>
      </c>
      <c r="E176" s="67">
        <v>162297</v>
      </c>
      <c r="F176" s="67">
        <v>126954.99999999997</v>
      </c>
      <c r="G176" s="67">
        <v>85569.999999999971</v>
      </c>
      <c r="H176" s="67">
        <v>40641.999999999993</v>
      </c>
      <c r="I176" s="67">
        <v>30849</v>
      </c>
      <c r="J176" s="67">
        <v>39013</v>
      </c>
      <c r="K176" s="67">
        <v>38884.000000000007</v>
      </c>
      <c r="L176" s="67">
        <v>33597.999999999993</v>
      </c>
      <c r="M176" s="67">
        <v>30807.000000000004</v>
      </c>
      <c r="N176" s="67">
        <v>27649</v>
      </c>
      <c r="O176" s="67">
        <v>27496.000000000007</v>
      </c>
      <c r="P176" s="67">
        <v>22055.000000000004</v>
      </c>
      <c r="Q176" s="67">
        <v>20844.000000000004</v>
      </c>
    </row>
    <row r="177" spans="1:17" ht="12" customHeight="1" x14ac:dyDescent="0.25">
      <c r="A177" s="29" t="s">
        <v>140</v>
      </c>
      <c r="B177" s="83">
        <v>129677</v>
      </c>
      <c r="C177" s="83">
        <v>145969.00000000003</v>
      </c>
      <c r="D177" s="83">
        <v>146191.00000000003</v>
      </c>
      <c r="E177" s="83">
        <v>125962.00000000001</v>
      </c>
      <c r="F177" s="83">
        <v>110436</v>
      </c>
      <c r="G177" s="83">
        <v>82247</v>
      </c>
      <c r="H177" s="83">
        <v>56305.999999999985</v>
      </c>
      <c r="I177" s="83">
        <v>59647</v>
      </c>
      <c r="J177" s="83">
        <v>49321</v>
      </c>
      <c r="K177" s="83">
        <v>48102.000000000007</v>
      </c>
      <c r="L177" s="83">
        <v>37429.999999999978</v>
      </c>
      <c r="M177" s="83">
        <v>38234</v>
      </c>
      <c r="N177" s="83">
        <v>31690.000000000004</v>
      </c>
      <c r="O177" s="83">
        <v>30912.000000000011</v>
      </c>
      <c r="P177" s="83">
        <v>24099.000000000007</v>
      </c>
      <c r="Q177" s="83">
        <v>21679.000000000004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4797.75</v>
      </c>
      <c r="D5" s="67">
        <f>RES_hhdet_num!C5+RES_hhdet_in!D5-RES_hhdet_num!D5</f>
        <v>54935</v>
      </c>
      <c r="E5" s="67">
        <f>RES_hhdet_num!D5+RES_hhdet_in!E5-RES_hhdet_num!E5</f>
        <v>4967.9999999999982</v>
      </c>
      <c r="F5" s="67">
        <f>RES_hhdet_num!E5+RES_hhdet_in!F5-RES_hhdet_num!F5</f>
        <v>5636.9999999999991</v>
      </c>
      <c r="G5" s="67">
        <f>RES_hhdet_num!F5+RES_hhdet_in!G5-RES_hhdet_num!G5</f>
        <v>4797.7500000000018</v>
      </c>
      <c r="H5" s="67">
        <f>RES_hhdet_num!G5+RES_hhdet_in!H5-RES_hhdet_num!H5</f>
        <v>1656.5</v>
      </c>
      <c r="I5" s="67">
        <f>RES_hhdet_num!H5+RES_hhdet_in!I5-RES_hhdet_num!I5</f>
        <v>973.99999999999818</v>
      </c>
      <c r="J5" s="67">
        <f>RES_hhdet_num!I5+RES_hhdet_in!J5-RES_hhdet_num!J5</f>
        <v>1434</v>
      </c>
      <c r="K5" s="67">
        <f>RES_hhdet_num!J5+RES_hhdet_in!K5-RES_hhdet_num!K5</f>
        <v>649.99999999999909</v>
      </c>
      <c r="L5" s="67">
        <f>RES_hhdet_num!K5+RES_hhdet_in!L5-RES_hhdet_num!L5</f>
        <v>11.000000000001364</v>
      </c>
      <c r="M5" s="67">
        <f>RES_hhdet_num!L5+RES_hhdet_in!M5-RES_hhdet_num!M5</f>
        <v>9.9999999999995453</v>
      </c>
      <c r="N5" s="67">
        <f>RES_hhdet_num!M5+RES_hhdet_in!N5-RES_hhdet_num!N5</f>
        <v>1302</v>
      </c>
      <c r="O5" s="67">
        <f>RES_hhdet_num!N5+RES_hhdet_in!O5-RES_hhdet_num!O5</f>
        <v>2461</v>
      </c>
      <c r="P5" s="67">
        <f>RES_hhdet_num!O5+RES_hhdet_in!P5-RES_hhdet_num!P5</f>
        <v>0</v>
      </c>
      <c r="Q5" s="67">
        <f>RES_hhdet_num!P5+RES_hhdet_in!Q5-RES_hhdet_num!Q5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907</v>
      </c>
      <c r="D8" s="67">
        <f>RES_hhdet_num!C8+RES_hhdet_in!D8-RES_hhdet_num!D8</f>
        <v>6176</v>
      </c>
      <c r="E8" s="67">
        <f>RES_hhdet_num!D8+RES_hhdet_in!E8-RES_hhdet_num!E8</f>
        <v>680.25</v>
      </c>
      <c r="F8" s="67">
        <f>RES_hhdet_num!E8+RES_hhdet_in!F8-RES_hhdet_num!F8</f>
        <v>736.00000000000011</v>
      </c>
      <c r="G8" s="67">
        <f>RES_hhdet_num!F8+RES_hhdet_in!G8-RES_hhdet_num!G8</f>
        <v>142.00000000000011</v>
      </c>
      <c r="H8" s="67">
        <f>RES_hhdet_num!G8+RES_hhdet_in!H8-RES_hhdet_num!H8</f>
        <v>75</v>
      </c>
      <c r="I8" s="67">
        <f>RES_hhdet_num!H8+RES_hhdet_in!I8-RES_hhdet_num!I8</f>
        <v>300.25</v>
      </c>
      <c r="J8" s="67">
        <f>RES_hhdet_num!I8+RES_hhdet_in!J8-RES_hhdet_num!J8</f>
        <v>630</v>
      </c>
      <c r="K8" s="67">
        <f>RES_hhdet_num!J8+RES_hhdet_in!K8-RES_hhdet_num!K8</f>
        <v>670.99999999999989</v>
      </c>
      <c r="L8" s="67">
        <f>RES_hhdet_num!K8+RES_hhdet_in!L8-RES_hhdet_num!L8</f>
        <v>595.00000000000011</v>
      </c>
      <c r="M8" s="67">
        <f>RES_hhdet_num!L8+RES_hhdet_in!M8-RES_hhdet_num!M8</f>
        <v>425</v>
      </c>
      <c r="N8" s="67">
        <f>RES_hhdet_num!M8+RES_hhdet_in!N8-RES_hhdet_num!N8</f>
        <v>567</v>
      </c>
      <c r="O8" s="67">
        <f>RES_hhdet_num!N8+RES_hhdet_in!O8-RES_hhdet_num!O8</f>
        <v>615</v>
      </c>
      <c r="P8" s="67">
        <f>RES_hhdet_num!O8+RES_hhdet_in!P8-RES_hhdet_num!P8</f>
        <v>0</v>
      </c>
      <c r="Q8" s="67">
        <f>RES_hhdet_num!P8+RES_hhdet_in!Q8-RES_hhdet_num!Q8</f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0</v>
      </c>
      <c r="D10" s="67">
        <f>RES_hhdet_num!C10+RES_hhdet_in!D10-RES_hhdet_num!D10</f>
        <v>0</v>
      </c>
      <c r="E10" s="67">
        <f>RES_hhdet_num!D10+RES_hhdet_in!E10-RES_hhdet_num!E10</f>
        <v>0</v>
      </c>
      <c r="F10" s="67">
        <f>RES_hhdet_num!E10+RES_hhdet_in!F10-RES_hhdet_num!F10</f>
        <v>0</v>
      </c>
      <c r="G10" s="67">
        <f>RES_hhdet_num!F10+RES_hhdet_in!G10-RES_hhdet_num!G10</f>
        <v>0</v>
      </c>
      <c r="H10" s="67">
        <f>RES_hhdet_num!G10+RES_hhdet_in!H10-RES_hhdet_num!H10</f>
        <v>0</v>
      </c>
      <c r="I10" s="67">
        <f>RES_hhdet_num!H10+RES_hhdet_in!I10-RES_hhdet_num!I10</f>
        <v>0</v>
      </c>
      <c r="J10" s="67">
        <f>RES_hhdet_num!I10+RES_hhdet_in!J10-RES_hhdet_num!J10</f>
        <v>0</v>
      </c>
      <c r="K10" s="67">
        <f>RES_hhdet_num!J10+RES_hhdet_in!K10-RES_hhdet_num!K10</f>
        <v>0</v>
      </c>
      <c r="L10" s="67">
        <f>RES_hhdet_num!K10+RES_hhdet_in!L10-RES_hhdet_num!L10</f>
        <v>0</v>
      </c>
      <c r="M10" s="67">
        <f>RES_hhdet_num!L10+RES_hhdet_in!M10-RES_hhdet_num!M10</f>
        <v>0</v>
      </c>
      <c r="N10" s="67">
        <f>RES_hhdet_num!M10+RES_hhdet_in!N10-RES_hhdet_num!N10</f>
        <v>0</v>
      </c>
      <c r="O10" s="67">
        <f>RES_hhdet_num!N10+RES_hhdet_in!O10-RES_hhdet_num!O10</f>
        <v>0</v>
      </c>
      <c r="P10" s="67">
        <f>RES_hhdet_num!O10+RES_hhdet_in!P10-RES_hhdet_num!P10</f>
        <v>0</v>
      </c>
      <c r="Q10" s="67">
        <f>RES_hhdet_num!P10+RES_hhdet_in!Q10-RES_hhdet_num!Q10</f>
        <v>0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8609.3862550640479</v>
      </c>
      <c r="D11" s="67">
        <f>RES_hhdet_num!C11+RES_hhdet_in!D11-RES_hhdet_num!D11</f>
        <v>54550.52475056432</v>
      </c>
      <c r="E11" s="67">
        <f>RES_hhdet_num!D11+RES_hhdet_in!E11-RES_hhdet_num!E11</f>
        <v>7096.5000000000018</v>
      </c>
      <c r="F11" s="67">
        <f>RES_hhdet_num!E11+RES_hhdet_in!F11-RES_hhdet_num!F11</f>
        <v>7096.5000000000009</v>
      </c>
      <c r="G11" s="67">
        <f>RES_hhdet_num!F11+RES_hhdet_in!G11-RES_hhdet_num!G11</f>
        <v>6373.862717275033</v>
      </c>
      <c r="H11" s="67">
        <f>RES_hhdet_num!G11+RES_hhdet_in!H11-RES_hhdet_num!H11</f>
        <v>1634.9916728100216</v>
      </c>
      <c r="I11" s="67">
        <f>RES_hhdet_num!H11+RES_hhdet_in!I11-RES_hhdet_num!I11</f>
        <v>990.99999999999818</v>
      </c>
      <c r="J11" s="67">
        <f>RES_hhdet_num!I11+RES_hhdet_in!J11-RES_hhdet_num!J11</f>
        <v>1416</v>
      </c>
      <c r="K11" s="67">
        <f>RES_hhdet_num!J11+RES_hhdet_in!K11-RES_hhdet_num!K11</f>
        <v>4089.6249999999991</v>
      </c>
      <c r="L11" s="67">
        <f>RES_hhdet_num!K11+RES_hhdet_in!L11-RES_hhdet_num!L11</f>
        <v>74.000000000001364</v>
      </c>
      <c r="M11" s="67">
        <f>RES_hhdet_num!L11+RES_hhdet_in!M11-RES_hhdet_num!M11</f>
        <v>16.999999999999545</v>
      </c>
      <c r="N11" s="67">
        <f>RES_hhdet_num!M11+RES_hhdet_in!N11-RES_hhdet_num!N11</f>
        <v>1236</v>
      </c>
      <c r="O11" s="67">
        <f>RES_hhdet_num!N11+RES_hhdet_in!O11-RES_hhdet_num!O11</f>
        <v>2293</v>
      </c>
      <c r="P11" s="67">
        <f>RES_hhdet_num!O11+RES_hhdet_in!P11-RES_hhdet_num!P11</f>
        <v>0</v>
      </c>
      <c r="Q11" s="67">
        <f>RES_hhdet_num!P11+RES_hhdet_in!Q11-RES_hhdet_num!Q11</f>
        <v>0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36</v>
      </c>
      <c r="D12" s="67">
        <f>RES_hhdet_num!C12+RES_hhdet_in!D12-RES_hhdet_num!D12</f>
        <v>284.44781825158321</v>
      </c>
      <c r="E12" s="67">
        <f>RES_hhdet_num!D12+RES_hhdet_in!E12-RES_hhdet_num!E12</f>
        <v>36</v>
      </c>
      <c r="F12" s="67">
        <f>RES_hhdet_num!E12+RES_hhdet_in!F12-RES_hhdet_num!F12</f>
        <v>36.000000000000007</v>
      </c>
      <c r="G12" s="67">
        <f>RES_hhdet_num!F12+RES_hhdet_in!G12-RES_hhdet_num!G12</f>
        <v>36.000000000000014</v>
      </c>
      <c r="H12" s="67">
        <f>RES_hhdet_num!G12+RES_hhdet_in!H12-RES_hhdet_num!H12</f>
        <v>21.711701051991284</v>
      </c>
      <c r="I12" s="67">
        <f>RES_hhdet_num!H12+RES_hhdet_in!I12-RES_hhdet_num!I12</f>
        <v>2.7000623958883807E-13</v>
      </c>
      <c r="J12" s="67">
        <f>RES_hhdet_num!I12+RES_hhdet_in!J12-RES_hhdet_num!J12</f>
        <v>36.620654955076276</v>
      </c>
      <c r="K12" s="67">
        <f>RES_hhdet_num!J12+RES_hhdet_in!K12-RES_hhdet_num!K12</f>
        <v>118.00000000000009</v>
      </c>
      <c r="L12" s="67">
        <f>RES_hhdet_num!K12+RES_hhdet_in!L12-RES_hhdet_num!L12</f>
        <v>0</v>
      </c>
      <c r="M12" s="67">
        <f>RES_hhdet_num!L12+RES_hhdet_in!M12-RES_hhdet_num!M12</f>
        <v>0</v>
      </c>
      <c r="N12" s="67">
        <f>RES_hhdet_num!M12+RES_hhdet_in!N12-RES_hhdet_num!N12</f>
        <v>54</v>
      </c>
      <c r="O12" s="67">
        <f>RES_hhdet_num!N12+RES_hhdet_in!O12-RES_hhdet_num!O12</f>
        <v>143.99999999999991</v>
      </c>
      <c r="P12" s="67">
        <f>RES_hhdet_num!O12+RES_hhdet_in!P12-RES_hhdet_num!P12</f>
        <v>0</v>
      </c>
      <c r="Q12" s="67">
        <f>RES_hhdet_num!P12+RES_hhdet_in!Q12-RES_hhdet_num!Q12</f>
        <v>0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581.97256881590533</v>
      </c>
      <c r="D15" s="67">
        <f>RES_hhdet_num!C15+RES_hhdet_in!D15-RES_hhdet_num!D15</f>
        <v>491</v>
      </c>
      <c r="E15" s="67">
        <f>RES_hhdet_num!D15+RES_hhdet_in!E15-RES_hhdet_num!E15</f>
        <v>44</v>
      </c>
      <c r="F15" s="67">
        <f>RES_hhdet_num!E15+RES_hhdet_in!F15-RES_hhdet_num!F15</f>
        <v>51.000000000000014</v>
      </c>
      <c r="G15" s="67">
        <f>RES_hhdet_num!F15+RES_hhdet_in!G15-RES_hhdet_num!G15</f>
        <v>8.9999999999999929</v>
      </c>
      <c r="H15" s="67">
        <f>RES_hhdet_num!G15+RES_hhdet_in!H15-RES_hhdet_num!H15</f>
        <v>0</v>
      </c>
      <c r="I15" s="67">
        <f>RES_hhdet_num!H15+RES_hhdet_in!I15-RES_hhdet_num!I15</f>
        <v>8.9999999999999929</v>
      </c>
      <c r="J15" s="67">
        <f>RES_hhdet_num!I15+RES_hhdet_in!J15-RES_hhdet_num!J15</f>
        <v>54</v>
      </c>
      <c r="K15" s="67">
        <f>RES_hhdet_num!J15+RES_hhdet_in!K15-RES_hhdet_num!K15</f>
        <v>41.000000000000007</v>
      </c>
      <c r="L15" s="67">
        <f>RES_hhdet_num!K15+RES_hhdet_in!L15-RES_hhdet_num!L15</f>
        <v>1.0000000000000142</v>
      </c>
      <c r="M15" s="67">
        <f>RES_hhdet_num!L15+RES_hhdet_in!M15-RES_hhdet_num!M15</f>
        <v>0</v>
      </c>
      <c r="N15" s="67">
        <f>RES_hhdet_num!M15+RES_hhdet_in!N15-RES_hhdet_num!N15</f>
        <v>11</v>
      </c>
      <c r="O15" s="67">
        <f>RES_hhdet_num!N15+RES_hhdet_in!O15-RES_hhdet_num!O15</f>
        <v>23</v>
      </c>
      <c r="P15" s="67">
        <f>RES_hhdet_num!O15+RES_hhdet_in!P15-RES_hhdet_num!P15</f>
        <v>0</v>
      </c>
      <c r="Q15" s="67">
        <f>RES_hhdet_num!P15+RES_hhdet_in!Q15-RES_hhdet_num!Q15</f>
        <v>0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3</v>
      </c>
      <c r="D16" s="67">
        <f>RES_hhdet_num!C16+RES_hhdet_in!D16-RES_hhdet_num!D16</f>
        <v>3</v>
      </c>
      <c r="E16" s="67">
        <f>RES_hhdet_num!D16+RES_hhdet_in!E16-RES_hhdet_num!E16</f>
        <v>0</v>
      </c>
      <c r="F16" s="67">
        <f>RES_hhdet_num!E16+RES_hhdet_in!F16-RES_hhdet_num!F16</f>
        <v>0</v>
      </c>
      <c r="G16" s="67">
        <f>RES_hhdet_num!F16+RES_hhdet_in!G16-RES_hhdet_num!G16</f>
        <v>0</v>
      </c>
      <c r="H16" s="67">
        <f>RES_hhdet_num!G16+RES_hhdet_in!H16-RES_hhdet_num!H16</f>
        <v>0</v>
      </c>
      <c r="I16" s="67">
        <f>RES_hhdet_num!H16+RES_hhdet_in!I16-RES_hhdet_num!I16</f>
        <v>0</v>
      </c>
      <c r="J16" s="67">
        <f>RES_hhdet_num!I16+RES_hhdet_in!J16-RES_hhdet_num!J16</f>
        <v>1</v>
      </c>
      <c r="K16" s="67">
        <f>RES_hhdet_num!J16+RES_hhdet_in!K16-RES_hhdet_num!K16</f>
        <v>1.0000000000000007</v>
      </c>
      <c r="L16" s="67">
        <f>RES_hhdet_num!K16+RES_hhdet_in!L16-RES_hhdet_num!L16</f>
        <v>0</v>
      </c>
      <c r="M16" s="67">
        <f>RES_hhdet_num!L16+RES_hhdet_in!M16-RES_hhdet_num!M16</f>
        <v>0</v>
      </c>
      <c r="N16" s="67">
        <f>RES_hhdet_num!M16+RES_hhdet_in!N16-RES_hhdet_num!N16</f>
        <v>1</v>
      </c>
      <c r="O16" s="67">
        <f>RES_hhdet_num!N16+RES_hhdet_in!O16-RES_hhdet_num!O16</f>
        <v>1</v>
      </c>
      <c r="P16" s="67">
        <f>RES_hhdet_num!O16+RES_hhdet_in!P16-RES_hhdet_num!P16</f>
        <v>0</v>
      </c>
      <c r="Q16" s="67">
        <f>RES_hhdet_num!P16+RES_hhdet_in!Q16-RES_hhdet_num!Q16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6092.430389791698</v>
      </c>
      <c r="D21" s="67">
        <f>RES_hhdet_num!C21+RES_hhdet_in!D21-RES_hhdet_num!D21</f>
        <v>32707.794177903961</v>
      </c>
      <c r="E21" s="67">
        <f>RES_hhdet_num!D21+RES_hhdet_in!E21-RES_hhdet_num!E21</f>
        <v>4726.0441779039611</v>
      </c>
      <c r="F21" s="67">
        <f>RES_hhdet_num!E21+RES_hhdet_in!F21-RES_hhdet_num!F21</f>
        <v>4726.0441779039611</v>
      </c>
      <c r="G21" s="67">
        <f>RES_hhdet_num!F21+RES_hhdet_in!G21-RES_hhdet_num!G21</f>
        <v>4203</v>
      </c>
      <c r="H21" s="67">
        <f>RES_hhdet_num!G21+RES_hhdet_in!H21-RES_hhdet_num!H21</f>
        <v>3503.0000000000005</v>
      </c>
      <c r="I21" s="67">
        <f>RES_hhdet_num!H21+RES_hhdet_in!I21-RES_hhdet_num!I21</f>
        <v>2868</v>
      </c>
      <c r="J21" s="67">
        <f>RES_hhdet_num!I21+RES_hhdet_in!J21-RES_hhdet_num!J21</f>
        <v>2000</v>
      </c>
      <c r="K21" s="67">
        <f>RES_hhdet_num!J21+RES_hhdet_in!K21-RES_hhdet_num!K21</f>
        <v>1957.9999999999995</v>
      </c>
      <c r="L21" s="67">
        <f>RES_hhdet_num!K21+RES_hhdet_in!L21-RES_hhdet_num!L21</f>
        <v>1691.0000000000007</v>
      </c>
      <c r="M21" s="67">
        <f>RES_hhdet_num!L21+RES_hhdet_in!M21-RES_hhdet_num!M21</f>
        <v>1785</v>
      </c>
      <c r="N21" s="67">
        <f>RES_hhdet_num!M21+RES_hhdet_in!N21-RES_hhdet_num!N21</f>
        <v>1679</v>
      </c>
      <c r="O21" s="67">
        <f>RES_hhdet_num!N21+RES_hhdet_in!O21-RES_hhdet_num!O21</f>
        <v>1147</v>
      </c>
      <c r="P21" s="67">
        <f>RES_hhdet_num!O21+RES_hhdet_in!P21-RES_hhdet_num!P21</f>
        <v>0</v>
      </c>
      <c r="Q21" s="67">
        <f>RES_hhdet_num!P21+RES_hhdet_in!Q21-RES_hhdet_num!Q21</f>
        <v>0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2742.75</v>
      </c>
      <c r="D22" s="83">
        <f>RES_hhdet_num!C22+RES_hhdet_in!D22-RES_hhdet_num!D22</f>
        <v>22729.636211887737</v>
      </c>
      <c r="E22" s="83">
        <f>RES_hhdet_num!D22+RES_hhdet_in!E22-RES_hhdet_num!E22</f>
        <v>3082</v>
      </c>
      <c r="F22" s="83">
        <f>RES_hhdet_num!E22+RES_hhdet_in!F22-RES_hhdet_num!F22</f>
        <v>2742.7500000000005</v>
      </c>
      <c r="G22" s="83">
        <f>RES_hhdet_num!F22+RES_hhdet_in!G22-RES_hhdet_num!G22</f>
        <v>2420.5965514138734</v>
      </c>
      <c r="H22" s="83">
        <f>RES_hhdet_num!G22+RES_hhdet_in!H22-RES_hhdet_num!H22</f>
        <v>588.34721386333968</v>
      </c>
      <c r="I22" s="83">
        <f>RES_hhdet_num!H22+RES_hhdet_in!I22-RES_hhdet_num!I22</f>
        <v>877.88456906162583</v>
      </c>
      <c r="J22" s="83">
        <f>RES_hhdet_num!I22+RES_hhdet_in!J22-RES_hhdet_num!J22</f>
        <v>1391.9999999999995</v>
      </c>
      <c r="K22" s="83">
        <f>RES_hhdet_num!J22+RES_hhdet_in!K22-RES_hhdet_num!K22</f>
        <v>1868.9999999999995</v>
      </c>
      <c r="L22" s="83">
        <f>RES_hhdet_num!K22+RES_hhdet_in!L22-RES_hhdet_num!L22</f>
        <v>105.00000000000068</v>
      </c>
      <c r="M22" s="83">
        <f>RES_hhdet_num!L22+RES_hhdet_in!M22-RES_hhdet_num!M22</f>
        <v>0</v>
      </c>
      <c r="N22" s="83">
        <f>RES_hhdet_num!M22+RES_hhdet_in!N22-RES_hhdet_num!N22</f>
        <v>770</v>
      </c>
      <c r="O22" s="83">
        <f>RES_hhdet_num!N22+RES_hhdet_in!O22-RES_hhdet_num!O22</f>
        <v>1314</v>
      </c>
      <c r="P22" s="83">
        <f>RES_hhdet_num!O22+RES_hhdet_in!P22-RES_hhdet_num!P22</f>
        <v>0</v>
      </c>
      <c r="Q22" s="83">
        <f>RES_hhdet_num!P22+RES_hhdet_in!Q22-RES_hhdet_num!Q22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37046.75</v>
      </c>
      <c r="D26" s="67">
        <f>RES_hhdet_num!C26+RES_hhdet_in!D26-RES_hhdet_num!D26</f>
        <v>37046.75</v>
      </c>
      <c r="E26" s="67">
        <f>RES_hhdet_num!D26+RES_hhdet_in!E26-RES_hhdet_num!E26</f>
        <v>37046.749999999884</v>
      </c>
      <c r="F26" s="67">
        <f>RES_hhdet_num!E26+RES_hhdet_in!F26-RES_hhdet_num!F26</f>
        <v>37046.750000000233</v>
      </c>
      <c r="G26" s="67">
        <f>RES_hhdet_num!F26+RES_hhdet_in!G26-RES_hhdet_num!G26</f>
        <v>37046.749999999884</v>
      </c>
      <c r="H26" s="67">
        <f>RES_hhdet_num!G26+RES_hhdet_in!H26-RES_hhdet_num!H26</f>
        <v>37046.75</v>
      </c>
      <c r="I26" s="67">
        <f>RES_hhdet_num!H26+RES_hhdet_in!I26-RES_hhdet_num!I26</f>
        <v>37046.749999999884</v>
      </c>
      <c r="J26" s="67">
        <f>RES_hhdet_num!I26+RES_hhdet_in!J26-RES_hhdet_num!J26</f>
        <v>37046.750000000116</v>
      </c>
      <c r="K26" s="67">
        <f>RES_hhdet_num!J26+RES_hhdet_in!K26-RES_hhdet_num!K26</f>
        <v>37046.749999999884</v>
      </c>
      <c r="L26" s="67">
        <f>RES_hhdet_num!K26+RES_hhdet_in!L26-RES_hhdet_num!L26</f>
        <v>37046.750000000233</v>
      </c>
      <c r="M26" s="67">
        <f>RES_hhdet_num!L26+RES_hhdet_in!M26-RES_hhdet_num!M26</f>
        <v>37046.749999999767</v>
      </c>
      <c r="N26" s="67">
        <f>RES_hhdet_num!M26+RES_hhdet_in!N26-RES_hhdet_num!N26</f>
        <v>58559.000000000175</v>
      </c>
      <c r="O26" s="67">
        <f>RES_hhdet_num!N26+RES_hhdet_in!O26-RES_hhdet_num!O26</f>
        <v>37046.749999999884</v>
      </c>
      <c r="P26" s="67">
        <f>RES_hhdet_num!O26+RES_hhdet_in!P26-RES_hhdet_num!P26</f>
        <v>37046.749999999767</v>
      </c>
      <c r="Q26" s="67">
        <f>RES_hhdet_num!P26+RES_hhdet_in!Q26-RES_hhdet_num!Q26</f>
        <v>66599.000000000116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7002</v>
      </c>
      <c r="D29" s="67">
        <f>RES_hhdet_num!C29+RES_hhdet_in!D29-RES_hhdet_num!D29</f>
        <v>6104</v>
      </c>
      <c r="E29" s="67">
        <f>RES_hhdet_num!D29+RES_hhdet_in!E29-RES_hhdet_num!E29</f>
        <v>5250</v>
      </c>
      <c r="F29" s="67">
        <f>RES_hhdet_num!E29+RES_hhdet_in!F29-RES_hhdet_num!F29</f>
        <v>6349.0000000000146</v>
      </c>
      <c r="G29" s="67">
        <f>RES_hhdet_num!F29+RES_hhdet_in!G29-RES_hhdet_num!G29</f>
        <v>6210</v>
      </c>
      <c r="H29" s="67">
        <f>RES_hhdet_num!G29+RES_hhdet_in!H29-RES_hhdet_num!H29</f>
        <v>5864</v>
      </c>
      <c r="I29" s="67">
        <f>RES_hhdet_num!H29+RES_hhdet_in!I29-RES_hhdet_num!I29</f>
        <v>5249.9999999999854</v>
      </c>
      <c r="J29" s="67">
        <f>RES_hhdet_num!I29+RES_hhdet_in!J29-RES_hhdet_num!J29</f>
        <v>15850</v>
      </c>
      <c r="K29" s="67">
        <f>RES_hhdet_num!J29+RES_hhdet_in!K29-RES_hhdet_num!K29</f>
        <v>8317.9999999999854</v>
      </c>
      <c r="L29" s="67">
        <f>RES_hhdet_num!K29+RES_hhdet_in!L29-RES_hhdet_num!L29</f>
        <v>5420.7500000000291</v>
      </c>
      <c r="M29" s="67">
        <f>RES_hhdet_num!L29+RES_hhdet_in!M29-RES_hhdet_num!M29</f>
        <v>7026.9999999999854</v>
      </c>
      <c r="N29" s="67">
        <f>RES_hhdet_num!M29+RES_hhdet_in!N29-RES_hhdet_num!N29</f>
        <v>9532.0743067501171</v>
      </c>
      <c r="O29" s="67">
        <f>RES_hhdet_num!N29+RES_hhdet_in!O29-RES_hhdet_num!O29</f>
        <v>9299</v>
      </c>
      <c r="P29" s="67">
        <f>RES_hhdet_num!O29+RES_hhdet_in!P29-RES_hhdet_num!P29</f>
        <v>10347.75</v>
      </c>
      <c r="Q29" s="67">
        <f>RES_hhdet_num!P29+RES_hhdet_in!Q29-RES_hhdet_num!Q29</f>
        <v>13563.999999999985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36635.875066744746</v>
      </c>
      <c r="D31" s="67">
        <f>RES_hhdet_num!C31+RES_hhdet_in!D31-RES_hhdet_num!D31</f>
        <v>36577.023780045449</v>
      </c>
      <c r="E31" s="67">
        <f>RES_hhdet_num!D31+RES_hhdet_in!E31-RES_hhdet_num!E31</f>
        <v>36598.487691484974</v>
      </c>
      <c r="F31" s="67">
        <f>RES_hhdet_num!E31+RES_hhdet_in!F31-RES_hhdet_num!F31</f>
        <v>36578.201744620223</v>
      </c>
      <c r="G31" s="67">
        <f>RES_hhdet_num!F31+RES_hhdet_in!G31-RES_hhdet_num!G31</f>
        <v>36612.643125135102</v>
      </c>
      <c r="H31" s="67">
        <f>RES_hhdet_num!G31+RES_hhdet_in!H31-RES_hhdet_num!H31</f>
        <v>36304.88121799659</v>
      </c>
      <c r="I31" s="67">
        <f>RES_hhdet_num!H31+RES_hhdet_in!I31-RES_hhdet_num!I31</f>
        <v>36313.438841962721</v>
      </c>
      <c r="J31" s="67">
        <f>RES_hhdet_num!I31+RES_hhdet_in!J31-RES_hhdet_num!J31</f>
        <v>36492.995839880314</v>
      </c>
      <c r="K31" s="67">
        <f>RES_hhdet_num!J31+RES_hhdet_in!K31-RES_hhdet_num!K31</f>
        <v>36338.329268836067</v>
      </c>
      <c r="L31" s="67">
        <f>RES_hhdet_num!K31+RES_hhdet_in!L31-RES_hhdet_num!L31</f>
        <v>42134.547423409182</v>
      </c>
      <c r="M31" s="67">
        <f>RES_hhdet_num!L31+RES_hhdet_in!M31-RES_hhdet_num!M31</f>
        <v>35499.447539371962</v>
      </c>
      <c r="N31" s="67">
        <f>RES_hhdet_num!M31+RES_hhdet_in!N31-RES_hhdet_num!N31</f>
        <v>57923.419517586357</v>
      </c>
      <c r="O31" s="67">
        <f>RES_hhdet_num!N31+RES_hhdet_in!O31-RES_hhdet_num!O31</f>
        <v>35419.008885266143</v>
      </c>
      <c r="P31" s="67">
        <f>RES_hhdet_num!O31+RES_hhdet_in!P31-RES_hhdet_num!P31</f>
        <v>36158.696582025557</v>
      </c>
      <c r="Q31" s="67">
        <f>RES_hhdet_num!P31+RES_hhdet_in!Q31-RES_hhdet_num!Q31</f>
        <v>63055.000000000175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139.49999999999955</v>
      </c>
      <c r="D32" s="67">
        <f>RES_hhdet_num!C32+RES_hhdet_in!D32-RES_hhdet_num!D32</f>
        <v>198.36630355199213</v>
      </c>
      <c r="E32" s="67">
        <f>RES_hhdet_num!D32+RES_hhdet_in!E32-RES_hhdet_num!E32</f>
        <v>139.49999999999955</v>
      </c>
      <c r="F32" s="67">
        <f>RES_hhdet_num!E32+RES_hhdet_in!F32-RES_hhdet_num!F32</f>
        <v>220.98923918105356</v>
      </c>
      <c r="G32" s="67">
        <f>RES_hhdet_num!F32+RES_hhdet_in!G32-RES_hhdet_num!G32</f>
        <v>140.16915703476388</v>
      </c>
      <c r="H32" s="67">
        <f>RES_hhdet_num!G32+RES_hhdet_in!H32-RES_hhdet_num!H32</f>
        <v>585.50491891615184</v>
      </c>
      <c r="I32" s="67">
        <f>RES_hhdet_num!H32+RES_hhdet_in!I32-RES_hhdet_num!I32</f>
        <v>496.28118628295488</v>
      </c>
      <c r="J32" s="67">
        <f>RES_hhdet_num!I32+RES_hhdet_in!J32-RES_hhdet_num!J32</f>
        <v>259.18131830290804</v>
      </c>
      <c r="K32" s="67">
        <f>RES_hhdet_num!J32+RES_hhdet_in!K32-RES_hhdet_num!K32</f>
        <v>438.08344586055318</v>
      </c>
      <c r="L32" s="67">
        <f>RES_hhdet_num!K32+RES_hhdet_in!L32-RES_hhdet_num!L32</f>
        <v>139.50000000000728</v>
      </c>
      <c r="M32" s="67">
        <f>RES_hhdet_num!L32+RES_hhdet_in!M32-RES_hhdet_num!M32</f>
        <v>1243.7761750046448</v>
      </c>
      <c r="N32" s="67">
        <f>RES_hhdet_num!M32+RES_hhdet_in!N32-RES_hhdet_num!N32</f>
        <v>139.72727934554132</v>
      </c>
      <c r="O32" s="67">
        <f>RES_hhdet_num!N32+RES_hhdet_in!O32-RES_hhdet_num!O32</f>
        <v>1282.1473836563491</v>
      </c>
      <c r="P32" s="67">
        <f>RES_hhdet_num!O32+RES_hhdet_in!P32-RES_hhdet_num!P32</f>
        <v>556.24946049854407</v>
      </c>
      <c r="Q32" s="67">
        <f>RES_hhdet_num!P32+RES_hhdet_in!Q32-RES_hhdet_num!Q32</f>
        <v>2998.0000000000036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570.20921805083799</v>
      </c>
      <c r="D35" s="67">
        <f>RES_hhdet_num!C35+RES_hhdet_in!D35-RES_hhdet_num!D35</f>
        <v>493.5</v>
      </c>
      <c r="E35" s="67">
        <f>RES_hhdet_num!D35+RES_hhdet_in!E35-RES_hhdet_num!E35</f>
        <v>514.9598153357947</v>
      </c>
      <c r="F35" s="67">
        <f>RES_hhdet_num!E35+RES_hhdet_in!F35-RES_hhdet_num!F35</f>
        <v>493.50000000000091</v>
      </c>
      <c r="G35" s="67">
        <f>RES_hhdet_num!F35+RES_hhdet_in!G35-RES_hhdet_num!G35</f>
        <v>558.68203750558769</v>
      </c>
      <c r="H35" s="67">
        <f>RES_hhdet_num!G35+RES_hhdet_in!H35-RES_hhdet_num!H35</f>
        <v>493.49999999999909</v>
      </c>
      <c r="I35" s="67">
        <f>RES_hhdet_num!H35+RES_hhdet_in!I35-RES_hhdet_num!I35</f>
        <v>493.50000000000091</v>
      </c>
      <c r="J35" s="67">
        <f>RES_hhdet_num!I35+RES_hhdet_in!J35-RES_hhdet_num!J35</f>
        <v>507.57280662193079</v>
      </c>
      <c r="K35" s="67">
        <f>RES_hhdet_num!J35+RES_hhdet_in!K35-RES_hhdet_num!K35</f>
        <v>582.51364135199765</v>
      </c>
      <c r="L35" s="67">
        <f>RES_hhdet_num!K35+RES_hhdet_in!L35-RES_hhdet_num!L35</f>
        <v>707.52157872043881</v>
      </c>
      <c r="M35" s="67">
        <f>RES_hhdet_num!L35+RES_hhdet_in!M35-RES_hhdet_num!M35</f>
        <v>636.75181884087124</v>
      </c>
      <c r="N35" s="67">
        <f>RES_hhdet_num!M35+RES_hhdet_in!N35-RES_hhdet_num!N35</f>
        <v>676.68931429309214</v>
      </c>
      <c r="O35" s="67">
        <f>RES_hhdet_num!N35+RES_hhdet_in!O35-RES_hhdet_num!O35</f>
        <v>591.2615426871921</v>
      </c>
      <c r="P35" s="67">
        <f>RES_hhdet_num!O35+RES_hhdet_in!P35-RES_hhdet_num!P35</f>
        <v>878.74781095785147</v>
      </c>
      <c r="Q35" s="67">
        <f>RES_hhdet_num!P35+RES_hhdet_in!Q35-RES_hhdet_num!Q35</f>
        <v>1522.9348865413672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2.2499999999999964</v>
      </c>
      <c r="D36" s="67">
        <f>RES_hhdet_num!C36+RES_hhdet_in!D36-RES_hhdet_num!D36</f>
        <v>2.3902166069828894</v>
      </c>
      <c r="E36" s="67">
        <f>RES_hhdet_num!D36+RES_hhdet_in!E36-RES_hhdet_num!E36</f>
        <v>2.2925613002363789</v>
      </c>
      <c r="F36" s="67">
        <f>RES_hhdet_num!E36+RES_hhdet_in!F36-RES_hhdet_num!F36</f>
        <v>3.1580803016931682</v>
      </c>
      <c r="G36" s="67">
        <f>RES_hhdet_num!F36+RES_hhdet_in!G36-RES_hhdet_num!G36</f>
        <v>3.8802446643342066</v>
      </c>
      <c r="H36" s="67">
        <f>RES_hhdet_num!G36+RES_hhdet_in!H36-RES_hhdet_num!H36</f>
        <v>6.5150168432876825</v>
      </c>
      <c r="I36" s="67">
        <f>RES_hhdet_num!H36+RES_hhdet_in!I36-RES_hhdet_num!I36</f>
        <v>7.1202623666247433</v>
      </c>
      <c r="J36" s="67">
        <f>RES_hhdet_num!I36+RES_hhdet_in!J36-RES_hhdet_num!J36</f>
        <v>8.3543515612167454</v>
      </c>
      <c r="K36" s="67">
        <f>RES_hhdet_num!J36+RES_hhdet_in!K36-RES_hhdet_num!K36</f>
        <v>2.7278068223666025</v>
      </c>
      <c r="L36" s="67">
        <f>RES_hhdet_num!K36+RES_hhdet_in!L36-RES_hhdet_num!L36</f>
        <v>9.4506090852131592</v>
      </c>
      <c r="M36" s="67">
        <f>RES_hhdet_num!L36+RES_hhdet_in!M36-RES_hhdet_num!M36</f>
        <v>12.2243432683793</v>
      </c>
      <c r="N36" s="67">
        <f>RES_hhdet_num!M36+RES_hhdet_in!N36-RES_hhdet_num!N36</f>
        <v>8.4261348727368386</v>
      </c>
      <c r="O36" s="67">
        <f>RES_hhdet_num!N36+RES_hhdet_in!O36-RES_hhdet_num!O36</f>
        <v>7.3286767423463459</v>
      </c>
      <c r="P36" s="67">
        <f>RES_hhdet_num!O36+RES_hhdet_in!P36-RES_hhdet_num!P36</f>
        <v>36.005605473478653</v>
      </c>
      <c r="Q36" s="67">
        <f>RES_hhdet_num!P36+RES_hhdet_in!Q36-RES_hhdet_num!Q36</f>
        <v>174.96260166379551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52194.441598332371</v>
      </c>
      <c r="D40" s="67">
        <f>RES_hhdet_num!C40+RES_hhdet_in!D40-RES_hhdet_num!D40</f>
        <v>57602.559613715799</v>
      </c>
      <c r="E40" s="67">
        <f>RES_hhdet_num!D40+RES_hhdet_in!E40-RES_hhdet_num!E40</f>
        <v>34393.5</v>
      </c>
      <c r="F40" s="67">
        <f>RES_hhdet_num!E40+RES_hhdet_in!F40-RES_hhdet_num!F40</f>
        <v>41922.502490731829</v>
      </c>
      <c r="G40" s="67">
        <f>RES_hhdet_num!F40+RES_hhdet_in!G40-RES_hhdet_num!G40</f>
        <v>36541.384313946532</v>
      </c>
      <c r="H40" s="67">
        <f>RES_hhdet_num!G40+RES_hhdet_in!H40-RES_hhdet_num!H40</f>
        <v>77073.791879683791</v>
      </c>
      <c r="I40" s="67">
        <f>RES_hhdet_num!H40+RES_hhdet_in!I40-RES_hhdet_num!I40</f>
        <v>64757.040321130888</v>
      </c>
      <c r="J40" s="67">
        <f>RES_hhdet_num!I40+RES_hhdet_in!J40-RES_hhdet_num!J40</f>
        <v>34393.499999999971</v>
      </c>
      <c r="K40" s="67">
        <f>RES_hhdet_num!J40+RES_hhdet_in!K40-RES_hhdet_num!K40</f>
        <v>46492.941598332342</v>
      </c>
      <c r="L40" s="67">
        <f>RES_hhdet_num!K40+RES_hhdet_in!L40-RES_hhdet_num!L40</f>
        <v>58765.059613715886</v>
      </c>
      <c r="M40" s="67">
        <f>RES_hhdet_num!L40+RES_hhdet_in!M40-RES_hhdet_num!M40</f>
        <v>49226.603878763475</v>
      </c>
      <c r="N40" s="67">
        <f>RES_hhdet_num!M40+RES_hhdet_in!N40-RES_hhdet_num!N40</f>
        <v>42948.434971775394</v>
      </c>
      <c r="O40" s="67">
        <f>RES_hhdet_num!N40+RES_hhdet_in!O40-RES_hhdet_num!O40</f>
        <v>18584.11635805355</v>
      </c>
      <c r="P40" s="67">
        <f>RES_hhdet_num!O40+RES_hhdet_in!P40-RES_hhdet_num!P40</f>
        <v>42340.791879683762</v>
      </c>
      <c r="Q40" s="67">
        <f>RES_hhdet_num!P40+RES_hhdet_in!Q40-RES_hhdet_num!Q40</f>
        <v>32505.115782025416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23893.441598332342</v>
      </c>
      <c r="D41" s="83">
        <f>RES_hhdet_num!C41+RES_hhdet_in!D41-RES_hhdet_num!D41</f>
        <v>21177.000000000058</v>
      </c>
      <c r="E41" s="83">
        <f>RES_hhdet_num!D41+RES_hhdet_in!E41-RES_hhdet_num!E41</f>
        <v>41996.646121236437</v>
      </c>
      <c r="F41" s="83">
        <f>RES_hhdet_num!E41+RES_hhdet_in!F41-RES_hhdet_num!F41</f>
        <v>21177.000000000029</v>
      </c>
      <c r="G41" s="83">
        <f>RES_hhdet_num!F41+RES_hhdet_in!G41-RES_hhdet_num!G41</f>
        <v>21177</v>
      </c>
      <c r="H41" s="83">
        <f>RES_hhdet_num!G41+RES_hhdet_in!H41-RES_hhdet_num!H41</f>
        <v>21177</v>
      </c>
      <c r="I41" s="83">
        <f>RES_hhdet_num!H41+RES_hhdet_in!I41-RES_hhdet_num!I41</f>
        <v>21176.999999999942</v>
      </c>
      <c r="J41" s="83">
        <f>RES_hhdet_num!I41+RES_hhdet_in!J41-RES_hhdet_num!J41</f>
        <v>76212.279806400591</v>
      </c>
      <c r="K41" s="83">
        <f>RES_hhdet_num!J41+RES_hhdet_in!K41-RES_hhdet_num!K41</f>
        <v>25519.308401667571</v>
      </c>
      <c r="L41" s="83">
        <f>RES_hhdet_num!K41+RES_hhdet_in!L41-RES_hhdet_num!L41</f>
        <v>58238.770563983184</v>
      </c>
      <c r="M41" s="83">
        <f>RES_hhdet_num!L41+RES_hhdet_in!M41-RES_hhdet_num!M41</f>
        <v>28420.646121236496</v>
      </c>
      <c r="N41" s="83">
        <f>RES_hhdet_num!M41+RES_hhdet_in!N41-RES_hhdet_num!N41</f>
        <v>50952.315028224722</v>
      </c>
      <c r="O41" s="83">
        <f>RES_hhdet_num!N41+RES_hhdet_in!O41-RES_hhdet_num!O41</f>
        <v>42830.11568605341</v>
      </c>
      <c r="P41" s="83">
        <f>RES_hhdet_num!O41+RES_hhdet_in!P41-RES_hhdet_num!P41</f>
        <v>91938.43822836809</v>
      </c>
      <c r="Q41" s="83">
        <f>RES_hhdet_num!P41+RES_hhdet_in!Q41-RES_hhdet_num!Q41</f>
        <v>90284.634217974613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320198.625</v>
      </c>
      <c r="D45" s="67">
        <f>RES_hhdet_num!C45+RES_hhdet_in!D45-RES_hhdet_num!D45</f>
        <v>446270</v>
      </c>
      <c r="E45" s="67">
        <f>RES_hhdet_num!D45+RES_hhdet_in!E45-RES_hhdet_num!E45</f>
        <v>1036310</v>
      </c>
      <c r="F45" s="67">
        <f>RES_hhdet_num!E45+RES_hhdet_in!F45-RES_hhdet_num!F45</f>
        <v>320198.62500000093</v>
      </c>
      <c r="G45" s="67">
        <f>RES_hhdet_num!F45+RES_hhdet_in!G45-RES_hhdet_num!G45</f>
        <v>320198.625</v>
      </c>
      <c r="H45" s="67">
        <f>RES_hhdet_num!G45+RES_hhdet_in!H45-RES_hhdet_num!H45</f>
        <v>320198.625</v>
      </c>
      <c r="I45" s="67">
        <f>RES_hhdet_num!H45+RES_hhdet_in!I45-RES_hhdet_num!I45</f>
        <v>661337.99999999953</v>
      </c>
      <c r="J45" s="67">
        <f>RES_hhdet_num!I45+RES_hhdet_in!J45-RES_hhdet_num!J45</f>
        <v>320198.625</v>
      </c>
      <c r="K45" s="67">
        <f>RES_hhdet_num!J45+RES_hhdet_in!K45-RES_hhdet_num!K45</f>
        <v>320198.62499999907</v>
      </c>
      <c r="L45" s="67">
        <f>RES_hhdet_num!K45+RES_hhdet_in!L45-RES_hhdet_num!L45</f>
        <v>461629.00000000093</v>
      </c>
      <c r="M45" s="67">
        <f>RES_hhdet_num!L45+RES_hhdet_in!M45-RES_hhdet_num!M45</f>
        <v>320198.6249999993</v>
      </c>
      <c r="N45" s="67">
        <f>RES_hhdet_num!M45+RES_hhdet_in!N45-RES_hhdet_num!N45</f>
        <v>320198.62500000047</v>
      </c>
      <c r="O45" s="67">
        <f>RES_hhdet_num!N45+RES_hhdet_in!O45-RES_hhdet_num!O45</f>
        <v>70954.999999999767</v>
      </c>
      <c r="P45" s="67">
        <f>RES_hhdet_num!O45+RES_hhdet_in!P45-RES_hhdet_num!P45</f>
        <v>67551.999999999767</v>
      </c>
      <c r="Q45" s="67">
        <f>RES_hhdet_num!P45+RES_hhdet_in!Q45-RES_hhdet_num!Q45</f>
        <v>26486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60518</v>
      </c>
      <c r="D48" s="67">
        <f>RES_hhdet_num!C48+RES_hhdet_in!D48-RES_hhdet_num!D48</f>
        <v>71499</v>
      </c>
      <c r="E48" s="67">
        <f>RES_hhdet_num!D48+RES_hhdet_in!E48-RES_hhdet_num!E48</f>
        <v>120777</v>
      </c>
      <c r="F48" s="67">
        <f>RES_hhdet_num!E48+RES_hhdet_in!F48-RES_hhdet_num!F48</f>
        <v>45378.000000000058</v>
      </c>
      <c r="G48" s="67">
        <f>RES_hhdet_num!F48+RES_hhdet_in!G48-RES_hhdet_num!G48</f>
        <v>49221</v>
      </c>
      <c r="H48" s="67">
        <f>RES_hhdet_num!G48+RES_hhdet_in!H48-RES_hhdet_num!H48</f>
        <v>53845</v>
      </c>
      <c r="I48" s="67">
        <f>RES_hhdet_num!H48+RES_hhdet_in!I48-RES_hhdet_num!I48</f>
        <v>99653.999999999942</v>
      </c>
      <c r="J48" s="67">
        <f>RES_hhdet_num!I48+RES_hhdet_in!J48-RES_hhdet_num!J48</f>
        <v>45378</v>
      </c>
      <c r="K48" s="67">
        <f>RES_hhdet_num!J48+RES_hhdet_in!K48-RES_hhdet_num!K48</f>
        <v>89734.999999999942</v>
      </c>
      <c r="L48" s="67">
        <f>RES_hhdet_num!K48+RES_hhdet_in!L48-RES_hhdet_num!L48</f>
        <v>54657.000000000058</v>
      </c>
      <c r="M48" s="67">
        <f>RES_hhdet_num!L48+RES_hhdet_in!M48-RES_hhdet_num!M48</f>
        <v>37318</v>
      </c>
      <c r="N48" s="67">
        <f>RES_hhdet_num!M48+RES_hhdet_in!N48-RES_hhdet_num!N48</f>
        <v>39441.375</v>
      </c>
      <c r="O48" s="67">
        <f>RES_hhdet_num!N48+RES_hhdet_in!O48-RES_hhdet_num!O48</f>
        <v>42508.999999999942</v>
      </c>
      <c r="P48" s="67">
        <f>RES_hhdet_num!O48+RES_hhdet_in!P48-RES_hhdet_num!P48</f>
        <v>36970</v>
      </c>
      <c r="Q48" s="67">
        <f>RES_hhdet_num!P48+RES_hhdet_in!Q48-RES_hhdet_num!Q48</f>
        <v>22817.000000000058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139566.75</v>
      </c>
      <c r="D50" s="67">
        <f>RES_hhdet_num!C50+RES_hhdet_in!D50-RES_hhdet_num!D50</f>
        <v>186387.03663297184</v>
      </c>
      <c r="E50" s="67">
        <f>RES_hhdet_num!D50+RES_hhdet_in!E50-RES_hhdet_num!E50</f>
        <v>490948.00000000047</v>
      </c>
      <c r="F50" s="67">
        <f>RES_hhdet_num!E50+RES_hhdet_in!F50-RES_hhdet_num!F50</f>
        <v>185197.98093043035</v>
      </c>
      <c r="G50" s="67">
        <f>RES_hhdet_num!F50+RES_hhdet_in!G50-RES_hhdet_num!G50</f>
        <v>139566.75</v>
      </c>
      <c r="H50" s="67">
        <f>RES_hhdet_num!G50+RES_hhdet_in!H50-RES_hhdet_num!H50</f>
        <v>139566.75000000047</v>
      </c>
      <c r="I50" s="67">
        <f>RES_hhdet_num!H50+RES_hhdet_in!I50-RES_hhdet_num!I50</f>
        <v>379651.99999999953</v>
      </c>
      <c r="J50" s="67">
        <f>RES_hhdet_num!I50+RES_hhdet_in!J50-RES_hhdet_num!J50</f>
        <v>214110.65313782496</v>
      </c>
      <c r="K50" s="67">
        <f>RES_hhdet_num!J50+RES_hhdet_in!K50-RES_hhdet_num!K50</f>
        <v>309054.97746574879</v>
      </c>
      <c r="L50" s="67">
        <f>RES_hhdet_num!K50+RES_hhdet_in!L50-RES_hhdet_num!L50</f>
        <v>457988.72477913764</v>
      </c>
      <c r="M50" s="67">
        <f>RES_hhdet_num!L50+RES_hhdet_in!M50-RES_hhdet_num!M50</f>
        <v>307645.82072310639</v>
      </c>
      <c r="N50" s="67">
        <f>RES_hhdet_num!M50+RES_hhdet_in!N50-RES_hhdet_num!N50</f>
        <v>317879.75684315804</v>
      </c>
      <c r="O50" s="67">
        <f>RES_hhdet_num!N50+RES_hhdet_in!O50-RES_hhdet_num!O50</f>
        <v>76193.845974188531</v>
      </c>
      <c r="P50" s="67">
        <f>RES_hhdet_num!O50+RES_hhdet_in!P50-RES_hhdet_num!P50</f>
        <v>77350.537239399506</v>
      </c>
      <c r="Q50" s="67">
        <f>RES_hhdet_num!P50+RES_hhdet_in!Q50-RES_hhdet_num!Q50</f>
        <v>75219.277878920315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1062.2676259963373</v>
      </c>
      <c r="D51" s="67">
        <f>RES_hhdet_num!C51+RES_hhdet_in!D51-RES_hhdet_num!D51</f>
        <v>710.25</v>
      </c>
      <c r="E51" s="67">
        <f>RES_hhdet_num!D51+RES_hhdet_in!E51-RES_hhdet_num!E51</f>
        <v>1308.0000000000182</v>
      </c>
      <c r="F51" s="67">
        <f>RES_hhdet_num!E51+RES_hhdet_in!F51-RES_hhdet_num!F51</f>
        <v>1231.1774313404749</v>
      </c>
      <c r="G51" s="67">
        <f>RES_hhdet_num!F51+RES_hhdet_in!G51-RES_hhdet_num!G51</f>
        <v>710.24999999999636</v>
      </c>
      <c r="H51" s="67">
        <f>RES_hhdet_num!G51+RES_hhdet_in!H51-RES_hhdet_num!H51</f>
        <v>1090.1257013441136</v>
      </c>
      <c r="I51" s="67">
        <f>RES_hhdet_num!H51+RES_hhdet_in!I51-RES_hhdet_num!I51</f>
        <v>710.24999999999272</v>
      </c>
      <c r="J51" s="67">
        <f>RES_hhdet_num!I51+RES_hhdet_in!J51-RES_hhdet_num!J51</f>
        <v>1544.326288872282</v>
      </c>
      <c r="K51" s="67">
        <f>RES_hhdet_num!J51+RES_hhdet_in!K51-RES_hhdet_num!K51</f>
        <v>4705.9309482931421</v>
      </c>
      <c r="L51" s="67">
        <f>RES_hhdet_num!K51+RES_hhdet_in!L51-RES_hhdet_num!L51</f>
        <v>2450.5829222174798</v>
      </c>
      <c r="M51" s="67">
        <f>RES_hhdet_num!L51+RES_hhdet_in!M51-RES_hhdet_num!M51</f>
        <v>11236.618868482357</v>
      </c>
      <c r="N51" s="67">
        <f>RES_hhdet_num!M51+RES_hhdet_in!N51-RES_hhdet_num!N51</f>
        <v>2318.8681568425382</v>
      </c>
      <c r="O51" s="67">
        <f>RES_hhdet_num!N51+RES_hhdet_in!O51-RES_hhdet_num!O51</f>
        <v>2517.9018119691027</v>
      </c>
      <c r="P51" s="67">
        <f>RES_hhdet_num!O51+RES_hhdet_in!P51-RES_hhdet_num!P51</f>
        <v>1487.2276373047061</v>
      </c>
      <c r="Q51" s="67">
        <f>RES_hhdet_num!P51+RES_hhdet_in!Q51-RES_hhdet_num!Q51</f>
        <v>3492.469907237697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220915.05535807856</v>
      </c>
      <c r="D54" s="67">
        <f>RES_hhdet_num!C54+RES_hhdet_in!D54-RES_hhdet_num!D54</f>
        <v>365484</v>
      </c>
      <c r="E54" s="67">
        <f>RES_hhdet_num!D54+RES_hhdet_in!E54-RES_hhdet_num!E54</f>
        <v>541456.99999999977</v>
      </c>
      <c r="F54" s="67">
        <f>RES_hhdet_num!E54+RES_hhdet_in!F54-RES_hhdet_num!F54</f>
        <v>198732.75000000023</v>
      </c>
      <c r="G54" s="67">
        <f>RES_hhdet_num!F54+RES_hhdet_in!G54-RES_hhdet_num!G54</f>
        <v>260322.98040941253</v>
      </c>
      <c r="H54" s="67">
        <f>RES_hhdet_num!G54+RES_hhdet_in!H54-RES_hhdet_num!H54</f>
        <v>200472.74969688046</v>
      </c>
      <c r="I54" s="67">
        <f>RES_hhdet_num!H54+RES_hhdet_in!I54-RES_hhdet_num!I54</f>
        <v>289860.99999999983</v>
      </c>
      <c r="J54" s="67">
        <f>RES_hhdet_num!I54+RES_hhdet_in!J54-RES_hhdet_num!J54</f>
        <v>108514.85063346371</v>
      </c>
      <c r="K54" s="67">
        <f>RES_hhdet_num!J54+RES_hhdet_in!K54-RES_hhdet_num!K54</f>
        <v>115106.1015586679</v>
      </c>
      <c r="L54" s="67">
        <f>RES_hhdet_num!K54+RES_hhdet_in!L54-RES_hhdet_num!L54</f>
        <v>97547.000000000146</v>
      </c>
      <c r="M54" s="67">
        <f>RES_hhdet_num!L54+RES_hhdet_in!M54-RES_hhdet_num!M54</f>
        <v>77405.625239722489</v>
      </c>
      <c r="N54" s="67">
        <f>RES_hhdet_num!M54+RES_hhdet_in!N54-RES_hhdet_num!N54</f>
        <v>98192.273516896414</v>
      </c>
      <c r="O54" s="67">
        <f>RES_hhdet_num!N54+RES_hhdet_in!O54-RES_hhdet_num!O54</f>
        <v>35084.999999999993</v>
      </c>
      <c r="P54" s="67">
        <f>RES_hhdet_num!O54+RES_hhdet_in!P54-RES_hhdet_num!P54</f>
        <v>10952</v>
      </c>
      <c r="Q54" s="67">
        <f>RES_hhdet_num!P54+RES_hhdet_in!Q54-RES_hhdet_num!Q54</f>
        <v>0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1010.9999999999982</v>
      </c>
      <c r="D55" s="67">
        <f>RES_hhdet_num!C55+RES_hhdet_in!D55-RES_hhdet_num!D55</f>
        <v>1011</v>
      </c>
      <c r="E55" s="67">
        <f>RES_hhdet_num!D55+RES_hhdet_in!E55-RES_hhdet_num!E55</f>
        <v>2597.0000000000036</v>
      </c>
      <c r="F55" s="67">
        <f>RES_hhdet_num!E55+RES_hhdet_in!F55-RES_hhdet_num!F55</f>
        <v>1011.0000000000036</v>
      </c>
      <c r="G55" s="67">
        <f>RES_hhdet_num!F55+RES_hhdet_in!G55-RES_hhdet_num!G55</f>
        <v>1011</v>
      </c>
      <c r="H55" s="67">
        <f>RES_hhdet_num!G55+RES_hhdet_in!H55-RES_hhdet_num!H55</f>
        <v>1011</v>
      </c>
      <c r="I55" s="67">
        <f>RES_hhdet_num!H55+RES_hhdet_in!I55-RES_hhdet_num!I55</f>
        <v>1530</v>
      </c>
      <c r="J55" s="67">
        <f>RES_hhdet_num!I55+RES_hhdet_in!J55-RES_hhdet_num!J55</f>
        <v>1120.8411404289054</v>
      </c>
      <c r="K55" s="67">
        <f>RES_hhdet_num!J55+RES_hhdet_in!K55-RES_hhdet_num!K55</f>
        <v>2131.4223813483477</v>
      </c>
      <c r="L55" s="67">
        <f>RES_hhdet_num!K55+RES_hhdet_in!L55-RES_hhdet_num!L55</f>
        <v>1189.692298645863</v>
      </c>
      <c r="M55" s="67">
        <f>RES_hhdet_num!L55+RES_hhdet_in!M55-RES_hhdet_num!M55</f>
        <v>4361.2911982129081</v>
      </c>
      <c r="N55" s="67">
        <f>RES_hhdet_num!M55+RES_hhdet_in!N55-RES_hhdet_num!N55</f>
        <v>5047.36375118461</v>
      </c>
      <c r="O55" s="67">
        <f>RES_hhdet_num!N55+RES_hhdet_in!O55-RES_hhdet_num!O55</f>
        <v>2977.9999999999995</v>
      </c>
      <c r="P55" s="67">
        <f>RES_hhdet_num!O55+RES_hhdet_in!P55-RES_hhdet_num!P55</f>
        <v>571</v>
      </c>
      <c r="Q55" s="67">
        <f>RES_hhdet_num!P55+RES_hhdet_in!Q55-RES_hhdet_num!Q55</f>
        <v>93.689261149320828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358964.48829811253</v>
      </c>
      <c r="D59" s="67">
        <f>RES_hhdet_num!C59+RES_hhdet_in!D59-RES_hhdet_num!D59</f>
        <v>523671</v>
      </c>
      <c r="E59" s="67">
        <f>RES_hhdet_num!D59+RES_hhdet_in!E59-RES_hhdet_num!E59</f>
        <v>375132.89583333349</v>
      </c>
      <c r="F59" s="67">
        <f>RES_hhdet_num!E59+RES_hhdet_in!F59-RES_hhdet_num!F59</f>
        <v>297264.75000000023</v>
      </c>
      <c r="G59" s="67">
        <f>RES_hhdet_num!F59+RES_hhdet_in!G59-RES_hhdet_num!G59</f>
        <v>355575.88806389016</v>
      </c>
      <c r="H59" s="67">
        <f>RES_hhdet_num!G59+RES_hhdet_in!H59-RES_hhdet_num!H59</f>
        <v>419519.58748298208</v>
      </c>
      <c r="I59" s="67">
        <f>RES_hhdet_num!H59+RES_hhdet_in!I59-RES_hhdet_num!I59</f>
        <v>475923.99999999988</v>
      </c>
      <c r="J59" s="67">
        <f>RES_hhdet_num!I59+RES_hhdet_in!J59-RES_hhdet_num!J59</f>
        <v>297264.75000000012</v>
      </c>
      <c r="K59" s="67">
        <f>RES_hhdet_num!J59+RES_hhdet_in!K59-RES_hhdet_num!K59</f>
        <v>411411.23829811229</v>
      </c>
      <c r="L59" s="67">
        <f>RES_hhdet_num!K59+RES_hhdet_in!L59-RES_hhdet_num!L59</f>
        <v>297264.75000000035</v>
      </c>
      <c r="M59" s="67">
        <f>RES_hhdet_num!L59+RES_hhdet_in!M59-RES_hhdet_num!M59</f>
        <v>297264.74999999988</v>
      </c>
      <c r="N59" s="67">
        <f>RES_hhdet_num!M59+RES_hhdet_in!N59-RES_hhdet_num!N59</f>
        <v>322021.69448572479</v>
      </c>
      <c r="O59" s="67">
        <f>RES_hhdet_num!N59+RES_hhdet_in!O59-RES_hhdet_num!O59</f>
        <v>141138.68749999988</v>
      </c>
      <c r="P59" s="67">
        <f>RES_hhdet_num!O59+RES_hhdet_in!P59-RES_hhdet_num!P59</f>
        <v>39511.309740446741</v>
      </c>
      <c r="Q59" s="67">
        <f>RES_hhdet_num!P59+RES_hhdet_in!Q59-RES_hhdet_num!Q59</f>
        <v>26486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183033.75</v>
      </c>
      <c r="D60" s="83">
        <f>RES_hhdet_num!C60+RES_hhdet_in!D60-RES_hhdet_num!D60</f>
        <v>244044.625</v>
      </c>
      <c r="E60" s="83">
        <f>RES_hhdet_num!D60+RES_hhdet_in!E60-RES_hhdet_num!E60</f>
        <v>683726</v>
      </c>
      <c r="F60" s="83">
        <f>RES_hhdet_num!E60+RES_hhdet_in!F60-RES_hhdet_num!F60</f>
        <v>183033.75000000023</v>
      </c>
      <c r="G60" s="83">
        <f>RES_hhdet_num!F60+RES_hhdet_in!G60-RES_hhdet_num!G60</f>
        <v>183033.75000000023</v>
      </c>
      <c r="H60" s="83">
        <f>RES_hhdet_num!G60+RES_hhdet_in!H60-RES_hhdet_num!H60</f>
        <v>183033.75</v>
      </c>
      <c r="I60" s="83">
        <f>RES_hhdet_num!H60+RES_hhdet_in!I60-RES_hhdet_num!I60</f>
        <v>185413.99999999977</v>
      </c>
      <c r="J60" s="83">
        <f>RES_hhdet_num!I60+RES_hhdet_in!J60-RES_hhdet_num!J60</f>
        <v>454684.35709394701</v>
      </c>
      <c r="K60" s="83">
        <f>RES_hhdet_num!J60+RES_hhdet_in!K60-RES_hhdet_num!K60</f>
        <v>389103.88670188701</v>
      </c>
      <c r="L60" s="83">
        <f>RES_hhdet_num!K60+RES_hhdet_in!L60-RES_hhdet_num!L60</f>
        <v>321445.62500000035</v>
      </c>
      <c r="M60" s="83">
        <f>RES_hhdet_num!L60+RES_hhdet_in!M60-RES_hhdet_num!M60</f>
        <v>183033.75</v>
      </c>
      <c r="N60" s="83">
        <f>RES_hhdet_num!M60+RES_hhdet_in!N60-RES_hhdet_num!N60</f>
        <v>318531.55551427533</v>
      </c>
      <c r="O60" s="83">
        <f>RES_hhdet_num!N60+RES_hhdet_in!O60-RES_hhdet_num!O60</f>
        <v>71791.840271237656</v>
      </c>
      <c r="P60" s="83">
        <f>RES_hhdet_num!O60+RES_hhdet_in!P60-RES_hhdet_num!P60</f>
        <v>353875.34999999951</v>
      </c>
      <c r="Q60" s="83">
        <f>RES_hhdet_num!P60+RES_hhdet_in!Q60-RES_hhdet_num!Q60</f>
        <v>30460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929126.25</v>
      </c>
      <c r="D64" s="67">
        <f>RES_hhdet_num!C64+RES_hhdet_in!D64-RES_hhdet_num!D64</f>
        <v>929126.25000000186</v>
      </c>
      <c r="E64" s="67">
        <f>RES_hhdet_num!D64+RES_hhdet_in!E64-RES_hhdet_num!E64</f>
        <v>929126.24999999814</v>
      </c>
      <c r="F64" s="67">
        <f>RES_hhdet_num!E64+RES_hhdet_in!F64-RES_hhdet_num!F64</f>
        <v>929126.25000000373</v>
      </c>
      <c r="G64" s="67">
        <f>RES_hhdet_num!F64+RES_hhdet_in!G64-RES_hhdet_num!G64</f>
        <v>929126.24999999814</v>
      </c>
      <c r="H64" s="67">
        <f>RES_hhdet_num!G64+RES_hhdet_in!H64-RES_hhdet_num!H64</f>
        <v>929126.25</v>
      </c>
      <c r="I64" s="67">
        <f>RES_hhdet_num!H64+RES_hhdet_in!I64-RES_hhdet_num!I64</f>
        <v>929126.24999999814</v>
      </c>
      <c r="J64" s="67">
        <f>RES_hhdet_num!I64+RES_hhdet_in!J64-RES_hhdet_num!J64</f>
        <v>929126.24999999814</v>
      </c>
      <c r="K64" s="67">
        <f>RES_hhdet_num!J64+RES_hhdet_in!K64-RES_hhdet_num!K64</f>
        <v>929126.24999999814</v>
      </c>
      <c r="L64" s="67">
        <f>RES_hhdet_num!K64+RES_hhdet_in!L64-RES_hhdet_num!L64</f>
        <v>929126.25000000559</v>
      </c>
      <c r="M64" s="67">
        <f>RES_hhdet_num!L64+RES_hhdet_in!M64-RES_hhdet_num!M64</f>
        <v>929126.24999999814</v>
      </c>
      <c r="N64" s="67">
        <f>RES_hhdet_num!M64+RES_hhdet_in!N64-RES_hhdet_num!N64</f>
        <v>929126.24999999814</v>
      </c>
      <c r="O64" s="67">
        <f>RES_hhdet_num!N64+RES_hhdet_in!O64-RES_hhdet_num!O64</f>
        <v>929126.24999999627</v>
      </c>
      <c r="P64" s="67">
        <f>RES_hhdet_num!O64+RES_hhdet_in!P64-RES_hhdet_num!P64</f>
        <v>929126.25000000186</v>
      </c>
      <c r="Q64" s="67">
        <f>RES_hhdet_num!P64+RES_hhdet_in!Q64-RES_hhdet_num!Q64</f>
        <v>929126.24999999814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175607</v>
      </c>
      <c r="D67" s="67">
        <f>RES_hhdet_num!C67+RES_hhdet_in!D67-RES_hhdet_num!D67</f>
        <v>159468</v>
      </c>
      <c r="E67" s="67">
        <f>RES_hhdet_num!D67+RES_hhdet_in!E67-RES_hhdet_num!E67</f>
        <v>131674.5</v>
      </c>
      <c r="F67" s="67">
        <f>RES_hhdet_num!E67+RES_hhdet_in!F67-RES_hhdet_num!F67</f>
        <v>177670.00000000023</v>
      </c>
      <c r="G67" s="67">
        <f>RES_hhdet_num!F67+RES_hhdet_in!G67-RES_hhdet_num!G67</f>
        <v>174885.00000000023</v>
      </c>
      <c r="H67" s="67">
        <f>RES_hhdet_num!G67+RES_hhdet_in!H67-RES_hhdet_num!H67</f>
        <v>171107.00000000023</v>
      </c>
      <c r="I67" s="67">
        <f>RES_hhdet_num!H67+RES_hhdet_in!I67-RES_hhdet_num!I67</f>
        <v>131674.5</v>
      </c>
      <c r="J67" s="67">
        <f>RES_hhdet_num!I67+RES_hhdet_in!J67-RES_hhdet_num!J67</f>
        <v>301419</v>
      </c>
      <c r="K67" s="67">
        <f>RES_hhdet_num!J67+RES_hhdet_in!K67-RES_hhdet_num!K67</f>
        <v>268557.99999999953</v>
      </c>
      <c r="L67" s="67">
        <f>RES_hhdet_num!K67+RES_hhdet_in!L67-RES_hhdet_num!L67</f>
        <v>226920.00000000047</v>
      </c>
      <c r="M67" s="67">
        <f>RES_hhdet_num!L67+RES_hhdet_in!M67-RES_hhdet_num!M67</f>
        <v>153887.25</v>
      </c>
      <c r="N67" s="67">
        <f>RES_hhdet_num!M67+RES_hhdet_in!N67-RES_hhdet_num!N67</f>
        <v>300486.00000000047</v>
      </c>
      <c r="O67" s="67">
        <f>RES_hhdet_num!N67+RES_hhdet_in!O67-RES_hhdet_num!O67</f>
        <v>333386</v>
      </c>
      <c r="P67" s="67">
        <f>RES_hhdet_num!O67+RES_hhdet_in!P67-RES_hhdet_num!P67</f>
        <v>223565.99999999907</v>
      </c>
      <c r="Q67" s="67">
        <f>RES_hhdet_num!P67+RES_hhdet_in!Q67-RES_hhdet_num!Q67</f>
        <v>109186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626507.36082419753</v>
      </c>
      <c r="D69" s="67">
        <f>RES_hhdet_num!C69+RES_hhdet_in!D69-RES_hhdet_num!D69</f>
        <v>664321.77802137472</v>
      </c>
      <c r="E69" s="67">
        <f>RES_hhdet_num!D69+RES_hhdet_in!E69-RES_hhdet_num!E69</f>
        <v>1087208.8397170994</v>
      </c>
      <c r="F69" s="67">
        <f>RES_hhdet_num!E69+RES_hhdet_in!F69-RES_hhdet_num!F69</f>
        <v>598185.00000000186</v>
      </c>
      <c r="G69" s="67">
        <f>RES_hhdet_num!F69+RES_hhdet_in!G69-RES_hhdet_num!G69</f>
        <v>1008639.2081173938</v>
      </c>
      <c r="H69" s="67">
        <f>RES_hhdet_num!G69+RES_hhdet_in!H69-RES_hhdet_num!H69</f>
        <v>727868.04456896335</v>
      </c>
      <c r="I69" s="67">
        <f>RES_hhdet_num!H69+RES_hhdet_in!I69-RES_hhdet_num!I69</f>
        <v>664573.30375751667</v>
      </c>
      <c r="J69" s="67">
        <f>RES_hhdet_num!I69+RES_hhdet_in!J69-RES_hhdet_num!J69</f>
        <v>1098695.2184991334</v>
      </c>
      <c r="K69" s="67">
        <f>RES_hhdet_num!J69+RES_hhdet_in!K69-RES_hhdet_num!K69</f>
        <v>641725.81170258671</v>
      </c>
      <c r="L69" s="67">
        <f>RES_hhdet_num!K69+RES_hhdet_in!L69-RES_hhdet_num!L69</f>
        <v>913674.62716321088</v>
      </c>
      <c r="M69" s="67">
        <f>RES_hhdet_num!L69+RES_hhdet_in!M69-RES_hhdet_num!M69</f>
        <v>929126.24999999814</v>
      </c>
      <c r="N69" s="67">
        <f>RES_hhdet_num!M69+RES_hhdet_in!N69-RES_hhdet_num!N69</f>
        <v>1053063.4228429608</v>
      </c>
      <c r="O69" s="67">
        <f>RES_hhdet_num!N69+RES_hhdet_in!O69-RES_hhdet_num!O69</f>
        <v>805189.07715703547</v>
      </c>
      <c r="P69" s="67">
        <f>RES_hhdet_num!O69+RES_hhdet_in!P69-RES_hhdet_num!P69</f>
        <v>929126.25000000186</v>
      </c>
      <c r="Q69" s="67">
        <f>RES_hhdet_num!P69+RES_hhdet_in!Q69-RES_hhdet_num!Q69</f>
        <v>929126.25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4364.2591737833573</v>
      </c>
      <c r="D70" s="67">
        <f>RES_hhdet_num!C70+RES_hhdet_in!D70-RES_hhdet_num!D70</f>
        <v>3568.032728377686</v>
      </c>
      <c r="E70" s="67">
        <f>RES_hhdet_num!D70+RES_hhdet_in!E70-RES_hhdet_num!E70</f>
        <v>7283.2148247457808</v>
      </c>
      <c r="F70" s="67">
        <f>RES_hhdet_num!E70+RES_hhdet_in!F70-RES_hhdet_num!F70</f>
        <v>5363.7735100398859</v>
      </c>
      <c r="G70" s="67">
        <f>RES_hhdet_num!F70+RES_hhdet_in!G70-RES_hhdet_num!G70</f>
        <v>3768.1244882244791</v>
      </c>
      <c r="H70" s="67">
        <f>RES_hhdet_num!G70+RES_hhdet_in!H70-RES_hhdet_num!H70</f>
        <v>3377.4757135942637</v>
      </c>
      <c r="I70" s="67">
        <f>RES_hhdet_num!H70+RES_hhdet_in!I70-RES_hhdet_num!I70</f>
        <v>3043.4999999999418</v>
      </c>
      <c r="J70" s="67">
        <f>RES_hhdet_num!I70+RES_hhdet_in!J70-RES_hhdet_num!J70</f>
        <v>8757.7590535331401</v>
      </c>
      <c r="K70" s="67">
        <f>RES_hhdet_num!J70+RES_hhdet_in!K70-RES_hhdet_num!K70</f>
        <v>17355.818587306072</v>
      </c>
      <c r="L70" s="67">
        <f>RES_hhdet_num!K70+RES_hhdet_in!L70-RES_hhdet_num!L70</f>
        <v>17489.418299446697</v>
      </c>
      <c r="M70" s="67">
        <f>RES_hhdet_num!L70+RES_hhdet_in!M70-RES_hhdet_num!M70</f>
        <v>15537.828303384362</v>
      </c>
      <c r="N70" s="67">
        <f>RES_hhdet_num!M70+RES_hhdet_in!N70-RES_hhdet_num!N70</f>
        <v>25267.272061838768</v>
      </c>
      <c r="O70" s="67">
        <f>RES_hhdet_num!N70+RES_hhdet_in!O70-RES_hhdet_num!O70</f>
        <v>14406.740060173674</v>
      </c>
      <c r="P70" s="67">
        <f>RES_hhdet_num!O70+RES_hhdet_in!P70-RES_hhdet_num!P70</f>
        <v>39440.357960319147</v>
      </c>
      <c r="Q70" s="67">
        <f>RES_hhdet_num!P70+RES_hhdet_in!Q70-RES_hhdet_num!Q70</f>
        <v>32017.156268869992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297393.09925446846</v>
      </c>
      <c r="D73" s="67">
        <f>RES_hhdet_num!C73+RES_hhdet_in!D73-RES_hhdet_num!D73</f>
        <v>261005.57117887866</v>
      </c>
      <c r="E73" s="67">
        <f>RES_hhdet_num!D73+RES_hhdet_in!E73-RES_hhdet_num!E73</f>
        <v>190264.5</v>
      </c>
      <c r="F73" s="67">
        <f>RES_hhdet_num!E73+RES_hhdet_in!F73-RES_hhdet_num!F73</f>
        <v>965562.66294471896</v>
      </c>
      <c r="G73" s="67">
        <f>RES_hhdet_num!F73+RES_hhdet_in!G73-RES_hhdet_num!G73</f>
        <v>190264.5</v>
      </c>
      <c r="H73" s="67">
        <f>RES_hhdet_num!G73+RES_hhdet_in!H73-RES_hhdet_num!H73</f>
        <v>197880.7297174423</v>
      </c>
      <c r="I73" s="67">
        <f>RES_hhdet_num!H73+RES_hhdet_in!I73-RES_hhdet_num!I73</f>
        <v>468920.92083977116</v>
      </c>
      <c r="J73" s="67">
        <f>RES_hhdet_num!I73+RES_hhdet_in!J73-RES_hhdet_num!J73</f>
        <v>91252.092840696685</v>
      </c>
      <c r="K73" s="67">
        <f>RES_hhdet_num!J73+RES_hhdet_in!K73-RES_hhdet_num!K73</f>
        <v>463147.99999999907</v>
      </c>
      <c r="L73" s="67">
        <f>RES_hhdet_num!K73+RES_hhdet_in!L73-RES_hhdet_num!L73</f>
        <v>430101.7109502739</v>
      </c>
      <c r="M73" s="67">
        <f>RES_hhdet_num!L73+RES_hhdet_in!M73-RES_hhdet_num!M73</f>
        <v>627192.99999999988</v>
      </c>
      <c r="N73" s="67">
        <f>RES_hhdet_num!M73+RES_hhdet_in!N73-RES_hhdet_num!N73</f>
        <v>0</v>
      </c>
      <c r="O73" s="67">
        <f>RES_hhdet_num!N73+RES_hhdet_in!O73-RES_hhdet_num!O73</f>
        <v>358950.90202047321</v>
      </c>
      <c r="P73" s="67">
        <f>RES_hhdet_num!O73+RES_hhdet_in!P73-RES_hhdet_num!P73</f>
        <v>185856.60579891998</v>
      </c>
      <c r="Q73" s="67">
        <f>RES_hhdet_num!P73+RES_hhdet_in!Q73-RES_hhdet_num!Q73</f>
        <v>51212.641530454683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968.24999999999818</v>
      </c>
      <c r="D74" s="67">
        <f>RES_hhdet_num!C74+RES_hhdet_in!D74-RES_hhdet_num!D74</f>
        <v>968.25</v>
      </c>
      <c r="E74" s="67">
        <f>RES_hhdet_num!D74+RES_hhdet_in!E74-RES_hhdet_num!E74</f>
        <v>1954.4203270681828</v>
      </c>
      <c r="F74" s="67">
        <f>RES_hhdet_num!E74+RES_hhdet_in!F74-RES_hhdet_num!F74</f>
        <v>5350.4115525689522</v>
      </c>
      <c r="G74" s="67">
        <f>RES_hhdet_num!F74+RES_hhdet_in!G74-RES_hhdet_num!G74</f>
        <v>2855.6681426627365</v>
      </c>
      <c r="H74" s="67">
        <f>RES_hhdet_num!G74+RES_hhdet_in!H74-RES_hhdet_num!H74</f>
        <v>296.09856886228954</v>
      </c>
      <c r="I74" s="67">
        <f>RES_hhdet_num!H74+RES_hhdet_in!I74-RES_hhdet_num!I74</f>
        <v>0</v>
      </c>
      <c r="J74" s="67">
        <f>RES_hhdet_num!I74+RES_hhdet_in!J74-RES_hhdet_num!J74</f>
        <v>9651.3373220531212</v>
      </c>
      <c r="K74" s="67">
        <f>RES_hhdet_num!J74+RES_hhdet_in!K74-RES_hhdet_num!K74</f>
        <v>4309.9999999999927</v>
      </c>
      <c r="L74" s="67">
        <f>RES_hhdet_num!K74+RES_hhdet_in!L74-RES_hhdet_num!L74</f>
        <v>2665.6420238101782</v>
      </c>
      <c r="M74" s="67">
        <f>RES_hhdet_num!L74+RES_hhdet_in!M74-RES_hhdet_num!M74</f>
        <v>33667.999999999993</v>
      </c>
      <c r="N74" s="67">
        <f>RES_hhdet_num!M74+RES_hhdet_in!N74-RES_hhdet_num!N74</f>
        <v>3854</v>
      </c>
      <c r="O74" s="67">
        <f>RES_hhdet_num!N74+RES_hhdet_in!O74-RES_hhdet_num!O74</f>
        <v>22442.813653907735</v>
      </c>
      <c r="P74" s="67">
        <f>RES_hhdet_num!O74+RES_hhdet_in!P74-RES_hhdet_num!P74</f>
        <v>13811.000000000004</v>
      </c>
      <c r="Q74" s="67">
        <f>RES_hhdet_num!P74+RES_hhdet_in!Q74-RES_hhdet_num!Q74</f>
        <v>3114.0658040539947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1151090.25</v>
      </c>
      <c r="D78" s="67">
        <f>RES_hhdet_num!C78+RES_hhdet_in!D78-RES_hhdet_num!D78</f>
        <v>1151090.25</v>
      </c>
      <c r="E78" s="67">
        <f>RES_hhdet_num!D78+RES_hhdet_in!E78-RES_hhdet_num!E78</f>
        <v>1151090.2500000019</v>
      </c>
      <c r="F78" s="67">
        <f>RES_hhdet_num!E78+RES_hhdet_in!F78-RES_hhdet_num!F78</f>
        <v>1151090.2500000019</v>
      </c>
      <c r="G78" s="67">
        <f>RES_hhdet_num!F78+RES_hhdet_in!G78-RES_hhdet_num!G78</f>
        <v>1151090.2499999981</v>
      </c>
      <c r="H78" s="67">
        <f>RES_hhdet_num!G78+RES_hhdet_in!H78-RES_hhdet_num!H78</f>
        <v>1151090.2500000019</v>
      </c>
      <c r="I78" s="67">
        <f>RES_hhdet_num!H78+RES_hhdet_in!I78-RES_hhdet_num!I78</f>
        <v>1331652.8721985128</v>
      </c>
      <c r="J78" s="67">
        <f>RES_hhdet_num!I78+RES_hhdet_in!J78-RES_hhdet_num!J78</f>
        <v>1151090.2499999963</v>
      </c>
      <c r="K78" s="67">
        <f>RES_hhdet_num!J78+RES_hhdet_in!K78-RES_hhdet_num!K78</f>
        <v>1985525.6318803839</v>
      </c>
      <c r="L78" s="67">
        <f>RES_hhdet_num!K78+RES_hhdet_in!L78-RES_hhdet_num!L78</f>
        <v>1813108.0474921931</v>
      </c>
      <c r="M78" s="67">
        <f>RES_hhdet_num!L78+RES_hhdet_in!M78-RES_hhdet_num!M78</f>
        <v>2708870.7374591082</v>
      </c>
      <c r="N78" s="67">
        <f>RES_hhdet_num!M78+RES_hhdet_in!N78-RES_hhdet_num!N78</f>
        <v>2031040.5543455668</v>
      </c>
      <c r="O78" s="67">
        <f>RES_hhdet_num!N78+RES_hhdet_in!O78-RES_hhdet_num!O78</f>
        <v>2087262.7170554195</v>
      </c>
      <c r="P78" s="67">
        <f>RES_hhdet_num!O78+RES_hhdet_in!P78-RES_hhdet_num!P78</f>
        <v>1617906.6752563603</v>
      </c>
      <c r="Q78" s="67">
        <f>RES_hhdet_num!P78+RES_hhdet_in!Q78-RES_hhdet_num!Q78</f>
        <v>1354224.0028014854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242599.5</v>
      </c>
      <c r="D79" s="83">
        <f>RES_hhdet_num!C79+RES_hhdet_in!D79-RES_hhdet_num!D79</f>
        <v>665147.45250781253</v>
      </c>
      <c r="E79" s="83">
        <f>RES_hhdet_num!D79+RES_hhdet_in!E79-RES_hhdet_num!E79</f>
        <v>242599.5</v>
      </c>
      <c r="F79" s="83">
        <f>RES_hhdet_num!E79+RES_hhdet_in!F79-RES_hhdet_num!F79</f>
        <v>242599.50000000023</v>
      </c>
      <c r="G79" s="83">
        <f>RES_hhdet_num!F79+RES_hhdet_in!G79-RES_hhdet_num!G79</f>
        <v>570760.78294457425</v>
      </c>
      <c r="H79" s="83">
        <f>RES_hhdet_num!G79+RES_hhdet_in!H79-RES_hhdet_num!H79</f>
        <v>242599.50000000023</v>
      </c>
      <c r="I79" s="83">
        <f>RES_hhdet_num!H79+RES_hhdet_in!I79-RES_hhdet_num!I79</f>
        <v>353350.49719851464</v>
      </c>
      <c r="J79" s="83">
        <f>RES_hhdet_num!I79+RES_hhdet_in!J79-RES_hhdet_num!J79</f>
        <v>242599.5</v>
      </c>
      <c r="K79" s="83">
        <f>RES_hhdet_num!J79+RES_hhdet_in!K79-RES_hhdet_num!K79</f>
        <v>418926.3681196142</v>
      </c>
      <c r="L79" s="83">
        <f>RES_hhdet_num!K79+RES_hhdet_in!L79-RES_hhdet_num!L79</f>
        <v>456895.38848146575</v>
      </c>
      <c r="M79" s="83">
        <f>RES_hhdet_num!L79+RES_hhdet_in!M79-RES_hhdet_num!M79</f>
        <v>722920.00000000012</v>
      </c>
      <c r="N79" s="83">
        <f>RES_hhdet_num!M79+RES_hhdet_in!N79-RES_hhdet_num!N79</f>
        <v>0</v>
      </c>
      <c r="O79" s="83">
        <f>RES_hhdet_num!N79+RES_hhdet_in!O79-RES_hhdet_num!O79</f>
        <v>200687.26069156488</v>
      </c>
      <c r="P79" s="83">
        <f>RES_hhdet_num!O79+RES_hhdet_in!P79-RES_hhdet_num!P79</f>
        <v>241363.25044110231</v>
      </c>
      <c r="Q79" s="83">
        <f>RES_hhdet_num!P79+RES_hhdet_in!Q79-RES_hhdet_num!Q79</f>
        <v>308201.58970400871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81283.3125</v>
      </c>
      <c r="D83" s="67">
        <f>RES_hhdet_num!C83+RES_hhdet_in!D83-RES_hhdet_num!D83</f>
        <v>81283.3125</v>
      </c>
      <c r="E83" s="67">
        <f>RES_hhdet_num!D83+RES_hhdet_in!E83-RES_hhdet_num!E83</f>
        <v>81283.3125</v>
      </c>
      <c r="F83" s="67">
        <f>RES_hhdet_num!E83+RES_hhdet_in!F83-RES_hhdet_num!F83</f>
        <v>81283.3125</v>
      </c>
      <c r="G83" s="67">
        <f>RES_hhdet_num!F83+RES_hhdet_in!G83-RES_hhdet_num!G83</f>
        <v>81283.3125</v>
      </c>
      <c r="H83" s="67">
        <f>RES_hhdet_num!G83+RES_hhdet_in!H83-RES_hhdet_num!H83</f>
        <v>81283.312500000466</v>
      </c>
      <c r="I83" s="67">
        <f>RES_hhdet_num!H83+RES_hhdet_in!I83-RES_hhdet_num!I83</f>
        <v>81283.312499999069</v>
      </c>
      <c r="J83" s="67">
        <f>RES_hhdet_num!I83+RES_hhdet_in!J83-RES_hhdet_num!J83</f>
        <v>81283.312500000931</v>
      </c>
      <c r="K83" s="67">
        <f>RES_hhdet_num!J83+RES_hhdet_in!K83-RES_hhdet_num!K83</f>
        <v>81283.312499999069</v>
      </c>
      <c r="L83" s="67">
        <f>RES_hhdet_num!K83+RES_hhdet_in!L83-RES_hhdet_num!L83</f>
        <v>81283.312500000931</v>
      </c>
      <c r="M83" s="67">
        <f>RES_hhdet_num!L83+RES_hhdet_in!M83-RES_hhdet_num!M83</f>
        <v>156998</v>
      </c>
      <c r="N83" s="67">
        <f>RES_hhdet_num!M83+RES_hhdet_in!N83-RES_hhdet_num!N83</f>
        <v>81283.312499999069</v>
      </c>
      <c r="O83" s="67">
        <f>RES_hhdet_num!N83+RES_hhdet_in!O83-RES_hhdet_num!O83</f>
        <v>81283.312499999069</v>
      </c>
      <c r="P83" s="67">
        <f>RES_hhdet_num!O83+RES_hhdet_in!P83-RES_hhdet_num!P83</f>
        <v>81283.3125</v>
      </c>
      <c r="Q83" s="67">
        <f>RES_hhdet_num!P83+RES_hhdet_in!Q83-RES_hhdet_num!Q83</f>
        <v>81283.312499999069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15363</v>
      </c>
      <c r="D86" s="67">
        <f>RES_hhdet_num!C86+RES_hhdet_in!D86-RES_hhdet_num!D86</f>
        <v>14302</v>
      </c>
      <c r="E86" s="67">
        <f>RES_hhdet_num!D86+RES_hhdet_in!E86-RES_hhdet_num!E86</f>
        <v>17393</v>
      </c>
      <c r="F86" s="67">
        <f>RES_hhdet_num!E86+RES_hhdet_in!F86-RES_hhdet_num!F86</f>
        <v>29210.000000000058</v>
      </c>
      <c r="G86" s="67">
        <f>RES_hhdet_num!F86+RES_hhdet_in!G86-RES_hhdet_num!G86</f>
        <v>28915</v>
      </c>
      <c r="H86" s="67">
        <f>RES_hhdet_num!G86+RES_hhdet_in!H86-RES_hhdet_num!H86</f>
        <v>35054.000000000116</v>
      </c>
      <c r="I86" s="67">
        <f>RES_hhdet_num!H86+RES_hhdet_in!I86-RES_hhdet_num!I86</f>
        <v>29239.999999999884</v>
      </c>
      <c r="J86" s="67">
        <f>RES_hhdet_num!I86+RES_hhdet_in!J86-RES_hhdet_num!J86</f>
        <v>0</v>
      </c>
      <c r="K86" s="67">
        <f>RES_hhdet_num!J86+RES_hhdet_in!K86-RES_hhdet_num!K86</f>
        <v>26791.999999999767</v>
      </c>
      <c r="L86" s="67">
        <f>RES_hhdet_num!K86+RES_hhdet_in!L86-RES_hhdet_num!L86</f>
        <v>104849.62251795165</v>
      </c>
      <c r="M86" s="67">
        <f>RES_hhdet_num!L86+RES_hhdet_in!M86-RES_hhdet_num!M86</f>
        <v>70350.424515163992</v>
      </c>
      <c r="N86" s="67">
        <f>RES_hhdet_num!M86+RES_hhdet_in!N86-RES_hhdet_num!N86</f>
        <v>238074.68750000023</v>
      </c>
      <c r="O86" s="67">
        <f>RES_hhdet_num!N86+RES_hhdet_in!O86-RES_hhdet_num!O86</f>
        <v>433693.375</v>
      </c>
      <c r="P86" s="67">
        <f>RES_hhdet_num!O86+RES_hhdet_in!P86-RES_hhdet_num!P86</f>
        <v>474987.06249999977</v>
      </c>
      <c r="Q86" s="67">
        <f>RES_hhdet_num!P86+RES_hhdet_in!Q86-RES_hhdet_num!Q86</f>
        <v>294057.06250000023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5520.75</v>
      </c>
      <c r="D88" s="67">
        <f>RES_hhdet_num!C88+RES_hhdet_in!D88-RES_hhdet_num!D88</f>
        <v>5520.75</v>
      </c>
      <c r="E88" s="67">
        <f>RES_hhdet_num!D88+RES_hhdet_in!E88-RES_hhdet_num!E88</f>
        <v>5520.7500000000582</v>
      </c>
      <c r="F88" s="67">
        <f>RES_hhdet_num!E88+RES_hhdet_in!F88-RES_hhdet_num!F88</f>
        <v>16108.007364253164</v>
      </c>
      <c r="G88" s="67">
        <f>RES_hhdet_num!F88+RES_hhdet_in!G88-RES_hhdet_num!G88</f>
        <v>5520.7500000001164</v>
      </c>
      <c r="H88" s="67">
        <f>RES_hhdet_num!G88+RES_hhdet_in!H88-RES_hhdet_num!H88</f>
        <v>5520.75</v>
      </c>
      <c r="I88" s="67">
        <f>RES_hhdet_num!H88+RES_hhdet_in!I88-RES_hhdet_num!I88</f>
        <v>5520.7499999995343</v>
      </c>
      <c r="J88" s="67">
        <f>RES_hhdet_num!I88+RES_hhdet_in!J88-RES_hhdet_num!J88</f>
        <v>5520.7500000004657</v>
      </c>
      <c r="K88" s="67">
        <f>RES_hhdet_num!J88+RES_hhdet_in!K88-RES_hhdet_num!K88</f>
        <v>68770.378264674451</v>
      </c>
      <c r="L88" s="67">
        <f>RES_hhdet_num!K88+RES_hhdet_in!L88-RES_hhdet_num!L88</f>
        <v>74510.230773499701</v>
      </c>
      <c r="M88" s="67">
        <f>RES_hhdet_num!L88+RES_hhdet_in!M88-RES_hhdet_num!M88</f>
        <v>130248.92756525986</v>
      </c>
      <c r="N88" s="67">
        <f>RES_hhdet_num!M88+RES_hhdet_in!N88-RES_hhdet_num!N88</f>
        <v>36734.586428435054</v>
      </c>
      <c r="O88" s="67">
        <f>RES_hhdet_num!N88+RES_hhdet_in!O88-RES_hhdet_num!O88</f>
        <v>77091.768377403729</v>
      </c>
      <c r="P88" s="67">
        <f>RES_hhdet_num!O88+RES_hhdet_in!P88-RES_hhdet_num!P88</f>
        <v>79180.403082029894</v>
      </c>
      <c r="Q88" s="67">
        <f>RES_hhdet_num!P88+RES_hhdet_in!Q88-RES_hhdet_num!Q88</f>
        <v>80396.729914922267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79.727162277892376</v>
      </c>
      <c r="D89" s="67">
        <f>RES_hhdet_num!C89+RES_hhdet_in!D89-RES_hhdet_num!D89</f>
        <v>430.09284525962175</v>
      </c>
      <c r="E89" s="67">
        <f>RES_hhdet_num!D89+RES_hhdet_in!E89-RES_hhdet_num!E89</f>
        <v>405.11259290395719</v>
      </c>
      <c r="F89" s="67">
        <f>RES_hhdet_num!E89+RES_hhdet_in!F89-RES_hhdet_num!F89</f>
        <v>57.469845419099329</v>
      </c>
      <c r="G89" s="67">
        <f>RES_hhdet_num!F89+RES_hhdet_in!G89-RES_hhdet_num!G89</f>
        <v>1950.499275872442</v>
      </c>
      <c r="H89" s="67">
        <f>RES_hhdet_num!G89+RES_hhdet_in!H89-RES_hhdet_num!H89</f>
        <v>2762.1868313239429</v>
      </c>
      <c r="I89" s="67">
        <f>RES_hhdet_num!H89+RES_hhdet_in!I89-RES_hhdet_num!I89</f>
        <v>8713.6880463811976</v>
      </c>
      <c r="J89" s="67">
        <f>RES_hhdet_num!I89+RES_hhdet_in!J89-RES_hhdet_num!J89</f>
        <v>1444.0063300975016</v>
      </c>
      <c r="K89" s="67">
        <f>RES_hhdet_num!J89+RES_hhdet_in!K89-RES_hhdet_num!K89</f>
        <v>0</v>
      </c>
      <c r="L89" s="67">
        <f>RES_hhdet_num!K89+RES_hhdet_in!L89-RES_hhdet_num!L89</f>
        <v>149.53015395728289</v>
      </c>
      <c r="M89" s="67">
        <f>RES_hhdet_num!L89+RES_hhdet_in!M89-RES_hhdet_num!M89</f>
        <v>587.57083094204427</v>
      </c>
      <c r="N89" s="67">
        <f>RES_hhdet_num!M89+RES_hhdet_in!N89-RES_hhdet_num!N89</f>
        <v>167.5086879170849</v>
      </c>
      <c r="O89" s="67">
        <f>RES_hhdet_num!N89+RES_hhdet_in!O89-RES_hhdet_num!O89</f>
        <v>3345.881696633005</v>
      </c>
      <c r="P89" s="67">
        <f>RES_hhdet_num!O89+RES_hhdet_in!P89-RES_hhdet_num!P89</f>
        <v>13325.01625813992</v>
      </c>
      <c r="Q89" s="67">
        <f>RES_hhdet_num!P89+RES_hhdet_in!Q89-RES_hhdet_num!Q89</f>
        <v>0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109281.75</v>
      </c>
      <c r="D92" s="67">
        <f>RES_hhdet_num!C92+RES_hhdet_in!D92-RES_hhdet_num!D92</f>
        <v>312463.72332394496</v>
      </c>
      <c r="E92" s="67">
        <f>RES_hhdet_num!D92+RES_hhdet_in!E92-RES_hhdet_num!E92</f>
        <v>163025.50281050941</v>
      </c>
      <c r="F92" s="67">
        <f>RES_hhdet_num!E92+RES_hhdet_in!F92-RES_hhdet_num!F92</f>
        <v>111875.8184346545</v>
      </c>
      <c r="G92" s="67">
        <f>RES_hhdet_num!F92+RES_hhdet_in!G92-RES_hhdet_num!G92</f>
        <v>129529.44998266455</v>
      </c>
      <c r="H92" s="67">
        <f>RES_hhdet_num!G92+RES_hhdet_in!H92-RES_hhdet_num!H92</f>
        <v>195215.23404126521</v>
      </c>
      <c r="I92" s="67">
        <f>RES_hhdet_num!H92+RES_hhdet_in!I92-RES_hhdet_num!I92</f>
        <v>179985.28603350162</v>
      </c>
      <c r="J92" s="67">
        <f>RES_hhdet_num!I92+RES_hhdet_in!J92-RES_hhdet_num!J92</f>
        <v>135047.65619070758</v>
      </c>
      <c r="K92" s="67">
        <f>RES_hhdet_num!J92+RES_hhdet_in!K92-RES_hhdet_num!K92</f>
        <v>128425.76535533892</v>
      </c>
      <c r="L92" s="67">
        <f>RES_hhdet_num!K92+RES_hhdet_in!L92-RES_hhdet_num!L92</f>
        <v>360895.12777220318</v>
      </c>
      <c r="M92" s="67">
        <f>RES_hhdet_num!L92+RES_hhdet_in!M92-RES_hhdet_num!M92</f>
        <v>173658.13918966008</v>
      </c>
      <c r="N92" s="67">
        <f>RES_hhdet_num!M92+RES_hhdet_in!N92-RES_hhdet_num!N92</f>
        <v>129204.22060789773</v>
      </c>
      <c r="O92" s="67">
        <f>RES_hhdet_num!N92+RES_hhdet_in!O92-RES_hhdet_num!O92</f>
        <v>192546.5342730605</v>
      </c>
      <c r="P92" s="67">
        <f>RES_hhdet_num!O92+RES_hhdet_in!P92-RES_hhdet_num!P92</f>
        <v>119380.15015371202</v>
      </c>
      <c r="Q92" s="67">
        <f>RES_hhdet_num!P92+RES_hhdet_in!Q92-RES_hhdet_num!Q92</f>
        <v>58732.821932501742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555.75000000000091</v>
      </c>
      <c r="D93" s="67">
        <f>RES_hhdet_num!C93+RES_hhdet_in!D93-RES_hhdet_num!D93</f>
        <v>1108.1302245470815</v>
      </c>
      <c r="E93" s="67">
        <f>RES_hhdet_num!D93+RES_hhdet_in!E93-RES_hhdet_num!E93</f>
        <v>555.75</v>
      </c>
      <c r="F93" s="67">
        <f>RES_hhdet_num!E93+RES_hhdet_in!F93-RES_hhdet_num!F93</f>
        <v>712.42534638942197</v>
      </c>
      <c r="G93" s="67">
        <f>RES_hhdet_num!F93+RES_hhdet_in!G93-RES_hhdet_num!G93</f>
        <v>555.75</v>
      </c>
      <c r="H93" s="67">
        <f>RES_hhdet_num!G93+RES_hhdet_in!H93-RES_hhdet_num!H93</f>
        <v>786.2044970848292</v>
      </c>
      <c r="I93" s="67">
        <f>RES_hhdet_num!H93+RES_hhdet_in!I93-RES_hhdet_num!I93</f>
        <v>863.61026078137365</v>
      </c>
      <c r="J93" s="67">
        <f>RES_hhdet_num!I93+RES_hhdet_in!J93-RES_hhdet_num!J93</f>
        <v>2121.9170507908202</v>
      </c>
      <c r="K93" s="67">
        <f>RES_hhdet_num!J93+RES_hhdet_in!K93-RES_hhdet_num!K93</f>
        <v>914.14080601766909</v>
      </c>
      <c r="L93" s="67">
        <f>RES_hhdet_num!K93+RES_hhdet_in!L93-RES_hhdet_num!L93</f>
        <v>8474.9573506659508</v>
      </c>
      <c r="M93" s="67">
        <f>RES_hhdet_num!L93+RES_hhdet_in!M93-RES_hhdet_num!M93</f>
        <v>7386.2860676998389</v>
      </c>
      <c r="N93" s="67">
        <f>RES_hhdet_num!M93+RES_hhdet_in!N93-RES_hhdet_num!N93</f>
        <v>3596.1567006094701</v>
      </c>
      <c r="O93" s="67">
        <f>RES_hhdet_num!N93+RES_hhdet_in!O93-RES_hhdet_num!O93</f>
        <v>10063.117374718633</v>
      </c>
      <c r="P93" s="67">
        <f>RES_hhdet_num!O93+RES_hhdet_in!P93-RES_hhdet_num!P93</f>
        <v>6892.3356442771692</v>
      </c>
      <c r="Q93" s="67">
        <f>RES_hhdet_num!P93+RES_hhdet_in!Q93-RES_hhdet_num!Q93</f>
        <v>7999.7400425565284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3210.5235607939903</v>
      </c>
      <c r="D96" s="67">
        <f>RES_hhdet_num!C96+RES_hhdet_in!D96-RES_hhdet_num!D96</f>
        <v>984.75</v>
      </c>
      <c r="E96" s="67">
        <f>RES_hhdet_num!D96+RES_hhdet_in!E96-RES_hhdet_num!E96</f>
        <v>984.75</v>
      </c>
      <c r="F96" s="67">
        <f>RES_hhdet_num!E96+RES_hhdet_in!F96-RES_hhdet_num!F96</f>
        <v>17653.371705831494</v>
      </c>
      <c r="G96" s="67">
        <f>RES_hhdet_num!F96+RES_hhdet_in!G96-RES_hhdet_num!G96</f>
        <v>62736.93339812546</v>
      </c>
      <c r="H96" s="67">
        <f>RES_hhdet_num!G96+RES_hhdet_in!H96-RES_hhdet_num!H96</f>
        <v>984.75000000046566</v>
      </c>
      <c r="I96" s="67">
        <f>RES_hhdet_num!H96+RES_hhdet_in!I96-RES_hhdet_num!I96</f>
        <v>984.74999999953434</v>
      </c>
      <c r="J96" s="67">
        <f>RES_hhdet_num!I96+RES_hhdet_in!J96-RES_hhdet_num!J96</f>
        <v>215572.27385961707</v>
      </c>
      <c r="K96" s="67">
        <f>RES_hhdet_num!J96+RES_hhdet_in!K96-RES_hhdet_num!K96</f>
        <v>39583.273560793605</v>
      </c>
      <c r="L96" s="67">
        <f>RES_hhdet_num!K96+RES_hhdet_in!L96-RES_hhdet_num!L96</f>
        <v>376414.15191333764</v>
      </c>
      <c r="M96" s="67">
        <f>RES_hhdet_num!L96+RES_hhdet_in!M96-RES_hhdet_num!M96</f>
        <v>154638.85723804869</v>
      </c>
      <c r="N96" s="67">
        <f>RES_hhdet_num!M96+RES_hhdet_in!N96-RES_hhdet_num!N96</f>
        <v>190879</v>
      </c>
      <c r="O96" s="67">
        <f>RES_hhdet_num!N96+RES_hhdet_in!O96-RES_hhdet_num!O96</f>
        <v>799162.99999999977</v>
      </c>
      <c r="P96" s="67">
        <f>RES_hhdet_num!O96+RES_hhdet_in!P96-RES_hhdet_num!P96</f>
        <v>374388.00000000012</v>
      </c>
      <c r="Q96" s="67">
        <f>RES_hhdet_num!P96+RES_hhdet_in!Q96-RES_hhdet_num!Q96</f>
        <v>407560.83693124726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53</v>
      </c>
      <c r="D97" s="67">
        <f>RES_hhdet_num!C97+RES_hhdet_in!D97-RES_hhdet_num!D97</f>
        <v>251</v>
      </c>
      <c r="E97" s="67">
        <f>RES_hhdet_num!D97+RES_hhdet_in!E97-RES_hhdet_num!E97</f>
        <v>460.58463424559523</v>
      </c>
      <c r="F97" s="67">
        <f>RES_hhdet_num!E97+RES_hhdet_in!F97-RES_hhdet_num!F97</f>
        <v>284.83236554052655</v>
      </c>
      <c r="G97" s="67">
        <f>RES_hhdet_num!F97+RES_hhdet_in!G97-RES_hhdet_num!G97</f>
        <v>1659.4668281252943</v>
      </c>
      <c r="H97" s="67">
        <f>RES_hhdet_num!G97+RES_hhdet_in!H97-RES_hhdet_num!H97</f>
        <v>3119.3617296744742</v>
      </c>
      <c r="I97" s="67">
        <f>RES_hhdet_num!H97+RES_hhdet_in!I97-RES_hhdet_num!I97</f>
        <v>4886.6814484733477</v>
      </c>
      <c r="J97" s="67">
        <f>RES_hhdet_num!I97+RES_hhdet_in!J97-RES_hhdet_num!J97</f>
        <v>0</v>
      </c>
      <c r="K97" s="67">
        <f>RES_hhdet_num!J97+RES_hhdet_in!K97-RES_hhdet_num!K97</f>
        <v>1495.8217868521024</v>
      </c>
      <c r="L97" s="67">
        <f>RES_hhdet_num!K97+RES_hhdet_in!L97-RES_hhdet_num!L97</f>
        <v>16910.684623982175</v>
      </c>
      <c r="M97" s="67">
        <f>RES_hhdet_num!L97+RES_hhdet_in!M97-RES_hhdet_num!M97</f>
        <v>4962.3930231250997</v>
      </c>
      <c r="N97" s="67">
        <f>RES_hhdet_num!M97+RES_hhdet_in!N97-RES_hhdet_num!N97</f>
        <v>299.98435436970612</v>
      </c>
      <c r="O97" s="67">
        <f>RES_hhdet_num!N97+RES_hhdet_in!O97-RES_hhdet_num!O97</f>
        <v>44864</v>
      </c>
      <c r="P97" s="67">
        <f>RES_hhdet_num!O97+RES_hhdet_in!P97-RES_hhdet_num!P97</f>
        <v>23274.000000000007</v>
      </c>
      <c r="Q97" s="67">
        <f>RES_hhdet_num!P97+RES_hhdet_in!Q97-RES_hhdet_num!Q97</f>
        <v>13643.375332849551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95751.55750373035</v>
      </c>
      <c r="D101" s="67">
        <f>RES_hhdet_num!C101+RES_hhdet_in!D101-RES_hhdet_num!D101</f>
        <v>149034.56271964411</v>
      </c>
      <c r="E101" s="67">
        <f>RES_hhdet_num!D101+RES_hhdet_in!E101-RES_hhdet_num!E101</f>
        <v>62005.217770025367</v>
      </c>
      <c r="F101" s="67">
        <f>RES_hhdet_num!E101+RES_hhdet_in!F101-RES_hhdet_num!F101</f>
        <v>39184.500000000058</v>
      </c>
      <c r="G101" s="67">
        <f>RES_hhdet_num!F101+RES_hhdet_in!G101-RES_hhdet_num!G101</f>
        <v>39184.499999999942</v>
      </c>
      <c r="H101" s="67">
        <f>RES_hhdet_num!G101+RES_hhdet_in!H101-RES_hhdet_num!H101</f>
        <v>35276.080549025093</v>
      </c>
      <c r="I101" s="67">
        <f>RES_hhdet_num!H101+RES_hhdet_in!I101-RES_hhdet_num!I101</f>
        <v>33848.575968216697</v>
      </c>
      <c r="J101" s="67">
        <f>RES_hhdet_num!I101+RES_hhdet_in!J101-RES_hhdet_num!J101</f>
        <v>36985.955701816216</v>
      </c>
      <c r="K101" s="67">
        <f>RES_hhdet_num!J101+RES_hhdet_in!K101-RES_hhdet_num!K101</f>
        <v>389.99999999994179</v>
      </c>
      <c r="L101" s="67">
        <f>RES_hhdet_num!K101+RES_hhdet_in!L101-RES_hhdet_num!L101</f>
        <v>62359.047386129329</v>
      </c>
      <c r="M101" s="67">
        <f>RES_hhdet_num!L101+RES_hhdet_in!M101-RES_hhdet_num!M101</f>
        <v>33504.431289429776</v>
      </c>
      <c r="N101" s="67">
        <f>RES_hhdet_num!M101+RES_hhdet_in!N101-RES_hhdet_num!N101</f>
        <v>45772.87726878011</v>
      </c>
      <c r="O101" s="67">
        <f>RES_hhdet_num!N101+RES_hhdet_in!O101-RES_hhdet_num!O101</f>
        <v>40748.50884408821</v>
      </c>
      <c r="P101" s="67">
        <f>RES_hhdet_num!O101+RES_hhdet_in!P101-RES_hhdet_num!P101</f>
        <v>44980.586390446319</v>
      </c>
      <c r="Q101" s="67">
        <f>RES_hhdet_num!P101+RES_hhdet_in!Q101-RES_hhdet_num!Q101</f>
        <v>44786.164695823623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51209.25</v>
      </c>
      <c r="D102" s="67">
        <f>RES_hhdet_num!C102+RES_hhdet_in!D102-RES_hhdet_num!D102</f>
        <v>83801.33160951524</v>
      </c>
      <c r="E102" s="67">
        <f>RES_hhdet_num!D102+RES_hhdet_in!E102-RES_hhdet_num!E102</f>
        <v>368894.54672357673</v>
      </c>
      <c r="F102" s="67">
        <f>RES_hhdet_num!E102+RES_hhdet_in!F102-RES_hhdet_num!F102</f>
        <v>411802.07033506664</v>
      </c>
      <c r="G102" s="67">
        <f>RES_hhdet_num!F102+RES_hhdet_in!G102-RES_hhdet_num!G102</f>
        <v>598506.03675706009</v>
      </c>
      <c r="H102" s="67">
        <f>RES_hhdet_num!G102+RES_hhdet_in!H102-RES_hhdet_num!H102</f>
        <v>875843.85722676408</v>
      </c>
      <c r="I102" s="67">
        <f>RES_hhdet_num!H102+RES_hhdet_in!I102-RES_hhdet_num!I102</f>
        <v>1009111.3422572215</v>
      </c>
      <c r="J102" s="67">
        <f>RES_hhdet_num!I102+RES_hhdet_in!J102-RES_hhdet_num!J102</f>
        <v>1176173.1652998985</v>
      </c>
      <c r="K102" s="67">
        <f>RES_hhdet_num!J102+RES_hhdet_in!K102-RES_hhdet_num!K102</f>
        <v>1734646.5762747754</v>
      </c>
      <c r="L102" s="67">
        <f>RES_hhdet_num!K102+RES_hhdet_in!L102-RES_hhdet_num!L102</f>
        <v>1801816.2434219704</v>
      </c>
      <c r="M102" s="67">
        <f>RES_hhdet_num!L102+RES_hhdet_in!M102-RES_hhdet_num!M102</f>
        <v>2068398.125</v>
      </c>
      <c r="N102" s="67">
        <f>RES_hhdet_num!M102+RES_hhdet_in!N102-RES_hhdet_num!N102</f>
        <v>1948601.900429735</v>
      </c>
      <c r="O102" s="67">
        <f>RES_hhdet_num!N102+RES_hhdet_in!O102-RES_hhdet_num!O102</f>
        <v>2131879.3141824268</v>
      </c>
      <c r="P102" s="67">
        <f>RES_hhdet_num!O102+RES_hhdet_in!P102-RES_hhdet_num!P102</f>
        <v>2312907.9995752433</v>
      </c>
      <c r="Q102" s="67">
        <f>RES_hhdet_num!P102+RES_hhdet_in!Q102-RES_hhdet_num!Q102</f>
        <v>2483429.0534032937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31530.750000000058</v>
      </c>
      <c r="D103" s="83">
        <f>RES_hhdet_num!C103+RES_hhdet_in!D103-RES_hhdet_num!D103</f>
        <v>31530.75</v>
      </c>
      <c r="E103" s="83">
        <f>RES_hhdet_num!D103+RES_hhdet_in!E103-RES_hhdet_num!E103</f>
        <v>112899.71558468184</v>
      </c>
      <c r="F103" s="83">
        <f>RES_hhdet_num!E103+RES_hhdet_in!F103-RES_hhdet_num!F103</f>
        <v>31530.750000000233</v>
      </c>
      <c r="G103" s="83">
        <f>RES_hhdet_num!F103+RES_hhdet_in!G103-RES_hhdet_num!G103</f>
        <v>31530.750000000233</v>
      </c>
      <c r="H103" s="83">
        <f>RES_hhdet_num!G103+RES_hhdet_in!H103-RES_hhdet_num!H103</f>
        <v>31530.750000000466</v>
      </c>
      <c r="I103" s="83">
        <f>RES_hhdet_num!H103+RES_hhdet_in!I103-RES_hhdet_num!I103</f>
        <v>31530.749999999534</v>
      </c>
      <c r="J103" s="83">
        <f>RES_hhdet_num!I103+RES_hhdet_in!J103-RES_hhdet_num!J103</f>
        <v>567908.20899807289</v>
      </c>
      <c r="K103" s="83">
        <f>RES_hhdet_num!J103+RES_hhdet_in!K103-RES_hhdet_num!K103</f>
        <v>65585.548725224566</v>
      </c>
      <c r="L103" s="83">
        <f>RES_hhdet_num!K103+RES_hhdet_in!L103-RES_hhdet_num!L103</f>
        <v>267999.29918518383</v>
      </c>
      <c r="M103" s="83">
        <f>RES_hhdet_num!L103+RES_hhdet_in!M103-RES_hhdet_num!M103</f>
        <v>194973.71558468137</v>
      </c>
      <c r="N103" s="83">
        <f>RES_hhdet_num!M103+RES_hhdet_in!N103-RES_hhdet_num!N103</f>
        <v>150198.22683904599</v>
      </c>
      <c r="O103" s="83">
        <f>RES_hhdet_num!N103+RES_hhdet_in!O103-RES_hhdet_num!O103</f>
        <v>395692.07707320387</v>
      </c>
      <c r="P103" s="83">
        <f>RES_hhdet_num!O103+RES_hhdet_in!P103-RES_hhdet_num!P103</f>
        <v>732492.21636945521</v>
      </c>
      <c r="Q103" s="83">
        <f>RES_hhdet_num!P103+RES_hhdet_in!Q103-RES_hhdet_num!Q103</f>
        <v>1400679.2379248487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245.43750000000045</v>
      </c>
      <c r="D107" s="67">
        <f>RES_hhdet_num!C107+RES_hhdet_in!D107-RES_hhdet_num!D107</f>
        <v>245.43750000000045</v>
      </c>
      <c r="E107" s="67">
        <f>RES_hhdet_num!D107+RES_hhdet_in!E107-RES_hhdet_num!E107</f>
        <v>363.99999999999955</v>
      </c>
      <c r="F107" s="67">
        <f>RES_hhdet_num!E107+RES_hhdet_in!F107-RES_hhdet_num!F107</f>
        <v>245.43750000000045</v>
      </c>
      <c r="G107" s="67">
        <f>RES_hhdet_num!F107+RES_hhdet_in!G107-RES_hhdet_num!G107</f>
        <v>245.4375</v>
      </c>
      <c r="H107" s="67">
        <f>RES_hhdet_num!G107+RES_hhdet_in!H107-RES_hhdet_num!H107</f>
        <v>245.43749999999955</v>
      </c>
      <c r="I107" s="67">
        <f>RES_hhdet_num!H107+RES_hhdet_in!I107-RES_hhdet_num!I107</f>
        <v>245.4375</v>
      </c>
      <c r="J107" s="67">
        <f>RES_hhdet_num!I107+RES_hhdet_in!J107-RES_hhdet_num!J107</f>
        <v>245.43749999999955</v>
      </c>
      <c r="K107" s="67">
        <f>RES_hhdet_num!J107+RES_hhdet_in!K107-RES_hhdet_num!K107</f>
        <v>245.43749999999955</v>
      </c>
      <c r="L107" s="67">
        <f>RES_hhdet_num!K107+RES_hhdet_in!L107-RES_hhdet_num!L107</f>
        <v>1116.0000000000014</v>
      </c>
      <c r="M107" s="67">
        <f>RES_hhdet_num!L107+RES_hhdet_in!M107-RES_hhdet_num!M107</f>
        <v>245.43749999999955</v>
      </c>
      <c r="N107" s="67">
        <f>RES_hhdet_num!M107+RES_hhdet_in!N107-RES_hhdet_num!N107</f>
        <v>245.4375</v>
      </c>
      <c r="O107" s="67">
        <f>RES_hhdet_num!N107+RES_hhdet_in!O107-RES_hhdet_num!O107</f>
        <v>16.999999999999091</v>
      </c>
      <c r="P107" s="67">
        <f>RES_hhdet_num!O107+RES_hhdet_in!P107-RES_hhdet_num!P107</f>
        <v>735.00000000000045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46</v>
      </c>
      <c r="D110" s="67">
        <f>RES_hhdet_num!C110+RES_hhdet_in!D110-RES_hhdet_num!D110</f>
        <v>41</v>
      </c>
      <c r="E110" s="67">
        <f>RES_hhdet_num!D110+RES_hhdet_in!E110-RES_hhdet_num!E110</f>
        <v>44</v>
      </c>
      <c r="F110" s="67">
        <f>RES_hhdet_num!E110+RES_hhdet_in!F110-RES_hhdet_num!F110</f>
        <v>56.000000000000057</v>
      </c>
      <c r="G110" s="67">
        <f>RES_hhdet_num!F110+RES_hhdet_in!G110-RES_hhdet_num!G110</f>
        <v>50.5</v>
      </c>
      <c r="H110" s="67">
        <f>RES_hhdet_num!G110+RES_hhdet_in!H110-RES_hhdet_num!H110</f>
        <v>46</v>
      </c>
      <c r="I110" s="67">
        <f>RES_hhdet_num!H110+RES_hhdet_in!I110-RES_hhdet_num!I110</f>
        <v>43.5</v>
      </c>
      <c r="J110" s="67">
        <f>RES_hhdet_num!I110+RES_hhdet_in!J110-RES_hhdet_num!J110</f>
        <v>100.00000000000006</v>
      </c>
      <c r="K110" s="67">
        <f>RES_hhdet_num!J110+RES_hhdet_in!K110-RES_hhdet_num!K110</f>
        <v>64</v>
      </c>
      <c r="L110" s="67">
        <f>RES_hhdet_num!K110+RES_hhdet_in!L110-RES_hhdet_num!L110</f>
        <v>153</v>
      </c>
      <c r="M110" s="67">
        <f>RES_hhdet_num!L110+RES_hhdet_in!M110-RES_hhdet_num!M110</f>
        <v>31</v>
      </c>
      <c r="N110" s="67">
        <f>RES_hhdet_num!M110+RES_hhdet_in!N110-RES_hhdet_num!N110</f>
        <v>62</v>
      </c>
      <c r="O110" s="67">
        <f>RES_hhdet_num!N110+RES_hhdet_in!O110-RES_hhdet_num!O110</f>
        <v>60.999999999999886</v>
      </c>
      <c r="P110" s="67">
        <f>RES_hhdet_num!O110+RES_hhdet_in!P110-RES_hhdet_num!P110</f>
        <v>179.00000000000011</v>
      </c>
      <c r="Q110" s="67">
        <f>RES_hhdet_num!P110+RES_hhdet_in!Q110-RES_hhdet_num!Q110</f>
        <v>10.999999999999943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366.00000000000045</v>
      </c>
      <c r="D116" s="67">
        <f>RES_hhdet_num!C116+RES_hhdet_in!D116-RES_hhdet_num!D116</f>
        <v>366.00000000000045</v>
      </c>
      <c r="E116" s="67">
        <f>RES_hhdet_num!D116+RES_hhdet_in!E116-RES_hhdet_num!E116</f>
        <v>490.00648887621219</v>
      </c>
      <c r="F116" s="67">
        <f>RES_hhdet_num!E116+RES_hhdet_in!F116-RES_hhdet_num!F116</f>
        <v>366.00000000000045</v>
      </c>
      <c r="G116" s="67">
        <f>RES_hhdet_num!F116+RES_hhdet_in!G116-RES_hhdet_num!G116</f>
        <v>366</v>
      </c>
      <c r="H116" s="67">
        <f>RES_hhdet_num!G116+RES_hhdet_in!H116-RES_hhdet_num!H116</f>
        <v>365.99999999999955</v>
      </c>
      <c r="I116" s="67">
        <f>RES_hhdet_num!H116+RES_hhdet_in!I116-RES_hhdet_num!I116</f>
        <v>366</v>
      </c>
      <c r="J116" s="67">
        <f>RES_hhdet_num!I116+RES_hhdet_in!J116-RES_hhdet_num!J116</f>
        <v>365.99999999999955</v>
      </c>
      <c r="K116" s="67">
        <f>RES_hhdet_num!J116+RES_hhdet_in!K116-RES_hhdet_num!K116</f>
        <v>563.39551789400684</v>
      </c>
      <c r="L116" s="67">
        <f>RES_hhdet_num!K116+RES_hhdet_in!L116-RES_hhdet_num!L116</f>
        <v>1342.5353867043673</v>
      </c>
      <c r="M116" s="67">
        <f>RES_hhdet_num!L116+RES_hhdet_in!M116-RES_hhdet_num!M116</f>
        <v>365.99999999999932</v>
      </c>
      <c r="N116" s="67">
        <f>RES_hhdet_num!M116+RES_hhdet_in!N116-RES_hhdet_num!N116</f>
        <v>457.4622692892799</v>
      </c>
      <c r="O116" s="67">
        <f>RES_hhdet_num!N116+RES_hhdet_in!O116-RES_hhdet_num!O116</f>
        <v>163.24044059567882</v>
      </c>
      <c r="P116" s="67">
        <f>RES_hhdet_num!O116+RES_hhdet_in!P116-RES_hhdet_num!P116</f>
        <v>946.94947912443422</v>
      </c>
      <c r="Q116" s="67">
        <f>RES_hhdet_num!P116+RES_hhdet_in!Q116-RES_hhdet_num!Q116</f>
        <v>179.54073082397736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2.2499999999999964</v>
      </c>
      <c r="D117" s="67">
        <f>RES_hhdet_num!C117+RES_hhdet_in!D117-RES_hhdet_num!D117</f>
        <v>2.25</v>
      </c>
      <c r="E117" s="67">
        <f>RES_hhdet_num!D117+RES_hhdet_in!E117-RES_hhdet_num!E117</f>
        <v>2.25</v>
      </c>
      <c r="F117" s="67">
        <f>RES_hhdet_num!E117+RES_hhdet_in!F117-RES_hhdet_num!F117</f>
        <v>2.2500000000000036</v>
      </c>
      <c r="G117" s="67">
        <f>RES_hhdet_num!F117+RES_hhdet_in!G117-RES_hhdet_num!G117</f>
        <v>2.2500000000000071</v>
      </c>
      <c r="H117" s="67">
        <f>RES_hhdet_num!G117+RES_hhdet_in!H117-RES_hhdet_num!H117</f>
        <v>2.25</v>
      </c>
      <c r="I117" s="67">
        <f>RES_hhdet_num!H117+RES_hhdet_in!I117-RES_hhdet_num!I117</f>
        <v>2.2499999999999858</v>
      </c>
      <c r="J117" s="67">
        <f>RES_hhdet_num!I117+RES_hhdet_in!J117-RES_hhdet_num!J117</f>
        <v>2.7928632209466571</v>
      </c>
      <c r="K117" s="67">
        <f>RES_hhdet_num!J117+RES_hhdet_in!K117-RES_hhdet_num!K117</f>
        <v>4.2919821059929006</v>
      </c>
      <c r="L117" s="67">
        <f>RES_hhdet_num!K117+RES_hhdet_in!L117-RES_hhdet_num!L117</f>
        <v>7.902113295633896</v>
      </c>
      <c r="M117" s="67">
        <f>RES_hhdet_num!L117+RES_hhdet_in!M117-RES_hhdet_num!M117</f>
        <v>6.5324075379390791</v>
      </c>
      <c r="N117" s="67">
        <f>RES_hhdet_num!M117+RES_hhdet_in!N117-RES_hhdet_num!N117</f>
        <v>5.8996489162993839</v>
      </c>
      <c r="O117" s="67">
        <f>RES_hhdet_num!N117+RES_hhdet_in!O117-RES_hhdet_num!O117</f>
        <v>12.197059404320441</v>
      </c>
      <c r="P117" s="67">
        <f>RES_hhdet_num!O117+RES_hhdet_in!P117-RES_hhdet_num!P117</f>
        <v>40.000000000000028</v>
      </c>
      <c r="Q117" s="67">
        <f>RES_hhdet_num!P117+RES_hhdet_in!Q117-RES_hhdet_num!Q117</f>
        <v>22.646475306249357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283.79176598554704</v>
      </c>
      <c r="D121" s="67">
        <f>RES_hhdet_num!C121+RES_hhdet_in!D121-RES_hhdet_num!D121</f>
        <v>310.89422259657749</v>
      </c>
      <c r="E121" s="67">
        <f>RES_hhdet_num!D121+RES_hhdet_in!E121-RES_hhdet_num!E121</f>
        <v>303.75</v>
      </c>
      <c r="F121" s="67">
        <f>RES_hhdet_num!E121+RES_hhdet_in!F121-RES_hhdet_num!F121</f>
        <v>233.26273898096838</v>
      </c>
      <c r="G121" s="67">
        <f>RES_hhdet_num!F121+RES_hhdet_in!G121-RES_hhdet_num!G121</f>
        <v>255.82201559755845</v>
      </c>
      <c r="H121" s="67">
        <f>RES_hhdet_num!G121+RES_hhdet_in!H121-RES_hhdet_num!H121</f>
        <v>373.42964084210394</v>
      </c>
      <c r="I121" s="67">
        <f>RES_hhdet_num!H121+RES_hhdet_in!I121-RES_hhdet_num!I121</f>
        <v>323.81339295696057</v>
      </c>
      <c r="J121" s="67">
        <f>RES_hhdet_num!I121+RES_hhdet_in!J121-RES_hhdet_num!J121</f>
        <v>230.38772836239673</v>
      </c>
      <c r="K121" s="67">
        <f>RES_hhdet_num!J121+RES_hhdet_in!K121-RES_hhdet_num!K121</f>
        <v>298.79176598554682</v>
      </c>
      <c r="L121" s="67">
        <f>RES_hhdet_num!K121+RES_hhdet_in!L121-RES_hhdet_num!L121</f>
        <v>613.03713120216366</v>
      </c>
      <c r="M121" s="67">
        <f>RES_hhdet_num!L121+RES_hhdet_in!M121-RES_hhdet_num!M121</f>
        <v>228</v>
      </c>
      <c r="N121" s="67">
        <f>RES_hhdet_num!M121+RES_hhdet_in!N121-RES_hhdet_num!N121</f>
        <v>265.26043502019422</v>
      </c>
      <c r="O121" s="67">
        <f>RES_hhdet_num!N121+RES_hhdet_in!O121-RES_hhdet_num!O121</f>
        <v>173.74999999999943</v>
      </c>
      <c r="P121" s="67">
        <f>RES_hhdet_num!O121+RES_hhdet_in!P121-RES_hhdet_num!P121</f>
        <v>582.66953378408095</v>
      </c>
      <c r="Q121" s="67">
        <f>RES_hhdet_num!P121+RES_hhdet_in!Q121-RES_hhdet_num!Q121</f>
        <v>39.882722286299327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140.25</v>
      </c>
      <c r="D122" s="83">
        <f>RES_hhdet_num!C122+RES_hhdet_in!D122-RES_hhdet_num!D122</f>
        <v>140.24999999999977</v>
      </c>
      <c r="E122" s="83">
        <f>RES_hhdet_num!D122+RES_hhdet_in!E122-RES_hhdet_num!E122</f>
        <v>350</v>
      </c>
      <c r="F122" s="83">
        <f>RES_hhdet_num!E122+RES_hhdet_in!F122-RES_hhdet_num!F122</f>
        <v>140.25000000000023</v>
      </c>
      <c r="G122" s="83">
        <f>RES_hhdet_num!F122+RES_hhdet_in!G122-RES_hhdet_num!G122</f>
        <v>140.25</v>
      </c>
      <c r="H122" s="83">
        <f>RES_hhdet_num!G122+RES_hhdet_in!H122-RES_hhdet_num!H122</f>
        <v>140.25000000000023</v>
      </c>
      <c r="I122" s="83">
        <f>RES_hhdet_num!H122+RES_hhdet_in!I122-RES_hhdet_num!I122</f>
        <v>140.24999999999955</v>
      </c>
      <c r="J122" s="83">
        <f>RES_hhdet_num!I122+RES_hhdet_in!J122-RES_hhdet_num!J122</f>
        <v>504.70022836239718</v>
      </c>
      <c r="K122" s="83">
        <f>RES_hhdet_num!J122+RES_hhdet_in!K122-RES_hhdet_num!K122</f>
        <v>268.89573401445273</v>
      </c>
      <c r="L122" s="83">
        <f>RES_hhdet_num!K122+RES_hhdet_in!L122-RES_hhdet_num!L122</f>
        <v>737.40036879783793</v>
      </c>
      <c r="M122" s="83">
        <f>RES_hhdet_num!L122+RES_hhdet_in!M122-RES_hhdet_num!M122</f>
        <v>132.81824927221214</v>
      </c>
      <c r="N122" s="83">
        <f>RES_hhdet_num!M122+RES_hhdet_in!N122-RES_hhdet_num!N122</f>
        <v>196.61456497980544</v>
      </c>
      <c r="O122" s="83">
        <f>RES_hhdet_num!N122+RES_hhdet_in!O122-RES_hhdet_num!O122</f>
        <v>112.26435430723586</v>
      </c>
      <c r="P122" s="83">
        <f>RES_hhdet_num!O122+RES_hhdet_in!P122-RES_hhdet_num!P122</f>
        <v>398.00000000000011</v>
      </c>
      <c r="Q122" s="83">
        <f>RES_hhdet_num!P122+RES_hhdet_in!Q122-RES_hhdet_num!Q122</f>
        <v>276.49211169696252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0</v>
      </c>
      <c r="D126" s="67">
        <f>RES_hhdet_num!C126+RES_hhdet_in!D126-RES_hhdet_num!D126</f>
        <v>0</v>
      </c>
      <c r="E126" s="67">
        <f>RES_hhdet_num!D126+RES_hhdet_in!E126-RES_hhdet_num!E126</f>
        <v>0</v>
      </c>
      <c r="F126" s="67">
        <f>RES_hhdet_num!E126+RES_hhdet_in!F126-RES_hhdet_num!F126</f>
        <v>0</v>
      </c>
      <c r="G126" s="67">
        <f>RES_hhdet_num!F126+RES_hhdet_in!G126-RES_hhdet_num!G126</f>
        <v>15273</v>
      </c>
      <c r="H126" s="67">
        <f>RES_hhdet_num!G126+RES_hhdet_in!H126-RES_hhdet_num!H126</f>
        <v>6298</v>
      </c>
      <c r="I126" s="67">
        <f>RES_hhdet_num!H126+RES_hhdet_in!I126-RES_hhdet_num!I126</f>
        <v>11528.999999999971</v>
      </c>
      <c r="J126" s="67">
        <f>RES_hhdet_num!I126+RES_hhdet_in!J126-RES_hhdet_num!J126</f>
        <v>120691</v>
      </c>
      <c r="K126" s="67">
        <f>RES_hhdet_num!J126+RES_hhdet_in!K126-RES_hhdet_num!K126</f>
        <v>0</v>
      </c>
      <c r="L126" s="67">
        <f>RES_hhdet_num!K126+RES_hhdet_in!L126-RES_hhdet_num!L126</f>
        <v>0</v>
      </c>
      <c r="M126" s="67">
        <f>RES_hhdet_num!L126+RES_hhdet_in!M126-RES_hhdet_num!M126</f>
        <v>0</v>
      </c>
      <c r="N126" s="67">
        <f>RES_hhdet_num!M126+RES_hhdet_in!N126-RES_hhdet_num!N126</f>
        <v>0</v>
      </c>
      <c r="O126" s="67">
        <f>RES_hhdet_num!N126+RES_hhdet_in!O126-RES_hhdet_num!O126</f>
        <v>0</v>
      </c>
      <c r="P126" s="67">
        <f>RES_hhdet_num!O126+RES_hhdet_in!P126-RES_hhdet_num!P126</f>
        <v>0</v>
      </c>
      <c r="Q126" s="67">
        <f>RES_hhdet_num!P126+RES_hhdet_in!Q126-RES_hhdet_num!Q126</f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0</v>
      </c>
      <c r="D129" s="67">
        <f>RES_hhdet_num!C129+RES_hhdet_in!D129-RES_hhdet_num!D129</f>
        <v>0</v>
      </c>
      <c r="E129" s="67">
        <f>RES_hhdet_num!D129+RES_hhdet_in!E129-RES_hhdet_num!E129</f>
        <v>0</v>
      </c>
      <c r="F129" s="67">
        <f>RES_hhdet_num!E129+RES_hhdet_in!F129-RES_hhdet_num!F129</f>
        <v>0</v>
      </c>
      <c r="G129" s="67">
        <f>RES_hhdet_num!F129+RES_hhdet_in!G129-RES_hhdet_num!G129</f>
        <v>0</v>
      </c>
      <c r="H129" s="67">
        <f>RES_hhdet_num!G129+RES_hhdet_in!H129-RES_hhdet_num!H129</f>
        <v>2120</v>
      </c>
      <c r="I129" s="67">
        <f>RES_hhdet_num!H129+RES_hhdet_in!I129-RES_hhdet_num!I129</f>
        <v>1949.9999999999964</v>
      </c>
      <c r="J129" s="67">
        <f>RES_hhdet_num!I129+RES_hhdet_in!J129-RES_hhdet_num!J129</f>
        <v>16773</v>
      </c>
      <c r="K129" s="67">
        <f>RES_hhdet_num!J129+RES_hhdet_in!K129-RES_hhdet_num!K129</f>
        <v>0</v>
      </c>
      <c r="L129" s="67">
        <f>RES_hhdet_num!K129+RES_hhdet_in!L129-RES_hhdet_num!L129</f>
        <v>0</v>
      </c>
      <c r="M129" s="67">
        <f>RES_hhdet_num!L129+RES_hhdet_in!M129-RES_hhdet_num!M129</f>
        <v>0</v>
      </c>
      <c r="N129" s="67">
        <f>RES_hhdet_num!M129+RES_hhdet_in!N129-RES_hhdet_num!N129</f>
        <v>25442</v>
      </c>
      <c r="O129" s="67">
        <f>RES_hhdet_num!N129+RES_hhdet_in!O129-RES_hhdet_num!O129</f>
        <v>2482.9999999999418</v>
      </c>
      <c r="P129" s="67">
        <f>RES_hhdet_num!O129+RES_hhdet_in!P129-RES_hhdet_num!P129</f>
        <v>2646.0000000000582</v>
      </c>
      <c r="Q129" s="67">
        <f>RES_hhdet_num!P129+RES_hhdet_in!Q129-RES_hhdet_num!Q129</f>
        <v>600.99999999994179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0</v>
      </c>
      <c r="D131" s="67">
        <f>RES_hhdet_num!C131+RES_hhdet_in!D131-RES_hhdet_num!D131</f>
        <v>0</v>
      </c>
      <c r="E131" s="67">
        <f>RES_hhdet_num!D131+RES_hhdet_in!E131-RES_hhdet_num!E131</f>
        <v>0</v>
      </c>
      <c r="F131" s="67">
        <f>RES_hhdet_num!E131+RES_hhdet_in!F131-RES_hhdet_num!F131</f>
        <v>0</v>
      </c>
      <c r="G131" s="67">
        <f>RES_hhdet_num!F131+RES_hhdet_in!G131-RES_hhdet_num!G131</f>
        <v>0</v>
      </c>
      <c r="H131" s="67">
        <f>RES_hhdet_num!G131+RES_hhdet_in!H131-RES_hhdet_num!H131</f>
        <v>0</v>
      </c>
      <c r="I131" s="67">
        <f>RES_hhdet_num!H131+RES_hhdet_in!I131-RES_hhdet_num!I131</f>
        <v>0</v>
      </c>
      <c r="J131" s="67">
        <f>RES_hhdet_num!I131+RES_hhdet_in!J131-RES_hhdet_num!J131</f>
        <v>109772</v>
      </c>
      <c r="K131" s="67">
        <f>RES_hhdet_num!J131+RES_hhdet_in!K131-RES_hhdet_num!K131</f>
        <v>0</v>
      </c>
      <c r="L131" s="67">
        <f>RES_hhdet_num!K131+RES_hhdet_in!L131-RES_hhdet_num!L131</f>
        <v>0</v>
      </c>
      <c r="M131" s="67">
        <f>RES_hhdet_num!L131+RES_hhdet_in!M131-RES_hhdet_num!M131</f>
        <v>0</v>
      </c>
      <c r="N131" s="67">
        <f>RES_hhdet_num!M131+RES_hhdet_in!N131-RES_hhdet_num!N131</f>
        <v>0</v>
      </c>
      <c r="O131" s="67">
        <f>RES_hhdet_num!N131+RES_hhdet_in!O131-RES_hhdet_num!O131</f>
        <v>0</v>
      </c>
      <c r="P131" s="67">
        <f>RES_hhdet_num!O131+RES_hhdet_in!P131-RES_hhdet_num!P131</f>
        <v>845.79345750831999</v>
      </c>
      <c r="Q131" s="67">
        <f>RES_hhdet_num!P131+RES_hhdet_in!Q131-RES_hhdet_num!Q131</f>
        <v>0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0</v>
      </c>
      <c r="D132" s="67">
        <f>RES_hhdet_num!C132+RES_hhdet_in!D132-RES_hhdet_num!D132</f>
        <v>0</v>
      </c>
      <c r="E132" s="67">
        <f>RES_hhdet_num!D132+RES_hhdet_in!E132-RES_hhdet_num!E132</f>
        <v>0</v>
      </c>
      <c r="F132" s="67">
        <f>RES_hhdet_num!E132+RES_hhdet_in!F132-RES_hhdet_num!F132</f>
        <v>0</v>
      </c>
      <c r="G132" s="67">
        <f>RES_hhdet_num!F132+RES_hhdet_in!G132-RES_hhdet_num!G132</f>
        <v>27.400003864216615</v>
      </c>
      <c r="H132" s="67">
        <f>RES_hhdet_num!G132+RES_hhdet_in!H132-RES_hhdet_num!H132</f>
        <v>83.713593082251464</v>
      </c>
      <c r="I132" s="67">
        <f>RES_hhdet_num!H132+RES_hhdet_in!I132-RES_hhdet_num!I132</f>
        <v>63.724863472811194</v>
      </c>
      <c r="J132" s="67">
        <f>RES_hhdet_num!I132+RES_hhdet_in!J132-RES_hhdet_num!J132</f>
        <v>2075</v>
      </c>
      <c r="K132" s="67">
        <f>RES_hhdet_num!J132+RES_hhdet_in!K132-RES_hhdet_num!K132</f>
        <v>145.78803136917668</v>
      </c>
      <c r="L132" s="67">
        <f>RES_hhdet_num!K132+RES_hhdet_in!L132-RES_hhdet_num!L132</f>
        <v>1193.5449217920495</v>
      </c>
      <c r="M132" s="67">
        <f>RES_hhdet_num!L132+RES_hhdet_in!M132-RES_hhdet_num!M132</f>
        <v>7356</v>
      </c>
      <c r="N132" s="67">
        <f>RES_hhdet_num!M132+RES_hhdet_in!N132-RES_hhdet_num!N132</f>
        <v>2358.5236246303175</v>
      </c>
      <c r="O132" s="67">
        <f>RES_hhdet_num!N132+RES_hhdet_in!O132-RES_hhdet_num!O132</f>
        <v>9764.1652093161974</v>
      </c>
      <c r="P132" s="67">
        <f>RES_hhdet_num!O132+RES_hhdet_in!P132-RES_hhdet_num!P132</f>
        <v>3207.8888898369478</v>
      </c>
      <c r="Q132" s="67">
        <f>RES_hhdet_num!P132+RES_hhdet_in!Q132-RES_hhdet_num!Q132</f>
        <v>0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0</v>
      </c>
      <c r="D135" s="67">
        <f>RES_hhdet_num!C135+RES_hhdet_in!D135-RES_hhdet_num!D135</f>
        <v>0</v>
      </c>
      <c r="E135" s="67">
        <f>RES_hhdet_num!D135+RES_hhdet_in!E135-RES_hhdet_num!E135</f>
        <v>0</v>
      </c>
      <c r="F135" s="67">
        <f>RES_hhdet_num!E135+RES_hhdet_in!F135-RES_hhdet_num!F135</f>
        <v>0</v>
      </c>
      <c r="G135" s="67">
        <f>RES_hhdet_num!F135+RES_hhdet_in!G135-RES_hhdet_num!G135</f>
        <v>18842</v>
      </c>
      <c r="H135" s="67">
        <f>RES_hhdet_num!G135+RES_hhdet_in!H135-RES_hhdet_num!H135</f>
        <v>12652.999999999996</v>
      </c>
      <c r="I135" s="67">
        <f>RES_hhdet_num!H135+RES_hhdet_in!I135-RES_hhdet_num!I135</f>
        <v>15589.999999999996</v>
      </c>
      <c r="J135" s="67">
        <f>RES_hhdet_num!I135+RES_hhdet_in!J135-RES_hhdet_num!J135</f>
        <v>8676</v>
      </c>
      <c r="K135" s="67">
        <f>RES_hhdet_num!J135+RES_hhdet_in!K135-RES_hhdet_num!K135</f>
        <v>202.99999999999909</v>
      </c>
      <c r="L135" s="67">
        <f>RES_hhdet_num!K135+RES_hhdet_in!L135-RES_hhdet_num!L135</f>
        <v>2746.2950435327339</v>
      </c>
      <c r="M135" s="67">
        <f>RES_hhdet_num!L135+RES_hhdet_in!M135-RES_hhdet_num!M135</f>
        <v>0</v>
      </c>
      <c r="N135" s="67">
        <f>RES_hhdet_num!M135+RES_hhdet_in!N135-RES_hhdet_num!N135</f>
        <v>617.878989326593</v>
      </c>
      <c r="O135" s="67">
        <f>RES_hhdet_num!N135+RES_hhdet_in!O135-RES_hhdet_num!O135</f>
        <v>0</v>
      </c>
      <c r="P135" s="67">
        <f>RES_hhdet_num!O135+RES_hhdet_in!P135-RES_hhdet_num!P135</f>
        <v>0</v>
      </c>
      <c r="Q135" s="67">
        <f>RES_hhdet_num!P135+RES_hhdet_in!Q135-RES_hhdet_num!Q135</f>
        <v>6305.0000000000728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0</v>
      </c>
      <c r="D136" s="67">
        <f>RES_hhdet_num!C136+RES_hhdet_in!D136-RES_hhdet_num!D136</f>
        <v>0</v>
      </c>
      <c r="E136" s="67">
        <f>RES_hhdet_num!D136+RES_hhdet_in!E136-RES_hhdet_num!E136</f>
        <v>0</v>
      </c>
      <c r="F136" s="67">
        <f>RES_hhdet_num!E136+RES_hhdet_in!F136-RES_hhdet_num!F136</f>
        <v>0</v>
      </c>
      <c r="G136" s="67">
        <f>RES_hhdet_num!F136+RES_hhdet_in!G136-RES_hhdet_num!G136</f>
        <v>4</v>
      </c>
      <c r="H136" s="67">
        <f>RES_hhdet_num!G136+RES_hhdet_in!H136-RES_hhdet_num!H136</f>
        <v>59</v>
      </c>
      <c r="I136" s="67">
        <f>RES_hhdet_num!H136+RES_hhdet_in!I136-RES_hhdet_num!I136</f>
        <v>139.99999999999994</v>
      </c>
      <c r="J136" s="67">
        <f>RES_hhdet_num!I136+RES_hhdet_in!J136-RES_hhdet_num!J136</f>
        <v>168</v>
      </c>
      <c r="K136" s="67">
        <f>RES_hhdet_num!J136+RES_hhdet_in!K136-RES_hhdet_num!K136</f>
        <v>0</v>
      </c>
      <c r="L136" s="67">
        <f>RES_hhdet_num!K136+RES_hhdet_in!L136-RES_hhdet_num!L136</f>
        <v>109.00000000000006</v>
      </c>
      <c r="M136" s="67">
        <f>RES_hhdet_num!L136+RES_hhdet_in!M136-RES_hhdet_num!M136</f>
        <v>0</v>
      </c>
      <c r="N136" s="67">
        <f>RES_hhdet_num!M136+RES_hhdet_in!N136-RES_hhdet_num!N136</f>
        <v>1.649664235152386</v>
      </c>
      <c r="O136" s="67">
        <f>RES_hhdet_num!N136+RES_hhdet_in!O136-RES_hhdet_num!O136</f>
        <v>0</v>
      </c>
      <c r="P136" s="67">
        <f>RES_hhdet_num!O136+RES_hhdet_in!P136-RES_hhdet_num!P136</f>
        <v>33.067436125550557</v>
      </c>
      <c r="Q136" s="67">
        <f>RES_hhdet_num!P136+RES_hhdet_in!Q136-RES_hhdet_num!Q136</f>
        <v>236.72220240583101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0</v>
      </c>
      <c r="D140" s="67">
        <f>RES_hhdet_num!C140+RES_hhdet_in!D140-RES_hhdet_num!D140</f>
        <v>0</v>
      </c>
      <c r="E140" s="67">
        <f>RES_hhdet_num!D140+RES_hhdet_in!E140-RES_hhdet_num!E140</f>
        <v>0</v>
      </c>
      <c r="F140" s="67">
        <f>RES_hhdet_num!E140+RES_hhdet_in!F140-RES_hhdet_num!F140</f>
        <v>0</v>
      </c>
      <c r="G140" s="67">
        <f>RES_hhdet_num!F140+RES_hhdet_in!G140-RES_hhdet_num!G140</f>
        <v>13003</v>
      </c>
      <c r="H140" s="67">
        <f>RES_hhdet_num!G140+RES_hhdet_in!H140-RES_hhdet_num!H140</f>
        <v>20262</v>
      </c>
      <c r="I140" s="67">
        <f>RES_hhdet_num!H140+RES_hhdet_in!I140-RES_hhdet_num!I140</f>
        <v>18653.999999999985</v>
      </c>
      <c r="J140" s="67">
        <f>RES_hhdet_num!I140+RES_hhdet_in!J140-RES_hhdet_num!J140</f>
        <v>35523</v>
      </c>
      <c r="K140" s="67">
        <f>RES_hhdet_num!J140+RES_hhdet_in!K140-RES_hhdet_num!K140</f>
        <v>0</v>
      </c>
      <c r="L140" s="67">
        <f>RES_hhdet_num!K140+RES_hhdet_in!L140-RES_hhdet_num!L140</f>
        <v>0</v>
      </c>
      <c r="M140" s="67">
        <f>RES_hhdet_num!L140+RES_hhdet_in!M140-RES_hhdet_num!M140</f>
        <v>0</v>
      </c>
      <c r="N140" s="67">
        <f>RES_hhdet_num!M140+RES_hhdet_in!N140-RES_hhdet_num!N140</f>
        <v>24634</v>
      </c>
      <c r="O140" s="67">
        <f>RES_hhdet_num!N140+RES_hhdet_in!O140-RES_hhdet_num!O140</f>
        <v>0</v>
      </c>
      <c r="P140" s="67">
        <f>RES_hhdet_num!O140+RES_hhdet_in!P140-RES_hhdet_num!P140</f>
        <v>0</v>
      </c>
      <c r="Q140" s="67">
        <f>RES_hhdet_num!P140+RES_hhdet_in!Q140-RES_hhdet_num!Q140</f>
        <v>0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0</v>
      </c>
      <c r="D141" s="83">
        <f>RES_hhdet_num!C141+RES_hhdet_in!D141-RES_hhdet_num!D141</f>
        <v>0</v>
      </c>
      <c r="E141" s="83">
        <f>RES_hhdet_num!D141+RES_hhdet_in!E141-RES_hhdet_num!E141</f>
        <v>0</v>
      </c>
      <c r="F141" s="83">
        <f>RES_hhdet_num!E141+RES_hhdet_in!F141-RES_hhdet_num!F141</f>
        <v>0</v>
      </c>
      <c r="G141" s="83">
        <f>RES_hhdet_num!F141+RES_hhdet_in!G141-RES_hhdet_num!G141</f>
        <v>2270</v>
      </c>
      <c r="H141" s="83">
        <f>RES_hhdet_num!G141+RES_hhdet_in!H141-RES_hhdet_num!H141</f>
        <v>0</v>
      </c>
      <c r="I141" s="83">
        <f>RES_hhdet_num!H141+RES_hhdet_in!I141-RES_hhdet_num!I141</f>
        <v>0</v>
      </c>
      <c r="J141" s="83">
        <f>RES_hhdet_num!I141+RES_hhdet_in!J141-RES_hhdet_num!J141</f>
        <v>85168</v>
      </c>
      <c r="K141" s="83">
        <f>RES_hhdet_num!J141+RES_hhdet_in!K141-RES_hhdet_num!K141</f>
        <v>0</v>
      </c>
      <c r="L141" s="83">
        <f>RES_hhdet_num!K141+RES_hhdet_in!L141-RES_hhdet_num!L141</f>
        <v>0</v>
      </c>
      <c r="M141" s="83">
        <f>RES_hhdet_num!L141+RES_hhdet_in!M141-RES_hhdet_num!M141</f>
        <v>0</v>
      </c>
      <c r="N141" s="83">
        <f>RES_hhdet_num!M141+RES_hhdet_in!N141-RES_hhdet_num!N141</f>
        <v>31144</v>
      </c>
      <c r="O141" s="83">
        <f>RES_hhdet_num!N141+RES_hhdet_in!O141-RES_hhdet_num!O141</f>
        <v>16509.684366487665</v>
      </c>
      <c r="P141" s="83">
        <f>RES_hhdet_num!O141+RES_hhdet_in!P141-RES_hhdet_num!P141</f>
        <v>20983.260561812087</v>
      </c>
      <c r="Q141" s="83">
        <f>RES_hhdet_num!P141+RES_hhdet_in!Q141-RES_hhdet_num!Q141</f>
        <v>15862.909546998097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391.0625</v>
      </c>
      <c r="D145" s="67">
        <f>RES_hhdet_num!C145+RES_hhdet_in!D145-RES_hhdet_num!D145</f>
        <v>391.0625</v>
      </c>
      <c r="E145" s="67">
        <f>RES_hhdet_num!D145+RES_hhdet_in!E145-RES_hhdet_num!E145</f>
        <v>391.0625</v>
      </c>
      <c r="F145" s="67">
        <f>RES_hhdet_num!E145+RES_hhdet_in!F145-RES_hhdet_num!F145</f>
        <v>391.06250000000364</v>
      </c>
      <c r="G145" s="67">
        <f>RES_hhdet_num!F145+RES_hhdet_in!G145-RES_hhdet_num!G145</f>
        <v>391.0625</v>
      </c>
      <c r="H145" s="67">
        <f>RES_hhdet_num!G145+RES_hhdet_in!H145-RES_hhdet_num!H145</f>
        <v>391.0625</v>
      </c>
      <c r="I145" s="67">
        <f>RES_hhdet_num!H145+RES_hhdet_in!I145-RES_hhdet_num!I145</f>
        <v>391.0625</v>
      </c>
      <c r="J145" s="67">
        <f>RES_hhdet_num!I145+RES_hhdet_in!J145-RES_hhdet_num!J145</f>
        <v>391.0625</v>
      </c>
      <c r="K145" s="67">
        <f>RES_hhdet_num!J145+RES_hhdet_in!K145-RES_hhdet_num!K145</f>
        <v>391.06249999998545</v>
      </c>
      <c r="L145" s="67">
        <f>RES_hhdet_num!K145+RES_hhdet_in!L145-RES_hhdet_num!L145</f>
        <v>391.0625000000291</v>
      </c>
      <c r="M145" s="67">
        <f>RES_hhdet_num!L145+RES_hhdet_in!M145-RES_hhdet_num!M145</f>
        <v>391.06249999995634</v>
      </c>
      <c r="N145" s="67">
        <f>RES_hhdet_num!M145+RES_hhdet_in!N145-RES_hhdet_num!N145</f>
        <v>391.06250000001455</v>
      </c>
      <c r="O145" s="67">
        <f>RES_hhdet_num!N145+RES_hhdet_in!O145-RES_hhdet_num!O145</f>
        <v>391.0625</v>
      </c>
      <c r="P145" s="67">
        <f>RES_hhdet_num!O145+RES_hhdet_in!P145-RES_hhdet_num!P145</f>
        <v>391.0624999999709</v>
      </c>
      <c r="Q145" s="67">
        <f>RES_hhdet_num!P145+RES_hhdet_in!Q145-RES_hhdet_num!Q145</f>
        <v>391.0625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409.39999999999964</v>
      </c>
      <c r="D147" s="67">
        <f>RES_hhdet_num!C147+RES_hhdet_in!D147-RES_hhdet_num!D147</f>
        <v>458.20000000000073</v>
      </c>
      <c r="E147" s="67">
        <f>RES_hhdet_num!D147+RES_hhdet_in!E147-RES_hhdet_num!E147</f>
        <v>478.19999999999982</v>
      </c>
      <c r="F147" s="67">
        <f>RES_hhdet_num!E147+RES_hhdet_in!F147-RES_hhdet_num!F147</f>
        <v>1009.8000000000011</v>
      </c>
      <c r="G147" s="67">
        <f>RES_hhdet_num!F147+RES_hhdet_in!G147-RES_hhdet_num!G147</f>
        <v>1121.6000000000022</v>
      </c>
      <c r="H147" s="67">
        <f>RES_hhdet_num!G147+RES_hhdet_in!H147-RES_hhdet_num!H147</f>
        <v>450</v>
      </c>
      <c r="I147" s="67">
        <f>RES_hhdet_num!H147+RES_hhdet_in!I147-RES_hhdet_num!I147</f>
        <v>981.19999999999709</v>
      </c>
      <c r="J147" s="67">
        <f>RES_hhdet_num!I147+RES_hhdet_in!J147-RES_hhdet_num!J147</f>
        <v>1007.7999999999993</v>
      </c>
      <c r="K147" s="67">
        <f>RES_hhdet_num!J147+RES_hhdet_in!K147-RES_hhdet_num!K147</f>
        <v>1693.7999999999956</v>
      </c>
      <c r="L147" s="67">
        <f>RES_hhdet_num!K147+RES_hhdet_in!L147-RES_hhdet_num!L147</f>
        <v>3672.4000000000087</v>
      </c>
      <c r="M147" s="67">
        <f>RES_hhdet_num!L147+RES_hhdet_in!M147-RES_hhdet_num!M147</f>
        <v>3227.9999999999709</v>
      </c>
      <c r="N147" s="67">
        <f>RES_hhdet_num!M147+RES_hhdet_in!N147-RES_hhdet_num!N147</f>
        <v>1129.4000000000233</v>
      </c>
      <c r="O147" s="67">
        <f>RES_hhdet_num!N147+RES_hhdet_in!O147-RES_hhdet_num!O147</f>
        <v>2052.7999999999884</v>
      </c>
      <c r="P147" s="67">
        <f>RES_hhdet_num!O147+RES_hhdet_in!P147-RES_hhdet_num!P147</f>
        <v>301</v>
      </c>
      <c r="Q147" s="67">
        <f>RES_hhdet_num!P147+RES_hhdet_in!Q147-RES_hhdet_num!Q147</f>
        <v>648.59999999999127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1044.7602029246709</v>
      </c>
      <c r="D149" s="67">
        <f>RES_hhdet_num!C149+RES_hhdet_in!D149-RES_hhdet_num!D149</f>
        <v>906.07293023672082</v>
      </c>
      <c r="E149" s="67">
        <f>RES_hhdet_num!D149+RES_hhdet_in!E149-RES_hhdet_num!E149</f>
        <v>1032.2832608345725</v>
      </c>
      <c r="F149" s="67">
        <f>RES_hhdet_num!E149+RES_hhdet_in!F149-RES_hhdet_num!F149</f>
        <v>1668.5181658894335</v>
      </c>
      <c r="G149" s="67">
        <f>RES_hhdet_num!F149+RES_hhdet_in!G149-RES_hhdet_num!G149</f>
        <v>824.69623374134972</v>
      </c>
      <c r="H149" s="67">
        <f>RES_hhdet_num!G149+RES_hhdet_in!H149-RES_hhdet_num!H149</f>
        <v>713.65890039425267</v>
      </c>
      <c r="I149" s="67">
        <f>RES_hhdet_num!H149+RES_hhdet_in!I149-RES_hhdet_num!I149</f>
        <v>768.35378715244315</v>
      </c>
      <c r="J149" s="67">
        <f>RES_hhdet_num!I149+RES_hhdet_in!J149-RES_hhdet_num!J149</f>
        <v>755.835495851823</v>
      </c>
      <c r="K149" s="67">
        <f>RES_hhdet_num!J149+RES_hhdet_in!K149-RES_hhdet_num!K149</f>
        <v>660.28239763613237</v>
      </c>
      <c r="L149" s="67">
        <f>RES_hhdet_num!K149+RES_hhdet_in!L149-RES_hhdet_num!L149</f>
        <v>972.60224452966668</v>
      </c>
      <c r="M149" s="67">
        <f>RES_hhdet_num!L149+RES_hhdet_in!M149-RES_hhdet_num!M149</f>
        <v>809.52264150943392</v>
      </c>
      <c r="N149" s="67">
        <f>RES_hhdet_num!M149+RES_hhdet_in!N149-RES_hhdet_num!N149</f>
        <v>501.55889945652143</v>
      </c>
      <c r="O149" s="67">
        <f>RES_hhdet_num!N149+RES_hhdet_in!O149-RES_hhdet_num!O149</f>
        <v>689.4412162162148</v>
      </c>
      <c r="P149" s="67">
        <f>RES_hhdet_num!O149+RES_hhdet_in!P149-RES_hhdet_num!P149</f>
        <v>313.10423813607804</v>
      </c>
      <c r="Q149" s="67">
        <f>RES_hhdet_num!P149+RES_hhdet_in!Q149-RES_hhdet_num!Q149</f>
        <v>256.27155253125511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3.0902783327581105</v>
      </c>
      <c r="D150" s="67">
        <f>RES_hhdet_num!C150+RES_hhdet_in!D150-RES_hhdet_num!D150</f>
        <v>1.4999999999999929</v>
      </c>
      <c r="E150" s="67">
        <f>RES_hhdet_num!D150+RES_hhdet_in!E150-RES_hhdet_num!E150</f>
        <v>3.1364630172953127</v>
      </c>
      <c r="F150" s="67">
        <f>RES_hhdet_num!E150+RES_hhdet_in!F150-RES_hhdet_num!F150</f>
        <v>9.260744737876351</v>
      </c>
      <c r="G150" s="67">
        <f>RES_hhdet_num!F150+RES_hhdet_in!G150-RES_hhdet_num!G150</f>
        <v>1.5000000000000142</v>
      </c>
      <c r="H150" s="67">
        <f>RES_hhdet_num!G150+RES_hhdet_in!H150-RES_hhdet_num!H150</f>
        <v>1.5</v>
      </c>
      <c r="I150" s="67">
        <f>RES_hhdet_num!H150+RES_hhdet_in!I150-RES_hhdet_num!I150</f>
        <v>2.5587144546390306</v>
      </c>
      <c r="J150" s="67">
        <f>RES_hhdet_num!I150+RES_hhdet_in!J150-RES_hhdet_num!J150</f>
        <v>2.2461409929443619</v>
      </c>
      <c r="K150" s="67">
        <f>RES_hhdet_num!J150+RES_hhdet_in!K150-RES_hhdet_num!K150</f>
        <v>7.3769442628120885</v>
      </c>
      <c r="L150" s="67">
        <f>RES_hhdet_num!K150+RES_hhdet_in!L150-RES_hhdet_num!L150</f>
        <v>2.5593965181589908</v>
      </c>
      <c r="M150" s="67">
        <f>RES_hhdet_num!L150+RES_hhdet_in!M150-RES_hhdet_num!M150</f>
        <v>36.60235849056599</v>
      </c>
      <c r="N150" s="67">
        <f>RES_hhdet_num!M150+RES_hhdet_in!N150-RES_hhdet_num!N150</f>
        <v>8.9815758022455441</v>
      </c>
      <c r="O150" s="67">
        <f>RES_hhdet_num!N150+RES_hhdet_in!O150-RES_hhdet_num!O150</f>
        <v>29.308641320884675</v>
      </c>
      <c r="P150" s="67">
        <f>RES_hhdet_num!O150+RES_hhdet_in!P150-RES_hhdet_num!P150</f>
        <v>20.551223806300271</v>
      </c>
      <c r="Q150" s="67">
        <f>RES_hhdet_num!P150+RES_hhdet_in!Q150-RES_hhdet_num!Q150</f>
        <v>16.968706415389761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5.25</v>
      </c>
      <c r="D153" s="67">
        <f>RES_hhdet_num!C153+RES_hhdet_in!D153-RES_hhdet_num!D153</f>
        <v>5.25</v>
      </c>
      <c r="E153" s="67">
        <f>RES_hhdet_num!D153+RES_hhdet_in!E153-RES_hhdet_num!E153</f>
        <v>5.2500000000009095</v>
      </c>
      <c r="F153" s="67">
        <f>RES_hhdet_num!E153+RES_hhdet_in!F153-RES_hhdet_num!F153</f>
        <v>5.250000000001819</v>
      </c>
      <c r="G153" s="67">
        <f>RES_hhdet_num!F153+RES_hhdet_in!G153-RES_hhdet_num!G153</f>
        <v>5.250000000003638</v>
      </c>
      <c r="H153" s="67">
        <f>RES_hhdet_num!G153+RES_hhdet_in!H153-RES_hhdet_num!H153</f>
        <v>5.25</v>
      </c>
      <c r="I153" s="67">
        <f>RES_hhdet_num!H153+RES_hhdet_in!I153-RES_hhdet_num!I153</f>
        <v>203.982767946065</v>
      </c>
      <c r="J153" s="67">
        <f>RES_hhdet_num!I153+RES_hhdet_in!J153-RES_hhdet_num!J153</f>
        <v>388.81635900705442</v>
      </c>
      <c r="K153" s="67">
        <f>RES_hhdet_num!J153+RES_hhdet_in!K153-RES_hhdet_num!K153</f>
        <v>1192.8975744797499</v>
      </c>
      <c r="L153" s="67">
        <f>RES_hhdet_num!K153+RES_hhdet_in!L153-RES_hhdet_num!L153</f>
        <v>1484.3260060841421</v>
      </c>
      <c r="M153" s="67">
        <f>RES_hhdet_num!L153+RES_hhdet_in!M153-RES_hhdet_num!M153</f>
        <v>1701.237254667416</v>
      </c>
      <c r="N153" s="67">
        <f>RES_hhdet_num!M153+RES_hhdet_in!N153-RES_hhdet_num!N153</f>
        <v>6668.3460893727024</v>
      </c>
      <c r="O153" s="67">
        <f>RES_hhdet_num!N153+RES_hhdet_in!O153-RES_hhdet_num!O153</f>
        <v>8347.6444421472843</v>
      </c>
      <c r="P153" s="67">
        <f>RES_hhdet_num!O153+RES_hhdet_in!P153-RES_hhdet_num!P153</f>
        <v>2387.6245062955713</v>
      </c>
      <c r="Q153" s="67">
        <f>RES_hhdet_num!P153+RES_hhdet_in!Q153-RES_hhdet_num!Q153</f>
        <v>7778.0452679460577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0</v>
      </c>
      <c r="D154" s="67">
        <f>RES_hhdet_num!C154+RES_hhdet_in!D154-RES_hhdet_num!D154</f>
        <v>4.612437948276785</v>
      </c>
      <c r="E154" s="67">
        <f>RES_hhdet_num!D154+RES_hhdet_in!E154-RES_hhdet_num!E154</f>
        <v>4.5567414119968177</v>
      </c>
      <c r="F154" s="67">
        <f>RES_hhdet_num!E154+RES_hhdet_in!F154-RES_hhdet_num!F154</f>
        <v>25.826145925965449</v>
      </c>
      <c r="G154" s="67">
        <f>RES_hhdet_num!F154+RES_hhdet_in!G154-RES_hhdet_num!G154</f>
        <v>44.853630506269809</v>
      </c>
      <c r="H154" s="67">
        <f>RES_hhdet_num!G154+RES_hhdet_in!H154-RES_hhdet_num!H154</f>
        <v>12.195894944540669</v>
      </c>
      <c r="I154" s="67">
        <f>RES_hhdet_num!H154+RES_hhdet_in!I154-RES_hhdet_num!I154</f>
        <v>56.203537922933947</v>
      </c>
      <c r="J154" s="67">
        <f>RES_hhdet_num!I154+RES_hhdet_in!J154-RES_hhdet_num!J154</f>
        <v>83.420272278356606</v>
      </c>
      <c r="K154" s="67">
        <f>RES_hhdet_num!J154+RES_hhdet_in!K154-RES_hhdet_num!K154</f>
        <v>212.15271378326725</v>
      </c>
      <c r="L154" s="67">
        <f>RES_hhdet_num!K154+RES_hhdet_in!L154-RES_hhdet_num!L154</f>
        <v>592.91334492483202</v>
      </c>
      <c r="M154" s="67">
        <f>RES_hhdet_num!L154+RES_hhdet_in!M154-RES_hhdet_num!M154</f>
        <v>662.9737919387444</v>
      </c>
      <c r="N154" s="67">
        <f>RES_hhdet_num!M154+RES_hhdet_in!N154-RES_hhdet_num!N154</f>
        <v>178.26958430593186</v>
      </c>
      <c r="O154" s="67">
        <f>RES_hhdet_num!N154+RES_hhdet_in!O154-RES_hhdet_num!O154</f>
        <v>549.0496384850685</v>
      </c>
      <c r="P154" s="67">
        <f>RES_hhdet_num!O154+RES_hhdet_in!P154-RES_hhdet_num!P154</f>
        <v>0</v>
      </c>
      <c r="Q154" s="67">
        <f>RES_hhdet_num!P154+RES_hhdet_in!Q154-RES_hhdet_num!Q154</f>
        <v>190.81998991346882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363</v>
      </c>
      <c r="D158" s="67">
        <f>RES_hhdet_num!C158+RES_hhdet_in!D158-RES_hhdet_num!D158</f>
        <v>373.90144992329624</v>
      </c>
      <c r="E158" s="67">
        <f>RES_hhdet_num!D158+RES_hhdet_in!E158-RES_hhdet_num!E158</f>
        <v>363</v>
      </c>
      <c r="F158" s="67">
        <f>RES_hhdet_num!E158+RES_hhdet_in!F158-RES_hhdet_num!F158</f>
        <v>363.00000000000182</v>
      </c>
      <c r="G158" s="67">
        <f>RES_hhdet_num!F158+RES_hhdet_in!G158-RES_hhdet_num!G158</f>
        <v>363.00000000000182</v>
      </c>
      <c r="H158" s="67">
        <f>RES_hhdet_num!G158+RES_hhdet_in!H158-RES_hhdet_num!H158</f>
        <v>2185.709572161848</v>
      </c>
      <c r="I158" s="67">
        <f>RES_hhdet_num!H158+RES_hhdet_in!I158-RES_hhdet_num!I158</f>
        <v>748.90797964957346</v>
      </c>
      <c r="J158" s="67">
        <f>RES_hhdet_num!I158+RES_hhdet_in!J158-RES_hhdet_num!J158</f>
        <v>362.99999999999636</v>
      </c>
      <c r="K158" s="67">
        <f>RES_hhdet_num!J158+RES_hhdet_in!K158-RES_hhdet_num!K158</f>
        <v>1062.6707382069326</v>
      </c>
      <c r="L158" s="67">
        <f>RES_hhdet_num!K158+RES_hhdet_in!L158-RES_hhdet_num!L158</f>
        <v>1277.9639499233162</v>
      </c>
      <c r="M158" s="67">
        <f>RES_hhdet_num!L158+RES_hhdet_in!M158-RES_hhdet_num!M158</f>
        <v>1656.179005246202</v>
      </c>
      <c r="N158" s="67">
        <f>RES_hhdet_num!M158+RES_hhdet_in!N158-RES_hhdet_num!N158</f>
        <v>3899.4159970827532</v>
      </c>
      <c r="O158" s="67">
        <f>RES_hhdet_num!N158+RES_hhdet_in!O158-RES_hhdet_num!O158</f>
        <v>4392.1672403102566</v>
      </c>
      <c r="P158" s="67">
        <f>RES_hhdet_num!O158+RES_hhdet_in!P158-RES_hhdet_num!P158</f>
        <v>834.77207216185343</v>
      </c>
      <c r="Q158" s="67">
        <f>RES_hhdet_num!P158+RES_hhdet_in!Q158-RES_hhdet_num!Q158</f>
        <v>1270.9704796495644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223.5</v>
      </c>
      <c r="D159" s="83">
        <f>RES_hhdet_num!C159+RES_hhdet_in!D159-RES_hhdet_num!D159</f>
        <v>223.50000000000091</v>
      </c>
      <c r="E159" s="83">
        <f>RES_hhdet_num!D159+RES_hhdet_in!E159-RES_hhdet_num!E159</f>
        <v>746.94599475378891</v>
      </c>
      <c r="F159" s="83">
        <f>RES_hhdet_num!E159+RES_hhdet_in!F159-RES_hhdet_num!F159</f>
        <v>497.70900291724683</v>
      </c>
      <c r="G159" s="83">
        <f>RES_hhdet_num!F159+RES_hhdet_in!G159-RES_hhdet_num!G159</f>
        <v>242.95775968971429</v>
      </c>
      <c r="H159" s="83">
        <f>RES_hhdet_num!G159+RES_hhdet_in!H159-RES_hhdet_num!H159</f>
        <v>223.50000000000364</v>
      </c>
      <c r="I159" s="83">
        <f>RES_hhdet_num!H159+RES_hhdet_in!I159-RES_hhdet_num!I159</f>
        <v>223.49999999999636</v>
      </c>
      <c r="J159" s="83">
        <f>RES_hhdet_num!I159+RES_hhdet_in!J159-RES_hhdet_num!J159</f>
        <v>3016.159216643955</v>
      </c>
      <c r="K159" s="83">
        <f>RES_hhdet_num!J159+RES_hhdet_in!K159-RES_hhdet_num!K159</f>
        <v>900.55952773000536</v>
      </c>
      <c r="L159" s="83">
        <f>RES_hhdet_num!K159+RES_hhdet_in!L159-RES_hhdet_num!L159</f>
        <v>1357.1610500767201</v>
      </c>
      <c r="M159" s="83">
        <f>RES_hhdet_num!L159+RES_hhdet_in!M159-RES_hhdet_num!M159</f>
        <v>1173.9459947537835</v>
      </c>
      <c r="N159" s="83">
        <f>RES_hhdet_num!M159+RES_hhdet_in!N159-RES_hhdet_num!N159</f>
        <v>4249.7090029172396</v>
      </c>
      <c r="O159" s="83">
        <f>RES_hhdet_num!N159+RES_hhdet_in!O159-RES_hhdet_num!O159</f>
        <v>4868.9577596896997</v>
      </c>
      <c r="P159" s="83">
        <f>RES_hhdet_num!O159+RES_hhdet_in!P159-RES_hhdet_num!P159</f>
        <v>3317.4704426008539</v>
      </c>
      <c r="Q159" s="83">
        <f>RES_hhdet_num!P159+RES_hhdet_in!Q159-RES_hhdet_num!Q159</f>
        <v>6451.3722805482103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21267.6875</v>
      </c>
      <c r="D163" s="67">
        <f>RES_hhdet_num!C163+RES_hhdet_in!D163-RES_hhdet_num!D163</f>
        <v>39765</v>
      </c>
      <c r="E163" s="67">
        <f>RES_hhdet_num!D163+RES_hhdet_in!E163-RES_hhdet_num!E163</f>
        <v>21267.6875</v>
      </c>
      <c r="F163" s="67">
        <f>RES_hhdet_num!E163+RES_hhdet_in!F163-RES_hhdet_num!F163</f>
        <v>50868.000000000058</v>
      </c>
      <c r="G163" s="67">
        <f>RES_hhdet_num!F163+RES_hhdet_in!G163-RES_hhdet_num!G163</f>
        <v>69573.999999999942</v>
      </c>
      <c r="H163" s="67">
        <f>RES_hhdet_num!G163+RES_hhdet_in!H163-RES_hhdet_num!H163</f>
        <v>70869.000000000015</v>
      </c>
      <c r="I163" s="67">
        <f>RES_hhdet_num!H163+RES_hhdet_in!I163-RES_hhdet_num!I163</f>
        <v>21267.687499999971</v>
      </c>
      <c r="J163" s="67">
        <f>RES_hhdet_num!I163+RES_hhdet_in!J163-RES_hhdet_num!J163</f>
        <v>21267.6875</v>
      </c>
      <c r="K163" s="67">
        <f>RES_hhdet_num!J163+RES_hhdet_in!K163-RES_hhdet_num!K163</f>
        <v>21267.687500000015</v>
      </c>
      <c r="L163" s="67">
        <f>RES_hhdet_num!K163+RES_hhdet_in!L163-RES_hhdet_num!L163</f>
        <v>18826.562500000015</v>
      </c>
      <c r="M163" s="67">
        <f>RES_hhdet_num!L163+RES_hhdet_in!M163-RES_hhdet_num!M163</f>
        <v>1986.9999999999854</v>
      </c>
      <c r="N163" s="67">
        <f>RES_hhdet_num!M163+RES_hhdet_in!N163-RES_hhdet_num!N163</f>
        <v>9702.0000000000073</v>
      </c>
      <c r="O163" s="67">
        <f>RES_hhdet_num!N163+RES_hhdet_in!O163-RES_hhdet_num!O163</f>
        <v>930.99999999999272</v>
      </c>
      <c r="P163" s="67">
        <f>RES_hhdet_num!O163+RES_hhdet_in!P163-RES_hhdet_num!P163</f>
        <v>12253.999999999993</v>
      </c>
      <c r="Q163" s="67">
        <f>RES_hhdet_num!P163+RES_hhdet_in!Q163-RES_hhdet_num!Q163</f>
        <v>3631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4020</v>
      </c>
      <c r="D165" s="67">
        <f>RES_hhdet_num!C165+RES_hhdet_in!D165-RES_hhdet_num!D165</f>
        <v>5823</v>
      </c>
      <c r="E165" s="67">
        <f>RES_hhdet_num!D165+RES_hhdet_in!E165-RES_hhdet_num!E165</f>
        <v>3836.5</v>
      </c>
      <c r="F165" s="67">
        <f>RES_hhdet_num!E165+RES_hhdet_in!F165-RES_hhdet_num!F165</f>
        <v>7322.0000000000036</v>
      </c>
      <c r="G165" s="67">
        <f>RES_hhdet_num!F165+RES_hhdet_in!G165-RES_hhdet_num!G165</f>
        <v>9459</v>
      </c>
      <c r="H165" s="67">
        <f>RES_hhdet_num!G165+RES_hhdet_in!H165-RES_hhdet_num!H165</f>
        <v>10374.999999999998</v>
      </c>
      <c r="I165" s="67">
        <f>RES_hhdet_num!H165+RES_hhdet_in!I165-RES_hhdet_num!I165</f>
        <v>3014.2499999999982</v>
      </c>
      <c r="J165" s="67">
        <f>RES_hhdet_num!I165+RES_hhdet_in!J165-RES_hhdet_num!J165</f>
        <v>3082</v>
      </c>
      <c r="K165" s="67">
        <f>RES_hhdet_num!J165+RES_hhdet_in!K165-RES_hhdet_num!K165</f>
        <v>5967</v>
      </c>
      <c r="L165" s="67">
        <f>RES_hhdet_num!K165+RES_hhdet_in!L165-RES_hhdet_num!L165</f>
        <v>3631.0000000000018</v>
      </c>
      <c r="M165" s="67">
        <f>RES_hhdet_num!L165+RES_hhdet_in!M165-RES_hhdet_num!M165</f>
        <v>3190.0000000000018</v>
      </c>
      <c r="N165" s="67">
        <f>RES_hhdet_num!M165+RES_hhdet_in!N165-RES_hhdet_num!N165</f>
        <v>3301.0000000000018</v>
      </c>
      <c r="O165" s="67">
        <f>RES_hhdet_num!N165+RES_hhdet_in!O165-RES_hhdet_num!O165</f>
        <v>3867.6249999999982</v>
      </c>
      <c r="P165" s="67">
        <f>RES_hhdet_num!O165+RES_hhdet_in!P165-RES_hhdet_num!P165</f>
        <v>6637.9999999999982</v>
      </c>
      <c r="Q165" s="67">
        <f>RES_hhdet_num!P165+RES_hhdet_in!Q165-RES_hhdet_num!Q165</f>
        <v>4408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29194.308342011995</v>
      </c>
      <c r="D167" s="67">
        <f>RES_hhdet_num!C167+RES_hhdet_in!D167-RES_hhdet_num!D167</f>
        <v>42134.596578092547</v>
      </c>
      <c r="E167" s="67">
        <f>RES_hhdet_num!D167+RES_hhdet_in!E167-RES_hhdet_num!E167</f>
        <v>35573.02461132477</v>
      </c>
      <c r="F167" s="67">
        <f>RES_hhdet_num!E167+RES_hhdet_in!F167-RES_hhdet_num!F167</f>
        <v>50191.134171999525</v>
      </c>
      <c r="G167" s="67">
        <f>RES_hhdet_num!F167+RES_hhdet_in!G167-RES_hhdet_num!G167</f>
        <v>69484.471731970785</v>
      </c>
      <c r="H167" s="67">
        <f>RES_hhdet_num!G167+RES_hhdet_in!H167-RES_hhdet_num!H167</f>
        <v>70335.482049788363</v>
      </c>
      <c r="I167" s="67">
        <f>RES_hhdet_num!H167+RES_hhdet_in!I167-RES_hhdet_num!I167</f>
        <v>21087.038607393144</v>
      </c>
      <c r="J167" s="67">
        <f>RES_hhdet_num!I167+RES_hhdet_in!J167-RES_hhdet_num!J167</f>
        <v>21048.21316016333</v>
      </c>
      <c r="K167" s="67">
        <f>RES_hhdet_num!J167+RES_hhdet_in!K167-RES_hhdet_num!K167</f>
        <v>22266.266836057039</v>
      </c>
      <c r="L167" s="67">
        <f>RES_hhdet_num!K167+RES_hhdet_in!L167-RES_hhdet_num!L167</f>
        <v>17984.899159716289</v>
      </c>
      <c r="M167" s="67">
        <f>RES_hhdet_num!L167+RES_hhdet_in!M167-RES_hhdet_num!M167</f>
        <v>18501.945237608023</v>
      </c>
      <c r="N167" s="67">
        <f>RES_hhdet_num!M167+RES_hhdet_in!N167-RES_hhdet_num!N167</f>
        <v>9702</v>
      </c>
      <c r="O167" s="67">
        <f>RES_hhdet_num!N167+RES_hhdet_in!O167-RES_hhdet_num!O167</f>
        <v>930.99999999999272</v>
      </c>
      <c r="P167" s="67">
        <f>RES_hhdet_num!O167+RES_hhdet_in!P167-RES_hhdet_num!P167</f>
        <v>11910.921389767871</v>
      </c>
      <c r="Q167" s="67">
        <f>RES_hhdet_num!P167+RES_hhdet_in!Q167-RES_hhdet_num!Q167</f>
        <v>3631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110.59093380884428</v>
      </c>
      <c r="D168" s="67">
        <f>RES_hhdet_num!C168+RES_hhdet_in!D168-RES_hhdet_num!D168</f>
        <v>80.25</v>
      </c>
      <c r="E168" s="67">
        <f>RES_hhdet_num!D168+RES_hhdet_in!E168-RES_hhdet_num!E168</f>
        <v>165.12806556302007</v>
      </c>
      <c r="F168" s="67">
        <f>RES_hhdet_num!E168+RES_hhdet_in!F168-RES_hhdet_num!F168</f>
        <v>136.90714155537808</v>
      </c>
      <c r="G168" s="67">
        <f>RES_hhdet_num!F168+RES_hhdet_in!G168-RES_hhdet_num!G168</f>
        <v>89.528268029147057</v>
      </c>
      <c r="H168" s="67">
        <f>RES_hhdet_num!G168+RES_hhdet_in!H168-RES_hhdet_num!H168</f>
        <v>533.51795021165913</v>
      </c>
      <c r="I168" s="67">
        <f>RES_hhdet_num!H168+RES_hhdet_in!I168-RES_hhdet_num!I168</f>
        <v>180.64889260683299</v>
      </c>
      <c r="J168" s="67">
        <f>RES_hhdet_num!I168+RES_hhdet_in!J168-RES_hhdet_num!J168</f>
        <v>219.47433983666724</v>
      </c>
      <c r="K168" s="67">
        <f>RES_hhdet_num!J168+RES_hhdet_in!K168-RES_hhdet_num!K168</f>
        <v>612.41031100491136</v>
      </c>
      <c r="L168" s="67">
        <f>RES_hhdet_num!K168+RES_hhdet_in!L168-RES_hhdet_num!L168</f>
        <v>1043.1734854596566</v>
      </c>
      <c r="M168" s="67">
        <f>RES_hhdet_num!L168+RES_hhdet_in!M168-RES_hhdet_num!M168</f>
        <v>996.30476239197742</v>
      </c>
      <c r="N168" s="67">
        <f>RES_hhdet_num!M168+RES_hhdet_in!N168-RES_hhdet_num!N168</f>
        <v>6</v>
      </c>
      <c r="O168" s="67">
        <f>RES_hhdet_num!N168+RES_hhdet_in!O168-RES_hhdet_num!O168</f>
        <v>18.999999999996362</v>
      </c>
      <c r="P168" s="67">
        <f>RES_hhdet_num!O168+RES_hhdet_in!P168-RES_hhdet_num!P168</f>
        <v>543.00000000000273</v>
      </c>
      <c r="Q168" s="67">
        <f>RES_hhdet_num!P168+RES_hhdet_in!Q168-RES_hhdet_num!Q168</f>
        <v>64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283.5</v>
      </c>
      <c r="D171" s="67">
        <f>RES_hhdet_num!C171+RES_hhdet_in!D171-RES_hhdet_num!D171</f>
        <v>374.75323761261279</v>
      </c>
      <c r="E171" s="67">
        <f>RES_hhdet_num!D171+RES_hhdet_in!E171-RES_hhdet_num!E171</f>
        <v>3391.079537734011</v>
      </c>
      <c r="F171" s="67">
        <f>RES_hhdet_num!E171+RES_hhdet_in!F171-RES_hhdet_num!F171</f>
        <v>786.00000000000182</v>
      </c>
      <c r="G171" s="67">
        <f>RES_hhdet_num!F171+RES_hhdet_in!G171-RES_hhdet_num!G171</f>
        <v>950</v>
      </c>
      <c r="H171" s="67">
        <f>RES_hhdet_num!G171+RES_hhdet_in!H171-RES_hhdet_num!H171</f>
        <v>63</v>
      </c>
      <c r="I171" s="67">
        <f>RES_hhdet_num!H171+RES_hhdet_in!I171-RES_hhdet_num!I171</f>
        <v>5830.9940483766659</v>
      </c>
      <c r="J171" s="67">
        <f>RES_hhdet_num!I171+RES_hhdet_in!J171-RES_hhdet_num!J171</f>
        <v>8331.007504261459</v>
      </c>
      <c r="K171" s="67">
        <f>RES_hhdet_num!J171+RES_hhdet_in!K171-RES_hhdet_num!K171</f>
        <v>9366.739647061926</v>
      </c>
      <c r="L171" s="67">
        <f>RES_hhdet_num!K171+RES_hhdet_in!L171-RES_hhdet_num!L171</f>
        <v>3919.6186969958826</v>
      </c>
      <c r="M171" s="67">
        <f>RES_hhdet_num!L171+RES_hhdet_in!M171-RES_hhdet_num!M171</f>
        <v>1302.9999999999991</v>
      </c>
      <c r="N171" s="67">
        <f>RES_hhdet_num!M171+RES_hhdet_in!N171-RES_hhdet_num!N171</f>
        <v>2844</v>
      </c>
      <c r="O171" s="67">
        <f>RES_hhdet_num!N171+RES_hhdet_in!O171-RES_hhdet_num!O171</f>
        <v>371.99999999999955</v>
      </c>
      <c r="P171" s="67">
        <f>RES_hhdet_num!O171+RES_hhdet_in!P171-RES_hhdet_num!P171</f>
        <v>374</v>
      </c>
      <c r="Q171" s="67">
        <f>RES_hhdet_num!P171+RES_hhdet_in!Q171-RES_hhdet_num!Q171</f>
        <v>172.00000000000023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15</v>
      </c>
      <c r="D172" s="67">
        <f>RES_hhdet_num!C172+RES_hhdet_in!D172-RES_hhdet_num!D172</f>
        <v>4.218046171170954</v>
      </c>
      <c r="E172" s="67">
        <f>RES_hhdet_num!D172+RES_hhdet_in!E172-RES_hhdet_num!E172</f>
        <v>17.135639153781227</v>
      </c>
      <c r="F172" s="67">
        <f>RES_hhdet_num!E172+RES_hhdet_in!F172-RES_hhdet_num!F172</f>
        <v>6.1106675275368616E-13</v>
      </c>
      <c r="G172" s="67">
        <f>RES_hhdet_num!F172+RES_hhdet_in!G172-RES_hhdet_num!G172</f>
        <v>0</v>
      </c>
      <c r="H172" s="67">
        <f>RES_hhdet_num!G172+RES_hhdet_in!H172-RES_hhdet_num!H172</f>
        <v>3.0695446184836328E-12</v>
      </c>
      <c r="I172" s="67">
        <f>RES_hhdet_num!H172+RES_hhdet_in!I172-RES_hhdet_num!I172</f>
        <v>123.75695070421051</v>
      </c>
      <c r="J172" s="67">
        <f>RES_hhdet_num!I172+RES_hhdet_in!J172-RES_hhdet_num!J172</f>
        <v>207</v>
      </c>
      <c r="K172" s="67">
        <f>RES_hhdet_num!J172+RES_hhdet_in!K172-RES_hhdet_num!K172</f>
        <v>263.99999999999994</v>
      </c>
      <c r="L172" s="67">
        <f>RES_hhdet_num!K172+RES_hhdet_in!L172-RES_hhdet_num!L172</f>
        <v>59.770317544465797</v>
      </c>
      <c r="M172" s="67">
        <f>RES_hhdet_num!L172+RES_hhdet_in!M172-RES_hhdet_num!M172</f>
        <v>59.999999999999943</v>
      </c>
      <c r="N172" s="67">
        <f>RES_hhdet_num!M172+RES_hhdet_in!N172-RES_hhdet_num!N172</f>
        <v>148</v>
      </c>
      <c r="O172" s="67">
        <f>RES_hhdet_num!N172+RES_hhdet_in!O172-RES_hhdet_num!O172</f>
        <v>36.999999999999972</v>
      </c>
      <c r="P172" s="67">
        <f>RES_hhdet_num!O172+RES_hhdet_in!P172-RES_hhdet_num!P172</f>
        <v>45</v>
      </c>
      <c r="Q172" s="67">
        <f>RES_hhdet_num!P172+RES_hhdet_in!Q172-RES_hhdet_num!Q172</f>
        <v>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23827.461188018991</v>
      </c>
      <c r="D176" s="67">
        <f>RES_hhdet_num!C176+RES_hhdet_in!D176-RES_hhdet_num!D176</f>
        <v>39987</v>
      </c>
      <c r="E176" s="67">
        <f>RES_hhdet_num!D176+RES_hhdet_in!E176-RES_hhdet_num!E176</f>
        <v>20286.594730268844</v>
      </c>
      <c r="F176" s="67">
        <f>RES_hhdet_num!E176+RES_hhdet_in!F176-RES_hhdet_num!F176</f>
        <v>35342.000000000029</v>
      </c>
      <c r="G176" s="67">
        <f>RES_hhdet_num!F176+RES_hhdet_in!G176-RES_hhdet_num!G176</f>
        <v>41385</v>
      </c>
      <c r="H176" s="67">
        <f>RES_hhdet_num!G176+RES_hhdet_in!H176-RES_hhdet_num!H176</f>
        <v>44927.999999999978</v>
      </c>
      <c r="I176" s="67">
        <f>RES_hhdet_num!H176+RES_hhdet_in!I176-RES_hhdet_num!I176</f>
        <v>19744.499999999993</v>
      </c>
      <c r="J176" s="67">
        <f>RES_hhdet_num!I176+RES_hhdet_in!J176-RES_hhdet_num!J176</f>
        <v>16279.281572883163</v>
      </c>
      <c r="K176" s="67">
        <f>RES_hhdet_num!J176+RES_hhdet_in!K176-RES_hhdet_num!K176</f>
        <v>24622.237272991428</v>
      </c>
      <c r="L176" s="67">
        <f>RES_hhdet_num!K176+RES_hhdet_in!L176-RES_hhdet_num!L176</f>
        <v>8717.6019200533847</v>
      </c>
      <c r="M176" s="67">
        <f>RES_hhdet_num!L176+RES_hhdet_in!M176-RES_hhdet_num!M176</f>
        <v>25433.999999999989</v>
      </c>
      <c r="N176" s="67">
        <f>RES_hhdet_num!M176+RES_hhdet_in!N176-RES_hhdet_num!N176</f>
        <v>5475.0212043248757</v>
      </c>
      <c r="O176" s="67">
        <f>RES_hhdet_num!N176+RES_hhdet_in!O176-RES_hhdet_num!O176</f>
        <v>930.99999999999272</v>
      </c>
      <c r="P176" s="67">
        <f>RES_hhdet_num!O176+RES_hhdet_in!P176-RES_hhdet_num!P176</f>
        <v>6385.2654541374322</v>
      </c>
      <c r="Q176" s="67">
        <f>RES_hhdet_num!P176+RES_hhdet_in!Q176-RES_hhdet_num!Q176</f>
        <v>1923.3106736915652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12157.5</v>
      </c>
      <c r="D177" s="83">
        <f>RES_hhdet_num!C177+RES_hhdet_in!D177-RES_hhdet_num!D177</f>
        <v>16209.625</v>
      </c>
      <c r="E177" s="83">
        <f>RES_hhdet_num!D177+RES_hhdet_in!E177-RES_hhdet_num!E177</f>
        <v>25403.407230268858</v>
      </c>
      <c r="F177" s="83">
        <f>RES_hhdet_num!E177+RES_hhdet_in!F177-RES_hhdet_num!F177</f>
        <v>15526.000000000015</v>
      </c>
      <c r="G177" s="83">
        <f>RES_hhdet_num!F177+RES_hhdet_in!G177-RES_hhdet_num!G177</f>
        <v>28189</v>
      </c>
      <c r="H177" s="83">
        <f>RES_hhdet_num!G177+RES_hhdet_in!H177-RES_hhdet_num!H177</f>
        <v>25941.000000000015</v>
      </c>
      <c r="I177" s="83">
        <f>RES_hhdet_num!H177+RES_hhdet_in!I177-RES_hhdet_num!I177</f>
        <v>12157.499999999985</v>
      </c>
      <c r="J177" s="83">
        <f>RES_hhdet_num!I177+RES_hhdet_in!J177-RES_hhdet_num!J177</f>
        <v>22003.182012089295</v>
      </c>
      <c r="K177" s="83">
        <f>RES_hhdet_num!J177+RES_hhdet_in!K177-RES_hhdet_num!K177</f>
        <v>20853.700227008558</v>
      </c>
      <c r="L177" s="83">
        <f>RES_hhdet_num!K177+RES_hhdet_in!L177-RES_hhdet_num!L177</f>
        <v>15243.23598545968</v>
      </c>
      <c r="M177" s="83">
        <f>RES_hhdet_num!L177+RES_hhdet_in!M177-RES_hhdet_num!M177</f>
        <v>3103.4727600544429</v>
      </c>
      <c r="N177" s="83">
        <f>RES_hhdet_num!M177+RES_hhdet_in!N177-RES_hhdet_num!N177</f>
        <v>6543.9999999999964</v>
      </c>
      <c r="O177" s="83">
        <f>RES_hhdet_num!N177+RES_hhdet_in!O177-RES_hhdet_num!O177</f>
        <v>777.99999999999636</v>
      </c>
      <c r="P177" s="83">
        <f>RES_hhdet_num!O177+RES_hhdet_in!P177-RES_hhdet_num!P177</f>
        <v>6813.0000000000073</v>
      </c>
      <c r="Q177" s="83">
        <f>RES_hhdet_num!P177+RES_hhdet_in!Q177-RES_hhdet_num!Q177</f>
        <v>2420.0000000000036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1433.75</v>
      </c>
      <c r="D5" s="67">
        <v>0</v>
      </c>
      <c r="E5" s="67">
        <v>0</v>
      </c>
      <c r="F5" s="67">
        <v>0</v>
      </c>
      <c r="G5" s="67">
        <v>3807.75</v>
      </c>
      <c r="H5" s="67">
        <v>1628.5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1007</v>
      </c>
      <c r="D8" s="67">
        <v>783</v>
      </c>
      <c r="E8" s="67">
        <v>251.25</v>
      </c>
      <c r="F8" s="67">
        <v>154</v>
      </c>
      <c r="G8" s="67">
        <v>88</v>
      </c>
      <c r="H8" s="67">
        <v>120</v>
      </c>
      <c r="I8" s="67">
        <v>198.25</v>
      </c>
      <c r="J8" s="67">
        <v>463</v>
      </c>
      <c r="K8" s="67">
        <v>595</v>
      </c>
      <c r="L8" s="67">
        <v>632.99999999999989</v>
      </c>
      <c r="M8" s="67">
        <v>567</v>
      </c>
      <c r="N8" s="67">
        <v>407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5258.3862550640524</v>
      </c>
      <c r="D11" s="67">
        <v>391.52475056432212</v>
      </c>
      <c r="E11" s="67">
        <v>2193.5000000000018</v>
      </c>
      <c r="F11" s="67">
        <v>1542.5000000000009</v>
      </c>
      <c r="G11" s="67">
        <v>5375.8627172750321</v>
      </c>
      <c r="H11" s="67">
        <v>1586.9916728100222</v>
      </c>
      <c r="I11" s="67">
        <v>0</v>
      </c>
      <c r="J11" s="67">
        <v>0</v>
      </c>
      <c r="K11" s="67">
        <v>3435.625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46.000000000000014</v>
      </c>
      <c r="D12" s="67">
        <v>2.4478182515832043</v>
      </c>
      <c r="E12" s="67">
        <v>15.000000000000014</v>
      </c>
      <c r="F12" s="67">
        <v>4.0000000000000053</v>
      </c>
      <c r="G12" s="67">
        <v>53</v>
      </c>
      <c r="H12" s="67">
        <v>41.711701051991291</v>
      </c>
      <c r="I12" s="67">
        <v>26</v>
      </c>
      <c r="J12" s="67">
        <v>31.620654955076574</v>
      </c>
      <c r="K12" s="67">
        <v>128</v>
      </c>
      <c r="L12" s="67">
        <v>63</v>
      </c>
      <c r="M12" s="67">
        <v>7.0000000000000284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557.97256881590533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41.000000000000014</v>
      </c>
      <c r="K15" s="67">
        <v>35</v>
      </c>
      <c r="L15" s="67">
        <v>0</v>
      </c>
      <c r="M15" s="67">
        <v>7.1054273576010019E-15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4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1.1102230246251565E-16</v>
      </c>
      <c r="J16" s="67">
        <v>1.0000000000000004</v>
      </c>
      <c r="K16" s="67">
        <v>1</v>
      </c>
      <c r="L16" s="67">
        <v>1</v>
      </c>
      <c r="M16" s="67">
        <v>1.5543122344752192E-15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502.43038979169665</v>
      </c>
      <c r="D21" s="67">
        <v>271.79417790396138</v>
      </c>
      <c r="E21" s="67">
        <v>2840.0441779039611</v>
      </c>
      <c r="F21" s="67">
        <v>1330.0441779039613</v>
      </c>
      <c r="G21" s="67">
        <v>3503</v>
      </c>
      <c r="H21" s="67">
        <v>2868</v>
      </c>
      <c r="I21" s="67">
        <v>2000</v>
      </c>
      <c r="J21" s="67">
        <v>1958</v>
      </c>
      <c r="K21" s="67">
        <v>1691</v>
      </c>
      <c r="L21" s="67">
        <v>1785</v>
      </c>
      <c r="M21" s="67">
        <v>1679</v>
      </c>
      <c r="N21" s="67">
        <v>1147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4968.7500000000018</v>
      </c>
      <c r="D22" s="83">
        <v>230.63621188773539</v>
      </c>
      <c r="E22" s="83">
        <v>0</v>
      </c>
      <c r="F22" s="83">
        <v>501.75000000000006</v>
      </c>
      <c r="G22" s="83">
        <v>2130.5965514138734</v>
      </c>
      <c r="H22" s="83">
        <v>1195.3472138633388</v>
      </c>
      <c r="I22" s="83">
        <v>771.88456906162628</v>
      </c>
      <c r="J22" s="83">
        <v>0</v>
      </c>
      <c r="K22" s="83">
        <v>1486.0000000000002</v>
      </c>
      <c r="L22" s="83">
        <v>0</v>
      </c>
      <c r="M22" s="83">
        <v>96.000000000000227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16441.75</v>
      </c>
      <c r="D26" s="67">
        <v>36367.75</v>
      </c>
      <c r="E26" s="67">
        <v>22076.75</v>
      </c>
      <c r="F26" s="67">
        <v>35341.750000000007</v>
      </c>
      <c r="G26" s="67">
        <v>19647.75</v>
      </c>
      <c r="H26" s="67">
        <v>70453.75</v>
      </c>
      <c r="I26" s="67">
        <v>56190.749999999993</v>
      </c>
      <c r="J26" s="67">
        <v>24884.750000000004</v>
      </c>
      <c r="K26" s="67">
        <v>33443.750000000007</v>
      </c>
      <c r="L26" s="67">
        <v>6193.7499999999991</v>
      </c>
      <c r="M26" s="67">
        <v>33659.75</v>
      </c>
      <c r="N26" s="67">
        <v>0</v>
      </c>
      <c r="O26" s="67">
        <v>27702.750000000004</v>
      </c>
      <c r="P26" s="67">
        <v>9505.7500000000018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8318</v>
      </c>
      <c r="D29" s="67">
        <v>9441</v>
      </c>
      <c r="E29" s="67">
        <v>7717</v>
      </c>
      <c r="F29" s="67">
        <v>10216</v>
      </c>
      <c r="G29" s="67">
        <v>9229</v>
      </c>
      <c r="H29" s="67">
        <v>14266</v>
      </c>
      <c r="I29" s="67">
        <v>11126</v>
      </c>
      <c r="J29" s="67">
        <v>18991</v>
      </c>
      <c r="K29" s="67">
        <v>11215</v>
      </c>
      <c r="L29" s="67">
        <v>6193.75</v>
      </c>
      <c r="M29" s="67">
        <v>27189</v>
      </c>
      <c r="N29" s="67">
        <v>18612.074306750099</v>
      </c>
      <c r="O29" s="67">
        <v>17505</v>
      </c>
      <c r="P29" s="67">
        <v>9505.75</v>
      </c>
      <c r="Q29" s="67">
        <v>17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16157.875066744784</v>
      </c>
      <c r="D31" s="67">
        <v>35544.023780045405</v>
      </c>
      <c r="E31" s="67">
        <v>21522.487691485127</v>
      </c>
      <c r="F31" s="67">
        <v>34442.201744619961</v>
      </c>
      <c r="G31" s="67">
        <v>17679.643125135197</v>
      </c>
      <c r="H31" s="67">
        <v>67386.881217996575</v>
      </c>
      <c r="I31" s="67">
        <v>51008.438841962867</v>
      </c>
      <c r="J31" s="67">
        <v>21446.995839880234</v>
      </c>
      <c r="K31" s="67">
        <v>28792.329268836143</v>
      </c>
      <c r="L31" s="67">
        <v>3489.5474234090889</v>
      </c>
      <c r="M31" s="67">
        <v>31349.44753937202</v>
      </c>
      <c r="N31" s="67">
        <v>6.4195175862405449</v>
      </c>
      <c r="O31" s="67">
        <v>24059.008885266288</v>
      </c>
      <c r="P31" s="67">
        <v>8378.6965820258702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247.49999999999091</v>
      </c>
      <c r="D32" s="67">
        <v>608.36630355200134</v>
      </c>
      <c r="E32" s="67">
        <v>424.49999999999824</v>
      </c>
      <c r="F32" s="67">
        <v>714.9892391810547</v>
      </c>
      <c r="G32" s="67">
        <v>1869.1691570347639</v>
      </c>
      <c r="H32" s="67">
        <v>2675.50491891615</v>
      </c>
      <c r="I32" s="67">
        <v>4833.2811862829567</v>
      </c>
      <c r="J32" s="67">
        <v>3292.1813183029089</v>
      </c>
      <c r="K32" s="67">
        <v>4458.0834458605623</v>
      </c>
      <c r="L32" s="67">
        <v>8227.4999999999309</v>
      </c>
      <c r="M32" s="67">
        <v>2077.7761750047193</v>
      </c>
      <c r="N32" s="67">
        <v>4.7272793455413193</v>
      </c>
      <c r="O32" s="67">
        <v>3409.1473836563582</v>
      </c>
      <c r="P32" s="67">
        <v>1046.2494604985454</v>
      </c>
      <c r="Q32" s="67">
        <v>0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335.20921805080832</v>
      </c>
      <c r="D35" s="67">
        <v>433.49999999998715</v>
      </c>
      <c r="E35" s="67">
        <v>333.95981533581676</v>
      </c>
      <c r="F35" s="67">
        <v>426.50000000001631</v>
      </c>
      <c r="G35" s="67">
        <v>349.682037505621</v>
      </c>
      <c r="H35" s="67">
        <v>710.49999999995475</v>
      </c>
      <c r="I35" s="67">
        <v>570.49999999999261</v>
      </c>
      <c r="J35" s="67">
        <v>334.57280662192204</v>
      </c>
      <c r="K35" s="67">
        <v>473.51364135198776</v>
      </c>
      <c r="L35" s="67">
        <v>346.52157872047667</v>
      </c>
      <c r="M35" s="67">
        <v>561.75181884082292</v>
      </c>
      <c r="N35" s="67">
        <v>172.6893142931458</v>
      </c>
      <c r="O35" s="67">
        <v>466.26154268714799</v>
      </c>
      <c r="P35" s="67">
        <v>625.74781095776802</v>
      </c>
      <c r="Q35" s="67">
        <v>1002.9348865414404</v>
      </c>
    </row>
    <row r="36" spans="1:17" ht="12" customHeight="1" x14ac:dyDescent="0.25">
      <c r="A36" s="23" t="s">
        <v>141</v>
      </c>
      <c r="B36" s="67"/>
      <c r="C36" s="67">
        <v>2.2499999999996891</v>
      </c>
      <c r="D36" s="67">
        <v>6.3902166069822366</v>
      </c>
      <c r="E36" s="67">
        <v>4.292561300236942</v>
      </c>
      <c r="F36" s="67">
        <v>7.1580803016934649</v>
      </c>
      <c r="G36" s="67">
        <v>17.880244664336708</v>
      </c>
      <c r="H36" s="67">
        <v>24.515016843284556</v>
      </c>
      <c r="I36" s="67">
        <v>42.120262366622526</v>
      </c>
      <c r="J36" s="67">
        <v>32.354351561215687</v>
      </c>
      <c r="K36" s="67">
        <v>34.727806822366688</v>
      </c>
      <c r="L36" s="67">
        <v>74.450609085216229</v>
      </c>
      <c r="M36" s="67">
        <v>16.224343268380164</v>
      </c>
      <c r="N36" s="67">
        <v>5.4261348727368146</v>
      </c>
      <c r="O36" s="67">
        <v>21.328676742346421</v>
      </c>
      <c r="P36" s="67">
        <v>38.00560547347829</v>
      </c>
      <c r="Q36" s="67">
        <v>148.96260166378778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12099.441598332351</v>
      </c>
      <c r="D40" s="67">
        <v>24371.559613715799</v>
      </c>
      <c r="E40" s="67">
        <v>54176.499999999993</v>
      </c>
      <c r="F40" s="67">
        <v>25299.502490731844</v>
      </c>
      <c r="G40" s="67">
        <v>13864.384313946541</v>
      </c>
      <c r="H40" s="67">
        <v>42340.791879683791</v>
      </c>
      <c r="I40" s="67">
        <v>26577.040321130939</v>
      </c>
      <c r="J40" s="67">
        <v>88464.499999999971</v>
      </c>
      <c r="K40" s="67">
        <v>47976.941598332429</v>
      </c>
      <c r="L40" s="67">
        <v>59109.059613715755</v>
      </c>
      <c r="M40" s="67">
        <v>33142.603878763461</v>
      </c>
      <c r="N40" s="67">
        <v>26334.434971775336</v>
      </c>
      <c r="O40" s="67">
        <v>16503.116358053638</v>
      </c>
      <c r="P40" s="67">
        <v>32510.791879683758</v>
      </c>
      <c r="Q40" s="67">
        <v>5337.1157820254157</v>
      </c>
    </row>
    <row r="41" spans="1:17" ht="12" customHeight="1" x14ac:dyDescent="0.25">
      <c r="A41" s="29" t="s">
        <v>140</v>
      </c>
      <c r="B41" s="83"/>
      <c r="C41" s="83">
        <v>43383.441598332349</v>
      </c>
      <c r="D41" s="83">
        <v>53728.999999999942</v>
      </c>
      <c r="E41" s="83">
        <v>7243.6461212365066</v>
      </c>
      <c r="F41" s="83">
        <v>36094.999999999927</v>
      </c>
      <c r="G41" s="83">
        <v>26455.000000000051</v>
      </c>
      <c r="H41" s="83">
        <v>89317</v>
      </c>
      <c r="I41" s="83">
        <v>78501</v>
      </c>
      <c r="J41" s="83">
        <v>9979.2798064006256</v>
      </c>
      <c r="K41" s="83">
        <v>20432.308401667575</v>
      </c>
      <c r="L41" s="83">
        <v>27041.770563983169</v>
      </c>
      <c r="M41" s="83">
        <v>41117.646121236532</v>
      </c>
      <c r="N41" s="83">
        <v>9007.3150282246643</v>
      </c>
      <c r="O41" s="83">
        <v>35567.115686053447</v>
      </c>
      <c r="P41" s="83">
        <v>74227.438228368046</v>
      </c>
      <c r="Q41" s="83">
        <v>50853.634217974584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320216.625</v>
      </c>
      <c r="D45" s="67">
        <v>0</v>
      </c>
      <c r="E45" s="67">
        <v>0</v>
      </c>
      <c r="F45" s="67">
        <v>320354.625</v>
      </c>
      <c r="G45" s="67">
        <v>65717.624999999985</v>
      </c>
      <c r="H45" s="67">
        <v>131930.625</v>
      </c>
      <c r="I45" s="67">
        <v>0</v>
      </c>
      <c r="J45" s="67">
        <v>135119.625</v>
      </c>
      <c r="K45" s="67">
        <v>238125.625</v>
      </c>
      <c r="L45" s="67">
        <v>0</v>
      </c>
      <c r="M45" s="67">
        <v>318285.625</v>
      </c>
      <c r="N45" s="67">
        <v>29070.625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89735</v>
      </c>
      <c r="D48" s="67">
        <v>54657</v>
      </c>
      <c r="E48" s="67">
        <v>37318</v>
      </c>
      <c r="F48" s="67">
        <v>72041</v>
      </c>
      <c r="G48" s="67">
        <v>50755</v>
      </c>
      <c r="H48" s="67">
        <v>52011</v>
      </c>
      <c r="I48" s="67">
        <v>22765</v>
      </c>
      <c r="J48" s="67">
        <v>38792</v>
      </c>
      <c r="K48" s="67">
        <v>90921</v>
      </c>
      <c r="L48" s="67">
        <v>758.00000000000011</v>
      </c>
      <c r="M48" s="67">
        <v>106334</v>
      </c>
      <c r="N48" s="67">
        <v>46001.375</v>
      </c>
      <c r="O48" s="67">
        <v>57018.000000000007</v>
      </c>
      <c r="P48" s="67">
        <v>39188.000000000007</v>
      </c>
      <c r="Q48" s="67">
        <v>35166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248576.75000000064</v>
      </c>
      <c r="D50" s="67">
        <v>104616.03663297171</v>
      </c>
      <c r="E50" s="67">
        <v>0</v>
      </c>
      <c r="F50" s="67">
        <v>182566.98093042977</v>
      </c>
      <c r="G50" s="67">
        <v>127678.74999999956</v>
      </c>
      <c r="H50" s="67">
        <v>131723.75000000049</v>
      </c>
      <c r="I50" s="67">
        <v>0</v>
      </c>
      <c r="J50" s="67">
        <v>89703.653137825211</v>
      </c>
      <c r="K50" s="67">
        <v>253260.97746574922</v>
      </c>
      <c r="L50" s="67">
        <v>79056.72477913677</v>
      </c>
      <c r="M50" s="67">
        <v>301966.82072310703</v>
      </c>
      <c r="N50" s="67">
        <v>118037.75684315749</v>
      </c>
      <c r="O50" s="67">
        <v>36279.845974188866</v>
      </c>
      <c r="P50" s="67">
        <v>18077.53723939968</v>
      </c>
      <c r="Q50" s="67">
        <v>43472.277878920264</v>
      </c>
    </row>
    <row r="51" spans="1:17" ht="12" customHeight="1" x14ac:dyDescent="0.25">
      <c r="A51" s="23" t="s">
        <v>164</v>
      </c>
      <c r="B51" s="67"/>
      <c r="C51" s="67">
        <v>2779.2676259963387</v>
      </c>
      <c r="D51" s="67">
        <v>2480.2500000000191</v>
      </c>
      <c r="E51" s="67">
        <v>0</v>
      </c>
      <c r="F51" s="67">
        <v>3551.1774313404703</v>
      </c>
      <c r="G51" s="67">
        <v>9525.2499999999982</v>
      </c>
      <c r="H51" s="67">
        <v>8751.1257013441136</v>
      </c>
      <c r="I51" s="67">
        <v>10415.25</v>
      </c>
      <c r="J51" s="67">
        <v>10818.326288872277</v>
      </c>
      <c r="K51" s="67">
        <v>18008.930948293157</v>
      </c>
      <c r="L51" s="67">
        <v>17743.582922217414</v>
      </c>
      <c r="M51" s="67">
        <v>14154.61886848239</v>
      </c>
      <c r="N51" s="67">
        <v>446.86815684253406</v>
      </c>
      <c r="O51" s="67">
        <v>8489.9018119691355</v>
      </c>
      <c r="P51" s="67">
        <v>4731.2276373046998</v>
      </c>
      <c r="Q51" s="67">
        <v>7230.4699072377334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110014.05535807821</v>
      </c>
      <c r="D54" s="67">
        <v>0</v>
      </c>
      <c r="E54" s="67">
        <v>0</v>
      </c>
      <c r="F54" s="67">
        <v>198177.75</v>
      </c>
      <c r="G54" s="67">
        <v>7864.9804094126275</v>
      </c>
      <c r="H54" s="67">
        <v>12471.749696880519</v>
      </c>
      <c r="I54" s="67">
        <v>0</v>
      </c>
      <c r="J54" s="67">
        <v>38280.850633463349</v>
      </c>
      <c r="K54" s="67">
        <v>74643.101558668306</v>
      </c>
      <c r="L54" s="67">
        <v>0</v>
      </c>
      <c r="M54" s="67">
        <v>77887.625239722533</v>
      </c>
      <c r="N54" s="67">
        <v>13007.273516896421</v>
      </c>
      <c r="O54" s="67">
        <v>0</v>
      </c>
      <c r="P54" s="67">
        <v>0</v>
      </c>
      <c r="Q54" s="67">
        <v>1260.0000000000146</v>
      </c>
    </row>
    <row r="55" spans="1:17" ht="12" customHeight="1" x14ac:dyDescent="0.25">
      <c r="A55" s="23" t="s">
        <v>141</v>
      </c>
      <c r="B55" s="67"/>
      <c r="C55" s="67">
        <v>1203.0000000000045</v>
      </c>
      <c r="D55" s="67">
        <v>225.9999999999981</v>
      </c>
      <c r="E55" s="67">
        <v>0</v>
      </c>
      <c r="F55" s="67">
        <v>2032.9999999999991</v>
      </c>
      <c r="G55" s="67">
        <v>2060.9999999999909</v>
      </c>
      <c r="H55" s="67">
        <v>926.00000000001364</v>
      </c>
      <c r="I55" s="67">
        <v>9.0949470177292824E-13</v>
      </c>
      <c r="J55" s="67">
        <v>1408.8411404289054</v>
      </c>
      <c r="K55" s="67">
        <v>3012.4223813483513</v>
      </c>
      <c r="L55" s="67">
        <v>746.692298645856</v>
      </c>
      <c r="M55" s="67">
        <v>4727.2911982129108</v>
      </c>
      <c r="N55" s="67">
        <v>818.36375118461081</v>
      </c>
      <c r="O55" s="67">
        <v>1050.0000000000002</v>
      </c>
      <c r="P55" s="67">
        <v>0</v>
      </c>
      <c r="Q55" s="67">
        <v>356.68926114932333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114146.48829811256</v>
      </c>
      <c r="D59" s="67">
        <v>0</v>
      </c>
      <c r="E59" s="67">
        <v>22548.895833333314</v>
      </c>
      <c r="F59" s="67">
        <v>194569.74999999988</v>
      </c>
      <c r="G59" s="67">
        <v>135214.88806389025</v>
      </c>
      <c r="H59" s="67">
        <v>33484.587482982068</v>
      </c>
      <c r="I59" s="67">
        <v>0</v>
      </c>
      <c r="J59" s="67">
        <v>471121.75</v>
      </c>
      <c r="K59" s="67">
        <v>387320.2382981127</v>
      </c>
      <c r="L59" s="67">
        <v>137947.75</v>
      </c>
      <c r="M59" s="67">
        <v>247920.75</v>
      </c>
      <c r="N59" s="67">
        <v>222062.69448572458</v>
      </c>
      <c r="O59" s="67">
        <v>115029.6875</v>
      </c>
      <c r="P59" s="67">
        <v>17420.309740446737</v>
      </c>
      <c r="Q59" s="67">
        <v>30460</v>
      </c>
    </row>
    <row r="60" spans="1:17" ht="12" customHeight="1" x14ac:dyDescent="0.25">
      <c r="A60" s="29" t="s">
        <v>140</v>
      </c>
      <c r="B60" s="83"/>
      <c r="C60" s="83">
        <v>427869.74999999994</v>
      </c>
      <c r="D60" s="83">
        <v>321445.625</v>
      </c>
      <c r="E60" s="83">
        <v>0</v>
      </c>
      <c r="F60" s="83">
        <v>285884.75000000012</v>
      </c>
      <c r="G60" s="83">
        <v>148913.74999999997</v>
      </c>
      <c r="H60" s="83">
        <v>380800.75</v>
      </c>
      <c r="I60" s="83">
        <v>0</v>
      </c>
      <c r="J60" s="83">
        <v>95748.357093947241</v>
      </c>
      <c r="K60" s="83">
        <v>331121.8867018873</v>
      </c>
      <c r="L60" s="83">
        <v>19133.625000000029</v>
      </c>
      <c r="M60" s="83">
        <v>230464.75</v>
      </c>
      <c r="N60" s="83">
        <v>127362.55551427542</v>
      </c>
      <c r="O60" s="83">
        <v>26945.840271237772</v>
      </c>
      <c r="P60" s="83">
        <v>308414.34999999957</v>
      </c>
      <c r="Q60" s="83">
        <v>7.2759576141834259E-12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1010762.2500000001</v>
      </c>
      <c r="D64" s="67">
        <v>725537.25000000012</v>
      </c>
      <c r="E64" s="67">
        <v>1758100.2500000002</v>
      </c>
      <c r="F64" s="67">
        <v>979564.24999999988</v>
      </c>
      <c r="G64" s="67">
        <v>984990.25</v>
      </c>
      <c r="H64" s="67">
        <v>499796.24999999994</v>
      </c>
      <c r="I64" s="67">
        <v>214597.25</v>
      </c>
      <c r="J64" s="67">
        <v>1447762.25</v>
      </c>
      <c r="K64" s="67">
        <v>1221638.25</v>
      </c>
      <c r="L64" s="67">
        <v>1579556.25</v>
      </c>
      <c r="M64" s="67">
        <v>726257.25</v>
      </c>
      <c r="N64" s="67">
        <v>1453802.2500000002</v>
      </c>
      <c r="O64" s="67">
        <v>902040.25</v>
      </c>
      <c r="P64" s="67">
        <v>1300674.25</v>
      </c>
      <c r="Q64" s="67">
        <v>913390.25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268558</v>
      </c>
      <c r="D67" s="67">
        <v>226920</v>
      </c>
      <c r="E67" s="67">
        <v>333164.5</v>
      </c>
      <c r="F67" s="67">
        <v>297736</v>
      </c>
      <c r="G67" s="67">
        <v>331009</v>
      </c>
      <c r="H67" s="67">
        <v>223388</v>
      </c>
      <c r="I67" s="67">
        <v>113502.5</v>
      </c>
      <c r="J67" s="67">
        <v>502634</v>
      </c>
      <c r="K67" s="67">
        <v>404822</v>
      </c>
      <c r="L67" s="67">
        <v>494881</v>
      </c>
      <c r="M67" s="67">
        <v>726257.25</v>
      </c>
      <c r="N67" s="67">
        <v>1125506</v>
      </c>
      <c r="O67" s="67">
        <v>690457</v>
      </c>
      <c r="P67" s="67">
        <v>574321</v>
      </c>
      <c r="Q67" s="67">
        <v>350808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845013.36082419753</v>
      </c>
      <c r="D69" s="67">
        <v>658430.77802137542</v>
      </c>
      <c r="E69" s="67">
        <v>1388623.8397170994</v>
      </c>
      <c r="F69" s="67">
        <v>1566237.9999999984</v>
      </c>
      <c r="G69" s="67">
        <v>633199.20811739657</v>
      </c>
      <c r="H69" s="67">
        <v>417681.04456896405</v>
      </c>
      <c r="I69" s="67">
        <v>326759.30375751894</v>
      </c>
      <c r="J69" s="67">
        <v>953922.21849913581</v>
      </c>
      <c r="K69" s="67">
        <v>1278612.811702589</v>
      </c>
      <c r="L69" s="67">
        <v>1684396.6271632058</v>
      </c>
      <c r="M69" s="67">
        <v>1334246.25</v>
      </c>
      <c r="N69" s="67">
        <v>1137628.4228429627</v>
      </c>
      <c r="O69" s="67">
        <v>868233.07715703733</v>
      </c>
      <c r="P69" s="67">
        <v>1191701.25</v>
      </c>
      <c r="Q69" s="67">
        <v>885896.25</v>
      </c>
    </row>
    <row r="70" spans="1:17" ht="12" customHeight="1" x14ac:dyDescent="0.25">
      <c r="A70" s="23" t="s">
        <v>159</v>
      </c>
      <c r="B70" s="67"/>
      <c r="C70" s="67">
        <v>10363.25917378335</v>
      </c>
      <c r="D70" s="67">
        <v>13106.032728377681</v>
      </c>
      <c r="E70" s="67">
        <v>18330.214824745784</v>
      </c>
      <c r="F70" s="67">
        <v>25299.773510039871</v>
      </c>
      <c r="G70" s="67">
        <v>50261.124488224465</v>
      </c>
      <c r="H70" s="67">
        <v>42019.475713594191</v>
      </c>
      <c r="I70" s="67">
        <v>93365.500000000087</v>
      </c>
      <c r="J70" s="67">
        <v>84396.759053533096</v>
      </c>
      <c r="K70" s="67">
        <v>140438.81858730622</v>
      </c>
      <c r="L70" s="67">
        <v>312631.41829944646</v>
      </c>
      <c r="M70" s="67">
        <v>68409.82830338442</v>
      </c>
      <c r="N70" s="67">
        <v>133573.27206183891</v>
      </c>
      <c r="O70" s="67">
        <v>115952.74006017385</v>
      </c>
      <c r="P70" s="67">
        <v>147862.35796031918</v>
      </c>
      <c r="Q70" s="67">
        <v>105634.15626887004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154541.09925446825</v>
      </c>
      <c r="D73" s="67">
        <v>53663.571178878563</v>
      </c>
      <c r="E73" s="67">
        <v>702087.49999999884</v>
      </c>
      <c r="F73" s="67">
        <v>33266.662944719639</v>
      </c>
      <c r="G73" s="67">
        <v>566305.50000000047</v>
      </c>
      <c r="H73" s="67">
        <v>37337.729717441587</v>
      </c>
      <c r="I73" s="67">
        <v>1410.9208397715167</v>
      </c>
      <c r="J73" s="67">
        <v>657262.09284069599</v>
      </c>
      <c r="K73" s="67">
        <v>0</v>
      </c>
      <c r="L73" s="67">
        <v>16446.71095027346</v>
      </c>
      <c r="M73" s="67">
        <v>0</v>
      </c>
      <c r="N73" s="67">
        <v>311718.00000000017</v>
      </c>
      <c r="O73" s="67">
        <v>177404.90202047306</v>
      </c>
      <c r="P73" s="67">
        <v>185278.60579891995</v>
      </c>
      <c r="Q73" s="67">
        <v>7593.6415304546608</v>
      </c>
    </row>
    <row r="74" spans="1:17" ht="12" customHeight="1" x14ac:dyDescent="0.25">
      <c r="A74" s="23" t="s">
        <v>141</v>
      </c>
      <c r="B74" s="67"/>
      <c r="C74" s="67">
        <v>951.24999999949159</v>
      </c>
      <c r="D74" s="67">
        <v>1074.2499999985807</v>
      </c>
      <c r="E74" s="67">
        <v>6643.4203270701082</v>
      </c>
      <c r="F74" s="67">
        <v>95.411552568950128</v>
      </c>
      <c r="G74" s="67">
        <v>11625.668142662735</v>
      </c>
      <c r="H74" s="67">
        <v>3054.0985688622891</v>
      </c>
      <c r="I74" s="67">
        <v>473.00000000000728</v>
      </c>
      <c r="J74" s="67">
        <v>31411.337322053118</v>
      </c>
      <c r="K74" s="67">
        <v>0</v>
      </c>
      <c r="L74" s="67">
        <v>886.64202381016526</v>
      </c>
      <c r="M74" s="67">
        <v>0</v>
      </c>
      <c r="N74" s="67">
        <v>23941</v>
      </c>
      <c r="O74" s="67">
        <v>12312.813653907735</v>
      </c>
      <c r="P74" s="67">
        <v>14940.000000000004</v>
      </c>
      <c r="Q74" s="67">
        <v>610.06580405399529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1237713.25</v>
      </c>
      <c r="D78" s="67">
        <v>1549129.2500000002</v>
      </c>
      <c r="E78" s="67">
        <v>1806935.2499999998</v>
      </c>
      <c r="F78" s="67">
        <v>1299471.25</v>
      </c>
      <c r="G78" s="67">
        <v>1728897.2500000007</v>
      </c>
      <c r="H78" s="67">
        <v>539660.25000000035</v>
      </c>
      <c r="I78" s="67">
        <v>959010.87219851557</v>
      </c>
      <c r="J78" s="67">
        <v>1557916.2500000005</v>
      </c>
      <c r="K78" s="67">
        <v>2531065.6318803853</v>
      </c>
      <c r="L78" s="67">
        <v>2914225.0474921879</v>
      </c>
      <c r="M78" s="67">
        <v>3228921.7374591073</v>
      </c>
      <c r="N78" s="67">
        <v>2118158.5543455705</v>
      </c>
      <c r="O78" s="67">
        <v>2252058.717055425</v>
      </c>
      <c r="P78" s="67">
        <v>1887991.6752563536</v>
      </c>
      <c r="Q78" s="67">
        <v>1442469.0028014844</v>
      </c>
    </row>
    <row r="79" spans="1:17" ht="12" customHeight="1" x14ac:dyDescent="0.25">
      <c r="A79" s="29" t="s">
        <v>140</v>
      </c>
      <c r="B79" s="83"/>
      <c r="C79" s="83">
        <v>237612.50000000006</v>
      </c>
      <c r="D79" s="83">
        <v>63519.452507812297</v>
      </c>
      <c r="E79" s="83">
        <v>415728.50000000023</v>
      </c>
      <c r="F79" s="83">
        <v>144656.49999999985</v>
      </c>
      <c r="G79" s="83">
        <v>48817.782944574283</v>
      </c>
      <c r="H79" s="83">
        <v>424699.49999999965</v>
      </c>
      <c r="I79" s="83">
        <v>11463.497198515879</v>
      </c>
      <c r="J79" s="83">
        <v>354409.49999999942</v>
      </c>
      <c r="K79" s="83">
        <v>165898.36811961449</v>
      </c>
      <c r="L79" s="83">
        <v>6208.3884814656467</v>
      </c>
      <c r="M79" s="83">
        <v>0</v>
      </c>
      <c r="N79" s="83">
        <v>437557.9999999993</v>
      </c>
      <c r="O79" s="83">
        <v>8805.260691565707</v>
      </c>
      <c r="P79" s="83">
        <v>342826.25044110237</v>
      </c>
      <c r="Q79" s="83">
        <v>204220.58970400866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121335.3125</v>
      </c>
      <c r="D83" s="67">
        <v>920473.3125</v>
      </c>
      <c r="E83" s="67">
        <v>461786.3125</v>
      </c>
      <c r="F83" s="67">
        <v>104164.3125</v>
      </c>
      <c r="G83" s="67">
        <v>710260.3125</v>
      </c>
      <c r="H83" s="67">
        <v>976827.31250000012</v>
      </c>
      <c r="I83" s="67">
        <v>1754209.3124999998</v>
      </c>
      <c r="J83" s="67">
        <v>169669.3125</v>
      </c>
      <c r="K83" s="67">
        <v>123991.3125</v>
      </c>
      <c r="L83" s="67">
        <v>1265.3125000000002</v>
      </c>
      <c r="M83" s="67">
        <v>0</v>
      </c>
      <c r="N83" s="67">
        <v>44474.312499999993</v>
      </c>
      <c r="O83" s="67">
        <v>85863.312500000015</v>
      </c>
      <c r="P83" s="67">
        <v>361808.31249999994</v>
      </c>
      <c r="Q83" s="67">
        <v>84854.3125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26792</v>
      </c>
      <c r="D86" s="67">
        <v>111361</v>
      </c>
      <c r="E86" s="67">
        <v>76440</v>
      </c>
      <c r="F86" s="67">
        <v>50711</v>
      </c>
      <c r="G86" s="67">
        <v>135464</v>
      </c>
      <c r="H86" s="67">
        <v>180868</v>
      </c>
      <c r="I86" s="67">
        <v>290858</v>
      </c>
      <c r="J86" s="67">
        <v>62185</v>
      </c>
      <c r="K86" s="67">
        <v>68695</v>
      </c>
      <c r="L86" s="67">
        <v>152645.62251795124</v>
      </c>
      <c r="M86" s="67">
        <v>261894.42451516411</v>
      </c>
      <c r="N86" s="67">
        <v>478167.68750000012</v>
      </c>
      <c r="O86" s="67">
        <v>560850.375</v>
      </c>
      <c r="P86" s="67">
        <v>640092.0625</v>
      </c>
      <c r="Q86" s="67">
        <v>382710.0625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27262.750000000004</v>
      </c>
      <c r="D88" s="67">
        <v>183174.75</v>
      </c>
      <c r="E88" s="67">
        <v>212113.75000000009</v>
      </c>
      <c r="F88" s="67">
        <v>20272.007364252986</v>
      </c>
      <c r="G88" s="67">
        <v>427319.75000000006</v>
      </c>
      <c r="H88" s="67">
        <v>537722.74999999988</v>
      </c>
      <c r="I88" s="67">
        <v>1014043.7499999999</v>
      </c>
      <c r="J88" s="67">
        <v>278219.74999999977</v>
      </c>
      <c r="K88" s="67">
        <v>48560.378264674815</v>
      </c>
      <c r="L88" s="67">
        <v>27565.230773498832</v>
      </c>
      <c r="M88" s="67">
        <v>127969.92756526009</v>
      </c>
      <c r="N88" s="67">
        <v>224818.58642843566</v>
      </c>
      <c r="O88" s="67">
        <v>890201.76837740501</v>
      </c>
      <c r="P88" s="67">
        <v>682494.40308203013</v>
      </c>
      <c r="Q88" s="67">
        <v>58208.729914922282</v>
      </c>
    </row>
    <row r="89" spans="1:17" ht="12" customHeight="1" x14ac:dyDescent="0.25">
      <c r="A89" s="23" t="s">
        <v>155</v>
      </c>
      <c r="B89" s="67"/>
      <c r="C89" s="67">
        <v>242.72716227789235</v>
      </c>
      <c r="D89" s="67">
        <v>1635.0928452596215</v>
      </c>
      <c r="E89" s="67">
        <v>2049.1125929039572</v>
      </c>
      <c r="F89" s="67">
        <v>577.46984541909808</v>
      </c>
      <c r="G89" s="67">
        <v>8636.499275872442</v>
      </c>
      <c r="H89" s="67">
        <v>13433.186831323941</v>
      </c>
      <c r="I89" s="67">
        <v>41275.688046381198</v>
      </c>
      <c r="J89" s="67">
        <v>24012.006330097498</v>
      </c>
      <c r="K89" s="67">
        <v>20528.000000000015</v>
      </c>
      <c r="L89" s="67">
        <v>48346.530153957268</v>
      </c>
      <c r="M89" s="67">
        <v>6079.5708309420561</v>
      </c>
      <c r="N89" s="67">
        <v>30634.508687917081</v>
      </c>
      <c r="O89" s="67">
        <v>78480.881696633107</v>
      </c>
      <c r="P89" s="67">
        <v>80539.016258139891</v>
      </c>
      <c r="Q89" s="67">
        <v>19877.000000000025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91500.749999999985</v>
      </c>
      <c r="D92" s="67">
        <v>407166.72332394507</v>
      </c>
      <c r="E92" s="67">
        <v>190646.50281050929</v>
      </c>
      <c r="F92" s="67">
        <v>97487.818434654546</v>
      </c>
      <c r="G92" s="67">
        <v>181021.44998266449</v>
      </c>
      <c r="H92" s="67">
        <v>155315.2340412651</v>
      </c>
      <c r="I92" s="67">
        <v>75719.286033501805</v>
      </c>
      <c r="J92" s="67">
        <v>122835.65619070707</v>
      </c>
      <c r="K92" s="67">
        <v>16520.765355339263</v>
      </c>
      <c r="L92" s="67">
        <v>284616.12777220318</v>
      </c>
      <c r="M92" s="67">
        <v>66863.139189660258</v>
      </c>
      <c r="N92" s="67">
        <v>62396.22060789734</v>
      </c>
      <c r="O92" s="67">
        <v>150691.53427306082</v>
      </c>
      <c r="P92" s="67">
        <v>122405.15015371171</v>
      </c>
      <c r="Q92" s="67">
        <v>94115.821932502076</v>
      </c>
    </row>
    <row r="93" spans="1:17" ht="12" customHeight="1" x14ac:dyDescent="0.25">
      <c r="A93" s="23" t="s">
        <v>143</v>
      </c>
      <c r="B93" s="67"/>
      <c r="C93" s="67">
        <v>897.75000000000057</v>
      </c>
      <c r="D93" s="67">
        <v>2542.1302245470811</v>
      </c>
      <c r="E93" s="67">
        <v>1605.75</v>
      </c>
      <c r="F93" s="67">
        <v>1782.4253463894236</v>
      </c>
      <c r="G93" s="67">
        <v>5618.7499999999973</v>
      </c>
      <c r="H93" s="67">
        <v>4274.2044970848247</v>
      </c>
      <c r="I93" s="67">
        <v>7729.6102607813764</v>
      </c>
      <c r="J93" s="67">
        <v>8790.9170507908129</v>
      </c>
      <c r="K93" s="67">
        <v>5800.1408060176927</v>
      </c>
      <c r="L93" s="67">
        <v>23578.957350665958</v>
      </c>
      <c r="M93" s="67">
        <v>3412.2860676998343</v>
      </c>
      <c r="N93" s="67">
        <v>5314.1567006094692</v>
      </c>
      <c r="O93" s="67">
        <v>12280.117374718657</v>
      </c>
      <c r="P93" s="67">
        <v>11526.335644277153</v>
      </c>
      <c r="Q93" s="67">
        <v>14623.740042556534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38598.52356079399</v>
      </c>
      <c r="D96" s="67">
        <v>561667.75</v>
      </c>
      <c r="E96" s="67">
        <v>143179.75000000006</v>
      </c>
      <c r="F96" s="67">
        <v>48232.371705831349</v>
      </c>
      <c r="G96" s="67">
        <v>202305.93339812563</v>
      </c>
      <c r="H96" s="67">
        <v>381688.75</v>
      </c>
      <c r="I96" s="67">
        <v>705573.75</v>
      </c>
      <c r="J96" s="67">
        <v>7916.2738596170448</v>
      </c>
      <c r="K96" s="67">
        <v>170541.27356079404</v>
      </c>
      <c r="L96" s="67">
        <v>323523.15191333671</v>
      </c>
      <c r="M96" s="67">
        <v>104117.85723804889</v>
      </c>
      <c r="N96" s="67">
        <v>0</v>
      </c>
      <c r="O96" s="67">
        <v>0</v>
      </c>
      <c r="P96" s="67">
        <v>0</v>
      </c>
      <c r="Q96" s="67">
        <v>371977.83693124756</v>
      </c>
    </row>
    <row r="97" spans="1:17" ht="12" customHeight="1" x14ac:dyDescent="0.25">
      <c r="A97" s="23" t="s">
        <v>141</v>
      </c>
      <c r="B97" s="67"/>
      <c r="C97" s="67">
        <v>251</v>
      </c>
      <c r="D97" s="67">
        <v>3762</v>
      </c>
      <c r="E97" s="67">
        <v>1860.584634245595</v>
      </c>
      <c r="F97" s="67">
        <v>1220.8323655405261</v>
      </c>
      <c r="G97" s="67">
        <v>6027.4668281252934</v>
      </c>
      <c r="H97" s="67">
        <v>11498.361729674471</v>
      </c>
      <c r="I97" s="67">
        <v>29538.681448473355</v>
      </c>
      <c r="J97" s="67">
        <v>6318</v>
      </c>
      <c r="K97" s="67">
        <v>19946.821786852117</v>
      </c>
      <c r="L97" s="67">
        <v>49706.684623982168</v>
      </c>
      <c r="M97" s="67">
        <v>6041.3930231251052</v>
      </c>
      <c r="N97" s="67">
        <v>908.98435436972727</v>
      </c>
      <c r="O97" s="67">
        <v>0</v>
      </c>
      <c r="P97" s="67">
        <v>0</v>
      </c>
      <c r="Q97" s="67">
        <v>13101.375332849562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19524.557503730335</v>
      </c>
      <c r="D101" s="67">
        <v>91616.562719644106</v>
      </c>
      <c r="E101" s="67">
        <v>40555.217770025367</v>
      </c>
      <c r="F101" s="67">
        <v>38700.500000000007</v>
      </c>
      <c r="G101" s="67">
        <v>33359.500000000015</v>
      </c>
      <c r="H101" s="67">
        <v>34273.0805490251</v>
      </c>
      <c r="I101" s="67">
        <v>32864.575968216719</v>
      </c>
      <c r="J101" s="67">
        <v>27615.955701816267</v>
      </c>
      <c r="K101" s="67">
        <v>0</v>
      </c>
      <c r="L101" s="67">
        <v>61906.047386129183</v>
      </c>
      <c r="M101" s="67">
        <v>32974.431289429805</v>
      </c>
      <c r="N101" s="67">
        <v>49101.877268780139</v>
      </c>
      <c r="O101" s="67">
        <v>41917.508844088297</v>
      </c>
      <c r="P101" s="67">
        <v>46184.586390446348</v>
      </c>
      <c r="Q101" s="67">
        <v>48443.164695823667</v>
      </c>
    </row>
    <row r="102" spans="1:17" ht="12" customHeight="1" x14ac:dyDescent="0.25">
      <c r="A102" s="23" t="s">
        <v>57</v>
      </c>
      <c r="B102" s="67"/>
      <c r="C102" s="67">
        <v>75443.249999999985</v>
      </c>
      <c r="D102" s="67">
        <v>486944.33160951524</v>
      </c>
      <c r="E102" s="67">
        <v>688773.54672357673</v>
      </c>
      <c r="F102" s="67">
        <v>359440.07033506664</v>
      </c>
      <c r="G102" s="67">
        <v>864444.03675705998</v>
      </c>
      <c r="H102" s="67">
        <v>983641.85722676385</v>
      </c>
      <c r="I102" s="67">
        <v>1278022.3422572219</v>
      </c>
      <c r="J102" s="67">
        <v>1776150.1652998992</v>
      </c>
      <c r="K102" s="67">
        <v>1784036.5762747754</v>
      </c>
      <c r="L102" s="67">
        <v>1911611.2434219697</v>
      </c>
      <c r="M102" s="67">
        <v>1848722.125</v>
      </c>
      <c r="N102" s="67">
        <v>2037243.9004297347</v>
      </c>
      <c r="O102" s="67">
        <v>2159447.3141824277</v>
      </c>
      <c r="P102" s="67">
        <v>2484439.9995752429</v>
      </c>
      <c r="Q102" s="67">
        <v>2553283.0534032932</v>
      </c>
    </row>
    <row r="103" spans="1:17" ht="12" customHeight="1" x14ac:dyDescent="0.25">
      <c r="A103" s="29" t="s">
        <v>140</v>
      </c>
      <c r="B103" s="83"/>
      <c r="C103" s="83">
        <v>123575.74999999997</v>
      </c>
      <c r="D103" s="83">
        <v>524995.75</v>
      </c>
      <c r="E103" s="83">
        <v>194973.71558468172</v>
      </c>
      <c r="F103" s="83">
        <v>107257.75000000003</v>
      </c>
      <c r="G103" s="83">
        <v>400394.75</v>
      </c>
      <c r="H103" s="83">
        <v>820279.75000000035</v>
      </c>
      <c r="I103" s="83">
        <v>1436529.75</v>
      </c>
      <c r="J103" s="83">
        <v>65687.208998073344</v>
      </c>
      <c r="K103" s="83">
        <v>59293.5487252245</v>
      </c>
      <c r="L103" s="83">
        <v>78639.299185183409</v>
      </c>
      <c r="M103" s="83">
        <v>258181.71558468201</v>
      </c>
      <c r="N103" s="83">
        <v>21418.226839045419</v>
      </c>
      <c r="O103" s="83">
        <v>371535.07707320445</v>
      </c>
      <c r="P103" s="83">
        <v>840281.21636945545</v>
      </c>
      <c r="Q103" s="83">
        <v>1330739.2379248485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199.4375</v>
      </c>
      <c r="D107" s="67">
        <v>234.4375</v>
      </c>
      <c r="E107" s="67">
        <v>0</v>
      </c>
      <c r="F107" s="67">
        <v>216.4375</v>
      </c>
      <c r="G107" s="67">
        <v>158.43749999999997</v>
      </c>
      <c r="H107" s="67">
        <v>232.4375</v>
      </c>
      <c r="I107" s="67">
        <v>204.4375</v>
      </c>
      <c r="J107" s="67">
        <v>225.43750000000003</v>
      </c>
      <c r="K107" s="67">
        <v>217.4375</v>
      </c>
      <c r="L107" s="67">
        <v>0</v>
      </c>
      <c r="M107" s="67">
        <v>232.43749999999997</v>
      </c>
      <c r="N107" s="67">
        <v>237.4375</v>
      </c>
      <c r="O107" s="67">
        <v>0</v>
      </c>
      <c r="P107" s="67">
        <v>0</v>
      </c>
      <c r="Q107" s="67">
        <v>46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64</v>
      </c>
      <c r="D110" s="67">
        <v>63</v>
      </c>
      <c r="E110" s="67">
        <v>31</v>
      </c>
      <c r="F110" s="67">
        <v>78</v>
      </c>
      <c r="G110" s="67">
        <v>72.5</v>
      </c>
      <c r="H110" s="67">
        <v>68</v>
      </c>
      <c r="I110" s="67">
        <v>56.5</v>
      </c>
      <c r="J110" s="67">
        <v>125</v>
      </c>
      <c r="K110" s="67">
        <v>79</v>
      </c>
      <c r="L110" s="67">
        <v>0</v>
      </c>
      <c r="M110" s="67">
        <v>112</v>
      </c>
      <c r="N110" s="67">
        <v>155</v>
      </c>
      <c r="O110" s="67">
        <v>104</v>
      </c>
      <c r="P110" s="67">
        <v>0</v>
      </c>
      <c r="Q110" s="67">
        <v>46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319</v>
      </c>
      <c r="D116" s="67">
        <v>352</v>
      </c>
      <c r="E116" s="67">
        <v>126.0064888762122</v>
      </c>
      <c r="F116" s="67">
        <v>334.00000000000023</v>
      </c>
      <c r="G116" s="67">
        <v>268</v>
      </c>
      <c r="H116" s="67">
        <v>343</v>
      </c>
      <c r="I116" s="67">
        <v>302</v>
      </c>
      <c r="J116" s="67">
        <v>327.99999999999977</v>
      </c>
      <c r="K116" s="67">
        <v>512.39551789400718</v>
      </c>
      <c r="L116" s="67">
        <v>227.53538670436612</v>
      </c>
      <c r="M116" s="67">
        <v>350</v>
      </c>
      <c r="N116" s="67">
        <v>436.4622692892799</v>
      </c>
      <c r="O116" s="67">
        <v>135.2404405956795</v>
      </c>
      <c r="P116" s="67">
        <v>251.94947912443419</v>
      </c>
      <c r="Q116" s="67">
        <v>216.54073082397707</v>
      </c>
    </row>
    <row r="117" spans="1:17" ht="12" customHeight="1" x14ac:dyDescent="0.25">
      <c r="A117" s="23" t="s">
        <v>141</v>
      </c>
      <c r="B117" s="67"/>
      <c r="C117" s="67">
        <v>3.2500000000000009</v>
      </c>
      <c r="D117" s="67">
        <v>5.2499999999999964</v>
      </c>
      <c r="E117" s="67">
        <v>2.2500000000002407</v>
      </c>
      <c r="F117" s="67">
        <v>5.2499999999997584</v>
      </c>
      <c r="G117" s="67">
        <v>13.250000000000005</v>
      </c>
      <c r="H117" s="67">
        <v>12.25</v>
      </c>
      <c r="I117" s="67">
        <v>25.250000000000007</v>
      </c>
      <c r="J117" s="67">
        <v>20.792863220946657</v>
      </c>
      <c r="K117" s="67">
        <v>27.291982105992901</v>
      </c>
      <c r="L117" s="67">
        <v>6.9021132956338747</v>
      </c>
      <c r="M117" s="67">
        <v>9.5324075379390756</v>
      </c>
      <c r="N117" s="67">
        <v>18.899648916299391</v>
      </c>
      <c r="O117" s="67">
        <v>23.197059404320505</v>
      </c>
      <c r="P117" s="67">
        <v>0</v>
      </c>
      <c r="Q117" s="67">
        <v>31.646475306249386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70.791765985547102</v>
      </c>
      <c r="D121" s="67">
        <v>81.894222596577421</v>
      </c>
      <c r="E121" s="67">
        <v>289.75</v>
      </c>
      <c r="F121" s="67">
        <v>118.26273898096818</v>
      </c>
      <c r="G121" s="67">
        <v>125.8220155975585</v>
      </c>
      <c r="H121" s="67">
        <v>60.429640842103886</v>
      </c>
      <c r="I121" s="67">
        <v>44.813392956960698</v>
      </c>
      <c r="J121" s="67">
        <v>558.38772836239696</v>
      </c>
      <c r="K121" s="67">
        <v>303.79176598554704</v>
      </c>
      <c r="L121" s="67">
        <v>170.0371312021629</v>
      </c>
      <c r="M121" s="67">
        <v>163.99999999999997</v>
      </c>
      <c r="N121" s="67">
        <v>304.26043502019405</v>
      </c>
      <c r="O121" s="67">
        <v>176.74999999999997</v>
      </c>
      <c r="P121" s="67">
        <v>245.6695337840807</v>
      </c>
      <c r="Q121" s="67">
        <v>79.882722286299355</v>
      </c>
    </row>
    <row r="122" spans="1:17" ht="12" customHeight="1" x14ac:dyDescent="0.25">
      <c r="A122" s="29" t="s">
        <v>140</v>
      </c>
      <c r="B122" s="83"/>
      <c r="C122" s="83">
        <v>307.24999999999994</v>
      </c>
      <c r="D122" s="83">
        <v>358.25000000000011</v>
      </c>
      <c r="E122" s="83">
        <v>0</v>
      </c>
      <c r="F122" s="83">
        <v>226.25000000000006</v>
      </c>
      <c r="G122" s="83">
        <v>183.25000000000006</v>
      </c>
      <c r="H122" s="83">
        <v>440.25000000000028</v>
      </c>
      <c r="I122" s="83">
        <v>378.2499999999996</v>
      </c>
      <c r="J122" s="83">
        <v>156.70022836239707</v>
      </c>
      <c r="K122" s="83">
        <v>235.89573401445296</v>
      </c>
      <c r="L122" s="83">
        <v>64.400368797837075</v>
      </c>
      <c r="M122" s="83">
        <v>183.81824927221217</v>
      </c>
      <c r="N122" s="83">
        <v>149.61456497980595</v>
      </c>
      <c r="O122" s="83">
        <v>92.264354307235863</v>
      </c>
      <c r="P122" s="83">
        <v>0</v>
      </c>
      <c r="Q122" s="83">
        <v>282.49211169696252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0</v>
      </c>
      <c r="D126" s="67">
        <v>0</v>
      </c>
      <c r="E126" s="67">
        <v>0</v>
      </c>
      <c r="F126" s="67">
        <v>209569</v>
      </c>
      <c r="G126" s="67">
        <v>0</v>
      </c>
      <c r="H126" s="67">
        <v>0</v>
      </c>
      <c r="I126" s="67">
        <v>0</v>
      </c>
      <c r="J126" s="67">
        <v>0</v>
      </c>
      <c r="K126" s="67">
        <v>10466.000000000015</v>
      </c>
      <c r="L126" s="67">
        <v>84285.000000000015</v>
      </c>
      <c r="M126" s="67">
        <v>635682.00000000012</v>
      </c>
      <c r="N126" s="67">
        <v>106701.00000000001</v>
      </c>
      <c r="O126" s="67">
        <v>306948.00000000035</v>
      </c>
      <c r="P126" s="67">
        <v>84483.999999999985</v>
      </c>
      <c r="Q126" s="67">
        <v>786.00000000023283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0</v>
      </c>
      <c r="D129" s="67">
        <v>0</v>
      </c>
      <c r="E129" s="67">
        <v>0</v>
      </c>
      <c r="F129" s="67">
        <v>25305</v>
      </c>
      <c r="G129" s="67">
        <v>7</v>
      </c>
      <c r="H129" s="67">
        <v>2633</v>
      </c>
      <c r="I129" s="67">
        <v>1338</v>
      </c>
      <c r="J129" s="67">
        <v>0</v>
      </c>
      <c r="K129" s="67">
        <v>1981.0000000000018</v>
      </c>
      <c r="L129" s="67">
        <v>14818</v>
      </c>
      <c r="M129" s="67">
        <v>136767</v>
      </c>
      <c r="N129" s="67">
        <v>86655</v>
      </c>
      <c r="O129" s="67">
        <v>106013</v>
      </c>
      <c r="P129" s="67">
        <v>44889</v>
      </c>
      <c r="Q129" s="67">
        <v>19827.999999999996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0</v>
      </c>
      <c r="D131" s="67">
        <v>0</v>
      </c>
      <c r="E131" s="67">
        <v>0</v>
      </c>
      <c r="F131" s="67">
        <v>148900</v>
      </c>
      <c r="G131" s="67">
        <v>3008.0000000000082</v>
      </c>
      <c r="H131" s="67">
        <v>5856</v>
      </c>
      <c r="I131" s="67">
        <v>3000.0000000000291</v>
      </c>
      <c r="J131" s="67">
        <v>0</v>
      </c>
      <c r="K131" s="67">
        <v>9908.0000000000146</v>
      </c>
      <c r="L131" s="67">
        <v>75557.000000000015</v>
      </c>
      <c r="M131" s="67">
        <v>576251</v>
      </c>
      <c r="N131" s="67">
        <v>94863</v>
      </c>
      <c r="O131" s="67">
        <v>273136.00000000035</v>
      </c>
      <c r="P131" s="67">
        <v>59937.793457508007</v>
      </c>
      <c r="Q131" s="67">
        <v>1461.0000000002328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1165</v>
      </c>
      <c r="G132" s="67">
        <v>592.40000386421821</v>
      </c>
      <c r="H132" s="67">
        <v>641.71359308224828</v>
      </c>
      <c r="I132" s="67">
        <v>1264.7248634728132</v>
      </c>
      <c r="J132" s="67">
        <v>0</v>
      </c>
      <c r="K132" s="67">
        <v>888.78803136917725</v>
      </c>
      <c r="L132" s="67">
        <v>6392.5449217920477</v>
      </c>
      <c r="M132" s="67">
        <v>39908</v>
      </c>
      <c r="N132" s="67">
        <v>13256.523624630319</v>
      </c>
      <c r="O132" s="67">
        <v>33962.165209316219</v>
      </c>
      <c r="P132" s="67">
        <v>14028.888889836968</v>
      </c>
      <c r="Q132" s="67">
        <v>5861.0000000000655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0</v>
      </c>
      <c r="D135" s="67">
        <v>0</v>
      </c>
      <c r="E135" s="67">
        <v>0</v>
      </c>
      <c r="F135" s="67">
        <v>59042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6040.295043532733</v>
      </c>
      <c r="M135" s="67">
        <v>25442.000000000011</v>
      </c>
      <c r="N135" s="67">
        <v>1294.878989326586</v>
      </c>
      <c r="O135" s="67">
        <v>8793.0000000000146</v>
      </c>
      <c r="P135" s="67">
        <v>13324.000000000073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462</v>
      </c>
      <c r="G136" s="67">
        <v>0</v>
      </c>
      <c r="H136" s="67">
        <v>0</v>
      </c>
      <c r="I136" s="67">
        <v>0</v>
      </c>
      <c r="J136" s="67">
        <v>0</v>
      </c>
      <c r="K136" s="67">
        <v>18.000000000000028</v>
      </c>
      <c r="L136" s="67">
        <v>344</v>
      </c>
      <c r="M136" s="67">
        <v>1437.0000000000007</v>
      </c>
      <c r="N136" s="67">
        <v>264.64966423515187</v>
      </c>
      <c r="O136" s="67">
        <v>821.00000000000136</v>
      </c>
      <c r="P136" s="67">
        <v>1280.0674361255569</v>
      </c>
      <c r="Q136" s="67">
        <v>5.7222024058238263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112076</v>
      </c>
      <c r="G140" s="67">
        <v>0</v>
      </c>
      <c r="H140" s="67">
        <v>0</v>
      </c>
      <c r="I140" s="67">
        <v>0</v>
      </c>
      <c r="J140" s="67">
        <v>0</v>
      </c>
      <c r="K140" s="67">
        <v>4978.0000000000073</v>
      </c>
      <c r="L140" s="67">
        <v>41592</v>
      </c>
      <c r="M140" s="67">
        <v>279606</v>
      </c>
      <c r="N140" s="67">
        <v>89893</v>
      </c>
      <c r="O140" s="67">
        <v>148807.00000000012</v>
      </c>
      <c r="P140" s="67">
        <v>48835.999999999964</v>
      </c>
      <c r="Q140" s="67">
        <v>16208.000000000053</v>
      </c>
    </row>
    <row r="141" spans="1:17" ht="12" customHeight="1" x14ac:dyDescent="0.25">
      <c r="A141" s="29" t="s">
        <v>140</v>
      </c>
      <c r="B141" s="83"/>
      <c r="C141" s="83">
        <v>0</v>
      </c>
      <c r="D141" s="83">
        <v>0</v>
      </c>
      <c r="E141" s="83">
        <v>0</v>
      </c>
      <c r="F141" s="83">
        <v>97493</v>
      </c>
      <c r="G141" s="83">
        <v>0</v>
      </c>
      <c r="H141" s="83">
        <v>13964</v>
      </c>
      <c r="I141" s="83">
        <v>7125.0000000000146</v>
      </c>
      <c r="J141" s="83">
        <v>0</v>
      </c>
      <c r="K141" s="83">
        <v>5488.0000000000073</v>
      </c>
      <c r="L141" s="83">
        <v>42693</v>
      </c>
      <c r="M141" s="83">
        <v>356076</v>
      </c>
      <c r="N141" s="83">
        <v>72586</v>
      </c>
      <c r="O141" s="83">
        <v>174650.68436648775</v>
      </c>
      <c r="P141" s="83">
        <v>56631.260561812138</v>
      </c>
      <c r="Q141" s="83">
        <v>440.90954699804382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1757.0625</v>
      </c>
      <c r="D145" s="67">
        <v>2244.0624999999995</v>
      </c>
      <c r="E145" s="67">
        <v>2439.0625</v>
      </c>
      <c r="F145" s="67">
        <v>7758.0625</v>
      </c>
      <c r="G145" s="67">
        <v>8870.0625</v>
      </c>
      <c r="H145" s="67">
        <v>2156.0624999999995</v>
      </c>
      <c r="I145" s="67">
        <v>7469.0625</v>
      </c>
      <c r="J145" s="67">
        <v>7738.0625000000009</v>
      </c>
      <c r="K145" s="67">
        <v>14598.0625</v>
      </c>
      <c r="L145" s="67">
        <v>34382.0625</v>
      </c>
      <c r="M145" s="67">
        <v>29936.0625</v>
      </c>
      <c r="N145" s="67">
        <v>8957.0625</v>
      </c>
      <c r="O145" s="67">
        <v>18183.0625</v>
      </c>
      <c r="P145" s="67">
        <v>671.0625</v>
      </c>
      <c r="Q145" s="67">
        <v>4145.0625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1229</v>
      </c>
      <c r="D147" s="67">
        <v>1570</v>
      </c>
      <c r="E147" s="67">
        <v>1707</v>
      </c>
      <c r="F147" s="67">
        <v>5430</v>
      </c>
      <c r="G147" s="67">
        <v>6209</v>
      </c>
      <c r="H147" s="67">
        <v>1509</v>
      </c>
      <c r="I147" s="67">
        <v>5228</v>
      </c>
      <c r="J147" s="67">
        <v>5416</v>
      </c>
      <c r="K147" s="67">
        <v>10218</v>
      </c>
      <c r="L147" s="67">
        <v>24067</v>
      </c>
      <c r="M147" s="67">
        <v>20955</v>
      </c>
      <c r="N147" s="67">
        <v>6269</v>
      </c>
      <c r="O147" s="67">
        <v>12728</v>
      </c>
      <c r="P147" s="67">
        <v>469.00000000000006</v>
      </c>
      <c r="Q147" s="67">
        <v>2901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934.76020292467126</v>
      </c>
      <c r="D149" s="67">
        <v>1130.0729302367208</v>
      </c>
      <c r="E149" s="67">
        <v>1098.2832608345727</v>
      </c>
      <c r="F149" s="67">
        <v>1403.518165889433</v>
      </c>
      <c r="G149" s="67">
        <v>753.6962337413496</v>
      </c>
      <c r="H149" s="67">
        <v>260.6589003942529</v>
      </c>
      <c r="I149" s="67">
        <v>311.35378715244491</v>
      </c>
      <c r="J149" s="67">
        <v>694.83549585182323</v>
      </c>
      <c r="K149" s="67">
        <v>193.28239763613342</v>
      </c>
      <c r="L149" s="67">
        <v>602.60224452966384</v>
      </c>
      <c r="M149" s="67">
        <v>367.52264150943392</v>
      </c>
      <c r="N149" s="67">
        <v>199.55889945652177</v>
      </c>
      <c r="O149" s="67">
        <v>514.44121621621616</v>
      </c>
      <c r="P149" s="67">
        <v>279.1042381360777</v>
      </c>
      <c r="Q149" s="67">
        <v>387.27155253125494</v>
      </c>
    </row>
    <row r="150" spans="1:17" ht="12" customHeight="1" x14ac:dyDescent="0.25">
      <c r="A150" s="23" t="s">
        <v>143</v>
      </c>
      <c r="B150" s="67"/>
      <c r="C150" s="67">
        <v>5.0902783327581105</v>
      </c>
      <c r="D150" s="67">
        <v>7.5000000000000018</v>
      </c>
      <c r="E150" s="67">
        <v>8.136463017295311</v>
      </c>
      <c r="F150" s="67">
        <v>13.260744737876339</v>
      </c>
      <c r="G150" s="67">
        <v>22.499999999999996</v>
      </c>
      <c r="H150" s="67">
        <v>13.500000000000069</v>
      </c>
      <c r="I150" s="67">
        <v>32.558714454638974</v>
      </c>
      <c r="J150" s="67">
        <v>31.246140992944412</v>
      </c>
      <c r="K150" s="67">
        <v>29.376944262812078</v>
      </c>
      <c r="L150" s="67">
        <v>67.55939651815892</v>
      </c>
      <c r="M150" s="67">
        <v>20.60235849056604</v>
      </c>
      <c r="N150" s="67">
        <v>15.981575802245541</v>
      </c>
      <c r="O150" s="67">
        <v>39.308641320884746</v>
      </c>
      <c r="P150" s="67">
        <v>37.55122380630025</v>
      </c>
      <c r="Q150" s="67">
        <v>43.968706415389619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1471.25</v>
      </c>
      <c r="D153" s="67">
        <v>1617.25</v>
      </c>
      <c r="E153" s="67">
        <v>1966.2500000000009</v>
      </c>
      <c r="F153" s="67">
        <v>7569.25</v>
      </c>
      <c r="G153" s="67">
        <v>8393.25</v>
      </c>
      <c r="H153" s="67">
        <v>2115.25</v>
      </c>
      <c r="I153" s="67">
        <v>7386.9827679460705</v>
      </c>
      <c r="J153" s="67">
        <v>7390.8163590070562</v>
      </c>
      <c r="K153" s="67">
        <v>15065.897574479761</v>
      </c>
      <c r="L153" s="67">
        <v>33127.326006084113</v>
      </c>
      <c r="M153" s="67">
        <v>29950.237254667452</v>
      </c>
      <c r="N153" s="67">
        <v>14281.346089372688</v>
      </c>
      <c r="O153" s="67">
        <v>24418.644442147266</v>
      </c>
      <c r="P153" s="67">
        <v>1924.6245062956066</v>
      </c>
      <c r="Q153" s="67">
        <v>10480.04526794607</v>
      </c>
    </row>
    <row r="154" spans="1:17" ht="12" customHeight="1" x14ac:dyDescent="0.25">
      <c r="A154" s="23" t="s">
        <v>141</v>
      </c>
      <c r="B154" s="67"/>
      <c r="C154" s="67">
        <v>8</v>
      </c>
      <c r="D154" s="67">
        <v>15.612437948276783</v>
      </c>
      <c r="E154" s="67">
        <v>20.556741411996818</v>
      </c>
      <c r="F154" s="67">
        <v>89.826145925965434</v>
      </c>
      <c r="G154" s="67">
        <v>185.85363050626978</v>
      </c>
      <c r="H154" s="67">
        <v>108.19589494454064</v>
      </c>
      <c r="I154" s="67">
        <v>378.203537922934</v>
      </c>
      <c r="J154" s="67">
        <v>460.42027227835661</v>
      </c>
      <c r="K154" s="67">
        <v>991.15271378326781</v>
      </c>
      <c r="L154" s="67">
        <v>3245.9133449248311</v>
      </c>
      <c r="M154" s="67">
        <v>2416.9737919387453</v>
      </c>
      <c r="N154" s="67">
        <v>1426.2695843059321</v>
      </c>
      <c r="O154" s="67">
        <v>2435.0496384850712</v>
      </c>
      <c r="P154" s="67">
        <v>760.00000000000182</v>
      </c>
      <c r="Q154" s="67">
        <v>1084.8199899134665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844.00000000000023</v>
      </c>
      <c r="D158" s="67">
        <v>886.90144992329658</v>
      </c>
      <c r="E158" s="67">
        <v>1984.0000000000002</v>
      </c>
      <c r="F158" s="67">
        <v>3977.9999999999995</v>
      </c>
      <c r="G158" s="67">
        <v>4216</v>
      </c>
      <c r="H158" s="67">
        <v>443.70957216184894</v>
      </c>
      <c r="I158" s="67">
        <v>879.9079796495754</v>
      </c>
      <c r="J158" s="67">
        <v>7256.0000000000027</v>
      </c>
      <c r="K158" s="67">
        <v>7646.6707382069317</v>
      </c>
      <c r="L158" s="67">
        <v>18859.963949923302</v>
      </c>
      <c r="M158" s="67">
        <v>12378.179005246207</v>
      </c>
      <c r="N158" s="67">
        <v>10288.415997082755</v>
      </c>
      <c r="O158" s="67">
        <v>13394.167240310282</v>
      </c>
      <c r="P158" s="67">
        <v>2009.7720721618571</v>
      </c>
      <c r="Q158" s="67">
        <v>4933.9704796495707</v>
      </c>
    </row>
    <row r="159" spans="1:17" ht="12" customHeight="1" x14ac:dyDescent="0.25">
      <c r="A159" s="29" t="s">
        <v>140</v>
      </c>
      <c r="B159" s="83"/>
      <c r="C159" s="83">
        <v>1108.5</v>
      </c>
      <c r="D159" s="83">
        <v>1563.4999999999995</v>
      </c>
      <c r="E159" s="83">
        <v>1173.94599475379</v>
      </c>
      <c r="F159" s="83">
        <v>4249.709002917245</v>
      </c>
      <c r="G159" s="83">
        <v>4868.9577596897143</v>
      </c>
      <c r="H159" s="83">
        <v>3730.5000000000009</v>
      </c>
      <c r="I159" s="83">
        <v>7170.5</v>
      </c>
      <c r="J159" s="83">
        <v>3470.1592166439536</v>
      </c>
      <c r="K159" s="83">
        <v>8523.5595277300199</v>
      </c>
      <c r="L159" s="83">
        <v>17766.161050076698</v>
      </c>
      <c r="M159" s="83">
        <v>19996.945994753791</v>
      </c>
      <c r="N159" s="83">
        <v>6426.709002917245</v>
      </c>
      <c r="O159" s="83">
        <v>13658.95775968972</v>
      </c>
      <c r="P159" s="83">
        <v>2422.4704426008557</v>
      </c>
      <c r="Q159" s="83">
        <v>6542.372280548223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21339.6875</v>
      </c>
      <c r="D163" s="67">
        <v>0</v>
      </c>
      <c r="E163" s="67">
        <v>8936.6875</v>
      </c>
      <c r="F163" s="67">
        <v>0</v>
      </c>
      <c r="G163" s="67">
        <v>0</v>
      </c>
      <c r="H163" s="67">
        <v>0</v>
      </c>
      <c r="I163" s="67">
        <v>14815.6875</v>
      </c>
      <c r="J163" s="67">
        <v>19105.6875</v>
      </c>
      <c r="K163" s="67">
        <v>19919.6875</v>
      </c>
      <c r="L163" s="67">
        <v>2868.5625</v>
      </c>
      <c r="M163" s="67">
        <v>0</v>
      </c>
      <c r="N163" s="67">
        <v>0</v>
      </c>
      <c r="O163" s="67">
        <v>0</v>
      </c>
      <c r="P163" s="67">
        <v>0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5967</v>
      </c>
      <c r="D165" s="67">
        <v>3631</v>
      </c>
      <c r="E165" s="67">
        <v>4628.5</v>
      </c>
      <c r="F165" s="67">
        <v>3289</v>
      </c>
      <c r="G165" s="67">
        <v>2657</v>
      </c>
      <c r="H165" s="67">
        <v>1831</v>
      </c>
      <c r="I165" s="67">
        <v>2625.25</v>
      </c>
      <c r="J165" s="67">
        <v>3519</v>
      </c>
      <c r="K165" s="67">
        <v>6285</v>
      </c>
      <c r="L165" s="67">
        <v>1856</v>
      </c>
      <c r="M165" s="67">
        <v>5507.0000000000009</v>
      </c>
      <c r="N165" s="67">
        <v>3909.0000000000005</v>
      </c>
      <c r="O165" s="67">
        <v>4939.625</v>
      </c>
      <c r="P165" s="67">
        <v>3992</v>
      </c>
      <c r="Q165" s="67">
        <v>3638.9375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20233.308342012002</v>
      </c>
      <c r="D167" s="67">
        <v>1939.5965780925742</v>
      </c>
      <c r="E167" s="67">
        <v>24012.024611324763</v>
      </c>
      <c r="F167" s="67">
        <v>239.13417199946741</v>
      </c>
      <c r="G167" s="67">
        <v>814.47173197085067</v>
      </c>
      <c r="H167" s="67">
        <v>33.482049788345122</v>
      </c>
      <c r="I167" s="67">
        <v>14230.038607393166</v>
      </c>
      <c r="J167" s="67">
        <v>18451.213160163334</v>
      </c>
      <c r="K167" s="67">
        <v>20498.266836057017</v>
      </c>
      <c r="L167" s="67">
        <v>4180.8991597162785</v>
      </c>
      <c r="M167" s="67">
        <v>17790.945237608023</v>
      </c>
      <c r="N167" s="67">
        <v>2993.0000000000005</v>
      </c>
      <c r="O167" s="67">
        <v>93.000000000000881</v>
      </c>
      <c r="P167" s="67">
        <v>589.92138976787965</v>
      </c>
      <c r="Q167" s="67">
        <v>242</v>
      </c>
    </row>
    <row r="168" spans="1:17" ht="12" customHeight="1" x14ac:dyDescent="0.25">
      <c r="A168" s="23" t="s">
        <v>143</v>
      </c>
      <c r="B168" s="67"/>
      <c r="C168" s="67">
        <v>188.59093380884576</v>
      </c>
      <c r="D168" s="67">
        <v>71.249999999999858</v>
      </c>
      <c r="E168" s="67">
        <v>284.12806556301518</v>
      </c>
      <c r="F168" s="67">
        <v>1.9071415553810369</v>
      </c>
      <c r="G168" s="67">
        <v>108.52826802914848</v>
      </c>
      <c r="H168" s="67">
        <v>0.51795021165793931</v>
      </c>
      <c r="I168" s="67">
        <v>649.64889260683299</v>
      </c>
      <c r="J168" s="67">
        <v>624.47433983666713</v>
      </c>
      <c r="K168" s="67">
        <v>1137.4103110049132</v>
      </c>
      <c r="L168" s="67">
        <v>1680.1734854596543</v>
      </c>
      <c r="M168" s="67">
        <v>1083.3047623919783</v>
      </c>
      <c r="N168" s="67">
        <v>0</v>
      </c>
      <c r="O168" s="67">
        <v>308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9188.5000000000146</v>
      </c>
      <c r="D171" s="67">
        <v>801.75323761261257</v>
      </c>
      <c r="E171" s="67">
        <v>2500.0795377339964</v>
      </c>
      <c r="F171" s="67">
        <v>0</v>
      </c>
      <c r="G171" s="67">
        <v>0</v>
      </c>
      <c r="H171" s="67">
        <v>0</v>
      </c>
      <c r="I171" s="67">
        <v>5699.9940483766677</v>
      </c>
      <c r="J171" s="67">
        <v>8304.007504261459</v>
      </c>
      <c r="K171" s="67">
        <v>9194.7396470619296</v>
      </c>
      <c r="L171" s="67">
        <v>1107.6186969958799</v>
      </c>
      <c r="M171" s="67">
        <v>0</v>
      </c>
      <c r="N171" s="67">
        <v>0</v>
      </c>
      <c r="O171" s="67">
        <v>0</v>
      </c>
      <c r="P171" s="67">
        <v>0</v>
      </c>
      <c r="Q171" s="67">
        <v>0</v>
      </c>
    </row>
    <row r="172" spans="1:17" ht="12" customHeight="1" x14ac:dyDescent="0.25">
      <c r="A172" s="23" t="s">
        <v>141</v>
      </c>
      <c r="B172" s="67"/>
      <c r="C172" s="67">
        <v>65</v>
      </c>
      <c r="D172" s="67">
        <v>16.218046171171196</v>
      </c>
      <c r="E172" s="67">
        <v>19.135639153780989</v>
      </c>
      <c r="F172" s="67">
        <v>5</v>
      </c>
      <c r="G172" s="67">
        <v>27.000000000000842</v>
      </c>
      <c r="H172" s="67">
        <v>29</v>
      </c>
      <c r="I172" s="67">
        <v>190.75695070421335</v>
      </c>
      <c r="J172" s="67">
        <v>264</v>
      </c>
      <c r="K172" s="67">
        <v>331.00000000000006</v>
      </c>
      <c r="L172" s="67">
        <v>80.770317544465698</v>
      </c>
      <c r="M172" s="67">
        <v>0</v>
      </c>
      <c r="N172" s="67">
        <v>5.0000000000000009</v>
      </c>
      <c r="O172" s="67">
        <v>27</v>
      </c>
      <c r="P172" s="67">
        <v>29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7607.4611880189796</v>
      </c>
      <c r="D176" s="67">
        <v>0</v>
      </c>
      <c r="E176" s="67">
        <v>28184.59473026884</v>
      </c>
      <c r="F176" s="67">
        <v>0</v>
      </c>
      <c r="G176" s="67">
        <v>0</v>
      </c>
      <c r="H176" s="67">
        <v>0</v>
      </c>
      <c r="I176" s="67">
        <v>9951.5000000000018</v>
      </c>
      <c r="J176" s="67">
        <v>24443.281572883167</v>
      </c>
      <c r="K176" s="67">
        <v>24493.237272991435</v>
      </c>
      <c r="L176" s="67">
        <v>3431.6019200533697</v>
      </c>
      <c r="M176" s="67">
        <v>22643</v>
      </c>
      <c r="N176" s="67">
        <v>2317.0212043248684</v>
      </c>
      <c r="O176" s="67">
        <v>778</v>
      </c>
      <c r="P176" s="67">
        <v>944.26545413742861</v>
      </c>
      <c r="Q176" s="67">
        <v>712.31067369156517</v>
      </c>
    </row>
    <row r="177" spans="1:17" ht="12" customHeight="1" x14ac:dyDescent="0.25">
      <c r="A177" s="29" t="s">
        <v>140</v>
      </c>
      <c r="B177" s="83"/>
      <c r="C177" s="83">
        <v>28449.50000000004</v>
      </c>
      <c r="D177" s="83">
        <v>16431.625</v>
      </c>
      <c r="E177" s="83">
        <v>5174.4072302688401</v>
      </c>
      <c r="F177" s="83">
        <v>0</v>
      </c>
      <c r="G177" s="83">
        <v>0</v>
      </c>
      <c r="H177" s="83">
        <v>0</v>
      </c>
      <c r="I177" s="83">
        <v>15498.5</v>
      </c>
      <c r="J177" s="83">
        <v>11677.182012089293</v>
      </c>
      <c r="K177" s="83">
        <v>19634.700227008565</v>
      </c>
      <c r="L177" s="83">
        <v>4571.2359854596543</v>
      </c>
      <c r="M177" s="83">
        <v>3907.4727600544625</v>
      </c>
      <c r="N177" s="83">
        <v>3.637978807091713E-12</v>
      </c>
      <c r="O177" s="83">
        <v>3.637978807091713E-12</v>
      </c>
      <c r="P177" s="83">
        <v>3.637978807091713E-12</v>
      </c>
      <c r="Q177" s="83">
        <v>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560.75918019064238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394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556.75918019064238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4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560.75918019064238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6430.5926771748873</v>
      </c>
      <c r="D26" s="67">
        <v>12582.857648148711</v>
      </c>
      <c r="E26" s="67">
        <v>6190.0941759648904</v>
      </c>
      <c r="F26" s="67">
        <v>15453.037528943247</v>
      </c>
      <c r="G26" s="67">
        <v>9124.57704500416</v>
      </c>
      <c r="H26" s="67">
        <v>31001.777891404916</v>
      </c>
      <c r="I26" s="67">
        <v>22341.569819261109</v>
      </c>
      <c r="J26" s="67">
        <v>11159.646819391886</v>
      </c>
      <c r="K26" s="67">
        <v>15993.044836743924</v>
      </c>
      <c r="L26" s="67">
        <v>2565.9487840370443</v>
      </c>
      <c r="M26" s="67">
        <v>16031.163802860825</v>
      </c>
      <c r="N26" s="67">
        <v>0</v>
      </c>
      <c r="O26" s="67">
        <v>15762.618574917309</v>
      </c>
      <c r="P26" s="67">
        <v>6371.8882283680414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3253</v>
      </c>
      <c r="D29" s="67">
        <v>3266</v>
      </c>
      <c r="E29" s="67">
        <v>1970</v>
      </c>
      <c r="F29" s="67">
        <v>4466.9999999999991</v>
      </c>
      <c r="G29" s="67">
        <v>4285.9999999999991</v>
      </c>
      <c r="H29" s="67">
        <v>6276.9999999999991</v>
      </c>
      <c r="I29" s="67">
        <v>3952</v>
      </c>
      <c r="J29" s="67">
        <v>8517</v>
      </c>
      <c r="K29" s="67">
        <v>5363.0000000000009</v>
      </c>
      <c r="L29" s="67">
        <v>2565.9487840370443</v>
      </c>
      <c r="M29" s="67">
        <v>12949</v>
      </c>
      <c r="N29" s="67">
        <v>0</v>
      </c>
      <c r="O29" s="67">
        <v>9960.0000000000018</v>
      </c>
      <c r="P29" s="67">
        <v>6371.8882283680423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6288.2306392634364</v>
      </c>
      <c r="D31" s="67">
        <v>12097.817232609947</v>
      </c>
      <c r="E31" s="67">
        <v>5864.665187902021</v>
      </c>
      <c r="F31" s="67">
        <v>14842.880138826133</v>
      </c>
      <c r="G31" s="67">
        <v>7312.2975836602609</v>
      </c>
      <c r="H31" s="67">
        <v>28498.532114668134</v>
      </c>
      <c r="I31" s="67">
        <v>17622.123125683072</v>
      </c>
      <c r="J31" s="67">
        <v>7907.3898692005332</v>
      </c>
      <c r="K31" s="67">
        <v>11563.495057344824</v>
      </c>
      <c r="L31" s="67">
        <v>0</v>
      </c>
      <c r="M31" s="67">
        <v>14391.309917575318</v>
      </c>
      <c r="N31" s="67">
        <v>0</v>
      </c>
      <c r="O31" s="67">
        <v>12750.690562229678</v>
      </c>
      <c r="P31" s="67">
        <v>5470.0094862841206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142.36203791145084</v>
      </c>
      <c r="D32" s="67">
        <v>485.04041553876476</v>
      </c>
      <c r="E32" s="67">
        <v>325.42898806286962</v>
      </c>
      <c r="F32" s="67">
        <v>610.15739011711457</v>
      </c>
      <c r="G32" s="67">
        <v>1812.2794613439</v>
      </c>
      <c r="H32" s="67">
        <v>2503.2457767367828</v>
      </c>
      <c r="I32" s="67">
        <v>4719.4466935780347</v>
      </c>
      <c r="J32" s="67">
        <v>3252.2569501913531</v>
      </c>
      <c r="K32" s="67">
        <v>4429.549779399099</v>
      </c>
      <c r="L32" s="67">
        <v>2565.9487840370443</v>
      </c>
      <c r="M32" s="67">
        <v>1639.8538852855077</v>
      </c>
      <c r="N32" s="67">
        <v>0</v>
      </c>
      <c r="O32" s="67">
        <v>3011.928012687632</v>
      </c>
      <c r="P32" s="67">
        <v>901.87874208392077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6430.5926771748873</v>
      </c>
      <c r="D40" s="67">
        <v>12582.857648148711</v>
      </c>
      <c r="E40" s="67">
        <v>6190.0941759648904</v>
      </c>
      <c r="F40" s="67">
        <v>15453.037528943247</v>
      </c>
      <c r="G40" s="67">
        <v>9124.57704500416</v>
      </c>
      <c r="H40" s="67">
        <v>31001.777891404916</v>
      </c>
      <c r="I40" s="67">
        <v>22341.569819261109</v>
      </c>
      <c r="J40" s="67">
        <v>11159.646819391886</v>
      </c>
      <c r="K40" s="67">
        <v>15993.044836743924</v>
      </c>
      <c r="L40" s="67">
        <v>2565.9487840370443</v>
      </c>
      <c r="M40" s="67">
        <v>16031.163802860825</v>
      </c>
      <c r="N40" s="67">
        <v>0</v>
      </c>
      <c r="O40" s="67">
        <v>15762.618574917309</v>
      </c>
      <c r="P40" s="67">
        <v>6371.8882283680423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125241.08953333172</v>
      </c>
      <c r="D45" s="67">
        <v>0</v>
      </c>
      <c r="E45" s="67">
        <v>0</v>
      </c>
      <c r="F45" s="67">
        <v>140073.76665545822</v>
      </c>
      <c r="G45" s="67">
        <v>30519.806722255296</v>
      </c>
      <c r="H45" s="67">
        <v>58053.459657211039</v>
      </c>
      <c r="I45" s="67">
        <v>0</v>
      </c>
      <c r="J45" s="67">
        <v>60594.833919114091</v>
      </c>
      <c r="K45" s="67">
        <v>113873.408257228</v>
      </c>
      <c r="L45" s="67">
        <v>0</v>
      </c>
      <c r="M45" s="67">
        <v>151590.22246068181</v>
      </c>
      <c r="N45" s="67">
        <v>13825.637268081031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35097</v>
      </c>
      <c r="D48" s="67">
        <v>0</v>
      </c>
      <c r="E48" s="67">
        <v>0</v>
      </c>
      <c r="F48" s="67">
        <v>29818.999999999996</v>
      </c>
      <c r="G48" s="67">
        <v>19638.999999999996</v>
      </c>
      <c r="H48" s="67">
        <v>16260.999999999998</v>
      </c>
      <c r="I48" s="67">
        <v>0</v>
      </c>
      <c r="J48" s="67">
        <v>1759</v>
      </c>
      <c r="K48" s="67">
        <v>43479.000000000007</v>
      </c>
      <c r="L48" s="67">
        <v>0</v>
      </c>
      <c r="M48" s="67">
        <v>50644</v>
      </c>
      <c r="N48" s="67">
        <v>13825.637268081031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89733.019309689975</v>
      </c>
      <c r="D50" s="67">
        <v>0</v>
      </c>
      <c r="E50" s="67">
        <v>0</v>
      </c>
      <c r="F50" s="67">
        <v>55064.035580927586</v>
      </c>
      <c r="G50" s="67">
        <v>21460.388812360627</v>
      </c>
      <c r="H50" s="67">
        <v>49672.205362272587</v>
      </c>
      <c r="I50" s="67">
        <v>0</v>
      </c>
      <c r="J50" s="67">
        <v>16742.54124745178</v>
      </c>
      <c r="K50" s="67">
        <v>47669.617543109613</v>
      </c>
      <c r="L50" s="67">
        <v>0</v>
      </c>
      <c r="M50" s="67">
        <v>62554.567295370522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2207.3802726111326</v>
      </c>
      <c r="D51" s="67">
        <v>0</v>
      </c>
      <c r="E51" s="67">
        <v>0</v>
      </c>
      <c r="F51" s="67">
        <v>2750.870812867603</v>
      </c>
      <c r="G51" s="67">
        <v>9059.4179098946697</v>
      </c>
      <c r="H51" s="67">
        <v>8381.2542949384533</v>
      </c>
      <c r="I51" s="67">
        <v>0</v>
      </c>
      <c r="J51" s="67">
        <v>9738.2395783713964</v>
      </c>
      <c r="K51" s="67">
        <v>14991.290882205863</v>
      </c>
      <c r="L51" s="67">
        <v>0</v>
      </c>
      <c r="M51" s="67">
        <v>6420.7387273758341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32928.729860564308</v>
      </c>
      <c r="D54" s="67">
        <v>0</v>
      </c>
      <c r="E54" s="67">
        <v>0</v>
      </c>
      <c r="F54" s="67">
        <v>80606.08861366965</v>
      </c>
      <c r="G54" s="67">
        <v>0</v>
      </c>
      <c r="H54" s="67">
        <v>0</v>
      </c>
      <c r="I54" s="67">
        <v>0</v>
      </c>
      <c r="J54" s="67">
        <v>32913.470470956257</v>
      </c>
      <c r="K54" s="67">
        <v>48609.821860842589</v>
      </c>
      <c r="L54" s="67">
        <v>0</v>
      </c>
      <c r="M54" s="67">
        <v>77887.625239722533</v>
      </c>
      <c r="N54" s="67">
        <v>13007.273516896421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371.96009046631417</v>
      </c>
      <c r="D55" s="67">
        <v>0</v>
      </c>
      <c r="E55" s="67">
        <v>0</v>
      </c>
      <c r="F55" s="67">
        <v>1652.7716479933781</v>
      </c>
      <c r="G55" s="67">
        <v>0</v>
      </c>
      <c r="H55" s="67">
        <v>0</v>
      </c>
      <c r="I55" s="67">
        <v>0</v>
      </c>
      <c r="J55" s="67">
        <v>1200.5826223346587</v>
      </c>
      <c r="K55" s="67">
        <v>2602.6779710699275</v>
      </c>
      <c r="L55" s="67">
        <v>0</v>
      </c>
      <c r="M55" s="67">
        <v>4727.2911982129108</v>
      </c>
      <c r="N55" s="67">
        <v>818.36375118461081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125241.08953333173</v>
      </c>
      <c r="D60" s="83">
        <v>0</v>
      </c>
      <c r="E60" s="83">
        <v>0</v>
      </c>
      <c r="F60" s="83">
        <v>140073.7666554582</v>
      </c>
      <c r="G60" s="83">
        <v>30519.8067222553</v>
      </c>
      <c r="H60" s="83">
        <v>58053.459657211046</v>
      </c>
      <c r="I60" s="83">
        <v>0</v>
      </c>
      <c r="J60" s="83">
        <v>60594.833919114091</v>
      </c>
      <c r="K60" s="83">
        <v>113873.408257228</v>
      </c>
      <c r="L60" s="83">
        <v>0</v>
      </c>
      <c r="M60" s="83">
        <v>151590.22246068181</v>
      </c>
      <c r="N60" s="83">
        <v>13825.637268081031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395322.9019547684</v>
      </c>
      <c r="D64" s="67">
        <v>251028.23064883822</v>
      </c>
      <c r="E64" s="67">
        <v>492953.27067106427</v>
      </c>
      <c r="F64" s="67">
        <v>428310.51425753243</v>
      </c>
      <c r="G64" s="67">
        <v>457437.59080316621</v>
      </c>
      <c r="H64" s="67">
        <v>219925.44518151385</v>
      </c>
      <c r="I64" s="67">
        <v>85324.353988804753</v>
      </c>
      <c r="J64" s="67">
        <v>649253.67497958138</v>
      </c>
      <c r="K64" s="67">
        <v>584196.30892263516</v>
      </c>
      <c r="L64" s="67">
        <v>654379.08197870664</v>
      </c>
      <c r="M64" s="67">
        <v>345895.28852012398</v>
      </c>
      <c r="N64" s="67">
        <v>691410.74772283214</v>
      </c>
      <c r="O64" s="67">
        <v>513252.8864453187</v>
      </c>
      <c r="P64" s="67">
        <v>871867.12700380629</v>
      </c>
      <c r="Q64" s="67">
        <v>512369.56916021637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105037</v>
      </c>
      <c r="D67" s="67">
        <v>78512</v>
      </c>
      <c r="E67" s="67">
        <v>89482</v>
      </c>
      <c r="F67" s="67">
        <v>130183.99999999999</v>
      </c>
      <c r="G67" s="67">
        <v>153722.99999999997</v>
      </c>
      <c r="H67" s="67">
        <v>98296.999999999985</v>
      </c>
      <c r="I67" s="67">
        <v>43162</v>
      </c>
      <c r="J67" s="67">
        <v>225408</v>
      </c>
      <c r="K67" s="67">
        <v>193589.00000000003</v>
      </c>
      <c r="L67" s="67">
        <v>205018.99999999997</v>
      </c>
      <c r="M67" s="67">
        <v>345895.28852012398</v>
      </c>
      <c r="N67" s="67">
        <v>535277</v>
      </c>
      <c r="O67" s="67">
        <v>392864.00000000006</v>
      </c>
      <c r="P67" s="67">
        <v>384978.00000000006</v>
      </c>
      <c r="Q67" s="67">
        <v>196787.00000000006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309154.1512284163</v>
      </c>
      <c r="D69" s="67">
        <v>240001.59387521341</v>
      </c>
      <c r="E69" s="67">
        <v>301057.82825195574</v>
      </c>
      <c r="F69" s="67">
        <v>405203.77391718014</v>
      </c>
      <c r="G69" s="67">
        <v>146914.60854388899</v>
      </c>
      <c r="H69" s="67">
        <v>155553.60802580384</v>
      </c>
      <c r="I69" s="67">
        <v>0</v>
      </c>
      <c r="J69" s="67">
        <v>188893.64240769891</v>
      </c>
      <c r="K69" s="67">
        <v>445340.83391087723</v>
      </c>
      <c r="L69" s="67">
        <v>324414.31070517661</v>
      </c>
      <c r="M69" s="67">
        <v>277485.46021673956</v>
      </c>
      <c r="N69" s="67">
        <v>401625.38627973676</v>
      </c>
      <c r="O69" s="67">
        <v>207582.43071076411</v>
      </c>
      <c r="P69" s="67">
        <v>523786.16324456723</v>
      </c>
      <c r="Q69" s="67">
        <v>398531.70555683767</v>
      </c>
    </row>
    <row r="70" spans="1:17" ht="12" customHeight="1" x14ac:dyDescent="0.25">
      <c r="A70" s="23" t="s">
        <v>159</v>
      </c>
      <c r="B70" s="67"/>
      <c r="C70" s="67">
        <v>7688.515582177547</v>
      </c>
      <c r="D70" s="67">
        <v>11026.636773624792</v>
      </c>
      <c r="E70" s="67">
        <v>13122.471219626363</v>
      </c>
      <c r="F70" s="67">
        <v>23106.740340352295</v>
      </c>
      <c r="G70" s="67">
        <v>48166.277146833956</v>
      </c>
      <c r="H70" s="67">
        <v>40897.56076141011</v>
      </c>
      <c r="I70" s="67">
        <v>85324.353988804753</v>
      </c>
      <c r="J70" s="67">
        <v>80876.692539848591</v>
      </c>
      <c r="K70" s="67">
        <v>138855.47501175795</v>
      </c>
      <c r="L70" s="67">
        <v>312631.41829944641</v>
      </c>
      <c r="M70" s="67">
        <v>68409.82830338442</v>
      </c>
      <c r="N70" s="67">
        <v>133573.27206183891</v>
      </c>
      <c r="O70" s="67">
        <v>115952.74006017385</v>
      </c>
      <c r="P70" s="67">
        <v>147862.35796031918</v>
      </c>
      <c r="Q70" s="67">
        <v>105634.15626887004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78053.690092013523</v>
      </c>
      <c r="D73" s="67">
        <v>0</v>
      </c>
      <c r="E73" s="67">
        <v>172892.09515415563</v>
      </c>
      <c r="F73" s="67">
        <v>0</v>
      </c>
      <c r="G73" s="67">
        <v>250731.03696978054</v>
      </c>
      <c r="H73" s="67">
        <v>20420.177825437637</v>
      </c>
      <c r="I73" s="67">
        <v>0</v>
      </c>
      <c r="J73" s="67">
        <v>348072.00270998076</v>
      </c>
      <c r="K73" s="67">
        <v>0</v>
      </c>
      <c r="L73" s="67">
        <v>16446.710950273457</v>
      </c>
      <c r="M73" s="67">
        <v>0</v>
      </c>
      <c r="N73" s="67">
        <v>132271.08938125649</v>
      </c>
      <c r="O73" s="67">
        <v>177404.90202047306</v>
      </c>
      <c r="P73" s="67">
        <v>185278.60579891995</v>
      </c>
      <c r="Q73" s="67">
        <v>7593.6415304546608</v>
      </c>
    </row>
    <row r="74" spans="1:17" ht="12" customHeight="1" x14ac:dyDescent="0.25">
      <c r="A74" s="23" t="s">
        <v>141</v>
      </c>
      <c r="B74" s="67"/>
      <c r="C74" s="67">
        <v>426.54505216102524</v>
      </c>
      <c r="D74" s="67">
        <v>0</v>
      </c>
      <c r="E74" s="67">
        <v>5880.8760453265168</v>
      </c>
      <c r="F74" s="67">
        <v>0</v>
      </c>
      <c r="G74" s="67">
        <v>11625.668142662733</v>
      </c>
      <c r="H74" s="67">
        <v>3054.0985688622886</v>
      </c>
      <c r="I74" s="67">
        <v>0</v>
      </c>
      <c r="J74" s="67">
        <v>31411.33732205311</v>
      </c>
      <c r="K74" s="67">
        <v>0</v>
      </c>
      <c r="L74" s="67">
        <v>886.64202381016514</v>
      </c>
      <c r="M74" s="67">
        <v>0</v>
      </c>
      <c r="N74" s="67">
        <v>23941</v>
      </c>
      <c r="O74" s="67">
        <v>12312.813653907735</v>
      </c>
      <c r="P74" s="67">
        <v>14940.000000000004</v>
      </c>
      <c r="Q74" s="67">
        <v>610.06580405399529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325260.84115722682</v>
      </c>
      <c r="D78" s="67">
        <v>251028.23064883819</v>
      </c>
      <c r="E78" s="67">
        <v>472169.98566013394</v>
      </c>
      <c r="F78" s="67">
        <v>403676.17057969468</v>
      </c>
      <c r="G78" s="67">
        <v>457437.59080316627</v>
      </c>
      <c r="H78" s="67">
        <v>219925.4451815139</v>
      </c>
      <c r="I78" s="67">
        <v>85324.353988804753</v>
      </c>
      <c r="J78" s="67">
        <v>471024.6285262889</v>
      </c>
      <c r="K78" s="67">
        <v>584196.30892263516</v>
      </c>
      <c r="L78" s="67">
        <v>654379.08197870664</v>
      </c>
      <c r="M78" s="67">
        <v>345895.28852012398</v>
      </c>
      <c r="N78" s="67">
        <v>573764.2866966679</v>
      </c>
      <c r="O78" s="67">
        <v>513252.88644531876</v>
      </c>
      <c r="P78" s="67">
        <v>529040.87656270398</v>
      </c>
      <c r="Q78" s="67">
        <v>308148.97945620766</v>
      </c>
    </row>
    <row r="79" spans="1:17" ht="12" customHeight="1" x14ac:dyDescent="0.25">
      <c r="A79" s="29" t="s">
        <v>140</v>
      </c>
      <c r="B79" s="83"/>
      <c r="C79" s="83">
        <v>70062.060797541577</v>
      </c>
      <c r="D79" s="83">
        <v>0</v>
      </c>
      <c r="E79" s="83">
        <v>20783.285010930325</v>
      </c>
      <c r="F79" s="83">
        <v>24634.343677837747</v>
      </c>
      <c r="G79" s="83">
        <v>0</v>
      </c>
      <c r="H79" s="83">
        <v>0</v>
      </c>
      <c r="I79" s="83">
        <v>0</v>
      </c>
      <c r="J79" s="83">
        <v>178229.0464532926</v>
      </c>
      <c r="K79" s="83">
        <v>0</v>
      </c>
      <c r="L79" s="83">
        <v>0</v>
      </c>
      <c r="M79" s="83">
        <v>0</v>
      </c>
      <c r="N79" s="83">
        <v>117646.46102616424</v>
      </c>
      <c r="O79" s="83">
        <v>0</v>
      </c>
      <c r="P79" s="83">
        <v>342826.25044110237</v>
      </c>
      <c r="Q79" s="83">
        <v>204220.58970400866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47455.895634298453</v>
      </c>
      <c r="D83" s="67">
        <v>318474.05077595962</v>
      </c>
      <c r="E83" s="67">
        <v>129480.14375062239</v>
      </c>
      <c r="F83" s="67">
        <v>45545.425176712299</v>
      </c>
      <c r="G83" s="67">
        <v>331619.09387375636</v>
      </c>
      <c r="H83" s="67">
        <v>430550.10947861726</v>
      </c>
      <c r="I83" s="67">
        <v>697477.6067736554</v>
      </c>
      <c r="J83" s="67">
        <v>76088.753296257069</v>
      </c>
      <c r="K83" s="67">
        <v>59293.548725224493</v>
      </c>
      <c r="L83" s="67">
        <v>524.19407803057481</v>
      </c>
      <c r="M83" s="67">
        <v>0</v>
      </c>
      <c r="N83" s="67">
        <v>21151.444537992633</v>
      </c>
      <c r="O83" s="67">
        <v>48855.46180492657</v>
      </c>
      <c r="P83" s="67">
        <v>242527.11541377121</v>
      </c>
      <c r="Q83" s="67">
        <v>47599.333950643064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10479</v>
      </c>
      <c r="D86" s="67">
        <v>38530</v>
      </c>
      <c r="E86" s="67">
        <v>21433</v>
      </c>
      <c r="F86" s="67">
        <v>22172.999999999996</v>
      </c>
      <c r="G86" s="67">
        <v>63247.999999999993</v>
      </c>
      <c r="H86" s="67">
        <v>79719.999999999985</v>
      </c>
      <c r="I86" s="67">
        <v>115646</v>
      </c>
      <c r="J86" s="67">
        <v>27887</v>
      </c>
      <c r="K86" s="67">
        <v>32850.000000000007</v>
      </c>
      <c r="L86" s="67">
        <v>524.19407803057481</v>
      </c>
      <c r="M86" s="67">
        <v>0</v>
      </c>
      <c r="N86" s="67">
        <v>21151.444537992633</v>
      </c>
      <c r="O86" s="67">
        <v>48855.46180492657</v>
      </c>
      <c r="P86" s="67">
        <v>231954.00000000006</v>
      </c>
      <c r="Q86" s="67">
        <v>47599.333950643057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8836.870148322876</v>
      </c>
      <c r="D88" s="67">
        <v>61746.453184787941</v>
      </c>
      <c r="E88" s="67">
        <v>58760.95895466784</v>
      </c>
      <c r="F88" s="67">
        <v>7344.5377321438182</v>
      </c>
      <c r="G88" s="67">
        <v>171253.9085487808</v>
      </c>
      <c r="H88" s="67">
        <v>190496.15328918671</v>
      </c>
      <c r="I88" s="67">
        <v>401499.9834341245</v>
      </c>
      <c r="J88" s="67">
        <v>52076.746966159568</v>
      </c>
      <c r="K88" s="67">
        <v>0</v>
      </c>
      <c r="L88" s="67">
        <v>0</v>
      </c>
      <c r="M88" s="67">
        <v>0</v>
      </c>
      <c r="N88" s="67">
        <v>0</v>
      </c>
      <c r="O88" s="67">
        <v>0</v>
      </c>
      <c r="P88" s="67">
        <v>163036.67367060631</v>
      </c>
      <c r="Q88" s="67">
        <v>0</v>
      </c>
    </row>
    <row r="89" spans="1:17" ht="12" customHeight="1" x14ac:dyDescent="0.25">
      <c r="A89" s="23" t="s">
        <v>155</v>
      </c>
      <c r="B89" s="67"/>
      <c r="C89" s="67">
        <v>211.26225821564924</v>
      </c>
      <c r="D89" s="67">
        <v>1587.925853433502</v>
      </c>
      <c r="E89" s="67">
        <v>2049.1125929039572</v>
      </c>
      <c r="F89" s="67">
        <v>577.46984541909796</v>
      </c>
      <c r="G89" s="67">
        <v>8636.4992758724402</v>
      </c>
      <c r="H89" s="67">
        <v>13433.186831323939</v>
      </c>
      <c r="I89" s="67">
        <v>41275.688046381198</v>
      </c>
      <c r="J89" s="67">
        <v>24012.006330097498</v>
      </c>
      <c r="K89" s="67">
        <v>8952.3257774665908</v>
      </c>
      <c r="L89" s="67">
        <v>524.19407803057481</v>
      </c>
      <c r="M89" s="67">
        <v>0</v>
      </c>
      <c r="N89" s="67">
        <v>21151.444537992633</v>
      </c>
      <c r="O89" s="67">
        <v>48855.46180492657</v>
      </c>
      <c r="P89" s="67">
        <v>79490.441743164905</v>
      </c>
      <c r="Q89" s="67">
        <v>3082.9237953438987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38156.763227759926</v>
      </c>
      <c r="D96" s="67">
        <v>251377.67173773819</v>
      </c>
      <c r="E96" s="67">
        <v>66809.487568805009</v>
      </c>
      <c r="F96" s="67">
        <v>36402.585233608857</v>
      </c>
      <c r="G96" s="67">
        <v>145701.2192209778</v>
      </c>
      <c r="H96" s="67">
        <v>215122.40762843218</v>
      </c>
      <c r="I96" s="67">
        <v>225163.25384467631</v>
      </c>
      <c r="J96" s="67">
        <v>0</v>
      </c>
      <c r="K96" s="67">
        <v>30799.410171298201</v>
      </c>
      <c r="L96" s="67">
        <v>0</v>
      </c>
      <c r="M96" s="67">
        <v>0</v>
      </c>
      <c r="N96" s="67">
        <v>0</v>
      </c>
      <c r="O96" s="67">
        <v>0</v>
      </c>
      <c r="P96" s="67">
        <v>0</v>
      </c>
      <c r="Q96" s="67">
        <v>41206.014996475089</v>
      </c>
    </row>
    <row r="97" spans="1:17" ht="12" customHeight="1" x14ac:dyDescent="0.25">
      <c r="A97" s="23" t="s">
        <v>141</v>
      </c>
      <c r="B97" s="67"/>
      <c r="C97" s="67">
        <v>251</v>
      </c>
      <c r="D97" s="67">
        <v>3762</v>
      </c>
      <c r="E97" s="67">
        <v>1860.584634245595</v>
      </c>
      <c r="F97" s="67">
        <v>1220.8323655405259</v>
      </c>
      <c r="G97" s="67">
        <v>6027.4668281252925</v>
      </c>
      <c r="H97" s="67">
        <v>11498.361729674469</v>
      </c>
      <c r="I97" s="67">
        <v>29538.681448473355</v>
      </c>
      <c r="J97" s="67">
        <v>0</v>
      </c>
      <c r="K97" s="67">
        <v>19541.812776459705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3310.3951588240711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6637.8412303282157</v>
      </c>
      <c r="F101" s="67">
        <v>12414.204355070577</v>
      </c>
      <c r="G101" s="67">
        <v>12375.523787372676</v>
      </c>
      <c r="H101" s="67">
        <v>12546.955152900169</v>
      </c>
      <c r="I101" s="67">
        <v>13492.356981524032</v>
      </c>
      <c r="J101" s="67">
        <v>10401.54429818373</v>
      </c>
      <c r="K101" s="67">
        <v>0</v>
      </c>
      <c r="L101" s="67">
        <v>0</v>
      </c>
      <c r="M101" s="67">
        <v>0</v>
      </c>
      <c r="N101" s="67">
        <v>787.28708616553047</v>
      </c>
      <c r="O101" s="67">
        <v>252.70464326591545</v>
      </c>
      <c r="P101" s="67">
        <v>359.61366822881547</v>
      </c>
      <c r="Q101" s="67">
        <v>7144.3346449341934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47455.895634298453</v>
      </c>
      <c r="D103" s="83">
        <v>318474.05077595962</v>
      </c>
      <c r="E103" s="83">
        <v>122842.30252029418</v>
      </c>
      <c r="F103" s="83">
        <v>33131.22082164172</v>
      </c>
      <c r="G103" s="83">
        <v>319243.57008638367</v>
      </c>
      <c r="H103" s="83">
        <v>418003.15432571713</v>
      </c>
      <c r="I103" s="83">
        <v>683985.24979213136</v>
      </c>
      <c r="J103" s="83">
        <v>65687.208998073344</v>
      </c>
      <c r="K103" s="83">
        <v>59293.5487252245</v>
      </c>
      <c r="L103" s="83">
        <v>524.19407803057481</v>
      </c>
      <c r="M103" s="83">
        <v>0</v>
      </c>
      <c r="N103" s="83">
        <v>20364.157451827101</v>
      </c>
      <c r="O103" s="83">
        <v>48602.757161660651</v>
      </c>
      <c r="P103" s="83">
        <v>242167.50174554242</v>
      </c>
      <c r="Q103" s="83">
        <v>40454.999305708865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78.002726416231027</v>
      </c>
      <c r="D107" s="67">
        <v>81.112900575038708</v>
      </c>
      <c r="E107" s="67">
        <v>0</v>
      </c>
      <c r="F107" s="67">
        <v>94.636423215337487</v>
      </c>
      <c r="G107" s="67">
        <v>73.579680908391367</v>
      </c>
      <c r="H107" s="67">
        <v>102.27952023325132</v>
      </c>
      <c r="I107" s="67">
        <v>81.284814314192147</v>
      </c>
      <c r="J107" s="67">
        <v>101.09817779349436</v>
      </c>
      <c r="K107" s="67">
        <v>103.98019620077015</v>
      </c>
      <c r="L107" s="67">
        <v>0</v>
      </c>
      <c r="M107" s="67">
        <v>110.70324754127594</v>
      </c>
      <c r="N107" s="67">
        <v>112.92240014929124</v>
      </c>
      <c r="O107" s="67">
        <v>0</v>
      </c>
      <c r="P107" s="67">
        <v>0</v>
      </c>
      <c r="Q107" s="67">
        <v>25.803866618206129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25</v>
      </c>
      <c r="D110" s="67">
        <v>22</v>
      </c>
      <c r="E110" s="67">
        <v>0</v>
      </c>
      <c r="F110" s="67">
        <v>26.999999999999996</v>
      </c>
      <c r="G110" s="67">
        <v>27.999999999999996</v>
      </c>
      <c r="H110" s="67">
        <v>25.999999999999996</v>
      </c>
      <c r="I110" s="67">
        <v>15</v>
      </c>
      <c r="J110" s="67">
        <v>56</v>
      </c>
      <c r="K110" s="67">
        <v>38.000000000000007</v>
      </c>
      <c r="L110" s="67">
        <v>0</v>
      </c>
      <c r="M110" s="67">
        <v>53</v>
      </c>
      <c r="N110" s="67">
        <v>74</v>
      </c>
      <c r="O110" s="67">
        <v>0</v>
      </c>
      <c r="P110" s="67">
        <v>0</v>
      </c>
      <c r="Q110" s="67">
        <v>25.803866618206129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76.586066469119245</v>
      </c>
      <c r="D116" s="67">
        <v>77.628479486201257</v>
      </c>
      <c r="E116" s="67">
        <v>0</v>
      </c>
      <c r="F116" s="67">
        <v>90.924837530317603</v>
      </c>
      <c r="G116" s="67">
        <v>61.878197759565744</v>
      </c>
      <c r="H116" s="67">
        <v>90.96787765960724</v>
      </c>
      <c r="I116" s="67">
        <v>57.044340148632301</v>
      </c>
      <c r="J116" s="67">
        <v>80.867858787577291</v>
      </c>
      <c r="K116" s="67">
        <v>78.2217466951478</v>
      </c>
      <c r="L116" s="67">
        <v>0</v>
      </c>
      <c r="M116" s="67">
        <v>102.01627661968935</v>
      </c>
      <c r="N116" s="67">
        <v>94.022751232991851</v>
      </c>
      <c r="O116" s="67">
        <v>0</v>
      </c>
      <c r="P116" s="67">
        <v>0</v>
      </c>
      <c r="Q116" s="67">
        <v>15.559566460318198</v>
      </c>
    </row>
    <row r="117" spans="1:17" ht="12" customHeight="1" x14ac:dyDescent="0.25">
      <c r="A117" s="23" t="s">
        <v>141</v>
      </c>
      <c r="B117" s="67"/>
      <c r="C117" s="67">
        <v>1.4166599471117887</v>
      </c>
      <c r="D117" s="67">
        <v>3.4844210888374492</v>
      </c>
      <c r="E117" s="67">
        <v>0</v>
      </c>
      <c r="F117" s="67">
        <v>3.7115856850198767</v>
      </c>
      <c r="G117" s="67">
        <v>11.701483148825625</v>
      </c>
      <c r="H117" s="67">
        <v>11.311642573644081</v>
      </c>
      <c r="I117" s="67">
        <v>24.240474165559846</v>
      </c>
      <c r="J117" s="67">
        <v>20.230319005917067</v>
      </c>
      <c r="K117" s="67">
        <v>25.758449505622348</v>
      </c>
      <c r="L117" s="67">
        <v>0</v>
      </c>
      <c r="M117" s="67">
        <v>8.686970921586596</v>
      </c>
      <c r="N117" s="67">
        <v>18.899648916299391</v>
      </c>
      <c r="O117" s="67">
        <v>0</v>
      </c>
      <c r="P117" s="67">
        <v>0</v>
      </c>
      <c r="Q117" s="67">
        <v>10.244300157887929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78.002726416231027</v>
      </c>
      <c r="D122" s="83">
        <v>81.112900575038708</v>
      </c>
      <c r="E122" s="83">
        <v>0</v>
      </c>
      <c r="F122" s="83">
        <v>94.636423215337487</v>
      </c>
      <c r="G122" s="83">
        <v>73.579680908391367</v>
      </c>
      <c r="H122" s="83">
        <v>102.27952023325132</v>
      </c>
      <c r="I122" s="83">
        <v>81.284814314192147</v>
      </c>
      <c r="J122" s="83">
        <v>101.09817779349436</v>
      </c>
      <c r="K122" s="83">
        <v>103.98019620077015</v>
      </c>
      <c r="L122" s="83">
        <v>0</v>
      </c>
      <c r="M122" s="83">
        <v>110.70324754127594</v>
      </c>
      <c r="N122" s="83">
        <v>112.92240014929125</v>
      </c>
      <c r="O122" s="83">
        <v>0</v>
      </c>
      <c r="P122" s="83">
        <v>0</v>
      </c>
      <c r="Q122" s="83">
        <v>25.803866618206129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0</v>
      </c>
      <c r="D126" s="67">
        <v>0</v>
      </c>
      <c r="E126" s="67">
        <v>0</v>
      </c>
      <c r="F126" s="67">
        <v>91633.199315345351</v>
      </c>
      <c r="G126" s="67">
        <v>0</v>
      </c>
      <c r="H126" s="67">
        <v>0</v>
      </c>
      <c r="I126" s="67">
        <v>0</v>
      </c>
      <c r="J126" s="67">
        <v>0</v>
      </c>
      <c r="K126" s="67">
        <v>5004.917428857766</v>
      </c>
      <c r="L126" s="67">
        <v>34917.617479323882</v>
      </c>
      <c r="M126" s="67">
        <v>302756.92090791446</v>
      </c>
      <c r="N126" s="67">
        <v>50745.703683409425</v>
      </c>
      <c r="O126" s="67">
        <v>174650.68436648775</v>
      </c>
      <c r="P126" s="67">
        <v>56631.260561812131</v>
      </c>
      <c r="Q126" s="67">
        <v>440.90954699804382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0</v>
      </c>
      <c r="D129" s="67">
        <v>0</v>
      </c>
      <c r="E129" s="67">
        <v>0</v>
      </c>
      <c r="F129" s="67">
        <v>11064.999999999998</v>
      </c>
      <c r="G129" s="67">
        <v>0</v>
      </c>
      <c r="H129" s="67">
        <v>0</v>
      </c>
      <c r="I129" s="67">
        <v>0</v>
      </c>
      <c r="J129" s="67">
        <v>0</v>
      </c>
      <c r="K129" s="67">
        <v>947.00000000000023</v>
      </c>
      <c r="L129" s="67">
        <v>6138.9999999999991</v>
      </c>
      <c r="M129" s="67">
        <v>65138</v>
      </c>
      <c r="N129" s="67">
        <v>41212</v>
      </c>
      <c r="O129" s="67">
        <v>60320.000000000015</v>
      </c>
      <c r="P129" s="67">
        <v>30090.000000000007</v>
      </c>
      <c r="Q129" s="67">
        <v>440.90954699804382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0</v>
      </c>
      <c r="D131" s="67">
        <v>0</v>
      </c>
      <c r="E131" s="67">
        <v>0</v>
      </c>
      <c r="F131" s="67">
        <v>90468.199315345351</v>
      </c>
      <c r="G131" s="67">
        <v>0</v>
      </c>
      <c r="H131" s="67">
        <v>0</v>
      </c>
      <c r="I131" s="67">
        <v>0</v>
      </c>
      <c r="J131" s="67">
        <v>0</v>
      </c>
      <c r="K131" s="67">
        <v>4116.1293974885884</v>
      </c>
      <c r="L131" s="67">
        <v>22140.777513999106</v>
      </c>
      <c r="M131" s="67">
        <v>262848.92090791446</v>
      </c>
      <c r="N131" s="67">
        <v>37489.180058779108</v>
      </c>
      <c r="O131" s="67">
        <v>140688.51915717154</v>
      </c>
      <c r="P131" s="67">
        <v>42602.371671975176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1164.9999999999998</v>
      </c>
      <c r="G132" s="67">
        <v>0</v>
      </c>
      <c r="H132" s="67">
        <v>0</v>
      </c>
      <c r="I132" s="67">
        <v>0</v>
      </c>
      <c r="J132" s="67">
        <v>0</v>
      </c>
      <c r="K132" s="67">
        <v>888.78803136917725</v>
      </c>
      <c r="L132" s="67">
        <v>6392.5449217920468</v>
      </c>
      <c r="M132" s="67">
        <v>39908</v>
      </c>
      <c r="N132" s="67">
        <v>13256.523624630319</v>
      </c>
      <c r="O132" s="67">
        <v>33962.165209316219</v>
      </c>
      <c r="P132" s="67">
        <v>14028.888889836957</v>
      </c>
      <c r="Q132" s="67">
        <v>440.90954699804382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6040.2950435327321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343.99999999999994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0</v>
      </c>
      <c r="D141" s="83">
        <v>0</v>
      </c>
      <c r="E141" s="83">
        <v>0</v>
      </c>
      <c r="F141" s="83">
        <v>91633.199315345351</v>
      </c>
      <c r="G141" s="83">
        <v>0</v>
      </c>
      <c r="H141" s="83">
        <v>0</v>
      </c>
      <c r="I141" s="83">
        <v>0</v>
      </c>
      <c r="J141" s="83">
        <v>0</v>
      </c>
      <c r="K141" s="83">
        <v>5004.9174288577651</v>
      </c>
      <c r="L141" s="83">
        <v>34917.617479323882</v>
      </c>
      <c r="M141" s="83">
        <v>302756.92090791446</v>
      </c>
      <c r="N141" s="83">
        <v>50745.703683409425</v>
      </c>
      <c r="O141" s="83">
        <v>174650.68436648775</v>
      </c>
      <c r="P141" s="83">
        <v>56631.260561812138</v>
      </c>
      <c r="Q141" s="83">
        <v>440.90954699804382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687.21110866170568</v>
      </c>
      <c r="D145" s="67">
        <v>776.42193952193145</v>
      </c>
      <c r="E145" s="67">
        <v>683.88809838696204</v>
      </c>
      <c r="F145" s="67">
        <v>3392.1815123582519</v>
      </c>
      <c r="G145" s="67">
        <v>4119.3301357790187</v>
      </c>
      <c r="H145" s="67">
        <v>948.73261884551528</v>
      </c>
      <c r="I145" s="67">
        <v>2969.7162135791909</v>
      </c>
      <c r="J145" s="67">
        <v>3470.1592166439536</v>
      </c>
      <c r="K145" s="67">
        <v>6980.899812135006</v>
      </c>
      <c r="L145" s="67">
        <v>14243.812143622308</v>
      </c>
      <c r="M145" s="67">
        <v>14257.679321747168</v>
      </c>
      <c r="N145" s="67">
        <v>4259.8704744920706</v>
      </c>
      <c r="O145" s="67">
        <v>10346.00098226286</v>
      </c>
      <c r="P145" s="67">
        <v>449.82618354671956</v>
      </c>
      <c r="Q145" s="67">
        <v>2325.1878233506095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481</v>
      </c>
      <c r="D147" s="67">
        <v>543</v>
      </c>
      <c r="E147" s="67">
        <v>479</v>
      </c>
      <c r="F147" s="67">
        <v>2373.9999999999995</v>
      </c>
      <c r="G147" s="67">
        <v>2883.9999999999995</v>
      </c>
      <c r="H147" s="67">
        <v>663.99999999999989</v>
      </c>
      <c r="I147" s="67">
        <v>2079</v>
      </c>
      <c r="J147" s="67">
        <v>2429</v>
      </c>
      <c r="K147" s="67">
        <v>4886.0000000000009</v>
      </c>
      <c r="L147" s="67">
        <v>9969.9999999999982</v>
      </c>
      <c r="M147" s="67">
        <v>9980</v>
      </c>
      <c r="N147" s="67">
        <v>2981</v>
      </c>
      <c r="O147" s="67">
        <v>7242.0000000000018</v>
      </c>
      <c r="P147" s="67">
        <v>314.00000000000006</v>
      </c>
      <c r="Q147" s="67">
        <v>1627.0000000000005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679.21110866170568</v>
      </c>
      <c r="D153" s="67">
        <v>760.80950157365464</v>
      </c>
      <c r="E153" s="67">
        <v>663.33135697496527</v>
      </c>
      <c r="F153" s="67">
        <v>3302.3553664322867</v>
      </c>
      <c r="G153" s="67">
        <v>3933.4765052727494</v>
      </c>
      <c r="H153" s="67">
        <v>840.53672390097461</v>
      </c>
      <c r="I153" s="67">
        <v>2591.5126756562568</v>
      </c>
      <c r="J153" s="67">
        <v>3009.738944365597</v>
      </c>
      <c r="K153" s="67">
        <v>5989.7470983517378</v>
      </c>
      <c r="L153" s="67">
        <v>10997.898798697477</v>
      </c>
      <c r="M153" s="67">
        <v>11840.705529808423</v>
      </c>
      <c r="N153" s="67">
        <v>2833.6008901861387</v>
      </c>
      <c r="O153" s="67">
        <v>7910.9513437777878</v>
      </c>
      <c r="P153" s="67">
        <v>0</v>
      </c>
      <c r="Q153" s="67">
        <v>1324.7567697278014</v>
      </c>
    </row>
    <row r="154" spans="1:17" ht="12" customHeight="1" x14ac:dyDescent="0.25">
      <c r="A154" s="23" t="s">
        <v>141</v>
      </c>
      <c r="B154" s="67"/>
      <c r="C154" s="67">
        <v>8</v>
      </c>
      <c r="D154" s="67">
        <v>15.612437948276783</v>
      </c>
      <c r="E154" s="67">
        <v>20.556741411996818</v>
      </c>
      <c r="F154" s="67">
        <v>89.82614592596542</v>
      </c>
      <c r="G154" s="67">
        <v>185.85363050626975</v>
      </c>
      <c r="H154" s="67">
        <v>108.19589494454063</v>
      </c>
      <c r="I154" s="67">
        <v>378.203537922934</v>
      </c>
      <c r="J154" s="67">
        <v>460.42027227835661</v>
      </c>
      <c r="K154" s="67">
        <v>991.15271378326781</v>
      </c>
      <c r="L154" s="67">
        <v>3245.9133449248307</v>
      </c>
      <c r="M154" s="67">
        <v>2416.9737919387453</v>
      </c>
      <c r="N154" s="67">
        <v>1426.2695843059321</v>
      </c>
      <c r="O154" s="67">
        <v>2435.0496384850712</v>
      </c>
      <c r="P154" s="67">
        <v>449.82618354671956</v>
      </c>
      <c r="Q154" s="67">
        <v>1000.4310536228081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687.21110866170568</v>
      </c>
      <c r="D159" s="83">
        <v>776.42193952193145</v>
      </c>
      <c r="E159" s="83">
        <v>683.88809838696204</v>
      </c>
      <c r="F159" s="83">
        <v>3392.1815123582523</v>
      </c>
      <c r="G159" s="83">
        <v>4119.3301357790187</v>
      </c>
      <c r="H159" s="83">
        <v>948.73261884551528</v>
      </c>
      <c r="I159" s="83">
        <v>2969.7162135791909</v>
      </c>
      <c r="J159" s="83">
        <v>3470.1592166439536</v>
      </c>
      <c r="K159" s="83">
        <v>6980.899812135006</v>
      </c>
      <c r="L159" s="83">
        <v>14243.812143622308</v>
      </c>
      <c r="M159" s="83">
        <v>14257.679321747168</v>
      </c>
      <c r="N159" s="83">
        <v>4259.8704744920706</v>
      </c>
      <c r="O159" s="83">
        <v>10346.000982262858</v>
      </c>
      <c r="P159" s="83">
        <v>449.82618354671956</v>
      </c>
      <c r="Q159" s="83">
        <v>2325.1878233506095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8346.2428373318216</v>
      </c>
      <c r="D163" s="67">
        <v>0</v>
      </c>
      <c r="E163" s="67">
        <v>2505.7554778746071</v>
      </c>
      <c r="F163" s="67">
        <v>0</v>
      </c>
      <c r="G163" s="67">
        <v>0</v>
      </c>
      <c r="H163" s="67">
        <v>0</v>
      </c>
      <c r="I163" s="67">
        <v>5890.7509990808812</v>
      </c>
      <c r="J163" s="67">
        <v>8568.007504261459</v>
      </c>
      <c r="K163" s="67">
        <v>9525.7396470619296</v>
      </c>
      <c r="L163" s="67">
        <v>1188.3890145403452</v>
      </c>
      <c r="M163" s="67">
        <v>0</v>
      </c>
      <c r="N163" s="67">
        <v>0</v>
      </c>
      <c r="O163" s="67">
        <v>0</v>
      </c>
      <c r="P163" s="67">
        <v>0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2334</v>
      </c>
      <c r="D165" s="67">
        <v>0</v>
      </c>
      <c r="E165" s="67">
        <v>894</v>
      </c>
      <c r="F165" s="67">
        <v>0</v>
      </c>
      <c r="G165" s="67">
        <v>0</v>
      </c>
      <c r="H165" s="67">
        <v>0</v>
      </c>
      <c r="I165" s="67">
        <v>274</v>
      </c>
      <c r="J165" s="67">
        <v>196</v>
      </c>
      <c r="K165" s="67">
        <v>3006.0000000000005</v>
      </c>
      <c r="L165" s="67">
        <v>768.99999999999989</v>
      </c>
      <c r="M165" s="67">
        <v>0</v>
      </c>
      <c r="N165" s="67">
        <v>0</v>
      </c>
      <c r="O165" s="67">
        <v>0</v>
      </c>
      <c r="P165" s="67">
        <v>0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8281.2428373318216</v>
      </c>
      <c r="D171" s="67">
        <v>0</v>
      </c>
      <c r="E171" s="67">
        <v>2486.619838720826</v>
      </c>
      <c r="F171" s="67">
        <v>0</v>
      </c>
      <c r="G171" s="67">
        <v>0</v>
      </c>
      <c r="H171" s="67">
        <v>0</v>
      </c>
      <c r="I171" s="67">
        <v>5699.9940483766677</v>
      </c>
      <c r="J171" s="67">
        <v>8304.007504261459</v>
      </c>
      <c r="K171" s="67">
        <v>9194.7396470619296</v>
      </c>
      <c r="L171" s="67">
        <v>1107.6186969958796</v>
      </c>
      <c r="M171" s="67">
        <v>0</v>
      </c>
      <c r="N171" s="67">
        <v>0</v>
      </c>
      <c r="O171" s="67">
        <v>0</v>
      </c>
      <c r="P171" s="67">
        <v>0</v>
      </c>
      <c r="Q171" s="67">
        <v>0</v>
      </c>
    </row>
    <row r="172" spans="1:17" ht="12" customHeight="1" x14ac:dyDescent="0.25">
      <c r="A172" s="23" t="s">
        <v>141</v>
      </c>
      <c r="B172" s="67"/>
      <c r="C172" s="67">
        <v>65</v>
      </c>
      <c r="D172" s="67">
        <v>0</v>
      </c>
      <c r="E172" s="67">
        <v>19.135639153780989</v>
      </c>
      <c r="F172" s="67">
        <v>0</v>
      </c>
      <c r="G172" s="67">
        <v>0</v>
      </c>
      <c r="H172" s="67">
        <v>0</v>
      </c>
      <c r="I172" s="67">
        <v>190.75695070421335</v>
      </c>
      <c r="J172" s="67">
        <v>264</v>
      </c>
      <c r="K172" s="67">
        <v>331.00000000000006</v>
      </c>
      <c r="L172" s="67">
        <v>80.770317544465684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8346.2428373318216</v>
      </c>
      <c r="D177" s="83">
        <v>0</v>
      </c>
      <c r="E177" s="83">
        <v>2505.7554778746071</v>
      </c>
      <c r="F177" s="83">
        <v>0</v>
      </c>
      <c r="G177" s="83">
        <v>0</v>
      </c>
      <c r="H177" s="83">
        <v>0</v>
      </c>
      <c r="I177" s="83">
        <v>5890.7509990808812</v>
      </c>
      <c r="J177" s="83">
        <v>8568.007504261459</v>
      </c>
      <c r="K177" s="83">
        <v>9525.7396470619296</v>
      </c>
      <c r="L177" s="83">
        <v>1188.3890145403454</v>
      </c>
      <c r="M177" s="83">
        <v>0</v>
      </c>
      <c r="N177" s="83">
        <v>0</v>
      </c>
      <c r="O177" s="83">
        <v>0</v>
      </c>
      <c r="P177" s="83">
        <v>0</v>
      </c>
      <c r="Q177" s="83">
        <v>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872.99081980935762</v>
      </c>
      <c r="D5" s="67">
        <f>RES_hhdet_in!D5-RES_hhdet_in_new!D5</f>
        <v>0</v>
      </c>
      <c r="E5" s="67">
        <f>RES_hhdet_in!E5-RES_hhdet_in_new!E5</f>
        <v>0</v>
      </c>
      <c r="F5" s="67">
        <f>RES_hhdet_in!F5-RES_hhdet_in_new!F5</f>
        <v>0</v>
      </c>
      <c r="G5" s="67">
        <f>RES_hhdet_in!G5-RES_hhdet_in_new!G5</f>
        <v>3807.75</v>
      </c>
      <c r="H5" s="67">
        <f>RES_hhdet_in!H5-RES_hhdet_in_new!H5</f>
        <v>1628.5</v>
      </c>
      <c r="I5" s="67">
        <f>RES_hhdet_in!I5-RES_hhdet_in_new!I5</f>
        <v>0</v>
      </c>
      <c r="J5" s="67">
        <f>RES_hhdet_in!J5-RES_hhdet_in_new!J5</f>
        <v>0</v>
      </c>
      <c r="K5" s="67">
        <f>RES_hhdet_in!K5-RES_hhdet_in_new!K5</f>
        <v>0</v>
      </c>
      <c r="L5" s="67">
        <f>RES_hhdet_in!L5-RES_hhdet_in_new!L5</f>
        <v>0</v>
      </c>
      <c r="M5" s="67">
        <f>RES_hhdet_in!M5-RES_hhdet_in_new!M5</f>
        <v>0</v>
      </c>
      <c r="N5" s="67">
        <f>RES_hhdet_in!N5-RES_hhdet_in_new!N5</f>
        <v>0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613</v>
      </c>
      <c r="D8" s="67">
        <f>RES_hhdet_in!D8-RES_hhdet_in_new!D8</f>
        <v>783</v>
      </c>
      <c r="E8" s="67">
        <f>RES_hhdet_in!E8-RES_hhdet_in_new!E8</f>
        <v>251.25</v>
      </c>
      <c r="F8" s="67">
        <f>RES_hhdet_in!F8-RES_hhdet_in_new!F8</f>
        <v>154</v>
      </c>
      <c r="G8" s="67">
        <f>RES_hhdet_in!G8-RES_hhdet_in_new!G8</f>
        <v>88</v>
      </c>
      <c r="H8" s="67">
        <f>RES_hhdet_in!H8-RES_hhdet_in_new!H8</f>
        <v>120</v>
      </c>
      <c r="I8" s="67">
        <f>RES_hhdet_in!I8-RES_hhdet_in_new!I8</f>
        <v>198.25</v>
      </c>
      <c r="J8" s="67">
        <f>RES_hhdet_in!J8-RES_hhdet_in_new!J8</f>
        <v>463</v>
      </c>
      <c r="K8" s="67">
        <f>RES_hhdet_in!K8-RES_hhdet_in_new!K8</f>
        <v>595</v>
      </c>
      <c r="L8" s="67">
        <f>RES_hhdet_in!L8-RES_hhdet_in_new!L8</f>
        <v>632.99999999999989</v>
      </c>
      <c r="M8" s="67">
        <f>RES_hhdet_in!M8-RES_hhdet_in_new!M8</f>
        <v>567</v>
      </c>
      <c r="N8" s="67">
        <f>RES_hhdet_in!N8-RES_hhdet_in_new!N8</f>
        <v>407</v>
      </c>
      <c r="O8" s="67">
        <f>RES_hhdet_in!O8-RES_hhdet_in_new!O8</f>
        <v>0</v>
      </c>
      <c r="P8" s="67">
        <f>RES_hhdet_in!P8-RES_hhdet_in_new!P8</f>
        <v>0</v>
      </c>
      <c r="Q8" s="67">
        <f>RES_hhdet_in!Q8-RES_hhdet_in_new!Q8</f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0</v>
      </c>
      <c r="D10" s="67">
        <f>RES_hhdet_in!D10-RES_hhdet_in_new!D10</f>
        <v>0</v>
      </c>
      <c r="E10" s="67">
        <f>RES_hhdet_in!E10-RES_hhdet_in_new!E10</f>
        <v>0</v>
      </c>
      <c r="F10" s="67">
        <f>RES_hhdet_in!F10-RES_hhdet_in_new!F10</f>
        <v>0</v>
      </c>
      <c r="G10" s="67">
        <f>RES_hhdet_in!G10-RES_hhdet_in_new!G10</f>
        <v>0</v>
      </c>
      <c r="H10" s="67">
        <f>RES_hhdet_in!H10-RES_hhdet_in_new!H10</f>
        <v>0</v>
      </c>
      <c r="I10" s="67">
        <f>RES_hhdet_in!I10-RES_hhdet_in_new!I10</f>
        <v>0</v>
      </c>
      <c r="J10" s="67">
        <f>RES_hhdet_in!J10-RES_hhdet_in_new!J10</f>
        <v>0</v>
      </c>
      <c r="K10" s="67">
        <f>RES_hhdet_in!K10-RES_hhdet_in_new!K10</f>
        <v>0</v>
      </c>
      <c r="L10" s="67">
        <f>RES_hhdet_in!L10-RES_hhdet_in_new!L10</f>
        <v>0</v>
      </c>
      <c r="M10" s="67">
        <f>RES_hhdet_in!M10-RES_hhdet_in_new!M10</f>
        <v>0</v>
      </c>
      <c r="N10" s="67">
        <f>RES_hhdet_in!N10-RES_hhdet_in_new!N10</f>
        <v>0</v>
      </c>
      <c r="O10" s="67">
        <f>RES_hhdet_in!O10-RES_hhdet_in_new!O10</f>
        <v>0</v>
      </c>
      <c r="P10" s="67">
        <f>RES_hhdet_in!P10-RES_hhdet_in_new!P10</f>
        <v>0</v>
      </c>
      <c r="Q10" s="67">
        <f>RES_hhdet_in!Q10-RES_hhdet_in_new!Q10</f>
        <v>0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5258.3862550640524</v>
      </c>
      <c r="D11" s="67">
        <f>RES_hhdet_in!D11-RES_hhdet_in_new!D11</f>
        <v>391.52475056432212</v>
      </c>
      <c r="E11" s="67">
        <f>RES_hhdet_in!E11-RES_hhdet_in_new!E11</f>
        <v>2193.5000000000018</v>
      </c>
      <c r="F11" s="67">
        <f>RES_hhdet_in!F11-RES_hhdet_in_new!F11</f>
        <v>1542.5000000000009</v>
      </c>
      <c r="G11" s="67">
        <f>RES_hhdet_in!G11-RES_hhdet_in_new!G11</f>
        <v>5375.8627172750321</v>
      </c>
      <c r="H11" s="67">
        <f>RES_hhdet_in!H11-RES_hhdet_in_new!H11</f>
        <v>1586.9916728100222</v>
      </c>
      <c r="I11" s="67">
        <f>RES_hhdet_in!I11-RES_hhdet_in_new!I11</f>
        <v>0</v>
      </c>
      <c r="J11" s="67">
        <f>RES_hhdet_in!J11-RES_hhdet_in_new!J11</f>
        <v>0</v>
      </c>
      <c r="K11" s="67">
        <f>RES_hhdet_in!K11-RES_hhdet_in_new!K11</f>
        <v>3435.625</v>
      </c>
      <c r="L11" s="67">
        <f>RES_hhdet_in!L11-RES_hhdet_in_new!L11</f>
        <v>0</v>
      </c>
      <c r="M11" s="67">
        <f>RES_hhdet_in!M11-RES_hhdet_in_new!M11</f>
        <v>0</v>
      </c>
      <c r="N11" s="67">
        <f>RES_hhdet_in!N11-RES_hhdet_in_new!N11</f>
        <v>0</v>
      </c>
      <c r="O11" s="67">
        <f>RES_hhdet_in!O11-RES_hhdet_in_new!O11</f>
        <v>0</v>
      </c>
      <c r="P11" s="67">
        <f>RES_hhdet_in!P11-RES_hhdet_in_new!P11</f>
        <v>0</v>
      </c>
      <c r="Q11" s="67">
        <f>RES_hhdet_in!Q11-RES_hhdet_in_new!Q11</f>
        <v>0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46.000000000000014</v>
      </c>
      <c r="D12" s="67">
        <f>RES_hhdet_in!D12-RES_hhdet_in_new!D12</f>
        <v>2.4478182515832043</v>
      </c>
      <c r="E12" s="67">
        <f>RES_hhdet_in!E12-RES_hhdet_in_new!E12</f>
        <v>15.000000000000014</v>
      </c>
      <c r="F12" s="67">
        <f>RES_hhdet_in!F12-RES_hhdet_in_new!F12</f>
        <v>4.0000000000000053</v>
      </c>
      <c r="G12" s="67">
        <f>RES_hhdet_in!G12-RES_hhdet_in_new!G12</f>
        <v>53</v>
      </c>
      <c r="H12" s="67">
        <f>RES_hhdet_in!H12-RES_hhdet_in_new!H12</f>
        <v>41.711701051991291</v>
      </c>
      <c r="I12" s="67">
        <f>RES_hhdet_in!I12-RES_hhdet_in_new!I12</f>
        <v>26</v>
      </c>
      <c r="J12" s="67">
        <f>RES_hhdet_in!J12-RES_hhdet_in_new!J12</f>
        <v>31.620654955076574</v>
      </c>
      <c r="K12" s="67">
        <f>RES_hhdet_in!K12-RES_hhdet_in_new!K12</f>
        <v>128</v>
      </c>
      <c r="L12" s="67">
        <f>RES_hhdet_in!L12-RES_hhdet_in_new!L12</f>
        <v>63</v>
      </c>
      <c r="M12" s="67">
        <f>RES_hhdet_in!M12-RES_hhdet_in_new!M12</f>
        <v>7.0000000000000284</v>
      </c>
      <c r="N12" s="67">
        <f>RES_hhdet_in!N12-RES_hhdet_in_new!N12</f>
        <v>0</v>
      </c>
      <c r="O12" s="67">
        <f>RES_hhdet_in!O12-RES_hhdet_in_new!O12</f>
        <v>0</v>
      </c>
      <c r="P12" s="67">
        <f>RES_hhdet_in!P12-RES_hhdet_in_new!P12</f>
        <v>0</v>
      </c>
      <c r="Q12" s="67">
        <f>RES_hhdet_in!Q12-RES_hhdet_in_new!Q12</f>
        <v>0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1.2133886252629509</v>
      </c>
      <c r="D15" s="67">
        <f>RES_hhdet_in!D15-RES_hhdet_in_new!D15</f>
        <v>0</v>
      </c>
      <c r="E15" s="67">
        <f>RES_hhdet_in!E15-RES_hhdet_in_new!E15</f>
        <v>0</v>
      </c>
      <c r="F15" s="67">
        <f>RES_hhdet_in!F15-RES_hhdet_in_new!F15</f>
        <v>0</v>
      </c>
      <c r="G15" s="67">
        <f>RES_hhdet_in!G15-RES_hhdet_in_new!G15</f>
        <v>0</v>
      </c>
      <c r="H15" s="67">
        <f>RES_hhdet_in!H15-RES_hhdet_in_new!H15</f>
        <v>0</v>
      </c>
      <c r="I15" s="67">
        <f>RES_hhdet_in!I15-RES_hhdet_in_new!I15</f>
        <v>0</v>
      </c>
      <c r="J15" s="67">
        <f>RES_hhdet_in!J15-RES_hhdet_in_new!J15</f>
        <v>41.000000000000014</v>
      </c>
      <c r="K15" s="67">
        <f>RES_hhdet_in!K15-RES_hhdet_in_new!K15</f>
        <v>35</v>
      </c>
      <c r="L15" s="67">
        <f>RES_hhdet_in!L15-RES_hhdet_in_new!L15</f>
        <v>0</v>
      </c>
      <c r="M15" s="67">
        <f>RES_hhdet_in!M15-RES_hhdet_in_new!M15</f>
        <v>7.1054273576010019E-15</v>
      </c>
      <c r="N15" s="67">
        <f>RES_hhdet_in!N15-RES_hhdet_in_new!N15</f>
        <v>0</v>
      </c>
      <c r="O15" s="67">
        <f>RES_hhdet_in!O15-RES_hhdet_in_new!O15</f>
        <v>0</v>
      </c>
      <c r="P15" s="67">
        <f>RES_hhdet_in!P15-RES_hhdet_in_new!P15</f>
        <v>0</v>
      </c>
      <c r="Q15" s="67">
        <f>RES_hhdet_in!Q15-RES_hhdet_in_new!Q15</f>
        <v>0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0</v>
      </c>
      <c r="E16" s="67">
        <f>RES_hhdet_in!E16-RES_hhdet_in_new!E16</f>
        <v>0</v>
      </c>
      <c r="F16" s="67">
        <f>RES_hhdet_in!F16-RES_hhdet_in_new!F16</f>
        <v>0</v>
      </c>
      <c r="G16" s="67">
        <f>RES_hhdet_in!G16-RES_hhdet_in_new!G16</f>
        <v>0</v>
      </c>
      <c r="H16" s="67">
        <f>RES_hhdet_in!H16-RES_hhdet_in_new!H16</f>
        <v>0</v>
      </c>
      <c r="I16" s="67">
        <f>RES_hhdet_in!I16-RES_hhdet_in_new!I16</f>
        <v>1.1102230246251565E-16</v>
      </c>
      <c r="J16" s="67">
        <f>RES_hhdet_in!J16-RES_hhdet_in_new!J16</f>
        <v>1.0000000000000004</v>
      </c>
      <c r="K16" s="67">
        <f>RES_hhdet_in!K16-RES_hhdet_in_new!K16</f>
        <v>1</v>
      </c>
      <c r="L16" s="67">
        <f>RES_hhdet_in!L16-RES_hhdet_in_new!L16</f>
        <v>1</v>
      </c>
      <c r="M16" s="67">
        <f>RES_hhdet_in!M16-RES_hhdet_in_new!M16</f>
        <v>1.5543122344752192E-15</v>
      </c>
      <c r="N16" s="67">
        <f>RES_hhdet_in!N16-RES_hhdet_in_new!N16</f>
        <v>0</v>
      </c>
      <c r="O16" s="67">
        <f>RES_hhdet_in!O16-RES_hhdet_in_new!O16</f>
        <v>0</v>
      </c>
      <c r="P16" s="67">
        <f>RES_hhdet_in!P16-RES_hhdet_in_new!P16</f>
        <v>0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502.43038979169665</v>
      </c>
      <c r="D21" s="67">
        <f>RES_hhdet_in!D21-RES_hhdet_in_new!D21</f>
        <v>271.79417790396138</v>
      </c>
      <c r="E21" s="67">
        <f>RES_hhdet_in!E21-RES_hhdet_in_new!E21</f>
        <v>2840.0441779039611</v>
      </c>
      <c r="F21" s="67">
        <f>RES_hhdet_in!F21-RES_hhdet_in_new!F21</f>
        <v>1330.0441779039613</v>
      </c>
      <c r="G21" s="67">
        <f>RES_hhdet_in!G21-RES_hhdet_in_new!G21</f>
        <v>3503</v>
      </c>
      <c r="H21" s="67">
        <f>RES_hhdet_in!H21-RES_hhdet_in_new!H21</f>
        <v>2868</v>
      </c>
      <c r="I21" s="67">
        <f>RES_hhdet_in!I21-RES_hhdet_in_new!I21</f>
        <v>2000</v>
      </c>
      <c r="J21" s="67">
        <f>RES_hhdet_in!J21-RES_hhdet_in_new!J21</f>
        <v>1958</v>
      </c>
      <c r="K21" s="67">
        <f>RES_hhdet_in!K21-RES_hhdet_in_new!K21</f>
        <v>1691</v>
      </c>
      <c r="L21" s="67">
        <f>RES_hhdet_in!L21-RES_hhdet_in_new!L21</f>
        <v>1785</v>
      </c>
      <c r="M21" s="67">
        <f>RES_hhdet_in!M21-RES_hhdet_in_new!M21</f>
        <v>1679</v>
      </c>
      <c r="N21" s="67">
        <f>RES_hhdet_in!N21-RES_hhdet_in_new!N21</f>
        <v>1147</v>
      </c>
      <c r="O21" s="67">
        <f>RES_hhdet_in!O21-RES_hhdet_in_new!O21</f>
        <v>0</v>
      </c>
      <c r="P21" s="67">
        <f>RES_hhdet_in!P21-RES_hhdet_in_new!P21</f>
        <v>0</v>
      </c>
      <c r="Q21" s="67">
        <f>RES_hhdet_in!Q21-RES_hhdet_in_new!Q21</f>
        <v>0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4407.9908198093599</v>
      </c>
      <c r="D22" s="83">
        <f>RES_hhdet_in!D22-RES_hhdet_in_new!D22</f>
        <v>230.63621188773539</v>
      </c>
      <c r="E22" s="83">
        <f>RES_hhdet_in!E22-RES_hhdet_in_new!E22</f>
        <v>0</v>
      </c>
      <c r="F22" s="83">
        <f>RES_hhdet_in!F22-RES_hhdet_in_new!F22</f>
        <v>501.75000000000006</v>
      </c>
      <c r="G22" s="83">
        <f>RES_hhdet_in!G22-RES_hhdet_in_new!G22</f>
        <v>2130.5965514138734</v>
      </c>
      <c r="H22" s="83">
        <f>RES_hhdet_in!H22-RES_hhdet_in_new!H22</f>
        <v>1195.3472138633388</v>
      </c>
      <c r="I22" s="83">
        <f>RES_hhdet_in!I22-RES_hhdet_in_new!I22</f>
        <v>771.88456906162628</v>
      </c>
      <c r="J22" s="83">
        <f>RES_hhdet_in!J22-RES_hhdet_in_new!J22</f>
        <v>0</v>
      </c>
      <c r="K22" s="83">
        <f>RES_hhdet_in!K22-RES_hhdet_in_new!K22</f>
        <v>1486.0000000000002</v>
      </c>
      <c r="L22" s="83">
        <f>RES_hhdet_in!L22-RES_hhdet_in_new!L22</f>
        <v>0</v>
      </c>
      <c r="M22" s="83">
        <f>RES_hhdet_in!M22-RES_hhdet_in_new!M22</f>
        <v>96.000000000000227</v>
      </c>
      <c r="N22" s="83">
        <f>RES_hhdet_in!N22-RES_hhdet_in_new!N22</f>
        <v>0</v>
      </c>
      <c r="O22" s="83">
        <f>RES_hhdet_in!O22-RES_hhdet_in_new!O22</f>
        <v>0</v>
      </c>
      <c r="P22" s="83">
        <f>RES_hhdet_in!P22-RES_hhdet_in_new!P22</f>
        <v>0</v>
      </c>
      <c r="Q22" s="83">
        <f>RES_hhdet_in!Q22-RES_hhdet_in_new!Q22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10011.157322825113</v>
      </c>
      <c r="D26" s="67">
        <f>RES_hhdet_in!D26-RES_hhdet_in_new!D26</f>
        <v>23784.892351851289</v>
      </c>
      <c r="E26" s="67">
        <f>RES_hhdet_in!E26-RES_hhdet_in_new!E26</f>
        <v>15886.65582403511</v>
      </c>
      <c r="F26" s="67">
        <f>RES_hhdet_in!F26-RES_hhdet_in_new!F26</f>
        <v>19888.712471056759</v>
      </c>
      <c r="G26" s="67">
        <f>RES_hhdet_in!G26-RES_hhdet_in_new!G26</f>
        <v>10523.17295499584</v>
      </c>
      <c r="H26" s="67">
        <f>RES_hhdet_in!H26-RES_hhdet_in_new!H26</f>
        <v>39451.972108595088</v>
      </c>
      <c r="I26" s="67">
        <f>RES_hhdet_in!I26-RES_hhdet_in_new!I26</f>
        <v>33849.180180738884</v>
      </c>
      <c r="J26" s="67">
        <f>RES_hhdet_in!J26-RES_hhdet_in_new!J26</f>
        <v>13725.103180608117</v>
      </c>
      <c r="K26" s="67">
        <f>RES_hhdet_in!K26-RES_hhdet_in_new!K26</f>
        <v>17450.705163256083</v>
      </c>
      <c r="L26" s="67">
        <f>RES_hhdet_in!L26-RES_hhdet_in_new!L26</f>
        <v>3627.8012159629548</v>
      </c>
      <c r="M26" s="67">
        <f>RES_hhdet_in!M26-RES_hhdet_in_new!M26</f>
        <v>17628.586197139175</v>
      </c>
      <c r="N26" s="67">
        <f>RES_hhdet_in!N26-RES_hhdet_in_new!N26</f>
        <v>0</v>
      </c>
      <c r="O26" s="67">
        <f>RES_hhdet_in!O26-RES_hhdet_in_new!O26</f>
        <v>11940.131425082694</v>
      </c>
      <c r="P26" s="67">
        <f>RES_hhdet_in!P26-RES_hhdet_in_new!P26</f>
        <v>3133.8617716319604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5065</v>
      </c>
      <c r="D29" s="67">
        <f>RES_hhdet_in!D29-RES_hhdet_in_new!D29</f>
        <v>6175</v>
      </c>
      <c r="E29" s="67">
        <f>RES_hhdet_in!E29-RES_hhdet_in_new!E29</f>
        <v>5747</v>
      </c>
      <c r="F29" s="67">
        <f>RES_hhdet_in!F29-RES_hhdet_in_new!F29</f>
        <v>5749.0000000000009</v>
      </c>
      <c r="G29" s="67">
        <f>RES_hhdet_in!G29-RES_hhdet_in_new!G29</f>
        <v>4943.0000000000009</v>
      </c>
      <c r="H29" s="67">
        <f>RES_hhdet_in!H29-RES_hhdet_in_new!H29</f>
        <v>7989.0000000000009</v>
      </c>
      <c r="I29" s="67">
        <f>RES_hhdet_in!I29-RES_hhdet_in_new!I29</f>
        <v>7174</v>
      </c>
      <c r="J29" s="67">
        <f>RES_hhdet_in!J29-RES_hhdet_in_new!J29</f>
        <v>10474</v>
      </c>
      <c r="K29" s="67">
        <f>RES_hhdet_in!K29-RES_hhdet_in_new!K29</f>
        <v>5851.9999999999991</v>
      </c>
      <c r="L29" s="67">
        <f>RES_hhdet_in!L29-RES_hhdet_in_new!L29</f>
        <v>3627.8012159629557</v>
      </c>
      <c r="M29" s="67">
        <f>RES_hhdet_in!M29-RES_hhdet_in_new!M29</f>
        <v>14240</v>
      </c>
      <c r="N29" s="67">
        <f>RES_hhdet_in!N29-RES_hhdet_in_new!N29</f>
        <v>18612.074306750099</v>
      </c>
      <c r="O29" s="67">
        <f>RES_hhdet_in!O29-RES_hhdet_in_new!O29</f>
        <v>7544.9999999999982</v>
      </c>
      <c r="P29" s="67">
        <f>RES_hhdet_in!P29-RES_hhdet_in_new!P29</f>
        <v>3133.8617716319577</v>
      </c>
      <c r="Q29" s="67">
        <f>RES_hhdet_in!Q29-RES_hhdet_in_new!Q29</f>
        <v>17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9869.6444274813475</v>
      </c>
      <c r="D31" s="67">
        <f>RES_hhdet_in!D31-RES_hhdet_in_new!D31</f>
        <v>23446.20654743546</v>
      </c>
      <c r="E31" s="67">
        <f>RES_hhdet_in!E31-RES_hhdet_in_new!E31</f>
        <v>15657.822503583106</v>
      </c>
      <c r="F31" s="67">
        <f>RES_hhdet_in!F31-RES_hhdet_in_new!F31</f>
        <v>19599.321605793826</v>
      </c>
      <c r="G31" s="67">
        <f>RES_hhdet_in!G31-RES_hhdet_in_new!G31</f>
        <v>10367.345541474937</v>
      </c>
      <c r="H31" s="67">
        <f>RES_hhdet_in!H31-RES_hhdet_in_new!H31</f>
        <v>38888.349103328437</v>
      </c>
      <c r="I31" s="67">
        <f>RES_hhdet_in!I31-RES_hhdet_in_new!I31</f>
        <v>33386.315716279794</v>
      </c>
      <c r="J31" s="67">
        <f>RES_hhdet_in!J31-RES_hhdet_in_new!J31</f>
        <v>13539.6059706797</v>
      </c>
      <c r="K31" s="67">
        <f>RES_hhdet_in!K31-RES_hhdet_in_new!K31</f>
        <v>17228.834211491318</v>
      </c>
      <c r="L31" s="67">
        <f>RES_hhdet_in!L31-RES_hhdet_in_new!L31</f>
        <v>3489.5474234090889</v>
      </c>
      <c r="M31" s="67">
        <f>RES_hhdet_in!M31-RES_hhdet_in_new!M31</f>
        <v>16958.137621796704</v>
      </c>
      <c r="N31" s="67">
        <f>RES_hhdet_in!N31-RES_hhdet_in_new!N31</f>
        <v>6.4195175862405449</v>
      </c>
      <c r="O31" s="67">
        <f>RES_hhdet_in!O31-RES_hhdet_in_new!O31</f>
        <v>11308.31832303661</v>
      </c>
      <c r="P31" s="67">
        <f>RES_hhdet_in!P31-RES_hhdet_in_new!P31</f>
        <v>2908.6870957417495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105.13796208854006</v>
      </c>
      <c r="D32" s="67">
        <f>RES_hhdet_in!D32-RES_hhdet_in_new!D32</f>
        <v>123.32588801323658</v>
      </c>
      <c r="E32" s="67">
        <f>RES_hhdet_in!E32-RES_hhdet_in_new!E32</f>
        <v>99.071011937128617</v>
      </c>
      <c r="F32" s="67">
        <f>RES_hhdet_in!F32-RES_hhdet_in_new!F32</f>
        <v>104.83184906394013</v>
      </c>
      <c r="G32" s="67">
        <f>RES_hhdet_in!G32-RES_hhdet_in_new!G32</f>
        <v>56.889695690863846</v>
      </c>
      <c r="H32" s="67">
        <f>RES_hhdet_in!H32-RES_hhdet_in_new!H32</f>
        <v>172.25914217936725</v>
      </c>
      <c r="I32" s="67">
        <f>RES_hhdet_in!I32-RES_hhdet_in_new!I32</f>
        <v>113.83449270492201</v>
      </c>
      <c r="J32" s="67">
        <f>RES_hhdet_in!J32-RES_hhdet_in_new!J32</f>
        <v>39.92436811155585</v>
      </c>
      <c r="K32" s="67">
        <f>RES_hhdet_in!K32-RES_hhdet_in_new!K32</f>
        <v>28.533666461463326</v>
      </c>
      <c r="L32" s="67">
        <f>RES_hhdet_in!L32-RES_hhdet_in_new!L32</f>
        <v>5661.551215962887</v>
      </c>
      <c r="M32" s="67">
        <f>RES_hhdet_in!M32-RES_hhdet_in_new!M32</f>
        <v>437.92228971921168</v>
      </c>
      <c r="N32" s="67">
        <f>RES_hhdet_in!N32-RES_hhdet_in_new!N32</f>
        <v>4.7272793455413193</v>
      </c>
      <c r="O32" s="67">
        <f>RES_hhdet_in!O32-RES_hhdet_in_new!O32</f>
        <v>397.21937096872625</v>
      </c>
      <c r="P32" s="67">
        <f>RES_hhdet_in!P32-RES_hhdet_in_new!P32</f>
        <v>144.37071841462466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335.20921805080832</v>
      </c>
      <c r="D35" s="67">
        <f>RES_hhdet_in!D35-RES_hhdet_in_new!D35</f>
        <v>433.49999999998715</v>
      </c>
      <c r="E35" s="67">
        <f>RES_hhdet_in!E35-RES_hhdet_in_new!E35</f>
        <v>333.95981533581676</v>
      </c>
      <c r="F35" s="67">
        <f>RES_hhdet_in!F35-RES_hhdet_in_new!F35</f>
        <v>426.50000000001631</v>
      </c>
      <c r="G35" s="67">
        <f>RES_hhdet_in!G35-RES_hhdet_in_new!G35</f>
        <v>349.682037505621</v>
      </c>
      <c r="H35" s="67">
        <f>RES_hhdet_in!H35-RES_hhdet_in_new!H35</f>
        <v>710.49999999995475</v>
      </c>
      <c r="I35" s="67">
        <f>RES_hhdet_in!I35-RES_hhdet_in_new!I35</f>
        <v>570.49999999999261</v>
      </c>
      <c r="J35" s="67">
        <f>RES_hhdet_in!J35-RES_hhdet_in_new!J35</f>
        <v>334.57280662192204</v>
      </c>
      <c r="K35" s="67">
        <f>RES_hhdet_in!K35-RES_hhdet_in_new!K35</f>
        <v>473.51364135198776</v>
      </c>
      <c r="L35" s="67">
        <f>RES_hhdet_in!L35-RES_hhdet_in_new!L35</f>
        <v>346.52157872047667</v>
      </c>
      <c r="M35" s="67">
        <f>RES_hhdet_in!M35-RES_hhdet_in_new!M35</f>
        <v>561.75181884082292</v>
      </c>
      <c r="N35" s="67">
        <f>RES_hhdet_in!N35-RES_hhdet_in_new!N35</f>
        <v>172.6893142931458</v>
      </c>
      <c r="O35" s="67">
        <f>RES_hhdet_in!O35-RES_hhdet_in_new!O35</f>
        <v>466.26154268714799</v>
      </c>
      <c r="P35" s="67">
        <f>RES_hhdet_in!P35-RES_hhdet_in_new!P35</f>
        <v>625.74781095776802</v>
      </c>
      <c r="Q35" s="67">
        <f>RES_hhdet_in!Q35-RES_hhdet_in_new!Q35</f>
        <v>1002.9348865414404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2.2499999999996891</v>
      </c>
      <c r="D36" s="67">
        <f>RES_hhdet_in!D36-RES_hhdet_in_new!D36</f>
        <v>6.3902166069822366</v>
      </c>
      <c r="E36" s="67">
        <f>RES_hhdet_in!E36-RES_hhdet_in_new!E36</f>
        <v>4.292561300236942</v>
      </c>
      <c r="F36" s="67">
        <f>RES_hhdet_in!F36-RES_hhdet_in_new!F36</f>
        <v>7.1580803016934649</v>
      </c>
      <c r="G36" s="67">
        <f>RES_hhdet_in!G36-RES_hhdet_in_new!G36</f>
        <v>17.880244664336708</v>
      </c>
      <c r="H36" s="67">
        <f>RES_hhdet_in!H36-RES_hhdet_in_new!H36</f>
        <v>24.515016843284556</v>
      </c>
      <c r="I36" s="67">
        <f>RES_hhdet_in!I36-RES_hhdet_in_new!I36</f>
        <v>42.120262366622526</v>
      </c>
      <c r="J36" s="67">
        <f>RES_hhdet_in!J36-RES_hhdet_in_new!J36</f>
        <v>32.354351561215687</v>
      </c>
      <c r="K36" s="67">
        <f>RES_hhdet_in!K36-RES_hhdet_in_new!K36</f>
        <v>34.727806822366688</v>
      </c>
      <c r="L36" s="67">
        <f>RES_hhdet_in!L36-RES_hhdet_in_new!L36</f>
        <v>74.450609085216229</v>
      </c>
      <c r="M36" s="67">
        <f>RES_hhdet_in!M36-RES_hhdet_in_new!M36</f>
        <v>16.224343268380164</v>
      </c>
      <c r="N36" s="67">
        <f>RES_hhdet_in!N36-RES_hhdet_in_new!N36</f>
        <v>5.4261348727368146</v>
      </c>
      <c r="O36" s="67">
        <f>RES_hhdet_in!O36-RES_hhdet_in_new!O36</f>
        <v>21.328676742346421</v>
      </c>
      <c r="P36" s="67">
        <f>RES_hhdet_in!P36-RES_hhdet_in_new!P36</f>
        <v>38.00560547347829</v>
      </c>
      <c r="Q36" s="67">
        <f>RES_hhdet_in!Q36-RES_hhdet_in_new!Q36</f>
        <v>148.96260166378778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5668.8489211574633</v>
      </c>
      <c r="D40" s="67">
        <f>RES_hhdet_in!D40-RES_hhdet_in_new!D40</f>
        <v>11788.701965567088</v>
      </c>
      <c r="E40" s="67">
        <f>RES_hhdet_in!E40-RES_hhdet_in_new!E40</f>
        <v>47986.405824035101</v>
      </c>
      <c r="F40" s="67">
        <f>RES_hhdet_in!F40-RES_hhdet_in_new!F40</f>
        <v>9846.4649617885971</v>
      </c>
      <c r="G40" s="67">
        <f>RES_hhdet_in!G40-RES_hhdet_in_new!G40</f>
        <v>4739.8072689423807</v>
      </c>
      <c r="H40" s="67">
        <f>RES_hhdet_in!H40-RES_hhdet_in_new!H40</f>
        <v>11339.013988278875</v>
      </c>
      <c r="I40" s="67">
        <f>RES_hhdet_in!I40-RES_hhdet_in_new!I40</f>
        <v>4235.4705018698296</v>
      </c>
      <c r="J40" s="67">
        <f>RES_hhdet_in!J40-RES_hhdet_in_new!J40</f>
        <v>77304.853180608086</v>
      </c>
      <c r="K40" s="67">
        <f>RES_hhdet_in!K40-RES_hhdet_in_new!K40</f>
        <v>31983.896761588505</v>
      </c>
      <c r="L40" s="67">
        <f>RES_hhdet_in!L40-RES_hhdet_in_new!L40</f>
        <v>56543.110829678713</v>
      </c>
      <c r="M40" s="67">
        <f>RES_hhdet_in!M40-RES_hhdet_in_new!M40</f>
        <v>17111.440075902636</v>
      </c>
      <c r="N40" s="67">
        <f>RES_hhdet_in!N40-RES_hhdet_in_new!N40</f>
        <v>26334.434971775336</v>
      </c>
      <c r="O40" s="67">
        <f>RES_hhdet_in!O40-RES_hhdet_in_new!O40</f>
        <v>740.49778313632851</v>
      </c>
      <c r="P40" s="67">
        <f>RES_hhdet_in!P40-RES_hhdet_in_new!P40</f>
        <v>26138.903651315715</v>
      </c>
      <c r="Q40" s="67">
        <f>RES_hhdet_in!Q40-RES_hhdet_in_new!Q40</f>
        <v>5337.1157820254157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43383.441598332349</v>
      </c>
      <c r="D41" s="83">
        <f>RES_hhdet_in!D41-RES_hhdet_in_new!D41</f>
        <v>53728.999999999942</v>
      </c>
      <c r="E41" s="83">
        <f>RES_hhdet_in!E41-RES_hhdet_in_new!E41</f>
        <v>7243.6461212365066</v>
      </c>
      <c r="F41" s="83">
        <f>RES_hhdet_in!F41-RES_hhdet_in_new!F41</f>
        <v>36094.999999999927</v>
      </c>
      <c r="G41" s="83">
        <f>RES_hhdet_in!G41-RES_hhdet_in_new!G41</f>
        <v>26455.000000000051</v>
      </c>
      <c r="H41" s="83">
        <f>RES_hhdet_in!H41-RES_hhdet_in_new!H41</f>
        <v>89317</v>
      </c>
      <c r="I41" s="83">
        <f>RES_hhdet_in!I41-RES_hhdet_in_new!I41</f>
        <v>78501</v>
      </c>
      <c r="J41" s="83">
        <f>RES_hhdet_in!J41-RES_hhdet_in_new!J41</f>
        <v>9979.2798064006256</v>
      </c>
      <c r="K41" s="83">
        <f>RES_hhdet_in!K41-RES_hhdet_in_new!K41</f>
        <v>20432.308401667575</v>
      </c>
      <c r="L41" s="83">
        <f>RES_hhdet_in!L41-RES_hhdet_in_new!L41</f>
        <v>27041.770563983169</v>
      </c>
      <c r="M41" s="83">
        <f>RES_hhdet_in!M41-RES_hhdet_in_new!M41</f>
        <v>41117.646121236532</v>
      </c>
      <c r="N41" s="83">
        <f>RES_hhdet_in!N41-RES_hhdet_in_new!N41</f>
        <v>9007.3150282246643</v>
      </c>
      <c r="O41" s="83">
        <f>RES_hhdet_in!O41-RES_hhdet_in_new!O41</f>
        <v>35567.115686053447</v>
      </c>
      <c r="P41" s="83">
        <f>RES_hhdet_in!P41-RES_hhdet_in_new!P41</f>
        <v>74227.438228368046</v>
      </c>
      <c r="Q41" s="83">
        <f>RES_hhdet_in!Q41-RES_hhdet_in_new!Q41</f>
        <v>50853.634217974584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194975.53546666828</v>
      </c>
      <c r="D45" s="67">
        <f>RES_hhdet_in!D45-RES_hhdet_in_new!D45</f>
        <v>0</v>
      </c>
      <c r="E45" s="67">
        <f>RES_hhdet_in!E45-RES_hhdet_in_new!E45</f>
        <v>0</v>
      </c>
      <c r="F45" s="67">
        <f>RES_hhdet_in!F45-RES_hhdet_in_new!F45</f>
        <v>180280.85834454178</v>
      </c>
      <c r="G45" s="67">
        <f>RES_hhdet_in!G45-RES_hhdet_in_new!G45</f>
        <v>35197.818277744693</v>
      </c>
      <c r="H45" s="67">
        <f>RES_hhdet_in!H45-RES_hhdet_in_new!H45</f>
        <v>73877.165342788969</v>
      </c>
      <c r="I45" s="67">
        <f>RES_hhdet_in!I45-RES_hhdet_in_new!I45</f>
        <v>0</v>
      </c>
      <c r="J45" s="67">
        <f>RES_hhdet_in!J45-RES_hhdet_in_new!J45</f>
        <v>74524.791080885916</v>
      </c>
      <c r="K45" s="67">
        <f>RES_hhdet_in!K45-RES_hhdet_in_new!K45</f>
        <v>124252.216742772</v>
      </c>
      <c r="L45" s="67">
        <f>RES_hhdet_in!L45-RES_hhdet_in_new!L45</f>
        <v>0</v>
      </c>
      <c r="M45" s="67">
        <f>RES_hhdet_in!M45-RES_hhdet_in_new!M45</f>
        <v>166695.40253931819</v>
      </c>
      <c r="N45" s="67">
        <f>RES_hhdet_in!N45-RES_hhdet_in_new!N45</f>
        <v>15244.987731918969</v>
      </c>
      <c r="O45" s="67">
        <f>RES_hhdet_in!O45-RES_hhdet_in_new!O45</f>
        <v>0</v>
      </c>
      <c r="P45" s="67">
        <f>RES_hhdet_in!P45-RES_hhdet_in_new!P45</f>
        <v>0</v>
      </c>
      <c r="Q45" s="67">
        <f>RES_hhdet_in!Q45-RES_hhdet_in_new!Q45</f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54638</v>
      </c>
      <c r="D48" s="67">
        <f>RES_hhdet_in!D48-RES_hhdet_in_new!D48</f>
        <v>54657</v>
      </c>
      <c r="E48" s="67">
        <f>RES_hhdet_in!E48-RES_hhdet_in_new!E48</f>
        <v>37318</v>
      </c>
      <c r="F48" s="67">
        <f>RES_hhdet_in!F48-RES_hhdet_in_new!F48</f>
        <v>42222</v>
      </c>
      <c r="G48" s="67">
        <f>RES_hhdet_in!G48-RES_hhdet_in_new!G48</f>
        <v>31116.000000000004</v>
      </c>
      <c r="H48" s="67">
        <f>RES_hhdet_in!H48-RES_hhdet_in_new!H48</f>
        <v>35750</v>
      </c>
      <c r="I48" s="67">
        <f>RES_hhdet_in!I48-RES_hhdet_in_new!I48</f>
        <v>22765</v>
      </c>
      <c r="J48" s="67">
        <f>RES_hhdet_in!J48-RES_hhdet_in_new!J48</f>
        <v>37033</v>
      </c>
      <c r="K48" s="67">
        <f>RES_hhdet_in!K48-RES_hhdet_in_new!K48</f>
        <v>47441.999999999993</v>
      </c>
      <c r="L48" s="67">
        <f>RES_hhdet_in!L48-RES_hhdet_in_new!L48</f>
        <v>758.00000000000011</v>
      </c>
      <c r="M48" s="67">
        <f>RES_hhdet_in!M48-RES_hhdet_in_new!M48</f>
        <v>55690</v>
      </c>
      <c r="N48" s="67">
        <f>RES_hhdet_in!N48-RES_hhdet_in_new!N48</f>
        <v>32175.737731918969</v>
      </c>
      <c r="O48" s="67">
        <f>RES_hhdet_in!O48-RES_hhdet_in_new!O48</f>
        <v>57018.000000000007</v>
      </c>
      <c r="P48" s="67">
        <f>RES_hhdet_in!P48-RES_hhdet_in_new!P48</f>
        <v>39188.000000000007</v>
      </c>
      <c r="Q48" s="67">
        <f>RES_hhdet_in!Q48-RES_hhdet_in_new!Q48</f>
        <v>35166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158843.73069031065</v>
      </c>
      <c r="D50" s="67">
        <f>RES_hhdet_in!D50-RES_hhdet_in_new!D50</f>
        <v>104616.03663297171</v>
      </c>
      <c r="E50" s="67">
        <f>RES_hhdet_in!E50-RES_hhdet_in_new!E50</f>
        <v>0</v>
      </c>
      <c r="F50" s="67">
        <f>RES_hhdet_in!F50-RES_hhdet_in_new!F50</f>
        <v>127502.94534950217</v>
      </c>
      <c r="G50" s="67">
        <f>RES_hhdet_in!G50-RES_hhdet_in_new!G50</f>
        <v>106218.36118763893</v>
      </c>
      <c r="H50" s="67">
        <f>RES_hhdet_in!H50-RES_hhdet_in_new!H50</f>
        <v>82051.5446377279</v>
      </c>
      <c r="I50" s="67">
        <f>RES_hhdet_in!I50-RES_hhdet_in_new!I50</f>
        <v>0</v>
      </c>
      <c r="J50" s="67">
        <f>RES_hhdet_in!J50-RES_hhdet_in_new!J50</f>
        <v>72961.111890373431</v>
      </c>
      <c r="K50" s="67">
        <f>RES_hhdet_in!K50-RES_hhdet_in_new!K50</f>
        <v>205591.35992263962</v>
      </c>
      <c r="L50" s="67">
        <f>RES_hhdet_in!L50-RES_hhdet_in_new!L50</f>
        <v>79056.72477913677</v>
      </c>
      <c r="M50" s="67">
        <f>RES_hhdet_in!M50-RES_hhdet_in_new!M50</f>
        <v>239412.25342773652</v>
      </c>
      <c r="N50" s="67">
        <f>RES_hhdet_in!N50-RES_hhdet_in_new!N50</f>
        <v>118037.75684315749</v>
      </c>
      <c r="O50" s="67">
        <f>RES_hhdet_in!O50-RES_hhdet_in_new!O50</f>
        <v>36279.845974188866</v>
      </c>
      <c r="P50" s="67">
        <f>RES_hhdet_in!P50-RES_hhdet_in_new!P50</f>
        <v>18077.53723939968</v>
      </c>
      <c r="Q50" s="67">
        <f>RES_hhdet_in!Q50-RES_hhdet_in_new!Q50</f>
        <v>43472.277878920264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571.8873533852061</v>
      </c>
      <c r="D51" s="67">
        <f>RES_hhdet_in!D51-RES_hhdet_in_new!D51</f>
        <v>2480.2500000000191</v>
      </c>
      <c r="E51" s="67">
        <f>RES_hhdet_in!E51-RES_hhdet_in_new!E51</f>
        <v>0</v>
      </c>
      <c r="F51" s="67">
        <f>RES_hhdet_in!F51-RES_hhdet_in_new!F51</f>
        <v>800.30661847286729</v>
      </c>
      <c r="G51" s="67">
        <f>RES_hhdet_in!G51-RES_hhdet_in_new!G51</f>
        <v>465.83209010532846</v>
      </c>
      <c r="H51" s="67">
        <f>RES_hhdet_in!H51-RES_hhdet_in_new!H51</f>
        <v>369.87140640566031</v>
      </c>
      <c r="I51" s="67">
        <f>RES_hhdet_in!I51-RES_hhdet_in_new!I51</f>
        <v>10415.25</v>
      </c>
      <c r="J51" s="67">
        <f>RES_hhdet_in!J51-RES_hhdet_in_new!J51</f>
        <v>1080.0867105008801</v>
      </c>
      <c r="K51" s="67">
        <f>RES_hhdet_in!K51-RES_hhdet_in_new!K51</f>
        <v>3017.6400660872932</v>
      </c>
      <c r="L51" s="67">
        <f>RES_hhdet_in!L51-RES_hhdet_in_new!L51</f>
        <v>17743.582922217414</v>
      </c>
      <c r="M51" s="67">
        <f>RES_hhdet_in!M51-RES_hhdet_in_new!M51</f>
        <v>7733.880141106556</v>
      </c>
      <c r="N51" s="67">
        <f>RES_hhdet_in!N51-RES_hhdet_in_new!N51</f>
        <v>446.86815684253406</v>
      </c>
      <c r="O51" s="67">
        <f>RES_hhdet_in!O51-RES_hhdet_in_new!O51</f>
        <v>8489.9018119691355</v>
      </c>
      <c r="P51" s="67">
        <f>RES_hhdet_in!P51-RES_hhdet_in_new!P51</f>
        <v>4731.2276373046998</v>
      </c>
      <c r="Q51" s="67">
        <f>RES_hhdet_in!Q51-RES_hhdet_in_new!Q51</f>
        <v>7230.4699072377334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77085.325497513899</v>
      </c>
      <c r="D54" s="67">
        <f>RES_hhdet_in!D54-RES_hhdet_in_new!D54</f>
        <v>0</v>
      </c>
      <c r="E54" s="67">
        <f>RES_hhdet_in!E54-RES_hhdet_in_new!E54</f>
        <v>0</v>
      </c>
      <c r="F54" s="67">
        <f>RES_hhdet_in!F54-RES_hhdet_in_new!F54</f>
        <v>117571.66138633035</v>
      </c>
      <c r="G54" s="67">
        <f>RES_hhdet_in!G54-RES_hhdet_in_new!G54</f>
        <v>7864.9804094126275</v>
      </c>
      <c r="H54" s="67">
        <f>RES_hhdet_in!H54-RES_hhdet_in_new!H54</f>
        <v>12471.749696880519</v>
      </c>
      <c r="I54" s="67">
        <f>RES_hhdet_in!I54-RES_hhdet_in_new!I54</f>
        <v>0</v>
      </c>
      <c r="J54" s="67">
        <f>RES_hhdet_in!J54-RES_hhdet_in_new!J54</f>
        <v>5367.3801625070919</v>
      </c>
      <c r="K54" s="67">
        <f>RES_hhdet_in!K54-RES_hhdet_in_new!K54</f>
        <v>26033.279697825717</v>
      </c>
      <c r="L54" s="67">
        <f>RES_hhdet_in!L54-RES_hhdet_in_new!L54</f>
        <v>0</v>
      </c>
      <c r="M54" s="67">
        <f>RES_hhdet_in!M54-RES_hhdet_in_new!M54</f>
        <v>0</v>
      </c>
      <c r="N54" s="67">
        <f>RES_hhdet_in!N54-RES_hhdet_in_new!N54</f>
        <v>0</v>
      </c>
      <c r="O54" s="67">
        <f>RES_hhdet_in!O54-RES_hhdet_in_new!O54</f>
        <v>0</v>
      </c>
      <c r="P54" s="67">
        <f>RES_hhdet_in!P54-RES_hhdet_in_new!P54</f>
        <v>0</v>
      </c>
      <c r="Q54" s="67">
        <f>RES_hhdet_in!Q54-RES_hhdet_in_new!Q54</f>
        <v>1260.0000000000146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831.03990953369043</v>
      </c>
      <c r="D55" s="67">
        <f>RES_hhdet_in!D55-RES_hhdet_in_new!D55</f>
        <v>225.9999999999981</v>
      </c>
      <c r="E55" s="67">
        <f>RES_hhdet_in!E55-RES_hhdet_in_new!E55</f>
        <v>0</v>
      </c>
      <c r="F55" s="67">
        <f>RES_hhdet_in!F55-RES_hhdet_in_new!F55</f>
        <v>380.22835200662098</v>
      </c>
      <c r="G55" s="67">
        <f>RES_hhdet_in!G55-RES_hhdet_in_new!G55</f>
        <v>2060.9999999999909</v>
      </c>
      <c r="H55" s="67">
        <f>RES_hhdet_in!H55-RES_hhdet_in_new!H55</f>
        <v>926.00000000001364</v>
      </c>
      <c r="I55" s="67">
        <f>RES_hhdet_in!I55-RES_hhdet_in_new!I55</f>
        <v>9.0949470177292824E-13</v>
      </c>
      <c r="J55" s="67">
        <f>RES_hhdet_in!J55-RES_hhdet_in_new!J55</f>
        <v>208.25851809424671</v>
      </c>
      <c r="K55" s="67">
        <f>RES_hhdet_in!K55-RES_hhdet_in_new!K55</f>
        <v>409.74441027842386</v>
      </c>
      <c r="L55" s="67">
        <f>RES_hhdet_in!L55-RES_hhdet_in_new!L55</f>
        <v>746.692298645856</v>
      </c>
      <c r="M55" s="67">
        <f>RES_hhdet_in!M55-RES_hhdet_in_new!M55</f>
        <v>0</v>
      </c>
      <c r="N55" s="67">
        <f>RES_hhdet_in!N55-RES_hhdet_in_new!N55</f>
        <v>0</v>
      </c>
      <c r="O55" s="67">
        <f>RES_hhdet_in!O55-RES_hhdet_in_new!O55</f>
        <v>1050.0000000000002</v>
      </c>
      <c r="P55" s="67">
        <f>RES_hhdet_in!P55-RES_hhdet_in_new!P55</f>
        <v>0</v>
      </c>
      <c r="Q55" s="67">
        <f>RES_hhdet_in!Q55-RES_hhdet_in_new!Q55</f>
        <v>356.68926114932333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114146.48829811256</v>
      </c>
      <c r="D59" s="67">
        <f>RES_hhdet_in!D59-RES_hhdet_in_new!D59</f>
        <v>0</v>
      </c>
      <c r="E59" s="67">
        <f>RES_hhdet_in!E59-RES_hhdet_in_new!E59</f>
        <v>22548.895833333314</v>
      </c>
      <c r="F59" s="67">
        <f>RES_hhdet_in!F59-RES_hhdet_in_new!F59</f>
        <v>194569.74999999988</v>
      </c>
      <c r="G59" s="67">
        <f>RES_hhdet_in!G59-RES_hhdet_in_new!G59</f>
        <v>135214.88806389025</v>
      </c>
      <c r="H59" s="67">
        <f>RES_hhdet_in!H59-RES_hhdet_in_new!H59</f>
        <v>33484.587482982068</v>
      </c>
      <c r="I59" s="67">
        <f>RES_hhdet_in!I59-RES_hhdet_in_new!I59</f>
        <v>0</v>
      </c>
      <c r="J59" s="67">
        <f>RES_hhdet_in!J59-RES_hhdet_in_new!J59</f>
        <v>471121.75</v>
      </c>
      <c r="K59" s="67">
        <f>RES_hhdet_in!K59-RES_hhdet_in_new!K59</f>
        <v>387320.2382981127</v>
      </c>
      <c r="L59" s="67">
        <f>RES_hhdet_in!L59-RES_hhdet_in_new!L59</f>
        <v>137947.75</v>
      </c>
      <c r="M59" s="67">
        <f>RES_hhdet_in!M59-RES_hhdet_in_new!M59</f>
        <v>247920.75</v>
      </c>
      <c r="N59" s="67">
        <f>RES_hhdet_in!N59-RES_hhdet_in_new!N59</f>
        <v>222062.69448572458</v>
      </c>
      <c r="O59" s="67">
        <f>RES_hhdet_in!O59-RES_hhdet_in_new!O59</f>
        <v>115029.6875</v>
      </c>
      <c r="P59" s="67">
        <f>RES_hhdet_in!P59-RES_hhdet_in_new!P59</f>
        <v>17420.309740446737</v>
      </c>
      <c r="Q59" s="67">
        <f>RES_hhdet_in!Q59-RES_hhdet_in_new!Q59</f>
        <v>30460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302628.6604666682</v>
      </c>
      <c r="D60" s="83">
        <f>RES_hhdet_in!D60-RES_hhdet_in_new!D60</f>
        <v>321445.625</v>
      </c>
      <c r="E60" s="83">
        <f>RES_hhdet_in!E60-RES_hhdet_in_new!E60</f>
        <v>0</v>
      </c>
      <c r="F60" s="83">
        <f>RES_hhdet_in!F60-RES_hhdet_in_new!F60</f>
        <v>145810.98334454192</v>
      </c>
      <c r="G60" s="83">
        <f>RES_hhdet_in!G60-RES_hhdet_in_new!G60</f>
        <v>118393.94327774466</v>
      </c>
      <c r="H60" s="83">
        <f>RES_hhdet_in!H60-RES_hhdet_in_new!H60</f>
        <v>322747.29034278897</v>
      </c>
      <c r="I60" s="83">
        <f>RES_hhdet_in!I60-RES_hhdet_in_new!I60</f>
        <v>0</v>
      </c>
      <c r="J60" s="83">
        <f>RES_hhdet_in!J60-RES_hhdet_in_new!J60</f>
        <v>35153.52317483315</v>
      </c>
      <c r="K60" s="83">
        <f>RES_hhdet_in!K60-RES_hhdet_in_new!K60</f>
        <v>217248.4784446593</v>
      </c>
      <c r="L60" s="83">
        <f>RES_hhdet_in!L60-RES_hhdet_in_new!L60</f>
        <v>19133.625000000029</v>
      </c>
      <c r="M60" s="83">
        <f>RES_hhdet_in!M60-RES_hhdet_in_new!M60</f>
        <v>78874.527539318195</v>
      </c>
      <c r="N60" s="83">
        <f>RES_hhdet_in!N60-RES_hhdet_in_new!N60</f>
        <v>113536.91824619439</v>
      </c>
      <c r="O60" s="83">
        <f>RES_hhdet_in!O60-RES_hhdet_in_new!O60</f>
        <v>26945.840271237772</v>
      </c>
      <c r="P60" s="83">
        <f>RES_hhdet_in!P60-RES_hhdet_in_new!P60</f>
        <v>308414.34999999957</v>
      </c>
      <c r="Q60" s="83">
        <f>RES_hhdet_in!Q60-RES_hhdet_in_new!Q60</f>
        <v>7.2759576141834259E-12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615439.34804523177</v>
      </c>
      <c r="D64" s="67">
        <f>RES_hhdet_in!D64-RES_hhdet_in_new!D64</f>
        <v>474509.0193511619</v>
      </c>
      <c r="E64" s="67">
        <f>RES_hhdet_in!E64-RES_hhdet_in_new!E64</f>
        <v>1265146.979328936</v>
      </c>
      <c r="F64" s="67">
        <f>RES_hhdet_in!F64-RES_hhdet_in_new!F64</f>
        <v>551253.73574246746</v>
      </c>
      <c r="G64" s="67">
        <f>RES_hhdet_in!G64-RES_hhdet_in_new!G64</f>
        <v>527552.65919683385</v>
      </c>
      <c r="H64" s="67">
        <f>RES_hhdet_in!H64-RES_hhdet_in_new!H64</f>
        <v>279870.8048184861</v>
      </c>
      <c r="I64" s="67">
        <f>RES_hhdet_in!I64-RES_hhdet_in_new!I64</f>
        <v>129272.89601119525</v>
      </c>
      <c r="J64" s="67">
        <f>RES_hhdet_in!J64-RES_hhdet_in_new!J64</f>
        <v>798508.57502041862</v>
      </c>
      <c r="K64" s="67">
        <f>RES_hhdet_in!K64-RES_hhdet_in_new!K64</f>
        <v>637441.94107736484</v>
      </c>
      <c r="L64" s="67">
        <f>RES_hhdet_in!L64-RES_hhdet_in_new!L64</f>
        <v>925177.16802129336</v>
      </c>
      <c r="M64" s="67">
        <f>RES_hhdet_in!M64-RES_hhdet_in_new!M64</f>
        <v>380361.96147987602</v>
      </c>
      <c r="N64" s="67">
        <f>RES_hhdet_in!N64-RES_hhdet_in_new!N64</f>
        <v>762391.5022771681</v>
      </c>
      <c r="O64" s="67">
        <f>RES_hhdet_in!O64-RES_hhdet_in_new!O64</f>
        <v>388787.3635546813</v>
      </c>
      <c r="P64" s="67">
        <f>RES_hhdet_in!P64-RES_hhdet_in_new!P64</f>
        <v>428807.12299619371</v>
      </c>
      <c r="Q64" s="67">
        <f>RES_hhdet_in!Q64-RES_hhdet_in_new!Q64</f>
        <v>401020.68083978363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163521</v>
      </c>
      <c r="D67" s="67">
        <f>RES_hhdet_in!D67-RES_hhdet_in_new!D67</f>
        <v>148408</v>
      </c>
      <c r="E67" s="67">
        <f>RES_hhdet_in!E67-RES_hhdet_in_new!E67</f>
        <v>243682.5</v>
      </c>
      <c r="F67" s="67">
        <f>RES_hhdet_in!F67-RES_hhdet_in_new!F67</f>
        <v>167552</v>
      </c>
      <c r="G67" s="67">
        <f>RES_hhdet_in!G67-RES_hhdet_in_new!G67</f>
        <v>177286.00000000003</v>
      </c>
      <c r="H67" s="67">
        <f>RES_hhdet_in!H67-RES_hhdet_in_new!H67</f>
        <v>125091.00000000001</v>
      </c>
      <c r="I67" s="67">
        <f>RES_hhdet_in!I67-RES_hhdet_in_new!I67</f>
        <v>70340.5</v>
      </c>
      <c r="J67" s="67">
        <f>RES_hhdet_in!J67-RES_hhdet_in_new!J67</f>
        <v>277226</v>
      </c>
      <c r="K67" s="67">
        <f>RES_hhdet_in!K67-RES_hhdet_in_new!K67</f>
        <v>211232.99999999997</v>
      </c>
      <c r="L67" s="67">
        <f>RES_hhdet_in!L67-RES_hhdet_in_new!L67</f>
        <v>289862</v>
      </c>
      <c r="M67" s="67">
        <f>RES_hhdet_in!M67-RES_hhdet_in_new!M67</f>
        <v>380361.96147987602</v>
      </c>
      <c r="N67" s="67">
        <f>RES_hhdet_in!N67-RES_hhdet_in_new!N67</f>
        <v>590229</v>
      </c>
      <c r="O67" s="67">
        <f>RES_hhdet_in!O67-RES_hhdet_in_new!O67</f>
        <v>297592.99999999994</v>
      </c>
      <c r="P67" s="67">
        <f>RES_hhdet_in!P67-RES_hhdet_in_new!P67</f>
        <v>189342.99999999994</v>
      </c>
      <c r="Q67" s="67">
        <f>RES_hhdet_in!Q67-RES_hhdet_in_new!Q67</f>
        <v>154020.99999999994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535859.20959578129</v>
      </c>
      <c r="D69" s="67">
        <f>RES_hhdet_in!D69-RES_hhdet_in_new!D69</f>
        <v>418429.18414616201</v>
      </c>
      <c r="E69" s="67">
        <f>RES_hhdet_in!E69-RES_hhdet_in_new!E69</f>
        <v>1087566.0114651436</v>
      </c>
      <c r="F69" s="67">
        <f>RES_hhdet_in!F69-RES_hhdet_in_new!F69</f>
        <v>1161034.2260828181</v>
      </c>
      <c r="G69" s="67">
        <f>RES_hhdet_in!G69-RES_hhdet_in_new!G69</f>
        <v>486284.59957350756</v>
      </c>
      <c r="H69" s="67">
        <f>RES_hhdet_in!H69-RES_hhdet_in_new!H69</f>
        <v>262127.43654316021</v>
      </c>
      <c r="I69" s="67">
        <f>RES_hhdet_in!I69-RES_hhdet_in_new!I69</f>
        <v>326759.30375751894</v>
      </c>
      <c r="J69" s="67">
        <f>RES_hhdet_in!J69-RES_hhdet_in_new!J69</f>
        <v>765028.5760914369</v>
      </c>
      <c r="K69" s="67">
        <f>RES_hhdet_in!K69-RES_hhdet_in_new!K69</f>
        <v>833271.9777917118</v>
      </c>
      <c r="L69" s="67">
        <f>RES_hhdet_in!L69-RES_hhdet_in_new!L69</f>
        <v>1359982.3164580292</v>
      </c>
      <c r="M69" s="67">
        <f>RES_hhdet_in!M69-RES_hhdet_in_new!M69</f>
        <v>1056760.7897832603</v>
      </c>
      <c r="N69" s="67">
        <f>RES_hhdet_in!N69-RES_hhdet_in_new!N69</f>
        <v>736003.03656322591</v>
      </c>
      <c r="O69" s="67">
        <f>RES_hhdet_in!O69-RES_hhdet_in_new!O69</f>
        <v>660650.6464462732</v>
      </c>
      <c r="P69" s="67">
        <f>RES_hhdet_in!P69-RES_hhdet_in_new!P69</f>
        <v>667915.08675543277</v>
      </c>
      <c r="Q69" s="67">
        <f>RES_hhdet_in!Q69-RES_hhdet_in_new!Q69</f>
        <v>487364.54444316233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2674.743591605803</v>
      </c>
      <c r="D70" s="67">
        <f>RES_hhdet_in!D70-RES_hhdet_in_new!D70</f>
        <v>2079.3959547528884</v>
      </c>
      <c r="E70" s="67">
        <f>RES_hhdet_in!E70-RES_hhdet_in_new!E70</f>
        <v>5207.7436051194218</v>
      </c>
      <c r="F70" s="67">
        <f>RES_hhdet_in!F70-RES_hhdet_in_new!F70</f>
        <v>2193.0331696875764</v>
      </c>
      <c r="G70" s="67">
        <f>RES_hhdet_in!G70-RES_hhdet_in_new!G70</f>
        <v>2094.8473413905085</v>
      </c>
      <c r="H70" s="67">
        <f>RES_hhdet_in!H70-RES_hhdet_in_new!H70</f>
        <v>1121.9149521840809</v>
      </c>
      <c r="I70" s="67">
        <f>RES_hhdet_in!I70-RES_hhdet_in_new!I70</f>
        <v>8041.1460111953347</v>
      </c>
      <c r="J70" s="67">
        <f>RES_hhdet_in!J70-RES_hhdet_in_new!J70</f>
        <v>3520.0665136845055</v>
      </c>
      <c r="K70" s="67">
        <f>RES_hhdet_in!K70-RES_hhdet_in_new!K70</f>
        <v>1583.3435755482642</v>
      </c>
      <c r="L70" s="67">
        <f>RES_hhdet_in!L70-RES_hhdet_in_new!L70</f>
        <v>0</v>
      </c>
      <c r="M70" s="67">
        <f>RES_hhdet_in!M70-RES_hhdet_in_new!M70</f>
        <v>0</v>
      </c>
      <c r="N70" s="67">
        <f>RES_hhdet_in!N70-RES_hhdet_in_new!N70</f>
        <v>0</v>
      </c>
      <c r="O70" s="67">
        <f>RES_hhdet_in!O70-RES_hhdet_in_new!O70</f>
        <v>0</v>
      </c>
      <c r="P70" s="67">
        <f>RES_hhdet_in!P70-RES_hhdet_in_new!P70</f>
        <v>0</v>
      </c>
      <c r="Q70" s="67">
        <f>RES_hhdet_in!Q70-RES_hhdet_in_new!Q70</f>
        <v>0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76487.409162454729</v>
      </c>
      <c r="D73" s="67">
        <f>RES_hhdet_in!D73-RES_hhdet_in_new!D73</f>
        <v>53663.571178878563</v>
      </c>
      <c r="E73" s="67">
        <f>RES_hhdet_in!E73-RES_hhdet_in_new!E73</f>
        <v>529195.40484584321</v>
      </c>
      <c r="F73" s="67">
        <f>RES_hhdet_in!F73-RES_hhdet_in_new!F73</f>
        <v>33266.662944719639</v>
      </c>
      <c r="G73" s="67">
        <f>RES_hhdet_in!G73-RES_hhdet_in_new!G73</f>
        <v>315574.46303021989</v>
      </c>
      <c r="H73" s="67">
        <f>RES_hhdet_in!H73-RES_hhdet_in_new!H73</f>
        <v>16917.55189200395</v>
      </c>
      <c r="I73" s="67">
        <f>RES_hhdet_in!I73-RES_hhdet_in_new!I73</f>
        <v>1410.9208397715167</v>
      </c>
      <c r="J73" s="67">
        <f>RES_hhdet_in!J73-RES_hhdet_in_new!J73</f>
        <v>309190.09013071522</v>
      </c>
      <c r="K73" s="67">
        <f>RES_hhdet_in!K73-RES_hhdet_in_new!K73</f>
        <v>0</v>
      </c>
      <c r="L73" s="67">
        <f>RES_hhdet_in!L73-RES_hhdet_in_new!L73</f>
        <v>0</v>
      </c>
      <c r="M73" s="67">
        <f>RES_hhdet_in!M73-RES_hhdet_in_new!M73</f>
        <v>0</v>
      </c>
      <c r="N73" s="67">
        <f>RES_hhdet_in!N73-RES_hhdet_in_new!N73</f>
        <v>179446.91061874368</v>
      </c>
      <c r="O73" s="67">
        <f>RES_hhdet_in!O73-RES_hhdet_in_new!O73</f>
        <v>0</v>
      </c>
      <c r="P73" s="67">
        <f>RES_hhdet_in!P73-RES_hhdet_in_new!P73</f>
        <v>0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524.7049478384663</v>
      </c>
      <c r="D74" s="67">
        <f>RES_hhdet_in!D74-RES_hhdet_in_new!D74</f>
        <v>1074.2499999985807</v>
      </c>
      <c r="E74" s="67">
        <f>RES_hhdet_in!E74-RES_hhdet_in_new!E74</f>
        <v>762.54428174359145</v>
      </c>
      <c r="F74" s="67">
        <f>RES_hhdet_in!F74-RES_hhdet_in_new!F74</f>
        <v>95.411552568950128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473.00000000000728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0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912452.40884277318</v>
      </c>
      <c r="D78" s="67">
        <f>RES_hhdet_in!D78-RES_hhdet_in_new!D78</f>
        <v>1298101.019351162</v>
      </c>
      <c r="E78" s="67">
        <f>RES_hhdet_in!E78-RES_hhdet_in_new!E78</f>
        <v>1334765.2643398659</v>
      </c>
      <c r="F78" s="67">
        <f>RES_hhdet_in!F78-RES_hhdet_in_new!F78</f>
        <v>895795.07942030532</v>
      </c>
      <c r="G78" s="67">
        <f>RES_hhdet_in!G78-RES_hhdet_in_new!G78</f>
        <v>1271459.6591968345</v>
      </c>
      <c r="H78" s="67">
        <f>RES_hhdet_in!H78-RES_hhdet_in_new!H78</f>
        <v>319734.80481848645</v>
      </c>
      <c r="I78" s="67">
        <f>RES_hhdet_in!I78-RES_hhdet_in_new!I78</f>
        <v>873686.51820971083</v>
      </c>
      <c r="J78" s="67">
        <f>RES_hhdet_in!J78-RES_hhdet_in_new!J78</f>
        <v>1086891.6214737114</v>
      </c>
      <c r="K78" s="67">
        <f>RES_hhdet_in!K78-RES_hhdet_in_new!K78</f>
        <v>1946869.3229577502</v>
      </c>
      <c r="L78" s="67">
        <f>RES_hhdet_in!L78-RES_hhdet_in_new!L78</f>
        <v>2259845.9655134813</v>
      </c>
      <c r="M78" s="67">
        <f>RES_hhdet_in!M78-RES_hhdet_in_new!M78</f>
        <v>2883026.4489389835</v>
      </c>
      <c r="N78" s="67">
        <f>RES_hhdet_in!N78-RES_hhdet_in_new!N78</f>
        <v>1544394.2676489027</v>
      </c>
      <c r="O78" s="67">
        <f>RES_hhdet_in!O78-RES_hhdet_in_new!O78</f>
        <v>1738805.8306101062</v>
      </c>
      <c r="P78" s="67">
        <f>RES_hhdet_in!P78-RES_hhdet_in_new!P78</f>
        <v>1358950.7986936495</v>
      </c>
      <c r="Q78" s="67">
        <f>RES_hhdet_in!Q78-RES_hhdet_in_new!Q78</f>
        <v>1134320.0233452767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167550.43920245848</v>
      </c>
      <c r="D79" s="83">
        <f>RES_hhdet_in!D79-RES_hhdet_in_new!D79</f>
        <v>63519.452507812297</v>
      </c>
      <c r="E79" s="83">
        <f>RES_hhdet_in!E79-RES_hhdet_in_new!E79</f>
        <v>394945.21498906991</v>
      </c>
      <c r="F79" s="83">
        <f>RES_hhdet_in!F79-RES_hhdet_in_new!F79</f>
        <v>120022.1563221621</v>
      </c>
      <c r="G79" s="83">
        <f>RES_hhdet_in!G79-RES_hhdet_in_new!G79</f>
        <v>48817.782944574283</v>
      </c>
      <c r="H79" s="83">
        <f>RES_hhdet_in!H79-RES_hhdet_in_new!H79</f>
        <v>424699.49999999965</v>
      </c>
      <c r="I79" s="83">
        <f>RES_hhdet_in!I79-RES_hhdet_in_new!I79</f>
        <v>11463.497198515879</v>
      </c>
      <c r="J79" s="83">
        <f>RES_hhdet_in!J79-RES_hhdet_in_new!J79</f>
        <v>176180.45354670682</v>
      </c>
      <c r="K79" s="83">
        <f>RES_hhdet_in!K79-RES_hhdet_in_new!K79</f>
        <v>165898.36811961449</v>
      </c>
      <c r="L79" s="83">
        <f>RES_hhdet_in!L79-RES_hhdet_in_new!L79</f>
        <v>6208.3884814656467</v>
      </c>
      <c r="M79" s="83">
        <f>RES_hhdet_in!M79-RES_hhdet_in_new!M79</f>
        <v>0</v>
      </c>
      <c r="N79" s="83">
        <f>RES_hhdet_in!N79-RES_hhdet_in_new!N79</f>
        <v>319911.53897383506</v>
      </c>
      <c r="O79" s="83">
        <f>RES_hhdet_in!O79-RES_hhdet_in_new!O79</f>
        <v>8805.260691565707</v>
      </c>
      <c r="P79" s="83">
        <f>RES_hhdet_in!P79-RES_hhdet_in_new!P79</f>
        <v>0</v>
      </c>
      <c r="Q79" s="83">
        <f>RES_hhdet_in!Q79-RES_hhdet_in_new!Q79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73879.416865701554</v>
      </c>
      <c r="D83" s="67">
        <f>RES_hhdet_in!D83-RES_hhdet_in_new!D83</f>
        <v>601999.26172404038</v>
      </c>
      <c r="E83" s="67">
        <f>RES_hhdet_in!E83-RES_hhdet_in_new!E83</f>
        <v>332306.1687493776</v>
      </c>
      <c r="F83" s="67">
        <f>RES_hhdet_in!F83-RES_hhdet_in_new!F83</f>
        <v>58618.887323287701</v>
      </c>
      <c r="G83" s="67">
        <f>RES_hhdet_in!G83-RES_hhdet_in_new!G83</f>
        <v>378641.21862624364</v>
      </c>
      <c r="H83" s="67">
        <f>RES_hhdet_in!H83-RES_hhdet_in_new!H83</f>
        <v>546277.20302138291</v>
      </c>
      <c r="I83" s="67">
        <f>RES_hhdet_in!I83-RES_hhdet_in_new!I83</f>
        <v>1056731.7057263444</v>
      </c>
      <c r="J83" s="67">
        <f>RES_hhdet_in!J83-RES_hhdet_in_new!J83</f>
        <v>93580.559203742931</v>
      </c>
      <c r="K83" s="67">
        <f>RES_hhdet_in!K83-RES_hhdet_in_new!K83</f>
        <v>64697.763774775507</v>
      </c>
      <c r="L83" s="67">
        <f>RES_hhdet_in!L83-RES_hhdet_in_new!L83</f>
        <v>741.11842196942541</v>
      </c>
      <c r="M83" s="67">
        <f>RES_hhdet_in!M83-RES_hhdet_in_new!M83</f>
        <v>0</v>
      </c>
      <c r="N83" s="67">
        <f>RES_hhdet_in!N83-RES_hhdet_in_new!N83</f>
        <v>23322.86796200736</v>
      </c>
      <c r="O83" s="67">
        <f>RES_hhdet_in!O83-RES_hhdet_in_new!O83</f>
        <v>37007.850695073445</v>
      </c>
      <c r="P83" s="67">
        <f>RES_hhdet_in!P83-RES_hhdet_in_new!P83</f>
        <v>119281.19708622873</v>
      </c>
      <c r="Q83" s="67">
        <f>RES_hhdet_in!Q83-RES_hhdet_in_new!Q83</f>
        <v>37254.978549356936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16313</v>
      </c>
      <c r="D86" s="67">
        <f>RES_hhdet_in!D86-RES_hhdet_in_new!D86</f>
        <v>72831</v>
      </c>
      <c r="E86" s="67">
        <f>RES_hhdet_in!E86-RES_hhdet_in_new!E86</f>
        <v>55007</v>
      </c>
      <c r="F86" s="67">
        <f>RES_hhdet_in!F86-RES_hhdet_in_new!F86</f>
        <v>28538.000000000004</v>
      </c>
      <c r="G86" s="67">
        <f>RES_hhdet_in!G86-RES_hhdet_in_new!G86</f>
        <v>72216</v>
      </c>
      <c r="H86" s="67">
        <f>RES_hhdet_in!H86-RES_hhdet_in_new!H86</f>
        <v>101148.00000000001</v>
      </c>
      <c r="I86" s="67">
        <f>RES_hhdet_in!I86-RES_hhdet_in_new!I86</f>
        <v>175212</v>
      </c>
      <c r="J86" s="67">
        <f>RES_hhdet_in!J86-RES_hhdet_in_new!J86</f>
        <v>34298</v>
      </c>
      <c r="K86" s="67">
        <f>RES_hhdet_in!K86-RES_hhdet_in_new!K86</f>
        <v>35844.999999999993</v>
      </c>
      <c r="L86" s="67">
        <f>RES_hhdet_in!L86-RES_hhdet_in_new!L86</f>
        <v>152121.42843992065</v>
      </c>
      <c r="M86" s="67">
        <f>RES_hhdet_in!M86-RES_hhdet_in_new!M86</f>
        <v>261894.42451516411</v>
      </c>
      <c r="N86" s="67">
        <f>RES_hhdet_in!N86-RES_hhdet_in_new!N86</f>
        <v>457016.24296200747</v>
      </c>
      <c r="O86" s="67">
        <f>RES_hhdet_in!O86-RES_hhdet_in_new!O86</f>
        <v>511994.91319507343</v>
      </c>
      <c r="P86" s="67">
        <f>RES_hhdet_in!P86-RES_hhdet_in_new!P86</f>
        <v>408138.06249999994</v>
      </c>
      <c r="Q86" s="67">
        <f>RES_hhdet_in!Q86-RES_hhdet_in_new!Q86</f>
        <v>335110.72854935692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18425.879851677128</v>
      </c>
      <c r="D88" s="67">
        <f>RES_hhdet_in!D88-RES_hhdet_in_new!D88</f>
        <v>121428.29681521206</v>
      </c>
      <c r="E88" s="67">
        <f>RES_hhdet_in!E88-RES_hhdet_in_new!E88</f>
        <v>153352.79104533224</v>
      </c>
      <c r="F88" s="67">
        <f>RES_hhdet_in!F88-RES_hhdet_in_new!F88</f>
        <v>12927.469632109169</v>
      </c>
      <c r="G88" s="67">
        <f>RES_hhdet_in!G88-RES_hhdet_in_new!G88</f>
        <v>256065.84145121925</v>
      </c>
      <c r="H88" s="67">
        <f>RES_hhdet_in!H88-RES_hhdet_in_new!H88</f>
        <v>347226.59671081317</v>
      </c>
      <c r="I88" s="67">
        <f>RES_hhdet_in!I88-RES_hhdet_in_new!I88</f>
        <v>612543.76656587538</v>
      </c>
      <c r="J88" s="67">
        <f>RES_hhdet_in!J88-RES_hhdet_in_new!J88</f>
        <v>226143.00303384021</v>
      </c>
      <c r="K88" s="67">
        <f>RES_hhdet_in!K88-RES_hhdet_in_new!K88</f>
        <v>48560.378264674815</v>
      </c>
      <c r="L88" s="67">
        <f>RES_hhdet_in!L88-RES_hhdet_in_new!L88</f>
        <v>27565.230773498832</v>
      </c>
      <c r="M88" s="67">
        <f>RES_hhdet_in!M88-RES_hhdet_in_new!M88</f>
        <v>127969.92756526009</v>
      </c>
      <c r="N88" s="67">
        <f>RES_hhdet_in!N88-RES_hhdet_in_new!N88</f>
        <v>224818.58642843566</v>
      </c>
      <c r="O88" s="67">
        <f>RES_hhdet_in!O88-RES_hhdet_in_new!O88</f>
        <v>890201.76837740501</v>
      </c>
      <c r="P88" s="67">
        <f>RES_hhdet_in!P88-RES_hhdet_in_new!P88</f>
        <v>519457.72941142379</v>
      </c>
      <c r="Q88" s="67">
        <f>RES_hhdet_in!Q88-RES_hhdet_in_new!Q88</f>
        <v>58208.729914922282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31.464904062243107</v>
      </c>
      <c r="D89" s="67">
        <f>RES_hhdet_in!D89-RES_hhdet_in_new!D89</f>
        <v>47.166991826119556</v>
      </c>
      <c r="E89" s="67">
        <f>RES_hhdet_in!E89-RES_hhdet_in_new!E89</f>
        <v>0</v>
      </c>
      <c r="F89" s="67">
        <f>RES_hhdet_in!F89-RES_hhdet_in_new!F89</f>
        <v>0</v>
      </c>
      <c r="G89" s="67">
        <f>RES_hhdet_in!G89-RES_hhdet_in_new!G89</f>
        <v>0</v>
      </c>
      <c r="H89" s="67">
        <f>RES_hhdet_in!H89-RES_hhdet_in_new!H89</f>
        <v>0</v>
      </c>
      <c r="I89" s="67">
        <f>RES_hhdet_in!I89-RES_hhdet_in_new!I89</f>
        <v>0</v>
      </c>
      <c r="J89" s="67">
        <f>RES_hhdet_in!J89-RES_hhdet_in_new!J89</f>
        <v>0</v>
      </c>
      <c r="K89" s="67">
        <f>RES_hhdet_in!K89-RES_hhdet_in_new!K89</f>
        <v>11575.674222533424</v>
      </c>
      <c r="L89" s="67">
        <f>RES_hhdet_in!L89-RES_hhdet_in_new!L89</f>
        <v>47822.336075926694</v>
      </c>
      <c r="M89" s="67">
        <f>RES_hhdet_in!M89-RES_hhdet_in_new!M89</f>
        <v>6079.5708309420561</v>
      </c>
      <c r="N89" s="67">
        <f>RES_hhdet_in!N89-RES_hhdet_in_new!N89</f>
        <v>9483.0641499244484</v>
      </c>
      <c r="O89" s="67">
        <f>RES_hhdet_in!O89-RES_hhdet_in_new!O89</f>
        <v>29625.419891706537</v>
      </c>
      <c r="P89" s="67">
        <f>RES_hhdet_in!P89-RES_hhdet_in_new!P89</f>
        <v>1048.5745149749855</v>
      </c>
      <c r="Q89" s="67">
        <f>RES_hhdet_in!Q89-RES_hhdet_in_new!Q89</f>
        <v>16794.076204656129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91500.749999999985</v>
      </c>
      <c r="D92" s="67">
        <f>RES_hhdet_in!D92-RES_hhdet_in_new!D92</f>
        <v>407166.72332394507</v>
      </c>
      <c r="E92" s="67">
        <f>RES_hhdet_in!E92-RES_hhdet_in_new!E92</f>
        <v>190646.50281050929</v>
      </c>
      <c r="F92" s="67">
        <f>RES_hhdet_in!F92-RES_hhdet_in_new!F92</f>
        <v>97487.818434654546</v>
      </c>
      <c r="G92" s="67">
        <f>RES_hhdet_in!G92-RES_hhdet_in_new!G92</f>
        <v>181021.44998266449</v>
      </c>
      <c r="H92" s="67">
        <f>RES_hhdet_in!H92-RES_hhdet_in_new!H92</f>
        <v>155315.2340412651</v>
      </c>
      <c r="I92" s="67">
        <f>RES_hhdet_in!I92-RES_hhdet_in_new!I92</f>
        <v>75719.286033501805</v>
      </c>
      <c r="J92" s="67">
        <f>RES_hhdet_in!J92-RES_hhdet_in_new!J92</f>
        <v>122835.65619070707</v>
      </c>
      <c r="K92" s="67">
        <f>RES_hhdet_in!K92-RES_hhdet_in_new!K92</f>
        <v>16520.765355339263</v>
      </c>
      <c r="L92" s="67">
        <f>RES_hhdet_in!L92-RES_hhdet_in_new!L92</f>
        <v>284616.12777220318</v>
      </c>
      <c r="M92" s="67">
        <f>RES_hhdet_in!M92-RES_hhdet_in_new!M92</f>
        <v>66863.139189660258</v>
      </c>
      <c r="N92" s="67">
        <f>RES_hhdet_in!N92-RES_hhdet_in_new!N92</f>
        <v>62396.22060789734</v>
      </c>
      <c r="O92" s="67">
        <f>RES_hhdet_in!O92-RES_hhdet_in_new!O92</f>
        <v>150691.53427306082</v>
      </c>
      <c r="P92" s="67">
        <f>RES_hhdet_in!P92-RES_hhdet_in_new!P92</f>
        <v>122405.15015371171</v>
      </c>
      <c r="Q92" s="67">
        <f>RES_hhdet_in!Q92-RES_hhdet_in_new!Q92</f>
        <v>94115.821932502076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897.75000000000057</v>
      </c>
      <c r="D93" s="67">
        <f>RES_hhdet_in!D93-RES_hhdet_in_new!D93</f>
        <v>2542.1302245470811</v>
      </c>
      <c r="E93" s="67">
        <f>RES_hhdet_in!E93-RES_hhdet_in_new!E93</f>
        <v>1605.75</v>
      </c>
      <c r="F93" s="67">
        <f>RES_hhdet_in!F93-RES_hhdet_in_new!F93</f>
        <v>1782.4253463894236</v>
      </c>
      <c r="G93" s="67">
        <f>RES_hhdet_in!G93-RES_hhdet_in_new!G93</f>
        <v>5618.7499999999973</v>
      </c>
      <c r="H93" s="67">
        <f>RES_hhdet_in!H93-RES_hhdet_in_new!H93</f>
        <v>4274.2044970848247</v>
      </c>
      <c r="I93" s="67">
        <f>RES_hhdet_in!I93-RES_hhdet_in_new!I93</f>
        <v>7729.6102607813764</v>
      </c>
      <c r="J93" s="67">
        <f>RES_hhdet_in!J93-RES_hhdet_in_new!J93</f>
        <v>8790.9170507908129</v>
      </c>
      <c r="K93" s="67">
        <f>RES_hhdet_in!K93-RES_hhdet_in_new!K93</f>
        <v>5800.1408060176927</v>
      </c>
      <c r="L93" s="67">
        <f>RES_hhdet_in!L93-RES_hhdet_in_new!L93</f>
        <v>23578.957350665958</v>
      </c>
      <c r="M93" s="67">
        <f>RES_hhdet_in!M93-RES_hhdet_in_new!M93</f>
        <v>3412.2860676998343</v>
      </c>
      <c r="N93" s="67">
        <f>RES_hhdet_in!N93-RES_hhdet_in_new!N93</f>
        <v>5314.1567006094692</v>
      </c>
      <c r="O93" s="67">
        <f>RES_hhdet_in!O93-RES_hhdet_in_new!O93</f>
        <v>12280.117374718657</v>
      </c>
      <c r="P93" s="67">
        <f>RES_hhdet_in!P93-RES_hhdet_in_new!P93</f>
        <v>11526.335644277153</v>
      </c>
      <c r="Q93" s="67">
        <f>RES_hhdet_in!Q93-RES_hhdet_in_new!Q93</f>
        <v>14623.740042556534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441.76033303406439</v>
      </c>
      <c r="D96" s="67">
        <f>RES_hhdet_in!D96-RES_hhdet_in_new!D96</f>
        <v>310290.07826226181</v>
      </c>
      <c r="E96" s="67">
        <f>RES_hhdet_in!E96-RES_hhdet_in_new!E96</f>
        <v>76370.262431195049</v>
      </c>
      <c r="F96" s="67">
        <f>RES_hhdet_in!F96-RES_hhdet_in_new!F96</f>
        <v>11829.786472222491</v>
      </c>
      <c r="G96" s="67">
        <f>RES_hhdet_in!G96-RES_hhdet_in_new!G96</f>
        <v>56604.714177147835</v>
      </c>
      <c r="H96" s="67">
        <f>RES_hhdet_in!H96-RES_hhdet_in_new!H96</f>
        <v>166566.34237156782</v>
      </c>
      <c r="I96" s="67">
        <f>RES_hhdet_in!I96-RES_hhdet_in_new!I96</f>
        <v>480410.49615532369</v>
      </c>
      <c r="J96" s="67">
        <f>RES_hhdet_in!J96-RES_hhdet_in_new!J96</f>
        <v>7916.2738596170448</v>
      </c>
      <c r="K96" s="67">
        <f>RES_hhdet_in!K96-RES_hhdet_in_new!K96</f>
        <v>139741.86338949585</v>
      </c>
      <c r="L96" s="67">
        <f>RES_hhdet_in!L96-RES_hhdet_in_new!L96</f>
        <v>323523.15191333671</v>
      </c>
      <c r="M96" s="67">
        <f>RES_hhdet_in!M96-RES_hhdet_in_new!M96</f>
        <v>104117.85723804889</v>
      </c>
      <c r="N96" s="67">
        <f>RES_hhdet_in!N96-RES_hhdet_in_new!N96</f>
        <v>0</v>
      </c>
      <c r="O96" s="67">
        <f>RES_hhdet_in!O96-RES_hhdet_in_new!O96</f>
        <v>0</v>
      </c>
      <c r="P96" s="67">
        <f>RES_hhdet_in!P96-RES_hhdet_in_new!P96</f>
        <v>0</v>
      </c>
      <c r="Q96" s="67">
        <f>RES_hhdet_in!Q96-RES_hhdet_in_new!Q96</f>
        <v>330771.82193477248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0</v>
      </c>
      <c r="D97" s="67">
        <f>RES_hhdet_in!D97-RES_hhdet_in_new!D97</f>
        <v>0</v>
      </c>
      <c r="E97" s="67">
        <f>RES_hhdet_in!E97-RES_hhdet_in_new!E97</f>
        <v>0</v>
      </c>
      <c r="F97" s="67">
        <f>RES_hhdet_in!F97-RES_hhdet_in_new!F97</f>
        <v>0</v>
      </c>
      <c r="G97" s="67">
        <f>RES_hhdet_in!G97-RES_hhdet_in_new!G97</f>
        <v>0</v>
      </c>
      <c r="H97" s="67">
        <f>RES_hhdet_in!H97-RES_hhdet_in_new!H97</f>
        <v>0</v>
      </c>
      <c r="I97" s="67">
        <f>RES_hhdet_in!I97-RES_hhdet_in_new!I97</f>
        <v>0</v>
      </c>
      <c r="J97" s="67">
        <f>RES_hhdet_in!J97-RES_hhdet_in_new!J97</f>
        <v>6318</v>
      </c>
      <c r="K97" s="67">
        <f>RES_hhdet_in!K97-RES_hhdet_in_new!K97</f>
        <v>405.00901039241216</v>
      </c>
      <c r="L97" s="67">
        <f>RES_hhdet_in!L97-RES_hhdet_in_new!L97</f>
        <v>49706.684623982168</v>
      </c>
      <c r="M97" s="67">
        <f>RES_hhdet_in!M97-RES_hhdet_in_new!M97</f>
        <v>6041.3930231251052</v>
      </c>
      <c r="N97" s="67">
        <f>RES_hhdet_in!N97-RES_hhdet_in_new!N97</f>
        <v>908.98435436972727</v>
      </c>
      <c r="O97" s="67">
        <f>RES_hhdet_in!O97-RES_hhdet_in_new!O97</f>
        <v>0</v>
      </c>
      <c r="P97" s="67">
        <f>RES_hhdet_in!P97-RES_hhdet_in_new!P97</f>
        <v>0</v>
      </c>
      <c r="Q97" s="67">
        <f>RES_hhdet_in!Q97-RES_hhdet_in_new!Q97</f>
        <v>9790.9801740254916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19524.557503730335</v>
      </c>
      <c r="D101" s="67">
        <f>RES_hhdet_in!D101-RES_hhdet_in_new!D101</f>
        <v>91616.562719644106</v>
      </c>
      <c r="E101" s="67">
        <f>RES_hhdet_in!E101-RES_hhdet_in_new!E101</f>
        <v>33917.37653969715</v>
      </c>
      <c r="F101" s="67">
        <f>RES_hhdet_in!F101-RES_hhdet_in_new!F101</f>
        <v>26286.295644929429</v>
      </c>
      <c r="G101" s="67">
        <f>RES_hhdet_in!G101-RES_hhdet_in_new!G101</f>
        <v>20983.976212627338</v>
      </c>
      <c r="H101" s="67">
        <f>RES_hhdet_in!H101-RES_hhdet_in_new!H101</f>
        <v>21726.125396124931</v>
      </c>
      <c r="I101" s="67">
        <f>RES_hhdet_in!I101-RES_hhdet_in_new!I101</f>
        <v>19372.218986692686</v>
      </c>
      <c r="J101" s="67">
        <f>RES_hhdet_in!J101-RES_hhdet_in_new!J101</f>
        <v>17214.411403632537</v>
      </c>
      <c r="K101" s="67">
        <f>RES_hhdet_in!K101-RES_hhdet_in_new!K101</f>
        <v>0</v>
      </c>
      <c r="L101" s="67">
        <f>RES_hhdet_in!L101-RES_hhdet_in_new!L101</f>
        <v>61906.047386129183</v>
      </c>
      <c r="M101" s="67">
        <f>RES_hhdet_in!M101-RES_hhdet_in_new!M101</f>
        <v>32974.431289429805</v>
      </c>
      <c r="N101" s="67">
        <f>RES_hhdet_in!N101-RES_hhdet_in_new!N101</f>
        <v>48314.590182614607</v>
      </c>
      <c r="O101" s="67">
        <f>RES_hhdet_in!O101-RES_hhdet_in_new!O101</f>
        <v>41664.804200822378</v>
      </c>
      <c r="P101" s="67">
        <f>RES_hhdet_in!P101-RES_hhdet_in_new!P101</f>
        <v>45824.972722217535</v>
      </c>
      <c r="Q101" s="67">
        <f>RES_hhdet_in!Q101-RES_hhdet_in_new!Q101</f>
        <v>41298.830050889475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75443.249999999985</v>
      </c>
      <c r="D102" s="67">
        <f>RES_hhdet_in!D102-RES_hhdet_in_new!D102</f>
        <v>486944.33160951524</v>
      </c>
      <c r="E102" s="67">
        <f>RES_hhdet_in!E102-RES_hhdet_in_new!E102</f>
        <v>688773.54672357673</v>
      </c>
      <c r="F102" s="67">
        <f>RES_hhdet_in!F102-RES_hhdet_in_new!F102</f>
        <v>359440.07033506664</v>
      </c>
      <c r="G102" s="67">
        <f>RES_hhdet_in!G102-RES_hhdet_in_new!G102</f>
        <v>864444.03675705998</v>
      </c>
      <c r="H102" s="67">
        <f>RES_hhdet_in!H102-RES_hhdet_in_new!H102</f>
        <v>983641.85722676385</v>
      </c>
      <c r="I102" s="67">
        <f>RES_hhdet_in!I102-RES_hhdet_in_new!I102</f>
        <v>1278022.3422572219</v>
      </c>
      <c r="J102" s="67">
        <f>RES_hhdet_in!J102-RES_hhdet_in_new!J102</f>
        <v>1776150.1652998992</v>
      </c>
      <c r="K102" s="67">
        <f>RES_hhdet_in!K102-RES_hhdet_in_new!K102</f>
        <v>1784036.5762747754</v>
      </c>
      <c r="L102" s="67">
        <f>RES_hhdet_in!L102-RES_hhdet_in_new!L102</f>
        <v>1911611.2434219697</v>
      </c>
      <c r="M102" s="67">
        <f>RES_hhdet_in!M102-RES_hhdet_in_new!M102</f>
        <v>1848722.125</v>
      </c>
      <c r="N102" s="67">
        <f>RES_hhdet_in!N102-RES_hhdet_in_new!N102</f>
        <v>2037243.9004297347</v>
      </c>
      <c r="O102" s="67">
        <f>RES_hhdet_in!O102-RES_hhdet_in_new!O102</f>
        <v>2159447.3141824277</v>
      </c>
      <c r="P102" s="67">
        <f>RES_hhdet_in!P102-RES_hhdet_in_new!P102</f>
        <v>2484439.9995752429</v>
      </c>
      <c r="Q102" s="67">
        <f>RES_hhdet_in!Q102-RES_hhdet_in_new!Q102</f>
        <v>2553283.0534032932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76119.854365701525</v>
      </c>
      <c r="D103" s="83">
        <f>RES_hhdet_in!D103-RES_hhdet_in_new!D103</f>
        <v>206521.69922404038</v>
      </c>
      <c r="E103" s="83">
        <f>RES_hhdet_in!E103-RES_hhdet_in_new!E103</f>
        <v>72131.41306438754</v>
      </c>
      <c r="F103" s="83">
        <f>RES_hhdet_in!F103-RES_hhdet_in_new!F103</f>
        <v>74126.529178358309</v>
      </c>
      <c r="G103" s="83">
        <f>RES_hhdet_in!G103-RES_hhdet_in_new!G103</f>
        <v>81151.179913616332</v>
      </c>
      <c r="H103" s="83">
        <f>RES_hhdet_in!H103-RES_hhdet_in_new!H103</f>
        <v>402276.59567428322</v>
      </c>
      <c r="I103" s="83">
        <f>RES_hhdet_in!I103-RES_hhdet_in_new!I103</f>
        <v>752544.50020786864</v>
      </c>
      <c r="J103" s="83">
        <f>RES_hhdet_in!J103-RES_hhdet_in_new!J103</f>
        <v>0</v>
      </c>
      <c r="K103" s="83">
        <f>RES_hhdet_in!K103-RES_hhdet_in_new!K103</f>
        <v>0</v>
      </c>
      <c r="L103" s="83">
        <f>RES_hhdet_in!L103-RES_hhdet_in_new!L103</f>
        <v>78115.105107152835</v>
      </c>
      <c r="M103" s="83">
        <f>RES_hhdet_in!M103-RES_hhdet_in_new!M103</f>
        <v>258181.71558468201</v>
      </c>
      <c r="N103" s="83">
        <f>RES_hhdet_in!N103-RES_hhdet_in_new!N103</f>
        <v>1054.0693872183183</v>
      </c>
      <c r="O103" s="83">
        <f>RES_hhdet_in!O103-RES_hhdet_in_new!O103</f>
        <v>322932.3199115438</v>
      </c>
      <c r="P103" s="83">
        <f>RES_hhdet_in!P103-RES_hhdet_in_new!P103</f>
        <v>598113.71462391305</v>
      </c>
      <c r="Q103" s="83">
        <f>RES_hhdet_in!Q103-RES_hhdet_in_new!Q103</f>
        <v>1290284.2386191397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121.43477358376897</v>
      </c>
      <c r="D107" s="67">
        <f>RES_hhdet_in!D107-RES_hhdet_in_new!D107</f>
        <v>153.32459942496129</v>
      </c>
      <c r="E107" s="67">
        <f>RES_hhdet_in!E107-RES_hhdet_in_new!E107</f>
        <v>0</v>
      </c>
      <c r="F107" s="67">
        <f>RES_hhdet_in!F107-RES_hhdet_in_new!F107</f>
        <v>121.80107678466251</v>
      </c>
      <c r="G107" s="67">
        <f>RES_hhdet_in!G107-RES_hhdet_in_new!G107</f>
        <v>84.857819091608604</v>
      </c>
      <c r="H107" s="67">
        <f>RES_hhdet_in!H107-RES_hhdet_in_new!H107</f>
        <v>130.15797976674867</v>
      </c>
      <c r="I107" s="67">
        <f>RES_hhdet_in!I107-RES_hhdet_in_new!I107</f>
        <v>123.15268568580785</v>
      </c>
      <c r="J107" s="67">
        <f>RES_hhdet_in!J107-RES_hhdet_in_new!J107</f>
        <v>124.33932220650567</v>
      </c>
      <c r="K107" s="67">
        <f>RES_hhdet_in!K107-RES_hhdet_in_new!K107</f>
        <v>113.45730379922985</v>
      </c>
      <c r="L107" s="67">
        <f>RES_hhdet_in!L107-RES_hhdet_in_new!L107</f>
        <v>0</v>
      </c>
      <c r="M107" s="67">
        <f>RES_hhdet_in!M107-RES_hhdet_in_new!M107</f>
        <v>121.73425245872403</v>
      </c>
      <c r="N107" s="67">
        <f>RES_hhdet_in!N107-RES_hhdet_in_new!N107</f>
        <v>124.51509985070876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20.196133381793871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39</v>
      </c>
      <c r="D110" s="67">
        <f>RES_hhdet_in!D110-RES_hhdet_in_new!D110</f>
        <v>41</v>
      </c>
      <c r="E110" s="67">
        <f>RES_hhdet_in!E110-RES_hhdet_in_new!E110</f>
        <v>31</v>
      </c>
      <c r="F110" s="67">
        <f>RES_hhdet_in!F110-RES_hhdet_in_new!F110</f>
        <v>51</v>
      </c>
      <c r="G110" s="67">
        <f>RES_hhdet_in!G110-RES_hhdet_in_new!G110</f>
        <v>44.5</v>
      </c>
      <c r="H110" s="67">
        <f>RES_hhdet_in!H110-RES_hhdet_in_new!H110</f>
        <v>42</v>
      </c>
      <c r="I110" s="67">
        <f>RES_hhdet_in!I110-RES_hhdet_in_new!I110</f>
        <v>41.5</v>
      </c>
      <c r="J110" s="67">
        <f>RES_hhdet_in!J110-RES_hhdet_in_new!J110</f>
        <v>69</v>
      </c>
      <c r="K110" s="67">
        <f>RES_hhdet_in!K110-RES_hhdet_in_new!K110</f>
        <v>40.999999999999993</v>
      </c>
      <c r="L110" s="67">
        <f>RES_hhdet_in!L110-RES_hhdet_in_new!L110</f>
        <v>0</v>
      </c>
      <c r="M110" s="67">
        <f>RES_hhdet_in!M110-RES_hhdet_in_new!M110</f>
        <v>59</v>
      </c>
      <c r="N110" s="67">
        <f>RES_hhdet_in!N110-RES_hhdet_in_new!N110</f>
        <v>81</v>
      </c>
      <c r="O110" s="67">
        <f>RES_hhdet_in!O110-RES_hhdet_in_new!O110</f>
        <v>104</v>
      </c>
      <c r="P110" s="67">
        <f>RES_hhdet_in!P110-RES_hhdet_in_new!P110</f>
        <v>0</v>
      </c>
      <c r="Q110" s="67">
        <f>RES_hhdet_in!Q110-RES_hhdet_in_new!Q110</f>
        <v>20.196133381793871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242.41393353088074</v>
      </c>
      <c r="D116" s="67">
        <f>RES_hhdet_in!D116-RES_hhdet_in_new!D116</f>
        <v>274.37152051379871</v>
      </c>
      <c r="E116" s="67">
        <f>RES_hhdet_in!E116-RES_hhdet_in_new!E116</f>
        <v>126.0064888762122</v>
      </c>
      <c r="F116" s="67">
        <f>RES_hhdet_in!F116-RES_hhdet_in_new!F116</f>
        <v>243.07516246968262</v>
      </c>
      <c r="G116" s="67">
        <f>RES_hhdet_in!G116-RES_hhdet_in_new!G116</f>
        <v>206.12180224043425</v>
      </c>
      <c r="H116" s="67">
        <f>RES_hhdet_in!H116-RES_hhdet_in_new!H116</f>
        <v>252.03212234039276</v>
      </c>
      <c r="I116" s="67">
        <f>RES_hhdet_in!I116-RES_hhdet_in_new!I116</f>
        <v>244.9556598513677</v>
      </c>
      <c r="J116" s="67">
        <f>RES_hhdet_in!J116-RES_hhdet_in_new!J116</f>
        <v>247.13214121242248</v>
      </c>
      <c r="K116" s="67">
        <f>RES_hhdet_in!K116-RES_hhdet_in_new!K116</f>
        <v>434.17377119885941</v>
      </c>
      <c r="L116" s="67">
        <f>RES_hhdet_in!L116-RES_hhdet_in_new!L116</f>
        <v>227.53538670436612</v>
      </c>
      <c r="M116" s="67">
        <f>RES_hhdet_in!M116-RES_hhdet_in_new!M116</f>
        <v>247.98372338031066</v>
      </c>
      <c r="N116" s="67">
        <f>RES_hhdet_in!N116-RES_hhdet_in_new!N116</f>
        <v>342.43951805628808</v>
      </c>
      <c r="O116" s="67">
        <f>RES_hhdet_in!O116-RES_hhdet_in_new!O116</f>
        <v>135.2404405956795</v>
      </c>
      <c r="P116" s="67">
        <f>RES_hhdet_in!P116-RES_hhdet_in_new!P116</f>
        <v>251.94947912443419</v>
      </c>
      <c r="Q116" s="67">
        <f>RES_hhdet_in!Q116-RES_hhdet_in_new!Q116</f>
        <v>200.98116436365888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1.8333400528882122</v>
      </c>
      <c r="D117" s="67">
        <f>RES_hhdet_in!D117-RES_hhdet_in_new!D117</f>
        <v>1.7655789111625473</v>
      </c>
      <c r="E117" s="67">
        <f>RES_hhdet_in!E117-RES_hhdet_in_new!E117</f>
        <v>2.2500000000002407</v>
      </c>
      <c r="F117" s="67">
        <f>RES_hhdet_in!F117-RES_hhdet_in_new!F117</f>
        <v>1.5384143149798817</v>
      </c>
      <c r="G117" s="67">
        <f>RES_hhdet_in!G117-RES_hhdet_in_new!G117</f>
        <v>1.5485168511743801</v>
      </c>
      <c r="H117" s="67">
        <f>RES_hhdet_in!H117-RES_hhdet_in_new!H117</f>
        <v>0.93835742635591934</v>
      </c>
      <c r="I117" s="67">
        <f>RES_hhdet_in!I117-RES_hhdet_in_new!I117</f>
        <v>1.0095258344401614</v>
      </c>
      <c r="J117" s="67">
        <f>RES_hhdet_in!J117-RES_hhdet_in_new!J117</f>
        <v>0.56254421502958962</v>
      </c>
      <c r="K117" s="67">
        <f>RES_hhdet_in!K117-RES_hhdet_in_new!K117</f>
        <v>1.5335326003705525</v>
      </c>
      <c r="L117" s="67">
        <f>RES_hhdet_in!L117-RES_hhdet_in_new!L117</f>
        <v>6.9021132956338747</v>
      </c>
      <c r="M117" s="67">
        <f>RES_hhdet_in!M117-RES_hhdet_in_new!M117</f>
        <v>0.84543661635247958</v>
      </c>
      <c r="N117" s="67">
        <f>RES_hhdet_in!N117-RES_hhdet_in_new!N117</f>
        <v>0</v>
      </c>
      <c r="O117" s="67">
        <f>RES_hhdet_in!O117-RES_hhdet_in_new!O117</f>
        <v>23.197059404320505</v>
      </c>
      <c r="P117" s="67">
        <f>RES_hhdet_in!P117-RES_hhdet_in_new!P117</f>
        <v>0</v>
      </c>
      <c r="Q117" s="67">
        <f>RES_hhdet_in!Q117-RES_hhdet_in_new!Q117</f>
        <v>21.402175148361458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70.791765985547102</v>
      </c>
      <c r="D121" s="67">
        <f>RES_hhdet_in!D121-RES_hhdet_in_new!D121</f>
        <v>81.894222596577421</v>
      </c>
      <c r="E121" s="67">
        <f>RES_hhdet_in!E121-RES_hhdet_in_new!E121</f>
        <v>289.75</v>
      </c>
      <c r="F121" s="67">
        <f>RES_hhdet_in!F121-RES_hhdet_in_new!F121</f>
        <v>118.26273898096818</v>
      </c>
      <c r="G121" s="67">
        <f>RES_hhdet_in!G121-RES_hhdet_in_new!G121</f>
        <v>125.8220155975585</v>
      </c>
      <c r="H121" s="67">
        <f>RES_hhdet_in!H121-RES_hhdet_in_new!H121</f>
        <v>60.429640842103886</v>
      </c>
      <c r="I121" s="67">
        <f>RES_hhdet_in!I121-RES_hhdet_in_new!I121</f>
        <v>44.813392956960698</v>
      </c>
      <c r="J121" s="67">
        <f>RES_hhdet_in!J121-RES_hhdet_in_new!J121</f>
        <v>558.38772836239696</v>
      </c>
      <c r="K121" s="67">
        <f>RES_hhdet_in!K121-RES_hhdet_in_new!K121</f>
        <v>303.79176598554704</v>
      </c>
      <c r="L121" s="67">
        <f>RES_hhdet_in!L121-RES_hhdet_in_new!L121</f>
        <v>170.0371312021629</v>
      </c>
      <c r="M121" s="67">
        <f>RES_hhdet_in!M121-RES_hhdet_in_new!M121</f>
        <v>163.99999999999997</v>
      </c>
      <c r="N121" s="67">
        <f>RES_hhdet_in!N121-RES_hhdet_in_new!N121</f>
        <v>304.26043502019405</v>
      </c>
      <c r="O121" s="67">
        <f>RES_hhdet_in!O121-RES_hhdet_in_new!O121</f>
        <v>176.74999999999997</v>
      </c>
      <c r="P121" s="67">
        <f>RES_hhdet_in!P121-RES_hhdet_in_new!P121</f>
        <v>245.6695337840807</v>
      </c>
      <c r="Q121" s="67">
        <f>RES_hhdet_in!Q121-RES_hhdet_in_new!Q121</f>
        <v>79.882722286299355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229.2472735837689</v>
      </c>
      <c r="D122" s="83">
        <f>RES_hhdet_in!D122-RES_hhdet_in_new!D122</f>
        <v>277.13709942496143</v>
      </c>
      <c r="E122" s="83">
        <f>RES_hhdet_in!E122-RES_hhdet_in_new!E122</f>
        <v>0</v>
      </c>
      <c r="F122" s="83">
        <f>RES_hhdet_in!F122-RES_hhdet_in_new!F122</f>
        <v>131.61357678466257</v>
      </c>
      <c r="G122" s="83">
        <f>RES_hhdet_in!G122-RES_hhdet_in_new!G122</f>
        <v>109.67031909160869</v>
      </c>
      <c r="H122" s="83">
        <f>RES_hhdet_in!H122-RES_hhdet_in_new!H122</f>
        <v>337.97047976674895</v>
      </c>
      <c r="I122" s="83">
        <f>RES_hhdet_in!I122-RES_hhdet_in_new!I122</f>
        <v>296.96518568580746</v>
      </c>
      <c r="J122" s="83">
        <f>RES_hhdet_in!J122-RES_hhdet_in_new!J122</f>
        <v>55.602050568902712</v>
      </c>
      <c r="K122" s="83">
        <f>RES_hhdet_in!K122-RES_hhdet_in_new!K122</f>
        <v>131.91553781368282</v>
      </c>
      <c r="L122" s="83">
        <f>RES_hhdet_in!L122-RES_hhdet_in_new!L122</f>
        <v>64.400368797837075</v>
      </c>
      <c r="M122" s="83">
        <f>RES_hhdet_in!M122-RES_hhdet_in_new!M122</f>
        <v>73.115001730936228</v>
      </c>
      <c r="N122" s="83">
        <f>RES_hhdet_in!N122-RES_hhdet_in_new!N122</f>
        <v>36.692164830514699</v>
      </c>
      <c r="O122" s="83">
        <f>RES_hhdet_in!O122-RES_hhdet_in_new!O122</f>
        <v>92.264354307235863</v>
      </c>
      <c r="P122" s="83">
        <f>RES_hhdet_in!P122-RES_hhdet_in_new!P122</f>
        <v>0</v>
      </c>
      <c r="Q122" s="83">
        <f>RES_hhdet_in!Q122-RES_hhdet_in_new!Q122</f>
        <v>256.68824507875638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0</v>
      </c>
      <c r="D126" s="67">
        <f>RES_hhdet_in!D126-RES_hhdet_in_new!D126</f>
        <v>0</v>
      </c>
      <c r="E126" s="67">
        <f>RES_hhdet_in!E126-RES_hhdet_in_new!E126</f>
        <v>0</v>
      </c>
      <c r="F126" s="67">
        <f>RES_hhdet_in!F126-RES_hhdet_in_new!F126</f>
        <v>117935.80068465465</v>
      </c>
      <c r="G126" s="67">
        <f>RES_hhdet_in!G126-RES_hhdet_in_new!G126</f>
        <v>0</v>
      </c>
      <c r="H126" s="67">
        <f>RES_hhdet_in!H126-RES_hhdet_in_new!H126</f>
        <v>0</v>
      </c>
      <c r="I126" s="67">
        <f>RES_hhdet_in!I126-RES_hhdet_in_new!I126</f>
        <v>0</v>
      </c>
      <c r="J126" s="67">
        <f>RES_hhdet_in!J126-RES_hhdet_in_new!J126</f>
        <v>0</v>
      </c>
      <c r="K126" s="67">
        <f>RES_hhdet_in!K126-RES_hhdet_in_new!K126</f>
        <v>5461.0825711422485</v>
      </c>
      <c r="L126" s="67">
        <f>RES_hhdet_in!L126-RES_hhdet_in_new!L126</f>
        <v>49367.382520676132</v>
      </c>
      <c r="M126" s="67">
        <f>RES_hhdet_in!M126-RES_hhdet_in_new!M126</f>
        <v>332925.07909208565</v>
      </c>
      <c r="N126" s="67">
        <f>RES_hhdet_in!N126-RES_hhdet_in_new!N126</f>
        <v>55955.296316590589</v>
      </c>
      <c r="O126" s="67">
        <f>RES_hhdet_in!O126-RES_hhdet_in_new!O126</f>
        <v>132297.3156335126</v>
      </c>
      <c r="P126" s="67">
        <f>RES_hhdet_in!P126-RES_hhdet_in_new!P126</f>
        <v>27852.739438187855</v>
      </c>
      <c r="Q126" s="67">
        <f>RES_hhdet_in!Q126-RES_hhdet_in_new!Q126</f>
        <v>345.09045300218901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0</v>
      </c>
      <c r="D129" s="67">
        <f>RES_hhdet_in!D129-RES_hhdet_in_new!D129</f>
        <v>0</v>
      </c>
      <c r="E129" s="67">
        <f>RES_hhdet_in!E129-RES_hhdet_in_new!E129</f>
        <v>0</v>
      </c>
      <c r="F129" s="67">
        <f>RES_hhdet_in!F129-RES_hhdet_in_new!F129</f>
        <v>14240.000000000002</v>
      </c>
      <c r="G129" s="67">
        <f>RES_hhdet_in!G129-RES_hhdet_in_new!G129</f>
        <v>7</v>
      </c>
      <c r="H129" s="67">
        <f>RES_hhdet_in!H129-RES_hhdet_in_new!H129</f>
        <v>2633</v>
      </c>
      <c r="I129" s="67">
        <f>RES_hhdet_in!I129-RES_hhdet_in_new!I129</f>
        <v>1338</v>
      </c>
      <c r="J129" s="67">
        <f>RES_hhdet_in!J129-RES_hhdet_in_new!J129</f>
        <v>0</v>
      </c>
      <c r="K129" s="67">
        <f>RES_hhdet_in!K129-RES_hhdet_in_new!K129</f>
        <v>1034.0000000000016</v>
      </c>
      <c r="L129" s="67">
        <f>RES_hhdet_in!L129-RES_hhdet_in_new!L129</f>
        <v>8679</v>
      </c>
      <c r="M129" s="67">
        <f>RES_hhdet_in!M129-RES_hhdet_in_new!M129</f>
        <v>71629</v>
      </c>
      <c r="N129" s="67">
        <f>RES_hhdet_in!N129-RES_hhdet_in_new!N129</f>
        <v>45443</v>
      </c>
      <c r="O129" s="67">
        <f>RES_hhdet_in!O129-RES_hhdet_in_new!O129</f>
        <v>45692.999999999985</v>
      </c>
      <c r="P129" s="67">
        <f>RES_hhdet_in!P129-RES_hhdet_in_new!P129</f>
        <v>14798.999999999993</v>
      </c>
      <c r="Q129" s="67">
        <f>RES_hhdet_in!Q129-RES_hhdet_in_new!Q129</f>
        <v>19387.090453001954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0</v>
      </c>
      <c r="D131" s="67">
        <f>RES_hhdet_in!D131-RES_hhdet_in_new!D131</f>
        <v>0</v>
      </c>
      <c r="E131" s="67">
        <f>RES_hhdet_in!E131-RES_hhdet_in_new!E131</f>
        <v>0</v>
      </c>
      <c r="F131" s="67">
        <f>RES_hhdet_in!F131-RES_hhdet_in_new!F131</f>
        <v>58431.800684654649</v>
      </c>
      <c r="G131" s="67">
        <f>RES_hhdet_in!G131-RES_hhdet_in_new!G131</f>
        <v>3008.0000000000082</v>
      </c>
      <c r="H131" s="67">
        <f>RES_hhdet_in!H131-RES_hhdet_in_new!H131</f>
        <v>5856</v>
      </c>
      <c r="I131" s="67">
        <f>RES_hhdet_in!I131-RES_hhdet_in_new!I131</f>
        <v>3000.0000000000291</v>
      </c>
      <c r="J131" s="67">
        <f>RES_hhdet_in!J131-RES_hhdet_in_new!J131</f>
        <v>0</v>
      </c>
      <c r="K131" s="67">
        <f>RES_hhdet_in!K131-RES_hhdet_in_new!K131</f>
        <v>5791.8706025114261</v>
      </c>
      <c r="L131" s="67">
        <f>RES_hhdet_in!L131-RES_hhdet_in_new!L131</f>
        <v>53416.222486000908</v>
      </c>
      <c r="M131" s="67">
        <f>RES_hhdet_in!M131-RES_hhdet_in_new!M131</f>
        <v>313402.07909208554</v>
      </c>
      <c r="N131" s="67">
        <f>RES_hhdet_in!N131-RES_hhdet_in_new!N131</f>
        <v>57373.819941220892</v>
      </c>
      <c r="O131" s="67">
        <f>RES_hhdet_in!O131-RES_hhdet_in_new!O131</f>
        <v>132447.48084282881</v>
      </c>
      <c r="P131" s="67">
        <f>RES_hhdet_in!P131-RES_hhdet_in_new!P131</f>
        <v>17335.421785532832</v>
      </c>
      <c r="Q131" s="67">
        <f>RES_hhdet_in!Q131-RES_hhdet_in_new!Q131</f>
        <v>1461.0000000002328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0</v>
      </c>
      <c r="D132" s="67">
        <f>RES_hhdet_in!D132-RES_hhdet_in_new!D132</f>
        <v>0</v>
      </c>
      <c r="E132" s="67">
        <f>RES_hhdet_in!E132-RES_hhdet_in_new!E132</f>
        <v>0</v>
      </c>
      <c r="F132" s="67">
        <f>RES_hhdet_in!F132-RES_hhdet_in_new!F132</f>
        <v>0</v>
      </c>
      <c r="G132" s="67">
        <f>RES_hhdet_in!G132-RES_hhdet_in_new!G132</f>
        <v>592.40000386421821</v>
      </c>
      <c r="H132" s="67">
        <f>RES_hhdet_in!H132-RES_hhdet_in_new!H132</f>
        <v>641.71359308224828</v>
      </c>
      <c r="I132" s="67">
        <f>RES_hhdet_in!I132-RES_hhdet_in_new!I132</f>
        <v>1264.7248634728132</v>
      </c>
      <c r="J132" s="67">
        <f>RES_hhdet_in!J132-RES_hhdet_in_new!J132</f>
        <v>0</v>
      </c>
      <c r="K132" s="67">
        <f>RES_hhdet_in!K132-RES_hhdet_in_new!K132</f>
        <v>0</v>
      </c>
      <c r="L132" s="67">
        <f>RES_hhdet_in!L132-RES_hhdet_in_new!L132</f>
        <v>0</v>
      </c>
      <c r="M132" s="67">
        <f>RES_hhdet_in!M132-RES_hhdet_in_new!M132</f>
        <v>0</v>
      </c>
      <c r="N132" s="67">
        <f>RES_hhdet_in!N132-RES_hhdet_in_new!N132</f>
        <v>0</v>
      </c>
      <c r="O132" s="67">
        <f>RES_hhdet_in!O132-RES_hhdet_in_new!O132</f>
        <v>0</v>
      </c>
      <c r="P132" s="67">
        <f>RES_hhdet_in!P132-RES_hhdet_in_new!P132</f>
        <v>0</v>
      </c>
      <c r="Q132" s="67">
        <f>RES_hhdet_in!Q132-RES_hhdet_in_new!Q132</f>
        <v>5420.0904530020216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0</v>
      </c>
      <c r="D135" s="67">
        <f>RES_hhdet_in!D135-RES_hhdet_in_new!D135</f>
        <v>0</v>
      </c>
      <c r="E135" s="67">
        <f>RES_hhdet_in!E135-RES_hhdet_in_new!E135</f>
        <v>0</v>
      </c>
      <c r="F135" s="67">
        <f>RES_hhdet_in!F135-RES_hhdet_in_new!F135</f>
        <v>59042</v>
      </c>
      <c r="G135" s="67">
        <f>RES_hhdet_in!G135-RES_hhdet_in_new!G135</f>
        <v>0</v>
      </c>
      <c r="H135" s="67">
        <f>RES_hhdet_in!H135-RES_hhdet_in_new!H135</f>
        <v>0</v>
      </c>
      <c r="I135" s="67">
        <f>RES_hhdet_in!I135-RES_hhdet_in_new!I135</f>
        <v>0</v>
      </c>
      <c r="J135" s="67">
        <f>RES_hhdet_in!J135-RES_hhdet_in_new!J135</f>
        <v>0</v>
      </c>
      <c r="K135" s="67">
        <f>RES_hhdet_in!K135-RES_hhdet_in_new!K135</f>
        <v>0</v>
      </c>
      <c r="L135" s="67">
        <f>RES_hhdet_in!L135-RES_hhdet_in_new!L135</f>
        <v>0</v>
      </c>
      <c r="M135" s="67">
        <f>RES_hhdet_in!M135-RES_hhdet_in_new!M135</f>
        <v>25442.000000000011</v>
      </c>
      <c r="N135" s="67">
        <f>RES_hhdet_in!N135-RES_hhdet_in_new!N135</f>
        <v>1294.878989326586</v>
      </c>
      <c r="O135" s="67">
        <f>RES_hhdet_in!O135-RES_hhdet_in_new!O135</f>
        <v>8793.0000000000146</v>
      </c>
      <c r="P135" s="67">
        <f>RES_hhdet_in!P135-RES_hhdet_in_new!P135</f>
        <v>13324.000000000073</v>
      </c>
      <c r="Q135" s="67">
        <f>RES_hhdet_in!Q135-RES_hhdet_in_new!Q135</f>
        <v>0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0</v>
      </c>
      <c r="D136" s="67">
        <f>RES_hhdet_in!D136-RES_hhdet_in_new!D136</f>
        <v>0</v>
      </c>
      <c r="E136" s="67">
        <f>RES_hhdet_in!E136-RES_hhdet_in_new!E136</f>
        <v>0</v>
      </c>
      <c r="F136" s="67">
        <f>RES_hhdet_in!F136-RES_hhdet_in_new!F136</f>
        <v>462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18.000000000000028</v>
      </c>
      <c r="L136" s="67">
        <f>RES_hhdet_in!L136-RES_hhdet_in_new!L136</f>
        <v>0</v>
      </c>
      <c r="M136" s="67">
        <f>RES_hhdet_in!M136-RES_hhdet_in_new!M136</f>
        <v>1437.0000000000007</v>
      </c>
      <c r="N136" s="67">
        <f>RES_hhdet_in!N136-RES_hhdet_in_new!N136</f>
        <v>264.64966423515187</v>
      </c>
      <c r="O136" s="67">
        <f>RES_hhdet_in!O136-RES_hhdet_in_new!O136</f>
        <v>821.00000000000136</v>
      </c>
      <c r="P136" s="67">
        <f>RES_hhdet_in!P136-RES_hhdet_in_new!P136</f>
        <v>1280.0674361255569</v>
      </c>
      <c r="Q136" s="67">
        <f>RES_hhdet_in!Q136-RES_hhdet_in_new!Q136</f>
        <v>5.7222024058238263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0</v>
      </c>
      <c r="D140" s="67">
        <f>RES_hhdet_in!D140-RES_hhdet_in_new!D140</f>
        <v>0</v>
      </c>
      <c r="E140" s="67">
        <f>RES_hhdet_in!E140-RES_hhdet_in_new!E140</f>
        <v>0</v>
      </c>
      <c r="F140" s="67">
        <f>RES_hhdet_in!F140-RES_hhdet_in_new!F140</f>
        <v>112076</v>
      </c>
      <c r="G140" s="67">
        <f>RES_hhdet_in!G140-RES_hhdet_in_new!G140</f>
        <v>0</v>
      </c>
      <c r="H140" s="67">
        <f>RES_hhdet_in!H140-RES_hhdet_in_new!H140</f>
        <v>0</v>
      </c>
      <c r="I140" s="67">
        <f>RES_hhdet_in!I140-RES_hhdet_in_new!I140</f>
        <v>0</v>
      </c>
      <c r="J140" s="67">
        <f>RES_hhdet_in!J140-RES_hhdet_in_new!J140</f>
        <v>0</v>
      </c>
      <c r="K140" s="67">
        <f>RES_hhdet_in!K140-RES_hhdet_in_new!K140</f>
        <v>4978.0000000000073</v>
      </c>
      <c r="L140" s="67">
        <f>RES_hhdet_in!L140-RES_hhdet_in_new!L140</f>
        <v>41592</v>
      </c>
      <c r="M140" s="67">
        <f>RES_hhdet_in!M140-RES_hhdet_in_new!M140</f>
        <v>279606</v>
      </c>
      <c r="N140" s="67">
        <f>RES_hhdet_in!N140-RES_hhdet_in_new!N140</f>
        <v>89893</v>
      </c>
      <c r="O140" s="67">
        <f>RES_hhdet_in!O140-RES_hhdet_in_new!O140</f>
        <v>148807.00000000012</v>
      </c>
      <c r="P140" s="67">
        <f>RES_hhdet_in!P140-RES_hhdet_in_new!P140</f>
        <v>48835.999999999964</v>
      </c>
      <c r="Q140" s="67">
        <f>RES_hhdet_in!Q140-RES_hhdet_in_new!Q140</f>
        <v>16208.000000000053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0</v>
      </c>
      <c r="D141" s="83">
        <f>RES_hhdet_in!D141-RES_hhdet_in_new!D141</f>
        <v>0</v>
      </c>
      <c r="E141" s="83">
        <f>RES_hhdet_in!E141-RES_hhdet_in_new!E141</f>
        <v>0</v>
      </c>
      <c r="F141" s="83">
        <f>RES_hhdet_in!F141-RES_hhdet_in_new!F141</f>
        <v>5859.8006846546486</v>
      </c>
      <c r="G141" s="83">
        <f>RES_hhdet_in!G141-RES_hhdet_in_new!G141</f>
        <v>0</v>
      </c>
      <c r="H141" s="83">
        <f>RES_hhdet_in!H141-RES_hhdet_in_new!H141</f>
        <v>13964</v>
      </c>
      <c r="I141" s="83">
        <f>RES_hhdet_in!I141-RES_hhdet_in_new!I141</f>
        <v>7125.0000000000146</v>
      </c>
      <c r="J141" s="83">
        <f>RES_hhdet_in!J141-RES_hhdet_in_new!J141</f>
        <v>0</v>
      </c>
      <c r="K141" s="83">
        <f>RES_hhdet_in!K141-RES_hhdet_in_new!K141</f>
        <v>483.08257114224216</v>
      </c>
      <c r="L141" s="83">
        <f>RES_hhdet_in!L141-RES_hhdet_in_new!L141</f>
        <v>7775.3825206761176</v>
      </c>
      <c r="M141" s="83">
        <f>RES_hhdet_in!M141-RES_hhdet_in_new!M141</f>
        <v>53319.079092085536</v>
      </c>
      <c r="N141" s="83">
        <f>RES_hhdet_in!N141-RES_hhdet_in_new!N141</f>
        <v>21840.296316590575</v>
      </c>
      <c r="O141" s="83">
        <f>RES_hhdet_in!O141-RES_hhdet_in_new!O141</f>
        <v>0</v>
      </c>
      <c r="P141" s="83">
        <f>RES_hhdet_in!P141-RES_hhdet_in_new!P141</f>
        <v>0</v>
      </c>
      <c r="Q141" s="83">
        <f>RES_hhdet_in!Q141-RES_hhdet_in_new!Q141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1069.8513913382944</v>
      </c>
      <c r="D145" s="67">
        <f>RES_hhdet_in!D145-RES_hhdet_in_new!D145</f>
        <v>1467.640560478068</v>
      </c>
      <c r="E145" s="67">
        <f>RES_hhdet_in!E145-RES_hhdet_in_new!E145</f>
        <v>1755.1744016130378</v>
      </c>
      <c r="F145" s="67">
        <f>RES_hhdet_in!F145-RES_hhdet_in_new!F145</f>
        <v>4365.8809876417481</v>
      </c>
      <c r="G145" s="67">
        <f>RES_hhdet_in!G145-RES_hhdet_in_new!G145</f>
        <v>4750.7323642209813</v>
      </c>
      <c r="H145" s="67">
        <f>RES_hhdet_in!H145-RES_hhdet_in_new!H145</f>
        <v>1207.3298811544842</v>
      </c>
      <c r="I145" s="67">
        <f>RES_hhdet_in!I145-RES_hhdet_in_new!I145</f>
        <v>4499.3462864208086</v>
      </c>
      <c r="J145" s="67">
        <f>RES_hhdet_in!J145-RES_hhdet_in_new!J145</f>
        <v>4267.9032833560468</v>
      </c>
      <c r="K145" s="67">
        <f>RES_hhdet_in!K145-RES_hhdet_in_new!K145</f>
        <v>7617.162687864994</v>
      </c>
      <c r="L145" s="67">
        <f>RES_hhdet_in!L145-RES_hhdet_in_new!L145</f>
        <v>20138.250356377692</v>
      </c>
      <c r="M145" s="67">
        <f>RES_hhdet_in!M145-RES_hhdet_in_new!M145</f>
        <v>15678.383178252832</v>
      </c>
      <c r="N145" s="67">
        <f>RES_hhdet_in!N145-RES_hhdet_in_new!N145</f>
        <v>4697.1920255079294</v>
      </c>
      <c r="O145" s="67">
        <f>RES_hhdet_in!O145-RES_hhdet_in_new!O145</f>
        <v>7837.0615177371401</v>
      </c>
      <c r="P145" s="67">
        <f>RES_hhdet_in!P145-RES_hhdet_in_new!P145</f>
        <v>221.23631645328044</v>
      </c>
      <c r="Q145" s="67">
        <f>RES_hhdet_in!Q145-RES_hhdet_in_new!Q145</f>
        <v>1819.8746766493905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748</v>
      </c>
      <c r="D147" s="67">
        <f>RES_hhdet_in!D147-RES_hhdet_in_new!D147</f>
        <v>1027</v>
      </c>
      <c r="E147" s="67">
        <f>RES_hhdet_in!E147-RES_hhdet_in_new!E147</f>
        <v>1228</v>
      </c>
      <c r="F147" s="67">
        <f>RES_hhdet_in!F147-RES_hhdet_in_new!F147</f>
        <v>3056.0000000000005</v>
      </c>
      <c r="G147" s="67">
        <f>RES_hhdet_in!G147-RES_hhdet_in_new!G147</f>
        <v>3325.0000000000005</v>
      </c>
      <c r="H147" s="67">
        <f>RES_hhdet_in!H147-RES_hhdet_in_new!H147</f>
        <v>845.00000000000011</v>
      </c>
      <c r="I147" s="67">
        <f>RES_hhdet_in!I147-RES_hhdet_in_new!I147</f>
        <v>3149</v>
      </c>
      <c r="J147" s="67">
        <f>RES_hhdet_in!J147-RES_hhdet_in_new!J147</f>
        <v>2987</v>
      </c>
      <c r="K147" s="67">
        <f>RES_hhdet_in!K147-RES_hhdet_in_new!K147</f>
        <v>5331.9999999999991</v>
      </c>
      <c r="L147" s="67">
        <f>RES_hhdet_in!L147-RES_hhdet_in_new!L147</f>
        <v>14097.000000000002</v>
      </c>
      <c r="M147" s="67">
        <f>RES_hhdet_in!M147-RES_hhdet_in_new!M147</f>
        <v>10975</v>
      </c>
      <c r="N147" s="67">
        <f>RES_hhdet_in!N147-RES_hhdet_in_new!N147</f>
        <v>3288</v>
      </c>
      <c r="O147" s="67">
        <f>RES_hhdet_in!O147-RES_hhdet_in_new!O147</f>
        <v>5485.9999999999982</v>
      </c>
      <c r="P147" s="67">
        <f>RES_hhdet_in!P147-RES_hhdet_in_new!P147</f>
        <v>155</v>
      </c>
      <c r="Q147" s="67">
        <f>RES_hhdet_in!Q147-RES_hhdet_in_new!Q147</f>
        <v>1273.9999999999995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934.76020292467126</v>
      </c>
      <c r="D149" s="67">
        <f>RES_hhdet_in!D149-RES_hhdet_in_new!D149</f>
        <v>1130.0729302367208</v>
      </c>
      <c r="E149" s="67">
        <f>RES_hhdet_in!E149-RES_hhdet_in_new!E149</f>
        <v>1098.2832608345727</v>
      </c>
      <c r="F149" s="67">
        <f>RES_hhdet_in!F149-RES_hhdet_in_new!F149</f>
        <v>1403.518165889433</v>
      </c>
      <c r="G149" s="67">
        <f>RES_hhdet_in!G149-RES_hhdet_in_new!G149</f>
        <v>753.6962337413496</v>
      </c>
      <c r="H149" s="67">
        <f>RES_hhdet_in!H149-RES_hhdet_in_new!H149</f>
        <v>260.6589003942529</v>
      </c>
      <c r="I149" s="67">
        <f>RES_hhdet_in!I149-RES_hhdet_in_new!I149</f>
        <v>311.35378715244491</v>
      </c>
      <c r="J149" s="67">
        <f>RES_hhdet_in!J149-RES_hhdet_in_new!J149</f>
        <v>694.83549585182323</v>
      </c>
      <c r="K149" s="67">
        <f>RES_hhdet_in!K149-RES_hhdet_in_new!K149</f>
        <v>193.28239763613342</v>
      </c>
      <c r="L149" s="67">
        <f>RES_hhdet_in!L149-RES_hhdet_in_new!L149</f>
        <v>602.60224452966384</v>
      </c>
      <c r="M149" s="67">
        <f>RES_hhdet_in!M149-RES_hhdet_in_new!M149</f>
        <v>367.52264150943392</v>
      </c>
      <c r="N149" s="67">
        <f>RES_hhdet_in!N149-RES_hhdet_in_new!N149</f>
        <v>199.55889945652177</v>
      </c>
      <c r="O149" s="67">
        <f>RES_hhdet_in!O149-RES_hhdet_in_new!O149</f>
        <v>514.44121621621616</v>
      </c>
      <c r="P149" s="67">
        <f>RES_hhdet_in!P149-RES_hhdet_in_new!P149</f>
        <v>279.1042381360777</v>
      </c>
      <c r="Q149" s="67">
        <f>RES_hhdet_in!Q149-RES_hhdet_in_new!Q149</f>
        <v>387.27155253125494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5.0902783327581105</v>
      </c>
      <c r="D150" s="67">
        <f>RES_hhdet_in!D150-RES_hhdet_in_new!D150</f>
        <v>7.5000000000000018</v>
      </c>
      <c r="E150" s="67">
        <f>RES_hhdet_in!E150-RES_hhdet_in_new!E150</f>
        <v>8.136463017295311</v>
      </c>
      <c r="F150" s="67">
        <f>RES_hhdet_in!F150-RES_hhdet_in_new!F150</f>
        <v>13.260744737876339</v>
      </c>
      <c r="G150" s="67">
        <f>RES_hhdet_in!G150-RES_hhdet_in_new!G150</f>
        <v>22.499999999999996</v>
      </c>
      <c r="H150" s="67">
        <f>RES_hhdet_in!H150-RES_hhdet_in_new!H150</f>
        <v>13.500000000000069</v>
      </c>
      <c r="I150" s="67">
        <f>RES_hhdet_in!I150-RES_hhdet_in_new!I150</f>
        <v>32.558714454638974</v>
      </c>
      <c r="J150" s="67">
        <f>RES_hhdet_in!J150-RES_hhdet_in_new!J150</f>
        <v>31.246140992944412</v>
      </c>
      <c r="K150" s="67">
        <f>RES_hhdet_in!K150-RES_hhdet_in_new!K150</f>
        <v>29.376944262812078</v>
      </c>
      <c r="L150" s="67">
        <f>RES_hhdet_in!L150-RES_hhdet_in_new!L150</f>
        <v>67.55939651815892</v>
      </c>
      <c r="M150" s="67">
        <f>RES_hhdet_in!M150-RES_hhdet_in_new!M150</f>
        <v>20.60235849056604</v>
      </c>
      <c r="N150" s="67">
        <f>RES_hhdet_in!N150-RES_hhdet_in_new!N150</f>
        <v>15.981575802245541</v>
      </c>
      <c r="O150" s="67">
        <f>RES_hhdet_in!O150-RES_hhdet_in_new!O150</f>
        <v>39.308641320884746</v>
      </c>
      <c r="P150" s="67">
        <f>RES_hhdet_in!P150-RES_hhdet_in_new!P150</f>
        <v>37.55122380630025</v>
      </c>
      <c r="Q150" s="67">
        <f>RES_hhdet_in!Q150-RES_hhdet_in_new!Q150</f>
        <v>43.968706415389619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792.03889133829432</v>
      </c>
      <c r="D153" s="67">
        <f>RES_hhdet_in!D153-RES_hhdet_in_new!D153</f>
        <v>856.44049842634536</v>
      </c>
      <c r="E153" s="67">
        <f>RES_hhdet_in!E153-RES_hhdet_in_new!E153</f>
        <v>1302.9186430250356</v>
      </c>
      <c r="F153" s="67">
        <f>RES_hhdet_in!F153-RES_hhdet_in_new!F153</f>
        <v>4266.8946335677138</v>
      </c>
      <c r="G153" s="67">
        <f>RES_hhdet_in!G153-RES_hhdet_in_new!G153</f>
        <v>4459.7734947272511</v>
      </c>
      <c r="H153" s="67">
        <f>RES_hhdet_in!H153-RES_hhdet_in_new!H153</f>
        <v>1274.7132760990253</v>
      </c>
      <c r="I153" s="67">
        <f>RES_hhdet_in!I153-RES_hhdet_in_new!I153</f>
        <v>4795.4700922898137</v>
      </c>
      <c r="J153" s="67">
        <f>RES_hhdet_in!J153-RES_hhdet_in_new!J153</f>
        <v>4381.0774146414587</v>
      </c>
      <c r="K153" s="67">
        <f>RES_hhdet_in!K153-RES_hhdet_in_new!K153</f>
        <v>9076.150476128023</v>
      </c>
      <c r="L153" s="67">
        <f>RES_hhdet_in!L153-RES_hhdet_in_new!L153</f>
        <v>22129.427207386638</v>
      </c>
      <c r="M153" s="67">
        <f>RES_hhdet_in!M153-RES_hhdet_in_new!M153</f>
        <v>18109.531724859029</v>
      </c>
      <c r="N153" s="67">
        <f>RES_hhdet_in!N153-RES_hhdet_in_new!N153</f>
        <v>11447.745199186549</v>
      </c>
      <c r="O153" s="67">
        <f>RES_hhdet_in!O153-RES_hhdet_in_new!O153</f>
        <v>16507.693098369477</v>
      </c>
      <c r="P153" s="67">
        <f>RES_hhdet_in!P153-RES_hhdet_in_new!P153</f>
        <v>1924.6245062956066</v>
      </c>
      <c r="Q153" s="67">
        <f>RES_hhdet_in!Q153-RES_hhdet_in_new!Q153</f>
        <v>9155.2884982182695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0</v>
      </c>
      <c r="D154" s="67">
        <f>RES_hhdet_in!D154-RES_hhdet_in_new!D154</f>
        <v>0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0</v>
      </c>
      <c r="M154" s="67">
        <f>RES_hhdet_in!M154-RES_hhdet_in_new!M154</f>
        <v>0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310.17381645328226</v>
      </c>
      <c r="Q154" s="67">
        <f>RES_hhdet_in!Q154-RES_hhdet_in_new!Q154</f>
        <v>84.388936290658421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844.00000000000023</v>
      </c>
      <c r="D158" s="67">
        <f>RES_hhdet_in!D158-RES_hhdet_in_new!D158</f>
        <v>886.90144992329658</v>
      </c>
      <c r="E158" s="67">
        <f>RES_hhdet_in!E158-RES_hhdet_in_new!E158</f>
        <v>1984.0000000000002</v>
      </c>
      <c r="F158" s="67">
        <f>RES_hhdet_in!F158-RES_hhdet_in_new!F158</f>
        <v>3977.9999999999995</v>
      </c>
      <c r="G158" s="67">
        <f>RES_hhdet_in!G158-RES_hhdet_in_new!G158</f>
        <v>4216</v>
      </c>
      <c r="H158" s="67">
        <f>RES_hhdet_in!H158-RES_hhdet_in_new!H158</f>
        <v>443.70957216184894</v>
      </c>
      <c r="I158" s="67">
        <f>RES_hhdet_in!I158-RES_hhdet_in_new!I158</f>
        <v>879.9079796495754</v>
      </c>
      <c r="J158" s="67">
        <f>RES_hhdet_in!J158-RES_hhdet_in_new!J158</f>
        <v>7256.0000000000027</v>
      </c>
      <c r="K158" s="67">
        <f>RES_hhdet_in!K158-RES_hhdet_in_new!K158</f>
        <v>7646.6707382069317</v>
      </c>
      <c r="L158" s="67">
        <f>RES_hhdet_in!L158-RES_hhdet_in_new!L158</f>
        <v>18859.963949923302</v>
      </c>
      <c r="M158" s="67">
        <f>RES_hhdet_in!M158-RES_hhdet_in_new!M158</f>
        <v>12378.179005246207</v>
      </c>
      <c r="N158" s="67">
        <f>RES_hhdet_in!N158-RES_hhdet_in_new!N158</f>
        <v>10288.415997082755</v>
      </c>
      <c r="O158" s="67">
        <f>RES_hhdet_in!O158-RES_hhdet_in_new!O158</f>
        <v>13394.167240310282</v>
      </c>
      <c r="P158" s="67">
        <f>RES_hhdet_in!P158-RES_hhdet_in_new!P158</f>
        <v>2009.7720721618571</v>
      </c>
      <c r="Q158" s="67">
        <f>RES_hhdet_in!Q158-RES_hhdet_in_new!Q158</f>
        <v>4933.9704796495707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421.28889133829432</v>
      </c>
      <c r="D159" s="83">
        <f>RES_hhdet_in!D159-RES_hhdet_in_new!D159</f>
        <v>787.0780604780681</v>
      </c>
      <c r="E159" s="83">
        <f>RES_hhdet_in!E159-RES_hhdet_in_new!E159</f>
        <v>490.057896366828</v>
      </c>
      <c r="F159" s="83">
        <f>RES_hhdet_in!F159-RES_hhdet_in_new!F159</f>
        <v>857.52749055899267</v>
      </c>
      <c r="G159" s="83">
        <f>RES_hhdet_in!G159-RES_hhdet_in_new!G159</f>
        <v>749.62762391069555</v>
      </c>
      <c r="H159" s="83">
        <f>RES_hhdet_in!H159-RES_hhdet_in_new!H159</f>
        <v>2781.7673811544855</v>
      </c>
      <c r="I159" s="83">
        <f>RES_hhdet_in!I159-RES_hhdet_in_new!I159</f>
        <v>4200.7837864208086</v>
      </c>
      <c r="J159" s="83">
        <f>RES_hhdet_in!J159-RES_hhdet_in_new!J159</f>
        <v>0</v>
      </c>
      <c r="K159" s="83">
        <f>RES_hhdet_in!K159-RES_hhdet_in_new!K159</f>
        <v>1542.6597155950139</v>
      </c>
      <c r="L159" s="83">
        <f>RES_hhdet_in!L159-RES_hhdet_in_new!L159</f>
        <v>3522.3489064543901</v>
      </c>
      <c r="M159" s="83">
        <f>RES_hhdet_in!M159-RES_hhdet_in_new!M159</f>
        <v>5739.266673006623</v>
      </c>
      <c r="N159" s="83">
        <f>RES_hhdet_in!N159-RES_hhdet_in_new!N159</f>
        <v>2166.8385284251744</v>
      </c>
      <c r="O159" s="83">
        <f>RES_hhdet_in!O159-RES_hhdet_in_new!O159</f>
        <v>3312.9567774268617</v>
      </c>
      <c r="P159" s="83">
        <f>RES_hhdet_in!P159-RES_hhdet_in_new!P159</f>
        <v>1972.644259054136</v>
      </c>
      <c r="Q159" s="83">
        <f>RES_hhdet_in!Q159-RES_hhdet_in_new!Q159</f>
        <v>4217.1844571976135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12993.444662668178</v>
      </c>
      <c r="D163" s="67">
        <f>RES_hhdet_in!D163-RES_hhdet_in_new!D163</f>
        <v>0</v>
      </c>
      <c r="E163" s="67">
        <f>RES_hhdet_in!E163-RES_hhdet_in_new!E163</f>
        <v>6430.9320221253929</v>
      </c>
      <c r="F163" s="67">
        <f>RES_hhdet_in!F163-RES_hhdet_in_new!F163</f>
        <v>0</v>
      </c>
      <c r="G163" s="67">
        <f>RES_hhdet_in!G163-RES_hhdet_in_new!G163</f>
        <v>0</v>
      </c>
      <c r="H163" s="67">
        <f>RES_hhdet_in!H163-RES_hhdet_in_new!H163</f>
        <v>0</v>
      </c>
      <c r="I163" s="67">
        <f>RES_hhdet_in!I163-RES_hhdet_in_new!I163</f>
        <v>8924.9365009191188</v>
      </c>
      <c r="J163" s="67">
        <f>RES_hhdet_in!J163-RES_hhdet_in_new!J163</f>
        <v>10537.679995738541</v>
      </c>
      <c r="K163" s="67">
        <f>RES_hhdet_in!K163-RES_hhdet_in_new!K163</f>
        <v>10393.94785293807</v>
      </c>
      <c r="L163" s="67">
        <f>RES_hhdet_in!L163-RES_hhdet_in_new!L163</f>
        <v>1680.1734854596548</v>
      </c>
      <c r="M163" s="67">
        <f>RES_hhdet_in!M163-RES_hhdet_in_new!M163</f>
        <v>0</v>
      </c>
      <c r="N163" s="67">
        <f>RES_hhdet_in!N163-RES_hhdet_in_new!N163</f>
        <v>0</v>
      </c>
      <c r="O163" s="67">
        <f>RES_hhdet_in!O163-RES_hhdet_in_new!O163</f>
        <v>0</v>
      </c>
      <c r="P163" s="67">
        <f>RES_hhdet_in!P163-RES_hhdet_in_new!P163</f>
        <v>0</v>
      </c>
      <c r="Q163" s="67">
        <f>RES_hhdet_in!Q163-RES_hhdet_in_new!Q163</f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3633</v>
      </c>
      <c r="D165" s="67">
        <f>RES_hhdet_in!D165-RES_hhdet_in_new!D165</f>
        <v>3631</v>
      </c>
      <c r="E165" s="67">
        <f>RES_hhdet_in!E165-RES_hhdet_in_new!E165</f>
        <v>3734.5</v>
      </c>
      <c r="F165" s="67">
        <f>RES_hhdet_in!F165-RES_hhdet_in_new!F165</f>
        <v>3289</v>
      </c>
      <c r="G165" s="67">
        <f>RES_hhdet_in!G165-RES_hhdet_in_new!G165</f>
        <v>2657</v>
      </c>
      <c r="H165" s="67">
        <f>RES_hhdet_in!H165-RES_hhdet_in_new!H165</f>
        <v>1831</v>
      </c>
      <c r="I165" s="67">
        <f>RES_hhdet_in!I165-RES_hhdet_in_new!I165</f>
        <v>2351.25</v>
      </c>
      <c r="J165" s="67">
        <f>RES_hhdet_in!J165-RES_hhdet_in_new!J165</f>
        <v>3323</v>
      </c>
      <c r="K165" s="67">
        <f>RES_hhdet_in!K165-RES_hhdet_in_new!K165</f>
        <v>3278.9999999999995</v>
      </c>
      <c r="L165" s="67">
        <f>RES_hhdet_in!L165-RES_hhdet_in_new!L165</f>
        <v>1087</v>
      </c>
      <c r="M165" s="67">
        <f>RES_hhdet_in!M165-RES_hhdet_in_new!M165</f>
        <v>5507.0000000000009</v>
      </c>
      <c r="N165" s="67">
        <f>RES_hhdet_in!N165-RES_hhdet_in_new!N165</f>
        <v>3909.0000000000005</v>
      </c>
      <c r="O165" s="67">
        <f>RES_hhdet_in!O165-RES_hhdet_in_new!O165</f>
        <v>4939.625</v>
      </c>
      <c r="P165" s="67">
        <f>RES_hhdet_in!P165-RES_hhdet_in_new!P165</f>
        <v>3992</v>
      </c>
      <c r="Q165" s="67">
        <f>RES_hhdet_in!Q165-RES_hhdet_in_new!Q165</f>
        <v>3638.9375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20233.308342012002</v>
      </c>
      <c r="D167" s="67">
        <f>RES_hhdet_in!D167-RES_hhdet_in_new!D167</f>
        <v>1939.5965780925742</v>
      </c>
      <c r="E167" s="67">
        <f>RES_hhdet_in!E167-RES_hhdet_in_new!E167</f>
        <v>24012.024611324763</v>
      </c>
      <c r="F167" s="67">
        <f>RES_hhdet_in!F167-RES_hhdet_in_new!F167</f>
        <v>239.13417199946741</v>
      </c>
      <c r="G167" s="67">
        <f>RES_hhdet_in!G167-RES_hhdet_in_new!G167</f>
        <v>814.47173197085067</v>
      </c>
      <c r="H167" s="67">
        <f>RES_hhdet_in!H167-RES_hhdet_in_new!H167</f>
        <v>33.482049788345122</v>
      </c>
      <c r="I167" s="67">
        <f>RES_hhdet_in!I167-RES_hhdet_in_new!I167</f>
        <v>14230.038607393166</v>
      </c>
      <c r="J167" s="67">
        <f>RES_hhdet_in!J167-RES_hhdet_in_new!J167</f>
        <v>18451.213160163334</v>
      </c>
      <c r="K167" s="67">
        <f>RES_hhdet_in!K167-RES_hhdet_in_new!K167</f>
        <v>20498.266836057017</v>
      </c>
      <c r="L167" s="67">
        <f>RES_hhdet_in!L167-RES_hhdet_in_new!L167</f>
        <v>4180.8991597162785</v>
      </c>
      <c r="M167" s="67">
        <f>RES_hhdet_in!M167-RES_hhdet_in_new!M167</f>
        <v>17790.945237608023</v>
      </c>
      <c r="N167" s="67">
        <f>RES_hhdet_in!N167-RES_hhdet_in_new!N167</f>
        <v>2993.0000000000005</v>
      </c>
      <c r="O167" s="67">
        <f>RES_hhdet_in!O167-RES_hhdet_in_new!O167</f>
        <v>93.000000000000881</v>
      </c>
      <c r="P167" s="67">
        <f>RES_hhdet_in!P167-RES_hhdet_in_new!P167</f>
        <v>589.92138976787965</v>
      </c>
      <c r="Q167" s="67">
        <f>RES_hhdet_in!Q167-RES_hhdet_in_new!Q167</f>
        <v>242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188.59093380884576</v>
      </c>
      <c r="D168" s="67">
        <f>RES_hhdet_in!D168-RES_hhdet_in_new!D168</f>
        <v>71.249999999999858</v>
      </c>
      <c r="E168" s="67">
        <f>RES_hhdet_in!E168-RES_hhdet_in_new!E168</f>
        <v>284.12806556301518</v>
      </c>
      <c r="F168" s="67">
        <f>RES_hhdet_in!F168-RES_hhdet_in_new!F168</f>
        <v>1.9071415553810369</v>
      </c>
      <c r="G168" s="67">
        <f>RES_hhdet_in!G168-RES_hhdet_in_new!G168</f>
        <v>108.52826802914848</v>
      </c>
      <c r="H168" s="67">
        <f>RES_hhdet_in!H168-RES_hhdet_in_new!H168</f>
        <v>0.51795021165793931</v>
      </c>
      <c r="I168" s="67">
        <f>RES_hhdet_in!I168-RES_hhdet_in_new!I168</f>
        <v>649.64889260683299</v>
      </c>
      <c r="J168" s="67">
        <f>RES_hhdet_in!J168-RES_hhdet_in_new!J168</f>
        <v>624.47433983666713</v>
      </c>
      <c r="K168" s="67">
        <f>RES_hhdet_in!K168-RES_hhdet_in_new!K168</f>
        <v>1137.4103110049132</v>
      </c>
      <c r="L168" s="67">
        <f>RES_hhdet_in!L168-RES_hhdet_in_new!L168</f>
        <v>1680.1734854596543</v>
      </c>
      <c r="M168" s="67">
        <f>RES_hhdet_in!M168-RES_hhdet_in_new!M168</f>
        <v>1083.3047623919783</v>
      </c>
      <c r="N168" s="67">
        <f>RES_hhdet_in!N168-RES_hhdet_in_new!N168</f>
        <v>0</v>
      </c>
      <c r="O168" s="67">
        <f>RES_hhdet_in!O168-RES_hhdet_in_new!O168</f>
        <v>308</v>
      </c>
      <c r="P168" s="67">
        <f>RES_hhdet_in!P168-RES_hhdet_in_new!P168</f>
        <v>0</v>
      </c>
      <c r="Q168" s="67">
        <f>RES_hhdet_in!Q168-RES_hhdet_in_new!Q168</f>
        <v>0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907.2571626681929</v>
      </c>
      <c r="D171" s="67">
        <f>RES_hhdet_in!D171-RES_hhdet_in_new!D171</f>
        <v>801.75323761261257</v>
      </c>
      <c r="E171" s="67">
        <f>RES_hhdet_in!E171-RES_hhdet_in_new!E171</f>
        <v>13.459699013170393</v>
      </c>
      <c r="F171" s="67">
        <f>RES_hhdet_in!F171-RES_hhdet_in_new!F171</f>
        <v>0</v>
      </c>
      <c r="G171" s="67">
        <f>RES_hhdet_in!G171-RES_hhdet_in_new!G171</f>
        <v>0</v>
      </c>
      <c r="H171" s="67">
        <f>RES_hhdet_in!H171-RES_hhdet_in_new!H171</f>
        <v>0</v>
      </c>
      <c r="I171" s="67">
        <f>RES_hhdet_in!I171-RES_hhdet_in_new!I171</f>
        <v>0</v>
      </c>
      <c r="J171" s="67">
        <f>RES_hhdet_in!J171-RES_hhdet_in_new!J171</f>
        <v>0</v>
      </c>
      <c r="K171" s="67">
        <f>RES_hhdet_in!K171-RES_hhdet_in_new!K171</f>
        <v>0</v>
      </c>
      <c r="L171" s="67">
        <f>RES_hhdet_in!L171-RES_hhdet_in_new!L171</f>
        <v>0</v>
      </c>
      <c r="M171" s="67">
        <f>RES_hhdet_in!M171-RES_hhdet_in_new!M171</f>
        <v>0</v>
      </c>
      <c r="N171" s="67">
        <f>RES_hhdet_in!N171-RES_hhdet_in_new!N171</f>
        <v>0</v>
      </c>
      <c r="O171" s="67">
        <f>RES_hhdet_in!O171-RES_hhdet_in_new!O171</f>
        <v>0</v>
      </c>
      <c r="P171" s="67">
        <f>RES_hhdet_in!P171-RES_hhdet_in_new!P171</f>
        <v>0</v>
      </c>
      <c r="Q171" s="67">
        <f>RES_hhdet_in!Q171-RES_hhdet_in_new!Q171</f>
        <v>0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0</v>
      </c>
      <c r="D172" s="67">
        <f>RES_hhdet_in!D172-RES_hhdet_in_new!D172</f>
        <v>16.218046171171196</v>
      </c>
      <c r="E172" s="67">
        <f>RES_hhdet_in!E172-RES_hhdet_in_new!E172</f>
        <v>0</v>
      </c>
      <c r="F172" s="67">
        <f>RES_hhdet_in!F172-RES_hhdet_in_new!F172</f>
        <v>5</v>
      </c>
      <c r="G172" s="67">
        <f>RES_hhdet_in!G172-RES_hhdet_in_new!G172</f>
        <v>27.000000000000842</v>
      </c>
      <c r="H172" s="67">
        <f>RES_hhdet_in!H172-RES_hhdet_in_new!H172</f>
        <v>29</v>
      </c>
      <c r="I172" s="67">
        <f>RES_hhdet_in!I172-RES_hhdet_in_new!I172</f>
        <v>0</v>
      </c>
      <c r="J172" s="67">
        <f>RES_hhdet_in!J172-RES_hhdet_in_new!J172</f>
        <v>0</v>
      </c>
      <c r="K172" s="67">
        <f>RES_hhdet_in!K172-RES_hhdet_in_new!K172</f>
        <v>0</v>
      </c>
      <c r="L172" s="67">
        <f>RES_hhdet_in!L172-RES_hhdet_in_new!L172</f>
        <v>0</v>
      </c>
      <c r="M172" s="67">
        <f>RES_hhdet_in!M172-RES_hhdet_in_new!M172</f>
        <v>0</v>
      </c>
      <c r="N172" s="67">
        <f>RES_hhdet_in!N172-RES_hhdet_in_new!N172</f>
        <v>5.0000000000000009</v>
      </c>
      <c r="O172" s="67">
        <f>RES_hhdet_in!O172-RES_hhdet_in_new!O172</f>
        <v>27</v>
      </c>
      <c r="P172" s="67">
        <f>RES_hhdet_in!P172-RES_hhdet_in_new!P172</f>
        <v>29</v>
      </c>
      <c r="Q172" s="67">
        <f>RES_hhdet_in!Q172-RES_hhdet_in_new!Q172</f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7607.4611880189796</v>
      </c>
      <c r="D176" s="67">
        <f>RES_hhdet_in!D176-RES_hhdet_in_new!D176</f>
        <v>0</v>
      </c>
      <c r="E176" s="67">
        <f>RES_hhdet_in!E176-RES_hhdet_in_new!E176</f>
        <v>28184.59473026884</v>
      </c>
      <c r="F176" s="67">
        <f>RES_hhdet_in!F176-RES_hhdet_in_new!F176</f>
        <v>0</v>
      </c>
      <c r="G176" s="67">
        <f>RES_hhdet_in!G176-RES_hhdet_in_new!G176</f>
        <v>0</v>
      </c>
      <c r="H176" s="67">
        <f>RES_hhdet_in!H176-RES_hhdet_in_new!H176</f>
        <v>0</v>
      </c>
      <c r="I176" s="67">
        <f>RES_hhdet_in!I176-RES_hhdet_in_new!I176</f>
        <v>9951.5000000000018</v>
      </c>
      <c r="J176" s="67">
        <f>RES_hhdet_in!J176-RES_hhdet_in_new!J176</f>
        <v>24443.281572883167</v>
      </c>
      <c r="K176" s="67">
        <f>RES_hhdet_in!K176-RES_hhdet_in_new!K176</f>
        <v>24493.237272991435</v>
      </c>
      <c r="L176" s="67">
        <f>RES_hhdet_in!L176-RES_hhdet_in_new!L176</f>
        <v>3431.6019200533697</v>
      </c>
      <c r="M176" s="67">
        <f>RES_hhdet_in!M176-RES_hhdet_in_new!M176</f>
        <v>22643</v>
      </c>
      <c r="N176" s="67">
        <f>RES_hhdet_in!N176-RES_hhdet_in_new!N176</f>
        <v>2317.0212043248684</v>
      </c>
      <c r="O176" s="67">
        <f>RES_hhdet_in!O176-RES_hhdet_in_new!O176</f>
        <v>778</v>
      </c>
      <c r="P176" s="67">
        <f>RES_hhdet_in!P176-RES_hhdet_in_new!P176</f>
        <v>944.26545413742861</v>
      </c>
      <c r="Q176" s="67">
        <f>RES_hhdet_in!Q176-RES_hhdet_in_new!Q176</f>
        <v>712.31067369156517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20103.257162668218</v>
      </c>
      <c r="D177" s="83">
        <f>RES_hhdet_in!D177-RES_hhdet_in_new!D177</f>
        <v>16431.625</v>
      </c>
      <c r="E177" s="83">
        <f>RES_hhdet_in!E177-RES_hhdet_in_new!E177</f>
        <v>2668.651752394233</v>
      </c>
      <c r="F177" s="83">
        <f>RES_hhdet_in!F177-RES_hhdet_in_new!F177</f>
        <v>0</v>
      </c>
      <c r="G177" s="83">
        <f>RES_hhdet_in!G177-RES_hhdet_in_new!G177</f>
        <v>0</v>
      </c>
      <c r="H177" s="83">
        <f>RES_hhdet_in!H177-RES_hhdet_in_new!H177</f>
        <v>0</v>
      </c>
      <c r="I177" s="83">
        <f>RES_hhdet_in!I177-RES_hhdet_in_new!I177</f>
        <v>9607.7490009191188</v>
      </c>
      <c r="J177" s="83">
        <f>RES_hhdet_in!J177-RES_hhdet_in_new!J177</f>
        <v>3109.1745078278345</v>
      </c>
      <c r="K177" s="83">
        <f>RES_hhdet_in!K177-RES_hhdet_in_new!K177</f>
        <v>10108.960579946635</v>
      </c>
      <c r="L177" s="83">
        <f>RES_hhdet_in!L177-RES_hhdet_in_new!L177</f>
        <v>3382.8469709193087</v>
      </c>
      <c r="M177" s="83">
        <f>RES_hhdet_in!M177-RES_hhdet_in_new!M177</f>
        <v>3907.4727600544625</v>
      </c>
      <c r="N177" s="83">
        <f>RES_hhdet_in!N177-RES_hhdet_in_new!N177</f>
        <v>3.637978807091713E-12</v>
      </c>
      <c r="O177" s="83">
        <f>RES_hhdet_in!O177-RES_hhdet_in_new!O177</f>
        <v>3.637978807091713E-12</v>
      </c>
      <c r="P177" s="83">
        <f>RES_hhdet_in!P177-RES_hhdet_in_new!P177</f>
        <v>3.637978807091713E-12</v>
      </c>
      <c r="Q177" s="83">
        <f>RES_hhdet_in!Q177-RES_hhdet_in_new!Q177</f>
        <v>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2424.0000000000009</v>
      </c>
      <c r="D26" s="67">
        <v>36367.750000000007</v>
      </c>
      <c r="E26" s="67">
        <v>22076.750000000004</v>
      </c>
      <c r="F26" s="67">
        <v>35341.750000000007</v>
      </c>
      <c r="G26" s="67">
        <v>19647.750000000007</v>
      </c>
      <c r="H26" s="67">
        <v>70453.750000000015</v>
      </c>
      <c r="I26" s="67">
        <v>56190.750000000015</v>
      </c>
      <c r="J26" s="67">
        <v>24884.750000000011</v>
      </c>
      <c r="K26" s="67">
        <v>33443.750000000007</v>
      </c>
      <c r="L26" s="67">
        <v>6193.7500000000009</v>
      </c>
      <c r="M26" s="67">
        <v>33659.750000000007</v>
      </c>
      <c r="N26" s="67">
        <v>0</v>
      </c>
      <c r="O26" s="67">
        <v>27702.750000000011</v>
      </c>
      <c r="P26" s="67">
        <v>9505.7500000000036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13617.500000000004</v>
      </c>
      <c r="I29" s="67">
        <v>9939.0000000000018</v>
      </c>
      <c r="J29" s="67">
        <v>18991.000000000004</v>
      </c>
      <c r="K29" s="67">
        <v>11215.000000000002</v>
      </c>
      <c r="L29" s="67">
        <v>6193.7500000000018</v>
      </c>
      <c r="M29" s="67">
        <v>27189.000000000007</v>
      </c>
      <c r="N29" s="67">
        <v>0</v>
      </c>
      <c r="O29" s="67">
        <v>17505.000000000004</v>
      </c>
      <c r="P29" s="67">
        <v>9505.7500000000018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1997.8785423790691</v>
      </c>
      <c r="D31" s="67">
        <v>35544.023780045412</v>
      </c>
      <c r="E31" s="67">
        <v>21522.48769148513</v>
      </c>
      <c r="F31" s="67">
        <v>34448.621262206208</v>
      </c>
      <c r="G31" s="67">
        <v>17679.643125135201</v>
      </c>
      <c r="H31" s="67">
        <v>67386.881217996633</v>
      </c>
      <c r="I31" s="67">
        <v>51008.438841962881</v>
      </c>
      <c r="J31" s="67">
        <v>21446.995839880241</v>
      </c>
      <c r="K31" s="67">
        <v>28792.329268836147</v>
      </c>
      <c r="L31" s="67">
        <v>3489.5474234090902</v>
      </c>
      <c r="M31" s="67">
        <v>31349.447539372028</v>
      </c>
      <c r="N31" s="67">
        <v>0</v>
      </c>
      <c r="O31" s="67">
        <v>24059.008885266296</v>
      </c>
      <c r="P31" s="67">
        <v>8378.6965820258101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433.47830395378344</v>
      </c>
      <c r="E32" s="67">
        <v>410.01468515092671</v>
      </c>
      <c r="F32" s="67">
        <v>719.71651852659522</v>
      </c>
      <c r="G32" s="67">
        <v>1869.1691570347634</v>
      </c>
      <c r="H32" s="67">
        <v>2675.5049189161505</v>
      </c>
      <c r="I32" s="67">
        <v>4833.2811862829576</v>
      </c>
      <c r="J32" s="67">
        <v>3292.1813183029099</v>
      </c>
      <c r="K32" s="67">
        <v>4458.0834458605632</v>
      </c>
      <c r="L32" s="67">
        <v>2661.3974468117294</v>
      </c>
      <c r="M32" s="67">
        <v>2077.7761750047198</v>
      </c>
      <c r="N32" s="67">
        <v>0</v>
      </c>
      <c r="O32" s="67">
        <v>3409.1473836563587</v>
      </c>
      <c r="P32" s="67">
        <v>1046.2494604985457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371.01571982573779</v>
      </c>
      <c r="D35" s="67">
        <v>339.15180135287142</v>
      </c>
      <c r="E35" s="67">
        <v>144.24762336394636</v>
      </c>
      <c r="F35" s="67">
        <v>172.68931429314583</v>
      </c>
      <c r="G35" s="67">
        <v>98.937717830041976</v>
      </c>
      <c r="H35" s="67">
        <v>390.50382981455232</v>
      </c>
      <c r="I35" s="67">
        <v>303.89365260814913</v>
      </c>
      <c r="J35" s="67">
        <v>140.79657599042577</v>
      </c>
      <c r="K35" s="67">
        <v>184.81699098450619</v>
      </c>
      <c r="L35" s="67">
        <v>39.721562514431952</v>
      </c>
      <c r="M35" s="67">
        <v>216.30194235487755</v>
      </c>
      <c r="N35" s="67">
        <v>0</v>
      </c>
      <c r="O35" s="67">
        <v>213.26505433500921</v>
      </c>
      <c r="P35" s="67">
        <v>71.658214732250869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55.105737795193619</v>
      </c>
      <c r="D36" s="67">
        <v>51.096114647936858</v>
      </c>
      <c r="E36" s="67">
        <v>0</v>
      </c>
      <c r="F36" s="67">
        <v>0.72290497405452558</v>
      </c>
      <c r="G36" s="67">
        <v>0</v>
      </c>
      <c r="H36" s="67">
        <v>0.86003327268055585</v>
      </c>
      <c r="I36" s="67">
        <v>45.136319146029379</v>
      </c>
      <c r="J36" s="67">
        <v>4.7762658264365587</v>
      </c>
      <c r="K36" s="67">
        <v>8.5202943187881033</v>
      </c>
      <c r="L36" s="67">
        <v>3.0835672647495951</v>
      </c>
      <c r="M36" s="67">
        <v>16.224343268380167</v>
      </c>
      <c r="N36" s="67">
        <v>0</v>
      </c>
      <c r="O36" s="67">
        <v>21.328676742346424</v>
      </c>
      <c r="P36" s="67">
        <v>9.1457427433961662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2424.0000000000005</v>
      </c>
      <c r="D40" s="67">
        <v>36367.750000000007</v>
      </c>
      <c r="E40" s="67">
        <v>7293.9975211227502</v>
      </c>
      <c r="F40" s="67">
        <v>26334.434971775343</v>
      </c>
      <c r="G40" s="67">
        <v>0</v>
      </c>
      <c r="H40" s="67">
        <v>26138.903651315726</v>
      </c>
      <c r="I40" s="67">
        <v>5337.1157820254175</v>
      </c>
      <c r="J40" s="67">
        <v>14905.470193599376</v>
      </c>
      <c r="K40" s="67">
        <v>20178.058552663148</v>
      </c>
      <c r="L40" s="67">
        <v>3644.7705639831706</v>
      </c>
      <c r="M40" s="67">
        <v>19728.49417709342</v>
      </c>
      <c r="N40" s="67">
        <v>0</v>
      </c>
      <c r="O40" s="67">
        <v>16503.116358053641</v>
      </c>
      <c r="P40" s="67">
        <v>6371.8882283680423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14782.752478877253</v>
      </c>
      <c r="F41" s="83">
        <v>9007.3150282246661</v>
      </c>
      <c r="G41" s="83">
        <v>19647.750000000004</v>
      </c>
      <c r="H41" s="83">
        <v>44314.846348684296</v>
      </c>
      <c r="I41" s="83">
        <v>50853.634217974599</v>
      </c>
      <c r="J41" s="83">
        <v>9979.2798064006274</v>
      </c>
      <c r="K41" s="83">
        <v>13265.691447336862</v>
      </c>
      <c r="L41" s="83">
        <v>2548.9794360168307</v>
      </c>
      <c r="M41" s="83">
        <v>13931.255822906585</v>
      </c>
      <c r="N41" s="83">
        <v>0</v>
      </c>
      <c r="O41" s="83">
        <v>11199.633641946364</v>
      </c>
      <c r="P41" s="83">
        <v>3133.86177163196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0</v>
      </c>
      <c r="C45" s="67">
        <v>111265.62500000001</v>
      </c>
      <c r="D45" s="67">
        <v>0</v>
      </c>
      <c r="E45" s="67">
        <v>0</v>
      </c>
      <c r="F45" s="67">
        <v>320354.62500000006</v>
      </c>
      <c r="G45" s="67">
        <v>65717.625</v>
      </c>
      <c r="H45" s="67">
        <v>131930.62500000003</v>
      </c>
      <c r="I45" s="67">
        <v>0</v>
      </c>
      <c r="J45" s="67">
        <v>135119.62500000003</v>
      </c>
      <c r="K45" s="67">
        <v>238125.62500000009</v>
      </c>
      <c r="L45" s="67">
        <v>0</v>
      </c>
      <c r="M45" s="67">
        <v>318285.62500000006</v>
      </c>
      <c r="N45" s="67">
        <v>29070.625000000007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1012.3750000000002</v>
      </c>
      <c r="D48" s="67">
        <v>0</v>
      </c>
      <c r="E48" s="67">
        <v>0</v>
      </c>
      <c r="F48" s="67">
        <v>68198.000000000015</v>
      </c>
      <c r="G48" s="67">
        <v>42288.000000000007</v>
      </c>
      <c r="H48" s="67">
        <v>36954.000000000007</v>
      </c>
      <c r="I48" s="67">
        <v>0</v>
      </c>
      <c r="J48" s="67">
        <v>3922.0000000000009</v>
      </c>
      <c r="K48" s="67">
        <v>90921.000000000015</v>
      </c>
      <c r="L48" s="67">
        <v>0</v>
      </c>
      <c r="M48" s="67">
        <v>135410.00000000003</v>
      </c>
      <c r="N48" s="67">
        <v>29070.625000000007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101445.83657450859</v>
      </c>
      <c r="D50" s="67">
        <v>0</v>
      </c>
      <c r="E50" s="67">
        <v>0</v>
      </c>
      <c r="F50" s="67">
        <v>303432.90334430349</v>
      </c>
      <c r="G50" s="67">
        <v>56443.169121328508</v>
      </c>
      <c r="H50" s="67">
        <v>123112.91591202686</v>
      </c>
      <c r="I50" s="67">
        <v>0</v>
      </c>
      <c r="J50" s="67">
        <v>124157.17555967097</v>
      </c>
      <c r="K50" s="67">
        <v>221125.77677183331</v>
      </c>
      <c r="L50" s="67">
        <v>0</v>
      </c>
      <c r="M50" s="67">
        <v>271168.0385622388</v>
      </c>
      <c r="N50" s="67">
        <v>15228.184154089678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>
        <v>0</v>
      </c>
      <c r="C51" s="67">
        <v>8296.7884254914115</v>
      </c>
      <c r="D51" s="67">
        <v>0</v>
      </c>
      <c r="E51" s="67">
        <v>0</v>
      </c>
      <c r="F51" s="67">
        <v>16921.721655696587</v>
      </c>
      <c r="G51" s="67">
        <v>9274.4558786714988</v>
      </c>
      <c r="H51" s="67">
        <v>8817.7090879731732</v>
      </c>
      <c r="I51" s="67">
        <v>0</v>
      </c>
      <c r="J51" s="67">
        <v>10962.449440329068</v>
      </c>
      <c r="K51" s="67">
        <v>16999.848228166771</v>
      </c>
      <c r="L51" s="67">
        <v>0</v>
      </c>
      <c r="M51" s="67">
        <v>26410.223705842258</v>
      </c>
      <c r="N51" s="67">
        <v>16.803577829291598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1260.0000000000146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19107.726483103583</v>
      </c>
      <c r="N54" s="67">
        <v>13007.273516896425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>
        <v>0</v>
      </c>
      <c r="C55" s="67">
        <v>263.00000000000301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1599.6362488153895</v>
      </c>
      <c r="N55" s="67">
        <v>818.36375118461103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111265.62500000003</v>
      </c>
      <c r="D59" s="67">
        <v>0</v>
      </c>
      <c r="E59" s="67">
        <v>0</v>
      </c>
      <c r="F59" s="67">
        <v>237277.70675380563</v>
      </c>
      <c r="G59" s="67">
        <v>40479.758812307155</v>
      </c>
      <c r="H59" s="67">
        <v>21092.542420607864</v>
      </c>
      <c r="I59" s="67">
        <v>0</v>
      </c>
      <c r="J59" s="67">
        <v>39371.267906052788</v>
      </c>
      <c r="K59" s="67">
        <v>73989.277466166954</v>
      </c>
      <c r="L59" s="67">
        <v>0</v>
      </c>
      <c r="M59" s="67">
        <v>122931.8339091408</v>
      </c>
      <c r="N59" s="67">
        <v>15244.987731918973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>
        <v>0</v>
      </c>
      <c r="C60" s="83">
        <v>0</v>
      </c>
      <c r="D60" s="83">
        <v>0</v>
      </c>
      <c r="E60" s="83">
        <v>0</v>
      </c>
      <c r="F60" s="83">
        <v>83076.9182461944</v>
      </c>
      <c r="G60" s="83">
        <v>25237.86618769286</v>
      </c>
      <c r="H60" s="83">
        <v>110838.08257939217</v>
      </c>
      <c r="I60" s="83">
        <v>0</v>
      </c>
      <c r="J60" s="83">
        <v>95748.357093947241</v>
      </c>
      <c r="K60" s="83">
        <v>164136.34753383312</v>
      </c>
      <c r="L60" s="83">
        <v>0</v>
      </c>
      <c r="M60" s="83">
        <v>195353.79109085927</v>
      </c>
      <c r="N60" s="83">
        <v>13825.637268081035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929126.25000000023</v>
      </c>
      <c r="C64" s="67">
        <v>1010762.2500000002</v>
      </c>
      <c r="D64" s="67">
        <v>725537.25000000023</v>
      </c>
      <c r="E64" s="67">
        <v>1758100.2500000005</v>
      </c>
      <c r="F64" s="67">
        <v>979564.25000000023</v>
      </c>
      <c r="G64" s="67">
        <v>984990.25000000023</v>
      </c>
      <c r="H64" s="67">
        <v>499796.25000000006</v>
      </c>
      <c r="I64" s="67">
        <v>214597.25000000006</v>
      </c>
      <c r="J64" s="67">
        <v>1447762.2500000002</v>
      </c>
      <c r="K64" s="67">
        <v>1221638.2500000002</v>
      </c>
      <c r="L64" s="67">
        <v>1579556.2500000005</v>
      </c>
      <c r="M64" s="67">
        <v>726257.25000000023</v>
      </c>
      <c r="N64" s="67">
        <v>1453802.2500000002</v>
      </c>
      <c r="O64" s="67">
        <v>902040.25000000023</v>
      </c>
      <c r="P64" s="67">
        <v>1300674.2500000002</v>
      </c>
      <c r="Q64" s="67">
        <v>913390.25000000023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50756.750000000015</v>
      </c>
      <c r="I67" s="67">
        <v>108556.00000000003</v>
      </c>
      <c r="J67" s="67">
        <v>502634.00000000012</v>
      </c>
      <c r="K67" s="67">
        <v>404822.00000000012</v>
      </c>
      <c r="L67" s="67">
        <v>494881.00000000012</v>
      </c>
      <c r="M67" s="67">
        <v>726257.25000000012</v>
      </c>
      <c r="N67" s="67">
        <v>1125506.0000000002</v>
      </c>
      <c r="O67" s="67">
        <v>690457.00000000012</v>
      </c>
      <c r="P67" s="67">
        <v>574321.00000000012</v>
      </c>
      <c r="Q67" s="67">
        <v>350808.00000000012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929126.25000000023</v>
      </c>
      <c r="C69" s="67">
        <v>1010762.2500000002</v>
      </c>
      <c r="D69" s="67">
        <v>725537.25000000023</v>
      </c>
      <c r="E69" s="67">
        <v>1758100.2500000005</v>
      </c>
      <c r="F69" s="67">
        <v>979564.25000000023</v>
      </c>
      <c r="G69" s="67">
        <v>984990.25000000023</v>
      </c>
      <c r="H69" s="67">
        <v>469019.83111592761</v>
      </c>
      <c r="I69" s="67">
        <v>128630.3309163994</v>
      </c>
      <c r="J69" s="67">
        <v>1363365.490946467</v>
      </c>
      <c r="K69" s="67">
        <v>1081303.119975239</v>
      </c>
      <c r="L69" s="67">
        <v>1266924.8317005539</v>
      </c>
      <c r="M69" s="67">
        <v>657847.42169661575</v>
      </c>
      <c r="N69" s="67">
        <v>1320228.9779381612</v>
      </c>
      <c r="O69" s="67">
        <v>786087.50993982633</v>
      </c>
      <c r="P69" s="67">
        <v>993785.59937418974</v>
      </c>
      <c r="Q69" s="67">
        <v>799552.38639662159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30776.41888407246</v>
      </c>
      <c r="I70" s="67">
        <v>85966.919083600646</v>
      </c>
      <c r="J70" s="67">
        <v>84396.759053533111</v>
      </c>
      <c r="K70" s="67">
        <v>140335.13002476125</v>
      </c>
      <c r="L70" s="67">
        <v>312631.41829944652</v>
      </c>
      <c r="M70" s="67">
        <v>68409.828303384435</v>
      </c>
      <c r="N70" s="67">
        <v>133573.27206183894</v>
      </c>
      <c r="O70" s="67">
        <v>115952.74006017385</v>
      </c>
      <c r="P70" s="67">
        <v>147862.35796031918</v>
      </c>
      <c r="Q70" s="67">
        <v>105634.15626887004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0</v>
      </c>
      <c r="P73" s="67">
        <v>147200.35846954538</v>
      </c>
      <c r="Q73" s="67">
        <v>7593.6415304546608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11825.934195946007</v>
      </c>
      <c r="Q74" s="67">
        <v>610.06580405399529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929126.25000000023</v>
      </c>
      <c r="C78" s="67">
        <v>1010762.2500000002</v>
      </c>
      <c r="D78" s="67">
        <v>725537.25000000023</v>
      </c>
      <c r="E78" s="67">
        <v>1758100.2500000005</v>
      </c>
      <c r="F78" s="67">
        <v>979564.25000000023</v>
      </c>
      <c r="G78" s="67">
        <v>984990.25000000012</v>
      </c>
      <c r="H78" s="67">
        <v>499796.25000000012</v>
      </c>
      <c r="I78" s="67">
        <v>214597.25000000006</v>
      </c>
      <c r="J78" s="67">
        <v>1447762.2500000002</v>
      </c>
      <c r="K78" s="67">
        <v>1221638.2500000002</v>
      </c>
      <c r="L78" s="67">
        <v>1579556.2500000005</v>
      </c>
      <c r="M78" s="67">
        <v>726257.25000000012</v>
      </c>
      <c r="N78" s="67">
        <v>1453802.2500000005</v>
      </c>
      <c r="O78" s="67">
        <v>902040.25000000023</v>
      </c>
      <c r="P78" s="67">
        <v>1201993.8397040088</v>
      </c>
      <c r="Q78" s="67">
        <v>709169.66029599169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98680.410295991431</v>
      </c>
      <c r="Q79" s="83">
        <v>204220.58970400866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5568.6250000000009</v>
      </c>
      <c r="C83" s="67">
        <v>121335.31250000003</v>
      </c>
      <c r="D83" s="67">
        <v>920473.31250000023</v>
      </c>
      <c r="E83" s="67">
        <v>461786.31250000017</v>
      </c>
      <c r="F83" s="67">
        <v>104164.31250000003</v>
      </c>
      <c r="G83" s="67">
        <v>710260.31250000023</v>
      </c>
      <c r="H83" s="67">
        <v>976827.31250000012</v>
      </c>
      <c r="I83" s="67">
        <v>1754209.3125000005</v>
      </c>
      <c r="J83" s="67">
        <v>169669.31250000003</v>
      </c>
      <c r="K83" s="67">
        <v>123991.31250000003</v>
      </c>
      <c r="L83" s="67">
        <v>1265.3125000000002</v>
      </c>
      <c r="M83" s="67">
        <v>0</v>
      </c>
      <c r="N83" s="67">
        <v>44474.3125</v>
      </c>
      <c r="O83" s="67">
        <v>85863.312500000015</v>
      </c>
      <c r="P83" s="67">
        <v>361808.31250000006</v>
      </c>
      <c r="Q83" s="67">
        <v>84854.312500000029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5568.6250000000009</v>
      </c>
      <c r="C86" s="67">
        <v>0</v>
      </c>
      <c r="D86" s="67">
        <v>64757.000000000015</v>
      </c>
      <c r="E86" s="67">
        <v>76440.000000000015</v>
      </c>
      <c r="F86" s="67">
        <v>50711.000000000015</v>
      </c>
      <c r="G86" s="67">
        <v>135464.00000000003</v>
      </c>
      <c r="H86" s="67">
        <v>180868.00000000006</v>
      </c>
      <c r="I86" s="67">
        <v>404591.18750000012</v>
      </c>
      <c r="J86" s="67">
        <v>169669.31250000003</v>
      </c>
      <c r="K86" s="67">
        <v>123991.31250000003</v>
      </c>
      <c r="L86" s="67">
        <v>1265.3125000000002</v>
      </c>
      <c r="M86" s="67">
        <v>0</v>
      </c>
      <c r="N86" s="67">
        <v>44474.312500000007</v>
      </c>
      <c r="O86" s="67">
        <v>85863.312500000015</v>
      </c>
      <c r="P86" s="67">
        <v>361808.31250000006</v>
      </c>
      <c r="Q86" s="67">
        <v>84854.312500000029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5510.4099925426217</v>
      </c>
      <c r="C88" s="67">
        <v>114157.87746488811</v>
      </c>
      <c r="D88" s="67">
        <v>516857.53728174116</v>
      </c>
      <c r="E88" s="67">
        <v>354426.72306337592</v>
      </c>
      <c r="F88" s="67">
        <v>96693.008661461674</v>
      </c>
      <c r="G88" s="67">
        <v>627729.03531899315</v>
      </c>
      <c r="H88" s="67">
        <v>835488.47658920335</v>
      </c>
      <c r="I88" s="67">
        <v>1189100.8922320139</v>
      </c>
      <c r="J88" s="67">
        <v>130332.05185784708</v>
      </c>
      <c r="K88" s="67">
        <v>48560.378264674822</v>
      </c>
      <c r="L88" s="67">
        <v>476.41651734341281</v>
      </c>
      <c r="M88" s="67">
        <v>0</v>
      </c>
      <c r="N88" s="67">
        <v>22168.528711873969</v>
      </c>
      <c r="O88" s="67">
        <v>35727.6482324315</v>
      </c>
      <c r="P88" s="67">
        <v>271920.63330093928</v>
      </c>
      <c r="Q88" s="67">
        <v>26893.382510670439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58313.878407392665</v>
      </c>
      <c r="E89" s="67">
        <v>8846.5409901396324</v>
      </c>
      <c r="F89" s="67">
        <v>3298.1838374845042</v>
      </c>
      <c r="G89" s="67">
        <v>9458.474238694238</v>
      </c>
      <c r="H89" s="67">
        <v>15657.145345942015</v>
      </c>
      <c r="I89" s="67">
        <v>57117.505623385194</v>
      </c>
      <c r="J89" s="67">
        <v>24012.006330097502</v>
      </c>
      <c r="K89" s="67">
        <v>10006.31544979094</v>
      </c>
      <c r="L89" s="67">
        <v>587.67709930644412</v>
      </c>
      <c r="M89" s="67">
        <v>0</v>
      </c>
      <c r="N89" s="67">
        <v>21771.711896411074</v>
      </c>
      <c r="O89" s="67">
        <v>49884.362100219885</v>
      </c>
      <c r="P89" s="67">
        <v>80539.016258139905</v>
      </c>
      <c r="Q89" s="67">
        <v>4035.1824229960393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2528.5682547647925</v>
      </c>
      <c r="D92" s="67">
        <v>323287.27493488853</v>
      </c>
      <c r="E92" s="67">
        <v>95593.39104733002</v>
      </c>
      <c r="F92" s="67">
        <v>3146.8360294227932</v>
      </c>
      <c r="G92" s="67">
        <v>70616.601722595689</v>
      </c>
      <c r="H92" s="67">
        <v>119128.77234908173</v>
      </c>
      <c r="I92" s="67">
        <v>149460.20023797301</v>
      </c>
      <c r="J92" s="67">
        <v>5130.1065177489127</v>
      </c>
      <c r="K92" s="67">
        <v>0</v>
      </c>
      <c r="L92" s="67">
        <v>0</v>
      </c>
      <c r="M92" s="67">
        <v>0</v>
      </c>
      <c r="N92" s="67">
        <v>2.0544887589310985</v>
      </c>
      <c r="O92" s="67">
        <v>0</v>
      </c>
      <c r="P92" s="67">
        <v>8334.8873333716801</v>
      </c>
      <c r="Q92" s="67">
        <v>8474.3070840642231</v>
      </c>
    </row>
    <row r="93" spans="1:17" ht="12" customHeight="1" x14ac:dyDescent="0.25">
      <c r="A93" s="23" t="s">
        <v>143</v>
      </c>
      <c r="B93" s="67">
        <v>58.215007457379414</v>
      </c>
      <c r="C93" s="67">
        <v>4648.8667803471344</v>
      </c>
      <c r="D93" s="67">
        <v>22014.621875977791</v>
      </c>
      <c r="E93" s="67">
        <v>2919.6573991545365</v>
      </c>
      <c r="F93" s="67">
        <v>1026.2839716310618</v>
      </c>
      <c r="G93" s="67">
        <v>2456.2012197170752</v>
      </c>
      <c r="H93" s="67">
        <v>6552.918215773122</v>
      </c>
      <c r="I93" s="67">
        <v>17967.912297830262</v>
      </c>
      <c r="J93" s="67">
        <v>1499.7875650734134</v>
      </c>
      <c r="K93" s="67">
        <v>1415.7455440308815</v>
      </c>
      <c r="L93" s="67">
        <v>32.238818405138502</v>
      </c>
      <c r="M93" s="67">
        <v>0</v>
      </c>
      <c r="N93" s="67">
        <v>329.44320273425052</v>
      </c>
      <c r="O93" s="67">
        <v>251.30216734863359</v>
      </c>
      <c r="P93" s="67">
        <v>1013.7756075491925</v>
      </c>
      <c r="Q93" s="67">
        <v>935.03032697015692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0</v>
      </c>
      <c r="E96" s="67">
        <v>0</v>
      </c>
      <c r="F96" s="67">
        <v>0</v>
      </c>
      <c r="G96" s="67">
        <v>0</v>
      </c>
      <c r="H96" s="67">
        <v>0</v>
      </c>
      <c r="I96" s="67">
        <v>330771.82193477254</v>
      </c>
      <c r="J96" s="67">
        <v>7916.2738596170466</v>
      </c>
      <c r="K96" s="67">
        <v>44062.051454651257</v>
      </c>
      <c r="L96" s="67">
        <v>128.83775448454119</v>
      </c>
      <c r="M96" s="67">
        <v>0</v>
      </c>
      <c r="N96" s="67">
        <v>0</v>
      </c>
      <c r="O96" s="67">
        <v>0</v>
      </c>
      <c r="P96" s="67">
        <v>0</v>
      </c>
      <c r="Q96" s="67">
        <v>41206.014996475089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9790.9801740254952</v>
      </c>
      <c r="J97" s="67">
        <v>779.0863696160859</v>
      </c>
      <c r="K97" s="67">
        <v>19946.821786852121</v>
      </c>
      <c r="L97" s="67">
        <v>40.142310460463698</v>
      </c>
      <c r="M97" s="67">
        <v>0</v>
      </c>
      <c r="N97" s="67">
        <v>202.57420022177982</v>
      </c>
      <c r="O97" s="67">
        <v>0</v>
      </c>
      <c r="P97" s="67">
        <v>0</v>
      </c>
      <c r="Q97" s="67">
        <v>3310.3951588240711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6892.6858514976075</v>
      </c>
      <c r="D101" s="67">
        <v>83377.702677609006</v>
      </c>
      <c r="E101" s="67">
        <v>27661.180253416274</v>
      </c>
      <c r="F101" s="67">
        <v>6192.9379431646457</v>
      </c>
      <c r="G101" s="67">
        <v>25846.806536567499</v>
      </c>
      <c r="H101" s="67">
        <v>29763.931276490948</v>
      </c>
      <c r="I101" s="67">
        <v>51981.383722107872</v>
      </c>
      <c r="J101" s="67">
        <v>10827.222220905287</v>
      </c>
      <c r="K101" s="67">
        <v>8.964191628541551E-14</v>
      </c>
      <c r="L101" s="67">
        <v>0</v>
      </c>
      <c r="M101" s="67">
        <v>0</v>
      </c>
      <c r="N101" s="67">
        <v>1130.6227312198562</v>
      </c>
      <c r="O101" s="67">
        <v>813.99115591172085</v>
      </c>
      <c r="P101" s="67">
        <v>1403.9136095536414</v>
      </c>
      <c r="Q101" s="67">
        <v>7302.6220215556723</v>
      </c>
    </row>
    <row r="102" spans="1:17" ht="12" customHeight="1" x14ac:dyDescent="0.25">
      <c r="A102" s="23" t="s">
        <v>57</v>
      </c>
      <c r="B102" s="67">
        <v>5568.6250000000009</v>
      </c>
      <c r="C102" s="67">
        <v>53547.982906657795</v>
      </c>
      <c r="D102" s="67">
        <v>350361.94732575008</v>
      </c>
      <c r="E102" s="67">
        <v>197261.17545533099</v>
      </c>
      <c r="F102" s="67">
        <v>47182.13971293599</v>
      </c>
      <c r="G102" s="67">
        <v>328782.6974227844</v>
      </c>
      <c r="H102" s="67">
        <v>490914.8816866515</v>
      </c>
      <c r="I102" s="67">
        <v>994336.53683709819</v>
      </c>
      <c r="J102" s="67">
        <v>51936.785553746573</v>
      </c>
      <c r="K102" s="67">
        <v>60831.467086376826</v>
      </c>
      <c r="L102" s="67">
        <v>741.11842196942519</v>
      </c>
      <c r="M102" s="67">
        <v>0</v>
      </c>
      <c r="N102" s="67">
        <v>21925.462929734731</v>
      </c>
      <c r="O102" s="67">
        <v>36446.564182427639</v>
      </c>
      <c r="P102" s="67">
        <v>109827.93707524285</v>
      </c>
      <c r="Q102" s="67">
        <v>31190.678403293408</v>
      </c>
    </row>
    <row r="103" spans="1:17" ht="12" customHeight="1" x14ac:dyDescent="0.25">
      <c r="A103" s="29" t="s">
        <v>140</v>
      </c>
      <c r="B103" s="83">
        <v>0</v>
      </c>
      <c r="C103" s="83">
        <v>60894.643741844629</v>
      </c>
      <c r="D103" s="83">
        <v>486733.66249664105</v>
      </c>
      <c r="E103" s="83">
        <v>236863.95679125286</v>
      </c>
      <c r="F103" s="83">
        <v>50789.234843899387</v>
      </c>
      <c r="G103" s="83">
        <v>355630.80854064814</v>
      </c>
      <c r="H103" s="83">
        <v>456148.49953685777</v>
      </c>
      <c r="I103" s="83">
        <v>707891.39194079419</v>
      </c>
      <c r="J103" s="83">
        <v>106905.30472534818</v>
      </c>
      <c r="K103" s="83">
        <v>63159.84541362321</v>
      </c>
      <c r="L103" s="83">
        <v>524.19407803057504</v>
      </c>
      <c r="M103" s="83">
        <v>0</v>
      </c>
      <c r="N103" s="83">
        <v>21418.226839045423</v>
      </c>
      <c r="O103" s="83">
        <v>48602.757161660651</v>
      </c>
      <c r="P103" s="83">
        <v>250576.4618152036</v>
      </c>
      <c r="Q103" s="83">
        <v>46361.012075150938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49.375000000000014</v>
      </c>
      <c r="H107" s="67">
        <v>232.43750000000006</v>
      </c>
      <c r="I107" s="67">
        <v>204.43750000000009</v>
      </c>
      <c r="J107" s="67">
        <v>225.43750000000009</v>
      </c>
      <c r="K107" s="67">
        <v>217.43750000000009</v>
      </c>
      <c r="L107" s="67">
        <v>0</v>
      </c>
      <c r="M107" s="67">
        <v>232.43750000000003</v>
      </c>
      <c r="N107" s="67">
        <v>237.43750000000006</v>
      </c>
      <c r="O107" s="67">
        <v>0</v>
      </c>
      <c r="P107" s="67">
        <v>0</v>
      </c>
      <c r="Q107" s="67">
        <v>46.000000000000007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45.000000000000007</v>
      </c>
      <c r="K110" s="67">
        <v>79.000000000000014</v>
      </c>
      <c r="L110" s="67">
        <v>0</v>
      </c>
      <c r="M110" s="67">
        <v>112.00000000000003</v>
      </c>
      <c r="N110" s="67">
        <v>155</v>
      </c>
      <c r="O110" s="67">
        <v>0</v>
      </c>
      <c r="P110" s="67">
        <v>0</v>
      </c>
      <c r="Q110" s="67">
        <v>46.000000000000014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49.375000000000014</v>
      </c>
      <c r="H116" s="67">
        <v>232.43750000000006</v>
      </c>
      <c r="I116" s="67">
        <v>183.03532485163862</v>
      </c>
      <c r="J116" s="67">
        <v>204.64463677905343</v>
      </c>
      <c r="K116" s="67">
        <v>191.30889498143455</v>
      </c>
      <c r="L116" s="67">
        <v>0</v>
      </c>
      <c r="M116" s="67">
        <v>222.90509246206096</v>
      </c>
      <c r="N116" s="67">
        <v>218.53785108370067</v>
      </c>
      <c r="O116" s="67">
        <v>0</v>
      </c>
      <c r="P116" s="67">
        <v>0</v>
      </c>
      <c r="Q116" s="67">
        <v>35.75569984211208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21.402175148361465</v>
      </c>
      <c r="J117" s="67">
        <v>20.792863220946661</v>
      </c>
      <c r="K117" s="67">
        <v>26.12860501856553</v>
      </c>
      <c r="L117" s="67">
        <v>0</v>
      </c>
      <c r="M117" s="67">
        <v>9.5324075379390774</v>
      </c>
      <c r="N117" s="67">
        <v>18.899648916299395</v>
      </c>
      <c r="O117" s="67">
        <v>0</v>
      </c>
      <c r="P117" s="67">
        <v>0</v>
      </c>
      <c r="Q117" s="67">
        <v>10.244300157887929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36.04852748112058</v>
      </c>
      <c r="H121" s="67">
        <v>232.43750000000006</v>
      </c>
      <c r="I121" s="67">
        <v>64.617259575166926</v>
      </c>
      <c r="J121" s="67">
        <v>68.73727163760293</v>
      </c>
      <c r="K121" s="67">
        <v>67.885221010035266</v>
      </c>
      <c r="L121" s="67">
        <v>0</v>
      </c>
      <c r="M121" s="67">
        <v>93.562987063571725</v>
      </c>
      <c r="N121" s="67">
        <v>124.51509985070879</v>
      </c>
      <c r="O121" s="67">
        <v>0</v>
      </c>
      <c r="P121" s="67">
        <v>0</v>
      </c>
      <c r="Q121" s="67">
        <v>20.196133381793882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13.326472518879431</v>
      </c>
      <c r="H122" s="83">
        <v>0</v>
      </c>
      <c r="I122" s="83">
        <v>139.82024042483312</v>
      </c>
      <c r="J122" s="83">
        <v>156.70022836239713</v>
      </c>
      <c r="K122" s="83">
        <v>149.55227898996478</v>
      </c>
      <c r="L122" s="83">
        <v>0</v>
      </c>
      <c r="M122" s="83">
        <v>138.87451293642832</v>
      </c>
      <c r="N122" s="83">
        <v>112.92240014929128</v>
      </c>
      <c r="O122" s="83">
        <v>0</v>
      </c>
      <c r="P122" s="83">
        <v>0</v>
      </c>
      <c r="Q122" s="83">
        <v>25.803866618206129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0</v>
      </c>
      <c r="C126" s="67">
        <v>0</v>
      </c>
      <c r="D126" s="67">
        <v>0</v>
      </c>
      <c r="E126" s="67">
        <v>0</v>
      </c>
      <c r="F126" s="67">
        <v>55778.000000000015</v>
      </c>
      <c r="G126" s="67">
        <v>0</v>
      </c>
      <c r="H126" s="67">
        <v>0</v>
      </c>
      <c r="I126" s="67">
        <v>0</v>
      </c>
      <c r="J126" s="67">
        <v>0</v>
      </c>
      <c r="K126" s="67">
        <v>10466.000000000002</v>
      </c>
      <c r="L126" s="67">
        <v>84285.000000000044</v>
      </c>
      <c r="M126" s="67">
        <v>635682.00000000012</v>
      </c>
      <c r="N126" s="67">
        <v>106701.00000000003</v>
      </c>
      <c r="O126" s="67">
        <v>306948.00000000012</v>
      </c>
      <c r="P126" s="67">
        <v>84484</v>
      </c>
      <c r="Q126" s="67">
        <v>786.00000000000034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131435.00000000003</v>
      </c>
      <c r="N129" s="67">
        <v>86655.000000000015</v>
      </c>
      <c r="O129" s="67">
        <v>106013.00000000003</v>
      </c>
      <c r="P129" s="67">
        <v>63330.000000000007</v>
      </c>
      <c r="Q129" s="67">
        <v>786.00000000000023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0</v>
      </c>
      <c r="D131" s="67">
        <v>0</v>
      </c>
      <c r="E131" s="67">
        <v>0</v>
      </c>
      <c r="F131" s="67">
        <v>55111.786254437175</v>
      </c>
      <c r="G131" s="67">
        <v>0</v>
      </c>
      <c r="H131" s="67">
        <v>0</v>
      </c>
      <c r="I131" s="67">
        <v>0</v>
      </c>
      <c r="J131" s="67">
        <v>0</v>
      </c>
      <c r="K131" s="67">
        <v>10462.389081073059</v>
      </c>
      <c r="L131" s="67">
        <v>78511.222957811086</v>
      </c>
      <c r="M131" s="67">
        <v>581063.34805233777</v>
      </c>
      <c r="N131" s="67">
        <v>91884.947721807956</v>
      </c>
      <c r="O131" s="67">
        <v>264216.45746898971</v>
      </c>
      <c r="P131" s="67">
        <v>59937.793457508014</v>
      </c>
      <c r="Q131" s="67">
        <v>72.055006035365025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666.21374556283831</v>
      </c>
      <c r="G132" s="67">
        <v>0</v>
      </c>
      <c r="H132" s="67">
        <v>0</v>
      </c>
      <c r="I132" s="67">
        <v>0</v>
      </c>
      <c r="J132" s="67">
        <v>0</v>
      </c>
      <c r="K132" s="67">
        <v>3.6109189269428654</v>
      </c>
      <c r="L132" s="67">
        <v>4482.9525439514773</v>
      </c>
      <c r="M132" s="67">
        <v>24577.422276216534</v>
      </c>
      <c r="N132" s="67">
        <v>13256.523624630323</v>
      </c>
      <c r="O132" s="67">
        <v>33962.165209316219</v>
      </c>
      <c r="P132" s="67">
        <v>14028.888889836957</v>
      </c>
      <c r="Q132" s="67">
        <v>708.22279155881142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1065.1942756109495</v>
      </c>
      <c r="M135" s="67">
        <v>28305.079727212898</v>
      </c>
      <c r="N135" s="67">
        <v>1294.8789893265862</v>
      </c>
      <c r="O135" s="67">
        <v>8020.5049708401093</v>
      </c>
      <c r="P135" s="67">
        <v>9617.3420370094718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225.63022262653118</v>
      </c>
      <c r="M136" s="67">
        <v>1736.1499442328764</v>
      </c>
      <c r="N136" s="67">
        <v>264.64966423515193</v>
      </c>
      <c r="O136" s="67">
        <v>748.87235085405746</v>
      </c>
      <c r="P136" s="67">
        <v>899.9756156455602</v>
      </c>
      <c r="Q136" s="67">
        <v>5.7222024058238272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0</v>
      </c>
      <c r="E140" s="67">
        <v>0</v>
      </c>
      <c r="F140" s="67">
        <v>55778.000000000015</v>
      </c>
      <c r="G140" s="67">
        <v>0</v>
      </c>
      <c r="H140" s="67">
        <v>0</v>
      </c>
      <c r="I140" s="67">
        <v>0</v>
      </c>
      <c r="J140" s="67">
        <v>0</v>
      </c>
      <c r="K140" s="67">
        <v>10466.000000000002</v>
      </c>
      <c r="L140" s="67">
        <v>67619.558158707354</v>
      </c>
      <c r="M140" s="67">
        <v>279606.00000000006</v>
      </c>
      <c r="N140" s="67">
        <v>55955.296316590589</v>
      </c>
      <c r="O140" s="67">
        <v>132297.31563351231</v>
      </c>
      <c r="P140" s="67">
        <v>27852.73943818788</v>
      </c>
      <c r="Q140" s="67">
        <v>345.0904530019564</v>
      </c>
    </row>
    <row r="141" spans="1:17" ht="12" customHeight="1" x14ac:dyDescent="0.25">
      <c r="A141" s="29" t="s">
        <v>140</v>
      </c>
      <c r="B141" s="83">
        <v>0</v>
      </c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16665.441841292664</v>
      </c>
      <c r="M141" s="83">
        <v>356076.00000000012</v>
      </c>
      <c r="N141" s="83">
        <v>50745.70368340944</v>
      </c>
      <c r="O141" s="83">
        <v>174650.68436648775</v>
      </c>
      <c r="P141" s="83">
        <v>56631.260561812138</v>
      </c>
      <c r="Q141" s="83">
        <v>440.90954699804382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391.06250000000011</v>
      </c>
      <c r="C145" s="67">
        <v>1757.0625000000005</v>
      </c>
      <c r="D145" s="67">
        <v>2244.0625000000005</v>
      </c>
      <c r="E145" s="67">
        <v>2439.0625000000005</v>
      </c>
      <c r="F145" s="67">
        <v>7758.0625000000009</v>
      </c>
      <c r="G145" s="67">
        <v>8870.0625000000018</v>
      </c>
      <c r="H145" s="67">
        <v>2156.0625000000005</v>
      </c>
      <c r="I145" s="67">
        <v>7469.0625</v>
      </c>
      <c r="J145" s="67">
        <v>7738.0625000000018</v>
      </c>
      <c r="K145" s="67">
        <v>14598.062500000002</v>
      </c>
      <c r="L145" s="67">
        <v>34382.062500000015</v>
      </c>
      <c r="M145" s="67">
        <v>29936.062500000004</v>
      </c>
      <c r="N145" s="67">
        <v>8957.0625000000018</v>
      </c>
      <c r="O145" s="67">
        <v>18183.062500000004</v>
      </c>
      <c r="P145" s="67">
        <v>671.06250000000023</v>
      </c>
      <c r="Q145" s="67">
        <v>4145.0625000000009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1257.0000000000002</v>
      </c>
      <c r="H147" s="67">
        <v>1509.0000000000005</v>
      </c>
      <c r="I147" s="67">
        <v>5228.0000000000018</v>
      </c>
      <c r="J147" s="67">
        <v>5416.0000000000009</v>
      </c>
      <c r="K147" s="67">
        <v>10218.000000000002</v>
      </c>
      <c r="L147" s="67">
        <v>24067.000000000007</v>
      </c>
      <c r="M147" s="67">
        <v>20955.000000000004</v>
      </c>
      <c r="N147" s="67">
        <v>6269.0000000000018</v>
      </c>
      <c r="O147" s="67">
        <v>12728.000000000004</v>
      </c>
      <c r="P147" s="67">
        <v>469.00000000000011</v>
      </c>
      <c r="Q147" s="67">
        <v>2901.0000000000009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2.6511130781468721</v>
      </c>
      <c r="D149" s="67">
        <v>0</v>
      </c>
      <c r="E149" s="67">
        <v>1039.6875051600116</v>
      </c>
      <c r="F149" s="67">
        <v>1403.9434112780714</v>
      </c>
      <c r="G149" s="67">
        <v>753.83491042892706</v>
      </c>
      <c r="H149" s="67">
        <v>57.964397160234924</v>
      </c>
      <c r="I149" s="67">
        <v>69.71127669501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56.207386199598474</v>
      </c>
    </row>
    <row r="150" spans="1:17" ht="12" customHeight="1" x14ac:dyDescent="0.25">
      <c r="A150" s="23" t="s">
        <v>143</v>
      </c>
      <c r="B150" s="67">
        <v>0</v>
      </c>
      <c r="C150" s="67">
        <v>2.4726584260023685</v>
      </c>
      <c r="D150" s="67">
        <v>11.745835913348404</v>
      </c>
      <c r="E150" s="67">
        <v>8.5160719684424695</v>
      </c>
      <c r="F150" s="67">
        <v>18.075110128783002</v>
      </c>
      <c r="G150" s="67">
        <v>23.659177449574941</v>
      </c>
      <c r="H150" s="67">
        <v>23.204103805077665</v>
      </c>
      <c r="I150" s="67">
        <v>36.845891760951773</v>
      </c>
      <c r="J150" s="67">
        <v>29.134591668365612</v>
      </c>
      <c r="K150" s="67">
        <v>28.373542449299634</v>
      </c>
      <c r="L150" s="67">
        <v>60.866456314643457</v>
      </c>
      <c r="M150" s="67">
        <v>0</v>
      </c>
      <c r="N150" s="67">
        <v>3.5845247412327224</v>
      </c>
      <c r="O150" s="67">
        <v>6.3751424628990341</v>
      </c>
      <c r="P150" s="67">
        <v>0.46953805762199319</v>
      </c>
      <c r="Q150" s="67">
        <v>18.677354853756974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391.06250000000011</v>
      </c>
      <c r="C153" s="67">
        <v>1751.9387284958511</v>
      </c>
      <c r="D153" s="67">
        <v>2232.3166640866521</v>
      </c>
      <c r="E153" s="67">
        <v>1390.8589228715464</v>
      </c>
      <c r="F153" s="67">
        <v>6336.0439785931467</v>
      </c>
      <c r="G153" s="67">
        <v>8092.5684121214999</v>
      </c>
      <c r="H153" s="67">
        <v>1962.6014775749552</v>
      </c>
      <c r="I153" s="67">
        <v>7362.5053315440382</v>
      </c>
      <c r="J153" s="67">
        <v>7708.927908331636</v>
      </c>
      <c r="K153" s="67">
        <v>14569.688957550703</v>
      </c>
      <c r="L153" s="67">
        <v>31244.489058415114</v>
      </c>
      <c r="M153" s="67">
        <v>27519.088708061259</v>
      </c>
      <c r="N153" s="67">
        <v>7527.2083909528374</v>
      </c>
      <c r="O153" s="67">
        <v>15741.637719052034</v>
      </c>
      <c r="P153" s="67">
        <v>213.70547331557782</v>
      </c>
      <c r="Q153" s="67">
        <v>2985.3577690331786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112.29252145973263</v>
      </c>
      <c r="I154" s="67">
        <v>0</v>
      </c>
      <c r="J154" s="67">
        <v>0</v>
      </c>
      <c r="K154" s="67">
        <v>0</v>
      </c>
      <c r="L154" s="67">
        <v>3076.7069852702525</v>
      </c>
      <c r="M154" s="67">
        <v>2416.9737919387458</v>
      </c>
      <c r="N154" s="67">
        <v>1426.2695843059323</v>
      </c>
      <c r="O154" s="67">
        <v>2435.0496384850712</v>
      </c>
      <c r="P154" s="67">
        <v>456.88748862680035</v>
      </c>
      <c r="Q154" s="67">
        <v>1084.8199899134668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391.06250000000011</v>
      </c>
      <c r="C158" s="67">
        <v>678.46502164752815</v>
      </c>
      <c r="D158" s="67">
        <v>1437.1279399635828</v>
      </c>
      <c r="E158" s="67">
        <v>937.10847573182241</v>
      </c>
      <c r="F158" s="67">
        <v>5591.2239715748274</v>
      </c>
      <c r="G158" s="67">
        <v>5842.5948978877732</v>
      </c>
      <c r="H158" s="67">
        <v>1826.239129561</v>
      </c>
      <c r="I158" s="67">
        <v>3114.0958030001811</v>
      </c>
      <c r="J158" s="67">
        <v>4267.9032833560477</v>
      </c>
      <c r="K158" s="67">
        <v>7153.1004506224554</v>
      </c>
      <c r="L158" s="67">
        <v>17422.836009959723</v>
      </c>
      <c r="M158" s="67">
        <v>11441.070529514387</v>
      </c>
      <c r="N158" s="67">
        <v>4697.1920255079303</v>
      </c>
      <c r="O158" s="67">
        <v>7551.5723424225116</v>
      </c>
      <c r="P158" s="67">
        <v>183.5329426008575</v>
      </c>
      <c r="Q158" s="67">
        <v>1819.8746766493914</v>
      </c>
    </row>
    <row r="159" spans="1:17" ht="12" customHeight="1" x14ac:dyDescent="0.25">
      <c r="A159" s="29" t="s">
        <v>140</v>
      </c>
      <c r="B159" s="83">
        <v>0</v>
      </c>
      <c r="C159" s="83">
        <v>1078.5974783524723</v>
      </c>
      <c r="D159" s="83">
        <v>806.93456003641791</v>
      </c>
      <c r="E159" s="83">
        <v>1501.9540242681783</v>
      </c>
      <c r="F159" s="83">
        <v>2166.8385284251754</v>
      </c>
      <c r="G159" s="83">
        <v>3027.4676021122295</v>
      </c>
      <c r="H159" s="83">
        <v>329.82337043900048</v>
      </c>
      <c r="I159" s="83">
        <v>4354.9666969998207</v>
      </c>
      <c r="J159" s="83">
        <v>3470.1592166439546</v>
      </c>
      <c r="K159" s="83">
        <v>7444.9620493775492</v>
      </c>
      <c r="L159" s="83">
        <v>16959.226490040284</v>
      </c>
      <c r="M159" s="83">
        <v>18494.991970485618</v>
      </c>
      <c r="N159" s="83">
        <v>4259.8704744920715</v>
      </c>
      <c r="O159" s="83">
        <v>10631.490157577493</v>
      </c>
      <c r="P159" s="83">
        <v>487.52955739914262</v>
      </c>
      <c r="Q159" s="83">
        <v>2325.1878233506095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0</v>
      </c>
      <c r="C163" s="67">
        <v>0</v>
      </c>
      <c r="D163" s="67">
        <v>0</v>
      </c>
      <c r="E163" s="67">
        <v>0</v>
      </c>
      <c r="F163" s="67">
        <v>0</v>
      </c>
      <c r="G163" s="67">
        <v>0</v>
      </c>
      <c r="H163" s="67">
        <v>0</v>
      </c>
      <c r="I163" s="67">
        <v>629.06250000000011</v>
      </c>
      <c r="J163" s="67">
        <v>19105.687500000004</v>
      </c>
      <c r="K163" s="67">
        <v>19919.687500000004</v>
      </c>
      <c r="L163" s="67">
        <v>2868.5625000000009</v>
      </c>
      <c r="M163" s="67">
        <v>0</v>
      </c>
      <c r="N163" s="67">
        <v>0</v>
      </c>
      <c r="O163" s="67">
        <v>0</v>
      </c>
      <c r="P163" s="67">
        <v>0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274.00000000000006</v>
      </c>
      <c r="J165" s="67">
        <v>437.00000000000011</v>
      </c>
      <c r="K165" s="67">
        <v>8911.3750000000018</v>
      </c>
      <c r="L165" s="67">
        <v>2868.5625000000009</v>
      </c>
      <c r="M165" s="67">
        <v>0</v>
      </c>
      <c r="N165" s="67">
        <v>0</v>
      </c>
      <c r="O165" s="67">
        <v>0</v>
      </c>
      <c r="P165" s="67">
        <v>0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629.06250000000011</v>
      </c>
      <c r="J167" s="67">
        <v>18582.176141668922</v>
      </c>
      <c r="K167" s="67">
        <v>18691.761358331085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523.5113583310814</v>
      </c>
      <c r="K168" s="67">
        <v>841.31515620926461</v>
      </c>
      <c r="L168" s="67">
        <v>1680.1734854596548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0</v>
      </c>
      <c r="C171" s="67">
        <v>0</v>
      </c>
      <c r="D171" s="67">
        <v>0</v>
      </c>
      <c r="E171" s="67">
        <v>0</v>
      </c>
      <c r="F171" s="67">
        <v>0</v>
      </c>
      <c r="G171" s="67">
        <v>0</v>
      </c>
      <c r="H171" s="67">
        <v>0</v>
      </c>
      <c r="I171" s="67">
        <v>0</v>
      </c>
      <c r="J171" s="67">
        <v>0</v>
      </c>
      <c r="K171" s="67">
        <v>350.38130300412018</v>
      </c>
      <c r="L171" s="67">
        <v>1107.6186969958801</v>
      </c>
      <c r="M171" s="67">
        <v>0</v>
      </c>
      <c r="N171" s="67">
        <v>0</v>
      </c>
      <c r="O171" s="67">
        <v>0</v>
      </c>
      <c r="P171" s="67">
        <v>0</v>
      </c>
      <c r="Q171" s="67">
        <v>0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36.229682455534309</v>
      </c>
      <c r="L172" s="67">
        <v>80.770317544465712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629.06250000000011</v>
      </c>
      <c r="J176" s="67">
        <v>8140.8161616022744</v>
      </c>
      <c r="K176" s="67">
        <v>10393.947852938074</v>
      </c>
      <c r="L176" s="67">
        <v>1680.1734854596548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>
        <v>0</v>
      </c>
      <c r="C177" s="83">
        <v>0</v>
      </c>
      <c r="D177" s="83">
        <v>0</v>
      </c>
      <c r="E177" s="83">
        <v>0</v>
      </c>
      <c r="F177" s="83">
        <v>0</v>
      </c>
      <c r="G177" s="83">
        <v>0</v>
      </c>
      <c r="H177" s="83">
        <v>0</v>
      </c>
      <c r="I177" s="83">
        <v>0</v>
      </c>
      <c r="J177" s="83">
        <v>10964.871338397728</v>
      </c>
      <c r="K177" s="83">
        <v>9525.7396470619296</v>
      </c>
      <c r="L177" s="83">
        <v>1188.3890145403459</v>
      </c>
      <c r="M177" s="83">
        <v>0</v>
      </c>
      <c r="N177" s="83">
        <v>0</v>
      </c>
      <c r="O177" s="83">
        <v>0</v>
      </c>
      <c r="P177" s="83">
        <v>0</v>
      </c>
      <c r="Q177" s="83">
        <v>0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91.865409300782446</v>
      </c>
      <c r="C3" s="168">
        <f t="shared" ref="C3:Q3" si="0">SUM(C4,C7,C9,C19)</f>
        <v>100.80288859493157</v>
      </c>
      <c r="D3" s="168">
        <f t="shared" si="0"/>
        <v>23.353795385147098</v>
      </c>
      <c r="E3" s="168">
        <f t="shared" si="0"/>
        <v>21.53157846265352</v>
      </c>
      <c r="F3" s="168">
        <f t="shared" si="0"/>
        <v>10.769788716381141</v>
      </c>
      <c r="G3" s="168">
        <f t="shared" si="0"/>
        <v>9.7389749364779679</v>
      </c>
      <c r="H3" s="168">
        <f t="shared" si="0"/>
        <v>9.6649604561591289</v>
      </c>
      <c r="I3" s="168">
        <f t="shared" si="0"/>
        <v>7.6984553046382098</v>
      </c>
      <c r="J3" s="168">
        <f t="shared" si="0"/>
        <v>5.9581955410122509</v>
      </c>
      <c r="K3" s="168">
        <f t="shared" si="0"/>
        <v>5.0688456246337799</v>
      </c>
      <c r="L3" s="168">
        <f t="shared" si="0"/>
        <v>5.0012295032335858</v>
      </c>
      <c r="M3" s="168">
        <f t="shared" si="0"/>
        <v>4.9966553502700872</v>
      </c>
      <c r="N3" s="168">
        <f t="shared" si="0"/>
        <v>3.2981999748994668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" si="1">SUM(B5:B6)</f>
        <v>63.561244325592426</v>
      </c>
      <c r="C4" s="157">
        <f t="shared" ref="C4:Q4" si="2">SUM(C5:C6)</f>
        <v>73.12303868224555</v>
      </c>
      <c r="D4" s="157">
        <f t="shared" si="2"/>
        <v>16.403154173360363</v>
      </c>
      <c r="E4" s="157">
        <f t="shared" si="2"/>
        <v>16.309998529428032</v>
      </c>
      <c r="F4" s="157">
        <f t="shared" si="2"/>
        <v>7.6642503544612648</v>
      </c>
      <c r="G4" s="157">
        <f t="shared" si="2"/>
        <v>7.0282946276360487</v>
      </c>
      <c r="H4" s="157">
        <f t="shared" si="2"/>
        <v>7.0497240389296056</v>
      </c>
      <c r="I4" s="157">
        <f t="shared" si="2"/>
        <v>5.525557787021425</v>
      </c>
      <c r="J4" s="157">
        <f t="shared" si="2"/>
        <v>4.3190650544384273</v>
      </c>
      <c r="K4" s="157">
        <f t="shared" si="2"/>
        <v>3.7145928861123485</v>
      </c>
      <c r="L4" s="157">
        <f t="shared" si="2"/>
        <v>3.6464804309617924</v>
      </c>
      <c r="M4" s="157">
        <f t="shared" si="2"/>
        <v>3.6512835332469114</v>
      </c>
      <c r="N4" s="157">
        <f t="shared" si="2"/>
        <v>2.4208251927749793</v>
      </c>
      <c r="O4" s="157">
        <f t="shared" si="2"/>
        <v>0</v>
      </c>
      <c r="P4" s="157">
        <f t="shared" si="2"/>
        <v>0</v>
      </c>
      <c r="Q4" s="157">
        <f t="shared" si="2"/>
        <v>0</v>
      </c>
    </row>
    <row r="5" spans="1:17" ht="12" customHeight="1" x14ac:dyDescent="0.25">
      <c r="A5" s="23" t="s">
        <v>58</v>
      </c>
      <c r="B5" s="156">
        <v>63.174727926694487</v>
      </c>
      <c r="C5" s="156">
        <v>72.699949999999987</v>
      </c>
      <c r="D5" s="156">
        <v>16.299650000000007</v>
      </c>
      <c r="E5" s="156">
        <v>16.201699999999999</v>
      </c>
      <c r="F5" s="156">
        <v>7.6003899999999991</v>
      </c>
      <c r="G5" s="156">
        <v>6.9743488747422093</v>
      </c>
      <c r="H5" s="156">
        <v>7.0000199999999984</v>
      </c>
      <c r="I5" s="156">
        <v>5.4999999999999991</v>
      </c>
      <c r="J5" s="156">
        <v>4.2998899999999995</v>
      </c>
      <c r="K5" s="156">
        <v>3.6998000000000006</v>
      </c>
      <c r="L5" s="156">
        <v>3.6305225437419093</v>
      </c>
      <c r="M5" s="156">
        <v>3.630457465918802</v>
      </c>
      <c r="N5" s="156">
        <v>2.4123434020645695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0.38651639889793704</v>
      </c>
      <c r="C6" s="156">
        <v>0.42308868224556917</v>
      </c>
      <c r="D6" s="156">
        <v>0.10350417336035782</v>
      </c>
      <c r="E6" s="156">
        <v>0.10829852942803463</v>
      </c>
      <c r="F6" s="156">
        <v>6.3860354461265839E-2</v>
      </c>
      <c r="G6" s="156">
        <v>5.394575289383953E-2</v>
      </c>
      <c r="H6" s="156">
        <v>4.9704038929606988E-2</v>
      </c>
      <c r="I6" s="156">
        <v>2.5557787021425502E-2</v>
      </c>
      <c r="J6" s="156">
        <v>1.91750544384275E-2</v>
      </c>
      <c r="K6" s="156">
        <v>1.4792886112348021E-2</v>
      </c>
      <c r="L6" s="156">
        <v>1.5957887219883261E-2</v>
      </c>
      <c r="M6" s="156">
        <v>2.0826067328109172E-2</v>
      </c>
      <c r="N6" s="156">
        <v>8.4817907104099075E-3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3">B8</f>
        <v>1.0586173626030415</v>
      </c>
      <c r="C7" s="157">
        <f t="shared" si="3"/>
        <v>1.0543852486567142</v>
      </c>
      <c r="D7" s="157">
        <f t="shared" si="3"/>
        <v>0.24775418859110207</v>
      </c>
      <c r="E7" s="157">
        <f t="shared" si="3"/>
        <v>0.19124684562580124</v>
      </c>
      <c r="F7" s="157">
        <f t="shared" si="3"/>
        <v>0.11741748978662826</v>
      </c>
      <c r="G7" s="157">
        <f t="shared" si="3"/>
        <v>0.11089286573703243</v>
      </c>
      <c r="H7" s="157">
        <f t="shared" si="3"/>
        <v>0.11552933969101584</v>
      </c>
      <c r="I7" s="157">
        <f t="shared" si="3"/>
        <v>0.10242246626209886</v>
      </c>
      <c r="J7" s="157">
        <f t="shared" si="3"/>
        <v>8.2927806795504044E-2</v>
      </c>
      <c r="K7" s="157">
        <f t="shared" si="3"/>
        <v>5.9802806714874049E-2</v>
      </c>
      <c r="L7" s="157">
        <f t="shared" si="3"/>
        <v>6.030290526157675E-2</v>
      </c>
      <c r="M7" s="157">
        <f t="shared" si="3"/>
        <v>7.4945625947498942E-2</v>
      </c>
      <c r="N7" s="157">
        <f t="shared" si="3"/>
        <v>5.9132219066249041E-2</v>
      </c>
      <c r="O7" s="157">
        <f t="shared" si="3"/>
        <v>0</v>
      </c>
      <c r="P7" s="157">
        <f t="shared" si="3"/>
        <v>0</v>
      </c>
      <c r="Q7" s="157">
        <f t="shared" si="3"/>
        <v>0</v>
      </c>
    </row>
    <row r="8" spans="1:17" ht="12" customHeight="1" x14ac:dyDescent="0.25">
      <c r="A8" s="23" t="s">
        <v>60</v>
      </c>
      <c r="B8" s="156">
        <v>1.0586173626030415</v>
      </c>
      <c r="C8" s="156">
        <v>1.0543852486567142</v>
      </c>
      <c r="D8" s="156">
        <v>0.24775418859110207</v>
      </c>
      <c r="E8" s="156">
        <v>0.19124684562580124</v>
      </c>
      <c r="F8" s="156">
        <v>0.11741748978662826</v>
      </c>
      <c r="G8" s="156">
        <v>0.11089286573703243</v>
      </c>
      <c r="H8" s="156">
        <v>0.11552933969101584</v>
      </c>
      <c r="I8" s="156">
        <v>0.10242246626209886</v>
      </c>
      <c r="J8" s="156">
        <v>8.2927806795504044E-2</v>
      </c>
      <c r="K8" s="156">
        <v>5.9802806714874049E-2</v>
      </c>
      <c r="L8" s="156">
        <v>6.030290526157675E-2</v>
      </c>
      <c r="M8" s="156">
        <v>7.4945625947498942E-2</v>
      </c>
      <c r="N8" s="156">
        <v>5.9132219066249041E-2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18.672979276210985</v>
      </c>
      <c r="C9" s="157">
        <f t="shared" ref="C9:Q9" si="4">SUM(C10:C12,C15:C16)</f>
        <v>18.474875146047104</v>
      </c>
      <c r="D9" s="157">
        <f t="shared" si="4"/>
        <v>4.6898679874164291</v>
      </c>
      <c r="E9" s="157">
        <f t="shared" si="4"/>
        <v>3.4578745049846416</v>
      </c>
      <c r="F9" s="157">
        <f t="shared" si="4"/>
        <v>2.0038357333719623</v>
      </c>
      <c r="G9" s="157">
        <f t="shared" si="4"/>
        <v>1.7425164661036896</v>
      </c>
      <c r="H9" s="157">
        <f t="shared" si="4"/>
        <v>1.7074145896969615</v>
      </c>
      <c r="I9" s="157">
        <f t="shared" si="4"/>
        <v>1.4444361254476772</v>
      </c>
      <c r="J9" s="157">
        <f t="shared" si="4"/>
        <v>1.0754970246562523</v>
      </c>
      <c r="K9" s="157">
        <f t="shared" si="4"/>
        <v>0.89947291120961048</v>
      </c>
      <c r="L9" s="157">
        <f t="shared" si="4"/>
        <v>0.8827979350339562</v>
      </c>
      <c r="M9" s="157">
        <f t="shared" si="4"/>
        <v>0.87687111587496969</v>
      </c>
      <c r="N9" s="157">
        <f t="shared" si="4"/>
        <v>0.55890595921312936</v>
      </c>
      <c r="O9" s="157">
        <f t="shared" si="4"/>
        <v>0</v>
      </c>
      <c r="P9" s="157">
        <f t="shared" si="4"/>
        <v>0</v>
      </c>
      <c r="Q9" s="157">
        <f t="shared" si="4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18.450611011677449</v>
      </c>
      <c r="C11" s="132">
        <v>18.259512998651516</v>
      </c>
      <c r="D11" s="132">
        <v>4.6293387666118386</v>
      </c>
      <c r="E11" s="132">
        <v>3.4101658077487311</v>
      </c>
      <c r="F11" s="132">
        <v>1.9736073500794435</v>
      </c>
      <c r="G11" s="132">
        <v>1.7115424622384481</v>
      </c>
      <c r="H11" s="132">
        <v>1.6741273127007235</v>
      </c>
      <c r="I11" s="132">
        <v>1.4100620580119316</v>
      </c>
      <c r="J11" s="132">
        <v>1.0455945385682111</v>
      </c>
      <c r="K11" s="132">
        <v>0.86964584969288794</v>
      </c>
      <c r="L11" s="132">
        <v>0.84131249298341526</v>
      </c>
      <c r="M11" s="132">
        <v>0.83385694168725022</v>
      </c>
      <c r="N11" s="132">
        <v>0.52916408244958912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6.6440958695318658E-2</v>
      </c>
      <c r="C12" s="132">
        <f t="shared" ref="C12:Q12" si="5">SUM(C13:C14)</f>
        <v>7.0369933993444253E-2</v>
      </c>
      <c r="D12" s="132">
        <f t="shared" si="5"/>
        <v>2.0449327927555785E-2</v>
      </c>
      <c r="E12" s="132">
        <f t="shared" si="5"/>
        <v>1.6866715240522294E-2</v>
      </c>
      <c r="F12" s="132">
        <f t="shared" si="5"/>
        <v>1.0994229530989944E-2</v>
      </c>
      <c r="G12" s="132">
        <f t="shared" si="5"/>
        <v>1.4102152046798204E-2</v>
      </c>
      <c r="H12" s="132">
        <f t="shared" si="5"/>
        <v>1.7565148259369924E-2</v>
      </c>
      <c r="I12" s="132">
        <f t="shared" si="5"/>
        <v>2.2114307937967786E-2</v>
      </c>
      <c r="J12" s="132">
        <f t="shared" si="5"/>
        <v>2.1022507812032701E-2</v>
      </c>
      <c r="K12" s="132">
        <f t="shared" si="5"/>
        <v>2.2474150434282789E-2</v>
      </c>
      <c r="L12" s="132">
        <f t="shared" si="5"/>
        <v>3.3255144068415933E-2</v>
      </c>
      <c r="M12" s="132">
        <f t="shared" si="5"/>
        <v>3.4355496332891991E-2</v>
      </c>
      <c r="N12" s="132">
        <f t="shared" si="5"/>
        <v>2.4459570807749804E-2</v>
      </c>
      <c r="O12" s="132">
        <f t="shared" si="5"/>
        <v>0</v>
      </c>
      <c r="P12" s="132">
        <f t="shared" si="5"/>
        <v>0</v>
      </c>
      <c r="Q12" s="132">
        <f t="shared" si="5"/>
        <v>0</v>
      </c>
    </row>
    <row r="13" spans="1:17" ht="12" customHeight="1" x14ac:dyDescent="0.25">
      <c r="A13" s="166" t="s">
        <v>57</v>
      </c>
      <c r="B13" s="165">
        <v>3.7537903873477919E-2</v>
      </c>
      <c r="C13" s="165">
        <v>3.9879505325836125E-2</v>
      </c>
      <c r="D13" s="165">
        <v>1.1507155315158774E-2</v>
      </c>
      <c r="E13" s="165">
        <v>9.4491455255732455E-3</v>
      </c>
      <c r="F13" s="165">
        <v>6.1300085934917047E-3</v>
      </c>
      <c r="G13" s="165">
        <v>7.83407755044448E-3</v>
      </c>
      <c r="H13" s="165">
        <v>9.7225175471918005E-3</v>
      </c>
      <c r="I13" s="165">
        <v>1.219245224150938E-2</v>
      </c>
      <c r="J13" s="165">
        <v>1.154704310257822E-2</v>
      </c>
      <c r="K13" s="165">
        <v>1.229996339897099E-2</v>
      </c>
      <c r="L13" s="165">
        <v>1.8126416938503385E-2</v>
      </c>
      <c r="M13" s="165">
        <v>1.8713933063652738E-2</v>
      </c>
      <c r="N13" s="165">
        <v>1.3292564827342509E-2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2.8903054821840742E-2</v>
      </c>
      <c r="C14" s="164">
        <v>3.0490428667608128E-2</v>
      </c>
      <c r="D14" s="164">
        <v>8.9421726123970098E-3</v>
      </c>
      <c r="E14" s="164">
        <v>7.4175697149490502E-3</v>
      </c>
      <c r="F14" s="164">
        <v>4.8642209374982403E-3</v>
      </c>
      <c r="G14" s="164">
        <v>6.268074496353724E-3</v>
      </c>
      <c r="H14" s="164">
        <v>7.8426307121781218E-3</v>
      </c>
      <c r="I14" s="164">
        <v>9.9218556964584051E-3</v>
      </c>
      <c r="J14" s="164">
        <v>9.4754647094544824E-3</v>
      </c>
      <c r="K14" s="164">
        <v>1.0174187035311796E-2</v>
      </c>
      <c r="L14" s="164">
        <v>1.5128727129912549E-2</v>
      </c>
      <c r="M14" s="164">
        <v>1.5641563269239253E-2</v>
      </c>
      <c r="N14" s="164">
        <v>1.1167005980407294E-2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0.15542860581136683</v>
      </c>
      <c r="C15" s="162">
        <v>0.14433248910770069</v>
      </c>
      <c r="D15" s="162">
        <v>3.9905177343032332E-2</v>
      </c>
      <c r="E15" s="162">
        <v>3.066164357558257E-2</v>
      </c>
      <c r="F15" s="162">
        <v>1.9047265272169607E-2</v>
      </c>
      <c r="G15" s="162">
        <v>1.668451482608856E-2</v>
      </c>
      <c r="H15" s="162">
        <v>1.5542593739005038E-2</v>
      </c>
      <c r="I15" s="162">
        <v>1.2089541842514151E-2</v>
      </c>
      <c r="J15" s="162">
        <v>8.7146566867766714E-3</v>
      </c>
      <c r="K15" s="162">
        <v>7.1912396502238551E-3</v>
      </c>
      <c r="L15" s="162">
        <v>7.8863214856902692E-3</v>
      </c>
      <c r="M15" s="162">
        <v>8.3052642831170208E-3</v>
      </c>
      <c r="N15" s="162">
        <v>5.1157870928384948E-3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4.9870002685135321E-4</v>
      </c>
      <c r="C16" s="160">
        <f t="shared" ref="C16:Q16" si="6">SUM(C17:C18)</f>
        <v>6.5972429444505079E-4</v>
      </c>
      <c r="D16" s="160">
        <f t="shared" si="6"/>
        <v>1.7471553400325078E-4</v>
      </c>
      <c r="E16" s="160">
        <f t="shared" si="6"/>
        <v>1.8033841980559406E-4</v>
      </c>
      <c r="F16" s="160">
        <f t="shared" si="6"/>
        <v>1.8688848935925206E-4</v>
      </c>
      <c r="G16" s="160">
        <f t="shared" si="6"/>
        <v>1.8733699235493566E-4</v>
      </c>
      <c r="H16" s="160">
        <f t="shared" si="6"/>
        <v>1.7953499786296963E-4</v>
      </c>
      <c r="I16" s="160">
        <f t="shared" si="6"/>
        <v>1.7021765526354388E-4</v>
      </c>
      <c r="J16" s="160">
        <f t="shared" si="6"/>
        <v>1.6532158923180927E-4</v>
      </c>
      <c r="K16" s="160">
        <f t="shared" si="6"/>
        <v>1.6167143221593064E-4</v>
      </c>
      <c r="L16" s="160">
        <f t="shared" si="6"/>
        <v>3.43976496434792E-4</v>
      </c>
      <c r="M16" s="160">
        <f t="shared" si="6"/>
        <v>3.5341357171033978E-4</v>
      </c>
      <c r="N16" s="160">
        <f t="shared" si="6"/>
        <v>1.6651886295195265E-4</v>
      </c>
      <c r="O16" s="160">
        <f t="shared" si="6"/>
        <v>0</v>
      </c>
      <c r="P16" s="160">
        <f t="shared" si="6"/>
        <v>0</v>
      </c>
      <c r="Q16" s="160">
        <f t="shared" si="6"/>
        <v>0</v>
      </c>
    </row>
    <row r="17" spans="1:17" ht="12" customHeight="1" x14ac:dyDescent="0.25">
      <c r="A17" s="148" t="s">
        <v>60</v>
      </c>
      <c r="B17" s="156">
        <v>2.7348141784999685E-4</v>
      </c>
      <c r="C17" s="156">
        <v>3.5096045983636092E-4</v>
      </c>
      <c r="D17" s="156">
        <v>9.5581263097082537E-5</v>
      </c>
      <c r="E17" s="156">
        <v>9.9712662034408695E-5</v>
      </c>
      <c r="F17" s="156">
        <v>1.0581814040094805E-4</v>
      </c>
      <c r="G17" s="156">
        <v>1.0593342746722498E-4</v>
      </c>
      <c r="H17" s="156">
        <v>9.8683134850824047E-5</v>
      </c>
      <c r="I17" s="156">
        <v>8.9552161796402393E-5</v>
      </c>
      <c r="J17" s="156">
        <v>8.5021040846601788E-5</v>
      </c>
      <c r="K17" s="156">
        <v>8.2185596002557271E-5</v>
      </c>
      <c r="L17" s="156">
        <v>1.8556050554565534E-4</v>
      </c>
      <c r="M17" s="156">
        <v>1.9541798313216552E-4</v>
      </c>
      <c r="N17" s="156">
        <v>8.8970210310235315E-5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2.2521860900135633E-4</v>
      </c>
      <c r="C18" s="156">
        <v>3.0876383460868987E-4</v>
      </c>
      <c r="D18" s="156">
        <v>7.9134270906168258E-5</v>
      </c>
      <c r="E18" s="156">
        <v>8.0625757771185367E-5</v>
      </c>
      <c r="F18" s="156">
        <v>8.1070348958304006E-5</v>
      </c>
      <c r="G18" s="156">
        <v>8.1403564887710697E-5</v>
      </c>
      <c r="H18" s="156">
        <v>8.0851863012145568E-5</v>
      </c>
      <c r="I18" s="156">
        <v>8.0665493467141486E-5</v>
      </c>
      <c r="J18" s="156">
        <v>8.0300548385207483E-5</v>
      </c>
      <c r="K18" s="156">
        <v>7.9485836213373382E-5</v>
      </c>
      <c r="L18" s="156">
        <v>1.5841599088913669E-4</v>
      </c>
      <c r="M18" s="156">
        <v>1.5799558857817426E-4</v>
      </c>
      <c r="N18" s="156">
        <v>7.7548652641717332E-5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8.5725683363759888</v>
      </c>
      <c r="C19" s="157">
        <f t="shared" ref="C19:Q19" si="7">SUM(C20:C22)</f>
        <v>8.1505895179822154</v>
      </c>
      <c r="D19" s="157">
        <f t="shared" si="7"/>
        <v>2.0130190357792053</v>
      </c>
      <c r="E19" s="157">
        <f t="shared" si="7"/>
        <v>1.5724585826150446</v>
      </c>
      <c r="F19" s="157">
        <f t="shared" si="7"/>
        <v>0.98428513876128498</v>
      </c>
      <c r="G19" s="157">
        <f t="shared" si="7"/>
        <v>0.85727097700119836</v>
      </c>
      <c r="H19" s="157">
        <f t="shared" si="7"/>
        <v>0.79229248784154604</v>
      </c>
      <c r="I19" s="157">
        <f t="shared" si="7"/>
        <v>0.62603892590700805</v>
      </c>
      <c r="J19" s="157">
        <f t="shared" si="7"/>
        <v>0.48070565512206742</v>
      </c>
      <c r="K19" s="157">
        <f t="shared" si="7"/>
        <v>0.39497702059694739</v>
      </c>
      <c r="L19" s="157">
        <f t="shared" si="7"/>
        <v>0.41164823197626016</v>
      </c>
      <c r="M19" s="157">
        <f t="shared" si="7"/>
        <v>0.39355507520070715</v>
      </c>
      <c r="N19" s="157">
        <f t="shared" si="7"/>
        <v>0.25933660384510876</v>
      </c>
      <c r="O19" s="157">
        <f t="shared" si="7"/>
        <v>0</v>
      </c>
      <c r="P19" s="157">
        <f t="shared" si="7"/>
        <v>0</v>
      </c>
      <c r="Q19" s="157">
        <f t="shared" si="7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6.1994422854428004</v>
      </c>
      <c r="C21" s="156">
        <v>5.5441498965613114</v>
      </c>
      <c r="D21" s="156">
        <v>1.2473966862538084</v>
      </c>
      <c r="E21" s="156">
        <v>1.0734464859500312</v>
      </c>
      <c r="F21" s="156">
        <v>0.59522701064681793</v>
      </c>
      <c r="G21" s="156">
        <v>0.55070230895755823</v>
      </c>
      <c r="H21" s="156">
        <v>0.41386737906428916</v>
      </c>
      <c r="I21" s="156">
        <v>0.28658670323182578</v>
      </c>
      <c r="J21" s="156">
        <v>0.27291783769136052</v>
      </c>
      <c r="K21" s="156">
        <v>0.21535394047400727</v>
      </c>
      <c r="L21" s="156">
        <v>0.23870011548061529</v>
      </c>
      <c r="M21" s="156">
        <v>0.21290245542383701</v>
      </c>
      <c r="N21" s="156">
        <v>0.14678271910344687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2.3731260509331884</v>
      </c>
      <c r="C22" s="57">
        <v>2.6064396214209049</v>
      </c>
      <c r="D22" s="57">
        <v>0.76562234952539676</v>
      </c>
      <c r="E22" s="57">
        <v>0.49901209666501339</v>
      </c>
      <c r="F22" s="57">
        <v>0.38905812811446699</v>
      </c>
      <c r="G22" s="57">
        <v>0.30656866804364019</v>
      </c>
      <c r="H22" s="57">
        <v>0.37842510877725694</v>
      </c>
      <c r="I22" s="57">
        <v>0.33945222267518221</v>
      </c>
      <c r="J22" s="57">
        <v>0.20778781743070693</v>
      </c>
      <c r="K22" s="57">
        <v>0.17962308012294015</v>
      </c>
      <c r="L22" s="57">
        <v>0.17294811649564487</v>
      </c>
      <c r="M22" s="57">
        <v>0.18065261977687014</v>
      </c>
      <c r="N22" s="57">
        <v>0.11255388474166189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657.84016127365089</v>
      </c>
      <c r="C24" s="168">
        <f t="shared" si="8"/>
        <v>656.93813154338818</v>
      </c>
      <c r="D24" s="168">
        <f t="shared" si="8"/>
        <v>658.26266010336803</v>
      </c>
      <c r="E24" s="168">
        <f t="shared" si="8"/>
        <v>686.01157493988399</v>
      </c>
      <c r="F24" s="168">
        <f t="shared" si="8"/>
        <v>692.40170694679227</v>
      </c>
      <c r="G24" s="168">
        <f t="shared" si="8"/>
        <v>695.12320558811655</v>
      </c>
      <c r="H24" s="168">
        <f t="shared" si="8"/>
        <v>701.50853996959211</v>
      </c>
      <c r="I24" s="168">
        <f t="shared" si="8"/>
        <v>698.94160267472989</v>
      </c>
      <c r="J24" s="168">
        <f t="shared" si="8"/>
        <v>692.48507948483871</v>
      </c>
      <c r="K24" s="168">
        <f t="shared" si="8"/>
        <v>687.03753361308668</v>
      </c>
      <c r="L24" s="168">
        <f t="shared" si="8"/>
        <v>677.47806714133912</v>
      </c>
      <c r="M24" s="168">
        <f t="shared" si="8"/>
        <v>607.16706158956219</v>
      </c>
      <c r="N24" s="168">
        <f t="shared" si="8"/>
        <v>571.76993891591167</v>
      </c>
      <c r="O24" s="168">
        <f t="shared" si="8"/>
        <v>557.36319186084381</v>
      </c>
      <c r="P24" s="168">
        <f t="shared" si="8"/>
        <v>431.85611436154159</v>
      </c>
      <c r="Q24" s="168">
        <f t="shared" si="8"/>
        <v>416.38608112602185</v>
      </c>
    </row>
    <row r="25" spans="1:17" ht="12.95" customHeight="1" x14ac:dyDescent="0.25">
      <c r="A25" s="158" t="s">
        <v>65</v>
      </c>
      <c r="B25" s="157">
        <f t="shared" ref="B25" si="9">SUM(B26:B27)</f>
        <v>439.28512990024649</v>
      </c>
      <c r="C25" s="157">
        <f t="shared" ref="C25:Q25" si="10">SUM(C26:C27)</f>
        <v>441.21751745884785</v>
      </c>
      <c r="D25" s="157">
        <f t="shared" si="10"/>
        <v>442.25400988199107</v>
      </c>
      <c r="E25" s="157">
        <f t="shared" si="10"/>
        <v>470.2910013872293</v>
      </c>
      <c r="F25" s="157">
        <f t="shared" si="10"/>
        <v>473.11553940733955</v>
      </c>
      <c r="G25" s="157">
        <f t="shared" si="10"/>
        <v>483.39670597398333</v>
      </c>
      <c r="H25" s="157">
        <f t="shared" si="10"/>
        <v>483.87948833744628</v>
      </c>
      <c r="I25" s="157">
        <f t="shared" si="10"/>
        <v>481.29971174490572</v>
      </c>
      <c r="J25" s="157">
        <f t="shared" si="10"/>
        <v>479.36373642895131</v>
      </c>
      <c r="K25" s="157">
        <f t="shared" si="10"/>
        <v>479.6143113621311</v>
      </c>
      <c r="L25" s="157">
        <f t="shared" si="10"/>
        <v>480.34947314778793</v>
      </c>
      <c r="M25" s="157">
        <f t="shared" si="10"/>
        <v>412.61032074406893</v>
      </c>
      <c r="N25" s="157">
        <f t="shared" si="10"/>
        <v>399.12805757549046</v>
      </c>
      <c r="O25" s="157">
        <f t="shared" si="10"/>
        <v>389.15030723221963</v>
      </c>
      <c r="P25" s="157">
        <f t="shared" si="10"/>
        <v>279.52406359606414</v>
      </c>
      <c r="Q25" s="157">
        <f t="shared" si="10"/>
        <v>282.20548857188948</v>
      </c>
    </row>
    <row r="26" spans="1:17" ht="12" customHeight="1" x14ac:dyDescent="0.25">
      <c r="A26" s="23" t="s">
        <v>84</v>
      </c>
      <c r="B26" s="156">
        <v>431.46723649369829</v>
      </c>
      <c r="C26" s="156">
        <v>433.72183448546457</v>
      </c>
      <c r="D26" s="156">
        <v>434.02093523978937</v>
      </c>
      <c r="E26" s="156">
        <v>461.04417901502921</v>
      </c>
      <c r="F26" s="156">
        <v>461.41142540019928</v>
      </c>
      <c r="G26" s="156">
        <v>472.61660466132611</v>
      </c>
      <c r="H26" s="156">
        <v>473.9329501455897</v>
      </c>
      <c r="I26" s="156">
        <v>474.71838698064403</v>
      </c>
      <c r="J26" s="156">
        <v>473.03513848215806</v>
      </c>
      <c r="K26" s="156">
        <v>473.87808411584678</v>
      </c>
      <c r="L26" s="156">
        <v>474.00409307789988</v>
      </c>
      <c r="M26" s="156">
        <v>405.44969210530371</v>
      </c>
      <c r="N26" s="156">
        <v>394.8140692530153</v>
      </c>
      <c r="O26" s="156">
        <v>384.57904095917451</v>
      </c>
      <c r="P26" s="156">
        <v>276.64968855384473</v>
      </c>
      <c r="Q26" s="156">
        <v>276.69647213627917</v>
      </c>
    </row>
    <row r="27" spans="1:17" ht="12" customHeight="1" x14ac:dyDescent="0.25">
      <c r="A27" s="23" t="s">
        <v>60</v>
      </c>
      <c r="B27" s="156">
        <v>7.8178934065482197</v>
      </c>
      <c r="C27" s="156">
        <v>7.4956829733833095</v>
      </c>
      <c r="D27" s="156">
        <v>8.2330746422016929</v>
      </c>
      <c r="E27" s="156">
        <v>9.246822372200068</v>
      </c>
      <c r="F27" s="156">
        <v>11.704114007140278</v>
      </c>
      <c r="G27" s="156">
        <v>10.780101312657232</v>
      </c>
      <c r="H27" s="156">
        <v>9.946538191856602</v>
      </c>
      <c r="I27" s="156">
        <v>6.5813247642617023</v>
      </c>
      <c r="J27" s="156">
        <v>6.328597946793237</v>
      </c>
      <c r="K27" s="156">
        <v>5.7362272462843205</v>
      </c>
      <c r="L27" s="156">
        <v>6.3453800698880656</v>
      </c>
      <c r="M27" s="156">
        <v>7.1606286387652203</v>
      </c>
      <c r="N27" s="156">
        <v>4.3139883224751774</v>
      </c>
      <c r="O27" s="156">
        <v>4.5712662730451248</v>
      </c>
      <c r="P27" s="156">
        <v>2.8743750422194374</v>
      </c>
      <c r="Q27" s="156">
        <v>5.5090164356102855</v>
      </c>
    </row>
    <row r="28" spans="1:17" ht="12.95" customHeight="1" x14ac:dyDescent="0.25">
      <c r="A28" s="158" t="s">
        <v>112</v>
      </c>
      <c r="B28" s="157">
        <f t="shared" ref="B28:Q28" si="11">B29</f>
        <v>8.1738162885006957</v>
      </c>
      <c r="C28" s="157">
        <f t="shared" si="11"/>
        <v>8.2079344326395223</v>
      </c>
      <c r="D28" s="157">
        <f t="shared" si="11"/>
        <v>8.4828214346262634</v>
      </c>
      <c r="E28" s="157">
        <f t="shared" si="11"/>
        <v>8.704932554625028</v>
      </c>
      <c r="F28" s="157">
        <f t="shared" si="11"/>
        <v>9.0247033877010328</v>
      </c>
      <c r="G28" s="157">
        <f t="shared" si="11"/>
        <v>9.2416006175258563</v>
      </c>
      <c r="H28" s="157">
        <f t="shared" si="11"/>
        <v>10.00044056979549</v>
      </c>
      <c r="I28" s="157">
        <f t="shared" si="11"/>
        <v>10.536216508244607</v>
      </c>
      <c r="J28" s="157">
        <f t="shared" si="11"/>
        <v>10.355976637102078</v>
      </c>
      <c r="K28" s="157">
        <f t="shared" si="11"/>
        <v>10.45751193863074</v>
      </c>
      <c r="L28" s="157">
        <f t="shared" si="11"/>
        <v>10.280516999845705</v>
      </c>
      <c r="M28" s="157">
        <f t="shared" si="11"/>
        <v>12.165697570486406</v>
      </c>
      <c r="N28" s="157">
        <f t="shared" si="11"/>
        <v>12.473242500722487</v>
      </c>
      <c r="O28" s="157">
        <f t="shared" si="11"/>
        <v>12.475195683150968</v>
      </c>
      <c r="P28" s="157">
        <f t="shared" si="11"/>
        <v>11.794488974646328</v>
      </c>
      <c r="Q28" s="157">
        <f t="shared" si="11"/>
        <v>10.231343556515984</v>
      </c>
    </row>
    <row r="29" spans="1:17" ht="12" customHeight="1" x14ac:dyDescent="0.25">
      <c r="A29" s="23" t="s">
        <v>60</v>
      </c>
      <c r="B29" s="156">
        <v>8.1738162885006957</v>
      </c>
      <c r="C29" s="156">
        <v>8.2079344326395223</v>
      </c>
      <c r="D29" s="156">
        <v>8.4828214346262634</v>
      </c>
      <c r="E29" s="156">
        <v>8.704932554625028</v>
      </c>
      <c r="F29" s="156">
        <v>9.0247033877010328</v>
      </c>
      <c r="G29" s="156">
        <v>9.2416006175258563</v>
      </c>
      <c r="H29" s="156">
        <v>10.00044056979549</v>
      </c>
      <c r="I29" s="156">
        <v>10.536216508244607</v>
      </c>
      <c r="J29" s="156">
        <v>10.355976637102078</v>
      </c>
      <c r="K29" s="156">
        <v>10.45751193863074</v>
      </c>
      <c r="L29" s="156">
        <v>10.280516999845705</v>
      </c>
      <c r="M29" s="156">
        <v>12.165697570486406</v>
      </c>
      <c r="N29" s="156">
        <v>12.473242500722487</v>
      </c>
      <c r="O29" s="156">
        <v>12.475195683150968</v>
      </c>
      <c r="P29" s="156">
        <v>11.794488974646328</v>
      </c>
      <c r="Q29" s="156">
        <v>10.231343556515984</v>
      </c>
    </row>
    <row r="30" spans="1:17" ht="12" customHeight="1" x14ac:dyDescent="0.25">
      <c r="A30" s="158" t="s">
        <v>63</v>
      </c>
      <c r="B30" s="157">
        <f t="shared" ref="B30:Q30" si="12">SUM(B31:B32,B35:B36)</f>
        <v>144.18664319142559</v>
      </c>
      <c r="C30" s="157">
        <f t="shared" si="12"/>
        <v>144.01254822649562</v>
      </c>
      <c r="D30" s="157">
        <f t="shared" si="12"/>
        <v>145.14784426446693</v>
      </c>
      <c r="E30" s="157">
        <f t="shared" si="12"/>
        <v>142.57535397927677</v>
      </c>
      <c r="F30" s="157">
        <f t="shared" si="12"/>
        <v>141.43484392595263</v>
      </c>
      <c r="G30" s="157">
        <f t="shared" si="12"/>
        <v>136.30347874769203</v>
      </c>
      <c r="H30" s="157">
        <f t="shared" si="12"/>
        <v>142.44506700214328</v>
      </c>
      <c r="I30" s="157">
        <f t="shared" si="12"/>
        <v>145.2272399019769</v>
      </c>
      <c r="J30" s="157">
        <f t="shared" si="12"/>
        <v>140.1615938931094</v>
      </c>
      <c r="K30" s="157">
        <f t="shared" si="12"/>
        <v>136.50703239829872</v>
      </c>
      <c r="L30" s="157">
        <f t="shared" si="12"/>
        <v>127.12946712812953</v>
      </c>
      <c r="M30" s="157">
        <f t="shared" si="12"/>
        <v>125.81596515600734</v>
      </c>
      <c r="N30" s="157">
        <f t="shared" si="12"/>
        <v>109.3227989043427</v>
      </c>
      <c r="O30" s="157">
        <f t="shared" si="12"/>
        <v>104.26725840256682</v>
      </c>
      <c r="P30" s="157">
        <f t="shared" si="12"/>
        <v>93.954282170181372</v>
      </c>
      <c r="Q30" s="157">
        <f t="shared" si="12"/>
        <v>79.523071768938891</v>
      </c>
    </row>
    <row r="31" spans="1:17" ht="12" customHeight="1" x14ac:dyDescent="0.25">
      <c r="A31" s="167" t="s">
        <v>169</v>
      </c>
      <c r="B31" s="132">
        <v>142.46902033618593</v>
      </c>
      <c r="C31" s="132">
        <v>142.35569950501707</v>
      </c>
      <c r="D31" s="132">
        <v>143.32289236571896</v>
      </c>
      <c r="E31" s="132">
        <v>140.68314097104818</v>
      </c>
      <c r="F31" s="132">
        <v>139.39613999896559</v>
      </c>
      <c r="G31" s="132">
        <v>133.99986167502331</v>
      </c>
      <c r="H31" s="132">
        <v>139.80078143604774</v>
      </c>
      <c r="I31" s="132">
        <v>141.89907989522072</v>
      </c>
      <c r="J31" s="132">
        <v>136.40115913441181</v>
      </c>
      <c r="K31" s="132">
        <v>132.13115564514783</v>
      </c>
      <c r="L31" s="132">
        <v>121.32504351014015</v>
      </c>
      <c r="M31" s="132">
        <v>119.84856405067738</v>
      </c>
      <c r="N31" s="132">
        <v>103.68639035347491</v>
      </c>
      <c r="O31" s="132">
        <v>98.377951822762327</v>
      </c>
      <c r="P31" s="132">
        <v>88.345506042043496</v>
      </c>
      <c r="Q31" s="132">
        <v>74.341680560204864</v>
      </c>
    </row>
    <row r="32" spans="1:17" ht="12" customHeight="1" x14ac:dyDescent="0.25">
      <c r="A32" s="167" t="s">
        <v>168</v>
      </c>
      <c r="B32" s="132">
        <f t="shared" ref="B32:Q32" si="13">SUM(B33:B34)</f>
        <v>0.51323483418150029</v>
      </c>
      <c r="C32" s="132">
        <f t="shared" si="13"/>
        <v>0.5490636368804942</v>
      </c>
      <c r="D32" s="132">
        <f t="shared" si="13"/>
        <v>0.6319385232126089</v>
      </c>
      <c r="E32" s="132">
        <f t="shared" si="13"/>
        <v>0.69245199416796444</v>
      </c>
      <c r="F32" s="132">
        <f t="shared" si="13"/>
        <v>0.78260590544763442</v>
      </c>
      <c r="G32" s="132">
        <f t="shared" si="13"/>
        <v>1.0988689906596003</v>
      </c>
      <c r="H32" s="132">
        <f t="shared" si="13"/>
        <v>1.4649695816319865</v>
      </c>
      <c r="I32" s="132">
        <f t="shared" si="13"/>
        <v>2.2342642662205341</v>
      </c>
      <c r="J32" s="132">
        <f t="shared" si="13"/>
        <v>2.7543048370680117</v>
      </c>
      <c r="K32" s="132">
        <f t="shared" si="13"/>
        <v>3.4202847692174112</v>
      </c>
      <c r="L32" s="132">
        <f t="shared" si="13"/>
        <v>4.7998838307753431</v>
      </c>
      <c r="M32" s="132">
        <f t="shared" si="13"/>
        <v>4.9281050850848409</v>
      </c>
      <c r="N32" s="132">
        <f t="shared" si="13"/>
        <v>4.8013797779351641</v>
      </c>
      <c r="O32" s="132">
        <f t="shared" si="13"/>
        <v>5.0383757256226795</v>
      </c>
      <c r="P32" s="132">
        <f t="shared" si="13"/>
        <v>4.9245941273676568</v>
      </c>
      <c r="Q32" s="132">
        <f t="shared" si="13"/>
        <v>4.4330477105574833</v>
      </c>
    </row>
    <row r="33" spans="1:17" ht="12" customHeight="1" x14ac:dyDescent="0.25">
      <c r="A33" s="166" t="s">
        <v>57</v>
      </c>
      <c r="B33" s="165">
        <v>0.28996811979148895</v>
      </c>
      <c r="C33" s="165">
        <v>0.31116110231449867</v>
      </c>
      <c r="D33" s="165">
        <v>0.35560164920826942</v>
      </c>
      <c r="E33" s="165">
        <v>0.3879285070661973</v>
      </c>
      <c r="F33" s="165">
        <v>0.436354445046718</v>
      </c>
      <c r="G33" s="165">
        <v>0.61044760133333609</v>
      </c>
      <c r="H33" s="165">
        <v>0.8108780098637286</v>
      </c>
      <c r="I33" s="165">
        <v>1.2318341789043668</v>
      </c>
      <c r="J33" s="165">
        <v>1.5128583590327049</v>
      </c>
      <c r="K33" s="165">
        <v>1.871900679780897</v>
      </c>
      <c r="L33" s="165">
        <v>2.6162778123594834</v>
      </c>
      <c r="M33" s="165">
        <v>2.6844097316861886</v>
      </c>
      <c r="N33" s="165">
        <v>2.6093120137117412</v>
      </c>
      <c r="O33" s="165">
        <v>2.7310647991624886</v>
      </c>
      <c r="P33" s="165">
        <v>2.6608828367559711</v>
      </c>
      <c r="Q33" s="165">
        <v>2.3890155159282394</v>
      </c>
    </row>
    <row r="34" spans="1:17" ht="12" customHeight="1" x14ac:dyDescent="0.25">
      <c r="A34" s="147" t="s">
        <v>59</v>
      </c>
      <c r="B34" s="164">
        <v>0.22326671439001131</v>
      </c>
      <c r="C34" s="164">
        <v>0.23790253456599555</v>
      </c>
      <c r="D34" s="164">
        <v>0.27633687400433943</v>
      </c>
      <c r="E34" s="164">
        <v>0.30452348710176713</v>
      </c>
      <c r="F34" s="164">
        <v>0.34625146040091637</v>
      </c>
      <c r="G34" s="164">
        <v>0.48842138932626422</v>
      </c>
      <c r="H34" s="164">
        <v>0.65409157176825794</v>
      </c>
      <c r="I34" s="164">
        <v>1.0024300873161676</v>
      </c>
      <c r="J34" s="164">
        <v>1.2414464780353069</v>
      </c>
      <c r="K34" s="164">
        <v>1.548384089436514</v>
      </c>
      <c r="L34" s="164">
        <v>2.1836060184158592</v>
      </c>
      <c r="M34" s="164">
        <v>2.2436953533986523</v>
      </c>
      <c r="N34" s="164">
        <v>2.1920677642234234</v>
      </c>
      <c r="O34" s="164">
        <v>2.307310926460191</v>
      </c>
      <c r="P34" s="164">
        <v>2.2637112906116852</v>
      </c>
      <c r="Q34" s="164">
        <v>2.0440321946292435</v>
      </c>
    </row>
    <row r="35" spans="1:17" ht="12" customHeight="1" x14ac:dyDescent="0.25">
      <c r="A35" s="163" t="s">
        <v>142</v>
      </c>
      <c r="B35" s="162">
        <v>1.1998997208164903</v>
      </c>
      <c r="C35" s="162">
        <v>1.1033319456105386</v>
      </c>
      <c r="D35" s="162">
        <v>1.1875971939812615</v>
      </c>
      <c r="E35" s="162">
        <v>1.1938098462070319</v>
      </c>
      <c r="F35" s="162">
        <v>1.2491831474331236</v>
      </c>
      <c r="G35" s="162">
        <v>1.1951938953990102</v>
      </c>
      <c r="H35" s="162">
        <v>1.1669280696110131</v>
      </c>
      <c r="I35" s="162">
        <v>1.07619310438825</v>
      </c>
      <c r="J35" s="162">
        <v>0.98496875820788043</v>
      </c>
      <c r="K35" s="162">
        <v>0.929724554778941</v>
      </c>
      <c r="L35" s="162">
        <v>0.9658424313651266</v>
      </c>
      <c r="M35" s="162">
        <v>0.99883016628427923</v>
      </c>
      <c r="N35" s="162">
        <v>0.79739550990547814</v>
      </c>
      <c r="O35" s="162">
        <v>0.81023124132451863</v>
      </c>
      <c r="P35" s="162">
        <v>0.64691753287573495</v>
      </c>
      <c r="Q35" s="162">
        <v>0.70969080822932473</v>
      </c>
    </row>
    <row r="36" spans="1:17" ht="12" customHeight="1" x14ac:dyDescent="0.25">
      <c r="A36" s="161" t="s">
        <v>141</v>
      </c>
      <c r="B36" s="160">
        <f t="shared" ref="B36:Q36" si="14">SUM(B37:B38)</f>
        <v>4.4883002416621787E-3</v>
      </c>
      <c r="C36" s="160">
        <f t="shared" si="14"/>
        <v>4.4531389875040938E-3</v>
      </c>
      <c r="D36" s="160">
        <f t="shared" si="14"/>
        <v>5.4161815541007722E-3</v>
      </c>
      <c r="E36" s="160">
        <f t="shared" si="14"/>
        <v>5.9511678535846052E-3</v>
      </c>
      <c r="F36" s="160">
        <f t="shared" si="14"/>
        <v>6.914874106292327E-3</v>
      </c>
      <c r="G36" s="160">
        <f t="shared" si="14"/>
        <v>9.5541866101017184E-3</v>
      </c>
      <c r="H36" s="160">
        <f t="shared" si="14"/>
        <v>1.2387914852544903E-2</v>
      </c>
      <c r="I36" s="160">
        <f t="shared" si="14"/>
        <v>1.7702636147408572E-2</v>
      </c>
      <c r="J36" s="160">
        <f t="shared" si="14"/>
        <v>2.1161163421671583E-2</v>
      </c>
      <c r="K36" s="160">
        <f t="shared" si="14"/>
        <v>2.5867429154548906E-2</v>
      </c>
      <c r="L36" s="160">
        <f t="shared" si="14"/>
        <v>3.8697355848914108E-2</v>
      </c>
      <c r="M36" s="160">
        <f t="shared" si="14"/>
        <v>4.0465853960833895E-2</v>
      </c>
      <c r="N36" s="160">
        <f t="shared" si="14"/>
        <v>3.7633263027141289E-2</v>
      </c>
      <c r="O36" s="160">
        <f t="shared" si="14"/>
        <v>4.0699612857297174E-2</v>
      </c>
      <c r="P36" s="160">
        <f t="shared" si="14"/>
        <v>3.726446789449199E-2</v>
      </c>
      <c r="Q36" s="160">
        <f t="shared" si="14"/>
        <v>3.8652689947208357E-2</v>
      </c>
    </row>
    <row r="37" spans="1:17" ht="12" customHeight="1" x14ac:dyDescent="0.25">
      <c r="A37" s="148" t="s">
        <v>60</v>
      </c>
      <c r="B37" s="156">
        <v>2.4613327606499724E-3</v>
      </c>
      <c r="C37" s="156">
        <v>2.3689831038954368E-3</v>
      </c>
      <c r="D37" s="156">
        <v>2.9630191560095576E-3</v>
      </c>
      <c r="E37" s="156">
        <v>3.2905178471354878E-3</v>
      </c>
      <c r="F37" s="156">
        <v>3.9152711948350792E-3</v>
      </c>
      <c r="G37" s="156">
        <v>5.4026048008284739E-3</v>
      </c>
      <c r="H37" s="156">
        <v>6.8091363047068573E-3</v>
      </c>
      <c r="I37" s="156">
        <v>9.313424826825855E-3</v>
      </c>
      <c r="J37" s="156">
        <v>1.0882693228365025E-2</v>
      </c>
      <c r="K37" s="156">
        <v>1.3149695360409162E-2</v>
      </c>
      <c r="L37" s="156">
        <v>2.0875556873886224E-2</v>
      </c>
      <c r="M37" s="156">
        <v>2.2375359068632944E-2</v>
      </c>
      <c r="N37" s="156">
        <v>2.0107267530113174E-2</v>
      </c>
      <c r="O37" s="156">
        <v>2.2480404383570591E-2</v>
      </c>
      <c r="P37" s="156">
        <v>1.9526541060920301E-2</v>
      </c>
      <c r="Q37" s="156">
        <v>2.2819979840347698E-2</v>
      </c>
    </row>
    <row r="38" spans="1:17" ht="12" customHeight="1" x14ac:dyDescent="0.25">
      <c r="A38" s="148" t="s">
        <v>59</v>
      </c>
      <c r="B38" s="156">
        <v>2.0269674810122068E-3</v>
      </c>
      <c r="C38" s="156">
        <v>2.084155883608657E-3</v>
      </c>
      <c r="D38" s="156">
        <v>2.4531623980912146E-3</v>
      </c>
      <c r="E38" s="156">
        <v>2.6606500064491174E-3</v>
      </c>
      <c r="F38" s="156">
        <v>2.9996029114572479E-3</v>
      </c>
      <c r="G38" s="156">
        <v>4.1515818092732453E-3</v>
      </c>
      <c r="H38" s="156">
        <v>5.5787785478380444E-3</v>
      </c>
      <c r="I38" s="156">
        <v>8.3892113205827172E-3</v>
      </c>
      <c r="J38" s="156">
        <v>1.0278470193306556E-2</v>
      </c>
      <c r="K38" s="156">
        <v>1.2717733794139742E-2</v>
      </c>
      <c r="L38" s="156">
        <v>1.7821798975027881E-2</v>
      </c>
      <c r="M38" s="156">
        <v>1.8090494892200947E-2</v>
      </c>
      <c r="N38" s="156">
        <v>1.7525995497028119E-2</v>
      </c>
      <c r="O38" s="156">
        <v>1.8219208473726583E-2</v>
      </c>
      <c r="P38" s="156">
        <v>1.7737926833571685E-2</v>
      </c>
      <c r="Q38" s="156">
        <v>1.5832710106860659E-2</v>
      </c>
    </row>
    <row r="39" spans="1:17" ht="12" customHeight="1" x14ac:dyDescent="0.25">
      <c r="A39" s="158" t="s">
        <v>62</v>
      </c>
      <c r="B39" s="157">
        <f t="shared" ref="B39:Q39" si="15">SUM(B40:B41)</f>
        <v>66.194571893478127</v>
      </c>
      <c r="C39" s="157">
        <f t="shared" si="15"/>
        <v>63.500131425405172</v>
      </c>
      <c r="D39" s="157">
        <f t="shared" si="15"/>
        <v>62.377984522283725</v>
      </c>
      <c r="E39" s="157">
        <f t="shared" si="15"/>
        <v>64.44028701875294</v>
      </c>
      <c r="F39" s="157">
        <f t="shared" si="15"/>
        <v>68.826620225799076</v>
      </c>
      <c r="G39" s="157">
        <f t="shared" si="15"/>
        <v>66.181420248915273</v>
      </c>
      <c r="H39" s="157">
        <f t="shared" si="15"/>
        <v>65.183544060207083</v>
      </c>
      <c r="I39" s="157">
        <f t="shared" si="15"/>
        <v>61.878434519602678</v>
      </c>
      <c r="J39" s="157">
        <f t="shared" si="15"/>
        <v>62.603772525675915</v>
      </c>
      <c r="K39" s="157">
        <f t="shared" si="15"/>
        <v>60.458677914026097</v>
      </c>
      <c r="L39" s="157">
        <f t="shared" si="15"/>
        <v>59.718609865575857</v>
      </c>
      <c r="M39" s="157">
        <f t="shared" si="15"/>
        <v>56.575078118999542</v>
      </c>
      <c r="N39" s="157">
        <f t="shared" si="15"/>
        <v>50.84583993535604</v>
      </c>
      <c r="O39" s="157">
        <f t="shared" si="15"/>
        <v>51.470430542906378</v>
      </c>
      <c r="P39" s="157">
        <f t="shared" si="15"/>
        <v>46.583279620649684</v>
      </c>
      <c r="Q39" s="157">
        <f t="shared" si="15"/>
        <v>44.426177228677517</v>
      </c>
    </row>
    <row r="40" spans="1:17" ht="12" customHeight="1" x14ac:dyDescent="0.25">
      <c r="A40" s="23" t="s">
        <v>57</v>
      </c>
      <c r="B40" s="156">
        <v>47.869752177856007</v>
      </c>
      <c r="C40" s="156">
        <v>43.187203386156256</v>
      </c>
      <c r="D40" s="156">
        <v>38.532600500513091</v>
      </c>
      <c r="E40" s="156">
        <v>43.585365183759677</v>
      </c>
      <c r="F40" s="156">
        <v>41.126264862582644</v>
      </c>
      <c r="G40" s="156">
        <v>42.089985445107921</v>
      </c>
      <c r="H40" s="156">
        <v>33.623993505670249</v>
      </c>
      <c r="I40" s="156">
        <v>27.935138044972231</v>
      </c>
      <c r="J40" s="156">
        <v>35.738869601980895</v>
      </c>
      <c r="K40" s="156">
        <v>32.974944122212364</v>
      </c>
      <c r="L40" s="156">
        <v>34.672981425489773</v>
      </c>
      <c r="M40" s="156">
        <v>30.517508719826115</v>
      </c>
      <c r="N40" s="156">
        <v>28.685609623828693</v>
      </c>
      <c r="O40" s="156">
        <v>28.286485765125949</v>
      </c>
      <c r="P40" s="156">
        <v>26.57266012714279</v>
      </c>
      <c r="Q40" s="156">
        <v>23.424042857598856</v>
      </c>
    </row>
    <row r="41" spans="1:17" ht="12" customHeight="1" x14ac:dyDescent="0.25">
      <c r="A41" s="29" t="s">
        <v>140</v>
      </c>
      <c r="B41" s="57">
        <v>18.324819715622127</v>
      </c>
      <c r="C41" s="57">
        <v>20.312928039248916</v>
      </c>
      <c r="D41" s="57">
        <v>23.845384021770638</v>
      </c>
      <c r="E41" s="57">
        <v>20.854921834993256</v>
      </c>
      <c r="F41" s="57">
        <v>27.700355363216428</v>
      </c>
      <c r="G41" s="57">
        <v>24.091434803807356</v>
      </c>
      <c r="H41" s="57">
        <v>31.559550554536834</v>
      </c>
      <c r="I41" s="57">
        <v>33.943296474630451</v>
      </c>
      <c r="J41" s="57">
        <v>26.86490292369502</v>
      </c>
      <c r="K41" s="57">
        <v>27.483733791813734</v>
      </c>
      <c r="L41" s="57">
        <v>25.045628440086084</v>
      </c>
      <c r="M41" s="57">
        <v>26.057569399173424</v>
      </c>
      <c r="N41" s="57">
        <v>22.160230311527346</v>
      </c>
      <c r="O41" s="57">
        <v>23.183944777780429</v>
      </c>
      <c r="P41" s="57">
        <v>20.010619493506894</v>
      </c>
      <c r="Q41" s="57">
        <v>21.002134371078665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5673.0990010276764</v>
      </c>
      <c r="C43" s="168">
        <f t="shared" si="16"/>
        <v>6100.394547809572</v>
      </c>
      <c r="D43" s="168">
        <f t="shared" si="16"/>
        <v>5405.2500103072807</v>
      </c>
      <c r="E43" s="168">
        <f t="shared" si="16"/>
        <v>4485.7014275977281</v>
      </c>
      <c r="F43" s="168">
        <f t="shared" si="16"/>
        <v>4723.1846906645951</v>
      </c>
      <c r="G43" s="168">
        <f t="shared" si="16"/>
        <v>4548.3929650141235</v>
      </c>
      <c r="H43" s="168">
        <f t="shared" si="16"/>
        <v>3973.0469340725667</v>
      </c>
      <c r="I43" s="168">
        <f t="shared" si="16"/>
        <v>3033.4610854244966</v>
      </c>
      <c r="J43" s="168">
        <f t="shared" si="16"/>
        <v>2877.3839388908814</v>
      </c>
      <c r="K43" s="168">
        <f t="shared" si="16"/>
        <v>2770.6148470706576</v>
      </c>
      <c r="L43" s="168">
        <f t="shared" si="16"/>
        <v>2254.3912127330741</v>
      </c>
      <c r="M43" s="168">
        <f t="shared" si="16"/>
        <v>2138.9501747485933</v>
      </c>
      <c r="N43" s="168">
        <f t="shared" si="16"/>
        <v>1840.4962610945238</v>
      </c>
      <c r="O43" s="168">
        <f t="shared" si="16"/>
        <v>1743.5332724037355</v>
      </c>
      <c r="P43" s="168">
        <f t="shared" si="16"/>
        <v>1366.2262094352711</v>
      </c>
      <c r="Q43" s="168">
        <f t="shared" si="16"/>
        <v>1520.5645364557299</v>
      </c>
    </row>
    <row r="44" spans="1:17" ht="12.95" customHeight="1" x14ac:dyDescent="0.25">
      <c r="A44" s="158" t="s">
        <v>65</v>
      </c>
      <c r="B44" s="157">
        <f t="shared" ref="B44" si="17">SUM(B45:B46)</f>
        <v>3808.7736311788981</v>
      </c>
      <c r="C44" s="157">
        <f t="shared" ref="C44:Q44" si="18">SUM(C45:C46)</f>
        <v>4190.6948160993215</v>
      </c>
      <c r="D44" s="157">
        <f t="shared" si="18"/>
        <v>3643.8924512396111</v>
      </c>
      <c r="E44" s="157">
        <f t="shared" si="18"/>
        <v>3101.7380353858634</v>
      </c>
      <c r="F44" s="157">
        <f t="shared" si="18"/>
        <v>3239.254927568365</v>
      </c>
      <c r="G44" s="157">
        <f t="shared" si="18"/>
        <v>3184.6319825584865</v>
      </c>
      <c r="H44" s="157">
        <f t="shared" si="18"/>
        <v>2733.4593326111326</v>
      </c>
      <c r="I44" s="157">
        <f t="shared" si="18"/>
        <v>2088.2326080546945</v>
      </c>
      <c r="J44" s="157">
        <f t="shared" si="18"/>
        <v>2002.2137220996967</v>
      </c>
      <c r="K44" s="157">
        <f t="shared" si="18"/>
        <v>1945.7897693702889</v>
      </c>
      <c r="L44" s="157">
        <f t="shared" si="18"/>
        <v>1599.9383703578978</v>
      </c>
      <c r="M44" s="157">
        <f t="shared" si="18"/>
        <v>1463.8738956699403</v>
      </c>
      <c r="N44" s="157">
        <f t="shared" si="18"/>
        <v>1288.650471091677</v>
      </c>
      <c r="O44" s="157">
        <f t="shared" si="18"/>
        <v>1220.2314487607964</v>
      </c>
      <c r="P44" s="157">
        <f t="shared" si="18"/>
        <v>886.31018030456698</v>
      </c>
      <c r="Q44" s="157">
        <f t="shared" si="18"/>
        <v>1031.3179114359821</v>
      </c>
    </row>
    <row r="45" spans="1:17" ht="12" customHeight="1" x14ac:dyDescent="0.25">
      <c r="A45" s="23" t="s">
        <v>166</v>
      </c>
      <c r="B45" s="156">
        <v>3742.7195365923708</v>
      </c>
      <c r="C45" s="156">
        <v>4120.9949764876746</v>
      </c>
      <c r="D45" s="156">
        <v>3577.9247022777681</v>
      </c>
      <c r="E45" s="156">
        <v>3042.5894774602411</v>
      </c>
      <c r="F45" s="156">
        <v>3161.189472794581</v>
      </c>
      <c r="G45" s="156">
        <v>3115.5219201061727</v>
      </c>
      <c r="H45" s="156">
        <v>2679.1892366570664</v>
      </c>
      <c r="I45" s="156">
        <v>2060.7422308337473</v>
      </c>
      <c r="J45" s="156">
        <v>1976.6301528202148</v>
      </c>
      <c r="K45" s="156">
        <v>1923.0346621205906</v>
      </c>
      <c r="L45" s="156">
        <v>1578.9990558546722</v>
      </c>
      <c r="M45" s="156">
        <v>1438.2023965146248</v>
      </c>
      <c r="N45" s="156">
        <v>1274.4000831149835</v>
      </c>
      <c r="O45" s="156">
        <v>1205.7187736298406</v>
      </c>
      <c r="P45" s="156">
        <v>877.16297855080518</v>
      </c>
      <c r="Q45" s="156">
        <v>1011.4315215063963</v>
      </c>
    </row>
    <row r="46" spans="1:17" ht="12" customHeight="1" x14ac:dyDescent="0.25">
      <c r="A46" s="23" t="s">
        <v>60</v>
      </c>
      <c r="B46" s="156">
        <v>66.054094586527185</v>
      </c>
      <c r="C46" s="156">
        <v>69.699839611646723</v>
      </c>
      <c r="D46" s="156">
        <v>65.96774896184283</v>
      </c>
      <c r="E46" s="156">
        <v>59.148557925622427</v>
      </c>
      <c r="F46" s="156">
        <v>78.065454773784182</v>
      </c>
      <c r="G46" s="156">
        <v>69.110062452313642</v>
      </c>
      <c r="H46" s="156">
        <v>54.270095954066164</v>
      </c>
      <c r="I46" s="156">
        <v>27.490377220947227</v>
      </c>
      <c r="J46" s="156">
        <v>25.583569279481992</v>
      </c>
      <c r="K46" s="156">
        <v>22.755107249698415</v>
      </c>
      <c r="L46" s="156">
        <v>20.939314503225706</v>
      </c>
      <c r="M46" s="156">
        <v>25.671499155315686</v>
      </c>
      <c r="N46" s="156">
        <v>14.250387976693537</v>
      </c>
      <c r="O46" s="156">
        <v>14.512675130955806</v>
      </c>
      <c r="P46" s="156">
        <v>9.1472017537618235</v>
      </c>
      <c r="Q46" s="156">
        <v>19.886389929585871</v>
      </c>
    </row>
    <row r="47" spans="1:17" ht="12.95" customHeight="1" x14ac:dyDescent="0.25">
      <c r="A47" s="158" t="s">
        <v>112</v>
      </c>
      <c r="B47" s="157">
        <f t="shared" ref="B47:Q47" si="19">B48</f>
        <v>70.647420084494414</v>
      </c>
      <c r="C47" s="157">
        <f t="shared" si="19"/>
        <v>73.135035511290283</v>
      </c>
      <c r="D47" s="157">
        <f t="shared" si="19"/>
        <v>69.521404914723746</v>
      </c>
      <c r="E47" s="157">
        <f t="shared" si="19"/>
        <v>56.606611362942346</v>
      </c>
      <c r="F47" s="157">
        <f t="shared" si="19"/>
        <v>58.876368994927105</v>
      </c>
      <c r="G47" s="157">
        <f t="shared" si="19"/>
        <v>58.234683384860915</v>
      </c>
      <c r="H47" s="157">
        <f t="shared" si="19"/>
        <v>56.914432623793559</v>
      </c>
      <c r="I47" s="157">
        <f t="shared" si="19"/>
        <v>44.94586884550688</v>
      </c>
      <c r="J47" s="157">
        <f t="shared" si="19"/>
        <v>44.839549763468185</v>
      </c>
      <c r="K47" s="157">
        <f t="shared" si="19"/>
        <v>41.954593330314999</v>
      </c>
      <c r="L47" s="157">
        <f t="shared" si="19"/>
        <v>35.314111401401483</v>
      </c>
      <c r="M47" s="157">
        <f t="shared" si="19"/>
        <v>41.045452909098714</v>
      </c>
      <c r="N47" s="157">
        <f t="shared" si="19"/>
        <v>38.595330372629292</v>
      </c>
      <c r="O47" s="157">
        <f t="shared" si="19"/>
        <v>37.248735355868014</v>
      </c>
      <c r="P47" s="157">
        <f t="shared" si="19"/>
        <v>35.870803547383112</v>
      </c>
      <c r="Q47" s="157">
        <f t="shared" si="19"/>
        <v>35.543654063020611</v>
      </c>
    </row>
    <row r="48" spans="1:17" ht="12" customHeight="1" x14ac:dyDescent="0.25">
      <c r="A48" s="23" t="s">
        <v>60</v>
      </c>
      <c r="B48" s="156">
        <v>70.647420084494414</v>
      </c>
      <c r="C48" s="156">
        <v>73.135035511290283</v>
      </c>
      <c r="D48" s="156">
        <v>69.521404914723746</v>
      </c>
      <c r="E48" s="156">
        <v>56.606611362942346</v>
      </c>
      <c r="F48" s="156">
        <v>58.876368994927105</v>
      </c>
      <c r="G48" s="156">
        <v>58.234683384860915</v>
      </c>
      <c r="H48" s="156">
        <v>56.914432623793559</v>
      </c>
      <c r="I48" s="156">
        <v>44.94586884550688</v>
      </c>
      <c r="J48" s="156">
        <v>44.839549763468185</v>
      </c>
      <c r="K48" s="156">
        <v>41.954593330314999</v>
      </c>
      <c r="L48" s="156">
        <v>35.314111401401483</v>
      </c>
      <c r="M48" s="156">
        <v>41.045452909098714</v>
      </c>
      <c r="N48" s="156">
        <v>38.595330372629292</v>
      </c>
      <c r="O48" s="156">
        <v>37.248735355868014</v>
      </c>
      <c r="P48" s="156">
        <v>35.870803547383112</v>
      </c>
      <c r="Q48" s="156">
        <v>35.543654063020611</v>
      </c>
    </row>
    <row r="49" spans="1:17" ht="12" customHeight="1" x14ac:dyDescent="0.25">
      <c r="A49" s="158" t="s">
        <v>63</v>
      </c>
      <c r="B49" s="157">
        <f t="shared" ref="B49:Q49" si="20">SUM(B50:B51,B54:B55)</f>
        <v>1221.5520221338452</v>
      </c>
      <c r="C49" s="157">
        <f t="shared" si="20"/>
        <v>1268.8113242766847</v>
      </c>
      <c r="D49" s="157">
        <f t="shared" si="20"/>
        <v>1181.0166402649961</v>
      </c>
      <c r="E49" s="157">
        <f t="shared" si="20"/>
        <v>902.26624985321837</v>
      </c>
      <c r="F49" s="157">
        <f t="shared" si="20"/>
        <v>970.72437633755135</v>
      </c>
      <c r="G49" s="157">
        <f t="shared" si="20"/>
        <v>885.78121398701467</v>
      </c>
      <c r="H49" s="157">
        <f t="shared" si="20"/>
        <v>813.55064234126951</v>
      </c>
      <c r="I49" s="157">
        <f t="shared" si="20"/>
        <v>631.08365595355076</v>
      </c>
      <c r="J49" s="157">
        <f t="shared" si="20"/>
        <v>575.36382993115683</v>
      </c>
      <c r="K49" s="157">
        <f t="shared" si="20"/>
        <v>544.46197502223049</v>
      </c>
      <c r="L49" s="157">
        <f t="shared" si="20"/>
        <v>421.13887472139032</v>
      </c>
      <c r="M49" s="157">
        <f t="shared" si="20"/>
        <v>444.62617914788217</v>
      </c>
      <c r="N49" s="157">
        <f t="shared" si="20"/>
        <v>353.00549014229824</v>
      </c>
      <c r="O49" s="157">
        <f t="shared" si="20"/>
        <v>328.63737788692237</v>
      </c>
      <c r="P49" s="157">
        <f t="shared" si="20"/>
        <v>299.53984361429866</v>
      </c>
      <c r="Q49" s="157">
        <f t="shared" si="20"/>
        <v>294.12392192121592</v>
      </c>
    </row>
    <row r="50" spans="1:17" ht="12" customHeight="1" x14ac:dyDescent="0.25">
      <c r="A50" s="167" t="s">
        <v>165</v>
      </c>
      <c r="B50" s="132">
        <v>734.01897765761896</v>
      </c>
      <c r="C50" s="132">
        <v>823.24291368821866</v>
      </c>
      <c r="D50" s="132">
        <v>783.11477039200145</v>
      </c>
      <c r="E50" s="132">
        <v>623.07900521026033</v>
      </c>
      <c r="F50" s="132">
        <v>674.03565139867248</v>
      </c>
      <c r="G50" s="132">
        <v>653.84070599029906</v>
      </c>
      <c r="H50" s="132">
        <v>642.12085455035151</v>
      </c>
      <c r="I50" s="132">
        <v>538.26130252307405</v>
      </c>
      <c r="J50" s="132">
        <v>500.06386028323971</v>
      </c>
      <c r="K50" s="132">
        <v>477.26897966277028</v>
      </c>
      <c r="L50" s="132">
        <v>367.30414677463392</v>
      </c>
      <c r="M50" s="132">
        <v>387.58748024619945</v>
      </c>
      <c r="N50" s="132">
        <v>320.17460022648538</v>
      </c>
      <c r="O50" s="132">
        <v>302.75403128229846</v>
      </c>
      <c r="P50" s="132">
        <v>277.44561106107471</v>
      </c>
      <c r="Q50" s="132">
        <v>269.02270082835679</v>
      </c>
    </row>
    <row r="51" spans="1:17" ht="12" customHeight="1" x14ac:dyDescent="0.25">
      <c r="A51" s="167" t="s">
        <v>164</v>
      </c>
      <c r="B51" s="132">
        <f t="shared" ref="B51:Q51" si="21">SUM(B52:B53)</f>
        <v>2.6313143622363127</v>
      </c>
      <c r="C51" s="132">
        <f t="shared" si="21"/>
        <v>3.1015497236944816</v>
      </c>
      <c r="D51" s="132">
        <f t="shared" si="21"/>
        <v>3.4177927371082331</v>
      </c>
      <c r="E51" s="132">
        <f t="shared" si="21"/>
        <v>3.1153110859143407</v>
      </c>
      <c r="F51" s="132">
        <f t="shared" si="21"/>
        <v>3.7026570934279208</v>
      </c>
      <c r="G51" s="132">
        <f t="shared" si="21"/>
        <v>5.2957753276202411</v>
      </c>
      <c r="H51" s="132">
        <f t="shared" si="21"/>
        <v>6.6451123438950646</v>
      </c>
      <c r="I51" s="132">
        <f t="shared" si="21"/>
        <v>8.3696262087775004</v>
      </c>
      <c r="J51" s="132">
        <f t="shared" si="21"/>
        <v>9.9712183147632736</v>
      </c>
      <c r="K51" s="132">
        <f t="shared" si="21"/>
        <v>12.19866581448715</v>
      </c>
      <c r="L51" s="132">
        <f t="shared" si="21"/>
        <v>14.550350964110898</v>
      </c>
      <c r="M51" s="132">
        <f t="shared" si="21"/>
        <v>15.523804749678286</v>
      </c>
      <c r="N51" s="132">
        <f t="shared" si="21"/>
        <v>14.629116976264431</v>
      </c>
      <c r="O51" s="132">
        <f t="shared" si="21"/>
        <v>15.291429597130048</v>
      </c>
      <c r="P51" s="132">
        <f t="shared" si="21"/>
        <v>15.243643095382987</v>
      </c>
      <c r="Q51" s="132">
        <f t="shared" si="21"/>
        <v>15.806452899907921</v>
      </c>
    </row>
    <row r="52" spans="1:17" ht="12" customHeight="1" x14ac:dyDescent="0.25">
      <c r="A52" s="166" t="s">
        <v>163</v>
      </c>
      <c r="B52" s="165">
        <v>1.4939603867794631</v>
      </c>
      <c r="C52" s="165">
        <v>1.7995698241082887</v>
      </c>
      <c r="D52" s="165">
        <v>1.9429673302299764</v>
      </c>
      <c r="E52" s="165">
        <v>1.7181473294974698</v>
      </c>
      <c r="F52" s="165">
        <v>2.1097058067462053</v>
      </c>
      <c r="G52" s="165">
        <v>2.9787042566564428</v>
      </c>
      <c r="H52" s="165">
        <v>3.7243387925813054</v>
      </c>
      <c r="I52" s="165">
        <v>4.6727266431784056</v>
      </c>
      <c r="J52" s="165">
        <v>5.5463368965448003</v>
      </c>
      <c r="K52" s="165">
        <v>6.7612782166389156</v>
      </c>
      <c r="L52" s="165">
        <v>7.9206417454005305</v>
      </c>
      <c r="M52" s="165">
        <v>8.6811738039461375</v>
      </c>
      <c r="N52" s="165">
        <v>8.0571788594894542</v>
      </c>
      <c r="O52" s="165">
        <v>8.4047206207986829</v>
      </c>
      <c r="P52" s="165">
        <v>8.356489867548019</v>
      </c>
      <c r="Q52" s="165">
        <v>8.6450835599065936</v>
      </c>
    </row>
    <row r="53" spans="1:17" ht="12" customHeight="1" x14ac:dyDescent="0.25">
      <c r="A53" s="147" t="s">
        <v>59</v>
      </c>
      <c r="B53" s="164">
        <v>1.1373539754568494</v>
      </c>
      <c r="C53" s="164">
        <v>1.3019798995861931</v>
      </c>
      <c r="D53" s="164">
        <v>1.4748254068782567</v>
      </c>
      <c r="E53" s="164">
        <v>1.3971637564168711</v>
      </c>
      <c r="F53" s="164">
        <v>1.5929512866817153</v>
      </c>
      <c r="G53" s="164">
        <v>2.3170710709637983</v>
      </c>
      <c r="H53" s="164">
        <v>2.9207735513137592</v>
      </c>
      <c r="I53" s="164">
        <v>3.6968995655990948</v>
      </c>
      <c r="J53" s="164">
        <v>4.4248814182184724</v>
      </c>
      <c r="K53" s="164">
        <v>5.4373875978482342</v>
      </c>
      <c r="L53" s="164">
        <v>6.6297092187103672</v>
      </c>
      <c r="M53" s="164">
        <v>6.8426309457321484</v>
      </c>
      <c r="N53" s="164">
        <v>6.5719381167749766</v>
      </c>
      <c r="O53" s="164">
        <v>6.8867089763313656</v>
      </c>
      <c r="P53" s="164">
        <v>6.8871532278349683</v>
      </c>
      <c r="Q53" s="164">
        <v>7.1613693400013272</v>
      </c>
    </row>
    <row r="54" spans="1:17" ht="12" customHeight="1" x14ac:dyDescent="0.25">
      <c r="A54" s="163" t="s">
        <v>142</v>
      </c>
      <c r="B54" s="162">
        <v>483.1085710507748</v>
      </c>
      <c r="C54" s="162">
        <v>440.65608260759342</v>
      </c>
      <c r="D54" s="162">
        <v>392.70302698225726</v>
      </c>
      <c r="E54" s="162">
        <v>274.70190258178059</v>
      </c>
      <c r="F54" s="162">
        <v>291.3752759556636</v>
      </c>
      <c r="G54" s="162">
        <v>224.83337129001541</v>
      </c>
      <c r="H54" s="162">
        <v>163.06401202750425</v>
      </c>
      <c r="I54" s="162">
        <v>83.081794226206625</v>
      </c>
      <c r="J54" s="162">
        <v>63.949638635782058</v>
      </c>
      <c r="K54" s="162">
        <v>53.503233925645503</v>
      </c>
      <c r="L54" s="162">
        <v>37.774320163296736</v>
      </c>
      <c r="M54" s="162">
        <v>39.898733888573091</v>
      </c>
      <c r="N54" s="162">
        <v>17.382999690413651</v>
      </c>
      <c r="O54" s="162">
        <v>10.085037245700303</v>
      </c>
      <c r="P54" s="162">
        <v>6.4782527497050895</v>
      </c>
      <c r="Q54" s="162">
        <v>8.8150095737453356</v>
      </c>
    </row>
    <row r="55" spans="1:17" ht="12" customHeight="1" x14ac:dyDescent="0.25">
      <c r="A55" s="161" t="s">
        <v>141</v>
      </c>
      <c r="B55" s="160">
        <f t="shared" ref="B55:Q55" si="22">SUM(B56:B57)</f>
        <v>1.7931590632151826</v>
      </c>
      <c r="C55" s="160">
        <f t="shared" si="22"/>
        <v>1.8107782571780537</v>
      </c>
      <c r="D55" s="160">
        <f t="shared" si="22"/>
        <v>1.7810501536291383</v>
      </c>
      <c r="E55" s="160">
        <f t="shared" si="22"/>
        <v>1.3700309752630986</v>
      </c>
      <c r="F55" s="160">
        <f t="shared" si="22"/>
        <v>1.6107918897873934</v>
      </c>
      <c r="G55" s="160">
        <f t="shared" si="22"/>
        <v>1.8113613790798733</v>
      </c>
      <c r="H55" s="160">
        <f t="shared" si="22"/>
        <v>1.7206634195187016</v>
      </c>
      <c r="I55" s="160">
        <f t="shared" si="22"/>
        <v>1.3709329954925824</v>
      </c>
      <c r="J55" s="160">
        <f t="shared" si="22"/>
        <v>1.3791126973717529</v>
      </c>
      <c r="K55" s="160">
        <f t="shared" si="22"/>
        <v>1.4910956193275287</v>
      </c>
      <c r="L55" s="160">
        <f t="shared" si="22"/>
        <v>1.5100568193487365</v>
      </c>
      <c r="M55" s="160">
        <f t="shared" si="22"/>
        <v>1.6161602634313841</v>
      </c>
      <c r="N55" s="160">
        <f t="shared" si="22"/>
        <v>0.81877324913475091</v>
      </c>
      <c r="O55" s="160">
        <f t="shared" si="22"/>
        <v>0.5068797617935884</v>
      </c>
      <c r="P55" s="160">
        <f t="shared" si="22"/>
        <v>0.37233670813587438</v>
      </c>
      <c r="Q55" s="160">
        <f t="shared" si="22"/>
        <v>0.47975861920585927</v>
      </c>
    </row>
    <row r="56" spans="1:17" ht="12" customHeight="1" x14ac:dyDescent="0.25">
      <c r="A56" s="148" t="s">
        <v>60</v>
      </c>
      <c r="B56" s="156">
        <v>0.98334801811597261</v>
      </c>
      <c r="C56" s="156">
        <v>0.96329872213585199</v>
      </c>
      <c r="D56" s="156">
        <v>0.97435539601165944</v>
      </c>
      <c r="E56" s="156">
        <v>0.7575170934754033</v>
      </c>
      <c r="F56" s="156">
        <v>0.91204655211577124</v>
      </c>
      <c r="G56" s="156">
        <v>1.0242703101805986</v>
      </c>
      <c r="H56" s="156">
        <v>0.9457791644102983</v>
      </c>
      <c r="I56" s="156">
        <v>0.72125311110822499</v>
      </c>
      <c r="J56" s="156">
        <v>0.70924552274235209</v>
      </c>
      <c r="K56" s="156">
        <v>0.75799775193158581</v>
      </c>
      <c r="L56" s="156">
        <v>0.81461061934542656</v>
      </c>
      <c r="M56" s="156">
        <v>0.89364643686339296</v>
      </c>
      <c r="N56" s="156">
        <v>0.43746652409542691</v>
      </c>
      <c r="O56" s="156">
        <v>0.27997470292705195</v>
      </c>
      <c r="P56" s="156">
        <v>0.1951040342367987</v>
      </c>
      <c r="Q56" s="156">
        <v>0.28324243496283419</v>
      </c>
    </row>
    <row r="57" spans="1:17" ht="12" customHeight="1" x14ac:dyDescent="0.25">
      <c r="A57" s="148" t="s">
        <v>59</v>
      </c>
      <c r="B57" s="156">
        <v>0.80981104509921009</v>
      </c>
      <c r="C57" s="156">
        <v>0.84747953504220175</v>
      </c>
      <c r="D57" s="156">
        <v>0.80669475761747877</v>
      </c>
      <c r="E57" s="156">
        <v>0.61251388178769517</v>
      </c>
      <c r="F57" s="156">
        <v>0.69874533767162217</v>
      </c>
      <c r="G57" s="156">
        <v>0.78709106889927472</v>
      </c>
      <c r="H57" s="156">
        <v>0.7748842551084032</v>
      </c>
      <c r="I57" s="156">
        <v>0.64967988438435753</v>
      </c>
      <c r="J57" s="156">
        <v>0.66986717462940071</v>
      </c>
      <c r="K57" s="156">
        <v>0.73309786739594285</v>
      </c>
      <c r="L57" s="156">
        <v>0.69544620000330981</v>
      </c>
      <c r="M57" s="156">
        <v>0.72251382656799101</v>
      </c>
      <c r="N57" s="156">
        <v>0.381306725039324</v>
      </c>
      <c r="O57" s="156">
        <v>0.22690505886653642</v>
      </c>
      <c r="P57" s="156">
        <v>0.17723267389907571</v>
      </c>
      <c r="Q57" s="156">
        <v>0.19651618424302511</v>
      </c>
    </row>
    <row r="58" spans="1:17" ht="12" customHeight="1" x14ac:dyDescent="0.25">
      <c r="A58" s="158" t="s">
        <v>62</v>
      </c>
      <c r="B58" s="157">
        <f t="shared" ref="B58:Q58" si="23">SUM(B59:B60)</f>
        <v>572.12592763043938</v>
      </c>
      <c r="C58" s="157">
        <f t="shared" si="23"/>
        <v>567.75337192227528</v>
      </c>
      <c r="D58" s="157">
        <f t="shared" si="23"/>
        <v>510.81951388795005</v>
      </c>
      <c r="E58" s="157">
        <f t="shared" si="23"/>
        <v>425.09053099570406</v>
      </c>
      <c r="F58" s="157">
        <f t="shared" si="23"/>
        <v>454.32901776375161</v>
      </c>
      <c r="G58" s="157">
        <f t="shared" si="23"/>
        <v>419.74508508376096</v>
      </c>
      <c r="H58" s="157">
        <f t="shared" si="23"/>
        <v>369.12252649637145</v>
      </c>
      <c r="I58" s="157">
        <f t="shared" si="23"/>
        <v>269.19895257074421</v>
      </c>
      <c r="J58" s="157">
        <f t="shared" si="23"/>
        <v>254.96683709655974</v>
      </c>
      <c r="K58" s="157">
        <f t="shared" si="23"/>
        <v>238.40850934782335</v>
      </c>
      <c r="L58" s="157">
        <f t="shared" si="23"/>
        <v>197.99985625238438</v>
      </c>
      <c r="M58" s="157">
        <f t="shared" si="23"/>
        <v>189.40464702167225</v>
      </c>
      <c r="N58" s="157">
        <f t="shared" si="23"/>
        <v>160.24496948791949</v>
      </c>
      <c r="O58" s="157">
        <f t="shared" si="23"/>
        <v>157.41571040014858</v>
      </c>
      <c r="P58" s="157">
        <f t="shared" si="23"/>
        <v>144.5053819690223</v>
      </c>
      <c r="Q58" s="157">
        <f t="shared" si="23"/>
        <v>159.5790490355115</v>
      </c>
    </row>
    <row r="59" spans="1:17" ht="12" customHeight="1" x14ac:dyDescent="0.25">
      <c r="A59" s="23" t="s">
        <v>57</v>
      </c>
      <c r="B59" s="156">
        <v>413.74253934815152</v>
      </c>
      <c r="C59" s="156">
        <v>385.99604165963234</v>
      </c>
      <c r="D59" s="156">
        <v>315.45574576936633</v>
      </c>
      <c r="E59" s="156">
        <v>288.86246776761868</v>
      </c>
      <c r="F59" s="156">
        <v>272.740730152357</v>
      </c>
      <c r="G59" s="156">
        <v>267.93190973940642</v>
      </c>
      <c r="H59" s="156">
        <v>191.99320934907823</v>
      </c>
      <c r="I59" s="156">
        <v>122.6696898420862</v>
      </c>
      <c r="J59" s="156">
        <v>145.26916110645391</v>
      </c>
      <c r="K59" s="156">
        <v>129.68737969684719</v>
      </c>
      <c r="L59" s="156">
        <v>114.56816950282619</v>
      </c>
      <c r="M59" s="156">
        <v>102.34715670806798</v>
      </c>
      <c r="N59" s="156">
        <v>90.660006782746251</v>
      </c>
      <c r="O59" s="156">
        <v>86.570979918238493</v>
      </c>
      <c r="P59" s="156">
        <v>82.733981440289369</v>
      </c>
      <c r="Q59" s="156">
        <v>84.316136961857922</v>
      </c>
    </row>
    <row r="60" spans="1:17" ht="12" customHeight="1" x14ac:dyDescent="0.25">
      <c r="A60" s="29" t="s">
        <v>140</v>
      </c>
      <c r="B60" s="57">
        <v>158.38338828228785</v>
      </c>
      <c r="C60" s="57">
        <v>181.75733026264297</v>
      </c>
      <c r="D60" s="57">
        <v>195.36376811858375</v>
      </c>
      <c r="E60" s="57">
        <v>136.22806322808535</v>
      </c>
      <c r="F60" s="57">
        <v>181.58828761139463</v>
      </c>
      <c r="G60" s="57">
        <v>151.81317534435456</v>
      </c>
      <c r="H60" s="57">
        <v>177.12931714729322</v>
      </c>
      <c r="I60" s="57">
        <v>146.52926272865801</v>
      </c>
      <c r="J60" s="57">
        <v>109.69767599010582</v>
      </c>
      <c r="K60" s="57">
        <v>108.72112965097617</v>
      </c>
      <c r="L60" s="57">
        <v>83.431686749558182</v>
      </c>
      <c r="M60" s="57">
        <v>87.057490313604276</v>
      </c>
      <c r="N60" s="57">
        <v>69.584962705173226</v>
      </c>
      <c r="O60" s="57">
        <v>70.844730481910091</v>
      </c>
      <c r="P60" s="57">
        <v>61.771400528732933</v>
      </c>
      <c r="Q60" s="57">
        <v>75.262912073653567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16056.405611148139</v>
      </c>
      <c r="C62" s="168">
        <f t="shared" ref="C62:Q62" si="24">SUM(C63,C66,C68,C77)</f>
        <v>16795.082043950068</v>
      </c>
      <c r="D62" s="168">
        <f t="shared" si="24"/>
        <v>16308.002613632763</v>
      </c>
      <c r="E62" s="168">
        <f t="shared" si="24"/>
        <v>18513.374362123192</v>
      </c>
      <c r="F62" s="168">
        <f t="shared" si="24"/>
        <v>19087.151676355348</v>
      </c>
      <c r="G62" s="168">
        <f t="shared" si="24"/>
        <v>19924.586852807552</v>
      </c>
      <c r="H62" s="168">
        <f t="shared" si="24"/>
        <v>18091.170811122953</v>
      </c>
      <c r="I62" s="168">
        <f t="shared" si="24"/>
        <v>16733.65911577053</v>
      </c>
      <c r="J62" s="168">
        <f t="shared" si="24"/>
        <v>16938.191776179337</v>
      </c>
      <c r="K62" s="168">
        <f t="shared" si="24"/>
        <v>17629.057210881143</v>
      </c>
      <c r="L62" s="168">
        <f t="shared" si="24"/>
        <v>19482.525700754533</v>
      </c>
      <c r="M62" s="168">
        <f t="shared" si="24"/>
        <v>18653.803267893418</v>
      </c>
      <c r="N62" s="168">
        <f t="shared" si="24"/>
        <v>18872.211816684041</v>
      </c>
      <c r="O62" s="168">
        <f t="shared" si="24"/>
        <v>18800.76637657858</v>
      </c>
      <c r="P62" s="168">
        <f t="shared" si="24"/>
        <v>15850.096190337452</v>
      </c>
      <c r="Q62" s="168">
        <f t="shared" si="24"/>
        <v>17832.579899406519</v>
      </c>
    </row>
    <row r="63" spans="1:17" ht="12.95" customHeight="1" x14ac:dyDescent="0.25">
      <c r="A63" s="158" t="s">
        <v>65</v>
      </c>
      <c r="B63" s="157">
        <f t="shared" ref="B63:Q63" si="25">SUM(B64:B65)</f>
        <v>10692.428770997085</v>
      </c>
      <c r="C63" s="157">
        <f t="shared" si="25"/>
        <v>11313.036849615793</v>
      </c>
      <c r="D63" s="157">
        <f t="shared" si="25"/>
        <v>10775.05869371717</v>
      </c>
      <c r="E63" s="157">
        <f t="shared" si="25"/>
        <v>12581.607352276025</v>
      </c>
      <c r="F63" s="157">
        <f t="shared" si="25"/>
        <v>12929.105461133526</v>
      </c>
      <c r="G63" s="157">
        <f t="shared" si="25"/>
        <v>13856.641674413211</v>
      </c>
      <c r="H63" s="157">
        <f t="shared" si="25"/>
        <v>12229.765292183378</v>
      </c>
      <c r="I63" s="157">
        <f t="shared" si="25"/>
        <v>11220.234074223632</v>
      </c>
      <c r="J63" s="157">
        <f t="shared" si="25"/>
        <v>11387.523213389411</v>
      </c>
      <c r="K63" s="157">
        <f t="shared" si="25"/>
        <v>12021.620742945888</v>
      </c>
      <c r="L63" s="157">
        <f t="shared" si="25"/>
        <v>13658.572730757722</v>
      </c>
      <c r="M63" s="157">
        <f t="shared" si="25"/>
        <v>12625.697181660007</v>
      </c>
      <c r="N63" s="157">
        <f t="shared" si="25"/>
        <v>12973.64893634307</v>
      </c>
      <c r="O63" s="157">
        <f t="shared" si="25"/>
        <v>12995.475405054282</v>
      </c>
      <c r="P63" s="157">
        <f t="shared" si="25"/>
        <v>10085.099090814116</v>
      </c>
      <c r="Q63" s="157">
        <f t="shared" si="25"/>
        <v>12039.977411556771</v>
      </c>
    </row>
    <row r="64" spans="1:17" ht="12" customHeight="1" x14ac:dyDescent="0.25">
      <c r="A64" s="23" t="s">
        <v>161</v>
      </c>
      <c r="B64" s="156">
        <v>10494.860207765012</v>
      </c>
      <c r="C64" s="156">
        <v>11112.776650242295</v>
      </c>
      <c r="D64" s="156">
        <v>10566.526001511733</v>
      </c>
      <c r="E64" s="156">
        <v>12322.735741513192</v>
      </c>
      <c r="F64" s="156">
        <v>12594.83565169523</v>
      </c>
      <c r="G64" s="156">
        <v>13533.072822824666</v>
      </c>
      <c r="H64" s="156">
        <v>11969.172418447022</v>
      </c>
      <c r="I64" s="156">
        <v>11062.451412958437</v>
      </c>
      <c r="J64" s="156">
        <v>11232.283191923036</v>
      </c>
      <c r="K64" s="156">
        <v>11873.014940423716</v>
      </c>
      <c r="L64" s="156">
        <v>13470.985276060403</v>
      </c>
      <c r="M64" s="156">
        <v>12398.53276941802</v>
      </c>
      <c r="N64" s="156">
        <v>12828.118068872322</v>
      </c>
      <c r="O64" s="156">
        <v>12837.47721030393</v>
      </c>
      <c r="P64" s="156">
        <v>9977.6980555618557</v>
      </c>
      <c r="Q64" s="156">
        <v>11798.331959064812</v>
      </c>
    </row>
    <row r="65" spans="1:17" ht="12" customHeight="1" x14ac:dyDescent="0.25">
      <c r="A65" s="23" t="s">
        <v>60</v>
      </c>
      <c r="B65" s="156">
        <v>197.56856323207248</v>
      </c>
      <c r="C65" s="156">
        <v>200.26019937349909</v>
      </c>
      <c r="D65" s="156">
        <v>208.5326922054368</v>
      </c>
      <c r="E65" s="156">
        <v>258.87161076283331</v>
      </c>
      <c r="F65" s="156">
        <v>334.2698094382967</v>
      </c>
      <c r="G65" s="156">
        <v>323.5688515885455</v>
      </c>
      <c r="H65" s="156">
        <v>260.59287373635573</v>
      </c>
      <c r="I65" s="156">
        <v>157.78266126519608</v>
      </c>
      <c r="J65" s="156">
        <v>155.24002146637608</v>
      </c>
      <c r="K65" s="156">
        <v>148.60580252217181</v>
      </c>
      <c r="L65" s="156">
        <v>187.58745469731889</v>
      </c>
      <c r="M65" s="156">
        <v>227.16441224198743</v>
      </c>
      <c r="N65" s="156">
        <v>145.53086747074869</v>
      </c>
      <c r="O65" s="156">
        <v>157.99819475035085</v>
      </c>
      <c r="P65" s="156">
        <v>107.40103525225948</v>
      </c>
      <c r="Q65" s="156">
        <v>241.64545249195965</v>
      </c>
    </row>
    <row r="66" spans="1:17" ht="12.95" customHeight="1" x14ac:dyDescent="0.25">
      <c r="A66" s="158" t="s">
        <v>112</v>
      </c>
      <c r="B66" s="157">
        <f t="shared" ref="B66:Q66" si="26">B67</f>
        <v>204.99914320687822</v>
      </c>
      <c r="C66" s="157">
        <f t="shared" si="26"/>
        <v>213.22259597531936</v>
      </c>
      <c r="D66" s="157">
        <f t="shared" si="26"/>
        <v>218.074384746395</v>
      </c>
      <c r="E66" s="157">
        <f t="shared" si="26"/>
        <v>240.25334126981963</v>
      </c>
      <c r="F66" s="157">
        <f t="shared" si="26"/>
        <v>250.76680232213826</v>
      </c>
      <c r="G66" s="157">
        <f t="shared" si="26"/>
        <v>265.17125878519653</v>
      </c>
      <c r="H66" s="157">
        <f t="shared" si="26"/>
        <v>266.28875492333435</v>
      </c>
      <c r="I66" s="157">
        <f t="shared" si="26"/>
        <v>261.32845269166609</v>
      </c>
      <c r="J66" s="157">
        <f t="shared" si="26"/>
        <v>273.51162528699859</v>
      </c>
      <c r="K66" s="157">
        <f t="shared" si="26"/>
        <v>280.05270917996296</v>
      </c>
      <c r="L66" s="157">
        <f t="shared" si="26"/>
        <v>299.09405757126456</v>
      </c>
      <c r="M66" s="157">
        <f t="shared" si="26"/>
        <v>348.48526570039343</v>
      </c>
      <c r="N66" s="157">
        <f t="shared" si="26"/>
        <v>406.15789590150592</v>
      </c>
      <c r="O66" s="157">
        <f t="shared" si="26"/>
        <v>413.50677788716843</v>
      </c>
      <c r="P66" s="157">
        <f t="shared" si="26"/>
        <v>430.30755293937955</v>
      </c>
      <c r="Q66" s="157">
        <f t="shared" si="26"/>
        <v>439.51966228336079</v>
      </c>
    </row>
    <row r="67" spans="1:17" ht="12" customHeight="1" x14ac:dyDescent="0.25">
      <c r="A67" s="23" t="s">
        <v>60</v>
      </c>
      <c r="B67" s="156">
        <v>204.99914320687822</v>
      </c>
      <c r="C67" s="156">
        <v>213.22259597531936</v>
      </c>
      <c r="D67" s="156">
        <v>218.074384746395</v>
      </c>
      <c r="E67" s="156">
        <v>240.25334126981963</v>
      </c>
      <c r="F67" s="156">
        <v>250.76680232213826</v>
      </c>
      <c r="G67" s="156">
        <v>265.17125878519653</v>
      </c>
      <c r="H67" s="156">
        <v>266.28875492333435</v>
      </c>
      <c r="I67" s="156">
        <v>261.32845269166609</v>
      </c>
      <c r="J67" s="156">
        <v>273.51162528699859</v>
      </c>
      <c r="K67" s="156">
        <v>280.05270917996296</v>
      </c>
      <c r="L67" s="156">
        <v>299.09405757126456</v>
      </c>
      <c r="M67" s="156">
        <v>348.48526570039343</v>
      </c>
      <c r="N67" s="156">
        <v>406.15789590150592</v>
      </c>
      <c r="O67" s="156">
        <v>413.50677788716843</v>
      </c>
      <c r="P67" s="156">
        <v>430.30755293937955</v>
      </c>
      <c r="Q67" s="156">
        <v>439.51966228336079</v>
      </c>
    </row>
    <row r="68" spans="1:17" ht="12" customHeight="1" x14ac:dyDescent="0.25">
      <c r="A68" s="158" t="s">
        <v>63</v>
      </c>
      <c r="B68" s="157">
        <f>SUM(B69:B70,B73:B74)</f>
        <v>3461.3629392034477</v>
      </c>
      <c r="C68" s="157">
        <f t="shared" ref="C68:Q68" si="27">SUM(C69:C70,C73:C74)</f>
        <v>3541.0610599226516</v>
      </c>
      <c r="D68" s="157">
        <f t="shared" si="27"/>
        <v>3558.7442421733513</v>
      </c>
      <c r="E68" s="157">
        <f t="shared" si="27"/>
        <v>3829.9890179470308</v>
      </c>
      <c r="F68" s="157">
        <f t="shared" si="27"/>
        <v>3847.2973490357967</v>
      </c>
      <c r="G68" s="157">
        <f t="shared" si="27"/>
        <v>3850.9920125925028</v>
      </c>
      <c r="H68" s="157">
        <f t="shared" si="27"/>
        <v>3663.7818749340172</v>
      </c>
      <c r="I68" s="157">
        <f t="shared" si="27"/>
        <v>3424.6084312258381</v>
      </c>
      <c r="J68" s="157">
        <f t="shared" si="27"/>
        <v>3475.4518747809061</v>
      </c>
      <c r="K68" s="157">
        <f t="shared" si="27"/>
        <v>3480.0778312724065</v>
      </c>
      <c r="L68" s="157">
        <f t="shared" si="27"/>
        <v>3599.5555006935151</v>
      </c>
      <c r="M68" s="157">
        <f t="shared" si="27"/>
        <v>3692.9490712592587</v>
      </c>
      <c r="N68" s="157">
        <f t="shared" si="27"/>
        <v>3574.6253293407399</v>
      </c>
      <c r="O68" s="157">
        <f t="shared" si="27"/>
        <v>3482.7966364071067</v>
      </c>
      <c r="P68" s="157">
        <f t="shared" si="27"/>
        <v>3418.0484626324692</v>
      </c>
      <c r="Q68" s="157">
        <f t="shared" si="27"/>
        <v>3411.4421751139762</v>
      </c>
    </row>
    <row r="69" spans="1:17" ht="12" customHeight="1" x14ac:dyDescent="0.25">
      <c r="A69" s="167" t="s">
        <v>160</v>
      </c>
      <c r="B69" s="132">
        <v>2986.1716050033501</v>
      </c>
      <c r="C69" s="132">
        <v>3113.2463768492021</v>
      </c>
      <c r="D69" s="132">
        <v>3141.4904851856109</v>
      </c>
      <c r="E69" s="132">
        <v>3264.6793555136769</v>
      </c>
      <c r="F69" s="132">
        <v>3492.4750977605877</v>
      </c>
      <c r="G69" s="132">
        <v>3386.2539559254255</v>
      </c>
      <c r="H69" s="132">
        <v>3261.40759854507</v>
      </c>
      <c r="I69" s="132">
        <v>3145.0384730272922</v>
      </c>
      <c r="J69" s="132">
        <v>3070.7642864029244</v>
      </c>
      <c r="K69" s="132">
        <v>3162.3267558077141</v>
      </c>
      <c r="L69" s="132">
        <v>3298.6842185065598</v>
      </c>
      <c r="M69" s="132">
        <v>3530.5242673579569</v>
      </c>
      <c r="N69" s="132">
        <v>3329.1716414711923</v>
      </c>
      <c r="O69" s="132">
        <v>3264.0283520333428</v>
      </c>
      <c r="P69" s="132">
        <v>3195.0579403808611</v>
      </c>
      <c r="Q69" s="132">
        <v>3176.4262458838907</v>
      </c>
    </row>
    <row r="70" spans="1:17" ht="12" customHeight="1" x14ac:dyDescent="0.25">
      <c r="A70" s="167" t="s">
        <v>159</v>
      </c>
      <c r="B70" s="132">
        <f>SUM(B71:B72)</f>
        <v>10.952840954573439</v>
      </c>
      <c r="C70" s="132">
        <f t="shared" ref="C70:Q70" si="28">SUM(C71:C72)</f>
        <v>12.28097229077969</v>
      </c>
      <c r="D70" s="132">
        <f t="shared" si="28"/>
        <v>14.162271719809828</v>
      </c>
      <c r="E70" s="132">
        <f t="shared" si="28"/>
        <v>16.381375481658274</v>
      </c>
      <c r="F70" s="132">
        <f t="shared" si="28"/>
        <v>19.967214542288346</v>
      </c>
      <c r="G70" s="132">
        <f t="shared" si="28"/>
        <v>28.28456346388062</v>
      </c>
      <c r="H70" s="132">
        <f t="shared" si="28"/>
        <v>34.811112310644951</v>
      </c>
      <c r="I70" s="132">
        <f t="shared" si="28"/>
        <v>50.446621569818547</v>
      </c>
      <c r="J70" s="132">
        <f t="shared" si="28"/>
        <v>63.171827652123071</v>
      </c>
      <c r="K70" s="132">
        <f t="shared" si="28"/>
        <v>83.400617108746559</v>
      </c>
      <c r="L70" s="132">
        <f t="shared" si="28"/>
        <v>132.9775159050406</v>
      </c>
      <c r="M70" s="132">
        <f t="shared" si="28"/>
        <v>144.93318822215031</v>
      </c>
      <c r="N70" s="132">
        <f t="shared" si="28"/>
        <v>156.82591746955043</v>
      </c>
      <c r="O70" s="132">
        <f t="shared" si="28"/>
        <v>169.82829385334821</v>
      </c>
      <c r="P70" s="132">
        <f t="shared" si="28"/>
        <v>180.66601758572153</v>
      </c>
      <c r="Q70" s="132">
        <f t="shared" si="28"/>
        <v>191.906323902769</v>
      </c>
    </row>
    <row r="71" spans="1:17" ht="12" customHeight="1" x14ac:dyDescent="0.25">
      <c r="A71" s="166" t="s">
        <v>109</v>
      </c>
      <c r="B71" s="165">
        <v>6.0779841627390825</v>
      </c>
      <c r="C71" s="165">
        <v>6.8055088297464881</v>
      </c>
      <c r="D71" s="165">
        <v>7.7941786714486607</v>
      </c>
      <c r="E71" s="165">
        <v>9.0025867561971609</v>
      </c>
      <c r="F71" s="165">
        <v>10.931518799140573</v>
      </c>
      <c r="G71" s="165">
        <v>15.427033196996492</v>
      </c>
      <c r="H71" s="165">
        <v>18.91644456108725</v>
      </c>
      <c r="I71" s="165">
        <v>27.302723508174047</v>
      </c>
      <c r="J71" s="165">
        <v>34.058783534517708</v>
      </c>
      <c r="K71" s="165">
        <v>44.799592525101161</v>
      </c>
      <c r="L71" s="165">
        <v>71.13381405381233</v>
      </c>
      <c r="M71" s="165">
        <v>79.07683500864141</v>
      </c>
      <c r="N71" s="165">
        <v>83.778653919074245</v>
      </c>
      <c r="O71" s="165">
        <v>90.612693676957846</v>
      </c>
      <c r="P71" s="165">
        <v>96.233339263483671</v>
      </c>
      <c r="Q71" s="165">
        <v>102.07482523771385</v>
      </c>
    </row>
    <row r="72" spans="1:17" ht="12" customHeight="1" x14ac:dyDescent="0.25">
      <c r="A72" s="147" t="s">
        <v>59</v>
      </c>
      <c r="B72" s="164">
        <v>4.8748567918343566</v>
      </c>
      <c r="C72" s="164">
        <v>5.4754634610332031</v>
      </c>
      <c r="D72" s="164">
        <v>6.3680930483611675</v>
      </c>
      <c r="E72" s="164">
        <v>7.3787887254611118</v>
      </c>
      <c r="F72" s="164">
        <v>9.0356957431477714</v>
      </c>
      <c r="G72" s="164">
        <v>12.857530266884128</v>
      </c>
      <c r="H72" s="164">
        <v>15.894667749557701</v>
      </c>
      <c r="I72" s="164">
        <v>23.143898061644499</v>
      </c>
      <c r="J72" s="164">
        <v>29.113044117605359</v>
      </c>
      <c r="K72" s="164">
        <v>38.60102458364539</v>
      </c>
      <c r="L72" s="164">
        <v>61.843701851228261</v>
      </c>
      <c r="M72" s="164">
        <v>65.856353213508882</v>
      </c>
      <c r="N72" s="164">
        <v>73.047263550476188</v>
      </c>
      <c r="O72" s="164">
        <v>79.215600176390367</v>
      </c>
      <c r="P72" s="164">
        <v>84.432678322237877</v>
      </c>
      <c r="Q72" s="164">
        <v>89.83149866505515</v>
      </c>
    </row>
    <row r="73" spans="1:17" ht="12" customHeight="1" x14ac:dyDescent="0.25">
      <c r="A73" s="163" t="s">
        <v>142</v>
      </c>
      <c r="B73" s="162">
        <v>462.52180151975961</v>
      </c>
      <c r="C73" s="162">
        <v>413.8332714137378</v>
      </c>
      <c r="D73" s="162">
        <v>401.27164826575307</v>
      </c>
      <c r="E73" s="162">
        <v>546.20427512053232</v>
      </c>
      <c r="F73" s="162">
        <v>333.01418511273232</v>
      </c>
      <c r="G73" s="162">
        <v>432.96527840554751</v>
      </c>
      <c r="H73" s="162">
        <v>363.72506489398751</v>
      </c>
      <c r="I73" s="162">
        <v>225.40391064356402</v>
      </c>
      <c r="J73" s="162">
        <v>334.30592089786961</v>
      </c>
      <c r="K73" s="162">
        <v>227.99660939842724</v>
      </c>
      <c r="L73" s="162">
        <v>161.44042323230167</v>
      </c>
      <c r="M73" s="162">
        <v>16.810587726465588</v>
      </c>
      <c r="N73" s="162">
        <v>84.641142302064424</v>
      </c>
      <c r="O73" s="162">
        <v>46.59789738219866</v>
      </c>
      <c r="P73" s="162">
        <v>40.023962722317798</v>
      </c>
      <c r="Q73" s="162">
        <v>40.884212493133624</v>
      </c>
    </row>
    <row r="74" spans="1:17" ht="12" customHeight="1" x14ac:dyDescent="0.25">
      <c r="A74" s="161" t="s">
        <v>141</v>
      </c>
      <c r="B74" s="160">
        <f>SUM(B75:B76)</f>
        <v>1.7166917257646417</v>
      </c>
      <c r="C74" s="160">
        <f t="shared" ref="C74:Q74" si="29">SUM(C75:C76)</f>
        <v>1.7004393689321184</v>
      </c>
      <c r="D74" s="160">
        <f t="shared" si="29"/>
        <v>1.8198370021778592</v>
      </c>
      <c r="E74" s="160">
        <f t="shared" si="29"/>
        <v>2.7240118311634984</v>
      </c>
      <c r="F74" s="160">
        <f t="shared" si="29"/>
        <v>1.8408516201886334</v>
      </c>
      <c r="G74" s="160">
        <f t="shared" si="29"/>
        <v>3.4882147976489035</v>
      </c>
      <c r="H74" s="160">
        <f t="shared" si="29"/>
        <v>3.838099184314566</v>
      </c>
      <c r="I74" s="160">
        <f t="shared" si="29"/>
        <v>3.7194259851636984</v>
      </c>
      <c r="J74" s="160">
        <f t="shared" si="29"/>
        <v>7.2098398279884339</v>
      </c>
      <c r="K74" s="160">
        <f t="shared" si="29"/>
        <v>6.3538489575182906</v>
      </c>
      <c r="L74" s="160">
        <f t="shared" si="29"/>
        <v>6.4533430496131299</v>
      </c>
      <c r="M74" s="160">
        <f t="shared" si="29"/>
        <v>0.6810279526858245</v>
      </c>
      <c r="N74" s="160">
        <f t="shared" si="29"/>
        <v>3.9866280979326967</v>
      </c>
      <c r="O74" s="160">
        <f t="shared" si="29"/>
        <v>2.3420931382172134</v>
      </c>
      <c r="P74" s="160">
        <f t="shared" si="29"/>
        <v>2.30054194356905</v>
      </c>
      <c r="Q74" s="160">
        <f t="shared" si="29"/>
        <v>2.2253928341827933</v>
      </c>
    </row>
    <row r="75" spans="1:17" ht="12" customHeight="1" x14ac:dyDescent="0.25">
      <c r="A75" s="148" t="s">
        <v>60</v>
      </c>
      <c r="B75" s="156">
        <v>0.94141420071230641</v>
      </c>
      <c r="C75" s="156">
        <v>0.90460058522822029</v>
      </c>
      <c r="D75" s="156">
        <v>0.99557443641921117</v>
      </c>
      <c r="E75" s="156">
        <v>1.5061597600297436</v>
      </c>
      <c r="F75" s="156">
        <v>1.0423086829493389</v>
      </c>
      <c r="G75" s="156">
        <v>1.9724804194397301</v>
      </c>
      <c r="H75" s="156">
        <v>2.1096480568409173</v>
      </c>
      <c r="I75" s="156">
        <v>1.9568042874131895</v>
      </c>
      <c r="J75" s="156">
        <v>3.7078526123611502</v>
      </c>
      <c r="K75" s="156">
        <v>3.2299761084965026</v>
      </c>
      <c r="L75" s="156">
        <v>3.481300644542038</v>
      </c>
      <c r="M75" s="156">
        <v>0.37657045349568286</v>
      </c>
      <c r="N75" s="156">
        <v>2.1300358050373429</v>
      </c>
      <c r="O75" s="156">
        <v>1.293653603922889</v>
      </c>
      <c r="P75" s="156">
        <v>1.2054815018601206</v>
      </c>
      <c r="Q75" s="156">
        <v>1.3138392096970561</v>
      </c>
    </row>
    <row r="76" spans="1:17" ht="12" customHeight="1" x14ac:dyDescent="0.25">
      <c r="A76" s="148" t="s">
        <v>59</v>
      </c>
      <c r="B76" s="156">
        <v>0.77527752505233538</v>
      </c>
      <c r="C76" s="156">
        <v>0.79583878370389805</v>
      </c>
      <c r="D76" s="156">
        <v>0.82426256575864798</v>
      </c>
      <c r="E76" s="156">
        <v>1.2178520711337548</v>
      </c>
      <c r="F76" s="156">
        <v>0.79854293723929448</v>
      </c>
      <c r="G76" s="156">
        <v>1.5157343782091732</v>
      </c>
      <c r="H76" s="156">
        <v>1.7284511274736485</v>
      </c>
      <c r="I76" s="156">
        <v>1.7626216977505089</v>
      </c>
      <c r="J76" s="156">
        <v>3.5019872156272833</v>
      </c>
      <c r="K76" s="156">
        <v>3.123872849021788</v>
      </c>
      <c r="L76" s="156">
        <v>2.9720424050710923</v>
      </c>
      <c r="M76" s="156">
        <v>0.30445749919014164</v>
      </c>
      <c r="N76" s="156">
        <v>1.8565922928953538</v>
      </c>
      <c r="O76" s="156">
        <v>1.0484395342943245</v>
      </c>
      <c r="P76" s="156">
        <v>1.0950604417089294</v>
      </c>
      <c r="Q76" s="156">
        <v>0.91155362448573707</v>
      </c>
    </row>
    <row r="77" spans="1:17" ht="12" customHeight="1" x14ac:dyDescent="0.25">
      <c r="A77" s="158" t="s">
        <v>62</v>
      </c>
      <c r="B77" s="157">
        <f>SUM(B78:B79)</f>
        <v>1697.6147577407276</v>
      </c>
      <c r="C77" s="157">
        <f t="shared" ref="C77:Q77" si="30">SUM(C78:C79)</f>
        <v>1727.7615384363028</v>
      </c>
      <c r="D77" s="157">
        <f t="shared" si="30"/>
        <v>1756.1252929958478</v>
      </c>
      <c r="E77" s="157">
        <f t="shared" si="30"/>
        <v>1861.524650630314</v>
      </c>
      <c r="F77" s="157">
        <f t="shared" si="30"/>
        <v>2059.9820638638894</v>
      </c>
      <c r="G77" s="157">
        <f t="shared" si="30"/>
        <v>1951.7819070166404</v>
      </c>
      <c r="H77" s="157">
        <f t="shared" si="30"/>
        <v>1931.3348890822233</v>
      </c>
      <c r="I77" s="157">
        <f t="shared" si="30"/>
        <v>1827.4881576293906</v>
      </c>
      <c r="J77" s="157">
        <f t="shared" si="30"/>
        <v>1801.7050627220208</v>
      </c>
      <c r="K77" s="157">
        <f t="shared" si="30"/>
        <v>1847.305927482885</v>
      </c>
      <c r="L77" s="157">
        <f t="shared" si="30"/>
        <v>1925.3034117320321</v>
      </c>
      <c r="M77" s="157">
        <f t="shared" si="30"/>
        <v>1986.6717492737591</v>
      </c>
      <c r="N77" s="157">
        <f t="shared" si="30"/>
        <v>1917.7796550987264</v>
      </c>
      <c r="O77" s="157">
        <f t="shared" si="30"/>
        <v>1908.9875572300211</v>
      </c>
      <c r="P77" s="157">
        <f t="shared" si="30"/>
        <v>1916.641083951489</v>
      </c>
      <c r="Q77" s="157">
        <f t="shared" si="30"/>
        <v>1941.6406504524109</v>
      </c>
    </row>
    <row r="78" spans="1:17" ht="12" customHeight="1" x14ac:dyDescent="0.25">
      <c r="A78" s="23" t="s">
        <v>109</v>
      </c>
      <c r="B78" s="156">
        <v>1487.6874902330126</v>
      </c>
      <c r="C78" s="156">
        <v>1513.5576340787541</v>
      </c>
      <c r="D78" s="156">
        <v>1585.0412146312051</v>
      </c>
      <c r="E78" s="156">
        <v>1676.4352462169359</v>
      </c>
      <c r="F78" s="156">
        <v>1838.5805917450396</v>
      </c>
      <c r="G78" s="156">
        <v>1811.052100528852</v>
      </c>
      <c r="H78" s="156">
        <v>1767.4487584468206</v>
      </c>
      <c r="I78" s="156">
        <v>1707.2755905060976</v>
      </c>
      <c r="J78" s="156">
        <v>1677.595008139519</v>
      </c>
      <c r="K78" s="156">
        <v>1740.498011243468</v>
      </c>
      <c r="L78" s="156">
        <v>1856.8067364816757</v>
      </c>
      <c r="M78" s="156">
        <v>1981.4995851975241</v>
      </c>
      <c r="N78" s="156">
        <v>1875.4787067985744</v>
      </c>
      <c r="O78" s="156">
        <v>1880.9808439111785</v>
      </c>
      <c r="P78" s="156">
        <v>1881.8421099255486</v>
      </c>
      <c r="Q78" s="156">
        <v>1908.7288052037741</v>
      </c>
    </row>
    <row r="79" spans="1:17" ht="12" customHeight="1" x14ac:dyDescent="0.25">
      <c r="A79" s="29" t="s">
        <v>140</v>
      </c>
      <c r="B79" s="57">
        <v>209.92726750771496</v>
      </c>
      <c r="C79" s="57">
        <v>214.20390435754877</v>
      </c>
      <c r="D79" s="57">
        <v>171.08407836464261</v>
      </c>
      <c r="E79" s="57">
        <v>185.08940441337816</v>
      </c>
      <c r="F79" s="57">
        <v>221.40147211884991</v>
      </c>
      <c r="G79" s="57">
        <v>140.72980648778844</v>
      </c>
      <c r="H79" s="57">
        <v>163.88613063540265</v>
      </c>
      <c r="I79" s="57">
        <v>120.21256712329293</v>
      </c>
      <c r="J79" s="57">
        <v>124.11005458250172</v>
      </c>
      <c r="K79" s="57">
        <v>106.80791623941693</v>
      </c>
      <c r="L79" s="57">
        <v>68.496675250356517</v>
      </c>
      <c r="M79" s="57">
        <v>5.1721640762351164</v>
      </c>
      <c r="N79" s="57">
        <v>42.300948300152008</v>
      </c>
      <c r="O79" s="57">
        <v>28.006713318842596</v>
      </c>
      <c r="P79" s="57">
        <v>34.798974025940467</v>
      </c>
      <c r="Q79" s="57">
        <v>32.911845248636929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1691.2180388549207</v>
      </c>
      <c r="C81" s="168">
        <f t="shared" ref="C81:Q81" si="31">SUM(C82,C85,C87,C100)</f>
        <v>1767.4328934000446</v>
      </c>
      <c r="D81" s="168">
        <f t="shared" si="31"/>
        <v>2869.5082818139631</v>
      </c>
      <c r="E81" s="168">
        <f t="shared" si="31"/>
        <v>4326.798418138429</v>
      </c>
      <c r="F81" s="168">
        <f t="shared" si="31"/>
        <v>3114.716116013984</v>
      </c>
      <c r="G81" s="168">
        <f t="shared" si="31"/>
        <v>4923.8752139827848</v>
      </c>
      <c r="H81" s="168">
        <f t="shared" si="31"/>
        <v>5838.9113380025201</v>
      </c>
      <c r="I81" s="168">
        <f t="shared" si="31"/>
        <v>7928.2001831166617</v>
      </c>
      <c r="J81" s="168">
        <f t="shared" si="31"/>
        <v>9102.1536065402979</v>
      </c>
      <c r="K81" s="168">
        <f t="shared" si="31"/>
        <v>8782.9409748688522</v>
      </c>
      <c r="L81" s="168">
        <f t="shared" si="31"/>
        <v>8614.1584839326606</v>
      </c>
      <c r="M81" s="168">
        <f t="shared" si="31"/>
        <v>6007.8488581050742</v>
      </c>
      <c r="N81" s="168">
        <f t="shared" si="31"/>
        <v>7959.3344222396545</v>
      </c>
      <c r="O81" s="168">
        <f t="shared" si="31"/>
        <v>7791.1552845837978</v>
      </c>
      <c r="P81" s="168">
        <f t="shared" si="31"/>
        <v>6730.4269281216857</v>
      </c>
      <c r="Q81" s="168">
        <f t="shared" si="31"/>
        <v>7560.8565544727962</v>
      </c>
    </row>
    <row r="82" spans="1:17" ht="12.95" customHeight="1" x14ac:dyDescent="0.25">
      <c r="A82" s="158" t="s">
        <v>65</v>
      </c>
      <c r="B82" s="157">
        <f t="shared" ref="B82" si="32">SUM(B83:B84)</f>
        <v>1187.1124674164496</v>
      </c>
      <c r="C82" s="157">
        <f t="shared" ref="C82:Q82" si="33">SUM(C83:C84)</f>
        <v>1240.99752021161</v>
      </c>
      <c r="D82" s="157">
        <f t="shared" si="33"/>
        <v>2030.2470733392879</v>
      </c>
      <c r="E82" s="157">
        <f t="shared" si="33"/>
        <v>3284.2835281626608</v>
      </c>
      <c r="F82" s="157">
        <f t="shared" si="33"/>
        <v>2078.9881175492014</v>
      </c>
      <c r="G82" s="157">
        <f t="shared" si="33"/>
        <v>3603.2388248358861</v>
      </c>
      <c r="H82" s="157">
        <f t="shared" si="33"/>
        <v>4193.1118312646022</v>
      </c>
      <c r="I82" s="157">
        <f t="shared" si="33"/>
        <v>5708.0600589391352</v>
      </c>
      <c r="J82" s="157">
        <f t="shared" si="33"/>
        <v>6812.3441447351943</v>
      </c>
      <c r="K82" s="157">
        <f t="shared" si="33"/>
        <v>6496.3515436845519</v>
      </c>
      <c r="L82" s="157">
        <f t="shared" si="33"/>
        <v>6347.4877837791473</v>
      </c>
      <c r="M82" s="157">
        <f t="shared" si="33"/>
        <v>3982.9396739292797</v>
      </c>
      <c r="N82" s="157">
        <f t="shared" si="33"/>
        <v>5798.7287497439384</v>
      </c>
      <c r="O82" s="157">
        <f t="shared" si="33"/>
        <v>5593.4999827190704</v>
      </c>
      <c r="P82" s="157">
        <f t="shared" si="33"/>
        <v>4508.5071186337091</v>
      </c>
      <c r="Q82" s="157">
        <f t="shared" si="33"/>
        <v>5258.6169224523601</v>
      </c>
    </row>
    <row r="83" spans="1:17" ht="12" customHeight="1" x14ac:dyDescent="0.25">
      <c r="A83" s="23" t="s">
        <v>157</v>
      </c>
      <c r="B83" s="156">
        <v>1180.224871816715</v>
      </c>
      <c r="C83" s="156">
        <v>1234.0645543859775</v>
      </c>
      <c r="D83" s="156">
        <v>2017.2143039862826</v>
      </c>
      <c r="E83" s="156">
        <v>3261.7656578108881</v>
      </c>
      <c r="F83" s="156">
        <v>2061.0504387974843</v>
      </c>
      <c r="G83" s="156">
        <v>3574.9500680619481</v>
      </c>
      <c r="H83" s="156">
        <v>4162.8231178368769</v>
      </c>
      <c r="I83" s="156">
        <v>5680.6750843040418</v>
      </c>
      <c r="J83" s="156">
        <v>6780.9524592678345</v>
      </c>
      <c r="K83" s="156">
        <v>6469.4391803326862</v>
      </c>
      <c r="L83" s="156">
        <v>6318.5392381102429</v>
      </c>
      <c r="M83" s="156">
        <v>3959.1798872511931</v>
      </c>
      <c r="N83" s="156">
        <v>5777.4562710981918</v>
      </c>
      <c r="O83" s="156">
        <v>5571.3919218349383</v>
      </c>
      <c r="P83" s="156">
        <v>4493.0105195893266</v>
      </c>
      <c r="Q83" s="156">
        <v>5224.5752558786844</v>
      </c>
    </row>
    <row r="84" spans="1:17" ht="12" customHeight="1" x14ac:dyDescent="0.25">
      <c r="A84" s="23" t="s">
        <v>60</v>
      </c>
      <c r="B84" s="156">
        <v>6.8875955997345448</v>
      </c>
      <c r="C84" s="156">
        <v>6.9329658256323512</v>
      </c>
      <c r="D84" s="156">
        <v>13.032769353005191</v>
      </c>
      <c r="E84" s="156">
        <v>22.517870351772515</v>
      </c>
      <c r="F84" s="156">
        <v>17.937678751716959</v>
      </c>
      <c r="G84" s="156">
        <v>28.288756773938012</v>
      </c>
      <c r="H84" s="156">
        <v>30.288713427725071</v>
      </c>
      <c r="I84" s="156">
        <v>27.384974635093336</v>
      </c>
      <c r="J84" s="156">
        <v>31.391685467360229</v>
      </c>
      <c r="K84" s="156">
        <v>26.912363351865817</v>
      </c>
      <c r="L84" s="156">
        <v>28.948545668904398</v>
      </c>
      <c r="M84" s="156">
        <v>23.759786678086567</v>
      </c>
      <c r="N84" s="156">
        <v>21.272478645746627</v>
      </c>
      <c r="O84" s="156">
        <v>22.108060884132279</v>
      </c>
      <c r="P84" s="156">
        <v>15.496599044382258</v>
      </c>
      <c r="Q84" s="156">
        <v>34.041666573675442</v>
      </c>
    </row>
    <row r="85" spans="1:17" ht="12.95" customHeight="1" x14ac:dyDescent="0.25">
      <c r="A85" s="158" t="s">
        <v>112</v>
      </c>
      <c r="B85" s="157">
        <f t="shared" ref="B85:Q85" si="34">B86</f>
        <v>17.934026085085282</v>
      </c>
      <c r="C85" s="157">
        <f t="shared" si="34"/>
        <v>19.059273722706539</v>
      </c>
      <c r="D85" s="157">
        <f t="shared" si="34"/>
        <v>30.609163256540128</v>
      </c>
      <c r="E85" s="157">
        <f t="shared" si="34"/>
        <v>37.492977439864099</v>
      </c>
      <c r="F85" s="157">
        <f t="shared" si="34"/>
        <v>39.527902635061956</v>
      </c>
      <c r="G85" s="157">
        <f t="shared" si="34"/>
        <v>51.339108275012769</v>
      </c>
      <c r="H85" s="157">
        <f t="shared" si="34"/>
        <v>67.105956075267486</v>
      </c>
      <c r="I85" s="157">
        <f t="shared" si="34"/>
        <v>95.306127267320363</v>
      </c>
      <c r="J85" s="157">
        <f t="shared" si="34"/>
        <v>104.08552596567719</v>
      </c>
      <c r="K85" s="157">
        <f t="shared" si="34"/>
        <v>108.48284127527812</v>
      </c>
      <c r="L85" s="157">
        <f t="shared" si="34"/>
        <v>109.82172236393286</v>
      </c>
      <c r="M85" s="157">
        <f t="shared" si="34"/>
        <v>127.94312723171419</v>
      </c>
      <c r="N85" s="157">
        <f t="shared" si="34"/>
        <v>145.92860016390131</v>
      </c>
      <c r="O85" s="157">
        <f t="shared" si="34"/>
        <v>147.41037500304901</v>
      </c>
      <c r="P85" s="157">
        <f t="shared" si="34"/>
        <v>152.21362619368568</v>
      </c>
      <c r="Q85" s="157">
        <f t="shared" si="34"/>
        <v>146.61703905962298</v>
      </c>
    </row>
    <row r="86" spans="1:17" ht="12" customHeight="1" x14ac:dyDescent="0.25">
      <c r="A86" s="23" t="s">
        <v>60</v>
      </c>
      <c r="B86" s="156">
        <v>17.934026085085282</v>
      </c>
      <c r="C86" s="156">
        <v>19.059273722706539</v>
      </c>
      <c r="D86" s="156">
        <v>30.609163256540128</v>
      </c>
      <c r="E86" s="156">
        <v>37.492977439864099</v>
      </c>
      <c r="F86" s="156">
        <v>39.527902635061956</v>
      </c>
      <c r="G86" s="156">
        <v>51.339108275012769</v>
      </c>
      <c r="H86" s="156">
        <v>67.105956075267486</v>
      </c>
      <c r="I86" s="156">
        <v>95.306127267320363</v>
      </c>
      <c r="J86" s="156">
        <v>104.08552596567719</v>
      </c>
      <c r="K86" s="156">
        <v>108.48284127527812</v>
      </c>
      <c r="L86" s="156">
        <v>109.82172236393286</v>
      </c>
      <c r="M86" s="156">
        <v>127.94312723171419</v>
      </c>
      <c r="N86" s="156">
        <v>145.92860016390131</v>
      </c>
      <c r="O86" s="156">
        <v>147.41037500304901</v>
      </c>
      <c r="P86" s="156">
        <v>152.21362619368568</v>
      </c>
      <c r="Q86" s="156">
        <v>146.61703905962298</v>
      </c>
    </row>
    <row r="87" spans="1:17" ht="12" customHeight="1" x14ac:dyDescent="0.25">
      <c r="A87" s="158" t="s">
        <v>63</v>
      </c>
      <c r="B87" s="157">
        <f>SUM(B88:B89,B92:B93,B96:B97)</f>
        <v>322.126366113014</v>
      </c>
      <c r="C87" s="157">
        <f t="shared" ref="C87:Q87" si="35">SUM(C88:C89,C92:C93,C96:C97)</f>
        <v>342.77521099994271</v>
      </c>
      <c r="D87" s="157">
        <f t="shared" si="35"/>
        <v>560.17600641665979</v>
      </c>
      <c r="E87" s="157">
        <f t="shared" si="35"/>
        <v>701.57664764122978</v>
      </c>
      <c r="F87" s="157">
        <f t="shared" si="35"/>
        <v>671.16934575047048</v>
      </c>
      <c r="G87" s="157">
        <f t="shared" si="35"/>
        <v>872.64906777112401</v>
      </c>
      <c r="H87" s="157">
        <f t="shared" si="35"/>
        <v>1094.8610116341897</v>
      </c>
      <c r="I87" s="157">
        <f t="shared" si="35"/>
        <v>1500.2840254103048</v>
      </c>
      <c r="J87" s="157">
        <f t="shared" si="35"/>
        <v>1555.6623186059592</v>
      </c>
      <c r="K87" s="157">
        <f t="shared" si="35"/>
        <v>1537.7474011101256</v>
      </c>
      <c r="L87" s="157">
        <f t="shared" si="35"/>
        <v>1495.5056304051182</v>
      </c>
      <c r="M87" s="157">
        <f t="shared" si="35"/>
        <v>1278.6334731073721</v>
      </c>
      <c r="N87" s="157">
        <f t="shared" si="35"/>
        <v>1401.4928146723637</v>
      </c>
      <c r="O87" s="157">
        <f t="shared" si="35"/>
        <v>1421.1544425783516</v>
      </c>
      <c r="P87" s="157">
        <f t="shared" si="35"/>
        <v>1430.7782856516556</v>
      </c>
      <c r="Q87" s="157">
        <f t="shared" si="35"/>
        <v>1448.5399192564066</v>
      </c>
    </row>
    <row r="88" spans="1:17" ht="12" customHeight="1" x14ac:dyDescent="0.25">
      <c r="A88" s="167" t="s">
        <v>156</v>
      </c>
      <c r="B88" s="132">
        <v>34.451145436567458</v>
      </c>
      <c r="C88" s="132">
        <v>41.671750089933582</v>
      </c>
      <c r="D88" s="132">
        <v>96.44442271489018</v>
      </c>
      <c r="E88" s="132">
        <v>185.43149793454029</v>
      </c>
      <c r="F88" s="132">
        <v>140.52336197513489</v>
      </c>
      <c r="G88" s="132">
        <v>289.88093880880098</v>
      </c>
      <c r="H88" s="132">
        <v>445.61233752151014</v>
      </c>
      <c r="I88" s="132">
        <v>740.60457800013296</v>
      </c>
      <c r="J88" s="132">
        <v>862.59360485686273</v>
      </c>
      <c r="K88" s="132">
        <v>854.77421324706143</v>
      </c>
      <c r="L88" s="132">
        <v>777.56856813311185</v>
      </c>
      <c r="M88" s="132">
        <v>579.54322280138842</v>
      </c>
      <c r="N88" s="132">
        <v>796.4626551710121</v>
      </c>
      <c r="O88" s="132">
        <v>992.53689420612966</v>
      </c>
      <c r="P88" s="132">
        <v>1105.0937794055874</v>
      </c>
      <c r="Q88" s="132">
        <v>1091.8524930796004</v>
      </c>
    </row>
    <row r="89" spans="1:17" ht="12" customHeight="1" x14ac:dyDescent="0.25">
      <c r="A89" s="167" t="s">
        <v>155</v>
      </c>
      <c r="B89" s="132">
        <f>SUM(B90:B91)</f>
        <v>0.11505206176123106</v>
      </c>
      <c r="C89" s="132">
        <f t="shared" ref="C89:Q89" si="36">SUM(C90:C91)</f>
        <v>0.14985503458153748</v>
      </c>
      <c r="D89" s="132">
        <f t="shared" si="36"/>
        <v>0.39490040969950979</v>
      </c>
      <c r="E89" s="132">
        <f t="shared" si="36"/>
        <v>0.80250386588268552</v>
      </c>
      <c r="F89" s="132">
        <f t="shared" si="36"/>
        <v>0.77473083892691241</v>
      </c>
      <c r="G89" s="132">
        <f t="shared" si="36"/>
        <v>2.2011838954192466</v>
      </c>
      <c r="H89" s="132">
        <f t="shared" si="36"/>
        <v>4.3218894740153484</v>
      </c>
      <c r="I89" s="132">
        <f t="shared" si="36"/>
        <v>10.789257617721605</v>
      </c>
      <c r="J89" s="132">
        <f t="shared" si="36"/>
        <v>15.719813291482389</v>
      </c>
      <c r="K89" s="132">
        <f t="shared" si="36"/>
        <v>19.83102746503581</v>
      </c>
      <c r="L89" s="132">
        <f t="shared" si="36"/>
        <v>28.279993046862003</v>
      </c>
      <c r="M89" s="132">
        <f t="shared" si="36"/>
        <v>24.896239737659386</v>
      </c>
      <c r="N89" s="132">
        <f t="shared" si="36"/>
        <v>34.102743595557016</v>
      </c>
      <c r="O89" s="132">
        <f t="shared" si="36"/>
        <v>47.02086941996194</v>
      </c>
      <c r="P89" s="132">
        <f t="shared" si="36"/>
        <v>57.007546746523012</v>
      </c>
      <c r="Q89" s="132">
        <f t="shared" si="36"/>
        <v>60.267281828911649</v>
      </c>
    </row>
    <row r="90" spans="1:17" ht="12" customHeight="1" x14ac:dyDescent="0.25">
      <c r="A90" s="166" t="s">
        <v>55</v>
      </c>
      <c r="B90" s="165">
        <v>7.0083412830626898E-2</v>
      </c>
      <c r="C90" s="165">
        <v>9.1035524088582037E-2</v>
      </c>
      <c r="D90" s="165">
        <v>0.23924329882707693</v>
      </c>
      <c r="E90" s="165">
        <v>0.51136425457093526</v>
      </c>
      <c r="F90" s="165">
        <v>0.43982922738015862</v>
      </c>
      <c r="G90" s="165">
        <v>1.32064153402888</v>
      </c>
      <c r="H90" s="165">
        <v>2.5845446416103637</v>
      </c>
      <c r="I90" s="165">
        <v>6.4292876958226062</v>
      </c>
      <c r="J90" s="165">
        <v>9.5673458753045644</v>
      </c>
      <c r="K90" s="165">
        <v>12.109296420251439</v>
      </c>
      <c r="L90" s="165">
        <v>16.767665364962113</v>
      </c>
      <c r="M90" s="165">
        <v>12.980607436064931</v>
      </c>
      <c r="N90" s="165">
        <v>20.043017774308389</v>
      </c>
      <c r="O90" s="165">
        <v>27.553872905891009</v>
      </c>
      <c r="P90" s="165">
        <v>33.284828739860572</v>
      </c>
      <c r="Q90" s="165">
        <v>35.086822395626321</v>
      </c>
    </row>
    <row r="91" spans="1:17" ht="12" customHeight="1" x14ac:dyDescent="0.25">
      <c r="A91" s="147" t="s">
        <v>59</v>
      </c>
      <c r="B91" s="164">
        <v>4.4968648930604156E-2</v>
      </c>
      <c r="C91" s="164">
        <v>5.8819510492955432E-2</v>
      </c>
      <c r="D91" s="164">
        <v>0.15565711087243286</v>
      </c>
      <c r="E91" s="164">
        <v>0.29113961131175031</v>
      </c>
      <c r="F91" s="164">
        <v>0.3349016115467538</v>
      </c>
      <c r="G91" s="164">
        <v>0.88054236139036646</v>
      </c>
      <c r="H91" s="164">
        <v>1.7373448324049845</v>
      </c>
      <c r="I91" s="164">
        <v>4.3599699218989985</v>
      </c>
      <c r="J91" s="164">
        <v>6.1524674161778243</v>
      </c>
      <c r="K91" s="164">
        <v>7.7217310447843701</v>
      </c>
      <c r="L91" s="164">
        <v>11.512327681899892</v>
      </c>
      <c r="M91" s="164">
        <v>11.915632301594455</v>
      </c>
      <c r="N91" s="164">
        <v>14.05972582124863</v>
      </c>
      <c r="O91" s="164">
        <v>19.466996514070935</v>
      </c>
      <c r="P91" s="164">
        <v>23.72271800666244</v>
      </c>
      <c r="Q91" s="164">
        <v>25.180459433285328</v>
      </c>
    </row>
    <row r="92" spans="1:17" ht="12" customHeight="1" x14ac:dyDescent="0.25">
      <c r="A92" s="163" t="s">
        <v>144</v>
      </c>
      <c r="B92" s="162">
        <v>284.1346320284307</v>
      </c>
      <c r="C92" s="162">
        <v>289.72889702504864</v>
      </c>
      <c r="D92" s="162">
        <v>316.34239210317884</v>
      </c>
      <c r="E92" s="162">
        <v>326.15240726047159</v>
      </c>
      <c r="F92" s="162">
        <v>320.75857424599684</v>
      </c>
      <c r="G92" s="162">
        <v>332.51971080714173</v>
      </c>
      <c r="H92" s="162">
        <v>317.58929322355755</v>
      </c>
      <c r="I92" s="162">
        <v>288.24468764754306</v>
      </c>
      <c r="J92" s="162">
        <v>281.56608363034195</v>
      </c>
      <c r="K92" s="162">
        <v>249.61046035859144</v>
      </c>
      <c r="L92" s="162">
        <v>228.4196634397241</v>
      </c>
      <c r="M92" s="162">
        <v>202.2517767335606</v>
      </c>
      <c r="N92" s="162">
        <v>182.11506134543976</v>
      </c>
      <c r="O92" s="162">
        <v>167.87121381605914</v>
      </c>
      <c r="P92" s="162">
        <v>161.61391093080016</v>
      </c>
      <c r="Q92" s="162">
        <v>168.27948234879065</v>
      </c>
    </row>
    <row r="93" spans="1:17" ht="12" customHeight="1" x14ac:dyDescent="0.25">
      <c r="A93" s="161" t="s">
        <v>143</v>
      </c>
      <c r="B93" s="160">
        <f>SUM(B94:B95)</f>
        <v>1.0235359117452854</v>
      </c>
      <c r="C93" s="160">
        <f t="shared" ref="C93:Q93" si="37">SUM(C94:C95)</f>
        <v>1.1175458125085467</v>
      </c>
      <c r="D93" s="160">
        <f t="shared" si="37"/>
        <v>1.3947165516608178</v>
      </c>
      <c r="E93" s="160">
        <f t="shared" si="37"/>
        <v>1.6054546234918883</v>
      </c>
      <c r="F93" s="160">
        <f t="shared" si="37"/>
        <v>1.8006715600173033</v>
      </c>
      <c r="G93" s="160">
        <f t="shared" si="37"/>
        <v>2.7270265451535751</v>
      </c>
      <c r="H93" s="160">
        <f t="shared" si="37"/>
        <v>3.3279618011412415</v>
      </c>
      <c r="I93" s="160">
        <f t="shared" si="37"/>
        <v>4.5386470698053554</v>
      </c>
      <c r="J93" s="160">
        <f t="shared" si="37"/>
        <v>5.6855194220796559</v>
      </c>
      <c r="K93" s="160">
        <f t="shared" si="37"/>
        <v>6.4611426705560326</v>
      </c>
      <c r="L93" s="160">
        <f t="shared" si="37"/>
        <v>9.0368677622146194</v>
      </c>
      <c r="M93" s="160">
        <f t="shared" si="37"/>
        <v>8.3162857764605089</v>
      </c>
      <c r="N93" s="160">
        <f t="shared" si="37"/>
        <v>8.4329466103635742</v>
      </c>
      <c r="O93" s="160">
        <f t="shared" si="37"/>
        <v>8.5974310269689607</v>
      </c>
      <c r="P93" s="160">
        <f t="shared" si="37"/>
        <v>9.0088628094812133</v>
      </c>
      <c r="Q93" s="160">
        <f t="shared" si="37"/>
        <v>10.034527633429295</v>
      </c>
    </row>
    <row r="94" spans="1:17" ht="12" customHeight="1" x14ac:dyDescent="0.25">
      <c r="A94" s="148" t="s">
        <v>57</v>
      </c>
      <c r="B94" s="156">
        <v>0.57827872174960382</v>
      </c>
      <c r="C94" s="156">
        <v>0.63332692888346864</v>
      </c>
      <c r="D94" s="156">
        <v>0.78482872578697938</v>
      </c>
      <c r="E94" s="156">
        <v>0.89941486268961823</v>
      </c>
      <c r="F94" s="156">
        <v>1.0039932408040499</v>
      </c>
      <c r="G94" s="156">
        <v>1.5149274639755628</v>
      </c>
      <c r="H94" s="156">
        <v>1.8420662627040301</v>
      </c>
      <c r="I94" s="156">
        <v>2.502327352720835</v>
      </c>
      <c r="J94" s="156">
        <v>3.1228880214625301</v>
      </c>
      <c r="K94" s="156">
        <v>3.5361433837401042</v>
      </c>
      <c r="L94" s="156">
        <v>4.9257351746551885</v>
      </c>
      <c r="M94" s="156">
        <v>4.5300004939788501</v>
      </c>
      <c r="N94" s="156">
        <v>4.5828886526602339</v>
      </c>
      <c r="O94" s="156">
        <v>4.6602600757966473</v>
      </c>
      <c r="P94" s="156">
        <v>4.8677165688071113</v>
      </c>
      <c r="Q94" s="156">
        <v>5.4077113030345796</v>
      </c>
    </row>
    <row r="95" spans="1:17" ht="12" customHeight="1" x14ac:dyDescent="0.25">
      <c r="A95" s="148" t="s">
        <v>59</v>
      </c>
      <c r="B95" s="156">
        <v>0.44525718999568148</v>
      </c>
      <c r="C95" s="156">
        <v>0.48421888362507798</v>
      </c>
      <c r="D95" s="156">
        <v>0.6098878258738385</v>
      </c>
      <c r="E95" s="156">
        <v>0.70603976080226993</v>
      </c>
      <c r="F95" s="156">
        <v>0.79667831921325338</v>
      </c>
      <c r="G95" s="156">
        <v>1.2120990811780126</v>
      </c>
      <c r="H95" s="156">
        <v>1.4858955384372112</v>
      </c>
      <c r="I95" s="156">
        <v>2.03631971708452</v>
      </c>
      <c r="J95" s="156">
        <v>2.5626314006171258</v>
      </c>
      <c r="K95" s="156">
        <v>2.924999286815928</v>
      </c>
      <c r="L95" s="156">
        <v>4.11113258755943</v>
      </c>
      <c r="M95" s="156">
        <v>3.7862852824816584</v>
      </c>
      <c r="N95" s="156">
        <v>3.8500579577033398</v>
      </c>
      <c r="O95" s="156">
        <v>3.9371709511723134</v>
      </c>
      <c r="P95" s="156">
        <v>4.141146240674102</v>
      </c>
      <c r="Q95" s="156">
        <v>4.6268163303947167</v>
      </c>
    </row>
    <row r="96" spans="1:17" ht="12" customHeight="1" x14ac:dyDescent="0.25">
      <c r="A96" s="163" t="s">
        <v>142</v>
      </c>
      <c r="B96" s="162">
        <v>2.3931903073682745</v>
      </c>
      <c r="C96" s="162">
        <v>10.065765338394039</v>
      </c>
      <c r="D96" s="162">
        <v>144.9422947983102</v>
      </c>
      <c r="E96" s="162">
        <v>186.65387703380679</v>
      </c>
      <c r="F96" s="162">
        <v>206.17236112228184</v>
      </c>
      <c r="G96" s="162">
        <v>243.35953875262172</v>
      </c>
      <c r="H96" s="162">
        <v>320.6261925792378</v>
      </c>
      <c r="I96" s="162">
        <v>448.70289772410348</v>
      </c>
      <c r="J96" s="162">
        <v>381.86180243761004</v>
      </c>
      <c r="K96" s="162">
        <v>396.03389537722825</v>
      </c>
      <c r="L96" s="162">
        <v>434.81906168185913</v>
      </c>
      <c r="M96" s="162">
        <v>445.57694024427025</v>
      </c>
      <c r="N96" s="162">
        <v>363.26959478167805</v>
      </c>
      <c r="O96" s="162">
        <v>195.31162665149213</v>
      </c>
      <c r="P96" s="162">
        <v>92.724442937924309</v>
      </c>
      <c r="Q96" s="162">
        <v>112.00938831705737</v>
      </c>
    </row>
    <row r="97" spans="1:17" ht="12" customHeight="1" x14ac:dyDescent="0.25">
      <c r="A97" s="161" t="s">
        <v>141</v>
      </c>
      <c r="B97" s="160">
        <f>SUM(B98:B99)</f>
        <v>8.8103671410405746E-3</v>
      </c>
      <c r="C97" s="160">
        <f t="shared" ref="C97:Q97" si="38">SUM(C98:C99)</f>
        <v>4.139769947642695E-2</v>
      </c>
      <c r="D97" s="160">
        <f t="shared" si="38"/>
        <v>0.65727983892022945</v>
      </c>
      <c r="E97" s="160">
        <f t="shared" si="38"/>
        <v>0.93090692303647649</v>
      </c>
      <c r="F97" s="160">
        <f t="shared" si="38"/>
        <v>1.1396460081127191</v>
      </c>
      <c r="G97" s="160">
        <f t="shared" si="38"/>
        <v>1.960668961986757</v>
      </c>
      <c r="H97" s="160">
        <f t="shared" si="38"/>
        <v>3.3833370347276635</v>
      </c>
      <c r="I97" s="160">
        <f t="shared" si="38"/>
        <v>7.4039573509983692</v>
      </c>
      <c r="J97" s="160">
        <f t="shared" si="38"/>
        <v>8.2354949675825786</v>
      </c>
      <c r="K97" s="160">
        <f t="shared" si="38"/>
        <v>11.036661991652721</v>
      </c>
      <c r="L97" s="160">
        <f t="shared" si="38"/>
        <v>17.38147634134647</v>
      </c>
      <c r="M97" s="160">
        <f t="shared" si="38"/>
        <v>18.049007814032905</v>
      </c>
      <c r="N97" s="160">
        <f t="shared" si="38"/>
        <v>17.109813168313131</v>
      </c>
      <c r="O97" s="160">
        <f t="shared" si="38"/>
        <v>9.8164074577396008</v>
      </c>
      <c r="P97" s="160">
        <f t="shared" si="38"/>
        <v>5.3297428213394902</v>
      </c>
      <c r="Q97" s="160">
        <f t="shared" si="38"/>
        <v>6.0967460486175407</v>
      </c>
    </row>
    <row r="98" spans="1:17" ht="12" customHeight="1" x14ac:dyDescent="0.25">
      <c r="A98" s="148" t="s">
        <v>60</v>
      </c>
      <c r="B98" s="156">
        <v>4.8315050486832786E-3</v>
      </c>
      <c r="C98" s="156">
        <v>2.2022768854731655E-2</v>
      </c>
      <c r="D98" s="156">
        <v>0.35957671177122452</v>
      </c>
      <c r="E98" s="156">
        <v>0.51471676142161771</v>
      </c>
      <c r="F98" s="156">
        <v>0.6452790201649814</v>
      </c>
      <c r="G98" s="156">
        <v>1.1086992518719769</v>
      </c>
      <c r="H98" s="156">
        <v>1.8596836762637798</v>
      </c>
      <c r="I98" s="156">
        <v>3.8952503816581157</v>
      </c>
      <c r="J98" s="156">
        <v>4.2353231497734676</v>
      </c>
      <c r="K98" s="156">
        <v>5.6104818967105734</v>
      </c>
      <c r="L98" s="156">
        <v>9.376557905727509</v>
      </c>
      <c r="M98" s="156">
        <v>9.9800941075512579</v>
      </c>
      <c r="N98" s="156">
        <v>9.1416891093766761</v>
      </c>
      <c r="O98" s="156">
        <v>5.4220862006140296</v>
      </c>
      <c r="P98" s="156">
        <v>2.7927795008288161</v>
      </c>
      <c r="Q98" s="156">
        <v>3.5994292275955844</v>
      </c>
    </row>
    <row r="99" spans="1:17" ht="12" customHeight="1" x14ac:dyDescent="0.25">
      <c r="A99" s="148" t="s">
        <v>59</v>
      </c>
      <c r="B99" s="156">
        <v>3.9788620923572951E-3</v>
      </c>
      <c r="C99" s="156">
        <v>1.9374930621695291E-2</v>
      </c>
      <c r="D99" s="156">
        <v>0.29770312714900488</v>
      </c>
      <c r="E99" s="156">
        <v>0.41619016161485878</v>
      </c>
      <c r="F99" s="156">
        <v>0.49436698794773776</v>
      </c>
      <c r="G99" s="156">
        <v>0.85196971011478018</v>
      </c>
      <c r="H99" s="156">
        <v>1.5236533584638836</v>
      </c>
      <c r="I99" s="156">
        <v>3.5087069693402535</v>
      </c>
      <c r="J99" s="156">
        <v>4.000171817809111</v>
      </c>
      <c r="K99" s="156">
        <v>5.4261800949421479</v>
      </c>
      <c r="L99" s="156">
        <v>8.0049184356189631</v>
      </c>
      <c r="M99" s="156">
        <v>8.0689137064816467</v>
      </c>
      <c r="N99" s="156">
        <v>7.9681240589364553</v>
      </c>
      <c r="O99" s="156">
        <v>4.3943212571255721</v>
      </c>
      <c r="P99" s="156">
        <v>2.5369633205106741</v>
      </c>
      <c r="Q99" s="156">
        <v>2.4973168210219563</v>
      </c>
    </row>
    <row r="100" spans="1:17" ht="12" customHeight="1" x14ac:dyDescent="0.25">
      <c r="A100" s="158" t="s">
        <v>62</v>
      </c>
      <c r="B100" s="157">
        <f>SUM(B101:B103)</f>
        <v>164.04517924037194</v>
      </c>
      <c r="C100" s="157">
        <f t="shared" ref="C100:Q100" si="39">SUM(C101:C103)</f>
        <v>164.60088846578543</v>
      </c>
      <c r="D100" s="157">
        <f t="shared" si="39"/>
        <v>248.47603880147534</v>
      </c>
      <c r="E100" s="157">
        <f t="shared" si="39"/>
        <v>303.44526489467421</v>
      </c>
      <c r="F100" s="157">
        <f t="shared" si="39"/>
        <v>325.03075007925031</v>
      </c>
      <c r="G100" s="157">
        <f t="shared" si="39"/>
        <v>396.64821310076172</v>
      </c>
      <c r="H100" s="157">
        <f t="shared" si="39"/>
        <v>483.8325390284607</v>
      </c>
      <c r="I100" s="157">
        <f t="shared" si="39"/>
        <v>624.54997149990118</v>
      </c>
      <c r="J100" s="157">
        <f t="shared" si="39"/>
        <v>630.06161723346736</v>
      </c>
      <c r="K100" s="157">
        <f t="shared" si="39"/>
        <v>640.35918879889732</v>
      </c>
      <c r="L100" s="157">
        <f t="shared" si="39"/>
        <v>661.34334738446125</v>
      </c>
      <c r="M100" s="157">
        <f t="shared" si="39"/>
        <v>618.3325838367083</v>
      </c>
      <c r="N100" s="157">
        <f t="shared" si="39"/>
        <v>613.18425765945108</v>
      </c>
      <c r="O100" s="157">
        <f t="shared" si="39"/>
        <v>629.09048428332721</v>
      </c>
      <c r="P100" s="157">
        <f t="shared" si="39"/>
        <v>638.92789764263546</v>
      </c>
      <c r="Q100" s="157">
        <f t="shared" si="39"/>
        <v>707.08267370440706</v>
      </c>
    </row>
    <row r="101" spans="1:17" ht="12" customHeight="1" x14ac:dyDescent="0.25">
      <c r="A101" s="23" t="s">
        <v>55</v>
      </c>
      <c r="B101" s="156">
        <v>65.485817250711122</v>
      </c>
      <c r="C101" s="156">
        <v>54.470659999999988</v>
      </c>
      <c r="D101" s="156">
        <v>46.300039999999989</v>
      </c>
      <c r="E101" s="156">
        <v>43.39880999999999</v>
      </c>
      <c r="F101" s="156">
        <v>41.96920999999999</v>
      </c>
      <c r="G101" s="156">
        <v>38.979668508651073</v>
      </c>
      <c r="H101" s="156">
        <v>47.869050000000001</v>
      </c>
      <c r="I101" s="156">
        <v>46.375229999999995</v>
      </c>
      <c r="J101" s="156">
        <v>21.335850000000001</v>
      </c>
      <c r="K101" s="156">
        <v>44.169469999999983</v>
      </c>
      <c r="L101" s="156">
        <v>50.014483139262772</v>
      </c>
      <c r="M101" s="156">
        <v>50.014526314118164</v>
      </c>
      <c r="N101" s="156">
        <v>43.398299417215974</v>
      </c>
      <c r="O101" s="156">
        <v>41.200797318699657</v>
      </c>
      <c r="P101" s="156">
        <v>44.138721696761181</v>
      </c>
      <c r="Q101" s="156">
        <v>41.941215177521094</v>
      </c>
    </row>
    <row r="102" spans="1:17" ht="12" customHeight="1" x14ac:dyDescent="0.25">
      <c r="A102" s="23" t="s">
        <v>57</v>
      </c>
      <c r="B102" s="156">
        <v>71.274861777362645</v>
      </c>
      <c r="C102" s="156">
        <v>74.777274527894036</v>
      </c>
      <c r="D102" s="156">
        <v>123.83693034754914</v>
      </c>
      <c r="E102" s="156">
        <v>174.82394791997365</v>
      </c>
      <c r="F102" s="156">
        <v>168.05404673390504</v>
      </c>
      <c r="G102" s="156">
        <v>226.16538434626244</v>
      </c>
      <c r="H102" s="156">
        <v>224.06729318663812</v>
      </c>
      <c r="I102" s="156">
        <v>261.54480297545047</v>
      </c>
      <c r="J102" s="156">
        <v>347.9743148512286</v>
      </c>
      <c r="K102" s="156">
        <v>325.69830643245825</v>
      </c>
      <c r="L102" s="156">
        <v>353.78838980335007</v>
      </c>
      <c r="M102" s="156">
        <v>306.18944295828351</v>
      </c>
      <c r="N102" s="156">
        <v>321.40666732724225</v>
      </c>
      <c r="O102" s="156">
        <v>322.84179132169282</v>
      </c>
      <c r="P102" s="156">
        <v>339.02834163618087</v>
      </c>
      <c r="Q102" s="156">
        <v>350.40086515314852</v>
      </c>
    </row>
    <row r="103" spans="1:17" ht="12" customHeight="1" x14ac:dyDescent="0.25">
      <c r="A103" s="29" t="s">
        <v>140</v>
      </c>
      <c r="B103" s="57">
        <v>27.284500212298191</v>
      </c>
      <c r="C103" s="57">
        <v>35.352953937891407</v>
      </c>
      <c r="D103" s="57">
        <v>78.339068453926217</v>
      </c>
      <c r="E103" s="57">
        <v>85.222506974700551</v>
      </c>
      <c r="F103" s="57">
        <v>115.00749334534528</v>
      </c>
      <c r="G103" s="57">
        <v>131.50316024584822</v>
      </c>
      <c r="H103" s="57">
        <v>211.89619584182256</v>
      </c>
      <c r="I103" s="57">
        <v>316.62993852445067</v>
      </c>
      <c r="J103" s="57">
        <v>260.75145238223882</v>
      </c>
      <c r="K103" s="57">
        <v>270.49141236643902</v>
      </c>
      <c r="L103" s="57">
        <v>257.5404744418484</v>
      </c>
      <c r="M103" s="57">
        <v>262.12861456430664</v>
      </c>
      <c r="N103" s="57">
        <v>248.37929091499285</v>
      </c>
      <c r="O103" s="57">
        <v>265.04789564293469</v>
      </c>
      <c r="P103" s="57">
        <v>255.76083430969337</v>
      </c>
      <c r="Q103" s="57">
        <v>314.74059337373745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3.7135675777943167</v>
      </c>
      <c r="C105" s="168">
        <f t="shared" ref="C105:Q105" si="40">SUM(C106,C109,C111,C120)</f>
        <v>3.7462355004087007</v>
      </c>
      <c r="D105" s="168">
        <f t="shared" si="40"/>
        <v>3.8116977198519861</v>
      </c>
      <c r="E105" s="168">
        <f t="shared" si="40"/>
        <v>3.7455034694520628</v>
      </c>
      <c r="F105" s="168">
        <f t="shared" si="40"/>
        <v>3.7206844118391547</v>
      </c>
      <c r="G105" s="168">
        <f t="shared" si="40"/>
        <v>3.7009605976144995</v>
      </c>
      <c r="H105" s="168">
        <f t="shared" si="40"/>
        <v>3.5891637155910461</v>
      </c>
      <c r="I105" s="168">
        <f t="shared" si="40"/>
        <v>3.4643759264186609</v>
      </c>
      <c r="J105" s="168">
        <f t="shared" si="40"/>
        <v>3.4270190411845647</v>
      </c>
      <c r="K105" s="168">
        <f t="shared" si="40"/>
        <v>3.3828951254349016</v>
      </c>
      <c r="L105" s="168">
        <f t="shared" si="40"/>
        <v>2.1172559683460705</v>
      </c>
      <c r="M105" s="168">
        <f t="shared" si="40"/>
        <v>2.1376758097960362</v>
      </c>
      <c r="N105" s="168">
        <f t="shared" si="40"/>
        <v>2.2852260082295515</v>
      </c>
      <c r="O105" s="168">
        <f t="shared" si="40"/>
        <v>2.1907418464153432</v>
      </c>
      <c r="P105" s="168">
        <f t="shared" si="40"/>
        <v>0.91451160123007513</v>
      </c>
      <c r="Q105" s="168">
        <f t="shared" si="40"/>
        <v>1.4430894730521933</v>
      </c>
    </row>
    <row r="106" spans="1:17" ht="12.95" customHeight="1" x14ac:dyDescent="0.25">
      <c r="A106" s="158" t="s">
        <v>65</v>
      </c>
      <c r="B106" s="157">
        <f t="shared" ref="B106" si="41">SUM(B107:B108)</f>
        <v>2.3271634895426776</v>
      </c>
      <c r="C106" s="157">
        <f t="shared" ref="C106:Q106" si="42">SUM(C107:C108)</f>
        <v>2.4102207019281385</v>
      </c>
      <c r="D106" s="157">
        <f t="shared" si="42"/>
        <v>2.4090474804257997</v>
      </c>
      <c r="E106" s="157">
        <f t="shared" si="42"/>
        <v>2.4116253448068465</v>
      </c>
      <c r="F106" s="157">
        <f t="shared" si="42"/>
        <v>2.3143884177722094</v>
      </c>
      <c r="G106" s="157">
        <f t="shared" si="42"/>
        <v>2.3298367875660828</v>
      </c>
      <c r="H106" s="157">
        <f t="shared" si="42"/>
        <v>2.3116510353504989</v>
      </c>
      <c r="I106" s="157">
        <f t="shared" si="42"/>
        <v>2.3076921024355306</v>
      </c>
      <c r="J106" s="157">
        <f t="shared" si="42"/>
        <v>2.307561630020698</v>
      </c>
      <c r="K106" s="157">
        <f t="shared" si="42"/>
        <v>2.306852605287637</v>
      </c>
      <c r="L106" s="157">
        <f t="shared" si="42"/>
        <v>1.3420559462854451</v>
      </c>
      <c r="M106" s="157">
        <f t="shared" si="42"/>
        <v>1.3435764290496377</v>
      </c>
      <c r="N106" s="157">
        <f t="shared" si="42"/>
        <v>1.5328880197425301</v>
      </c>
      <c r="O106" s="157">
        <f t="shared" si="42"/>
        <v>1.4133941748038632</v>
      </c>
      <c r="P106" s="157">
        <f t="shared" si="42"/>
        <v>0.45500124436800005</v>
      </c>
      <c r="Q106" s="157">
        <f t="shared" si="42"/>
        <v>0.864090443533854</v>
      </c>
    </row>
    <row r="107" spans="1:17" ht="12" customHeight="1" x14ac:dyDescent="0.25">
      <c r="A107" s="23" t="s">
        <v>153</v>
      </c>
      <c r="B107" s="156">
        <v>2.3168050511173988</v>
      </c>
      <c r="C107" s="156">
        <v>2.399960000000021</v>
      </c>
      <c r="D107" s="156">
        <v>2.3977999999999904</v>
      </c>
      <c r="E107" s="156">
        <v>2.3997700000000184</v>
      </c>
      <c r="F107" s="156">
        <v>2.3000199999999897</v>
      </c>
      <c r="G107" s="156">
        <v>2.3168072537305018</v>
      </c>
      <c r="H107" s="156">
        <v>2.2998200000000102</v>
      </c>
      <c r="I107" s="156">
        <v>2.2998999999999792</v>
      </c>
      <c r="J107" s="156">
        <v>2.3000199999999889</v>
      </c>
      <c r="K107" s="156">
        <v>2.3000199999999906</v>
      </c>
      <c r="L107" s="156">
        <v>1.3375358869092508</v>
      </c>
      <c r="M107" s="156">
        <v>1.3375715479866694</v>
      </c>
      <c r="N107" s="156">
        <v>1.52861222118662</v>
      </c>
      <c r="O107" s="156">
        <v>1.4091565926812419</v>
      </c>
      <c r="P107" s="156">
        <v>0.45380720359223969</v>
      </c>
      <c r="Q107" s="156">
        <v>0.85982491731995481</v>
      </c>
    </row>
    <row r="108" spans="1:17" ht="12" customHeight="1" x14ac:dyDescent="0.25">
      <c r="A108" s="23" t="s">
        <v>60</v>
      </c>
      <c r="B108" s="156">
        <v>1.0358438425278775E-2</v>
      </c>
      <c r="C108" s="156">
        <v>1.0260701928117642E-2</v>
      </c>
      <c r="D108" s="156">
        <v>1.1247480425809517E-2</v>
      </c>
      <c r="E108" s="156">
        <v>1.1855344806828184E-2</v>
      </c>
      <c r="F108" s="156">
        <v>1.4368417772219611E-2</v>
      </c>
      <c r="G108" s="156">
        <v>1.3029533835581121E-2</v>
      </c>
      <c r="H108" s="156">
        <v>1.1831035350488583E-2</v>
      </c>
      <c r="I108" s="156">
        <v>7.7921024355515267E-3</v>
      </c>
      <c r="J108" s="156">
        <v>7.5416300207091875E-3</v>
      </c>
      <c r="K108" s="156">
        <v>6.8326052876462951E-3</v>
      </c>
      <c r="L108" s="156">
        <v>4.520059376194264E-3</v>
      </c>
      <c r="M108" s="156">
        <v>6.0048810629682141E-3</v>
      </c>
      <c r="N108" s="156">
        <v>4.2757985559100826E-3</v>
      </c>
      <c r="O108" s="156">
        <v>4.2375821226211963E-3</v>
      </c>
      <c r="P108" s="156">
        <v>1.194040775760352E-3</v>
      </c>
      <c r="Q108" s="156">
        <v>4.2655262138991575E-3</v>
      </c>
    </row>
    <row r="109" spans="1:17" ht="12.95" customHeight="1" x14ac:dyDescent="0.25">
      <c r="A109" s="158" t="s">
        <v>112</v>
      </c>
      <c r="B109" s="157">
        <f t="shared" ref="B109:Q109" si="43">B110</f>
        <v>5.4149598997067221E-2</v>
      </c>
      <c r="C109" s="157">
        <f t="shared" si="43"/>
        <v>5.5525151091990632E-2</v>
      </c>
      <c r="D109" s="157">
        <f t="shared" si="43"/>
        <v>5.7332359447336577E-2</v>
      </c>
      <c r="E109" s="157">
        <f t="shared" si="43"/>
        <v>5.4932267850986073E-2</v>
      </c>
      <c r="F109" s="157">
        <f t="shared" si="43"/>
        <v>5.6669430338553588E-2</v>
      </c>
      <c r="G109" s="157">
        <f t="shared" si="43"/>
        <v>5.8372155693314116E-2</v>
      </c>
      <c r="H109" s="157">
        <f t="shared" si="43"/>
        <v>5.9741040261197184E-2</v>
      </c>
      <c r="I109" s="157">
        <f t="shared" si="43"/>
        <v>6.0590829168706326E-2</v>
      </c>
      <c r="J109" s="157">
        <f t="shared" si="43"/>
        <v>5.9733831425907796E-2</v>
      </c>
      <c r="K109" s="157">
        <f t="shared" si="43"/>
        <v>5.9570825621589087E-2</v>
      </c>
      <c r="L109" s="157">
        <f t="shared" si="43"/>
        <v>4.0554703927581204E-2</v>
      </c>
      <c r="M109" s="157">
        <f t="shared" si="43"/>
        <v>4.8220985823475053E-2</v>
      </c>
      <c r="N109" s="157">
        <f t="shared" si="43"/>
        <v>5.3755386058819722E-2</v>
      </c>
      <c r="O109" s="157">
        <f t="shared" si="43"/>
        <v>5.3993560612352158E-2</v>
      </c>
      <c r="P109" s="157">
        <f t="shared" si="43"/>
        <v>3.5055618495860252E-2</v>
      </c>
      <c r="Q109" s="157">
        <f t="shared" si="43"/>
        <v>3.6229516183017681E-2</v>
      </c>
    </row>
    <row r="110" spans="1:17" ht="12" customHeight="1" x14ac:dyDescent="0.25">
      <c r="A110" s="23" t="s">
        <v>60</v>
      </c>
      <c r="B110" s="156">
        <v>5.4149598997067221E-2</v>
      </c>
      <c r="C110" s="156">
        <v>5.5525151091990632E-2</v>
      </c>
      <c r="D110" s="156">
        <v>5.7332359447336577E-2</v>
      </c>
      <c r="E110" s="156">
        <v>5.4932267850986073E-2</v>
      </c>
      <c r="F110" s="156">
        <v>5.6669430338553588E-2</v>
      </c>
      <c r="G110" s="156">
        <v>5.8372155693314116E-2</v>
      </c>
      <c r="H110" s="156">
        <v>5.9741040261197184E-2</v>
      </c>
      <c r="I110" s="156">
        <v>6.0590829168706326E-2</v>
      </c>
      <c r="J110" s="156">
        <v>5.9733831425907796E-2</v>
      </c>
      <c r="K110" s="156">
        <v>5.9570825621589087E-2</v>
      </c>
      <c r="L110" s="156">
        <v>4.0554703927581204E-2</v>
      </c>
      <c r="M110" s="156">
        <v>4.8220985823475053E-2</v>
      </c>
      <c r="N110" s="156">
        <v>5.3755386058819722E-2</v>
      </c>
      <c r="O110" s="156">
        <v>5.3993560612352158E-2</v>
      </c>
      <c r="P110" s="156">
        <v>3.5055618495860252E-2</v>
      </c>
      <c r="Q110" s="156">
        <v>3.6229516183017681E-2</v>
      </c>
    </row>
    <row r="111" spans="1:17" ht="12" customHeight="1" x14ac:dyDescent="0.25">
      <c r="A111" s="158" t="s">
        <v>63</v>
      </c>
      <c r="B111" s="157">
        <f>SUM(B112:B113,B116:B117)</f>
        <v>0.89373458312868215</v>
      </c>
      <c r="C111" s="157">
        <f t="shared" ref="C111:Q111" si="44">SUM(C112:C113,C116:C117)</f>
        <v>0.85015566190104119</v>
      </c>
      <c r="D111" s="157">
        <f t="shared" si="44"/>
        <v>0.92320701749453515</v>
      </c>
      <c r="E111" s="157">
        <f t="shared" si="44"/>
        <v>0.87232684508491531</v>
      </c>
      <c r="F111" s="157">
        <f t="shared" si="44"/>
        <v>0.9177274501708268</v>
      </c>
      <c r="G111" s="157">
        <f t="shared" si="44"/>
        <v>0.89484092788486636</v>
      </c>
      <c r="H111" s="157">
        <f t="shared" si="44"/>
        <v>0.82990806969341879</v>
      </c>
      <c r="I111" s="157">
        <f t="shared" si="44"/>
        <v>0.74305497418683575</v>
      </c>
      <c r="J111" s="157">
        <f t="shared" si="44"/>
        <v>0.70062086847159022</v>
      </c>
      <c r="K111" s="157">
        <f t="shared" si="44"/>
        <v>0.67066083266849763</v>
      </c>
      <c r="L111" s="157">
        <f t="shared" si="44"/>
        <v>0.49714094796412073</v>
      </c>
      <c r="M111" s="157">
        <f t="shared" si="44"/>
        <v>0.51968179296908645</v>
      </c>
      <c r="N111" s="157">
        <f t="shared" si="44"/>
        <v>0.47133715976468543</v>
      </c>
      <c r="O111" s="157">
        <f t="shared" si="44"/>
        <v>0.49080735186801511</v>
      </c>
      <c r="P111" s="157">
        <f t="shared" si="44"/>
        <v>0.27752889526571567</v>
      </c>
      <c r="Q111" s="157">
        <f t="shared" si="44"/>
        <v>0.37254014069589603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0.89040991628300648</v>
      </c>
      <c r="C116" s="162">
        <v>0.84669210935520467</v>
      </c>
      <c r="D116" s="162">
        <v>0.91901384467845715</v>
      </c>
      <c r="E116" s="162">
        <v>0.86799872300958103</v>
      </c>
      <c r="F116" s="162">
        <v>0.91268146095812697</v>
      </c>
      <c r="G116" s="162">
        <v>0.88772212217537882</v>
      </c>
      <c r="H116" s="162">
        <v>0.82129038979599622</v>
      </c>
      <c r="I116" s="162">
        <v>0.73096952066312415</v>
      </c>
      <c r="J116" s="162">
        <v>0.6859072470299592</v>
      </c>
      <c r="K116" s="162">
        <v>0.65255363226031338</v>
      </c>
      <c r="L116" s="162">
        <v>0.47805025241198978</v>
      </c>
      <c r="M116" s="162">
        <v>0.49953721938159712</v>
      </c>
      <c r="N116" s="162">
        <v>0.45018926416978744</v>
      </c>
      <c r="O116" s="162">
        <v>0.46740507447506924</v>
      </c>
      <c r="P116" s="162">
        <v>0.26243832562249164</v>
      </c>
      <c r="Q116" s="162">
        <v>0.35339274336093635</v>
      </c>
    </row>
    <row r="117" spans="1:17" ht="12" customHeight="1" x14ac:dyDescent="0.25">
      <c r="A117" s="161" t="s">
        <v>141</v>
      </c>
      <c r="B117" s="160">
        <f>SUM(B118:B119)</f>
        <v>3.3246668456756888E-3</v>
      </c>
      <c r="C117" s="160">
        <f t="shared" ref="C117:Q117" si="46">SUM(C118:C119)</f>
        <v>3.4635525458365161E-3</v>
      </c>
      <c r="D117" s="160">
        <f t="shared" si="46"/>
        <v>4.1931728160780179E-3</v>
      </c>
      <c r="E117" s="160">
        <f t="shared" si="46"/>
        <v>4.3281220753342581E-3</v>
      </c>
      <c r="F117" s="160">
        <f t="shared" si="46"/>
        <v>5.0459892126998064E-3</v>
      </c>
      <c r="G117" s="160">
        <f t="shared" si="46"/>
        <v>7.1188057094875544E-3</v>
      </c>
      <c r="H117" s="160">
        <f t="shared" si="46"/>
        <v>8.6176798974225456E-3</v>
      </c>
      <c r="I117" s="160">
        <f t="shared" si="46"/>
        <v>1.2085453523711615E-2</v>
      </c>
      <c r="J117" s="160">
        <f t="shared" si="46"/>
        <v>1.4713621441631023E-2</v>
      </c>
      <c r="K117" s="160">
        <f t="shared" si="46"/>
        <v>1.8107200408184233E-2</v>
      </c>
      <c r="L117" s="160">
        <f t="shared" si="46"/>
        <v>1.9090695552130953E-2</v>
      </c>
      <c r="M117" s="160">
        <f t="shared" si="46"/>
        <v>2.0144573587489369E-2</v>
      </c>
      <c r="N117" s="160">
        <f t="shared" si="46"/>
        <v>2.1147895594897978E-2</v>
      </c>
      <c r="O117" s="160">
        <f t="shared" si="46"/>
        <v>2.3402277392945876E-2</v>
      </c>
      <c r="P117" s="160">
        <f t="shared" si="46"/>
        <v>1.5090569643224026E-2</v>
      </c>
      <c r="Q117" s="160">
        <f t="shared" si="46"/>
        <v>1.9147397334959706E-2</v>
      </c>
    </row>
    <row r="118" spans="1:17" ht="12" customHeight="1" x14ac:dyDescent="0.25">
      <c r="A118" s="148" t="s">
        <v>60</v>
      </c>
      <c r="B118" s="156">
        <v>1.8232094523333131E-3</v>
      </c>
      <c r="C118" s="156">
        <v>1.8425424141408947E-3</v>
      </c>
      <c r="D118" s="156">
        <v>2.2939503143299799E-3</v>
      </c>
      <c r="E118" s="156">
        <v>2.3931038888258087E-3</v>
      </c>
      <c r="F118" s="156">
        <v>2.8570897908255983E-3</v>
      </c>
      <c r="G118" s="156">
        <v>4.0254702437545493E-3</v>
      </c>
      <c r="H118" s="156">
        <v>4.7367904728395568E-3</v>
      </c>
      <c r="I118" s="156">
        <v>6.3582034875445713E-3</v>
      </c>
      <c r="J118" s="156">
        <v>7.5668726353475572E-3</v>
      </c>
      <c r="K118" s="156">
        <v>9.2047867522864132E-3</v>
      </c>
      <c r="L118" s="156">
        <v>1.0298608057783869E-2</v>
      </c>
      <c r="M118" s="156">
        <v>1.1138825038533437E-2</v>
      </c>
      <c r="N118" s="156">
        <v>1.129921670939988E-2</v>
      </c>
      <c r="O118" s="156">
        <v>1.292623252055309E-2</v>
      </c>
      <c r="P118" s="156">
        <v>7.9074422478106997E-3</v>
      </c>
      <c r="Q118" s="156">
        <v>1.1304341865357432E-2</v>
      </c>
    </row>
    <row r="119" spans="1:17" ht="12" customHeight="1" x14ac:dyDescent="0.25">
      <c r="A119" s="148" t="s">
        <v>59</v>
      </c>
      <c r="B119" s="156">
        <v>1.5014573933423755E-3</v>
      </c>
      <c r="C119" s="156">
        <v>1.6210101316956214E-3</v>
      </c>
      <c r="D119" s="156">
        <v>1.8992225017480375E-3</v>
      </c>
      <c r="E119" s="156">
        <v>1.935018186508449E-3</v>
      </c>
      <c r="F119" s="156">
        <v>2.1888994218742085E-3</v>
      </c>
      <c r="G119" s="156">
        <v>3.0933354657330056E-3</v>
      </c>
      <c r="H119" s="156">
        <v>3.8808894245829883E-3</v>
      </c>
      <c r="I119" s="156">
        <v>5.7272500361670448E-3</v>
      </c>
      <c r="J119" s="156">
        <v>7.1467488062834659E-3</v>
      </c>
      <c r="K119" s="156">
        <v>8.9024136558978201E-3</v>
      </c>
      <c r="L119" s="156">
        <v>8.7920874943470846E-3</v>
      </c>
      <c r="M119" s="156">
        <v>9.0057485489559302E-3</v>
      </c>
      <c r="N119" s="156">
        <v>9.8486788854980981E-3</v>
      </c>
      <c r="O119" s="156">
        <v>1.0476044872392787E-2</v>
      </c>
      <c r="P119" s="156">
        <v>7.1831273954133263E-3</v>
      </c>
      <c r="Q119" s="156">
        <v>7.8430554696022736E-3</v>
      </c>
    </row>
    <row r="120" spans="1:17" ht="12" customHeight="1" x14ac:dyDescent="0.25">
      <c r="A120" s="158" t="s">
        <v>62</v>
      </c>
      <c r="B120" s="157">
        <f>SUM(B121:B122)</f>
        <v>0.43851990612588976</v>
      </c>
      <c r="C120" s="157">
        <f t="shared" ref="C120:Q120" si="47">SUM(C121:C122)</f>
        <v>0.43033398548753049</v>
      </c>
      <c r="D120" s="157">
        <f t="shared" si="47"/>
        <v>0.42211086248431456</v>
      </c>
      <c r="E120" s="157">
        <f t="shared" si="47"/>
        <v>0.40661901170931508</v>
      </c>
      <c r="F120" s="157">
        <f t="shared" si="47"/>
        <v>0.43189911355756527</v>
      </c>
      <c r="G120" s="157">
        <f t="shared" si="47"/>
        <v>0.41791072647023575</v>
      </c>
      <c r="H120" s="157">
        <f t="shared" si="47"/>
        <v>0.38786357028593099</v>
      </c>
      <c r="I120" s="157">
        <f t="shared" si="47"/>
        <v>0.35303802062758782</v>
      </c>
      <c r="J120" s="157">
        <f t="shared" si="47"/>
        <v>0.35910271126636834</v>
      </c>
      <c r="K120" s="157">
        <f t="shared" si="47"/>
        <v>0.3458108618571778</v>
      </c>
      <c r="L120" s="157">
        <f t="shared" si="47"/>
        <v>0.23750437016892381</v>
      </c>
      <c r="M120" s="157">
        <f t="shared" si="47"/>
        <v>0.22619660195383703</v>
      </c>
      <c r="N120" s="157">
        <f t="shared" si="47"/>
        <v>0.22724544266351604</v>
      </c>
      <c r="O120" s="157">
        <f t="shared" si="47"/>
        <v>0.23254675913111267</v>
      </c>
      <c r="P120" s="157">
        <f t="shared" si="47"/>
        <v>0.14692584310049914</v>
      </c>
      <c r="Q120" s="157">
        <f t="shared" si="47"/>
        <v>0.1702293726394255</v>
      </c>
    </row>
    <row r="121" spans="1:17" ht="12" customHeight="1" x14ac:dyDescent="0.25">
      <c r="A121" s="23" t="s">
        <v>57</v>
      </c>
      <c r="B121" s="156">
        <v>0.31707698751080815</v>
      </c>
      <c r="C121" s="156">
        <v>0.29264899827191659</v>
      </c>
      <c r="D121" s="156">
        <v>0.26069387959547941</v>
      </c>
      <c r="E121" s="156">
        <v>0.27540543940078616</v>
      </c>
      <c r="F121" s="156">
        <v>0.25838890391458702</v>
      </c>
      <c r="G121" s="156">
        <v>0.26606274405960018</v>
      </c>
      <c r="H121" s="156">
        <v>0.20107073964359351</v>
      </c>
      <c r="I121" s="156">
        <v>0.16087721328295487</v>
      </c>
      <c r="J121" s="156">
        <v>0.20491724924786298</v>
      </c>
      <c r="K121" s="156">
        <v>0.18855691884890002</v>
      </c>
      <c r="L121" s="156">
        <v>0.13745224021243463</v>
      </c>
      <c r="M121" s="156">
        <v>0.12216967333211032</v>
      </c>
      <c r="N121" s="156">
        <v>0.12845848929192388</v>
      </c>
      <c r="O121" s="156">
        <v>0.12780091783110584</v>
      </c>
      <c r="P121" s="156">
        <v>8.3607946866735824E-2</v>
      </c>
      <c r="Q121" s="156">
        <v>8.9659213871329232E-2</v>
      </c>
    </row>
    <row r="122" spans="1:17" ht="12" customHeight="1" x14ac:dyDescent="0.25">
      <c r="A122" s="29" t="s">
        <v>140</v>
      </c>
      <c r="B122" s="57">
        <v>0.12144291861508161</v>
      </c>
      <c r="C122" s="57">
        <v>0.1376849872156139</v>
      </c>
      <c r="D122" s="57">
        <v>0.16141698288883516</v>
      </c>
      <c r="E122" s="57">
        <v>0.13121357230852893</v>
      </c>
      <c r="F122" s="57">
        <v>0.17351020964297828</v>
      </c>
      <c r="G122" s="57">
        <v>0.15184798241063557</v>
      </c>
      <c r="H122" s="57">
        <v>0.18679283064233748</v>
      </c>
      <c r="I122" s="57">
        <v>0.19216080734463295</v>
      </c>
      <c r="J122" s="57">
        <v>0.15418546201850536</v>
      </c>
      <c r="K122" s="57">
        <v>0.15725394300827777</v>
      </c>
      <c r="L122" s="57">
        <v>0.10005212995648918</v>
      </c>
      <c r="M122" s="57">
        <v>0.10402692862172672</v>
      </c>
      <c r="N122" s="57">
        <v>9.8786953371592143E-2</v>
      </c>
      <c r="O122" s="57">
        <v>0.10474584130000685</v>
      </c>
      <c r="P122" s="57">
        <v>6.3317896233763313E-2</v>
      </c>
      <c r="Q122" s="57">
        <v>8.0570158768096256E-2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48">SUM(C125,C128,C130,C139)</f>
        <v>0</v>
      </c>
      <c r="D124" s="168">
        <f t="shared" si="48"/>
        <v>0</v>
      </c>
      <c r="E124" s="168">
        <f t="shared" si="48"/>
        <v>0</v>
      </c>
      <c r="F124" s="168">
        <f t="shared" si="48"/>
        <v>200.80638764815527</v>
      </c>
      <c r="G124" s="168">
        <f t="shared" si="48"/>
        <v>196.82042314563711</v>
      </c>
      <c r="H124" s="168">
        <f t="shared" si="48"/>
        <v>175.54766199396329</v>
      </c>
      <c r="I124" s="168">
        <f t="shared" si="48"/>
        <v>158.23517056812608</v>
      </c>
      <c r="J124" s="168">
        <f t="shared" si="48"/>
        <v>51.310978902394368</v>
      </c>
      <c r="K124" s="168">
        <f t="shared" si="48"/>
        <v>60.842024491458531</v>
      </c>
      <c r="L124" s="168">
        <f t="shared" si="48"/>
        <v>144.06243292373401</v>
      </c>
      <c r="M124" s="168">
        <f t="shared" si="48"/>
        <v>677.56170972867176</v>
      </c>
      <c r="N124" s="168">
        <f t="shared" si="48"/>
        <v>820.69509499150217</v>
      </c>
      <c r="O124" s="168">
        <f t="shared" si="48"/>
        <v>1106.0947714245331</v>
      </c>
      <c r="P124" s="168">
        <f t="shared" si="48"/>
        <v>1003.0057156937173</v>
      </c>
      <c r="Q124" s="168">
        <f t="shared" si="48"/>
        <v>1115.3482488760596</v>
      </c>
    </row>
    <row r="125" spans="1:17" ht="12.95" customHeight="1" x14ac:dyDescent="0.25">
      <c r="A125" s="158" t="s">
        <v>65</v>
      </c>
      <c r="B125" s="157">
        <f t="shared" ref="B125" si="49">SUM(B126:B127)</f>
        <v>0</v>
      </c>
      <c r="C125" s="157">
        <f t="shared" ref="C125:Q125" si="50">SUM(C126:C127)</f>
        <v>0</v>
      </c>
      <c r="D125" s="157">
        <f t="shared" si="50"/>
        <v>0</v>
      </c>
      <c r="E125" s="157">
        <f t="shared" si="50"/>
        <v>0</v>
      </c>
      <c r="F125" s="157">
        <f t="shared" si="50"/>
        <v>132.60147716426511</v>
      </c>
      <c r="G125" s="157">
        <f t="shared" si="50"/>
        <v>134.8763617663669</v>
      </c>
      <c r="H125" s="157">
        <f t="shared" si="50"/>
        <v>118.76666757072297</v>
      </c>
      <c r="I125" s="157">
        <f t="shared" si="50"/>
        <v>107.90146208725538</v>
      </c>
      <c r="J125" s="157">
        <f t="shared" si="50"/>
        <v>35.282363791094262</v>
      </c>
      <c r="K125" s="157">
        <f t="shared" si="50"/>
        <v>42.226787007378022</v>
      </c>
      <c r="L125" s="157">
        <f t="shared" si="50"/>
        <v>101.46617457027811</v>
      </c>
      <c r="M125" s="157">
        <f t="shared" si="50"/>
        <v>457.72920517336127</v>
      </c>
      <c r="N125" s="157">
        <f t="shared" si="50"/>
        <v>571.06543679360664</v>
      </c>
      <c r="O125" s="157">
        <f t="shared" si="50"/>
        <v>768.95500733436722</v>
      </c>
      <c r="P125" s="157">
        <f t="shared" si="50"/>
        <v>646.14347503325462</v>
      </c>
      <c r="Q125" s="157">
        <f t="shared" si="50"/>
        <v>744.53385902709363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131.71548524381231</v>
      </c>
      <c r="G126" s="156">
        <v>134.07008348499653</v>
      </c>
      <c r="H126" s="156">
        <v>118.12320787622501</v>
      </c>
      <c r="I126" s="156">
        <v>107.5193476531142</v>
      </c>
      <c r="J126" s="156">
        <v>35.162692510502076</v>
      </c>
      <c r="K126" s="156">
        <v>42.097776166242056</v>
      </c>
      <c r="L126" s="156">
        <v>101.11955849613167</v>
      </c>
      <c r="M126" s="156">
        <v>455.6601548674862</v>
      </c>
      <c r="N126" s="156">
        <v>569.48113937657445</v>
      </c>
      <c r="O126" s="156">
        <v>766.65681503345854</v>
      </c>
      <c r="P126" s="156">
        <v>644.47122935692244</v>
      </c>
      <c r="Q126" s="156">
        <v>740.91148742387838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0.88599192045278452</v>
      </c>
      <c r="G127" s="156">
        <v>0.80627828137035473</v>
      </c>
      <c r="H127" s="156">
        <v>0.64345969449796958</v>
      </c>
      <c r="I127" s="156">
        <v>0.38211443414118812</v>
      </c>
      <c r="J127" s="156">
        <v>0.11967128059218736</v>
      </c>
      <c r="K127" s="156">
        <v>0.12901084113596678</v>
      </c>
      <c r="L127" s="156">
        <v>0.34661607414643369</v>
      </c>
      <c r="M127" s="156">
        <v>2.0690503058750807</v>
      </c>
      <c r="N127" s="156">
        <v>1.5842974170322377</v>
      </c>
      <c r="O127" s="156">
        <v>2.2981923009086307</v>
      </c>
      <c r="P127" s="156">
        <v>1.6722456763322149</v>
      </c>
      <c r="Q127" s="156">
        <v>3.6223716032152473</v>
      </c>
    </row>
    <row r="128" spans="1:17" ht="12.95" customHeight="1" x14ac:dyDescent="0.25">
      <c r="A128" s="158" t="s">
        <v>112</v>
      </c>
      <c r="B128" s="157">
        <f t="shared" ref="B128:Q128" si="51">B129</f>
        <v>0</v>
      </c>
      <c r="C128" s="157">
        <f t="shared" si="51"/>
        <v>0</v>
      </c>
      <c r="D128" s="157">
        <f t="shared" si="51"/>
        <v>0</v>
      </c>
      <c r="E128" s="157">
        <f t="shared" si="51"/>
        <v>0</v>
      </c>
      <c r="F128" s="157">
        <f t="shared" si="51"/>
        <v>3.0043339553029882</v>
      </c>
      <c r="G128" s="157">
        <f t="shared" si="51"/>
        <v>3.0289101526277875</v>
      </c>
      <c r="H128" s="157">
        <f t="shared" si="51"/>
        <v>3.0904378906031775</v>
      </c>
      <c r="I128" s="157">
        <f t="shared" si="51"/>
        <v>3.0252661205886549</v>
      </c>
      <c r="J128" s="157">
        <f t="shared" si="51"/>
        <v>1.0022428259014682</v>
      </c>
      <c r="K128" s="157">
        <f t="shared" si="51"/>
        <v>1.2071725680681615</v>
      </c>
      <c r="L128" s="157">
        <f t="shared" si="51"/>
        <v>2.6074528852080525</v>
      </c>
      <c r="M128" s="157">
        <f t="shared" si="51"/>
        <v>15.383466003550307</v>
      </c>
      <c r="N128" s="157">
        <f t="shared" si="51"/>
        <v>20.274038503377565</v>
      </c>
      <c r="O128" s="157">
        <f t="shared" si="51"/>
        <v>28.233110711763874</v>
      </c>
      <c r="P128" s="157">
        <f t="shared" si="51"/>
        <v>31.381611130003691</v>
      </c>
      <c r="Q128" s="157">
        <f t="shared" si="51"/>
        <v>32.486111310464658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3.0043339553029882</v>
      </c>
      <c r="G129" s="156">
        <v>3.0289101526277875</v>
      </c>
      <c r="H129" s="156">
        <v>3.0904378906031775</v>
      </c>
      <c r="I129" s="156">
        <v>3.0252661205886549</v>
      </c>
      <c r="J129" s="156">
        <v>1.0022428259014682</v>
      </c>
      <c r="K129" s="156">
        <v>1.2071725680681615</v>
      </c>
      <c r="L129" s="156">
        <v>2.6074528852080525</v>
      </c>
      <c r="M129" s="156">
        <v>15.383466003550307</v>
      </c>
      <c r="N129" s="156">
        <v>20.274038503377565</v>
      </c>
      <c r="O129" s="156">
        <v>28.233110711763874</v>
      </c>
      <c r="P129" s="156">
        <v>31.381611130003691</v>
      </c>
      <c r="Q129" s="156">
        <v>32.486111310464658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52">SUM(C131:C132,C135:C136)</f>
        <v>0</v>
      </c>
      <c r="D130" s="157">
        <f t="shared" si="52"/>
        <v>0</v>
      </c>
      <c r="E130" s="157">
        <f t="shared" si="52"/>
        <v>0</v>
      </c>
      <c r="F130" s="157">
        <f t="shared" si="52"/>
        <v>40.082170808689163</v>
      </c>
      <c r="G130" s="157">
        <f t="shared" si="52"/>
        <v>35.659422024104359</v>
      </c>
      <c r="H130" s="157">
        <f t="shared" si="52"/>
        <v>32.527036439833353</v>
      </c>
      <c r="I130" s="157">
        <f t="shared" si="52"/>
        <v>28.838848622804829</v>
      </c>
      <c r="J130" s="157">
        <f t="shared" si="52"/>
        <v>8.9623918170789434</v>
      </c>
      <c r="K130" s="157">
        <f t="shared" si="52"/>
        <v>10.423525129821414</v>
      </c>
      <c r="L130" s="157">
        <f t="shared" si="52"/>
        <v>23.599943199753586</v>
      </c>
      <c r="M130" s="157">
        <f t="shared" si="52"/>
        <v>123.21976889158705</v>
      </c>
      <c r="N130" s="157">
        <f t="shared" si="52"/>
        <v>136.3508826251572</v>
      </c>
      <c r="O130" s="157">
        <f t="shared" si="52"/>
        <v>179.71008257833182</v>
      </c>
      <c r="P130" s="157">
        <f t="shared" si="52"/>
        <v>191.84982377360117</v>
      </c>
      <c r="Q130" s="157">
        <f t="shared" si="52"/>
        <v>187.66394762740731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24.206338184033491</v>
      </c>
      <c r="G131" s="132">
        <v>24.674084008249427</v>
      </c>
      <c r="H131" s="132">
        <v>25.327425954096313</v>
      </c>
      <c r="I131" s="132">
        <v>25.614025759897945</v>
      </c>
      <c r="J131" s="132">
        <v>8.0471589178797647</v>
      </c>
      <c r="K131" s="132">
        <v>9.4678975123514295</v>
      </c>
      <c r="L131" s="132">
        <v>21.026739648987647</v>
      </c>
      <c r="M131" s="132">
        <v>109.52792423220457</v>
      </c>
      <c r="N131" s="132">
        <v>121.77919866209822</v>
      </c>
      <c r="O131" s="132">
        <v>159.43677602435733</v>
      </c>
      <c r="P131" s="132">
        <v>168.82543910052379</v>
      </c>
      <c r="Q131" s="132">
        <v>162.27635901484609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53">SUM(C133:C134)</f>
        <v>0</v>
      </c>
      <c r="D132" s="132">
        <f t="shared" si="53"/>
        <v>0</v>
      </c>
      <c r="E132" s="132">
        <f t="shared" si="53"/>
        <v>0</v>
      </c>
      <c r="F132" s="132">
        <f t="shared" si="53"/>
        <v>0.17020352869062208</v>
      </c>
      <c r="G132" s="132">
        <f t="shared" si="53"/>
        <v>0.25322821289986536</v>
      </c>
      <c r="H132" s="132">
        <f t="shared" si="53"/>
        <v>0.33191523225048203</v>
      </c>
      <c r="I132" s="132">
        <f t="shared" si="53"/>
        <v>0.50379849369470309</v>
      </c>
      <c r="J132" s="132">
        <f t="shared" si="53"/>
        <v>0.20280354703483441</v>
      </c>
      <c r="K132" s="132">
        <f t="shared" si="53"/>
        <v>0.3055872701187618</v>
      </c>
      <c r="L132" s="132">
        <f t="shared" si="53"/>
        <v>1.0360501667080257</v>
      </c>
      <c r="M132" s="132">
        <f t="shared" si="53"/>
        <v>5.6058452295660501</v>
      </c>
      <c r="N132" s="132">
        <f t="shared" si="53"/>
        <v>7.0044916492105926</v>
      </c>
      <c r="O132" s="132">
        <f t="shared" si="53"/>
        <v>10.119944357039234</v>
      </c>
      <c r="P132" s="132">
        <f t="shared" si="53"/>
        <v>11.375645509362611</v>
      </c>
      <c r="Q132" s="132">
        <f t="shared" si="53"/>
        <v>11.935297847487707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7.575657215419794E-2</v>
      </c>
      <c r="G133" s="165">
        <v>0.11240004564412588</v>
      </c>
      <c r="H133" s="165">
        <v>0.14692616967869299</v>
      </c>
      <c r="I133" s="165">
        <v>0.22235658698784636</v>
      </c>
      <c r="J133" s="165">
        <v>8.9258571618151067E-2</v>
      </c>
      <c r="K133" s="165">
        <v>0.13413632140651538</v>
      </c>
      <c r="L133" s="165">
        <v>0.45339615221778112</v>
      </c>
      <c r="M133" s="165">
        <v>2.4532012550771616</v>
      </c>
      <c r="N133" s="165">
        <v>3.0645548030955041</v>
      </c>
      <c r="O133" s="165">
        <v>4.4261380555251151</v>
      </c>
      <c r="P133" s="165">
        <v>5.084911747001911</v>
      </c>
      <c r="Q133" s="165">
        <v>5.2147522046283239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9.444695653642414E-2</v>
      </c>
      <c r="G134" s="164">
        <v>0.14082816725573949</v>
      </c>
      <c r="H134" s="164">
        <v>0.18498906257178907</v>
      </c>
      <c r="I134" s="164">
        <v>0.2814419067068567</v>
      </c>
      <c r="J134" s="164">
        <v>0.11354497541668335</v>
      </c>
      <c r="K134" s="164">
        <v>0.17145094871224642</v>
      </c>
      <c r="L134" s="164">
        <v>0.58265401449024457</v>
      </c>
      <c r="M134" s="164">
        <v>3.1526439744888886</v>
      </c>
      <c r="N134" s="164">
        <v>3.939936846115089</v>
      </c>
      <c r="O134" s="164">
        <v>5.6938063015141189</v>
      </c>
      <c r="P134" s="164">
        <v>6.2907337623607003</v>
      </c>
      <c r="Q134" s="164">
        <v>6.7205456428593839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15.619286613881082</v>
      </c>
      <c r="G135" s="162">
        <v>10.646309460456509</v>
      </c>
      <c r="H135" s="162">
        <v>6.7960607893392329</v>
      </c>
      <c r="I135" s="162">
        <v>2.6769379964989199</v>
      </c>
      <c r="J135" s="162">
        <v>0.69738508754425033</v>
      </c>
      <c r="K135" s="162">
        <v>0.63241816123968664</v>
      </c>
      <c r="L135" s="162">
        <v>1.4779894266711295</v>
      </c>
      <c r="M135" s="162">
        <v>7.7712846442083787</v>
      </c>
      <c r="N135" s="162">
        <v>7.2268277579745881</v>
      </c>
      <c r="O135" s="162">
        <v>9.6675105684512843</v>
      </c>
      <c r="P135" s="162">
        <v>11.015551180317463</v>
      </c>
      <c r="Q135" s="162">
        <v>12.757794979494255</v>
      </c>
    </row>
    <row r="136" spans="1:17" ht="12" customHeight="1" x14ac:dyDescent="0.25">
      <c r="A136" s="161" t="s">
        <v>141</v>
      </c>
      <c r="B136" s="160">
        <f t="shared" ref="B136" si="54">SUM(B137:B138)</f>
        <v>0</v>
      </c>
      <c r="C136" s="160">
        <f t="shared" ref="C136" si="55">SUM(C137:C138)</f>
        <v>0</v>
      </c>
      <c r="D136" s="160">
        <f t="shared" ref="D136" si="56">SUM(D137:D138)</f>
        <v>0</v>
      </c>
      <c r="E136" s="160">
        <f t="shared" ref="E136" si="57">SUM(E137:E138)</f>
        <v>0</v>
      </c>
      <c r="F136" s="160">
        <f t="shared" ref="F136" si="58">SUM(F137:F138)</f>
        <v>8.6342482083974437E-2</v>
      </c>
      <c r="G136" s="160">
        <f t="shared" ref="G136" si="59">SUM(G137:G138)</f>
        <v>8.5800342498560528E-2</v>
      </c>
      <c r="H136" s="160">
        <f t="shared" ref="H136" si="60">SUM(H137:H138)</f>
        <v>7.1634464147324925E-2</v>
      </c>
      <c r="I136" s="160">
        <f t="shared" ref="I136" si="61">SUM(I137:I138)</f>
        <v>4.4086372713257868E-2</v>
      </c>
      <c r="J136" s="160">
        <f t="shared" ref="J136" si="62">SUM(J137:J138)</f>
        <v>1.5044264620094644E-2</v>
      </c>
      <c r="K136" s="160">
        <f t="shared" ref="K136" si="63">SUM(K137:K138)</f>
        <v>1.7622186111536448E-2</v>
      </c>
      <c r="L136" s="160">
        <f t="shared" ref="L136" si="64">SUM(L137:L138)</f>
        <v>5.9163957386784205E-2</v>
      </c>
      <c r="M136" s="160">
        <f t="shared" ref="M136" si="65">SUM(M137:M138)</f>
        <v>0.31471478560805749</v>
      </c>
      <c r="N136" s="160">
        <f t="shared" ref="N136" si="66">SUM(N137:N138)</f>
        <v>0.34036455587379111</v>
      </c>
      <c r="O136" s="160">
        <f t="shared" ref="O136" si="67">SUM(O137:O138)</f>
        <v>0.48585162848398489</v>
      </c>
      <c r="P136" s="160">
        <f t="shared" ref="P136" si="68">SUM(P137:P138)</f>
        <v>0.63318798339731841</v>
      </c>
      <c r="Q136" s="160">
        <f t="shared" ref="Q136" si="69">SUM(Q137:Q138)</f>
        <v>0.69449578557923952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4.8887980865238011E-2</v>
      </c>
      <c r="G137" s="156">
        <v>4.8517509779989032E-2</v>
      </c>
      <c r="H137" s="156">
        <v>3.9374570805478827E-2</v>
      </c>
      <c r="I137" s="156">
        <v>2.3194009905268227E-2</v>
      </c>
      <c r="J137" s="156">
        <v>7.7369147170407628E-3</v>
      </c>
      <c r="K137" s="156">
        <v>8.9582299642787452E-3</v>
      </c>
      <c r="L137" s="156">
        <v>3.1916406953852713E-2</v>
      </c>
      <c r="M137" s="156">
        <v>0.17401971397919336</v>
      </c>
      <c r="N137" s="156">
        <v>0.1818551098741209</v>
      </c>
      <c r="O137" s="156">
        <v>0.26835982732887387</v>
      </c>
      <c r="P137" s="156">
        <v>0.33178982166324078</v>
      </c>
      <c r="Q137" s="156">
        <v>0.41002010074254397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3.7454501218736433E-2</v>
      </c>
      <c r="G138" s="156">
        <v>3.7282832718571496E-2</v>
      </c>
      <c r="H138" s="156">
        <v>3.2259893341846098E-2</v>
      </c>
      <c r="I138" s="156">
        <v>2.0892362807989645E-2</v>
      </c>
      <c r="J138" s="156">
        <v>7.307349903053882E-3</v>
      </c>
      <c r="K138" s="156">
        <v>8.663956147257703E-3</v>
      </c>
      <c r="L138" s="156">
        <v>2.7247550432931495E-2</v>
      </c>
      <c r="M138" s="156">
        <v>0.14069507162886413</v>
      </c>
      <c r="N138" s="156">
        <v>0.15850944599967021</v>
      </c>
      <c r="O138" s="156">
        <v>0.21749180115511102</v>
      </c>
      <c r="P138" s="156">
        <v>0.30139816173407757</v>
      </c>
      <c r="Q138" s="156">
        <v>0.28447568483669561</v>
      </c>
    </row>
    <row r="139" spans="1:17" ht="12" customHeight="1" x14ac:dyDescent="0.25">
      <c r="A139" s="158" t="s">
        <v>62</v>
      </c>
      <c r="B139" s="157">
        <f>SUM(B140:B141)</f>
        <v>0</v>
      </c>
      <c r="C139" s="157">
        <f t="shared" ref="C139:Q139" si="70">SUM(C140:C141)</f>
        <v>0</v>
      </c>
      <c r="D139" s="157">
        <f t="shared" si="70"/>
        <v>0</v>
      </c>
      <c r="E139" s="157">
        <f t="shared" si="70"/>
        <v>0</v>
      </c>
      <c r="F139" s="157">
        <f t="shared" si="70"/>
        <v>25.118405719897996</v>
      </c>
      <c r="G139" s="157">
        <f t="shared" si="70"/>
        <v>23.255729202538092</v>
      </c>
      <c r="H139" s="157">
        <f t="shared" si="70"/>
        <v>21.163520092803758</v>
      </c>
      <c r="I139" s="157">
        <f t="shared" si="70"/>
        <v>18.469593737477226</v>
      </c>
      <c r="J139" s="157">
        <f t="shared" si="70"/>
        <v>6.0639804683196914</v>
      </c>
      <c r="K139" s="157">
        <f t="shared" si="70"/>
        <v>6.9845397861909362</v>
      </c>
      <c r="L139" s="157">
        <f t="shared" si="70"/>
        <v>16.388862268494268</v>
      </c>
      <c r="M139" s="157">
        <f t="shared" si="70"/>
        <v>81.229269660173117</v>
      </c>
      <c r="N139" s="157">
        <f t="shared" si="70"/>
        <v>93.004737069360829</v>
      </c>
      <c r="O139" s="157">
        <f t="shared" si="70"/>
        <v>129.19657080007028</v>
      </c>
      <c r="P139" s="157">
        <f t="shared" si="70"/>
        <v>133.63080575685788</v>
      </c>
      <c r="Q139" s="157">
        <f t="shared" si="70"/>
        <v>150.66433091109411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</v>
      </c>
      <c r="E140" s="156">
        <v>0</v>
      </c>
      <c r="F140" s="156">
        <v>14.830176265256515</v>
      </c>
      <c r="G140" s="156">
        <v>14.655615661724424</v>
      </c>
      <c r="H140" s="156">
        <v>10.835778739106436</v>
      </c>
      <c r="I140" s="156">
        <v>8.3349510343503486</v>
      </c>
      <c r="J140" s="156">
        <v>3.4745372829231358</v>
      </c>
      <c r="K140" s="156">
        <v>3.8221393603540572</v>
      </c>
      <c r="L140" s="156">
        <v>9.4880369340231798</v>
      </c>
      <c r="M140" s="156">
        <v>43.724006767442944</v>
      </c>
      <c r="N140" s="156">
        <v>52.358351890185325</v>
      </c>
      <c r="O140" s="156">
        <v>70.89149393291784</v>
      </c>
      <c r="P140" s="156">
        <v>76.027073458268191</v>
      </c>
      <c r="Q140" s="156">
        <v>79.035407678384573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10.288229454641481</v>
      </c>
      <c r="G141" s="57">
        <v>8.600113540813668</v>
      </c>
      <c r="H141" s="57">
        <v>10.32774135369732</v>
      </c>
      <c r="I141" s="57">
        <v>10.134642703126877</v>
      </c>
      <c r="J141" s="57">
        <v>2.5894431853965552</v>
      </c>
      <c r="K141" s="57">
        <v>3.162400425836879</v>
      </c>
      <c r="L141" s="57">
        <v>6.9008253344710884</v>
      </c>
      <c r="M141" s="57">
        <v>37.505262892730165</v>
      </c>
      <c r="N141" s="57">
        <v>40.64638517917551</v>
      </c>
      <c r="O141" s="57">
        <v>58.305076867152422</v>
      </c>
      <c r="P141" s="57">
        <v>57.603732298589698</v>
      </c>
      <c r="Q141" s="57">
        <v>71.628923232709539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5.4226368026549938</v>
      </c>
      <c r="C143" s="168">
        <f t="shared" si="71"/>
        <v>6.7349776186786467</v>
      </c>
      <c r="D143" s="168">
        <f t="shared" si="71"/>
        <v>8.1375066233694433</v>
      </c>
      <c r="E143" s="168">
        <f t="shared" si="71"/>
        <v>10.547951104502863</v>
      </c>
      <c r="F143" s="168">
        <f t="shared" si="71"/>
        <v>16.767877260480628</v>
      </c>
      <c r="G143" s="168">
        <f t="shared" si="71"/>
        <v>24.786094914480422</v>
      </c>
      <c r="H143" s="168">
        <f t="shared" si="71"/>
        <v>24.410243011151344</v>
      </c>
      <c r="I143" s="168">
        <f t="shared" si="71"/>
        <v>28.06285678047929</v>
      </c>
      <c r="J143" s="168">
        <f t="shared" si="71"/>
        <v>33.25187622956048</v>
      </c>
      <c r="K143" s="168">
        <f t="shared" si="71"/>
        <v>41.725165523194903</v>
      </c>
      <c r="L143" s="168">
        <f t="shared" si="71"/>
        <v>66.201572196931565</v>
      </c>
      <c r="M143" s="168">
        <f t="shared" si="71"/>
        <v>80.722585180228407</v>
      </c>
      <c r="N143" s="168">
        <f t="shared" si="71"/>
        <v>85.932173812638169</v>
      </c>
      <c r="O143" s="168">
        <f t="shared" si="71"/>
        <v>97.591925985457024</v>
      </c>
      <c r="P143" s="168">
        <f t="shared" si="71"/>
        <v>83.360469946102526</v>
      </c>
      <c r="Q143" s="168">
        <f t="shared" si="71"/>
        <v>101.88033948805844</v>
      </c>
    </row>
    <row r="144" spans="1:17" ht="12.95" customHeight="1" x14ac:dyDescent="0.25">
      <c r="A144" s="158" t="s">
        <v>65</v>
      </c>
      <c r="B144" s="157">
        <f t="shared" ref="B144:Q144" si="72">B145</f>
        <v>2.6538576343761275</v>
      </c>
      <c r="C144" s="157">
        <f t="shared" si="72"/>
        <v>3.3844608506036677</v>
      </c>
      <c r="D144" s="157">
        <f t="shared" si="72"/>
        <v>3.9912639329269433</v>
      </c>
      <c r="E144" s="157">
        <f t="shared" si="72"/>
        <v>5.4132584075826431</v>
      </c>
      <c r="F144" s="157">
        <f t="shared" si="72"/>
        <v>8.1340661918874719</v>
      </c>
      <c r="G144" s="157">
        <f t="shared" si="72"/>
        <v>12.349423547886644</v>
      </c>
      <c r="H144" s="157">
        <f t="shared" si="72"/>
        <v>11.846093731617168</v>
      </c>
      <c r="I144" s="157">
        <f t="shared" si="72"/>
        <v>13.532704457610395</v>
      </c>
      <c r="J144" s="157">
        <f t="shared" si="72"/>
        <v>16.12781339482439</v>
      </c>
      <c r="K144" s="157">
        <f t="shared" si="72"/>
        <v>19.858306080484105</v>
      </c>
      <c r="L144" s="157">
        <f t="shared" si="72"/>
        <v>29.476060530169825</v>
      </c>
      <c r="M144" s="157">
        <f t="shared" si="72"/>
        <v>31.491950212998773</v>
      </c>
      <c r="N144" s="157">
        <f t="shared" si="72"/>
        <v>35.989459939419739</v>
      </c>
      <c r="O144" s="157">
        <f t="shared" si="72"/>
        <v>39.243127622776846</v>
      </c>
      <c r="P144" s="157">
        <f t="shared" si="72"/>
        <v>30.055462162674232</v>
      </c>
      <c r="Q144" s="157">
        <f t="shared" si="72"/>
        <v>36.605326304438819</v>
      </c>
    </row>
    <row r="145" spans="1:17" ht="12" customHeight="1" x14ac:dyDescent="0.25">
      <c r="A145" s="23" t="s">
        <v>60</v>
      </c>
      <c r="B145" s="156">
        <v>2.6538576343761275</v>
      </c>
      <c r="C145" s="156">
        <v>3.3844608506036677</v>
      </c>
      <c r="D145" s="156">
        <v>3.9912639329269433</v>
      </c>
      <c r="E145" s="156">
        <v>5.4132584075826431</v>
      </c>
      <c r="F145" s="156">
        <v>8.1340661918874719</v>
      </c>
      <c r="G145" s="156">
        <v>12.349423547886644</v>
      </c>
      <c r="H145" s="156">
        <v>11.846093731617168</v>
      </c>
      <c r="I145" s="156">
        <v>13.532704457610395</v>
      </c>
      <c r="J145" s="156">
        <v>16.12781339482439</v>
      </c>
      <c r="K145" s="156">
        <v>19.858306080484105</v>
      </c>
      <c r="L145" s="156">
        <v>29.476060530169825</v>
      </c>
      <c r="M145" s="156">
        <v>31.491950212998773</v>
      </c>
      <c r="N145" s="156">
        <v>35.989459939419739</v>
      </c>
      <c r="O145" s="156">
        <v>39.243127622776846</v>
      </c>
      <c r="P145" s="156">
        <v>30.055462162674232</v>
      </c>
      <c r="Q145" s="156">
        <v>36.605326304438819</v>
      </c>
    </row>
    <row r="146" spans="1:17" ht="12.95" customHeight="1" x14ac:dyDescent="0.25">
      <c r="A146" s="158" t="s">
        <v>112</v>
      </c>
      <c r="B146" s="157">
        <f t="shared" ref="B146:Q146" si="73">B147</f>
        <v>0.54794723599673778</v>
      </c>
      <c r="C146" s="157">
        <f t="shared" si="73"/>
        <v>0.6416917884675436</v>
      </c>
      <c r="D146" s="157">
        <f t="shared" si="73"/>
        <v>0.76803165874805346</v>
      </c>
      <c r="E146" s="157">
        <f t="shared" si="73"/>
        <v>0.90816800790716123</v>
      </c>
      <c r="F146" s="157">
        <f t="shared" si="73"/>
        <v>1.4091681836189396</v>
      </c>
      <c r="G146" s="157">
        <f t="shared" si="73"/>
        <v>1.9788892151679411</v>
      </c>
      <c r="H146" s="157">
        <f t="shared" si="73"/>
        <v>2.099938938098564</v>
      </c>
      <c r="I146" s="157">
        <f t="shared" si="73"/>
        <v>2.5531929441598051</v>
      </c>
      <c r="J146" s="157">
        <f t="shared" si="73"/>
        <v>3.0456092507895978</v>
      </c>
      <c r="K146" s="157">
        <f t="shared" si="73"/>
        <v>3.8692742647966289</v>
      </c>
      <c r="L146" s="157">
        <f t="shared" si="73"/>
        <v>5.7137096758688486</v>
      </c>
      <c r="M146" s="157">
        <f t="shared" si="73"/>
        <v>7.4493134881663892</v>
      </c>
      <c r="N146" s="157">
        <f t="shared" si="73"/>
        <v>7.8500493688395441</v>
      </c>
      <c r="O146" s="157">
        <f t="shared" si="73"/>
        <v>8.455846743490179</v>
      </c>
      <c r="P146" s="157">
        <f t="shared" si="73"/>
        <v>8.4498739314472111</v>
      </c>
      <c r="Q146" s="157">
        <f t="shared" si="73"/>
        <v>8.5044383606603162</v>
      </c>
    </row>
    <row r="147" spans="1:17" ht="12" customHeight="1" x14ac:dyDescent="0.25">
      <c r="A147" s="23" t="s">
        <v>60</v>
      </c>
      <c r="B147" s="156">
        <v>0.54794723599673778</v>
      </c>
      <c r="C147" s="156">
        <v>0.6416917884675436</v>
      </c>
      <c r="D147" s="156">
        <v>0.76803165874805346</v>
      </c>
      <c r="E147" s="156">
        <v>0.90816800790716123</v>
      </c>
      <c r="F147" s="156">
        <v>1.4091681836189396</v>
      </c>
      <c r="G147" s="156">
        <v>1.9788892151679411</v>
      </c>
      <c r="H147" s="156">
        <v>2.099938938098564</v>
      </c>
      <c r="I147" s="156">
        <v>2.5531929441598051</v>
      </c>
      <c r="J147" s="156">
        <v>3.0456092507895978</v>
      </c>
      <c r="K147" s="156">
        <v>3.8692742647966289</v>
      </c>
      <c r="L147" s="156">
        <v>5.7137096758688486</v>
      </c>
      <c r="M147" s="156">
        <v>7.4493134881663892</v>
      </c>
      <c r="N147" s="156">
        <v>7.8500493688395441</v>
      </c>
      <c r="O147" s="156">
        <v>8.455846743490179</v>
      </c>
      <c r="P147" s="156">
        <v>8.4498739314472111</v>
      </c>
      <c r="Q147" s="156">
        <v>8.5044383606603162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1.5220659388099838</v>
      </c>
      <c r="C148" s="157">
        <f t="shared" si="74"/>
        <v>1.8706053037504911</v>
      </c>
      <c r="D148" s="157">
        <f t="shared" si="74"/>
        <v>2.3590566126650359</v>
      </c>
      <c r="E148" s="157">
        <f t="shared" si="74"/>
        <v>2.9149597109334704</v>
      </c>
      <c r="F148" s="157">
        <f t="shared" si="74"/>
        <v>4.9303895378849312</v>
      </c>
      <c r="G148" s="157">
        <f t="shared" si="74"/>
        <v>7.1612299389892344</v>
      </c>
      <c r="H148" s="157">
        <f t="shared" si="74"/>
        <v>7.1814822694977325</v>
      </c>
      <c r="I148" s="157">
        <f t="shared" si="74"/>
        <v>8.1893345169226404</v>
      </c>
      <c r="J148" s="157">
        <f t="shared" si="74"/>
        <v>9.3669123419829869</v>
      </c>
      <c r="K148" s="157">
        <f t="shared" si="74"/>
        <v>11.943863301643706</v>
      </c>
      <c r="L148" s="157">
        <f t="shared" si="74"/>
        <v>21.024662053434678</v>
      </c>
      <c r="M148" s="157">
        <f t="shared" si="74"/>
        <v>29.165670784461156</v>
      </c>
      <c r="N148" s="157">
        <f t="shared" si="74"/>
        <v>28.486055411748698</v>
      </c>
      <c r="O148" s="157">
        <f t="shared" si="74"/>
        <v>33.926745908793997</v>
      </c>
      <c r="P148" s="157">
        <f t="shared" si="74"/>
        <v>29.394009868936493</v>
      </c>
      <c r="Q148" s="157">
        <f t="shared" si="74"/>
        <v>38.930431715691249</v>
      </c>
    </row>
    <row r="149" spans="1:17" ht="12" customHeight="1" x14ac:dyDescent="0.25">
      <c r="A149" s="167" t="s">
        <v>144</v>
      </c>
      <c r="B149" s="132">
        <v>1.5039536811642911</v>
      </c>
      <c r="C149" s="132">
        <v>1.5295557105985129</v>
      </c>
      <c r="D149" s="132">
        <v>1.5998000885057622</v>
      </c>
      <c r="E149" s="132">
        <v>1.6304911436792739</v>
      </c>
      <c r="F149" s="132">
        <v>1.5542125954747525</v>
      </c>
      <c r="G149" s="132">
        <v>1.5296799476745468</v>
      </c>
      <c r="H149" s="132">
        <v>1.3934773216477661</v>
      </c>
      <c r="I149" s="132">
        <v>1.2648430130215993</v>
      </c>
      <c r="J149" s="132">
        <v>1.2337232704725056</v>
      </c>
      <c r="K149" s="132">
        <v>1.0993092287830548</v>
      </c>
      <c r="L149" s="132">
        <v>0.99790195868252807</v>
      </c>
      <c r="M149" s="132">
        <v>0.8893843945907649</v>
      </c>
      <c r="N149" s="132">
        <v>0.79893853181006436</v>
      </c>
      <c r="O149" s="132">
        <v>0.73838668773829097</v>
      </c>
      <c r="P149" s="132">
        <v>0.7006744485791303</v>
      </c>
      <c r="Q149" s="132">
        <v>0.72477484274376947</v>
      </c>
    </row>
    <row r="150" spans="1:17" ht="12" customHeight="1" x14ac:dyDescent="0.25">
      <c r="A150" s="167" t="s">
        <v>143</v>
      </c>
      <c r="B150" s="132">
        <f t="shared" ref="B150:C150" si="75">SUM(B151:B152)</f>
        <v>5.3497914793633194E-3</v>
      </c>
      <c r="C150" s="132">
        <f t="shared" si="75"/>
        <v>5.8790071437561028E-3</v>
      </c>
      <c r="D150" s="132">
        <f t="shared" ref="D150" si="76">SUM(D151:D152)</f>
        <v>7.0577326475635008E-3</v>
      </c>
      <c r="E150" s="132">
        <f t="shared" ref="E150" si="77">SUM(E151:E152)</f>
        <v>8.0666898976410988E-3</v>
      </c>
      <c r="F150" s="132">
        <f t="shared" ref="F150" si="78">SUM(F151:F152)</f>
        <v>8.7953836247919564E-3</v>
      </c>
      <c r="G150" s="132">
        <f t="shared" ref="G150" si="79">SUM(G151:G152)</f>
        <v>1.2636993392585401E-2</v>
      </c>
      <c r="H150" s="132">
        <f t="shared" ref="H150" si="80">SUM(H151:H152)</f>
        <v>1.4667804216587258E-2</v>
      </c>
      <c r="I150" s="132">
        <f t="shared" ref="I150" si="81">SUM(I151:I152)</f>
        <v>1.9956814480605073E-2</v>
      </c>
      <c r="J150" s="132">
        <f t="shared" ref="J150" si="82">SUM(J151:J152)</f>
        <v>2.4941958421055746E-2</v>
      </c>
      <c r="K150" s="132">
        <f t="shared" ref="K150" si="83">SUM(K151:K152)</f>
        <v>2.8443846643389142E-2</v>
      </c>
      <c r="L150" s="132">
        <f t="shared" ref="L150" si="84">SUM(L151:L152)</f>
        <v>3.9523129337855581E-2</v>
      </c>
      <c r="M150" s="132">
        <f t="shared" ref="M150" si="85">SUM(M151:M152)</f>
        <v>3.661116023353643E-2</v>
      </c>
      <c r="N150" s="132">
        <f t="shared" ref="N150" si="86">SUM(N151:N152)</f>
        <v>3.7029072472843434E-2</v>
      </c>
      <c r="O150" s="132">
        <f t="shared" ref="O150" si="87">SUM(O151:O152)</f>
        <v>3.7795277536420716E-2</v>
      </c>
      <c r="P150" s="132">
        <f t="shared" ref="P150" si="88">SUM(P151:P152)</f>
        <v>3.9066363204412494E-2</v>
      </c>
      <c r="Q150" s="132">
        <f t="shared" ref="Q150" si="89">SUM(Q151:Q152)</f>
        <v>4.3239940374081465E-2</v>
      </c>
    </row>
    <row r="151" spans="1:17" ht="12" customHeight="1" x14ac:dyDescent="0.25">
      <c r="A151" s="166" t="s">
        <v>57</v>
      </c>
      <c r="B151" s="165">
        <v>3.0225325196826369E-3</v>
      </c>
      <c r="C151" s="165">
        <v>3.3317055082344119E-3</v>
      </c>
      <c r="D151" s="165">
        <v>3.97149608222294E-3</v>
      </c>
      <c r="E151" s="165">
        <v>4.5191565557089423E-3</v>
      </c>
      <c r="F151" s="165">
        <v>4.9040068747933652E-3</v>
      </c>
      <c r="G151" s="165">
        <v>7.0201474153333641E-3</v>
      </c>
      <c r="H151" s="165">
        <v>8.1188033126034648E-3</v>
      </c>
      <c r="I151" s="165">
        <v>1.1002944705752365E-2</v>
      </c>
      <c r="J151" s="165">
        <v>1.3699881647126698E-2</v>
      </c>
      <c r="K151" s="165">
        <v>1.556714117682265E-2</v>
      </c>
      <c r="L151" s="165">
        <v>2.1542914371938577E-2</v>
      </c>
      <c r="M151" s="165">
        <v>1.994262563853904E-2</v>
      </c>
      <c r="N151" s="165">
        <v>2.0123466196949068E-2</v>
      </c>
      <c r="O151" s="165">
        <v>2.0487029486380457E-2</v>
      </c>
      <c r="P151" s="165">
        <v>2.1108544715879179E-2</v>
      </c>
      <c r="Q151" s="165">
        <v>2.3302453572849501E-2</v>
      </c>
    </row>
    <row r="152" spans="1:17" ht="12" customHeight="1" x14ac:dyDescent="0.25">
      <c r="A152" s="147" t="s">
        <v>59</v>
      </c>
      <c r="B152" s="164">
        <v>2.3272589596806826E-3</v>
      </c>
      <c r="C152" s="164">
        <v>2.5473016355216909E-3</v>
      </c>
      <c r="D152" s="164">
        <v>3.0862365653405608E-3</v>
      </c>
      <c r="E152" s="164">
        <v>3.5475333419321561E-3</v>
      </c>
      <c r="F152" s="164">
        <v>3.8913767499985917E-3</v>
      </c>
      <c r="G152" s="164">
        <v>5.6168459772520368E-3</v>
      </c>
      <c r="H152" s="164">
        <v>6.5490009039837942E-3</v>
      </c>
      <c r="I152" s="164">
        <v>8.953869774852706E-3</v>
      </c>
      <c r="J152" s="164">
        <v>1.1242076773929046E-2</v>
      </c>
      <c r="K152" s="164">
        <v>1.2876705466566491E-2</v>
      </c>
      <c r="L152" s="164">
        <v>1.7980214965917004E-2</v>
      </c>
      <c r="M152" s="164">
        <v>1.6668534594997387E-2</v>
      </c>
      <c r="N152" s="164">
        <v>1.6905606275894366E-2</v>
      </c>
      <c r="O152" s="164">
        <v>1.7308248050040255E-2</v>
      </c>
      <c r="P152" s="164">
        <v>1.7957818488533311E-2</v>
      </c>
      <c r="Q152" s="164">
        <v>1.993748680123196E-2</v>
      </c>
    </row>
    <row r="153" spans="1:17" ht="12" customHeight="1" x14ac:dyDescent="0.25">
      <c r="A153" s="163" t="s">
        <v>142</v>
      </c>
      <c r="B153" s="162">
        <v>1.2762466166329242E-2</v>
      </c>
      <c r="C153" s="162">
        <v>0.33385113741933203</v>
      </c>
      <c r="D153" s="162">
        <v>0.74887919636564848</v>
      </c>
      <c r="E153" s="162">
        <v>1.2700900326633593</v>
      </c>
      <c r="F153" s="162">
        <v>3.3488795983388204</v>
      </c>
      <c r="G153" s="162">
        <v>5.5739521197569175</v>
      </c>
      <c r="H153" s="162">
        <v>5.7130133843514219</v>
      </c>
      <c r="I153" s="162">
        <v>6.7925314722570231</v>
      </c>
      <c r="J153" s="162">
        <v>7.9371392682345023</v>
      </c>
      <c r="K153" s="162">
        <v>10.522838248177564</v>
      </c>
      <c r="L153" s="162">
        <v>19.218965460627185</v>
      </c>
      <c r="M153" s="162">
        <v>27.140382314831843</v>
      </c>
      <c r="N153" s="162">
        <v>26.406358420077659</v>
      </c>
      <c r="O153" s="162">
        <v>31.564126950685889</v>
      </c>
      <c r="P153" s="162">
        <v>27.096706690405899</v>
      </c>
      <c r="Q153" s="162">
        <v>36.192382378736283</v>
      </c>
    </row>
    <row r="154" spans="1:17" ht="12" customHeight="1" x14ac:dyDescent="0.25">
      <c r="A154" s="161" t="s">
        <v>141</v>
      </c>
      <c r="B154" s="160">
        <f t="shared" ref="B154:C154" si="90">SUM(B155:B156)</f>
        <v>0</v>
      </c>
      <c r="C154" s="160">
        <f t="shared" si="90"/>
        <v>1.3194485888901016E-3</v>
      </c>
      <c r="D154" s="160">
        <f t="shared" ref="D154" si="91">SUM(D155:D156)</f>
        <v>3.3195951460617641E-3</v>
      </c>
      <c r="E154" s="160">
        <f t="shared" ref="E154" si="92">SUM(E155:E156)</f>
        <v>6.311844693195792E-3</v>
      </c>
      <c r="F154" s="160">
        <f t="shared" ref="F154" si="93">SUM(F155:F156)</f>
        <v>1.8501960446565959E-2</v>
      </c>
      <c r="G154" s="160">
        <f t="shared" ref="G154" si="94">SUM(G155:G156)</f>
        <v>4.496087816518457E-2</v>
      </c>
      <c r="H154" s="160">
        <f t="shared" ref="H154" si="95">SUM(H155:H156)</f>
        <v>6.0323759281957809E-2</v>
      </c>
      <c r="I154" s="160">
        <f t="shared" ref="I154" si="96">SUM(I155:I156)</f>
        <v>0.11200321716341191</v>
      </c>
      <c r="J154" s="160">
        <f t="shared" ref="J154" si="97">SUM(J155:J156)</f>
        <v>0.17110784485492256</v>
      </c>
      <c r="K154" s="160">
        <f t="shared" ref="K154" si="98">SUM(K155:K156)</f>
        <v>0.29327197803969823</v>
      </c>
      <c r="L154" s="160">
        <f t="shared" ref="L154" si="99">SUM(L155:L156)</f>
        <v>0.7682715047871076</v>
      </c>
      <c r="M154" s="160">
        <f t="shared" ref="M154" si="100">SUM(M155:M156)</f>
        <v>1.0992929148050115</v>
      </c>
      <c r="N154" s="160">
        <f t="shared" ref="N154" si="101">SUM(N155:N156)</f>
        <v>1.2437293873881337</v>
      </c>
      <c r="O154" s="160">
        <f t="shared" ref="O154" si="102">SUM(O155:O156)</f>
        <v>1.5864369928333955</v>
      </c>
      <c r="P154" s="160">
        <f t="shared" ref="P154" si="103">SUM(P155:P156)</f>
        <v>1.5575623667470515</v>
      </c>
      <c r="Q154" s="160">
        <f t="shared" ref="Q154" si="104">SUM(Q155:Q156)</f>
        <v>1.9700345538371153</v>
      </c>
    </row>
    <row r="155" spans="1:17" ht="12" customHeight="1" x14ac:dyDescent="0.25">
      <c r="A155" s="148" t="s">
        <v>60</v>
      </c>
      <c r="B155" s="156">
        <v>0</v>
      </c>
      <c r="C155" s="156">
        <v>7.0192091967272185E-4</v>
      </c>
      <c r="D155" s="156">
        <v>1.8160439988445679E-3</v>
      </c>
      <c r="E155" s="156">
        <v>3.4899431712043043E-3</v>
      </c>
      <c r="F155" s="156">
        <v>1.0475995899693859E-2</v>
      </c>
      <c r="G155" s="156">
        <v>2.5424022592133996E-2</v>
      </c>
      <c r="H155" s="156">
        <v>3.3157533309876891E-2</v>
      </c>
      <c r="I155" s="156">
        <v>5.8925322462032803E-2</v>
      </c>
      <c r="J155" s="156">
        <v>8.7996777276232827E-2</v>
      </c>
      <c r="K155" s="156">
        <v>0.14908467114863888</v>
      </c>
      <c r="L155" s="156">
        <v>0.41444938913622092</v>
      </c>
      <c r="M155" s="156">
        <v>0.60784763653260065</v>
      </c>
      <c r="N155" s="156">
        <v>0.66451850080714725</v>
      </c>
      <c r="O155" s="156">
        <v>0.87626742920126144</v>
      </c>
      <c r="P155" s="156">
        <v>0.8161610034347474</v>
      </c>
      <c r="Q155" s="156">
        <v>1.1630794354740182</v>
      </c>
    </row>
    <row r="156" spans="1:17" ht="12" customHeight="1" x14ac:dyDescent="0.25">
      <c r="A156" s="148" t="s">
        <v>59</v>
      </c>
      <c r="B156" s="156">
        <v>0</v>
      </c>
      <c r="C156" s="156">
        <v>6.1752766921737974E-4</v>
      </c>
      <c r="D156" s="156">
        <v>1.5035511472171964E-3</v>
      </c>
      <c r="E156" s="156">
        <v>2.8219015219914877E-3</v>
      </c>
      <c r="F156" s="156">
        <v>8.0259645468720997E-3</v>
      </c>
      <c r="G156" s="156">
        <v>1.9536855573050571E-2</v>
      </c>
      <c r="H156" s="156">
        <v>2.7166225972080914E-2</v>
      </c>
      <c r="I156" s="156">
        <v>5.3077894701379101E-2</v>
      </c>
      <c r="J156" s="156">
        <v>8.3111067578689732E-2</v>
      </c>
      <c r="K156" s="156">
        <v>0.14418730689105935</v>
      </c>
      <c r="L156" s="156">
        <v>0.35382211565088667</v>
      </c>
      <c r="M156" s="156">
        <v>0.49144527827241091</v>
      </c>
      <c r="N156" s="156">
        <v>0.57921088658098652</v>
      </c>
      <c r="O156" s="156">
        <v>0.71016956363213402</v>
      </c>
      <c r="P156" s="156">
        <v>0.74140136331230411</v>
      </c>
      <c r="Q156" s="156">
        <v>0.8069551183630973</v>
      </c>
    </row>
    <row r="157" spans="1:17" ht="12" customHeight="1" x14ac:dyDescent="0.25">
      <c r="A157" s="158" t="s">
        <v>62</v>
      </c>
      <c r="B157" s="157">
        <f t="shared" ref="B157:Q157" si="105">SUM(B158:B159)</f>
        <v>0.69876599347214408</v>
      </c>
      <c r="C157" s="157">
        <f t="shared" si="105"/>
        <v>0.83821967585694424</v>
      </c>
      <c r="D157" s="157">
        <f t="shared" si="105"/>
        <v>1.0191544190294097</v>
      </c>
      <c r="E157" s="157">
        <f t="shared" si="105"/>
        <v>1.3115649780795875</v>
      </c>
      <c r="F157" s="157">
        <f t="shared" si="105"/>
        <v>2.2942533470892839</v>
      </c>
      <c r="G157" s="157">
        <f t="shared" si="105"/>
        <v>3.2965522124366</v>
      </c>
      <c r="H157" s="157">
        <f t="shared" si="105"/>
        <v>3.2827280719378793</v>
      </c>
      <c r="I157" s="157">
        <f t="shared" si="105"/>
        <v>3.7876248617864503</v>
      </c>
      <c r="J157" s="157">
        <f t="shared" si="105"/>
        <v>4.7115412419635057</v>
      </c>
      <c r="K157" s="157">
        <f t="shared" si="105"/>
        <v>6.0537218762704574</v>
      </c>
      <c r="L157" s="157">
        <f t="shared" si="105"/>
        <v>9.9871399374582097</v>
      </c>
      <c r="M157" s="157">
        <f t="shared" si="105"/>
        <v>12.615650694602103</v>
      </c>
      <c r="N157" s="157">
        <f t="shared" si="105"/>
        <v>13.606609092630189</v>
      </c>
      <c r="O157" s="157">
        <f t="shared" si="105"/>
        <v>15.966205710396007</v>
      </c>
      <c r="P157" s="157">
        <f t="shared" si="105"/>
        <v>15.461123983044587</v>
      </c>
      <c r="Q157" s="157">
        <f t="shared" si="105"/>
        <v>17.840143107268055</v>
      </c>
    </row>
    <row r="158" spans="1:17" ht="12" customHeight="1" x14ac:dyDescent="0.25">
      <c r="A158" s="23" t="s">
        <v>57</v>
      </c>
      <c r="B158" s="156">
        <v>0.50536591466228797</v>
      </c>
      <c r="C158" s="156">
        <v>0.56877750074589839</v>
      </c>
      <c r="D158" s="156">
        <v>0.62610586652882216</v>
      </c>
      <c r="E158" s="156">
        <v>0.88293543211689207</v>
      </c>
      <c r="F158" s="156">
        <v>1.3604176034245712</v>
      </c>
      <c r="G158" s="156">
        <v>2.0817525677369386</v>
      </c>
      <c r="H158" s="156">
        <v>1.6805915181694648</v>
      </c>
      <c r="I158" s="156">
        <v>1.7114071083431932</v>
      </c>
      <c r="J158" s="156">
        <v>2.6915018153427916</v>
      </c>
      <c r="K158" s="156">
        <v>3.300657113659665</v>
      </c>
      <c r="L158" s="156">
        <v>5.7758603290035886</v>
      </c>
      <c r="M158" s="156">
        <v>6.8003758716256515</v>
      </c>
      <c r="N158" s="156">
        <v>7.6702365902535679</v>
      </c>
      <c r="O158" s="156">
        <v>8.7656445735499773</v>
      </c>
      <c r="P158" s="156">
        <v>8.8042356367420851</v>
      </c>
      <c r="Q158" s="156">
        <v>9.3729312371209588</v>
      </c>
    </row>
    <row r="159" spans="1:17" ht="12" customHeight="1" x14ac:dyDescent="0.25">
      <c r="A159" s="29" t="s">
        <v>140</v>
      </c>
      <c r="B159" s="57">
        <v>0.1934000788098561</v>
      </c>
      <c r="C159" s="57">
        <v>0.26944217511104585</v>
      </c>
      <c r="D159" s="57">
        <v>0.39304855250058751</v>
      </c>
      <c r="E159" s="57">
        <v>0.42862954596269542</v>
      </c>
      <c r="F159" s="57">
        <v>0.93383574366471256</v>
      </c>
      <c r="G159" s="57">
        <v>1.2147996446996612</v>
      </c>
      <c r="H159" s="57">
        <v>1.6021365537684142</v>
      </c>
      <c r="I159" s="57">
        <v>2.0762177534432573</v>
      </c>
      <c r="J159" s="57">
        <v>2.0200394266207145</v>
      </c>
      <c r="K159" s="57">
        <v>2.7530647626107925</v>
      </c>
      <c r="L159" s="57">
        <v>4.2112796084546202</v>
      </c>
      <c r="M159" s="57">
        <v>5.8152748229764502</v>
      </c>
      <c r="N159" s="57">
        <v>5.9363725023766207</v>
      </c>
      <c r="O159" s="57">
        <v>7.2005611368460301</v>
      </c>
      <c r="P159" s="57">
        <v>6.6568883463025008</v>
      </c>
      <c r="Q159" s="57">
        <v>8.4672118701470946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372.68580712358721</v>
      </c>
      <c r="C161" s="168">
        <f t="shared" ref="C161:Q161" si="106">SUM(C162,C164,C166,C175)</f>
        <v>392.02329407015844</v>
      </c>
      <c r="D161" s="168">
        <f t="shared" si="106"/>
        <v>339.27976641263677</v>
      </c>
      <c r="E161" s="168">
        <f t="shared" si="106"/>
        <v>364.52367008941417</v>
      </c>
      <c r="F161" s="168">
        <f t="shared" si="106"/>
        <v>313.22877329201646</v>
      </c>
      <c r="G161" s="168">
        <f t="shared" si="106"/>
        <v>236.45939058989777</v>
      </c>
      <c r="H161" s="168">
        <f t="shared" si="106"/>
        <v>121.09170139617143</v>
      </c>
      <c r="I161" s="168">
        <f t="shared" si="106"/>
        <v>102.00627601513237</v>
      </c>
      <c r="J161" s="168">
        <f t="shared" si="106"/>
        <v>102.37434955787964</v>
      </c>
      <c r="K161" s="168">
        <f t="shared" si="106"/>
        <v>100.42768060265911</v>
      </c>
      <c r="L161" s="168">
        <f t="shared" si="106"/>
        <v>88.697643338454867</v>
      </c>
      <c r="M161" s="168">
        <f t="shared" si="106"/>
        <v>82.173979804119426</v>
      </c>
      <c r="N161" s="168">
        <f t="shared" si="106"/>
        <v>69.55672097023421</v>
      </c>
      <c r="O161" s="168">
        <f t="shared" si="106"/>
        <v>71.422484010116904</v>
      </c>
      <c r="P161" s="168">
        <f t="shared" si="106"/>
        <v>45.221808409689245</v>
      </c>
      <c r="Q161" s="168">
        <f t="shared" si="106"/>
        <v>55.348320657050401</v>
      </c>
    </row>
    <row r="162" spans="1:17" ht="12.95" customHeight="1" x14ac:dyDescent="0.25">
      <c r="A162" s="158" t="s">
        <v>65</v>
      </c>
      <c r="B162" s="157">
        <f t="shared" ref="B162:Q162" si="107">B163</f>
        <v>247.21830786566744</v>
      </c>
      <c r="C162" s="157">
        <f t="shared" si="107"/>
        <v>264.07318442244991</v>
      </c>
      <c r="D162" s="157">
        <f t="shared" si="107"/>
        <v>225.78808849493262</v>
      </c>
      <c r="E162" s="157">
        <f t="shared" si="107"/>
        <v>252.80723048669546</v>
      </c>
      <c r="F162" s="157">
        <f t="shared" si="107"/>
        <v>219.19701174197746</v>
      </c>
      <c r="G162" s="157">
        <f t="shared" si="107"/>
        <v>170.28144126073934</v>
      </c>
      <c r="H162" s="157">
        <f t="shared" si="107"/>
        <v>84.309829018424026</v>
      </c>
      <c r="I162" s="157">
        <f t="shared" si="107"/>
        <v>68.843925776110495</v>
      </c>
      <c r="J162" s="157">
        <f t="shared" si="107"/>
        <v>69.961922304679291</v>
      </c>
      <c r="K162" s="157">
        <f t="shared" si="107"/>
        <v>69.347190719353577</v>
      </c>
      <c r="L162" s="157">
        <f t="shared" si="107"/>
        <v>63.026873309707746</v>
      </c>
      <c r="M162" s="157">
        <f t="shared" si="107"/>
        <v>57.472922767043947</v>
      </c>
      <c r="N162" s="157">
        <f t="shared" si="107"/>
        <v>48.481960591851518</v>
      </c>
      <c r="O162" s="157">
        <f t="shared" si="107"/>
        <v>50.767249433954923</v>
      </c>
      <c r="P162" s="157">
        <f t="shared" si="107"/>
        <v>29.509310849427997</v>
      </c>
      <c r="Q162" s="157">
        <f t="shared" si="107"/>
        <v>40.231864026449841</v>
      </c>
    </row>
    <row r="163" spans="1:17" ht="12" customHeight="1" x14ac:dyDescent="0.25">
      <c r="A163" s="23" t="s">
        <v>60</v>
      </c>
      <c r="B163" s="57">
        <v>247.21830786566744</v>
      </c>
      <c r="C163" s="57">
        <v>264.07318442244991</v>
      </c>
      <c r="D163" s="57">
        <v>225.78808849493262</v>
      </c>
      <c r="E163" s="57">
        <v>252.80723048669546</v>
      </c>
      <c r="F163" s="57">
        <v>219.19701174197746</v>
      </c>
      <c r="G163" s="57">
        <v>170.28144126073934</v>
      </c>
      <c r="H163" s="57">
        <v>84.309829018424026</v>
      </c>
      <c r="I163" s="57">
        <v>68.843925776110495</v>
      </c>
      <c r="J163" s="57">
        <v>69.961922304679291</v>
      </c>
      <c r="K163" s="57">
        <v>69.347190719353577</v>
      </c>
      <c r="L163" s="57">
        <v>63.026873309707746</v>
      </c>
      <c r="M163" s="57">
        <v>57.472922767043947</v>
      </c>
      <c r="N163" s="57">
        <v>48.481960591851518</v>
      </c>
      <c r="O163" s="57">
        <v>50.767249433954923</v>
      </c>
      <c r="P163" s="57">
        <v>29.509310849427997</v>
      </c>
      <c r="Q163" s="57">
        <v>40.231864026449841</v>
      </c>
    </row>
    <row r="164" spans="1:17" ht="12.95" customHeight="1" x14ac:dyDescent="0.25">
      <c r="A164" s="158" t="s">
        <v>112</v>
      </c>
      <c r="B164" s="157">
        <f t="shared" ref="B164:Q164" si="108">B165</f>
        <v>4.6924787271043416</v>
      </c>
      <c r="C164" s="157">
        <f t="shared" si="108"/>
        <v>4.8584851418130048</v>
      </c>
      <c r="D164" s="157">
        <f t="shared" si="108"/>
        <v>4.4606570513536141</v>
      </c>
      <c r="E164" s="157">
        <f t="shared" si="108"/>
        <v>4.5174922364833989</v>
      </c>
      <c r="F164" s="157">
        <f t="shared" si="108"/>
        <v>3.8508854741419234</v>
      </c>
      <c r="G164" s="157">
        <f t="shared" si="108"/>
        <v>2.7869492276667556</v>
      </c>
      <c r="H164" s="157">
        <f t="shared" si="108"/>
        <v>1.6092333560217307</v>
      </c>
      <c r="I164" s="157">
        <f t="shared" si="108"/>
        <v>1.5597946137444885</v>
      </c>
      <c r="J164" s="157">
        <f t="shared" si="108"/>
        <v>1.6424002713923755</v>
      </c>
      <c r="K164" s="157">
        <f t="shared" si="108"/>
        <v>1.5082158156861889</v>
      </c>
      <c r="L164" s="157">
        <f t="shared" si="108"/>
        <v>1.2531464285807263</v>
      </c>
      <c r="M164" s="157">
        <f t="shared" si="108"/>
        <v>1.4214677132533191</v>
      </c>
      <c r="N164" s="157">
        <f t="shared" si="108"/>
        <v>1.4091100266940895</v>
      </c>
      <c r="O164" s="157">
        <f t="shared" si="108"/>
        <v>1.4097321767294393</v>
      </c>
      <c r="P164" s="157">
        <f t="shared" si="108"/>
        <v>1.1494858069335632</v>
      </c>
      <c r="Q164" s="157">
        <f t="shared" si="108"/>
        <v>1.0976294715499244</v>
      </c>
    </row>
    <row r="165" spans="1:17" ht="12" customHeight="1" x14ac:dyDescent="0.25">
      <c r="A165" s="23" t="s">
        <v>60</v>
      </c>
      <c r="B165" s="156">
        <v>4.6924787271043416</v>
      </c>
      <c r="C165" s="156">
        <v>4.8584851418130048</v>
      </c>
      <c r="D165" s="156">
        <v>4.4606570513536141</v>
      </c>
      <c r="E165" s="156">
        <v>4.5174922364833989</v>
      </c>
      <c r="F165" s="156">
        <v>3.8508854741419234</v>
      </c>
      <c r="G165" s="156">
        <v>2.7869492276667556</v>
      </c>
      <c r="H165" s="156">
        <v>1.6092333560217307</v>
      </c>
      <c r="I165" s="156">
        <v>1.5597946137444885</v>
      </c>
      <c r="J165" s="156">
        <v>1.6424002713923755</v>
      </c>
      <c r="K165" s="156">
        <v>1.5082158156861889</v>
      </c>
      <c r="L165" s="156">
        <v>1.2531464285807263</v>
      </c>
      <c r="M165" s="156">
        <v>1.4214677132533191</v>
      </c>
      <c r="N165" s="156">
        <v>1.4091100266940895</v>
      </c>
      <c r="O165" s="156">
        <v>1.4097321767294393</v>
      </c>
      <c r="P165" s="156">
        <v>1.1494858069335632</v>
      </c>
      <c r="Q165" s="156">
        <v>1.0976294715499244</v>
      </c>
    </row>
    <row r="166" spans="1:17" ht="12" customHeight="1" x14ac:dyDescent="0.25">
      <c r="A166" s="158" t="s">
        <v>63</v>
      </c>
      <c r="B166" s="157">
        <f>SUM(B167:B168,B171:B172)</f>
        <v>82.774289917993258</v>
      </c>
      <c r="C166" s="157">
        <f t="shared" ref="C166:Q166" si="109">SUM(C167:C168,C171:C172)</f>
        <v>85.373797479933074</v>
      </c>
      <c r="D166" s="157">
        <f t="shared" si="109"/>
        <v>76.195129891570602</v>
      </c>
      <c r="E166" s="157">
        <f t="shared" si="109"/>
        <v>73.785288602880541</v>
      </c>
      <c r="F166" s="157">
        <f t="shared" si="109"/>
        <v>60.59838222442572</v>
      </c>
      <c r="G166" s="157">
        <f t="shared" si="109"/>
        <v>42.652620384831522</v>
      </c>
      <c r="H166" s="157">
        <f t="shared" si="109"/>
        <v>24.159297064183367</v>
      </c>
      <c r="I166" s="157">
        <f t="shared" si="109"/>
        <v>22.065276693136628</v>
      </c>
      <c r="J166" s="157">
        <f t="shared" si="109"/>
        <v>21.143147371671077</v>
      </c>
      <c r="K166" s="157">
        <f t="shared" si="109"/>
        <v>20.37537541064912</v>
      </c>
      <c r="L166" s="157">
        <f t="shared" si="109"/>
        <v>16.587041775212185</v>
      </c>
      <c r="M166" s="157">
        <f t="shared" si="109"/>
        <v>16.12629264018927</v>
      </c>
      <c r="N166" s="157">
        <f t="shared" si="109"/>
        <v>13.459612020184933</v>
      </c>
      <c r="O166" s="157">
        <f t="shared" si="109"/>
        <v>12.917142228165522</v>
      </c>
      <c r="P166" s="157">
        <f t="shared" si="109"/>
        <v>9.7375094379084945</v>
      </c>
      <c r="Q166" s="157">
        <f t="shared" si="109"/>
        <v>9.0080382352491366</v>
      </c>
    </row>
    <row r="167" spans="1:17" ht="12" customHeight="1" x14ac:dyDescent="0.25">
      <c r="A167" s="167" t="s">
        <v>144</v>
      </c>
      <c r="B167" s="132">
        <v>81.788267466856411</v>
      </c>
      <c r="C167" s="132">
        <v>82.428665891110597</v>
      </c>
      <c r="D167" s="132">
        <v>72.908012244821364</v>
      </c>
      <c r="E167" s="132">
        <v>70.565859306627061</v>
      </c>
      <c r="F167" s="132">
        <v>57.435370933740685</v>
      </c>
      <c r="G167" s="132">
        <v>39.729710366946549</v>
      </c>
      <c r="H167" s="132">
        <v>21.524100251317776</v>
      </c>
      <c r="I167" s="132">
        <v>19.587224088798433</v>
      </c>
      <c r="J167" s="132">
        <v>18.701072370559146</v>
      </c>
      <c r="K167" s="132">
        <v>17.939448570667519</v>
      </c>
      <c r="L167" s="132">
        <v>14.44205661601621</v>
      </c>
      <c r="M167" s="132">
        <v>14.215027943299793</v>
      </c>
      <c r="N167" s="132">
        <v>12.335084767122975</v>
      </c>
      <c r="O167" s="132">
        <v>11.818904411918075</v>
      </c>
      <c r="P167" s="132">
        <v>8.8940206980416345</v>
      </c>
      <c r="Q167" s="132">
        <v>8.1179494280487869</v>
      </c>
    </row>
    <row r="168" spans="1:17" ht="12" customHeight="1" x14ac:dyDescent="0.25">
      <c r="A168" s="167" t="s">
        <v>143</v>
      </c>
      <c r="B168" s="132">
        <f t="shared" ref="B168" si="110">SUM(B169:B170)</f>
        <v>0.29458367920236078</v>
      </c>
      <c r="C168" s="132">
        <f t="shared" ref="C168" si="111">SUM(C169:C170)</f>
        <v>0.31800084095771652</v>
      </c>
      <c r="D168" s="132">
        <f t="shared" ref="D168" si="112">SUM(D169:D170)</f>
        <v>0.32139828671981474</v>
      </c>
      <c r="E168" s="132">
        <f t="shared" ref="E168" si="113">SUM(E169:E170)</f>
        <v>0.34741766718249728</v>
      </c>
      <c r="F168" s="132">
        <f t="shared" ref="F168" si="114">SUM(F169:F170)</f>
        <v>0.32249739957570511</v>
      </c>
      <c r="G168" s="132">
        <f t="shared" ref="G168" si="115">SUM(G169:G170)</f>
        <v>0.32581465573057139</v>
      </c>
      <c r="H168" s="132">
        <f t="shared" ref="H168" si="116">SUM(H169:H170)</f>
        <v>0.22563066733170023</v>
      </c>
      <c r="I168" s="132">
        <f t="shared" ref="I168" si="117">SUM(I169:I170)</f>
        <v>0.30834177328142065</v>
      </c>
      <c r="J168" s="132">
        <f t="shared" ref="J168" si="118">SUM(J169:J170)</f>
        <v>0.3776925132331298</v>
      </c>
      <c r="K168" s="132">
        <f t="shared" ref="K168" si="119">SUM(K169:K170)</f>
        <v>0.46440724920842147</v>
      </c>
      <c r="L168" s="132">
        <f t="shared" ref="L168" si="120">SUM(L169:L170)</f>
        <v>0.5714313237305817</v>
      </c>
      <c r="M168" s="132">
        <f t="shared" ref="M168" si="121">SUM(M169:M170)</f>
        <v>0.58456397548238925</v>
      </c>
      <c r="N168" s="132">
        <f t="shared" ref="N168" si="122">SUM(N169:N170)</f>
        <v>0.57123289323932347</v>
      </c>
      <c r="O168" s="132">
        <f t="shared" ref="O168" si="123">SUM(O169:O170)</f>
        <v>0.60538751562722992</v>
      </c>
      <c r="P168" s="132">
        <f t="shared" ref="P168" si="124">SUM(P169:P170)</f>
        <v>0.49574417633681001</v>
      </c>
      <c r="Q168" s="132">
        <f t="shared" ref="Q168" si="125">SUM(Q169:Q170)</f>
        <v>0.48406477367308098</v>
      </c>
    </row>
    <row r="169" spans="1:17" ht="12" customHeight="1" x14ac:dyDescent="0.25">
      <c r="A169" s="166" t="s">
        <v>57</v>
      </c>
      <c r="B169" s="165">
        <v>0.16643429068058904</v>
      </c>
      <c r="C169" s="165">
        <v>0.18021497976358866</v>
      </c>
      <c r="D169" s="165">
        <v>0.18085582159045999</v>
      </c>
      <c r="E169" s="165">
        <v>0.19463185620610107</v>
      </c>
      <c r="F169" s="165">
        <v>0.17981358540909007</v>
      </c>
      <c r="G169" s="165">
        <v>0.18099771379533408</v>
      </c>
      <c r="H169" s="165">
        <v>0.12488924601856687</v>
      </c>
      <c r="I169" s="165">
        <v>0.17000045198527303</v>
      </c>
      <c r="J169" s="165">
        <v>0.20745535065649001</v>
      </c>
      <c r="K169" s="165">
        <v>0.25416721242404883</v>
      </c>
      <c r="L169" s="165">
        <v>0.31147068268150846</v>
      </c>
      <c r="M169" s="165">
        <v>0.3184204065224549</v>
      </c>
      <c r="N169" s="165">
        <v>0.31043677440522821</v>
      </c>
      <c r="O169" s="165">
        <v>0.32815189335202377</v>
      </c>
      <c r="P169" s="165">
        <v>0.26786312457823824</v>
      </c>
      <c r="Q169" s="165">
        <v>0.26086754091664238</v>
      </c>
    </row>
    <row r="170" spans="1:17" ht="12" customHeight="1" x14ac:dyDescent="0.25">
      <c r="A170" s="147" t="s">
        <v>59</v>
      </c>
      <c r="B170" s="164">
        <v>0.12814938852177174</v>
      </c>
      <c r="C170" s="164">
        <v>0.13778586119412786</v>
      </c>
      <c r="D170" s="164">
        <v>0.14054246512935478</v>
      </c>
      <c r="E170" s="164">
        <v>0.15278581097639621</v>
      </c>
      <c r="F170" s="164">
        <v>0.14268381416661505</v>
      </c>
      <c r="G170" s="164">
        <v>0.14481694193523731</v>
      </c>
      <c r="H170" s="164">
        <v>0.10074142131313338</v>
      </c>
      <c r="I170" s="164">
        <v>0.13834132129614765</v>
      </c>
      <c r="J170" s="164">
        <v>0.17023716257663979</v>
      </c>
      <c r="K170" s="164">
        <v>0.21024003678437264</v>
      </c>
      <c r="L170" s="164">
        <v>0.25996064104907318</v>
      </c>
      <c r="M170" s="164">
        <v>0.26614356895993441</v>
      </c>
      <c r="N170" s="164">
        <v>0.26079611883409526</v>
      </c>
      <c r="O170" s="164">
        <v>0.27723562227520615</v>
      </c>
      <c r="P170" s="164">
        <v>0.22788105175857176</v>
      </c>
      <c r="Q170" s="164">
        <v>0.22319723275643857</v>
      </c>
    </row>
    <row r="171" spans="1:17" ht="12" customHeight="1" x14ac:dyDescent="0.25">
      <c r="A171" s="163" t="s">
        <v>142</v>
      </c>
      <c r="B171" s="162">
        <v>0.68894527180023757</v>
      </c>
      <c r="C171" s="162">
        <v>2.6164102280800217</v>
      </c>
      <c r="D171" s="162">
        <v>2.9522662639111643</v>
      </c>
      <c r="E171" s="162">
        <v>2.8577648939063298</v>
      </c>
      <c r="F171" s="162">
        <v>2.8248152580031536</v>
      </c>
      <c r="G171" s="162">
        <v>2.5763009560030081</v>
      </c>
      <c r="H171" s="162">
        <v>2.3844312458330736</v>
      </c>
      <c r="I171" s="162">
        <v>2.1344757764172204</v>
      </c>
      <c r="J171" s="162">
        <v>2.0207375883216052</v>
      </c>
      <c r="K171" s="162">
        <v>1.9180063467097057</v>
      </c>
      <c r="L171" s="162">
        <v>1.5130139720928715</v>
      </c>
      <c r="M171" s="162">
        <v>1.2751023399373778</v>
      </c>
      <c r="N171" s="162">
        <v>0.52848304924279421</v>
      </c>
      <c r="O171" s="162">
        <v>0.46927844150703335</v>
      </c>
      <c r="P171" s="162">
        <v>0.32880435877375974</v>
      </c>
      <c r="Q171" s="162">
        <v>0.3850871598058635</v>
      </c>
    </row>
    <row r="172" spans="1:17" ht="12" customHeight="1" x14ac:dyDescent="0.25">
      <c r="A172" s="161" t="s">
        <v>141</v>
      </c>
      <c r="B172" s="160">
        <f t="shared" ref="B172" si="126">SUM(B173:B174)</f>
        <v>2.4935001342567672E-3</v>
      </c>
      <c r="C172" s="160">
        <f t="shared" ref="C172" si="127">SUM(C173:C174)</f>
        <v>1.0720519784732079E-2</v>
      </c>
      <c r="D172" s="160">
        <f t="shared" ref="D172" si="128">SUM(D173:D174)</f>
        <v>1.345309611825031E-2</v>
      </c>
      <c r="E172" s="160">
        <f t="shared" ref="E172" si="129">SUM(E173:E174)</f>
        <v>1.4246735164641927E-2</v>
      </c>
      <c r="F172" s="160">
        <f t="shared" ref="F172" si="130">SUM(F173:F174)</f>
        <v>1.5698633106177175E-2</v>
      </c>
      <c r="G172" s="160">
        <f t="shared" ref="G172" si="131">SUM(G173:G174)</f>
        <v>2.0794406151397861E-2</v>
      </c>
      <c r="H172" s="160">
        <f t="shared" ref="H172" si="132">SUM(H173:H174)</f>
        <v>2.5134899700815748E-2</v>
      </c>
      <c r="I172" s="160">
        <f t="shared" ref="I172" si="133">SUM(I173:I174)</f>
        <v>3.5235054639553592E-2</v>
      </c>
      <c r="J172" s="160">
        <f t="shared" ref="J172" si="134">SUM(J173:J174)</f>
        <v>4.3644899557197643E-2</v>
      </c>
      <c r="K172" s="160">
        <f t="shared" ref="K172" si="135">SUM(K173:K174)</f>
        <v>5.3513244063473048E-2</v>
      </c>
      <c r="L172" s="160">
        <f t="shared" ref="L172" si="136">SUM(L173:L174)</f>
        <v>6.05398633725234E-2</v>
      </c>
      <c r="M172" s="160">
        <f t="shared" ref="M172" si="137">SUM(M173:M174)</f>
        <v>5.1598381469709603E-2</v>
      </c>
      <c r="N172" s="160">
        <f t="shared" ref="N172" si="138">SUM(N173:N174)</f>
        <v>2.4811310579840932E-2</v>
      </c>
      <c r="O172" s="160">
        <f t="shared" ref="O172" si="139">SUM(O173:O174)</f>
        <v>2.3571859113184608E-2</v>
      </c>
      <c r="P172" s="160">
        <f t="shared" ref="P172" si="140">SUM(P173:P174)</f>
        <v>1.8940204756291379E-2</v>
      </c>
      <c r="Q172" s="160">
        <f t="shared" ref="Q172" si="141">SUM(Q173:Q174)</f>
        <v>2.0936873721404535E-2</v>
      </c>
    </row>
    <row r="173" spans="1:17" ht="12" customHeight="1" x14ac:dyDescent="0.25">
      <c r="A173" s="148" t="s">
        <v>60</v>
      </c>
      <c r="B173" s="156">
        <v>1.3674070892499854E-3</v>
      </c>
      <c r="C173" s="156">
        <v>5.7031074723408667E-3</v>
      </c>
      <c r="D173" s="156">
        <v>7.3597572584753555E-3</v>
      </c>
      <c r="E173" s="156">
        <v>7.8773003007182856E-3</v>
      </c>
      <c r="F173" s="156">
        <v>8.8887237936796388E-3</v>
      </c>
      <c r="G173" s="156">
        <v>1.1758610448861973E-2</v>
      </c>
      <c r="H173" s="156">
        <v>1.3815638879115369E-2</v>
      </c>
      <c r="I173" s="156">
        <v>1.8537297491855301E-2</v>
      </c>
      <c r="J173" s="156">
        <v>2.244555478350287E-2</v>
      </c>
      <c r="K173" s="156">
        <v>2.7203432276846448E-2</v>
      </c>
      <c r="L173" s="156">
        <v>3.2658648976035348E-2</v>
      </c>
      <c r="M173" s="156">
        <v>2.8531025537296157E-2</v>
      </c>
      <c r="N173" s="156">
        <v>1.3256561336225057E-2</v>
      </c>
      <c r="O173" s="156">
        <v>1.3019900872151297E-2</v>
      </c>
      <c r="P173" s="156">
        <v>9.9246469028644469E-3</v>
      </c>
      <c r="Q173" s="156">
        <v>1.2360822413521674E-2</v>
      </c>
    </row>
    <row r="174" spans="1:17" ht="12" customHeight="1" x14ac:dyDescent="0.25">
      <c r="A174" s="159" t="s">
        <v>59</v>
      </c>
      <c r="B174" s="57">
        <v>1.1260930450067818E-3</v>
      </c>
      <c r="C174" s="57">
        <v>5.0174123123912116E-3</v>
      </c>
      <c r="D174" s="57">
        <v>6.0933388597749537E-3</v>
      </c>
      <c r="E174" s="57">
        <v>6.3694348639236412E-3</v>
      </c>
      <c r="F174" s="57">
        <v>6.8099093124975351E-3</v>
      </c>
      <c r="G174" s="57">
        <v>9.0357957025358881E-3</v>
      </c>
      <c r="H174" s="57">
        <v>1.1319260821700377E-2</v>
      </c>
      <c r="I174" s="57">
        <v>1.6697757147698288E-2</v>
      </c>
      <c r="J174" s="57">
        <v>2.1199344773694773E-2</v>
      </c>
      <c r="K174" s="57">
        <v>2.6309811786626596E-2</v>
      </c>
      <c r="L174" s="57">
        <v>2.7881214396488052E-2</v>
      </c>
      <c r="M174" s="57">
        <v>2.3067355932413443E-2</v>
      </c>
      <c r="N174" s="57">
        <v>1.1554749243615875E-2</v>
      </c>
      <c r="O174" s="57">
        <v>1.0551958241033312E-2</v>
      </c>
      <c r="P174" s="57">
        <v>9.0155578534269303E-3</v>
      </c>
      <c r="Q174" s="57">
        <v>8.576051307882861E-3</v>
      </c>
    </row>
    <row r="175" spans="1:17" ht="12" customHeight="1" x14ac:dyDescent="0.25">
      <c r="A175" s="158" t="s">
        <v>62</v>
      </c>
      <c r="B175" s="157">
        <f>SUM(B176:B177)</f>
        <v>38.000730612822153</v>
      </c>
      <c r="C175" s="157">
        <f t="shared" ref="C175:Q175" si="142">SUM(C176:C177)</f>
        <v>37.71782702596245</v>
      </c>
      <c r="D175" s="157">
        <f t="shared" si="142"/>
        <v>32.835890974779957</v>
      </c>
      <c r="E175" s="157">
        <f t="shared" si="142"/>
        <v>33.413658763354768</v>
      </c>
      <c r="F175" s="157">
        <f t="shared" si="142"/>
        <v>29.58249385147132</v>
      </c>
      <c r="G175" s="157">
        <f t="shared" si="142"/>
        <v>20.738379716660145</v>
      </c>
      <c r="H175" s="157">
        <f t="shared" si="142"/>
        <v>11.013341957542316</v>
      </c>
      <c r="I175" s="157">
        <f t="shared" si="142"/>
        <v>9.5372789321407598</v>
      </c>
      <c r="J175" s="157">
        <f t="shared" si="142"/>
        <v>9.6268796101368999</v>
      </c>
      <c r="K175" s="157">
        <f t="shared" si="142"/>
        <v>9.1968986569702409</v>
      </c>
      <c r="L175" s="157">
        <f t="shared" si="142"/>
        <v>7.8305818249542121</v>
      </c>
      <c r="M175" s="157">
        <f t="shared" si="142"/>
        <v>7.1532966836328917</v>
      </c>
      <c r="N175" s="157">
        <f t="shared" si="142"/>
        <v>6.2060383315036756</v>
      </c>
      <c r="O175" s="157">
        <f t="shared" si="142"/>
        <v>6.3283601712670183</v>
      </c>
      <c r="P175" s="157">
        <f t="shared" si="142"/>
        <v>4.8255023154191932</v>
      </c>
      <c r="Q175" s="157">
        <f t="shared" si="142"/>
        <v>5.0107889238014973</v>
      </c>
    </row>
    <row r="176" spans="1:17" ht="12" customHeight="1" x14ac:dyDescent="0.25">
      <c r="A176" s="23" t="s">
        <v>57</v>
      </c>
      <c r="B176" s="156">
        <v>27.480788490412042</v>
      </c>
      <c r="C176" s="156">
        <v>25.642954193051743</v>
      </c>
      <c r="D176" s="156">
        <v>20.271701293583735</v>
      </c>
      <c r="E176" s="156">
        <v>22.598374738533316</v>
      </c>
      <c r="F176" s="156">
        <v>17.676932656728056</v>
      </c>
      <c r="G176" s="156">
        <v>13.18235769968142</v>
      </c>
      <c r="H176" s="156">
        <v>5.6333610523220532</v>
      </c>
      <c r="I176" s="156">
        <v>4.2995460144849629</v>
      </c>
      <c r="J176" s="156">
        <v>5.500890172718317</v>
      </c>
      <c r="K176" s="156">
        <v>5.0421002658952299</v>
      </c>
      <c r="L176" s="156">
        <v>4.5743112156601535</v>
      </c>
      <c r="M176" s="156">
        <v>3.8433422156493195</v>
      </c>
      <c r="N176" s="156">
        <v>3.4917224085202272</v>
      </c>
      <c r="O176" s="156">
        <v>3.4711979622828371</v>
      </c>
      <c r="P176" s="156">
        <v>2.7423715993427349</v>
      </c>
      <c r="Q176" s="156">
        <v>2.6259583340712003</v>
      </c>
    </row>
    <row r="177" spans="1:17" ht="12" customHeight="1" x14ac:dyDescent="0.25">
      <c r="A177" s="29" t="s">
        <v>140</v>
      </c>
      <c r="B177" s="57">
        <v>10.519942122410113</v>
      </c>
      <c r="C177" s="57">
        <v>12.074872832910708</v>
      </c>
      <c r="D177" s="57">
        <v>12.56418968119622</v>
      </c>
      <c r="E177" s="57">
        <v>10.815284024821453</v>
      </c>
      <c r="F177" s="57">
        <v>11.905561194743264</v>
      </c>
      <c r="G177" s="57">
        <v>7.5560220169787247</v>
      </c>
      <c r="H177" s="57">
        <v>5.379980905220263</v>
      </c>
      <c r="I177" s="57">
        <v>5.237732917655797</v>
      </c>
      <c r="J177" s="57">
        <v>4.1259894374185819</v>
      </c>
      <c r="K177" s="57">
        <v>4.1547983910750101</v>
      </c>
      <c r="L177" s="57">
        <v>3.256270609294059</v>
      </c>
      <c r="M177" s="57">
        <v>3.3099544679835717</v>
      </c>
      <c r="N177" s="57">
        <v>2.7143159229834484</v>
      </c>
      <c r="O177" s="57">
        <v>2.8571622089841813</v>
      </c>
      <c r="P177" s="57">
        <v>2.0831307160764587</v>
      </c>
      <c r="Q177" s="57">
        <v>2.3848305897302975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47.157015481930742</v>
      </c>
      <c r="C3" s="168">
        <f t="shared" ref="C3:Q3" si="0">SUM(C4,C7,C9,C19)</f>
        <v>51.812427405051167</v>
      </c>
      <c r="D3" s="168">
        <f t="shared" si="0"/>
        <v>12.218648666243764</v>
      </c>
      <c r="E3" s="168">
        <f t="shared" si="0"/>
        <v>11.160691362243073</v>
      </c>
      <c r="F3" s="168">
        <f t="shared" si="0"/>
        <v>5.7228316197186331</v>
      </c>
      <c r="G3" s="168">
        <f t="shared" si="0"/>
        <v>5.2762079559644715</v>
      </c>
      <c r="H3" s="168">
        <f t="shared" si="0"/>
        <v>5.3330126940973273</v>
      </c>
      <c r="I3" s="168">
        <f t="shared" si="0"/>
        <v>4.2955876445795491</v>
      </c>
      <c r="J3" s="168">
        <f t="shared" si="0"/>
        <v>3.3199147124819541</v>
      </c>
      <c r="K3" s="168">
        <f t="shared" si="0"/>
        <v>2.8649377727133505</v>
      </c>
      <c r="L3" s="168">
        <f t="shared" si="0"/>
        <v>2.8400808538445395</v>
      </c>
      <c r="M3" s="168">
        <f t="shared" si="0"/>
        <v>2.8805549511336683</v>
      </c>
      <c r="N3" s="168">
        <f t="shared" si="0"/>
        <v>1.9200164370628174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31.297891641599634</v>
      </c>
      <c r="C4" s="157">
        <f t="shared" si="1"/>
        <v>36.015651182168845</v>
      </c>
      <c r="D4" s="157">
        <f t="shared" si="1"/>
        <v>8.0971873363609692</v>
      </c>
      <c r="E4" s="157">
        <f t="shared" si="1"/>
        <v>8.0606292067350438</v>
      </c>
      <c r="F4" s="157">
        <f t="shared" si="1"/>
        <v>3.8027416661710278</v>
      </c>
      <c r="G4" s="157">
        <f t="shared" si="1"/>
        <v>3.5866514329887229</v>
      </c>
      <c r="H4" s="157">
        <f t="shared" si="1"/>
        <v>3.643131186117929</v>
      </c>
      <c r="I4" s="157">
        <f t="shared" si="1"/>
        <v>2.8577303017713387</v>
      </c>
      <c r="J4" s="157">
        <f t="shared" si="1"/>
        <v>2.2380461335505522</v>
      </c>
      <c r="K4" s="157">
        <f t="shared" si="1"/>
        <v>1.9246867635300851</v>
      </c>
      <c r="L4" s="157">
        <f t="shared" si="1"/>
        <v>1.8901030808947381</v>
      </c>
      <c r="M4" s="157">
        <f t="shared" si="1"/>
        <v>1.8949499241026109</v>
      </c>
      <c r="N4" s="157">
        <f t="shared" si="1"/>
        <v>1.2554135484225026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v>30.911375242701698</v>
      </c>
      <c r="C5" s="156">
        <v>35.592562499923275</v>
      </c>
      <c r="D5" s="156">
        <v>7.993683163000612</v>
      </c>
      <c r="E5" s="156">
        <v>7.9523306773070095</v>
      </c>
      <c r="F5" s="156">
        <v>3.7388813117097621</v>
      </c>
      <c r="G5" s="156">
        <v>3.5327056800948835</v>
      </c>
      <c r="H5" s="156">
        <v>3.5934271471883221</v>
      </c>
      <c r="I5" s="156">
        <v>2.8321725147499133</v>
      </c>
      <c r="J5" s="156">
        <v>2.2188710791121244</v>
      </c>
      <c r="K5" s="156">
        <v>1.909893877417737</v>
      </c>
      <c r="L5" s="156">
        <v>1.8741451936748548</v>
      </c>
      <c r="M5" s="156">
        <v>1.8741238567745018</v>
      </c>
      <c r="N5" s="156">
        <v>1.2469317577120926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0.38651639889793715</v>
      </c>
      <c r="C6" s="156">
        <v>0.42308868224556934</v>
      </c>
      <c r="D6" s="156">
        <v>0.10350417336035782</v>
      </c>
      <c r="E6" s="156">
        <v>0.10829852942803461</v>
      </c>
      <c r="F6" s="156">
        <v>6.3860354461265853E-2</v>
      </c>
      <c r="G6" s="156">
        <v>5.394575289383953E-2</v>
      </c>
      <c r="H6" s="156">
        <v>4.9704038929606988E-2</v>
      </c>
      <c r="I6" s="156">
        <v>2.5557787021425495E-2</v>
      </c>
      <c r="J6" s="156">
        <v>1.9175054438427493E-2</v>
      </c>
      <c r="K6" s="156">
        <v>1.4792886112348018E-2</v>
      </c>
      <c r="L6" s="156">
        <v>1.5957887219883258E-2</v>
      </c>
      <c r="M6" s="156">
        <v>2.0826067328109172E-2</v>
      </c>
      <c r="N6" s="156">
        <v>8.481790710409904E-3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1.6703703296866226</v>
      </c>
      <c r="C7" s="157">
        <f t="shared" si="2"/>
        <v>1.7026205080178196</v>
      </c>
      <c r="D7" s="157">
        <f t="shared" si="2"/>
        <v>0.45584263390610635</v>
      </c>
      <c r="E7" s="157">
        <f t="shared" si="2"/>
        <v>0.35879595729569413</v>
      </c>
      <c r="F7" s="157">
        <f t="shared" si="2"/>
        <v>0.22443956009315233</v>
      </c>
      <c r="G7" s="157">
        <f t="shared" si="2"/>
        <v>0.2140275882063411</v>
      </c>
      <c r="H7" s="157">
        <f t="shared" si="2"/>
        <v>0.22652727562840422</v>
      </c>
      <c r="I7" s="157">
        <f t="shared" si="2"/>
        <v>0.20388316181601066</v>
      </c>
      <c r="J7" s="157">
        <f t="shared" si="2"/>
        <v>0.16721417731903193</v>
      </c>
      <c r="K7" s="157">
        <f t="shared" si="2"/>
        <v>0.15001382100881108</v>
      </c>
      <c r="L7" s="157">
        <f t="shared" si="2"/>
        <v>0.16175619105827979</v>
      </c>
      <c r="M7" s="157">
        <f t="shared" si="2"/>
        <v>0.20596313431937083</v>
      </c>
      <c r="N7" s="157">
        <f t="shared" si="2"/>
        <v>0.1635511940811967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1.6703703296866226</v>
      </c>
      <c r="C8" s="156">
        <v>1.7026205080178196</v>
      </c>
      <c r="D8" s="156">
        <v>0.45584263390610635</v>
      </c>
      <c r="E8" s="156">
        <v>0.35879595729569413</v>
      </c>
      <c r="F8" s="156">
        <v>0.22443956009315233</v>
      </c>
      <c r="G8" s="156">
        <v>0.2140275882063411</v>
      </c>
      <c r="H8" s="156">
        <v>0.22652727562840422</v>
      </c>
      <c r="I8" s="156">
        <v>0.20388316181601066</v>
      </c>
      <c r="J8" s="156">
        <v>0.16721417731903193</v>
      </c>
      <c r="K8" s="156">
        <v>0.15001382100881108</v>
      </c>
      <c r="L8" s="156">
        <v>0.16175619105827979</v>
      </c>
      <c r="M8" s="156">
        <v>0.20596313431937083</v>
      </c>
      <c r="N8" s="156">
        <v>0.1635511940811967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9.6212125936632837</v>
      </c>
      <c r="C9" s="157">
        <f t="shared" ref="C9:Q9" si="3">SUM(C10:C12,C15:C16)</f>
        <v>9.6056877948811294</v>
      </c>
      <c r="D9" s="157">
        <f t="shared" si="3"/>
        <v>2.5013737823100519</v>
      </c>
      <c r="E9" s="157">
        <f t="shared" si="3"/>
        <v>1.8672302027295458</v>
      </c>
      <c r="F9" s="157">
        <f t="shared" si="3"/>
        <v>1.1170238336455169</v>
      </c>
      <c r="G9" s="157">
        <f t="shared" si="3"/>
        <v>0.98289983894012178</v>
      </c>
      <c r="H9" s="157">
        <f t="shared" si="3"/>
        <v>0.96714662612153812</v>
      </c>
      <c r="I9" s="157">
        <f t="shared" si="3"/>
        <v>0.8240014029807583</v>
      </c>
      <c r="J9" s="157">
        <f t="shared" si="3"/>
        <v>0.61460196561279079</v>
      </c>
      <c r="K9" s="157">
        <f t="shared" si="3"/>
        <v>0.53722875604002729</v>
      </c>
      <c r="L9" s="157">
        <f t="shared" si="3"/>
        <v>0.52981613816216822</v>
      </c>
      <c r="M9" s="157">
        <f t="shared" si="3"/>
        <v>0.52662342103071857</v>
      </c>
      <c r="N9" s="157">
        <f t="shared" si="3"/>
        <v>0.33626609357234605</v>
      </c>
      <c r="O9" s="157">
        <f t="shared" si="3"/>
        <v>0</v>
      </c>
      <c r="P9" s="157">
        <f t="shared" si="3"/>
        <v>0</v>
      </c>
      <c r="Q9" s="157">
        <f t="shared" si="3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9.470693772485884</v>
      </c>
      <c r="C11" s="132">
        <v>9.4538686429343866</v>
      </c>
      <c r="D11" s="132">
        <v>2.4582060609113778</v>
      </c>
      <c r="E11" s="132">
        <v>1.8331091038793235</v>
      </c>
      <c r="F11" s="132">
        <v>1.0952883274033856</v>
      </c>
      <c r="G11" s="132">
        <v>0.96042796107015238</v>
      </c>
      <c r="H11" s="132">
        <v>0.94278774578253555</v>
      </c>
      <c r="I11" s="132">
        <v>0.79853951964493275</v>
      </c>
      <c r="J11" s="132">
        <v>0.59229291063640477</v>
      </c>
      <c r="K11" s="132">
        <v>0.51436379114024378</v>
      </c>
      <c r="L11" s="132">
        <v>0.49786024788703509</v>
      </c>
      <c r="M11" s="132">
        <v>0.49348847539485075</v>
      </c>
      <c r="N11" s="132">
        <v>0.31331139637354738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4.8171250992781509E-2</v>
      </c>
      <c r="C12" s="132">
        <f t="shared" ref="C12:Q12" si="4">SUM(C13:C14)</f>
        <v>5.1191122770777364E-2</v>
      </c>
      <c r="D12" s="132">
        <f t="shared" si="4"/>
        <v>1.5081339282005416E-2</v>
      </c>
      <c r="E12" s="132">
        <f t="shared" si="4"/>
        <v>1.2502358360628879E-2</v>
      </c>
      <c r="F12" s="132">
        <f t="shared" si="4"/>
        <v>8.2440613693201808E-3</v>
      </c>
      <c r="G12" s="132">
        <f t="shared" si="4"/>
        <v>1.0634341119979311E-2</v>
      </c>
      <c r="H12" s="132">
        <f t="shared" si="4"/>
        <v>1.3326508222493243E-2</v>
      </c>
      <c r="I12" s="132">
        <f t="shared" si="4"/>
        <v>1.6853806958123302E-2</v>
      </c>
      <c r="J12" s="132">
        <f t="shared" si="4"/>
        <v>1.6067502400080022E-2</v>
      </c>
      <c r="K12" s="132">
        <f t="shared" si="4"/>
        <v>1.7456840631216497E-2</v>
      </c>
      <c r="L12" s="132">
        <f t="shared" si="4"/>
        <v>2.5883444419990954E-2</v>
      </c>
      <c r="M12" s="132">
        <f t="shared" si="4"/>
        <v>2.6748750868497248E-2</v>
      </c>
      <c r="N12" s="132">
        <f t="shared" si="4"/>
        <v>1.9063641907698031E-2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1.9268196170940777E-2</v>
      </c>
      <c r="C13" s="165">
        <v>2.0700694103169232E-2</v>
      </c>
      <c r="D13" s="165">
        <v>6.1391666696084066E-3</v>
      </c>
      <c r="E13" s="165">
        <v>5.0847886456798289E-3</v>
      </c>
      <c r="F13" s="165">
        <v>3.3798404318219405E-3</v>
      </c>
      <c r="G13" s="165">
        <v>4.3662666236255893E-3</v>
      </c>
      <c r="H13" s="165">
        <v>5.4838775103151242E-3</v>
      </c>
      <c r="I13" s="165">
        <v>6.9319512616648959E-3</v>
      </c>
      <c r="J13" s="165">
        <v>6.5920376906255396E-3</v>
      </c>
      <c r="K13" s="165">
        <v>7.2826535959047015E-3</v>
      </c>
      <c r="L13" s="165">
        <v>1.0754717290078406E-2</v>
      </c>
      <c r="M13" s="165">
        <v>1.1107187599258E-2</v>
      </c>
      <c r="N13" s="165">
        <v>7.8966359272907381E-3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2.8903054821840732E-2</v>
      </c>
      <c r="C14" s="164">
        <v>3.0490428667608128E-2</v>
      </c>
      <c r="D14" s="164">
        <v>8.9421726123970098E-3</v>
      </c>
      <c r="E14" s="164">
        <v>7.4175697149490511E-3</v>
      </c>
      <c r="F14" s="164">
        <v>4.8642209374982403E-3</v>
      </c>
      <c r="G14" s="164">
        <v>6.2680744963537222E-3</v>
      </c>
      <c r="H14" s="164">
        <v>7.84263071217812E-3</v>
      </c>
      <c r="I14" s="164">
        <v>9.9218556964584051E-3</v>
      </c>
      <c r="J14" s="164">
        <v>9.4754647094544842E-3</v>
      </c>
      <c r="K14" s="164">
        <v>1.0174187035311795E-2</v>
      </c>
      <c r="L14" s="164">
        <v>1.5128727129912548E-2</v>
      </c>
      <c r="M14" s="164">
        <v>1.564156326923925E-2</v>
      </c>
      <c r="N14" s="164">
        <v>1.1167005980407292E-2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0.10194297976371543</v>
      </c>
      <c r="C15" s="162">
        <v>0.10007353408711964</v>
      </c>
      <c r="D15" s="162">
        <v>2.7940324911842E-2</v>
      </c>
      <c r="E15" s="162">
        <v>2.1468299124911792E-2</v>
      </c>
      <c r="F15" s="162">
        <v>1.3336284056870274E-2</v>
      </c>
      <c r="G15" s="162">
        <v>1.1681961997814677E-2</v>
      </c>
      <c r="H15" s="162">
        <v>1.0882425488490824E-2</v>
      </c>
      <c r="I15" s="162">
        <v>8.4647093336156637E-3</v>
      </c>
      <c r="J15" s="162">
        <v>6.1017230228200322E-3</v>
      </c>
      <c r="K15" s="162">
        <v>5.2684278285982378E-3</v>
      </c>
      <c r="L15" s="162">
        <v>5.777656927229439E-3</v>
      </c>
      <c r="M15" s="162">
        <v>6.0845817412961151E-3</v>
      </c>
      <c r="N15" s="162">
        <v>3.747915018275746E-3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4.0459042090237732E-4</v>
      </c>
      <c r="C16" s="160">
        <f t="shared" ref="C16:Q16" si="5">SUM(C17:C18)</f>
        <v>5.5449508884529257E-4</v>
      </c>
      <c r="D16" s="160">
        <f t="shared" si="5"/>
        <v>1.4605720482674725E-4</v>
      </c>
      <c r="E16" s="160">
        <f t="shared" si="5"/>
        <v>1.5044136468146321E-4</v>
      </c>
      <c r="F16" s="160">
        <f t="shared" si="5"/>
        <v>1.5516081594092076E-4</v>
      </c>
      <c r="G16" s="160">
        <f t="shared" si="5"/>
        <v>1.5557475217542021E-4</v>
      </c>
      <c r="H16" s="160">
        <f t="shared" si="5"/>
        <v>1.4994662801843552E-4</v>
      </c>
      <c r="I16" s="160">
        <f t="shared" si="5"/>
        <v>1.4336704408651773E-4</v>
      </c>
      <c r="J16" s="160">
        <f t="shared" si="5"/>
        <v>1.3982955348589078E-4</v>
      </c>
      <c r="K16" s="160">
        <f t="shared" si="5"/>
        <v>1.3969643996878111E-4</v>
      </c>
      <c r="L16" s="160">
        <f t="shared" si="5"/>
        <v>2.9478892791278712E-4</v>
      </c>
      <c r="M16" s="160">
        <f t="shared" si="5"/>
        <v>3.0161302607440202E-4</v>
      </c>
      <c r="N16" s="160">
        <f t="shared" si="5"/>
        <v>1.431402728248639E-4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1.7937181190102108E-4</v>
      </c>
      <c r="C17" s="156">
        <v>2.4573125423660281E-4</v>
      </c>
      <c r="D17" s="156">
        <v>6.6922933920579008E-5</v>
      </c>
      <c r="E17" s="156">
        <v>6.9815606910277874E-5</v>
      </c>
      <c r="F17" s="156">
        <v>7.4090466982616764E-5</v>
      </c>
      <c r="G17" s="156">
        <v>7.4171187287709516E-5</v>
      </c>
      <c r="H17" s="156">
        <v>6.9094765006289937E-5</v>
      </c>
      <c r="I17" s="156">
        <v>6.2701550619376233E-5</v>
      </c>
      <c r="J17" s="156">
        <v>5.9529005100683302E-5</v>
      </c>
      <c r="K17" s="156">
        <v>6.021060375540771E-5</v>
      </c>
      <c r="L17" s="156">
        <v>1.3637293702365049E-4</v>
      </c>
      <c r="M17" s="156">
        <v>1.4361743749622785E-4</v>
      </c>
      <c r="N17" s="156">
        <v>6.5591620183146594E-5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2.2521860900135625E-4</v>
      </c>
      <c r="C18" s="156">
        <v>3.0876383460868982E-4</v>
      </c>
      <c r="D18" s="156">
        <v>7.9134270906168231E-5</v>
      </c>
      <c r="E18" s="156">
        <v>8.0625757771185354E-5</v>
      </c>
      <c r="F18" s="156">
        <v>8.1070348958303993E-5</v>
      </c>
      <c r="G18" s="156">
        <v>8.1403564887710697E-5</v>
      </c>
      <c r="H18" s="156">
        <v>8.0851863012145595E-5</v>
      </c>
      <c r="I18" s="156">
        <v>8.0665493467141486E-5</v>
      </c>
      <c r="J18" s="156">
        <v>8.030054838520747E-5</v>
      </c>
      <c r="K18" s="156">
        <v>7.9485836213373395E-5</v>
      </c>
      <c r="L18" s="156">
        <v>1.5841599088913666E-4</v>
      </c>
      <c r="M18" s="156">
        <v>1.5799558857817418E-4</v>
      </c>
      <c r="N18" s="156">
        <v>7.7548652641717304E-5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4.5675409169812013</v>
      </c>
      <c r="C19" s="157">
        <f t="shared" ref="C19:Q19" si="6">SUM(C20:C22)</f>
        <v>4.4884679199833712</v>
      </c>
      <c r="D19" s="157">
        <f t="shared" si="6"/>
        <v>1.1642449136666362</v>
      </c>
      <c r="E19" s="157">
        <f t="shared" si="6"/>
        <v>0.87403599548278899</v>
      </c>
      <c r="F19" s="157">
        <f t="shared" si="6"/>
        <v>0.57862655980893551</v>
      </c>
      <c r="G19" s="157">
        <f t="shared" si="6"/>
        <v>0.49262909582928582</v>
      </c>
      <c r="H19" s="157">
        <f t="shared" si="6"/>
        <v>0.49620760622945598</v>
      </c>
      <c r="I19" s="157">
        <f t="shared" si="6"/>
        <v>0.40997277801144133</v>
      </c>
      <c r="J19" s="157">
        <f t="shared" si="6"/>
        <v>0.30005243599957965</v>
      </c>
      <c r="K19" s="157">
        <f t="shared" si="6"/>
        <v>0.25300843213442742</v>
      </c>
      <c r="L19" s="157">
        <f t="shared" si="6"/>
        <v>0.25840544372935359</v>
      </c>
      <c r="M19" s="157">
        <f t="shared" si="6"/>
        <v>0.25301847168096797</v>
      </c>
      <c r="N19" s="157">
        <f t="shared" si="6"/>
        <v>0.1647856009867722</v>
      </c>
      <c r="O19" s="157">
        <f t="shared" si="6"/>
        <v>0</v>
      </c>
      <c r="P19" s="157">
        <f t="shared" si="6"/>
        <v>0</v>
      </c>
      <c r="Q19" s="157">
        <f t="shared" si="6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2.6449186190655558</v>
      </c>
      <c r="C21" s="156">
        <v>2.3664899747211212</v>
      </c>
      <c r="D21" s="156">
        <v>0.53332471276179938</v>
      </c>
      <c r="E21" s="156">
        <v>0.45919525693046342</v>
      </c>
      <c r="F21" s="156">
        <v>0.25517167939110635</v>
      </c>
      <c r="G21" s="156">
        <v>0.23775424629848771</v>
      </c>
      <c r="H21" s="156">
        <v>0.18092218696866308</v>
      </c>
      <c r="I21" s="156">
        <v>0.12714118940929836</v>
      </c>
      <c r="J21" s="156">
        <v>0.12671094156642304</v>
      </c>
      <c r="K21" s="156">
        <v>0.10064006174733389</v>
      </c>
      <c r="L21" s="156">
        <v>0.11165094096229469</v>
      </c>
      <c r="M21" s="156">
        <v>9.9668361083245366E-2</v>
      </c>
      <c r="N21" s="156">
        <v>6.9024970709874151E-2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1.922622297915646</v>
      </c>
      <c r="C22" s="57">
        <v>2.1219779452622505</v>
      </c>
      <c r="D22" s="57">
        <v>0.63092020090483691</v>
      </c>
      <c r="E22" s="57">
        <v>0.41484073855232551</v>
      </c>
      <c r="F22" s="57">
        <v>0.32345488041782916</v>
      </c>
      <c r="G22" s="57">
        <v>0.25487484953079814</v>
      </c>
      <c r="H22" s="57">
        <v>0.3152854192607929</v>
      </c>
      <c r="I22" s="57">
        <v>0.28283158860214297</v>
      </c>
      <c r="J22" s="57">
        <v>0.17334149443315661</v>
      </c>
      <c r="K22" s="57">
        <v>0.15236837038709353</v>
      </c>
      <c r="L22" s="57">
        <v>0.1467545027670589</v>
      </c>
      <c r="M22" s="57">
        <v>0.15335011059772261</v>
      </c>
      <c r="N22" s="57">
        <v>9.5760630276898032E-2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380.36861617354339</v>
      </c>
      <c r="C24" s="168">
        <f t="shared" ref="C24" si="8">SUM(C25,C28,C30,C39)</f>
        <v>382.40176685999393</v>
      </c>
      <c r="D24" s="168">
        <f t="shared" ref="D24" si="9">SUM(D25,D28,D30,D39)</f>
        <v>388.25081852515552</v>
      </c>
      <c r="E24" s="168">
        <f t="shared" ref="E24" si="10">SUM(E25,E28,E30,E39)</f>
        <v>406.24714044091934</v>
      </c>
      <c r="F24" s="168">
        <f t="shared" ref="F24" si="11">SUM(F25,F28,F30,F39)</f>
        <v>417.05521022144109</v>
      </c>
      <c r="G24" s="168">
        <f t="shared" ref="G24" si="12">SUM(G25,G28,G30,G39)</f>
        <v>420.73633056325752</v>
      </c>
      <c r="H24" s="168">
        <f t="shared" ref="H24" si="13">SUM(H25,H28,H30,H39)</f>
        <v>434.55963700578104</v>
      </c>
      <c r="I24" s="168">
        <f t="shared" ref="I24" si="14">SUM(I25,I28,I30,I39)</f>
        <v>439.20531675577627</v>
      </c>
      <c r="J24" s="168">
        <f t="shared" ref="J24" si="15">SUM(J25,J28,J30,J39)</f>
        <v>437.19386783630966</v>
      </c>
      <c r="K24" s="168">
        <f t="shared" ref="K24" si="16">SUM(K25,K28,K30,K39)</f>
        <v>438.94366476077755</v>
      </c>
      <c r="L24" s="168">
        <f t="shared" ref="L24" si="17">SUM(L25,L28,L30,L39)</f>
        <v>436.24405905871578</v>
      </c>
      <c r="M24" s="168">
        <f t="shared" ref="M24" si="18">SUM(M25,M28,M30,M39)</f>
        <v>402.08715555572627</v>
      </c>
      <c r="N24" s="168">
        <f t="shared" ref="N24" si="19">SUM(N25,N28,N30,N39)</f>
        <v>384.87715042998047</v>
      </c>
      <c r="O24" s="168">
        <f t="shared" ref="O24" si="20">SUM(O25,O28,O30,O39)</f>
        <v>381.63590002425548</v>
      </c>
      <c r="P24" s="168">
        <f t="shared" ref="P24" si="21">SUM(P25,P28,P30,P39)</f>
        <v>302.63800321230343</v>
      </c>
      <c r="Q24" s="168">
        <f t="shared" ref="Q24" si="22">SUM(Q25,Q28,Q30,Q39)</f>
        <v>296.60159057941695</v>
      </c>
    </row>
    <row r="25" spans="1:17" ht="12.95" customHeight="1" x14ac:dyDescent="0.25">
      <c r="A25" s="158" t="s">
        <v>65</v>
      </c>
      <c r="B25" s="157">
        <f t="shared" ref="B25:Q25" si="23">SUM(B26:B27)</f>
        <v>257.91008860064494</v>
      </c>
      <c r="C25" s="157">
        <f t="shared" si="23"/>
        <v>259.7270244441583</v>
      </c>
      <c r="D25" s="157">
        <f t="shared" si="23"/>
        <v>262.57099362818633</v>
      </c>
      <c r="E25" s="157">
        <f t="shared" si="23"/>
        <v>280.84345293187624</v>
      </c>
      <c r="F25" s="157">
        <f t="shared" si="23"/>
        <v>285.8040215355885</v>
      </c>
      <c r="G25" s="157">
        <f t="shared" si="23"/>
        <v>293.15951467753382</v>
      </c>
      <c r="H25" s="157">
        <f t="shared" si="23"/>
        <v>297.58642524234403</v>
      </c>
      <c r="I25" s="157">
        <f t="shared" si="23"/>
        <v>298.30371985831584</v>
      </c>
      <c r="J25" s="157">
        <f t="shared" si="23"/>
        <v>299.25799745507373</v>
      </c>
      <c r="K25" s="157">
        <f t="shared" si="23"/>
        <v>301.97551994280042</v>
      </c>
      <c r="L25" s="157">
        <f t="shared" si="23"/>
        <v>304.43405299153875</v>
      </c>
      <c r="M25" s="157">
        <f t="shared" si="23"/>
        <v>264.91269963681941</v>
      </c>
      <c r="N25" s="157">
        <f t="shared" si="23"/>
        <v>257.99858042594855</v>
      </c>
      <c r="O25" s="157">
        <f t="shared" si="23"/>
        <v>254.67485973141811</v>
      </c>
      <c r="P25" s="157">
        <f t="shared" si="23"/>
        <v>184.67659332876124</v>
      </c>
      <c r="Q25" s="157">
        <f t="shared" si="23"/>
        <v>190.43702882997735</v>
      </c>
    </row>
    <row r="26" spans="1:17" ht="12" customHeight="1" x14ac:dyDescent="0.25">
      <c r="A26" s="23" t="s">
        <v>84</v>
      </c>
      <c r="B26" s="156">
        <v>250.09219519409672</v>
      </c>
      <c r="C26" s="156">
        <v>252.23134147077499</v>
      </c>
      <c r="D26" s="156">
        <v>254.33791898598463</v>
      </c>
      <c r="E26" s="156">
        <v>271.59663055967616</v>
      </c>
      <c r="F26" s="156">
        <v>274.09990752844823</v>
      </c>
      <c r="G26" s="156">
        <v>282.3794133648766</v>
      </c>
      <c r="H26" s="156">
        <v>287.63988705048746</v>
      </c>
      <c r="I26" s="156">
        <v>291.72239509405415</v>
      </c>
      <c r="J26" s="156">
        <v>292.92939950828048</v>
      </c>
      <c r="K26" s="156">
        <v>296.23929269651609</v>
      </c>
      <c r="L26" s="156">
        <v>298.0886729216507</v>
      </c>
      <c r="M26" s="156">
        <v>257.75207099805419</v>
      </c>
      <c r="N26" s="156">
        <v>253.68459210347336</v>
      </c>
      <c r="O26" s="156">
        <v>250.10359345837298</v>
      </c>
      <c r="P26" s="156">
        <v>181.8022182865418</v>
      </c>
      <c r="Q26" s="156">
        <v>184.92801239436707</v>
      </c>
    </row>
    <row r="27" spans="1:17" ht="12" customHeight="1" x14ac:dyDescent="0.25">
      <c r="A27" s="23" t="s">
        <v>60</v>
      </c>
      <c r="B27" s="156">
        <v>7.8178934065482224</v>
      </c>
      <c r="C27" s="156">
        <v>7.4956829733833041</v>
      </c>
      <c r="D27" s="156">
        <v>8.2330746422016983</v>
      </c>
      <c r="E27" s="156">
        <v>9.246822372200068</v>
      </c>
      <c r="F27" s="156">
        <v>11.704114007140278</v>
      </c>
      <c r="G27" s="156">
        <v>10.780101312657234</v>
      </c>
      <c r="H27" s="156">
        <v>9.946538191856602</v>
      </c>
      <c r="I27" s="156">
        <v>6.5813247642617014</v>
      </c>
      <c r="J27" s="156">
        <v>6.3285979467932396</v>
      </c>
      <c r="K27" s="156">
        <v>5.7362272462843231</v>
      </c>
      <c r="L27" s="156">
        <v>6.3453800698880638</v>
      </c>
      <c r="M27" s="156">
        <v>7.1606286387652194</v>
      </c>
      <c r="N27" s="156">
        <v>4.3139883224751765</v>
      </c>
      <c r="O27" s="156">
        <v>4.5712662730451221</v>
      </c>
      <c r="P27" s="156">
        <v>2.8743750422194339</v>
      </c>
      <c r="Q27" s="156">
        <v>5.5090164356102846</v>
      </c>
    </row>
    <row r="28" spans="1:17" ht="12.95" customHeight="1" x14ac:dyDescent="0.25">
      <c r="A28" s="158" t="s">
        <v>112</v>
      </c>
      <c r="B28" s="157">
        <f t="shared" ref="B28:Q28" si="24">B29</f>
        <v>12.897294802579658</v>
      </c>
      <c r="C28" s="157">
        <f t="shared" si="24"/>
        <v>13.272242931941435</v>
      </c>
      <c r="D28" s="157">
        <f t="shared" si="24"/>
        <v>14.106701509987184</v>
      </c>
      <c r="E28" s="157">
        <f t="shared" si="24"/>
        <v>14.792892499293798</v>
      </c>
      <c r="F28" s="157">
        <f t="shared" si="24"/>
        <v>15.842973330959085</v>
      </c>
      <c r="G28" s="157">
        <f t="shared" si="24"/>
        <v>16.741501000167069</v>
      </c>
      <c r="H28" s="157">
        <f t="shared" si="24"/>
        <v>18.89574859789699</v>
      </c>
      <c r="I28" s="157">
        <f t="shared" si="24"/>
        <v>20.506558683561174</v>
      </c>
      <c r="J28" s="157">
        <f t="shared" si="24"/>
        <v>21.786935738406857</v>
      </c>
      <c r="K28" s="157">
        <f t="shared" si="24"/>
        <v>22.772854401344283</v>
      </c>
      <c r="L28" s="157">
        <f t="shared" si="24"/>
        <v>23.278836867039672</v>
      </c>
      <c r="M28" s="157">
        <f t="shared" si="24"/>
        <v>29.568067562888874</v>
      </c>
      <c r="N28" s="157">
        <f t="shared" si="24"/>
        <v>32.002580722824604</v>
      </c>
      <c r="O28" s="157">
        <f t="shared" si="24"/>
        <v>33.567775651856977</v>
      </c>
      <c r="P28" s="157">
        <f t="shared" si="24"/>
        <v>33.331570046530317</v>
      </c>
      <c r="Q28" s="157">
        <f t="shared" si="24"/>
        <v>29.582184228027209</v>
      </c>
    </row>
    <row r="29" spans="1:17" ht="12" customHeight="1" x14ac:dyDescent="0.25">
      <c r="A29" s="23" t="s">
        <v>60</v>
      </c>
      <c r="B29" s="156">
        <v>12.897294802579658</v>
      </c>
      <c r="C29" s="156">
        <v>13.272242931941435</v>
      </c>
      <c r="D29" s="156">
        <v>14.106701509987184</v>
      </c>
      <c r="E29" s="156">
        <v>14.792892499293798</v>
      </c>
      <c r="F29" s="156">
        <v>15.842973330959085</v>
      </c>
      <c r="G29" s="156">
        <v>16.741501000167069</v>
      </c>
      <c r="H29" s="156">
        <v>18.89574859789699</v>
      </c>
      <c r="I29" s="156">
        <v>20.506558683561174</v>
      </c>
      <c r="J29" s="156">
        <v>21.786935738406857</v>
      </c>
      <c r="K29" s="156">
        <v>22.772854401344283</v>
      </c>
      <c r="L29" s="156">
        <v>23.278836867039672</v>
      </c>
      <c r="M29" s="156">
        <v>29.568067562888874</v>
      </c>
      <c r="N29" s="156">
        <v>32.002580722824604</v>
      </c>
      <c r="O29" s="156">
        <v>33.567775651856977</v>
      </c>
      <c r="P29" s="156">
        <v>33.331570046530317</v>
      </c>
      <c r="Q29" s="156">
        <v>29.582184228027209</v>
      </c>
    </row>
    <row r="30" spans="1:17" ht="12" customHeight="1" x14ac:dyDescent="0.25">
      <c r="A30" s="158" t="s">
        <v>63</v>
      </c>
      <c r="B30" s="157">
        <f t="shared" ref="B30" si="25">SUM(B31:B32,B35:B36)</f>
        <v>74.292053025269851</v>
      </c>
      <c r="C30" s="157">
        <f t="shared" ref="C30" si="26">SUM(C31:C32,C35:C36)</f>
        <v>74.415487297013016</v>
      </c>
      <c r="D30" s="157">
        <f t="shared" ref="D30" si="27">SUM(D31:D32,D35:D36)</f>
        <v>75.541345732687617</v>
      </c>
      <c r="E30" s="157">
        <f t="shared" ref="E30" si="28">SUM(E31:E32,E35:E36)</f>
        <v>74.573519522428086</v>
      </c>
      <c r="F30" s="157">
        <f t="shared" ref="F30" si="29">SUM(F31:F32,F35:F36)</f>
        <v>74.56742018586327</v>
      </c>
      <c r="G30" s="157">
        <f t="shared" ref="G30" si="30">SUM(G31:G32,G35:G36)</f>
        <v>72.300571257837291</v>
      </c>
      <c r="H30" s="157">
        <f t="shared" ref="H30" si="31">SUM(H31:H32,H35:H36)</f>
        <v>76.681469171456087</v>
      </c>
      <c r="I30" s="157">
        <f t="shared" ref="I30" si="32">SUM(I31:I32,I35:I36)</f>
        <v>79.178650331184087</v>
      </c>
      <c r="J30" s="157">
        <f t="shared" ref="J30" si="33">SUM(J31:J32,J35:J36)</f>
        <v>77.050348574703207</v>
      </c>
      <c r="K30" s="157">
        <f t="shared" ref="K30" si="34">SUM(K31:K32,K35:K36)</f>
        <v>75.80529703817281</v>
      </c>
      <c r="L30" s="157">
        <f t="shared" ref="L30" si="35">SUM(L31:L32,L35:L36)</f>
        <v>71.319578809315729</v>
      </c>
      <c r="M30" s="157">
        <f t="shared" ref="M30" si="36">SUM(M31:M32,M35:M36)</f>
        <v>71.302027572501359</v>
      </c>
      <c r="N30" s="157">
        <f t="shared" ref="N30" si="37">SUM(N31:N32,N35:N36)</f>
        <v>62.642945521100842</v>
      </c>
      <c r="O30" s="157">
        <f t="shared" ref="O30" si="38">SUM(O31:O32,O35:O36)</f>
        <v>60.376310509435498</v>
      </c>
      <c r="P30" s="157">
        <f t="shared" ref="P30" si="39">SUM(P31:P32,P35:P36)</f>
        <v>54.917415050143255</v>
      </c>
      <c r="Q30" s="157">
        <f t="shared" ref="Q30" si="40">SUM(Q31:Q32,Q35:Q36)</f>
        <v>47.371740335995661</v>
      </c>
    </row>
    <row r="31" spans="1:17" ht="12" customHeight="1" x14ac:dyDescent="0.25">
      <c r="A31" s="167" t="s">
        <v>169</v>
      </c>
      <c r="B31" s="132">
        <v>73.129310612863563</v>
      </c>
      <c r="C31" s="132">
        <v>73.285400092464513</v>
      </c>
      <c r="D31" s="132">
        <v>74.283209510443811</v>
      </c>
      <c r="E31" s="132">
        <v>73.256817777820174</v>
      </c>
      <c r="F31" s="132">
        <v>73.132438506742091</v>
      </c>
      <c r="G31" s="132">
        <v>70.647355228135055</v>
      </c>
      <c r="H31" s="132">
        <v>74.743831735970829</v>
      </c>
      <c r="I31" s="132">
        <v>76.686441733382381</v>
      </c>
      <c r="J31" s="132">
        <v>74.204454503286343</v>
      </c>
      <c r="K31" s="132">
        <v>72.470414302000307</v>
      </c>
      <c r="L31" s="132">
        <v>66.8660492143363</v>
      </c>
      <c r="M31" s="132">
        <v>66.715300861517349</v>
      </c>
      <c r="N31" s="132">
        <v>58.297997080191088</v>
      </c>
      <c r="O31" s="132">
        <v>55.823949103666806</v>
      </c>
      <c r="P31" s="132">
        <v>50.566073027950438</v>
      </c>
      <c r="Q31" s="132">
        <v>43.348444494093037</v>
      </c>
    </row>
    <row r="32" spans="1:17" ht="12" customHeight="1" x14ac:dyDescent="0.25">
      <c r="A32" s="167" t="s">
        <v>168</v>
      </c>
      <c r="B32" s="132">
        <f t="shared" ref="B32" si="41">SUM(B33:B34)</f>
        <v>0.37210727390268106</v>
      </c>
      <c r="C32" s="132">
        <f t="shared" ref="C32" si="42">SUM(C33:C34)</f>
        <v>0.39866289932987975</v>
      </c>
      <c r="D32" s="132">
        <f t="shared" ref="D32" si="43">SUM(D33:D34)</f>
        <v>0.46346682138377715</v>
      </c>
      <c r="E32" s="132">
        <f t="shared" ref="E32" si="44">SUM(E33:E34)</f>
        <v>0.51088579879852791</v>
      </c>
      <c r="F32" s="132">
        <f t="shared" ref="F32" si="45">SUM(F33:F34)</f>
        <v>0.58224835625186788</v>
      </c>
      <c r="G32" s="132">
        <f t="shared" ref="G32" si="46">SUM(G33:G34)</f>
        <v>0.82651997335673966</v>
      </c>
      <c r="H32" s="132">
        <f t="shared" ref="H32" si="47">SUM(H33:H34)</f>
        <v>1.1156966106917381</v>
      </c>
      <c r="I32" s="132">
        <f t="shared" ref="I32" si="48">SUM(I33:I34)</f>
        <v>1.7183235383844004</v>
      </c>
      <c r="J32" s="132">
        <f t="shared" ref="J32" si="49">SUM(J33:J34)</f>
        <v>2.1241269641124219</v>
      </c>
      <c r="K32" s="132">
        <f t="shared" ref="K32" si="50">SUM(K33:K34)</f>
        <v>2.6457955576421845</v>
      </c>
      <c r="L32" s="132">
        <f t="shared" ref="L32" si="51">SUM(L33:L34)</f>
        <v>3.7247512126924214</v>
      </c>
      <c r="M32" s="132">
        <f t="shared" ref="M32" si="52">SUM(M33:M34)</f>
        <v>3.8292919126112341</v>
      </c>
      <c r="N32" s="132">
        <f t="shared" ref="N32" si="53">SUM(N33:N34)</f>
        <v>3.7334586105086132</v>
      </c>
      <c r="O32" s="132">
        <f t="shared" ref="O32" si="54">SUM(O33:O34)</f>
        <v>3.9262149543195006</v>
      </c>
      <c r="P32" s="132">
        <f t="shared" ref="P32" si="55">SUM(P33:P34)</f>
        <v>3.8425486990158864</v>
      </c>
      <c r="Q32" s="132">
        <f t="shared" ref="Q32" si="56">SUM(Q33:Q34)</f>
        <v>3.4641771783328177</v>
      </c>
    </row>
    <row r="33" spans="1:17" ht="12" customHeight="1" x14ac:dyDescent="0.25">
      <c r="A33" s="166" t="s">
        <v>57</v>
      </c>
      <c r="B33" s="165">
        <v>0.14884055951266978</v>
      </c>
      <c r="C33" s="165">
        <v>0.16076036476388411</v>
      </c>
      <c r="D33" s="165">
        <v>0.18712994737943781</v>
      </c>
      <c r="E33" s="165">
        <v>0.20636231169676089</v>
      </c>
      <c r="F33" s="165">
        <v>0.23599689585095157</v>
      </c>
      <c r="G33" s="165">
        <v>0.33809858403047549</v>
      </c>
      <c r="H33" s="165">
        <v>0.46160503892348032</v>
      </c>
      <c r="I33" s="165">
        <v>0.71589345106823321</v>
      </c>
      <c r="J33" s="165">
        <v>0.88268048607711413</v>
      </c>
      <c r="K33" s="165">
        <v>1.0974114682056706</v>
      </c>
      <c r="L33" s="165">
        <v>1.5411451942765615</v>
      </c>
      <c r="M33" s="165">
        <v>1.5855965592125811</v>
      </c>
      <c r="N33" s="165">
        <v>1.5413908462851904</v>
      </c>
      <c r="O33" s="165">
        <v>1.6189040278593101</v>
      </c>
      <c r="P33" s="165">
        <v>1.5788374084041998</v>
      </c>
      <c r="Q33" s="165">
        <v>1.4201449837035751</v>
      </c>
    </row>
    <row r="34" spans="1:17" ht="12" customHeight="1" x14ac:dyDescent="0.25">
      <c r="A34" s="147" t="s">
        <v>59</v>
      </c>
      <c r="B34" s="164">
        <v>0.22326671439001125</v>
      </c>
      <c r="C34" s="164">
        <v>0.23790253456599561</v>
      </c>
      <c r="D34" s="164">
        <v>0.27633687400433937</v>
      </c>
      <c r="E34" s="164">
        <v>0.30452348710176702</v>
      </c>
      <c r="F34" s="164">
        <v>0.34625146040091637</v>
      </c>
      <c r="G34" s="164">
        <v>0.48842138932626411</v>
      </c>
      <c r="H34" s="164">
        <v>0.65409157176825783</v>
      </c>
      <c r="I34" s="164">
        <v>1.0024300873161673</v>
      </c>
      <c r="J34" s="164">
        <v>1.2414464780353076</v>
      </c>
      <c r="K34" s="164">
        <v>1.548384089436514</v>
      </c>
      <c r="L34" s="164">
        <v>2.1836060184158597</v>
      </c>
      <c r="M34" s="164">
        <v>2.2436953533986532</v>
      </c>
      <c r="N34" s="164">
        <v>2.1920677642234225</v>
      </c>
      <c r="O34" s="164">
        <v>2.3073109264601905</v>
      </c>
      <c r="P34" s="164">
        <v>2.2637112906116865</v>
      </c>
      <c r="Q34" s="164">
        <v>2.0440321946292426</v>
      </c>
    </row>
    <row r="35" spans="1:17" ht="12" customHeight="1" x14ac:dyDescent="0.25">
      <c r="A35" s="163" t="s">
        <v>142</v>
      </c>
      <c r="B35" s="162">
        <v>0.78699382471548629</v>
      </c>
      <c r="C35" s="162">
        <v>0.72777752562194264</v>
      </c>
      <c r="D35" s="162">
        <v>0.79022796661760453</v>
      </c>
      <c r="E35" s="162">
        <v>0.80092310278819923</v>
      </c>
      <c r="F35" s="162">
        <v>0.84703637986636426</v>
      </c>
      <c r="G35" s="162">
        <v>0.81875061319975995</v>
      </c>
      <c r="H35" s="162">
        <v>0.81149035987379348</v>
      </c>
      <c r="I35" s="162">
        <v>0.75878117151839852</v>
      </c>
      <c r="J35" s="162">
        <v>0.70361157052407519</v>
      </c>
      <c r="K35" s="162">
        <v>0.66681372932054384</v>
      </c>
      <c r="L35" s="162">
        <v>0.69570277724347096</v>
      </c>
      <c r="M35" s="162">
        <v>0.72294693722196213</v>
      </c>
      <c r="N35" s="162">
        <v>0.57921622552373631</v>
      </c>
      <c r="O35" s="162">
        <v>0.59136872171488697</v>
      </c>
      <c r="P35" s="162">
        <v>0.47658054922128962</v>
      </c>
      <c r="Q35" s="162">
        <v>0.52630363183176332</v>
      </c>
    </row>
    <row r="36" spans="1:17" ht="12" customHeight="1" x14ac:dyDescent="0.25">
      <c r="A36" s="161" t="s">
        <v>141</v>
      </c>
      <c r="B36" s="160">
        <f t="shared" ref="B36" si="57">SUM(B37:B38)</f>
        <v>3.6413137881213965E-3</v>
      </c>
      <c r="C36" s="160">
        <f t="shared" ref="C36" si="58">SUM(C37:C38)</f>
        <v>3.6467795966736933E-3</v>
      </c>
      <c r="D36" s="160">
        <f t="shared" ref="D36" si="59">SUM(D37:D38)</f>
        <v>4.441434242428266E-3</v>
      </c>
      <c r="E36" s="160">
        <f t="shared" ref="E36" si="60">SUM(E37:E38)</f>
        <v>4.8928430211862793E-3</v>
      </c>
      <c r="F36" s="160">
        <f t="shared" ref="F36" si="61">SUM(F37:F38)</f>
        <v>5.6969430029425415E-3</v>
      </c>
      <c r="G36" s="160">
        <f t="shared" ref="G36" si="62">SUM(G37:G38)</f>
        <v>7.9454431457431068E-3</v>
      </c>
      <c r="H36" s="160">
        <f t="shared" ref="H36" si="63">SUM(H37:H38)</f>
        <v>1.0450464919732942E-2</v>
      </c>
      <c r="I36" s="160">
        <f t="shared" ref="I36" si="64">SUM(I37:I38)</f>
        <v>1.5103887898922381E-2</v>
      </c>
      <c r="J36" s="160">
        <f t="shared" ref="J36" si="65">SUM(J37:J38)</f>
        <v>1.8155536780370449E-2</v>
      </c>
      <c r="K36" s="160">
        <f t="shared" ref="K36" si="66">SUM(K37:K38)</f>
        <v>2.2273449209778418E-2</v>
      </c>
      <c r="L36" s="160">
        <f t="shared" ref="L36" si="67">SUM(L37:L38)</f>
        <v>3.3075605043533032E-2</v>
      </c>
      <c r="M36" s="160">
        <f t="shared" ref="M36" si="68">SUM(M37:M38)</f>
        <v>3.448786115081337E-2</v>
      </c>
      <c r="N36" s="160">
        <f t="shared" ref="N36" si="69">SUM(N37:N38)</f>
        <v>3.2273604877401829E-2</v>
      </c>
      <c r="O36" s="160">
        <f t="shared" ref="O36" si="70">SUM(O37:O38)</f>
        <v>3.4777729734308802E-2</v>
      </c>
      <c r="P36" s="160">
        <f t="shared" ref="P36" si="71">SUM(P37:P38)</f>
        <v>3.2212773955642246E-2</v>
      </c>
      <c r="Q36" s="160">
        <f t="shared" ref="Q36" si="72">SUM(Q37:Q38)</f>
        <v>3.281503173803571E-2</v>
      </c>
    </row>
    <row r="37" spans="1:17" ht="12" customHeight="1" x14ac:dyDescent="0.25">
      <c r="A37" s="148" t="s">
        <v>60</v>
      </c>
      <c r="B37" s="156">
        <v>1.6143463071091894E-3</v>
      </c>
      <c r="C37" s="156">
        <v>1.562623713065036E-3</v>
      </c>
      <c r="D37" s="156">
        <v>1.9882718443370502E-3</v>
      </c>
      <c r="E37" s="156">
        <v>2.2321930147371619E-3</v>
      </c>
      <c r="F37" s="156">
        <v>2.6973400914852936E-3</v>
      </c>
      <c r="G37" s="156">
        <v>3.7938613364698593E-3</v>
      </c>
      <c r="H37" s="156">
        <v>4.871686371894896E-3</v>
      </c>
      <c r="I37" s="156">
        <v>6.7146765783396619E-3</v>
      </c>
      <c r="J37" s="156">
        <v>7.8770665870638908E-3</v>
      </c>
      <c r="K37" s="156">
        <v>9.5557154156386721E-3</v>
      </c>
      <c r="L37" s="156">
        <v>1.5253806068505153E-2</v>
      </c>
      <c r="M37" s="156">
        <v>1.6397366258612423E-2</v>
      </c>
      <c r="N37" s="156">
        <v>1.4747609380373712E-2</v>
      </c>
      <c r="O37" s="156">
        <v>1.6558521260582215E-2</v>
      </c>
      <c r="P37" s="156">
        <v>1.4474847122070556E-2</v>
      </c>
      <c r="Q37" s="156">
        <v>1.6982321631175037E-2</v>
      </c>
    </row>
    <row r="38" spans="1:17" ht="12" customHeight="1" x14ac:dyDescent="0.25">
      <c r="A38" s="148" t="s">
        <v>59</v>
      </c>
      <c r="B38" s="156">
        <v>2.0269674810122072E-3</v>
      </c>
      <c r="C38" s="156">
        <v>2.084155883608657E-3</v>
      </c>
      <c r="D38" s="156">
        <v>2.4531623980912154E-3</v>
      </c>
      <c r="E38" s="156">
        <v>2.6606500064491178E-3</v>
      </c>
      <c r="F38" s="156">
        <v>2.9996029114572479E-3</v>
      </c>
      <c r="G38" s="156">
        <v>4.151581809273247E-3</v>
      </c>
      <c r="H38" s="156">
        <v>5.5787785478380453E-3</v>
      </c>
      <c r="I38" s="156">
        <v>8.3892113205827189E-3</v>
      </c>
      <c r="J38" s="156">
        <v>1.0278470193306558E-2</v>
      </c>
      <c r="K38" s="156">
        <v>1.2717733794139744E-2</v>
      </c>
      <c r="L38" s="156">
        <v>1.7821798975027878E-2</v>
      </c>
      <c r="M38" s="156">
        <v>1.8090494892200944E-2</v>
      </c>
      <c r="N38" s="156">
        <v>1.7525995497028116E-2</v>
      </c>
      <c r="O38" s="156">
        <v>1.8219208473726583E-2</v>
      </c>
      <c r="P38" s="156">
        <v>1.7737926833571688E-2</v>
      </c>
      <c r="Q38" s="156">
        <v>1.5832710106860669E-2</v>
      </c>
    </row>
    <row r="39" spans="1:17" ht="12" customHeight="1" x14ac:dyDescent="0.25">
      <c r="A39" s="158" t="s">
        <v>62</v>
      </c>
      <c r="B39" s="157">
        <f t="shared" ref="B39" si="73">SUM(B40:B41)</f>
        <v>35.269179745048916</v>
      </c>
      <c r="C39" s="157">
        <f t="shared" ref="C39" si="74">SUM(C40:C41)</f>
        <v>34.987012186881223</v>
      </c>
      <c r="D39" s="157">
        <f t="shared" ref="D39" si="75">SUM(D40:D41)</f>
        <v>36.031777654294402</v>
      </c>
      <c r="E39" s="157">
        <f t="shared" ref="E39" si="76">SUM(E40:E41)</f>
        <v>36.037275487321295</v>
      </c>
      <c r="F39" s="157">
        <f t="shared" ref="F39" si="77">SUM(F40:F41)</f>
        <v>40.840795169030251</v>
      </c>
      <c r="G39" s="157">
        <f t="shared" ref="G39" si="78">SUM(G40:G41)</f>
        <v>38.53474362771928</v>
      </c>
      <c r="H39" s="157">
        <f t="shared" ref="H39" si="79">SUM(H40:H41)</f>
        <v>41.395993994083923</v>
      </c>
      <c r="I39" s="157">
        <f t="shared" ref="I39" si="80">SUM(I40:I41)</f>
        <v>41.216387882715132</v>
      </c>
      <c r="J39" s="157">
        <f t="shared" ref="J39" si="81">SUM(J40:J41)</f>
        <v>39.098586068125854</v>
      </c>
      <c r="K39" s="157">
        <f t="shared" ref="K39" si="82">SUM(K40:K41)</f>
        <v>38.389993378460069</v>
      </c>
      <c r="L39" s="157">
        <f t="shared" ref="L39" si="83">SUM(L40:L41)</f>
        <v>37.211590390821634</v>
      </c>
      <c r="M39" s="157">
        <f t="shared" ref="M39" si="84">SUM(M40:M41)</f>
        <v>36.304360783516628</v>
      </c>
      <c r="N39" s="157">
        <f t="shared" ref="N39" si="85">SUM(N40:N41)</f>
        <v>32.233043760106497</v>
      </c>
      <c r="O39" s="157">
        <f t="shared" ref="O39" si="86">SUM(O40:O41)</f>
        <v>33.016954131544864</v>
      </c>
      <c r="P39" s="157">
        <f t="shared" ref="P39" si="87">SUM(P40:P41)</f>
        <v>29.712424786868603</v>
      </c>
      <c r="Q39" s="157">
        <f t="shared" ref="Q39" si="88">SUM(Q40:Q41)</f>
        <v>29.210637185416736</v>
      </c>
    </row>
    <row r="40" spans="1:17" ht="12" customHeight="1" x14ac:dyDescent="0.25">
      <c r="A40" s="23" t="s">
        <v>57</v>
      </c>
      <c r="B40" s="156">
        <v>20.423062752365308</v>
      </c>
      <c r="C40" s="156">
        <v>18.446383186701105</v>
      </c>
      <c r="D40" s="156">
        <v>16.505008211412491</v>
      </c>
      <c r="E40" s="156">
        <v>18.93335948232609</v>
      </c>
      <c r="F40" s="156">
        <v>18.012947082708475</v>
      </c>
      <c r="G40" s="156">
        <v>18.598110424340661</v>
      </c>
      <c r="H40" s="156">
        <v>15.094890666312233</v>
      </c>
      <c r="I40" s="156">
        <v>12.784428018673177</v>
      </c>
      <c r="J40" s="156">
        <v>16.513645524052681</v>
      </c>
      <c r="K40" s="156">
        <v>15.275209277429022</v>
      </c>
      <c r="L40" s="156">
        <v>16.075546264433928</v>
      </c>
      <c r="M40" s="156">
        <v>14.301489708479188</v>
      </c>
      <c r="N40" s="156">
        <v>13.498504014838483</v>
      </c>
      <c r="O40" s="156">
        <v>13.369702293957012</v>
      </c>
      <c r="P40" s="156">
        <v>12.624543137234893</v>
      </c>
      <c r="Q40" s="156">
        <v>11.154843983936477</v>
      </c>
    </row>
    <row r="41" spans="1:17" ht="12" customHeight="1" x14ac:dyDescent="0.25">
      <c r="A41" s="29" t="s">
        <v>140</v>
      </c>
      <c r="B41" s="57">
        <v>14.846116992683605</v>
      </c>
      <c r="C41" s="57">
        <v>16.540629000180118</v>
      </c>
      <c r="D41" s="57">
        <v>19.526769442881907</v>
      </c>
      <c r="E41" s="57">
        <v>17.103916004995206</v>
      </c>
      <c r="F41" s="57">
        <v>22.827848086321776</v>
      </c>
      <c r="G41" s="57">
        <v>19.936633203378623</v>
      </c>
      <c r="H41" s="57">
        <v>26.301103327771692</v>
      </c>
      <c r="I41" s="57">
        <v>28.431959864041957</v>
      </c>
      <c r="J41" s="57">
        <v>22.584940544073174</v>
      </c>
      <c r="K41" s="57">
        <v>23.114784101031049</v>
      </c>
      <c r="L41" s="57">
        <v>21.136044126387706</v>
      </c>
      <c r="M41" s="57">
        <v>22.00287107503744</v>
      </c>
      <c r="N41" s="57">
        <v>18.734539745268016</v>
      </c>
      <c r="O41" s="57">
        <v>19.647251837587856</v>
      </c>
      <c r="P41" s="57">
        <v>17.087881649633708</v>
      </c>
      <c r="Q41" s="57">
        <v>18.05579320148026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3281.9201399606463</v>
      </c>
      <c r="C43" s="168">
        <f t="shared" ref="C43" si="90">SUM(C44,C47,C49,C58)</f>
        <v>3555.4663810204165</v>
      </c>
      <c r="D43" s="168">
        <f t="shared" ref="D43" si="91">SUM(D44,D47,D49,D58)</f>
        <v>3172.3940543428002</v>
      </c>
      <c r="E43" s="168">
        <f t="shared" ref="E43" si="92">SUM(E44,E47,E49,E58)</f>
        <v>2629.2598694710687</v>
      </c>
      <c r="F43" s="168">
        <f t="shared" ref="F43" si="93">SUM(F44,F47,F49,F58)</f>
        <v>2820.8565642651788</v>
      </c>
      <c r="G43" s="168">
        <f t="shared" ref="G43" si="94">SUM(G44,G47,G49,G58)</f>
        <v>2719.8687495629406</v>
      </c>
      <c r="H43" s="168">
        <f t="shared" ref="H43" si="95">SUM(H44,H47,H49,H58)</f>
        <v>2409.9825977228788</v>
      </c>
      <c r="I43" s="168">
        <f t="shared" ref="I43" si="96">SUM(I44,I47,I49,I58)</f>
        <v>1856.1546471672716</v>
      </c>
      <c r="J43" s="168">
        <f t="shared" ref="J43" si="97">SUM(J44,J47,J49,J58)</f>
        <v>1771.6605298485222</v>
      </c>
      <c r="K43" s="168">
        <f t="shared" ref="K43" si="98">SUM(K44,K47,K49,K58)</f>
        <v>1738.3087571149692</v>
      </c>
      <c r="L43" s="168">
        <f t="shared" ref="L43" si="99">SUM(L44,L47,L49,L58)</f>
        <v>1439.8713136752244</v>
      </c>
      <c r="M43" s="168">
        <f t="shared" ref="M43" si="100">SUM(M44,M47,M49,M58)</f>
        <v>1419.363157291684</v>
      </c>
      <c r="N43" s="168">
        <f t="shared" ref="N43" si="101">SUM(N44,N47,N49,N58)</f>
        <v>1251.6187852519977</v>
      </c>
      <c r="O43" s="168">
        <f t="shared" ref="O43" si="102">SUM(O44,O47,O49,O58)</f>
        <v>1195.9146865293767</v>
      </c>
      <c r="P43" s="168">
        <f t="shared" ref="P43" si="103">SUM(P44,P47,P49,P58)</f>
        <v>950.98170837419582</v>
      </c>
      <c r="Q43" s="168">
        <f t="shared" ref="Q43" si="104">SUM(Q44,Q47,Q49,Q58)</f>
        <v>1064.3177581100108</v>
      </c>
    </row>
    <row r="44" spans="1:17" ht="12.95" customHeight="1" x14ac:dyDescent="0.25">
      <c r="A44" s="158" t="s">
        <v>65</v>
      </c>
      <c r="B44" s="157">
        <f t="shared" ref="B44:Q44" si="105">SUM(B45:B46)</f>
        <v>2179.1058666746894</v>
      </c>
      <c r="C44" s="157">
        <f t="shared" si="105"/>
        <v>2415.1144079666183</v>
      </c>
      <c r="D44" s="157">
        <f t="shared" si="105"/>
        <v>2103.8576892695055</v>
      </c>
      <c r="E44" s="157">
        <f t="shared" si="105"/>
        <v>1796.4533734003778</v>
      </c>
      <c r="F44" s="157">
        <f t="shared" si="105"/>
        <v>1906.2887548549766</v>
      </c>
      <c r="G44" s="157">
        <f t="shared" si="105"/>
        <v>1879.4139108939671</v>
      </c>
      <c r="H44" s="157">
        <f t="shared" si="105"/>
        <v>1623.684898304806</v>
      </c>
      <c r="I44" s="157">
        <f t="shared" si="105"/>
        <v>1246.0229633169924</v>
      </c>
      <c r="J44" s="157">
        <f t="shared" si="105"/>
        <v>1209.7604832378934</v>
      </c>
      <c r="K44" s="157">
        <f t="shared" si="105"/>
        <v>1197.9102375229149</v>
      </c>
      <c r="L44" s="157">
        <f t="shared" si="105"/>
        <v>1004.6112779488662</v>
      </c>
      <c r="M44" s="157">
        <f t="shared" si="105"/>
        <v>949.73590840087456</v>
      </c>
      <c r="N44" s="157">
        <f t="shared" si="105"/>
        <v>852.2461336651171</v>
      </c>
      <c r="O44" s="157">
        <f t="shared" si="105"/>
        <v>808.53165896234964</v>
      </c>
      <c r="P44" s="157">
        <f t="shared" si="105"/>
        <v>587.70133805198884</v>
      </c>
      <c r="Q44" s="157">
        <f t="shared" si="105"/>
        <v>687.43759555060797</v>
      </c>
    </row>
    <row r="45" spans="1:17" ht="12" customHeight="1" x14ac:dyDescent="0.25">
      <c r="A45" s="23" t="s">
        <v>166</v>
      </c>
      <c r="B45" s="156">
        <v>2113.0517720881621</v>
      </c>
      <c r="C45" s="156">
        <v>2345.4145683549714</v>
      </c>
      <c r="D45" s="156">
        <v>2037.8899403076628</v>
      </c>
      <c r="E45" s="156">
        <v>1737.3048154747553</v>
      </c>
      <c r="F45" s="156">
        <v>1828.2233000811923</v>
      </c>
      <c r="G45" s="156">
        <v>1810.3038484416534</v>
      </c>
      <c r="H45" s="156">
        <v>1569.4148023507398</v>
      </c>
      <c r="I45" s="156">
        <v>1218.5325860960452</v>
      </c>
      <c r="J45" s="156">
        <v>1184.1769139584114</v>
      </c>
      <c r="K45" s="156">
        <v>1175.1551302732166</v>
      </c>
      <c r="L45" s="156">
        <v>983.67196344564059</v>
      </c>
      <c r="M45" s="156">
        <v>924.06440924555886</v>
      </c>
      <c r="N45" s="156">
        <v>837.99574568842354</v>
      </c>
      <c r="O45" s="156">
        <v>794.01898383139383</v>
      </c>
      <c r="P45" s="156">
        <v>578.55413629822704</v>
      </c>
      <c r="Q45" s="156">
        <v>667.55120562102206</v>
      </c>
    </row>
    <row r="46" spans="1:17" ht="12" customHeight="1" x14ac:dyDescent="0.25">
      <c r="A46" s="23" t="s">
        <v>60</v>
      </c>
      <c r="B46" s="156">
        <v>66.054094586527157</v>
      </c>
      <c r="C46" s="156">
        <v>69.699839611646723</v>
      </c>
      <c r="D46" s="156">
        <v>65.96774896184283</v>
      </c>
      <c r="E46" s="156">
        <v>59.14855792562242</v>
      </c>
      <c r="F46" s="156">
        <v>78.065454773784197</v>
      </c>
      <c r="G46" s="156">
        <v>69.110062452313628</v>
      </c>
      <c r="H46" s="156">
        <v>54.270095954066164</v>
      </c>
      <c r="I46" s="156">
        <v>27.490377220947238</v>
      </c>
      <c r="J46" s="156">
        <v>25.583569279482003</v>
      </c>
      <c r="K46" s="156">
        <v>22.755107249698423</v>
      </c>
      <c r="L46" s="156">
        <v>20.939314503225706</v>
      </c>
      <c r="M46" s="156">
        <v>25.671499155315686</v>
      </c>
      <c r="N46" s="156">
        <v>14.250387976693526</v>
      </c>
      <c r="O46" s="156">
        <v>14.512675130955806</v>
      </c>
      <c r="P46" s="156">
        <v>9.1472017537618289</v>
      </c>
      <c r="Q46" s="156">
        <v>19.886389929585871</v>
      </c>
    </row>
    <row r="47" spans="1:17" ht="12.95" customHeight="1" x14ac:dyDescent="0.25">
      <c r="A47" s="158" t="s">
        <v>112</v>
      </c>
      <c r="B47" s="157">
        <f t="shared" ref="B47:Q47" si="106">B48</f>
        <v>111.47309551760722</v>
      </c>
      <c r="C47" s="157">
        <f t="shared" si="106"/>
        <v>118.8453659377323</v>
      </c>
      <c r="D47" s="157">
        <f t="shared" si="106"/>
        <v>115.4509848020727</v>
      </c>
      <c r="E47" s="157">
        <f t="shared" si="106"/>
        <v>96.776245440430841</v>
      </c>
      <c r="F47" s="157">
        <f t="shared" si="106"/>
        <v>103.96872907446878</v>
      </c>
      <c r="G47" s="157">
        <f t="shared" si="106"/>
        <v>105.49431779539056</v>
      </c>
      <c r="H47" s="157">
        <f t="shared" si="106"/>
        <v>105.86824522432505</v>
      </c>
      <c r="I47" s="157">
        <f t="shared" si="106"/>
        <v>88.176547917474934</v>
      </c>
      <c r="J47" s="157">
        <f t="shared" si="106"/>
        <v>88.675098680584753</v>
      </c>
      <c r="K47" s="157">
        <f t="shared" si="106"/>
        <v>90.014091458871846</v>
      </c>
      <c r="L47" s="157">
        <f t="shared" si="106"/>
        <v>77.460005779383877</v>
      </c>
      <c r="M47" s="157">
        <f t="shared" si="106"/>
        <v>98.899510716916936</v>
      </c>
      <c r="N47" s="157">
        <f t="shared" si="106"/>
        <v>100.71030438788492</v>
      </c>
      <c r="O47" s="157">
        <f t="shared" si="106"/>
        <v>102.68117387911647</v>
      </c>
      <c r="P47" s="157">
        <f t="shared" si="106"/>
        <v>103.20981299412963</v>
      </c>
      <c r="Q47" s="157">
        <f t="shared" si="106"/>
        <v>105.67035246301575</v>
      </c>
    </row>
    <row r="48" spans="1:17" ht="12" customHeight="1" x14ac:dyDescent="0.25">
      <c r="A48" s="23" t="s">
        <v>60</v>
      </c>
      <c r="B48" s="156">
        <v>111.47309551760722</v>
      </c>
      <c r="C48" s="156">
        <v>118.8453659377323</v>
      </c>
      <c r="D48" s="156">
        <v>115.4509848020727</v>
      </c>
      <c r="E48" s="156">
        <v>96.776245440430841</v>
      </c>
      <c r="F48" s="156">
        <v>103.96872907446878</v>
      </c>
      <c r="G48" s="156">
        <v>105.49431779539056</v>
      </c>
      <c r="H48" s="156">
        <v>105.86824522432505</v>
      </c>
      <c r="I48" s="156">
        <v>88.176547917474934</v>
      </c>
      <c r="J48" s="156">
        <v>88.675098680584753</v>
      </c>
      <c r="K48" s="156">
        <v>90.014091458871846</v>
      </c>
      <c r="L48" s="156">
        <v>77.460005779383877</v>
      </c>
      <c r="M48" s="156">
        <v>98.899510716916936</v>
      </c>
      <c r="N48" s="156">
        <v>100.71030438788492</v>
      </c>
      <c r="O48" s="156">
        <v>102.68117387911647</v>
      </c>
      <c r="P48" s="156">
        <v>103.20981299412963</v>
      </c>
      <c r="Q48" s="156">
        <v>105.67035246301575</v>
      </c>
    </row>
    <row r="49" spans="1:17" ht="12" customHeight="1" x14ac:dyDescent="0.25">
      <c r="A49" s="158" t="s">
        <v>63</v>
      </c>
      <c r="B49" s="157">
        <f t="shared" ref="B49" si="107">SUM(B50:B51,B54:B55)</f>
        <v>686.50623771993958</v>
      </c>
      <c r="C49" s="157">
        <f t="shared" ref="C49" si="108">SUM(C50:C51,C54:C55)</f>
        <v>708.21899772297786</v>
      </c>
      <c r="D49" s="157">
        <f t="shared" ref="D49" si="109">SUM(D50:D51,D54:D55)</f>
        <v>658.19723984156519</v>
      </c>
      <c r="E49" s="157">
        <f t="shared" ref="E49" si="110">SUM(E50:E51,E54:E55)</f>
        <v>500.2722755432917</v>
      </c>
      <c r="F49" s="157">
        <f t="shared" ref="F49" si="111">SUM(F50:F51,F54:F55)</f>
        <v>542.58368517044585</v>
      </c>
      <c r="G49" s="157">
        <f t="shared" ref="G49" si="112">SUM(G50:G51,G54:G55)</f>
        <v>492.13898748632056</v>
      </c>
      <c r="H49" s="157">
        <f t="shared" ref="H49" si="113">SUM(H50:H51,H54:H55)</f>
        <v>448.49879077195504</v>
      </c>
      <c r="I49" s="157">
        <f t="shared" ref="I49" si="114">SUM(I50:I51,I54:I55)</f>
        <v>344.72893260081486</v>
      </c>
      <c r="J49" s="157">
        <f t="shared" ref="J49" si="115">SUM(J50:J51,J54:J55)</f>
        <v>314.09062315742835</v>
      </c>
      <c r="K49" s="157">
        <f t="shared" ref="K49" si="116">SUM(K50:K51,K54:K55)</f>
        <v>298.64114393647577</v>
      </c>
      <c r="L49" s="157">
        <f t="shared" ref="L49" si="117">SUM(L50:L51,L54:L55)</f>
        <v>233.97868114526875</v>
      </c>
      <c r="M49" s="157">
        <f t="shared" ref="M49" si="118">SUM(M50:M51,M54:M55)</f>
        <v>249.29602804219905</v>
      </c>
      <c r="N49" s="157">
        <f t="shared" ref="N49" si="119">SUM(N50:N51,N54:N55)</f>
        <v>197.22698322178226</v>
      </c>
      <c r="O49" s="157">
        <f t="shared" ref="O49" si="120">SUM(O50:O51,O54:O55)</f>
        <v>183.70585404045451</v>
      </c>
      <c r="P49" s="157">
        <f t="shared" ref="P49" si="121">SUM(P50:P51,P54:P55)</f>
        <v>168.06695231931016</v>
      </c>
      <c r="Q49" s="157">
        <f t="shared" ref="Q49" si="122">SUM(Q50:Q51,Q54:Q55)</f>
        <v>166.8666436241538</v>
      </c>
    </row>
    <row r="50" spans="1:17" ht="12" customHeight="1" x14ac:dyDescent="0.25">
      <c r="A50" s="167" t="s">
        <v>165</v>
      </c>
      <c r="B50" s="132">
        <v>366.30586600839655</v>
      </c>
      <c r="C50" s="132">
        <v>414.00091701549894</v>
      </c>
      <c r="D50" s="132">
        <v>395.07481519545547</v>
      </c>
      <c r="E50" s="132">
        <v>315.00136139056002</v>
      </c>
      <c r="F50" s="132">
        <v>342.87476686871747</v>
      </c>
      <c r="G50" s="132">
        <v>334.68582277359042</v>
      </c>
      <c r="H50" s="132">
        <v>330.90847312667876</v>
      </c>
      <c r="I50" s="132">
        <v>278.96274902591341</v>
      </c>
      <c r="J50" s="132">
        <v>260.0301685144114</v>
      </c>
      <c r="K50" s="132">
        <v>249.78678210499706</v>
      </c>
      <c r="L50" s="132">
        <v>194.41553795921809</v>
      </c>
      <c r="M50" s="132">
        <v>206.8652908708959</v>
      </c>
      <c r="N50" s="132">
        <v>172.5328020829281</v>
      </c>
      <c r="O50" s="132">
        <v>164.16617345238848</v>
      </c>
      <c r="P50" s="132">
        <v>151.33391340259988</v>
      </c>
      <c r="Q50" s="132">
        <v>147.85598267564731</v>
      </c>
    </row>
    <row r="51" spans="1:17" ht="12" customHeight="1" x14ac:dyDescent="0.25">
      <c r="A51" s="167" t="s">
        <v>164</v>
      </c>
      <c r="B51" s="132">
        <f t="shared" ref="B51" si="123">SUM(B52:B53)</f>
        <v>1.8829020742374123</v>
      </c>
      <c r="C51" s="132">
        <f t="shared" ref="C51" si="124">SUM(C52:C53)</f>
        <v>2.21435726575127</v>
      </c>
      <c r="D51" s="132">
        <f t="shared" ref="D51" si="125">SUM(D52:D53)</f>
        <v>2.4692755861126305</v>
      </c>
      <c r="E51" s="132">
        <f t="shared" ref="E51" si="126">SUM(E52:E53)</f>
        <v>2.2782037415818688</v>
      </c>
      <c r="F51" s="132">
        <f t="shared" ref="F51" si="127">SUM(F52:F53)</f>
        <v>2.6901964774553146</v>
      </c>
      <c r="G51" s="132">
        <f t="shared" ref="G51" si="128">SUM(G52:G53)</f>
        <v>3.9045092855146106</v>
      </c>
      <c r="H51" s="132">
        <f t="shared" ref="H51" si="129">SUM(H52:H53)</f>
        <v>4.935392459132899</v>
      </c>
      <c r="I51" s="132">
        <f t="shared" ref="I51" si="130">SUM(I52:I53)</f>
        <v>6.2413884995385533</v>
      </c>
      <c r="J51" s="132">
        <f t="shared" ref="J51" si="131">SUM(J52:J53)</f>
        <v>7.4635813454368334</v>
      </c>
      <c r="K51" s="132">
        <f t="shared" ref="K51" si="132">SUM(K52:K53)</f>
        <v>9.1821465204291481</v>
      </c>
      <c r="L51" s="132">
        <f t="shared" ref="L51" si="133">SUM(L52:L53)</f>
        <v>11.036972132761857</v>
      </c>
      <c r="M51" s="132">
        <f t="shared" ref="M51" si="134">SUM(M52:M53)</f>
        <v>11.706157631914323</v>
      </c>
      <c r="N51" s="132">
        <f t="shared" ref="N51" si="135">SUM(N52:N53)</f>
        <v>11.089418629463054</v>
      </c>
      <c r="O51" s="132">
        <f t="shared" ref="O51" si="136">SUM(O52:O53)</f>
        <v>11.615557015318732</v>
      </c>
      <c r="P51" s="132">
        <f t="shared" ref="P51" si="137">SUM(P52:P53)</f>
        <v>11.597345914886876</v>
      </c>
      <c r="Q51" s="132">
        <f t="shared" ref="Q51" si="138">SUM(Q52:Q53)</f>
        <v>12.049667154355889</v>
      </c>
    </row>
    <row r="52" spans="1:17" ht="12" customHeight="1" x14ac:dyDescent="0.25">
      <c r="A52" s="166" t="s">
        <v>163</v>
      </c>
      <c r="B52" s="165">
        <v>0.74554809878056283</v>
      </c>
      <c r="C52" s="165">
        <v>0.91237736616507636</v>
      </c>
      <c r="D52" s="165">
        <v>0.99445017923437384</v>
      </c>
      <c r="E52" s="165">
        <v>0.88103998516499826</v>
      </c>
      <c r="F52" s="165">
        <v>1.0972451907735992</v>
      </c>
      <c r="G52" s="165">
        <v>1.5874382145508132</v>
      </c>
      <c r="H52" s="165">
        <v>2.0146189078191385</v>
      </c>
      <c r="I52" s="165">
        <v>2.5444889339394585</v>
      </c>
      <c r="J52" s="165">
        <v>3.038699927218361</v>
      </c>
      <c r="K52" s="165">
        <v>3.7447589225809126</v>
      </c>
      <c r="L52" s="165">
        <v>4.4072629140514881</v>
      </c>
      <c r="M52" s="165">
        <v>4.8635266861821727</v>
      </c>
      <c r="N52" s="165">
        <v>4.5174805126880786</v>
      </c>
      <c r="O52" s="165">
        <v>4.7288480389873664</v>
      </c>
      <c r="P52" s="165">
        <v>4.7101926870519089</v>
      </c>
      <c r="Q52" s="165">
        <v>4.8882978143545621</v>
      </c>
    </row>
    <row r="53" spans="1:17" ht="12" customHeight="1" x14ac:dyDescent="0.25">
      <c r="A53" s="147" t="s">
        <v>59</v>
      </c>
      <c r="B53" s="164">
        <v>1.1373539754568494</v>
      </c>
      <c r="C53" s="164">
        <v>1.3019798995861935</v>
      </c>
      <c r="D53" s="164">
        <v>1.4748254068782567</v>
      </c>
      <c r="E53" s="164">
        <v>1.3971637564168706</v>
      </c>
      <c r="F53" s="164">
        <v>1.5929512866817153</v>
      </c>
      <c r="G53" s="164">
        <v>2.3170710709637974</v>
      </c>
      <c r="H53" s="164">
        <v>2.92077355131376</v>
      </c>
      <c r="I53" s="164">
        <v>3.6968995655990948</v>
      </c>
      <c r="J53" s="164">
        <v>4.4248814182184724</v>
      </c>
      <c r="K53" s="164">
        <v>5.4373875978482351</v>
      </c>
      <c r="L53" s="164">
        <v>6.6297092187103681</v>
      </c>
      <c r="M53" s="164">
        <v>6.8426309457321501</v>
      </c>
      <c r="N53" s="164">
        <v>6.5719381167749749</v>
      </c>
      <c r="O53" s="164">
        <v>6.8867089763313656</v>
      </c>
      <c r="P53" s="164">
        <v>6.8871532278349683</v>
      </c>
      <c r="Q53" s="164">
        <v>7.1613693400013272</v>
      </c>
    </row>
    <row r="54" spans="1:17" ht="12" customHeight="1" x14ac:dyDescent="0.25">
      <c r="A54" s="163" t="s">
        <v>142</v>
      </c>
      <c r="B54" s="162">
        <v>316.86269734721429</v>
      </c>
      <c r="C54" s="162">
        <v>290.52040410555065</v>
      </c>
      <c r="D54" s="162">
        <v>259.20300259400881</v>
      </c>
      <c r="E54" s="162">
        <v>181.87877568532355</v>
      </c>
      <c r="F54" s="162">
        <v>195.70218293532025</v>
      </c>
      <c r="G54" s="162">
        <v>152.06348427937266</v>
      </c>
      <c r="H54" s="162">
        <v>111.23524041908006</v>
      </c>
      <c r="I54" s="162">
        <v>58.379842593744414</v>
      </c>
      <c r="J54" s="162">
        <v>45.433317272393026</v>
      </c>
      <c r="K54" s="162">
        <v>38.397989826136772</v>
      </c>
      <c r="L54" s="162">
        <v>27.246797614536625</v>
      </c>
      <c r="M54" s="162">
        <v>29.344797206668417</v>
      </c>
      <c r="N54" s="162">
        <v>12.898839179551631</v>
      </c>
      <c r="O54" s="162">
        <v>7.4886452158512986</v>
      </c>
      <c r="P54" s="162">
        <v>4.8129491186169586</v>
      </c>
      <c r="Q54" s="162">
        <v>6.5528611055966879</v>
      </c>
    </row>
    <row r="55" spans="1:17" ht="12" customHeight="1" x14ac:dyDescent="0.25">
      <c r="A55" s="161" t="s">
        <v>141</v>
      </c>
      <c r="B55" s="160">
        <f t="shared" ref="B55" si="139">SUM(B56:B57)</f>
        <v>1.4547722900913151</v>
      </c>
      <c r="C55" s="160">
        <f t="shared" ref="C55" si="140">SUM(C56:C57)</f>
        <v>1.4833193361770809</v>
      </c>
      <c r="D55" s="160">
        <f t="shared" ref="D55" si="141">SUM(D56:D57)</f>
        <v>1.4501464659882604</v>
      </c>
      <c r="E55" s="160">
        <f t="shared" ref="E55" si="142">SUM(E56:E57)</f>
        <v>1.1139347258262555</v>
      </c>
      <c r="F55" s="160">
        <f t="shared" ref="F55" si="143">SUM(F56:F57)</f>
        <v>1.3165388889527325</v>
      </c>
      <c r="G55" s="160">
        <f t="shared" ref="G55" si="144">SUM(G56:G57)</f>
        <v>1.4851711478428884</v>
      </c>
      <c r="H55" s="160">
        <f t="shared" ref="H55" si="145">SUM(H56:H57)</f>
        <v>1.4196847670633086</v>
      </c>
      <c r="I55" s="160">
        <f t="shared" ref="I55" si="146">SUM(I56:I57)</f>
        <v>1.1449524816184657</v>
      </c>
      <c r="J55" s="160">
        <f t="shared" ref="J55" si="147">SUM(J56:J57)</f>
        <v>1.1635560251871448</v>
      </c>
      <c r="K55" s="160">
        <f t="shared" ref="K55" si="148">SUM(K56:K57)</f>
        <v>1.2742254849128041</v>
      </c>
      <c r="L55" s="160">
        <f t="shared" ref="L55" si="149">SUM(L56:L57)</f>
        <v>1.2793734387521734</v>
      </c>
      <c r="M55" s="160">
        <f t="shared" ref="M55" si="150">SUM(M56:M57)</f>
        <v>1.3797823327204215</v>
      </c>
      <c r="N55" s="160">
        <f t="shared" ref="N55" si="151">SUM(N56:N57)</f>
        <v>0.70592332983948258</v>
      </c>
      <c r="O55" s="160">
        <f t="shared" ref="O55" si="152">SUM(O56:O57)</f>
        <v>0.43547835689598485</v>
      </c>
      <c r="P55" s="160">
        <f t="shared" ref="P55" si="153">SUM(P56:P57)</f>
        <v>0.32274388320645553</v>
      </c>
      <c r="Q55" s="160">
        <f t="shared" ref="Q55" si="154">SUM(Q56:Q57)</f>
        <v>0.40813268855389684</v>
      </c>
    </row>
    <row r="56" spans="1:17" ht="12" customHeight="1" x14ac:dyDescent="0.25">
      <c r="A56" s="148" t="s">
        <v>60</v>
      </c>
      <c r="B56" s="156">
        <v>0.64496124499210483</v>
      </c>
      <c r="C56" s="156">
        <v>0.63583980113487937</v>
      </c>
      <c r="D56" s="156">
        <v>0.64345170837078147</v>
      </c>
      <c r="E56" s="156">
        <v>0.50142084403856024</v>
      </c>
      <c r="F56" s="156">
        <v>0.61779355128111035</v>
      </c>
      <c r="G56" s="156">
        <v>0.69808007894361357</v>
      </c>
      <c r="H56" s="156">
        <v>0.64480051195490529</v>
      </c>
      <c r="I56" s="156">
        <v>0.49527259723410805</v>
      </c>
      <c r="J56" s="156">
        <v>0.49368885055774414</v>
      </c>
      <c r="K56" s="156">
        <v>0.54112761751686111</v>
      </c>
      <c r="L56" s="156">
        <v>0.58392723874886376</v>
      </c>
      <c r="M56" s="156">
        <v>0.6572685061524306</v>
      </c>
      <c r="N56" s="156">
        <v>0.32461660480015864</v>
      </c>
      <c r="O56" s="156">
        <v>0.20857329802944843</v>
      </c>
      <c r="P56" s="156">
        <v>0.14551120930737985</v>
      </c>
      <c r="Q56" s="156">
        <v>0.2116165043108717</v>
      </c>
    </row>
    <row r="57" spans="1:17" ht="12" customHeight="1" x14ac:dyDescent="0.25">
      <c r="A57" s="148" t="s">
        <v>59</v>
      </c>
      <c r="B57" s="156">
        <v>0.8098110450992102</v>
      </c>
      <c r="C57" s="156">
        <v>0.84747953504220153</v>
      </c>
      <c r="D57" s="156">
        <v>0.80669475761747889</v>
      </c>
      <c r="E57" s="156">
        <v>0.61251388178769517</v>
      </c>
      <c r="F57" s="156">
        <v>0.69874533767162217</v>
      </c>
      <c r="G57" s="156">
        <v>0.78709106889927472</v>
      </c>
      <c r="H57" s="156">
        <v>0.77488425510840342</v>
      </c>
      <c r="I57" s="156">
        <v>0.64967988438435764</v>
      </c>
      <c r="J57" s="156">
        <v>0.66986717462940071</v>
      </c>
      <c r="K57" s="156">
        <v>0.73309786739594307</v>
      </c>
      <c r="L57" s="156">
        <v>0.69544620000330959</v>
      </c>
      <c r="M57" s="156">
        <v>0.7225138265679909</v>
      </c>
      <c r="N57" s="156">
        <v>0.38130672503932395</v>
      </c>
      <c r="O57" s="156">
        <v>0.22690505886653642</v>
      </c>
      <c r="P57" s="156">
        <v>0.17723267389907571</v>
      </c>
      <c r="Q57" s="156">
        <v>0.19651618424302511</v>
      </c>
    </row>
    <row r="58" spans="1:17" ht="12" customHeight="1" x14ac:dyDescent="0.25">
      <c r="A58" s="158" t="s">
        <v>62</v>
      </c>
      <c r="B58" s="157">
        <f t="shared" ref="B58" si="155">SUM(B59:B60)</f>
        <v>304.83494004840986</v>
      </c>
      <c r="C58" s="157">
        <f t="shared" ref="C58" si="156">SUM(C59:C60)</f>
        <v>313.28760939308802</v>
      </c>
      <c r="D58" s="157">
        <f t="shared" ref="D58" si="157">SUM(D59:D60)</f>
        <v>294.88814042965714</v>
      </c>
      <c r="E58" s="157">
        <f t="shared" ref="E58" si="158">SUM(E59:E60)</f>
        <v>235.75797508696826</v>
      </c>
      <c r="F58" s="157">
        <f t="shared" ref="F58" si="159">SUM(F59:F60)</f>
        <v>268.01539516528777</v>
      </c>
      <c r="G58" s="157">
        <f t="shared" ref="G58" si="160">SUM(G59:G60)</f>
        <v>242.82153338726238</v>
      </c>
      <c r="H58" s="157">
        <f t="shared" ref="H58" si="161">SUM(H59:H60)</f>
        <v>231.93066342179267</v>
      </c>
      <c r="I58" s="157">
        <f t="shared" ref="I58" si="162">SUM(I59:I60)</f>
        <v>177.22620333198932</v>
      </c>
      <c r="J58" s="157">
        <f t="shared" ref="J58" si="163">SUM(J59:J60)</f>
        <v>159.13432477261571</v>
      </c>
      <c r="K58" s="157">
        <f t="shared" ref="K58" si="164">SUM(K59:K60)</f>
        <v>151.74328419670661</v>
      </c>
      <c r="L58" s="157">
        <f t="shared" ref="L58" si="165">SUM(L59:L60)</f>
        <v>123.82134880170537</v>
      </c>
      <c r="M58" s="157">
        <f t="shared" ref="M58" si="166">SUM(M59:M60)</f>
        <v>121.43171013169354</v>
      </c>
      <c r="N58" s="157">
        <f t="shared" ref="N58" si="167">SUM(N59:N60)</f>
        <v>101.43536397721346</v>
      </c>
      <c r="O58" s="157">
        <f t="shared" ref="O58" si="168">SUM(O59:O60)</f>
        <v>100.99599964745613</v>
      </c>
      <c r="P58" s="157">
        <f t="shared" ref="P58" si="169">SUM(P59:P60)</f>
        <v>92.003605008767153</v>
      </c>
      <c r="Q58" s="157">
        <f t="shared" ref="Q58" si="170">SUM(Q59:Q60)</f>
        <v>104.34316647223332</v>
      </c>
    </row>
    <row r="59" spans="1:17" ht="12" customHeight="1" x14ac:dyDescent="0.25">
      <c r="A59" s="23" t="s">
        <v>57</v>
      </c>
      <c r="B59" s="156">
        <v>176.51835365755437</v>
      </c>
      <c r="C59" s="156">
        <v>165.17632607771586</v>
      </c>
      <c r="D59" s="156">
        <v>135.07886387543263</v>
      </c>
      <c r="E59" s="156">
        <v>123.86295032276668</v>
      </c>
      <c r="F59" s="156">
        <v>118.20908490922953</v>
      </c>
      <c r="G59" s="156">
        <v>117.19336427337376</v>
      </c>
      <c r="H59" s="156">
        <v>84.572732362219966</v>
      </c>
      <c r="I59" s="156">
        <v>54.971591070735393</v>
      </c>
      <c r="J59" s="156">
        <v>67.211806333744306</v>
      </c>
      <c r="K59" s="156">
        <v>60.378026021649013</v>
      </c>
      <c r="L59" s="156">
        <v>53.491246495247694</v>
      </c>
      <c r="M59" s="156">
        <v>47.835945657296193</v>
      </c>
      <c r="N59" s="156">
        <v>42.478881691120534</v>
      </c>
      <c r="O59" s="156">
        <v>40.896756132779963</v>
      </c>
      <c r="P59" s="156">
        <v>39.091587911041223</v>
      </c>
      <c r="Q59" s="156">
        <v>39.846221880620213</v>
      </c>
    </row>
    <row r="60" spans="1:17" ht="12" customHeight="1" x14ac:dyDescent="0.25">
      <c r="A60" s="29" t="s">
        <v>140</v>
      </c>
      <c r="B60" s="57">
        <v>128.31658639085549</v>
      </c>
      <c r="C60" s="57">
        <v>148.11128331537216</v>
      </c>
      <c r="D60" s="57">
        <v>159.80927655422454</v>
      </c>
      <c r="E60" s="57">
        <v>111.89502476420158</v>
      </c>
      <c r="F60" s="57">
        <v>149.80631025605823</v>
      </c>
      <c r="G60" s="57">
        <v>125.62816911388862</v>
      </c>
      <c r="H60" s="57">
        <v>147.35793105957271</v>
      </c>
      <c r="I60" s="57">
        <v>122.25461226125394</v>
      </c>
      <c r="J60" s="57">
        <v>91.922518438871407</v>
      </c>
      <c r="K60" s="57">
        <v>91.365258175057605</v>
      </c>
      <c r="L60" s="57">
        <v>70.330102306457675</v>
      </c>
      <c r="M60" s="57">
        <v>73.595764474397342</v>
      </c>
      <c r="N60" s="57">
        <v>58.956482286092914</v>
      </c>
      <c r="O60" s="57">
        <v>60.099243514676161</v>
      </c>
      <c r="P60" s="57">
        <v>52.912017097725936</v>
      </c>
      <c r="Q60" s="57">
        <v>64.496944591613101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9604.3434761431181</v>
      </c>
      <c r="C62" s="168">
        <f t="shared" ref="C62:Q62" si="171">SUM(C63,C66,C68,C77)</f>
        <v>10115.13149187811</v>
      </c>
      <c r="D62" s="168">
        <f t="shared" si="171"/>
        <v>9864.4092528721067</v>
      </c>
      <c r="E62" s="168">
        <f t="shared" si="171"/>
        <v>11372.311238707403</v>
      </c>
      <c r="F62" s="168">
        <f t="shared" si="171"/>
        <v>11819.588519947727</v>
      </c>
      <c r="G62" s="168">
        <f t="shared" si="171"/>
        <v>12457.367920742117</v>
      </c>
      <c r="H62" s="168">
        <f t="shared" si="171"/>
        <v>11373.783919267895</v>
      </c>
      <c r="I62" s="168">
        <f t="shared" si="171"/>
        <v>10530.36206496782</v>
      </c>
      <c r="J62" s="168">
        <f t="shared" si="171"/>
        <v>10840.791265132331</v>
      </c>
      <c r="K62" s="168">
        <f t="shared" si="171"/>
        <v>11390.475927972697</v>
      </c>
      <c r="L62" s="168">
        <f t="shared" si="171"/>
        <v>12759.723321494701</v>
      </c>
      <c r="M62" s="168">
        <f t="shared" si="171"/>
        <v>12402.463401045776</v>
      </c>
      <c r="N62" s="168">
        <f t="shared" si="171"/>
        <v>12865.183230050885</v>
      </c>
      <c r="O62" s="168">
        <f t="shared" si="171"/>
        <v>12989.856842174948</v>
      </c>
      <c r="P62" s="168">
        <f t="shared" si="171"/>
        <v>11165.355092341264</v>
      </c>
      <c r="Q62" s="168">
        <f t="shared" si="171"/>
        <v>12697.918144939849</v>
      </c>
    </row>
    <row r="63" spans="1:17" ht="12.95" customHeight="1" x14ac:dyDescent="0.25">
      <c r="A63" s="158" t="s">
        <v>65</v>
      </c>
      <c r="B63" s="157">
        <f t="shared" ref="B63:Q63" si="172">SUM(B64:B65)</f>
        <v>6517.7309280280551</v>
      </c>
      <c r="C63" s="157">
        <f t="shared" si="172"/>
        <v>6939.0589066490138</v>
      </c>
      <c r="D63" s="157">
        <f t="shared" si="172"/>
        <v>6650.5696323554421</v>
      </c>
      <c r="E63" s="157">
        <f t="shared" si="172"/>
        <v>7862.419554121152</v>
      </c>
      <c r="F63" s="157">
        <f t="shared" si="172"/>
        <v>8162.5705078673218</v>
      </c>
      <c r="G63" s="157">
        <f t="shared" si="172"/>
        <v>8799.2946212008428</v>
      </c>
      <c r="H63" s="157">
        <f t="shared" si="172"/>
        <v>7796.5720578363853</v>
      </c>
      <c r="I63" s="157">
        <f t="shared" si="172"/>
        <v>7151.6231868907971</v>
      </c>
      <c r="J63" s="157">
        <f t="shared" si="172"/>
        <v>7340.7756883103084</v>
      </c>
      <c r="K63" s="157">
        <f t="shared" si="172"/>
        <v>7823.1409873481243</v>
      </c>
      <c r="L63" s="157">
        <f t="shared" si="172"/>
        <v>8999.9351488616012</v>
      </c>
      <c r="M63" s="157">
        <f t="shared" si="172"/>
        <v>8404.1137649073098</v>
      </c>
      <c r="N63" s="157">
        <f t="shared" si="172"/>
        <v>8703.4906932866579</v>
      </c>
      <c r="O63" s="157">
        <f t="shared" si="172"/>
        <v>8802.411778795471</v>
      </c>
      <c r="P63" s="157">
        <f t="shared" si="172"/>
        <v>6900.4416678536109</v>
      </c>
      <c r="Q63" s="157">
        <f t="shared" si="172"/>
        <v>8353.2591599078023</v>
      </c>
    </row>
    <row r="64" spans="1:17" ht="12" customHeight="1" x14ac:dyDescent="0.25">
      <c r="A64" s="23" t="s">
        <v>161</v>
      </c>
      <c r="B64" s="156">
        <v>6320.1623647959823</v>
      </c>
      <c r="C64" s="156">
        <v>6738.798707275515</v>
      </c>
      <c r="D64" s="156">
        <v>6442.0369401500056</v>
      </c>
      <c r="E64" s="156">
        <v>7603.5479433583187</v>
      </c>
      <c r="F64" s="156">
        <v>7828.300698429025</v>
      </c>
      <c r="G64" s="156">
        <v>8475.7257696122979</v>
      </c>
      <c r="H64" s="156">
        <v>7535.9791841000297</v>
      </c>
      <c r="I64" s="156">
        <v>6993.840525625601</v>
      </c>
      <c r="J64" s="156">
        <v>7185.5356668439326</v>
      </c>
      <c r="K64" s="156">
        <v>7674.5351848259525</v>
      </c>
      <c r="L64" s="156">
        <v>8812.3476941642821</v>
      </c>
      <c r="M64" s="156">
        <v>8176.9493526653214</v>
      </c>
      <c r="N64" s="156">
        <v>8557.9598258159094</v>
      </c>
      <c r="O64" s="156">
        <v>8644.4135840451199</v>
      </c>
      <c r="P64" s="156">
        <v>6793.0406326013517</v>
      </c>
      <c r="Q64" s="156">
        <v>8111.6137074158432</v>
      </c>
    </row>
    <row r="65" spans="1:17" ht="12" customHeight="1" x14ac:dyDescent="0.25">
      <c r="A65" s="23" t="s">
        <v>60</v>
      </c>
      <c r="B65" s="156">
        <v>197.56856323207256</v>
      </c>
      <c r="C65" s="156">
        <v>200.26019937349909</v>
      </c>
      <c r="D65" s="156">
        <v>208.5326922054368</v>
      </c>
      <c r="E65" s="156">
        <v>258.87161076283326</v>
      </c>
      <c r="F65" s="156">
        <v>334.26980943829676</v>
      </c>
      <c r="G65" s="156">
        <v>323.5688515885455</v>
      </c>
      <c r="H65" s="156">
        <v>260.59287373635584</v>
      </c>
      <c r="I65" s="156">
        <v>157.78266126519603</v>
      </c>
      <c r="J65" s="156">
        <v>155.24002146637608</v>
      </c>
      <c r="K65" s="156">
        <v>148.60580252217179</v>
      </c>
      <c r="L65" s="156">
        <v>187.58745469731889</v>
      </c>
      <c r="M65" s="156">
        <v>227.16441224198758</v>
      </c>
      <c r="N65" s="156">
        <v>145.53086747074875</v>
      </c>
      <c r="O65" s="156">
        <v>157.99819475035082</v>
      </c>
      <c r="P65" s="156">
        <v>107.40103525225948</v>
      </c>
      <c r="Q65" s="156">
        <v>241.64545249195973</v>
      </c>
    </row>
    <row r="66" spans="1:17" ht="12.95" customHeight="1" x14ac:dyDescent="0.25">
      <c r="A66" s="158" t="s">
        <v>112</v>
      </c>
      <c r="B66" s="157">
        <f t="shared" ref="B66:Q66" si="173">B67</f>
        <v>323.46388649998937</v>
      </c>
      <c r="C66" s="157">
        <f t="shared" si="173"/>
        <v>346.74828754882691</v>
      </c>
      <c r="D66" s="157">
        <f t="shared" si="173"/>
        <v>363.96057385915867</v>
      </c>
      <c r="E66" s="157">
        <f t="shared" si="173"/>
        <v>413.96804211507163</v>
      </c>
      <c r="F66" s="157">
        <f t="shared" si="173"/>
        <v>446.15651932667106</v>
      </c>
      <c r="G66" s="157">
        <f t="shared" si="173"/>
        <v>488.46404469422436</v>
      </c>
      <c r="H66" s="157">
        <f t="shared" si="173"/>
        <v>504.84085534363248</v>
      </c>
      <c r="I66" s="157">
        <f t="shared" si="173"/>
        <v>505.26067266074836</v>
      </c>
      <c r="J66" s="157">
        <f t="shared" si="173"/>
        <v>567.66496903935342</v>
      </c>
      <c r="K66" s="157">
        <f t="shared" si="173"/>
        <v>608.67792719238957</v>
      </c>
      <c r="L66" s="157">
        <f t="shared" si="173"/>
        <v>685.39675697482892</v>
      </c>
      <c r="M66" s="157">
        <f t="shared" si="173"/>
        <v>864.92052322523386</v>
      </c>
      <c r="N66" s="157">
        <f t="shared" si="173"/>
        <v>1084.9031501872198</v>
      </c>
      <c r="O66" s="157">
        <f t="shared" si="173"/>
        <v>1158.5633976280139</v>
      </c>
      <c r="P66" s="157">
        <f t="shared" si="173"/>
        <v>1249.5461485998624</v>
      </c>
      <c r="Q66" s="157">
        <f t="shared" si="173"/>
        <v>1303.2059190981172</v>
      </c>
    </row>
    <row r="67" spans="1:17" ht="12" customHeight="1" x14ac:dyDescent="0.25">
      <c r="A67" s="23" t="s">
        <v>60</v>
      </c>
      <c r="B67" s="156">
        <v>323.46388649998937</v>
      </c>
      <c r="C67" s="156">
        <v>346.74828754882691</v>
      </c>
      <c r="D67" s="156">
        <v>363.96057385915867</v>
      </c>
      <c r="E67" s="156">
        <v>413.96804211507163</v>
      </c>
      <c r="F67" s="156">
        <v>446.15651932667106</v>
      </c>
      <c r="G67" s="156">
        <v>488.46404469422436</v>
      </c>
      <c r="H67" s="156">
        <v>504.84085534363248</v>
      </c>
      <c r="I67" s="156">
        <v>505.26067266074836</v>
      </c>
      <c r="J67" s="156">
        <v>567.66496903935342</v>
      </c>
      <c r="K67" s="156">
        <v>608.67792719238957</v>
      </c>
      <c r="L67" s="156">
        <v>685.39675697482892</v>
      </c>
      <c r="M67" s="156">
        <v>864.92052322523386</v>
      </c>
      <c r="N67" s="156">
        <v>1084.9031501872198</v>
      </c>
      <c r="O67" s="156">
        <v>1158.5633976280139</v>
      </c>
      <c r="P67" s="156">
        <v>1249.5461485998624</v>
      </c>
      <c r="Q67" s="156">
        <v>1303.2059190981172</v>
      </c>
    </row>
    <row r="68" spans="1:17" ht="12" customHeight="1" x14ac:dyDescent="0.25">
      <c r="A68" s="158" t="s">
        <v>63</v>
      </c>
      <c r="B68" s="157">
        <f>SUM(B69:B70,B73:B74)</f>
        <v>1909.5454083601519</v>
      </c>
      <c r="C68" s="157">
        <f t="shared" ref="C68:Q68" si="174">SUM(C69:C70,C73:C74)</f>
        <v>1953.2725391381898</v>
      </c>
      <c r="D68" s="157">
        <f t="shared" si="174"/>
        <v>1967.3160555673157</v>
      </c>
      <c r="E68" s="157">
        <f t="shared" si="174"/>
        <v>2148.5366587820049</v>
      </c>
      <c r="F68" s="157">
        <f t="shared" si="174"/>
        <v>2147.1002786890349</v>
      </c>
      <c r="G68" s="157">
        <f t="shared" si="174"/>
        <v>2174.4008818286584</v>
      </c>
      <c r="H68" s="157">
        <f t="shared" si="174"/>
        <v>2070.5849166948428</v>
      </c>
      <c r="I68" s="157">
        <f t="shared" si="174"/>
        <v>1927.8438447683222</v>
      </c>
      <c r="J68" s="157">
        <f t="shared" si="174"/>
        <v>1986.9509731538867</v>
      </c>
      <c r="K68" s="157">
        <f t="shared" si="174"/>
        <v>1990.4985493626673</v>
      </c>
      <c r="L68" s="157">
        <f t="shared" si="174"/>
        <v>2072.111611483027</v>
      </c>
      <c r="M68" s="157">
        <f t="shared" si="174"/>
        <v>2113.5417634159094</v>
      </c>
      <c r="N68" s="157">
        <f t="shared" si="174"/>
        <v>2074.3185021105533</v>
      </c>
      <c r="O68" s="157">
        <f t="shared" si="174"/>
        <v>2029.2298174512396</v>
      </c>
      <c r="P68" s="157">
        <f t="shared" si="174"/>
        <v>2006.1180395295346</v>
      </c>
      <c r="Q68" s="157">
        <f t="shared" si="174"/>
        <v>2016.0009986898153</v>
      </c>
    </row>
    <row r="69" spans="1:17" ht="12" customHeight="1" x14ac:dyDescent="0.25">
      <c r="A69" s="167" t="s">
        <v>160</v>
      </c>
      <c r="B69" s="132">
        <v>1596.6678107333526</v>
      </c>
      <c r="C69" s="132">
        <v>1670.2318786889996</v>
      </c>
      <c r="D69" s="132">
        <v>1690.3301800571196</v>
      </c>
      <c r="E69" s="132">
        <v>1764.141944140365</v>
      </c>
      <c r="F69" s="132">
        <v>1899.7554758439217</v>
      </c>
      <c r="G69" s="132">
        <v>1846.4789719237781</v>
      </c>
      <c r="H69" s="132">
        <v>1783.7102127388951</v>
      </c>
      <c r="I69" s="132">
        <v>1725.6175621134173</v>
      </c>
      <c r="J69" s="132">
        <v>1692.1983859250672</v>
      </c>
      <c r="K69" s="132">
        <v>1755.9302044527051</v>
      </c>
      <c r="L69" s="132">
        <v>1845.9114962684839</v>
      </c>
      <c r="M69" s="132">
        <v>1988.5353663218889</v>
      </c>
      <c r="N69" s="132">
        <v>1885.7600351022525</v>
      </c>
      <c r="O69" s="132">
        <v>1859.7017444657436</v>
      </c>
      <c r="P69" s="132">
        <v>1832.6043186601619</v>
      </c>
      <c r="Q69" s="132">
        <v>1832.867732115498</v>
      </c>
    </row>
    <row r="70" spans="1:17" ht="12" customHeight="1" x14ac:dyDescent="0.25">
      <c r="A70" s="167" t="s">
        <v>159</v>
      </c>
      <c r="B70" s="132">
        <f>SUM(B71:B72)</f>
        <v>8.1246772812304151</v>
      </c>
      <c r="C70" s="132">
        <f t="shared" ref="C70:Q70" si="175">SUM(C71:C72)</f>
        <v>9.139853619903457</v>
      </c>
      <c r="D70" s="132">
        <f t="shared" si="175"/>
        <v>10.59746591723124</v>
      </c>
      <c r="E70" s="132">
        <f t="shared" si="175"/>
        <v>12.308073864408714</v>
      </c>
      <c r="F70" s="132">
        <f t="shared" si="175"/>
        <v>15.102407231920274</v>
      </c>
      <c r="G70" s="132">
        <f t="shared" si="175"/>
        <v>21.504889625979629</v>
      </c>
      <c r="H70" s="132">
        <f t="shared" si="175"/>
        <v>26.57219581992323</v>
      </c>
      <c r="I70" s="132">
        <f t="shared" si="175"/>
        <v>38.702496919459392</v>
      </c>
      <c r="J70" s="132">
        <f t="shared" si="175"/>
        <v>48.658959240392214</v>
      </c>
      <c r="K70" s="132">
        <f t="shared" si="175"/>
        <v>64.516213197817649</v>
      </c>
      <c r="L70" s="132">
        <f t="shared" si="175"/>
        <v>103.36029975809132</v>
      </c>
      <c r="M70" s="132">
        <f t="shared" si="175"/>
        <v>112.1448143155163</v>
      </c>
      <c r="N70" s="132">
        <f t="shared" si="175"/>
        <v>122.26412267811993</v>
      </c>
      <c r="O70" s="132">
        <f t="shared" si="175"/>
        <v>132.64546515011173</v>
      </c>
      <c r="P70" s="132">
        <f t="shared" si="175"/>
        <v>141.43482469250534</v>
      </c>
      <c r="Q70" s="132">
        <f t="shared" si="175"/>
        <v>150.49567342468734</v>
      </c>
    </row>
    <row r="71" spans="1:17" ht="12" customHeight="1" x14ac:dyDescent="0.25">
      <c r="A71" s="166" t="s">
        <v>109</v>
      </c>
      <c r="B71" s="165">
        <v>3.2498204893960589</v>
      </c>
      <c r="C71" s="165">
        <v>3.6643901588702534</v>
      </c>
      <c r="D71" s="165">
        <v>4.2293728688700707</v>
      </c>
      <c r="E71" s="165">
        <v>4.9292851389476011</v>
      </c>
      <c r="F71" s="165">
        <v>6.066711488772504</v>
      </c>
      <c r="G71" s="165">
        <v>8.6473593590955034</v>
      </c>
      <c r="H71" s="165">
        <v>10.677528070365529</v>
      </c>
      <c r="I71" s="165">
        <v>15.558598857814891</v>
      </c>
      <c r="J71" s="165">
        <v>19.545915122786859</v>
      </c>
      <c r="K71" s="165">
        <v>25.915188614172269</v>
      </c>
      <c r="L71" s="165">
        <v>41.516597906863034</v>
      </c>
      <c r="M71" s="165">
        <v>46.288461102007396</v>
      </c>
      <c r="N71" s="165">
        <v>49.216859127643744</v>
      </c>
      <c r="O71" s="165">
        <v>53.429864973721372</v>
      </c>
      <c r="P71" s="165">
        <v>57.002146370267475</v>
      </c>
      <c r="Q71" s="165">
        <v>60.664174759632168</v>
      </c>
    </row>
    <row r="72" spans="1:17" ht="12" customHeight="1" x14ac:dyDescent="0.25">
      <c r="A72" s="147" t="s">
        <v>59</v>
      </c>
      <c r="B72" s="164">
        <v>4.8748567918343566</v>
      </c>
      <c r="C72" s="164">
        <v>5.475463461033204</v>
      </c>
      <c r="D72" s="164">
        <v>6.3680930483611693</v>
      </c>
      <c r="E72" s="164">
        <v>7.3787887254611126</v>
      </c>
      <c r="F72" s="164">
        <v>9.0356957431477696</v>
      </c>
      <c r="G72" s="164">
        <v>12.857530266884128</v>
      </c>
      <c r="H72" s="164">
        <v>15.894667749557701</v>
      </c>
      <c r="I72" s="164">
        <v>23.143898061644499</v>
      </c>
      <c r="J72" s="164">
        <v>29.113044117605355</v>
      </c>
      <c r="K72" s="164">
        <v>38.601024583645383</v>
      </c>
      <c r="L72" s="164">
        <v>61.843701851228275</v>
      </c>
      <c r="M72" s="164">
        <v>65.856353213508896</v>
      </c>
      <c r="N72" s="164">
        <v>73.047263550476188</v>
      </c>
      <c r="O72" s="164">
        <v>79.215600176390367</v>
      </c>
      <c r="P72" s="164">
        <v>84.432678322237877</v>
      </c>
      <c r="Q72" s="164">
        <v>89.831498665055179</v>
      </c>
    </row>
    <row r="73" spans="1:17" ht="12" customHeight="1" x14ac:dyDescent="0.25">
      <c r="A73" s="163" t="s">
        <v>142</v>
      </c>
      <c r="B73" s="162">
        <v>303.3601852533493</v>
      </c>
      <c r="C73" s="162">
        <v>272.50928838717095</v>
      </c>
      <c r="D73" s="162">
        <v>264.90676539594904</v>
      </c>
      <c r="E73" s="162">
        <v>369.82524957866588</v>
      </c>
      <c r="F73" s="162">
        <v>230.70649435499499</v>
      </c>
      <c r="G73" s="162">
        <v>303.49358945142029</v>
      </c>
      <c r="H73" s="162">
        <v>257.0664241175748</v>
      </c>
      <c r="I73" s="162">
        <v>160.3623502845617</v>
      </c>
      <c r="J73" s="162">
        <v>239.89608762779972</v>
      </c>
      <c r="K73" s="162">
        <v>164.57655939497258</v>
      </c>
      <c r="L73" s="162">
        <v>117.33081127535768</v>
      </c>
      <c r="M73" s="162">
        <v>12.282027395031433</v>
      </c>
      <c r="N73" s="162">
        <v>62.850474369389644</v>
      </c>
      <c r="O73" s="162">
        <v>34.866210487827303</v>
      </c>
      <c r="P73" s="162">
        <v>30.077679706926951</v>
      </c>
      <c r="Q73" s="162">
        <v>30.73811196243912</v>
      </c>
    </row>
    <row r="74" spans="1:17" ht="12" customHeight="1" x14ac:dyDescent="0.25">
      <c r="A74" s="161" t="s">
        <v>141</v>
      </c>
      <c r="B74" s="160">
        <f>SUM(B75:B76)</f>
        <v>1.3927350922196173</v>
      </c>
      <c r="C74" s="160">
        <f t="shared" ref="C74:Q74" si="176">SUM(C75:C76)</f>
        <v>1.3915184421156686</v>
      </c>
      <c r="D74" s="160">
        <f t="shared" si="176"/>
        <v>1.4816441970160494</v>
      </c>
      <c r="E74" s="160">
        <f t="shared" si="176"/>
        <v>2.2613911985654616</v>
      </c>
      <c r="F74" s="160">
        <f t="shared" si="176"/>
        <v>1.5359012581980767</v>
      </c>
      <c r="G74" s="160">
        <f t="shared" si="176"/>
        <v>2.9234308274803116</v>
      </c>
      <c r="H74" s="160">
        <f t="shared" si="176"/>
        <v>3.2360840184497484</v>
      </c>
      <c r="I74" s="160">
        <f t="shared" si="176"/>
        <v>3.1614354508837605</v>
      </c>
      <c r="J74" s="160">
        <f t="shared" si="176"/>
        <v>6.1975403606274124</v>
      </c>
      <c r="K74" s="160">
        <f t="shared" si="176"/>
        <v>5.4755723171720598</v>
      </c>
      <c r="L74" s="160">
        <f t="shared" si="176"/>
        <v>5.5090041810940837</v>
      </c>
      <c r="M74" s="160">
        <f t="shared" si="176"/>
        <v>0.57955538347294344</v>
      </c>
      <c r="N74" s="160">
        <f t="shared" si="176"/>
        <v>3.443869960791389</v>
      </c>
      <c r="O74" s="160">
        <f t="shared" si="176"/>
        <v>2.0163973475569956</v>
      </c>
      <c r="P74" s="160">
        <f t="shared" si="176"/>
        <v>2.0012164699403772</v>
      </c>
      <c r="Q74" s="160">
        <f t="shared" si="176"/>
        <v>1.899481187190752</v>
      </c>
    </row>
    <row r="75" spans="1:17" ht="12" customHeight="1" x14ac:dyDescent="0.25">
      <c r="A75" s="148" t="s">
        <v>60</v>
      </c>
      <c r="B75" s="156">
        <v>0.61745756716728162</v>
      </c>
      <c r="C75" s="156">
        <v>0.59567965841177029</v>
      </c>
      <c r="D75" s="156">
        <v>0.65738163125740146</v>
      </c>
      <c r="E75" s="156">
        <v>1.0435391274317065</v>
      </c>
      <c r="F75" s="156">
        <v>0.7373583209587824</v>
      </c>
      <c r="G75" s="156">
        <v>1.4076964492711381</v>
      </c>
      <c r="H75" s="156">
        <v>1.5076328909761001</v>
      </c>
      <c r="I75" s="156">
        <v>1.3988137531332514</v>
      </c>
      <c r="J75" s="156">
        <v>2.6955531450001295</v>
      </c>
      <c r="K75" s="156">
        <v>2.3516994681502719</v>
      </c>
      <c r="L75" s="156">
        <v>2.5369617760229919</v>
      </c>
      <c r="M75" s="156">
        <v>0.27509788428280174</v>
      </c>
      <c r="N75" s="156">
        <v>1.5872776678960352</v>
      </c>
      <c r="O75" s="156">
        <v>0.96795781326267161</v>
      </c>
      <c r="P75" s="156">
        <v>0.9061560282314477</v>
      </c>
      <c r="Q75" s="156">
        <v>0.98792756270501481</v>
      </c>
    </row>
    <row r="76" spans="1:17" ht="12" customHeight="1" x14ac:dyDescent="0.25">
      <c r="A76" s="148" t="s">
        <v>59</v>
      </c>
      <c r="B76" s="156">
        <v>0.7752775250523356</v>
      </c>
      <c r="C76" s="156">
        <v>0.79583878370389816</v>
      </c>
      <c r="D76" s="156">
        <v>0.82426256575864798</v>
      </c>
      <c r="E76" s="156">
        <v>1.2178520711337548</v>
      </c>
      <c r="F76" s="156">
        <v>0.79854293723929437</v>
      </c>
      <c r="G76" s="156">
        <v>1.5157343782091732</v>
      </c>
      <c r="H76" s="156">
        <v>1.728451127473648</v>
      </c>
      <c r="I76" s="156">
        <v>1.7626216977505089</v>
      </c>
      <c r="J76" s="156">
        <v>3.5019872156272833</v>
      </c>
      <c r="K76" s="156">
        <v>3.123872849021788</v>
      </c>
      <c r="L76" s="156">
        <v>2.9720424050710919</v>
      </c>
      <c r="M76" s="156">
        <v>0.3044574991901417</v>
      </c>
      <c r="N76" s="156">
        <v>1.856592292895354</v>
      </c>
      <c r="O76" s="156">
        <v>1.048439534294324</v>
      </c>
      <c r="P76" s="156">
        <v>1.0950604417089294</v>
      </c>
      <c r="Q76" s="156">
        <v>0.91155362448573707</v>
      </c>
    </row>
    <row r="77" spans="1:17" ht="12" customHeight="1" x14ac:dyDescent="0.25">
      <c r="A77" s="158" t="s">
        <v>62</v>
      </c>
      <c r="B77" s="157">
        <f>SUM(B78:B79)</f>
        <v>853.6032532549209</v>
      </c>
      <c r="C77" s="157">
        <f t="shared" ref="C77:Q77" si="177">SUM(C78:C79)</f>
        <v>876.05175854208073</v>
      </c>
      <c r="D77" s="157">
        <f t="shared" si="177"/>
        <v>882.56299109019005</v>
      </c>
      <c r="E77" s="157">
        <f t="shared" si="177"/>
        <v>947.38698368917483</v>
      </c>
      <c r="F77" s="157">
        <f t="shared" si="177"/>
        <v>1063.7612140646991</v>
      </c>
      <c r="G77" s="157">
        <f t="shared" si="177"/>
        <v>995.20837301839117</v>
      </c>
      <c r="H77" s="157">
        <f t="shared" si="177"/>
        <v>1001.7860893930338</v>
      </c>
      <c r="I77" s="157">
        <f t="shared" si="177"/>
        <v>945.63436064795064</v>
      </c>
      <c r="J77" s="157">
        <f t="shared" si="177"/>
        <v>945.39963462878291</v>
      </c>
      <c r="K77" s="157">
        <f t="shared" si="177"/>
        <v>968.15846406951505</v>
      </c>
      <c r="L77" s="157">
        <f t="shared" si="177"/>
        <v>1002.2798041752437</v>
      </c>
      <c r="M77" s="157">
        <f t="shared" si="177"/>
        <v>1019.8873494973238</v>
      </c>
      <c r="N77" s="157">
        <f t="shared" si="177"/>
        <v>1002.4708844664539</v>
      </c>
      <c r="O77" s="157">
        <f t="shared" si="177"/>
        <v>999.65184830022292</v>
      </c>
      <c r="P77" s="157">
        <f t="shared" si="177"/>
        <v>1009.2492363582571</v>
      </c>
      <c r="Q77" s="157">
        <f t="shared" si="177"/>
        <v>1025.4520672441131</v>
      </c>
    </row>
    <row r="78" spans="1:17" ht="12" customHeight="1" x14ac:dyDescent="0.25">
      <c r="A78" s="23" t="s">
        <v>109</v>
      </c>
      <c r="B78" s="156">
        <v>683.52764968884696</v>
      </c>
      <c r="C78" s="156">
        <v>701.95101460654837</v>
      </c>
      <c r="D78" s="156">
        <v>743.37328273217406</v>
      </c>
      <c r="E78" s="156">
        <v>795.86665010835077</v>
      </c>
      <c r="F78" s="156">
        <v>881.88546243948144</v>
      </c>
      <c r="G78" s="156">
        <v>879.06091244463778</v>
      </c>
      <c r="H78" s="156">
        <v>865.60762076764763</v>
      </c>
      <c r="I78" s="156">
        <v>845.1247300684081</v>
      </c>
      <c r="J78" s="156">
        <v>841.34027121498389</v>
      </c>
      <c r="K78" s="156">
        <v>878.37178006716351</v>
      </c>
      <c r="L78" s="156">
        <v>944.50348657002507</v>
      </c>
      <c r="M78" s="156">
        <v>1015.491190352679</v>
      </c>
      <c r="N78" s="156">
        <v>966.22898401186353</v>
      </c>
      <c r="O78" s="156">
        <v>975.63072795938285</v>
      </c>
      <c r="P78" s="156">
        <v>979.29287579467029</v>
      </c>
      <c r="Q78" s="156">
        <v>997.06539703145609</v>
      </c>
    </row>
    <row r="79" spans="1:17" ht="12" customHeight="1" x14ac:dyDescent="0.25">
      <c r="A79" s="29" t="s">
        <v>140</v>
      </c>
      <c r="B79" s="57">
        <v>170.07560356607391</v>
      </c>
      <c r="C79" s="57">
        <v>174.10074393553242</v>
      </c>
      <c r="D79" s="57">
        <v>139.18970835801596</v>
      </c>
      <c r="E79" s="57">
        <v>151.52033358082403</v>
      </c>
      <c r="F79" s="57">
        <v>181.87575162521765</v>
      </c>
      <c r="G79" s="57">
        <v>116.14746057375341</v>
      </c>
      <c r="H79" s="57">
        <v>136.1784686253861</v>
      </c>
      <c r="I79" s="57">
        <v>100.5096305795425</v>
      </c>
      <c r="J79" s="57">
        <v>104.05936341379905</v>
      </c>
      <c r="K79" s="57">
        <v>89.786684002351564</v>
      </c>
      <c r="L79" s="57">
        <v>57.776317605218608</v>
      </c>
      <c r="M79" s="57">
        <v>4.3961591446447903</v>
      </c>
      <c r="N79" s="57">
        <v>36.241900454590308</v>
      </c>
      <c r="O79" s="57">
        <v>24.021120340840113</v>
      </c>
      <c r="P79" s="57">
        <v>29.95636056358688</v>
      </c>
      <c r="Q79" s="57">
        <v>28.386670212657073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824.77416829568983</v>
      </c>
      <c r="C81" s="168">
        <f t="shared" ref="C81:Q81" si="178">SUM(C82,C85,C87,C100)</f>
        <v>878.35665436760655</v>
      </c>
      <c r="D81" s="168">
        <f t="shared" si="178"/>
        <v>1525.574374504416</v>
      </c>
      <c r="E81" s="168">
        <f t="shared" si="178"/>
        <v>2305.6294543189788</v>
      </c>
      <c r="F81" s="168">
        <f t="shared" si="178"/>
        <v>1717.2735786692019</v>
      </c>
      <c r="G81" s="168">
        <f t="shared" si="178"/>
        <v>2708.1984232650293</v>
      </c>
      <c r="H81" s="168">
        <f t="shared" si="178"/>
        <v>3284.4905233480231</v>
      </c>
      <c r="I81" s="168">
        <f t="shared" si="178"/>
        <v>4533.0788072899586</v>
      </c>
      <c r="J81" s="168">
        <f t="shared" si="178"/>
        <v>5158.5841950851318</v>
      </c>
      <c r="K81" s="168">
        <f t="shared" si="178"/>
        <v>5010.9014436412617</v>
      </c>
      <c r="L81" s="168">
        <f t="shared" si="178"/>
        <v>4955.056181567541</v>
      </c>
      <c r="M81" s="168">
        <f t="shared" si="178"/>
        <v>3625.9076947252511</v>
      </c>
      <c r="N81" s="168">
        <f t="shared" si="178"/>
        <v>4713.541201790038</v>
      </c>
      <c r="O81" s="168">
        <f t="shared" si="178"/>
        <v>4629.2700864524695</v>
      </c>
      <c r="P81" s="168">
        <f t="shared" si="178"/>
        <v>4079.8942005944523</v>
      </c>
      <c r="Q81" s="168">
        <f t="shared" si="178"/>
        <v>4599.3656981128979</v>
      </c>
    </row>
    <row r="82" spans="1:17" ht="12.95" customHeight="1" x14ac:dyDescent="0.25">
      <c r="A82" s="158" t="s">
        <v>65</v>
      </c>
      <c r="B82" s="157">
        <f t="shared" ref="B82:Q82" si="179">SUM(B83:B84)</f>
        <v>557.71817538994662</v>
      </c>
      <c r="C82" s="157">
        <f t="shared" si="179"/>
        <v>590.17243739208254</v>
      </c>
      <c r="D82" s="157">
        <f t="shared" si="179"/>
        <v>1019.5605794121975</v>
      </c>
      <c r="E82" s="157">
        <f t="shared" si="179"/>
        <v>1675.9987821587595</v>
      </c>
      <c r="F82" s="157">
        <f t="shared" si="179"/>
        <v>1068.1487592574927</v>
      </c>
      <c r="G82" s="157">
        <f t="shared" si="179"/>
        <v>1880.8136800015054</v>
      </c>
      <c r="H82" s="157">
        <f t="shared" si="179"/>
        <v>2220.0561333096198</v>
      </c>
      <c r="I82" s="157">
        <f t="shared" si="179"/>
        <v>3062.0363086342377</v>
      </c>
      <c r="J82" s="157">
        <f t="shared" si="179"/>
        <v>3663.929117461329</v>
      </c>
      <c r="K82" s="157">
        <f t="shared" si="179"/>
        <v>3501.5391266624592</v>
      </c>
      <c r="L82" s="157">
        <f t="shared" si="179"/>
        <v>3428.7581183080015</v>
      </c>
      <c r="M82" s="157">
        <f t="shared" si="179"/>
        <v>2161.8870837685963</v>
      </c>
      <c r="N82" s="157">
        <f t="shared" si="179"/>
        <v>3148.5990178491525</v>
      </c>
      <c r="O82" s="157">
        <f t="shared" si="179"/>
        <v>3046.0543490942605</v>
      </c>
      <c r="P82" s="157">
        <f t="shared" si="179"/>
        <v>2465.8693242319937</v>
      </c>
      <c r="Q82" s="157">
        <f t="shared" si="179"/>
        <v>2890.8391601194412</v>
      </c>
    </row>
    <row r="83" spans="1:17" ht="12" customHeight="1" x14ac:dyDescent="0.25">
      <c r="A83" s="23" t="s">
        <v>157</v>
      </c>
      <c r="B83" s="156">
        <v>550.83057979021203</v>
      </c>
      <c r="C83" s="156">
        <v>583.23947156645022</v>
      </c>
      <c r="D83" s="156">
        <v>1006.5278100591923</v>
      </c>
      <c r="E83" s="156">
        <v>1653.480911806987</v>
      </c>
      <c r="F83" s="156">
        <v>1050.2110805057757</v>
      </c>
      <c r="G83" s="156">
        <v>1852.5249232275673</v>
      </c>
      <c r="H83" s="156">
        <v>2189.7674198818945</v>
      </c>
      <c r="I83" s="156">
        <v>3034.6513339991443</v>
      </c>
      <c r="J83" s="156">
        <v>3632.5374319939688</v>
      </c>
      <c r="K83" s="156">
        <v>3474.6267633105936</v>
      </c>
      <c r="L83" s="156">
        <v>3399.809572639097</v>
      </c>
      <c r="M83" s="156">
        <v>2138.1272970905097</v>
      </c>
      <c r="N83" s="156">
        <v>3127.3265392034059</v>
      </c>
      <c r="O83" s="156">
        <v>3023.9462882101284</v>
      </c>
      <c r="P83" s="156">
        <v>2450.3727251876116</v>
      </c>
      <c r="Q83" s="156">
        <v>2856.797493545766</v>
      </c>
    </row>
    <row r="84" spans="1:17" ht="12" customHeight="1" x14ac:dyDescent="0.25">
      <c r="A84" s="23" t="s">
        <v>60</v>
      </c>
      <c r="B84" s="156">
        <v>6.8875955997345439</v>
      </c>
      <c r="C84" s="156">
        <v>6.9329658256323512</v>
      </c>
      <c r="D84" s="156">
        <v>13.032769353005193</v>
      </c>
      <c r="E84" s="156">
        <v>22.517870351772515</v>
      </c>
      <c r="F84" s="156">
        <v>17.937678751716962</v>
      </c>
      <c r="G84" s="156">
        <v>28.288756773938008</v>
      </c>
      <c r="H84" s="156">
        <v>30.288713427725071</v>
      </c>
      <c r="I84" s="156">
        <v>27.384974635093336</v>
      </c>
      <c r="J84" s="156">
        <v>31.391685467360229</v>
      </c>
      <c r="K84" s="156">
        <v>26.912363351865817</v>
      </c>
      <c r="L84" s="156">
        <v>28.948545668904391</v>
      </c>
      <c r="M84" s="156">
        <v>23.75978667808657</v>
      </c>
      <c r="N84" s="156">
        <v>21.272478645746634</v>
      </c>
      <c r="O84" s="156">
        <v>22.108060884132286</v>
      </c>
      <c r="P84" s="156">
        <v>15.496599044382254</v>
      </c>
      <c r="Q84" s="156">
        <v>34.041666573675421</v>
      </c>
    </row>
    <row r="85" spans="1:17" ht="12.95" customHeight="1" x14ac:dyDescent="0.25">
      <c r="A85" s="158" t="s">
        <v>112</v>
      </c>
      <c r="B85" s="157">
        <f t="shared" ref="B85:Q85" si="180">B86</f>
        <v>28.297726943276501</v>
      </c>
      <c r="C85" s="157">
        <f t="shared" si="180"/>
        <v>31.098237381722996</v>
      </c>
      <c r="D85" s="157">
        <f t="shared" si="180"/>
        <v>53.808269195485046</v>
      </c>
      <c r="E85" s="157">
        <f t="shared" si="180"/>
        <v>68.058273263440853</v>
      </c>
      <c r="F85" s="157">
        <f t="shared" si="180"/>
        <v>73.766826922123315</v>
      </c>
      <c r="G85" s="157">
        <f t="shared" si="180"/>
        <v>100.06877821860233</v>
      </c>
      <c r="H85" s="157">
        <f t="shared" si="180"/>
        <v>135.98191369509678</v>
      </c>
      <c r="I85" s="157">
        <f t="shared" si="180"/>
        <v>200.93683116017297</v>
      </c>
      <c r="J85" s="157">
        <f t="shared" si="180"/>
        <v>221.3095834912061</v>
      </c>
      <c r="K85" s="157">
        <f t="shared" si="180"/>
        <v>234.46983736828923</v>
      </c>
      <c r="L85" s="157">
        <f t="shared" si="180"/>
        <v>249.85939645468937</v>
      </c>
      <c r="M85" s="157">
        <f t="shared" si="180"/>
        <v>310.75664554330081</v>
      </c>
      <c r="N85" s="157">
        <f t="shared" si="180"/>
        <v>374.8143934978433</v>
      </c>
      <c r="O85" s="157">
        <f t="shared" si="180"/>
        <v>401.25380137556954</v>
      </c>
      <c r="P85" s="157">
        <f t="shared" si="180"/>
        <v>444.15113815485421</v>
      </c>
      <c r="Q85" s="157">
        <f t="shared" si="180"/>
        <v>463.94191772860864</v>
      </c>
    </row>
    <row r="86" spans="1:17" ht="12" customHeight="1" x14ac:dyDescent="0.25">
      <c r="A86" s="23" t="s">
        <v>60</v>
      </c>
      <c r="B86" s="156">
        <v>28.297726943276501</v>
      </c>
      <c r="C86" s="156">
        <v>31.098237381722996</v>
      </c>
      <c r="D86" s="156">
        <v>53.808269195485046</v>
      </c>
      <c r="E86" s="156">
        <v>68.058273263440853</v>
      </c>
      <c r="F86" s="156">
        <v>73.766826922123315</v>
      </c>
      <c r="G86" s="156">
        <v>100.06877821860233</v>
      </c>
      <c r="H86" s="156">
        <v>135.98191369509678</v>
      </c>
      <c r="I86" s="156">
        <v>200.93683116017297</v>
      </c>
      <c r="J86" s="156">
        <v>221.3095834912061</v>
      </c>
      <c r="K86" s="156">
        <v>234.46983736828923</v>
      </c>
      <c r="L86" s="156">
        <v>249.85939645468937</v>
      </c>
      <c r="M86" s="156">
        <v>310.75664554330081</v>
      </c>
      <c r="N86" s="156">
        <v>374.8143934978433</v>
      </c>
      <c r="O86" s="156">
        <v>401.25380137556954</v>
      </c>
      <c r="P86" s="156">
        <v>444.15113815485421</v>
      </c>
      <c r="Q86" s="156">
        <v>463.94191772860864</v>
      </c>
    </row>
    <row r="87" spans="1:17" ht="12" customHeight="1" x14ac:dyDescent="0.25">
      <c r="A87" s="158" t="s">
        <v>63</v>
      </c>
      <c r="B87" s="157">
        <f>SUM(B88:B89,B92:B93,B96:B97)</f>
        <v>162.97653659268605</v>
      </c>
      <c r="C87" s="157">
        <f t="shared" ref="C87:Q87" si="181">SUM(C88:C89,C92:C93,C96:C97)</f>
        <v>176.65162646370567</v>
      </c>
      <c r="D87" s="157">
        <f t="shared" si="181"/>
        <v>316.24299402404478</v>
      </c>
      <c r="E87" s="157">
        <f t="shared" si="181"/>
        <v>397.37749397811433</v>
      </c>
      <c r="F87" s="157">
        <f t="shared" si="181"/>
        <v>389.60232239989671</v>
      </c>
      <c r="G87" s="157">
        <f t="shared" si="181"/>
        <v>501.53010541066124</v>
      </c>
      <c r="H87" s="157">
        <f t="shared" si="181"/>
        <v>632.07618454739134</v>
      </c>
      <c r="I87" s="157">
        <f t="shared" si="181"/>
        <v>867.55035974608097</v>
      </c>
      <c r="J87" s="157">
        <f t="shared" si="181"/>
        <v>885.20036410815942</v>
      </c>
      <c r="K87" s="157">
        <f t="shared" si="181"/>
        <v>880.30490264834839</v>
      </c>
      <c r="L87" s="157">
        <f t="shared" si="181"/>
        <v>875.99858379529758</v>
      </c>
      <c r="M87" s="157">
        <f t="shared" si="181"/>
        <v>770.33214834115097</v>
      </c>
      <c r="N87" s="157">
        <f t="shared" si="181"/>
        <v>813.74519381685127</v>
      </c>
      <c r="O87" s="157">
        <f t="shared" si="181"/>
        <v>790.02386418426772</v>
      </c>
      <c r="P87" s="157">
        <f t="shared" si="181"/>
        <v>774.94478720528787</v>
      </c>
      <c r="Q87" s="157">
        <f t="shared" si="181"/>
        <v>791.13930253185481</v>
      </c>
    </row>
    <row r="88" spans="1:17" ht="12" customHeight="1" x14ac:dyDescent="0.25">
      <c r="A88" s="167" t="s">
        <v>156</v>
      </c>
      <c r="B88" s="132">
        <v>14.73646989859413</v>
      </c>
      <c r="C88" s="132">
        <v>18.313932043735605</v>
      </c>
      <c r="D88" s="132">
        <v>45.048908899660454</v>
      </c>
      <c r="E88" s="132">
        <v>88.363542614134232</v>
      </c>
      <c r="F88" s="132">
        <v>67.106077189198629</v>
      </c>
      <c r="G88" s="132">
        <v>140.74565300988129</v>
      </c>
      <c r="H88" s="132">
        <v>218.32666592322153</v>
      </c>
      <c r="I88" s="132">
        <v>366.14297730645092</v>
      </c>
      <c r="J88" s="132">
        <v>427.25745676199244</v>
      </c>
      <c r="K88" s="132">
        <v>423.80991489892864</v>
      </c>
      <c r="L88" s="132">
        <v>386.45177519083165</v>
      </c>
      <c r="M88" s="132">
        <v>288.15235919762114</v>
      </c>
      <c r="N88" s="132">
        <v>396.904230905791</v>
      </c>
      <c r="O88" s="132">
        <v>498.50431935199163</v>
      </c>
      <c r="P88" s="132">
        <v>557.39689770511791</v>
      </c>
      <c r="Q88" s="132">
        <v>551.0238648185391</v>
      </c>
    </row>
    <row r="89" spans="1:17" ht="12" customHeight="1" x14ac:dyDescent="0.25">
      <c r="A89" s="167" t="s">
        <v>155</v>
      </c>
      <c r="B89" s="132">
        <f>SUM(B90:B91)</f>
        <v>7.4946813385857777E-2</v>
      </c>
      <c r="C89" s="132">
        <f t="shared" ref="C89:Q89" si="182">SUM(C90:C91)</f>
        <v>9.9927605909858802E-2</v>
      </c>
      <c r="D89" s="132">
        <f t="shared" si="182"/>
        <v>0.27207000416924237</v>
      </c>
      <c r="E89" s="132">
        <f t="shared" si="182"/>
        <v>0.54113283816605873</v>
      </c>
      <c r="F89" s="132">
        <f t="shared" si="182"/>
        <v>0.55015709892325604</v>
      </c>
      <c r="G89" s="132">
        <f t="shared" si="182"/>
        <v>1.5342634805572428</v>
      </c>
      <c r="H89" s="132">
        <f t="shared" si="182"/>
        <v>3.0229578906173211</v>
      </c>
      <c r="I89" s="132">
        <f t="shared" si="182"/>
        <v>7.5804177325401536</v>
      </c>
      <c r="J89" s="132">
        <f t="shared" si="182"/>
        <v>10.955829399365847</v>
      </c>
      <c r="K89" s="132">
        <f t="shared" si="182"/>
        <v>13.81308754625999</v>
      </c>
      <c r="L89" s="132">
        <f t="shared" si="182"/>
        <v>19.984934508326255</v>
      </c>
      <c r="M89" s="132">
        <f t="shared" si="182"/>
        <v>18.47828903177755</v>
      </c>
      <c r="N89" s="132">
        <f t="shared" si="182"/>
        <v>24.24032754717156</v>
      </c>
      <c r="O89" s="132">
        <f t="shared" si="182"/>
        <v>33.610193239585961</v>
      </c>
      <c r="P89" s="132">
        <f t="shared" si="182"/>
        <v>40.883823699485134</v>
      </c>
      <c r="Q89" s="132">
        <f t="shared" si="182"/>
        <v>43.27663862590326</v>
      </c>
    </row>
    <row r="90" spans="1:17" ht="12" customHeight="1" x14ac:dyDescent="0.25">
      <c r="A90" s="166" t="s">
        <v>55</v>
      </c>
      <c r="B90" s="165">
        <v>2.9978164455253618E-2</v>
      </c>
      <c r="C90" s="165">
        <v>4.110809541690337E-2</v>
      </c>
      <c r="D90" s="165">
        <v>0.1164128932968095</v>
      </c>
      <c r="E90" s="165">
        <v>0.24999322685430841</v>
      </c>
      <c r="F90" s="165">
        <v>0.21525548737650227</v>
      </c>
      <c r="G90" s="165">
        <v>0.65372111916687603</v>
      </c>
      <c r="H90" s="165">
        <v>1.2856130582123371</v>
      </c>
      <c r="I90" s="165">
        <v>3.2204478106411556</v>
      </c>
      <c r="J90" s="165">
        <v>4.8033619831880223</v>
      </c>
      <c r="K90" s="165">
        <v>6.0913565014756168</v>
      </c>
      <c r="L90" s="165">
        <v>8.4726068264263645</v>
      </c>
      <c r="M90" s="165">
        <v>6.562656730183094</v>
      </c>
      <c r="N90" s="165">
        <v>10.180601725922925</v>
      </c>
      <c r="O90" s="165">
        <v>14.14319672551502</v>
      </c>
      <c r="P90" s="165">
        <v>17.161105692822698</v>
      </c>
      <c r="Q90" s="165">
        <v>18.096179192617925</v>
      </c>
    </row>
    <row r="91" spans="1:17" ht="12" customHeight="1" x14ac:dyDescent="0.25">
      <c r="A91" s="147" t="s">
        <v>59</v>
      </c>
      <c r="B91" s="164">
        <v>4.4968648930604156E-2</v>
      </c>
      <c r="C91" s="164">
        <v>5.8819510492955425E-2</v>
      </c>
      <c r="D91" s="164">
        <v>0.15565711087243289</v>
      </c>
      <c r="E91" s="164">
        <v>0.29113961131175031</v>
      </c>
      <c r="F91" s="164">
        <v>0.3349016115467538</v>
      </c>
      <c r="G91" s="164">
        <v>0.88054236139036679</v>
      </c>
      <c r="H91" s="164">
        <v>1.7373448324049841</v>
      </c>
      <c r="I91" s="164">
        <v>4.3599699218989985</v>
      </c>
      <c r="J91" s="164">
        <v>6.1524674161778243</v>
      </c>
      <c r="K91" s="164">
        <v>7.7217310447843728</v>
      </c>
      <c r="L91" s="164">
        <v>11.512327681899892</v>
      </c>
      <c r="M91" s="164">
        <v>11.915632301594455</v>
      </c>
      <c r="N91" s="164">
        <v>14.059725821248634</v>
      </c>
      <c r="O91" s="164">
        <v>19.466996514070939</v>
      </c>
      <c r="P91" s="164">
        <v>23.722718006662433</v>
      </c>
      <c r="Q91" s="164">
        <v>25.180459433285339</v>
      </c>
    </row>
    <row r="92" spans="1:17" ht="12" customHeight="1" x14ac:dyDescent="0.25">
      <c r="A92" s="163" t="s">
        <v>144</v>
      </c>
      <c r="B92" s="162">
        <v>145.84623178040636</v>
      </c>
      <c r="C92" s="162">
        <v>150.41552502530757</v>
      </c>
      <c r="D92" s="162">
        <v>167.46660594192645</v>
      </c>
      <c r="E92" s="162">
        <v>175.13951687367376</v>
      </c>
      <c r="F92" s="162">
        <v>174.39907253182568</v>
      </c>
      <c r="G92" s="162">
        <v>183.63908041979721</v>
      </c>
      <c r="H92" s="162">
        <v>177.58498035693941</v>
      </c>
      <c r="I92" s="162">
        <v>163.09883221182781</v>
      </c>
      <c r="J92" s="162">
        <v>161.88893104300752</v>
      </c>
      <c r="K92" s="162">
        <v>143.94952300715761</v>
      </c>
      <c r="L92" s="162">
        <v>132.89704439492718</v>
      </c>
      <c r="M92" s="162">
        <v>118.33081889783142</v>
      </c>
      <c r="N92" s="162">
        <v>107.10689206889579</v>
      </c>
      <c r="O92" s="162">
        <v>99.733509099839779</v>
      </c>
      <c r="P92" s="162">
        <v>96.606606375283548</v>
      </c>
      <c r="Q92" s="162">
        <v>100.92472758476374</v>
      </c>
    </row>
    <row r="93" spans="1:17" ht="12" customHeight="1" x14ac:dyDescent="0.25">
      <c r="A93" s="161" t="s">
        <v>143</v>
      </c>
      <c r="B93" s="160">
        <f>SUM(B94:B95)</f>
        <v>0.74208750555373282</v>
      </c>
      <c r="C93" s="160">
        <f t="shared" ref="C93:Q93" si="183">SUM(C94:C95)</f>
        <v>0.81483152092969746</v>
      </c>
      <c r="D93" s="160">
        <f t="shared" si="183"/>
        <v>1.0347681833363971</v>
      </c>
      <c r="E93" s="160">
        <f t="shared" si="183"/>
        <v>1.2033802725584257</v>
      </c>
      <c r="F93" s="160">
        <f t="shared" si="183"/>
        <v>1.360744400882429</v>
      </c>
      <c r="G93" s="160">
        <f t="shared" si="183"/>
        <v>2.0828172800507416</v>
      </c>
      <c r="H93" s="160">
        <f t="shared" si="183"/>
        <v>2.5491893457150123</v>
      </c>
      <c r="I93" s="160">
        <f t="shared" si="183"/>
        <v>3.4877510469101973</v>
      </c>
      <c r="J93" s="160">
        <f t="shared" si="183"/>
        <v>4.3858441577346667</v>
      </c>
      <c r="K93" s="160">
        <f t="shared" si="183"/>
        <v>4.9943145229955181</v>
      </c>
      <c r="L93" s="160">
        <f t="shared" si="183"/>
        <v>7.0231002126572211</v>
      </c>
      <c r="M93" s="160">
        <f t="shared" si="183"/>
        <v>6.4725708375068649</v>
      </c>
      <c r="N93" s="160">
        <f t="shared" si="183"/>
        <v>6.5752942470019642</v>
      </c>
      <c r="O93" s="160">
        <f t="shared" si="183"/>
        <v>6.7260996233665598</v>
      </c>
      <c r="P93" s="160">
        <f t="shared" si="183"/>
        <v>7.0682115094000482</v>
      </c>
      <c r="Q93" s="160">
        <f t="shared" si="183"/>
        <v>7.890884329345937</v>
      </c>
    </row>
    <row r="94" spans="1:17" ht="12" customHeight="1" x14ac:dyDescent="0.25">
      <c r="A94" s="148" t="s">
        <v>57</v>
      </c>
      <c r="B94" s="156">
        <v>0.29683031555805134</v>
      </c>
      <c r="C94" s="156">
        <v>0.33061263730461948</v>
      </c>
      <c r="D94" s="156">
        <v>0.42488035746255859</v>
      </c>
      <c r="E94" s="156">
        <v>0.49734051175615585</v>
      </c>
      <c r="F94" s="156">
        <v>0.56406608166917549</v>
      </c>
      <c r="G94" s="156">
        <v>0.87071819887272905</v>
      </c>
      <c r="H94" s="156">
        <v>1.0632938072778013</v>
      </c>
      <c r="I94" s="156">
        <v>1.4514313298256782</v>
      </c>
      <c r="J94" s="156">
        <v>1.8232127571175409</v>
      </c>
      <c r="K94" s="156">
        <v>2.0693152361795892</v>
      </c>
      <c r="L94" s="156">
        <v>2.9119676250977906</v>
      </c>
      <c r="M94" s="156">
        <v>2.6862855550252087</v>
      </c>
      <c r="N94" s="156">
        <v>2.7252362892986257</v>
      </c>
      <c r="O94" s="156">
        <v>2.7889286721942446</v>
      </c>
      <c r="P94" s="156">
        <v>2.9270652687259453</v>
      </c>
      <c r="Q94" s="156">
        <v>3.2640679989512189</v>
      </c>
    </row>
    <row r="95" spans="1:17" ht="12" customHeight="1" x14ac:dyDescent="0.25">
      <c r="A95" s="148" t="s">
        <v>59</v>
      </c>
      <c r="B95" s="156">
        <v>0.44525718999568153</v>
      </c>
      <c r="C95" s="156">
        <v>0.48421888362507798</v>
      </c>
      <c r="D95" s="156">
        <v>0.6098878258738385</v>
      </c>
      <c r="E95" s="156">
        <v>0.70603976080226982</v>
      </c>
      <c r="F95" s="156">
        <v>0.79667831921325338</v>
      </c>
      <c r="G95" s="156">
        <v>1.2120990811780126</v>
      </c>
      <c r="H95" s="156">
        <v>1.4858955384372112</v>
      </c>
      <c r="I95" s="156">
        <v>2.0363197170845191</v>
      </c>
      <c r="J95" s="156">
        <v>2.5626314006171262</v>
      </c>
      <c r="K95" s="156">
        <v>2.9249992868159285</v>
      </c>
      <c r="L95" s="156">
        <v>4.11113258755943</v>
      </c>
      <c r="M95" s="156">
        <v>3.7862852824816562</v>
      </c>
      <c r="N95" s="156">
        <v>3.8500579577033385</v>
      </c>
      <c r="O95" s="156">
        <v>3.9371709511723147</v>
      </c>
      <c r="P95" s="156">
        <v>4.1411462406741029</v>
      </c>
      <c r="Q95" s="156">
        <v>4.6268163303947176</v>
      </c>
    </row>
    <row r="96" spans="1:17" ht="12" customHeight="1" x14ac:dyDescent="0.25">
      <c r="A96" s="163" t="s">
        <v>142</v>
      </c>
      <c r="B96" s="162">
        <v>1.5696528306433659</v>
      </c>
      <c r="C96" s="162">
        <v>6.9726157009979</v>
      </c>
      <c r="D96" s="162">
        <v>101.86994433109786</v>
      </c>
      <c r="E96" s="162">
        <v>131.35067120424759</v>
      </c>
      <c r="F96" s="162">
        <v>145.23588895034999</v>
      </c>
      <c r="G96" s="162">
        <v>171.88647853139793</v>
      </c>
      <c r="H96" s="162">
        <v>227.73208049897542</v>
      </c>
      <c r="I96" s="162">
        <v>320.91194188342809</v>
      </c>
      <c r="J96" s="162">
        <v>273.64372839352814</v>
      </c>
      <c r="K96" s="162">
        <v>284.23038277366152</v>
      </c>
      <c r="L96" s="162">
        <v>314.76493983573812</v>
      </c>
      <c r="M96" s="162">
        <v>323.50575274197797</v>
      </c>
      <c r="N96" s="162">
        <v>264.24149015028826</v>
      </c>
      <c r="O96" s="162">
        <v>143.05567486793257</v>
      </c>
      <c r="P96" s="162">
        <v>68.390922341573543</v>
      </c>
      <c r="Q96" s="162">
        <v>82.863031222094051</v>
      </c>
    </row>
    <row r="97" spans="1:17" ht="12" customHeight="1" x14ac:dyDescent="0.25">
      <c r="A97" s="161" t="s">
        <v>141</v>
      </c>
      <c r="B97" s="160">
        <f>SUM(B98:B99)</f>
        <v>7.1477641026086672E-3</v>
      </c>
      <c r="C97" s="160">
        <f t="shared" ref="C97:Q97" si="184">SUM(C98:C99)</f>
        <v>3.4794566825042117E-2</v>
      </c>
      <c r="D97" s="160">
        <f t="shared" si="184"/>
        <v>0.55069666385435156</v>
      </c>
      <c r="E97" s="160">
        <f t="shared" si="184"/>
        <v>0.7792501753342489</v>
      </c>
      <c r="F97" s="160">
        <f t="shared" si="184"/>
        <v>0.9503822287167415</v>
      </c>
      <c r="G97" s="160">
        <f t="shared" si="184"/>
        <v>1.6418126889768812</v>
      </c>
      <c r="H97" s="160">
        <f t="shared" si="184"/>
        <v>2.8603105319226323</v>
      </c>
      <c r="I97" s="160">
        <f t="shared" si="184"/>
        <v>6.3284395649238494</v>
      </c>
      <c r="J97" s="160">
        <f t="shared" si="184"/>
        <v>7.0685743525307529</v>
      </c>
      <c r="K97" s="160">
        <f t="shared" si="184"/>
        <v>9.507679899345165</v>
      </c>
      <c r="L97" s="160">
        <f t="shared" si="184"/>
        <v>14.876789652817132</v>
      </c>
      <c r="M97" s="160">
        <f t="shared" si="184"/>
        <v>15.392357634436038</v>
      </c>
      <c r="N97" s="160">
        <f t="shared" si="184"/>
        <v>14.676958897702638</v>
      </c>
      <c r="O97" s="160">
        <f t="shared" si="184"/>
        <v>8.3940680015512079</v>
      </c>
      <c r="P97" s="160">
        <f t="shared" si="184"/>
        <v>4.5983255744276956</v>
      </c>
      <c r="Q97" s="160">
        <f t="shared" si="184"/>
        <v>5.1601559512087398</v>
      </c>
    </row>
    <row r="98" spans="1:17" ht="12" customHeight="1" x14ac:dyDescent="0.25">
      <c r="A98" s="148" t="s">
        <v>60</v>
      </c>
      <c r="B98" s="156">
        <v>3.1689020102513722E-3</v>
      </c>
      <c r="C98" s="156">
        <v>1.5419636203346829E-2</v>
      </c>
      <c r="D98" s="156">
        <v>0.25299353670534674</v>
      </c>
      <c r="E98" s="156">
        <v>0.36306001371939006</v>
      </c>
      <c r="F98" s="156">
        <v>0.45601524076900363</v>
      </c>
      <c r="G98" s="156">
        <v>0.78984297886210098</v>
      </c>
      <c r="H98" s="156">
        <v>1.3366571734587489</v>
      </c>
      <c r="I98" s="156">
        <v>2.8197325955835968</v>
      </c>
      <c r="J98" s="156">
        <v>3.068402534721641</v>
      </c>
      <c r="K98" s="156">
        <v>4.0814998044030162</v>
      </c>
      <c r="L98" s="156">
        <v>6.8718712171981693</v>
      </c>
      <c r="M98" s="156">
        <v>7.323443927954389</v>
      </c>
      <c r="N98" s="156">
        <v>6.7088348387661831</v>
      </c>
      <c r="O98" s="156">
        <v>3.9997467444256358</v>
      </c>
      <c r="P98" s="156">
        <v>2.0613622539170211</v>
      </c>
      <c r="Q98" s="156">
        <v>2.6628391301867826</v>
      </c>
    </row>
    <row r="99" spans="1:17" ht="12" customHeight="1" x14ac:dyDescent="0.25">
      <c r="A99" s="148" t="s">
        <v>59</v>
      </c>
      <c r="B99" s="156">
        <v>3.9788620923572951E-3</v>
      </c>
      <c r="C99" s="156">
        <v>1.9374930621695291E-2</v>
      </c>
      <c r="D99" s="156">
        <v>0.29770312714900488</v>
      </c>
      <c r="E99" s="156">
        <v>0.41619016161485878</v>
      </c>
      <c r="F99" s="156">
        <v>0.49436698794773787</v>
      </c>
      <c r="G99" s="156">
        <v>0.85196971011478018</v>
      </c>
      <c r="H99" s="156">
        <v>1.5236533584638836</v>
      </c>
      <c r="I99" s="156">
        <v>3.5087069693402531</v>
      </c>
      <c r="J99" s="156">
        <v>4.0001718178091119</v>
      </c>
      <c r="K99" s="156">
        <v>5.4261800949421488</v>
      </c>
      <c r="L99" s="156">
        <v>8.0049184356189631</v>
      </c>
      <c r="M99" s="156">
        <v>8.0689137064816503</v>
      </c>
      <c r="N99" s="156">
        <v>7.9681240589364553</v>
      </c>
      <c r="O99" s="156">
        <v>4.3943212571255721</v>
      </c>
      <c r="P99" s="156">
        <v>2.5369633205106745</v>
      </c>
      <c r="Q99" s="156">
        <v>2.4973168210219572</v>
      </c>
    </row>
    <row r="100" spans="1:17" ht="12" customHeight="1" x14ac:dyDescent="0.25">
      <c r="A100" s="158" t="s">
        <v>62</v>
      </c>
      <c r="B100" s="157">
        <f>SUM(B101:B103)</f>
        <v>75.781729369780521</v>
      </c>
      <c r="C100" s="157">
        <f t="shared" ref="C100:Q100" si="185">SUM(C101:C103)</f>
        <v>80.434353130095317</v>
      </c>
      <c r="D100" s="157">
        <f t="shared" si="185"/>
        <v>135.96253187268883</v>
      </c>
      <c r="E100" s="157">
        <f t="shared" si="185"/>
        <v>164.19490491866418</v>
      </c>
      <c r="F100" s="157">
        <f t="shared" si="185"/>
        <v>185.75567008968926</v>
      </c>
      <c r="G100" s="157">
        <f t="shared" si="185"/>
        <v>225.78585963426013</v>
      </c>
      <c r="H100" s="157">
        <f t="shared" si="185"/>
        <v>296.37629179591545</v>
      </c>
      <c r="I100" s="157">
        <f t="shared" si="185"/>
        <v>402.55530774946703</v>
      </c>
      <c r="J100" s="157">
        <f t="shared" si="185"/>
        <v>388.14513002443687</v>
      </c>
      <c r="K100" s="157">
        <f t="shared" si="185"/>
        <v>394.58757696216492</v>
      </c>
      <c r="L100" s="157">
        <f t="shared" si="185"/>
        <v>400.44008300955284</v>
      </c>
      <c r="M100" s="157">
        <f t="shared" si="185"/>
        <v>382.9318170722031</v>
      </c>
      <c r="N100" s="157">
        <f t="shared" si="185"/>
        <v>376.38259662619123</v>
      </c>
      <c r="O100" s="157">
        <f t="shared" si="185"/>
        <v>391.93807179837131</v>
      </c>
      <c r="P100" s="157">
        <f t="shared" si="185"/>
        <v>394.92895100231647</v>
      </c>
      <c r="Q100" s="157">
        <f t="shared" si="185"/>
        <v>453.44531773299343</v>
      </c>
    </row>
    <row r="101" spans="1:17" ht="12" customHeight="1" x14ac:dyDescent="0.25">
      <c r="A101" s="23" t="s">
        <v>55</v>
      </c>
      <c r="B101" s="156">
        <v>23.268222465769117</v>
      </c>
      <c r="C101" s="156">
        <v>19.35435011652859</v>
      </c>
      <c r="D101" s="156">
        <v>16.451190137392832</v>
      </c>
      <c r="E101" s="156">
        <v>15.420333871128083</v>
      </c>
      <c r="F101" s="156">
        <v>14.912372724217271</v>
      </c>
      <c r="G101" s="156">
        <v>13.850137886022615</v>
      </c>
      <c r="H101" s="156">
        <v>17.00868602373485</v>
      </c>
      <c r="I101" s="156">
        <v>16.477906420714195</v>
      </c>
      <c r="J101" s="156">
        <v>7.5809896728575792</v>
      </c>
      <c r="K101" s="156">
        <v>15.694162450785541</v>
      </c>
      <c r="L101" s="156">
        <v>17.770994836018279</v>
      </c>
      <c r="M101" s="156">
        <v>17.771010176777281</v>
      </c>
      <c r="N101" s="156">
        <v>15.420152452397971</v>
      </c>
      <c r="O101" s="156">
        <v>14.639342655041176</v>
      </c>
      <c r="P101" s="156">
        <v>15.68323705670416</v>
      </c>
      <c r="Q101" s="156">
        <v>14.902425688589155</v>
      </c>
    </row>
    <row r="102" spans="1:17" ht="12" customHeight="1" x14ac:dyDescent="0.25">
      <c r="A102" s="23" t="s">
        <v>57</v>
      </c>
      <c r="B102" s="156">
        <v>30.408575530888339</v>
      </c>
      <c r="C102" s="156">
        <v>32.203536089531127</v>
      </c>
      <c r="D102" s="156">
        <v>54.744362002321061</v>
      </c>
      <c r="E102" s="156">
        <v>78.16344436001161</v>
      </c>
      <c r="F102" s="156">
        <v>75.35104947124573</v>
      </c>
      <c r="G102" s="156">
        <v>102.2869264053184</v>
      </c>
      <c r="H102" s="156">
        <v>101.87048312928032</v>
      </c>
      <c r="I102" s="156">
        <v>119.7526334691558</v>
      </c>
      <c r="J102" s="156">
        <v>160.73464138230074</v>
      </c>
      <c r="K102" s="156">
        <v>150.7601813451823</v>
      </c>
      <c r="L102" s="156">
        <v>165.31444890931274</v>
      </c>
      <c r="M102" s="156">
        <v>143.84892952863913</v>
      </c>
      <c r="N102" s="156">
        <v>151.16300085098024</v>
      </c>
      <c r="O102" s="156">
        <v>152.78121319933328</v>
      </c>
      <c r="P102" s="156">
        <v>161.1384474949156</v>
      </c>
      <c r="Q102" s="156">
        <v>167.46936112139451</v>
      </c>
    </row>
    <row r="103" spans="1:17" ht="12" customHeight="1" x14ac:dyDescent="0.25">
      <c r="A103" s="29" t="s">
        <v>140</v>
      </c>
      <c r="B103" s="57">
        <v>22.104931373123065</v>
      </c>
      <c r="C103" s="57">
        <v>28.876466924035601</v>
      </c>
      <c r="D103" s="57">
        <v>64.766979732974946</v>
      </c>
      <c r="E103" s="57">
        <v>70.611126687524475</v>
      </c>
      <c r="F103" s="57">
        <v>95.492247894226253</v>
      </c>
      <c r="G103" s="57">
        <v>109.64879534291913</v>
      </c>
      <c r="H103" s="57">
        <v>177.49712264290031</v>
      </c>
      <c r="I103" s="57">
        <v>266.32476785959705</v>
      </c>
      <c r="J103" s="57">
        <v>219.82949896927852</v>
      </c>
      <c r="K103" s="57">
        <v>228.13323316619707</v>
      </c>
      <c r="L103" s="57">
        <v>217.35463926422179</v>
      </c>
      <c r="M103" s="57">
        <v>221.31187736678666</v>
      </c>
      <c r="N103" s="57">
        <v>209.79944332281306</v>
      </c>
      <c r="O103" s="57">
        <v>224.51751594399681</v>
      </c>
      <c r="P103" s="57">
        <v>218.10726645069667</v>
      </c>
      <c r="Q103" s="57">
        <v>271.0735309230098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2.5729853847055804</v>
      </c>
      <c r="C105" s="168">
        <f t="shared" ref="C105:Q105" si="186">SUM(C106,C109,C111,C120)</f>
        <v>2.6264930164206377</v>
      </c>
      <c r="D105" s="168">
        <f t="shared" si="186"/>
        <v>2.704425617597582</v>
      </c>
      <c r="E105" s="168">
        <f t="shared" si="186"/>
        <v>2.6582240918989926</v>
      </c>
      <c r="F105" s="168">
        <f t="shared" si="186"/>
        <v>2.6744977096267166</v>
      </c>
      <c r="G105" s="168">
        <f t="shared" si="186"/>
        <v>2.6822511758616772</v>
      </c>
      <c r="H105" s="168">
        <f t="shared" si="186"/>
        <v>2.656452733079639</v>
      </c>
      <c r="I105" s="168">
        <f t="shared" si="186"/>
        <v>2.6083932849476108</v>
      </c>
      <c r="J105" s="168">
        <f t="shared" si="186"/>
        <v>2.6047453250266499</v>
      </c>
      <c r="K105" s="168">
        <f t="shared" si="186"/>
        <v>2.6056909445997092</v>
      </c>
      <c r="L105" s="168">
        <f t="shared" si="186"/>
        <v>1.6705109034451191</v>
      </c>
      <c r="M105" s="168">
        <f t="shared" si="186"/>
        <v>1.7297776172386221</v>
      </c>
      <c r="N105" s="168">
        <f t="shared" si="186"/>
        <v>1.8940129600073279</v>
      </c>
      <c r="O105" s="168">
        <f t="shared" si="186"/>
        <v>1.8249286056226526</v>
      </c>
      <c r="P105" s="168">
        <f t="shared" si="186"/>
        <v>0.78250317584375473</v>
      </c>
      <c r="Q105" s="168">
        <f t="shared" si="186"/>
        <v>1.2218621709786621</v>
      </c>
    </row>
    <row r="106" spans="1:17" ht="12.95" customHeight="1" x14ac:dyDescent="0.25">
      <c r="A106" s="158" t="s">
        <v>65</v>
      </c>
      <c r="B106" s="157">
        <f t="shared" ref="B106:Q106" si="187">SUM(B107:B108)</f>
        <v>1.6671759913424171</v>
      </c>
      <c r="C106" s="157">
        <f t="shared" si="187"/>
        <v>1.7366348168359609</v>
      </c>
      <c r="D106" s="157">
        <f t="shared" si="187"/>
        <v>1.7485454460440253</v>
      </c>
      <c r="E106" s="157">
        <f t="shared" si="187"/>
        <v>1.7529246408592807</v>
      </c>
      <c r="F106" s="157">
        <f t="shared" si="187"/>
        <v>1.6968460407229342</v>
      </c>
      <c r="G106" s="157">
        <f t="shared" si="187"/>
        <v>1.7195404534450591</v>
      </c>
      <c r="H106" s="157">
        <f t="shared" si="187"/>
        <v>1.7225154997659664</v>
      </c>
      <c r="I106" s="157">
        <f t="shared" si="187"/>
        <v>1.7347474394985334</v>
      </c>
      <c r="J106" s="157">
        <f t="shared" si="187"/>
        <v>1.7529243924059918</v>
      </c>
      <c r="K106" s="157">
        <f t="shared" si="187"/>
        <v>1.7711334870195623</v>
      </c>
      <c r="L106" s="157">
        <f t="shared" si="187"/>
        <v>1.0662204509498872</v>
      </c>
      <c r="M106" s="157">
        <f t="shared" si="187"/>
        <v>1.0867553347996335</v>
      </c>
      <c r="N106" s="157">
        <f t="shared" si="187"/>
        <v>1.2614699904380908</v>
      </c>
      <c r="O106" s="157">
        <f t="shared" si="187"/>
        <v>1.163472740542433</v>
      </c>
      <c r="P106" s="157">
        <f t="shared" si="187"/>
        <v>0.37880527551254412</v>
      </c>
      <c r="Q106" s="157">
        <f t="shared" si="187"/>
        <v>0.72019666725528264</v>
      </c>
    </row>
    <row r="107" spans="1:17" ht="12" customHeight="1" x14ac:dyDescent="0.25">
      <c r="A107" s="23" t="s">
        <v>153</v>
      </c>
      <c r="B107" s="156">
        <v>1.6568175529171383</v>
      </c>
      <c r="C107" s="156">
        <v>1.7263741149078433</v>
      </c>
      <c r="D107" s="156">
        <v>1.7372979656182157</v>
      </c>
      <c r="E107" s="156">
        <v>1.7410692960524525</v>
      </c>
      <c r="F107" s="156">
        <v>1.6824776229507146</v>
      </c>
      <c r="G107" s="156">
        <v>1.7065109196094781</v>
      </c>
      <c r="H107" s="156">
        <v>1.7106844644154777</v>
      </c>
      <c r="I107" s="156">
        <v>1.7269553370629818</v>
      </c>
      <c r="J107" s="156">
        <v>1.7453827623852827</v>
      </c>
      <c r="K107" s="156">
        <v>1.7643008817319159</v>
      </c>
      <c r="L107" s="156">
        <v>1.0617003915736929</v>
      </c>
      <c r="M107" s="156">
        <v>1.0807504537366652</v>
      </c>
      <c r="N107" s="156">
        <v>1.2571941918821807</v>
      </c>
      <c r="O107" s="156">
        <v>1.1592351584198117</v>
      </c>
      <c r="P107" s="156">
        <v>0.37761123473678376</v>
      </c>
      <c r="Q107" s="156">
        <v>0.71593114104138345</v>
      </c>
    </row>
    <row r="108" spans="1:17" ht="12" customHeight="1" x14ac:dyDescent="0.25">
      <c r="A108" s="23" t="s">
        <v>60</v>
      </c>
      <c r="B108" s="156">
        <v>1.0358438425278775E-2</v>
      </c>
      <c r="C108" s="156">
        <v>1.0260701928117642E-2</v>
      </c>
      <c r="D108" s="156">
        <v>1.124748042580951E-2</v>
      </c>
      <c r="E108" s="156">
        <v>1.1855344806828177E-2</v>
      </c>
      <c r="F108" s="156">
        <v>1.4368417772219614E-2</v>
      </c>
      <c r="G108" s="156">
        <v>1.3029533835581125E-2</v>
      </c>
      <c r="H108" s="156">
        <v>1.1831035350488581E-2</v>
      </c>
      <c r="I108" s="156">
        <v>7.7921024355515241E-3</v>
      </c>
      <c r="J108" s="156">
        <v>7.5416300207091875E-3</v>
      </c>
      <c r="K108" s="156">
        <v>6.8326052876462942E-3</v>
      </c>
      <c r="L108" s="156">
        <v>4.5200593761942631E-3</v>
      </c>
      <c r="M108" s="156">
        <v>6.0048810629682141E-3</v>
      </c>
      <c r="N108" s="156">
        <v>4.2757985559100809E-3</v>
      </c>
      <c r="O108" s="156">
        <v>4.2375821226211963E-3</v>
      </c>
      <c r="P108" s="156">
        <v>1.1940407757603515E-3</v>
      </c>
      <c r="Q108" s="156">
        <v>4.2655262138991575E-3</v>
      </c>
    </row>
    <row r="109" spans="1:17" ht="12.95" customHeight="1" x14ac:dyDescent="0.25">
      <c r="A109" s="158" t="s">
        <v>112</v>
      </c>
      <c r="B109" s="157">
        <f t="shared" ref="B109:Q109" si="188">B110</f>
        <v>8.5441526583997937E-2</v>
      </c>
      <c r="C109" s="157">
        <f t="shared" si="188"/>
        <v>9.0074714758456645E-2</v>
      </c>
      <c r="D109" s="157">
        <f t="shared" si="188"/>
        <v>9.5587409456841757E-2</v>
      </c>
      <c r="E109" s="157">
        <f t="shared" si="188"/>
        <v>9.3272887657535122E-2</v>
      </c>
      <c r="F109" s="157">
        <f t="shared" si="188"/>
        <v>9.9330469166621652E-2</v>
      </c>
      <c r="G109" s="157">
        <f t="shared" si="188"/>
        <v>0.10569854076782434</v>
      </c>
      <c r="H109" s="157">
        <f t="shared" si="188"/>
        <v>0.11181771903359532</v>
      </c>
      <c r="I109" s="157">
        <f t="shared" si="188"/>
        <v>0.11605282599789625</v>
      </c>
      <c r="J109" s="157">
        <f t="shared" si="188"/>
        <v>0.12509913116863489</v>
      </c>
      <c r="K109" s="157">
        <f t="shared" si="188"/>
        <v>0.13034814363286609</v>
      </c>
      <c r="L109" s="157">
        <f t="shared" si="188"/>
        <v>9.3016198333671113E-2</v>
      </c>
      <c r="M109" s="157">
        <f t="shared" si="188"/>
        <v>0.11826270293176779</v>
      </c>
      <c r="N109" s="157">
        <f t="shared" si="188"/>
        <v>0.14307405270842899</v>
      </c>
      <c r="O109" s="157">
        <f t="shared" si="188"/>
        <v>0.15172023535515894</v>
      </c>
      <c r="P109" s="157">
        <f t="shared" si="188"/>
        <v>0.10492542194549216</v>
      </c>
      <c r="Q109" s="157">
        <f t="shared" si="188"/>
        <v>0.11324340821023765</v>
      </c>
    </row>
    <row r="110" spans="1:17" ht="12" customHeight="1" x14ac:dyDescent="0.25">
      <c r="A110" s="23" t="s">
        <v>60</v>
      </c>
      <c r="B110" s="156">
        <v>8.5441526583997937E-2</v>
      </c>
      <c r="C110" s="156">
        <v>9.0074714758456645E-2</v>
      </c>
      <c r="D110" s="156">
        <v>9.5587409456841757E-2</v>
      </c>
      <c r="E110" s="156">
        <v>9.3272887657535122E-2</v>
      </c>
      <c r="F110" s="156">
        <v>9.9330469166621652E-2</v>
      </c>
      <c r="G110" s="156">
        <v>0.10569854076782434</v>
      </c>
      <c r="H110" s="156">
        <v>0.11181771903359532</v>
      </c>
      <c r="I110" s="156">
        <v>0.11605282599789625</v>
      </c>
      <c r="J110" s="156">
        <v>0.12509913116863489</v>
      </c>
      <c r="K110" s="156">
        <v>0.13034814363286609</v>
      </c>
      <c r="L110" s="156">
        <v>9.3016198333671113E-2</v>
      </c>
      <c r="M110" s="156">
        <v>0.11826270293176779</v>
      </c>
      <c r="N110" s="156">
        <v>0.14307405270842899</v>
      </c>
      <c r="O110" s="156">
        <v>0.15172023535515894</v>
      </c>
      <c r="P110" s="156">
        <v>0.10492542194549216</v>
      </c>
      <c r="Q110" s="156">
        <v>0.11324340821023765</v>
      </c>
    </row>
    <row r="111" spans="1:17" ht="12" customHeight="1" x14ac:dyDescent="0.25">
      <c r="A111" s="158" t="s">
        <v>63</v>
      </c>
      <c r="B111" s="157">
        <f>SUM(B112:B113,B116:B117)</f>
        <v>0.5867019937202429</v>
      </c>
      <c r="C111" s="157">
        <f t="shared" ref="C111:Q111" si="189">SUM(C112:C113,C116:C117)</f>
        <v>0.56246210928449625</v>
      </c>
      <c r="D111" s="157">
        <f t="shared" si="189"/>
        <v>0.61628479071462694</v>
      </c>
      <c r="E111" s="157">
        <f t="shared" si="189"/>
        <v>0.58498644696895141</v>
      </c>
      <c r="F111" s="157">
        <f t="shared" si="189"/>
        <v>0.62234886574617854</v>
      </c>
      <c r="G111" s="157">
        <f t="shared" si="189"/>
        <v>0.61392794782165994</v>
      </c>
      <c r="H111" s="157">
        <f t="shared" si="189"/>
        <v>0.57721396924854562</v>
      </c>
      <c r="I111" s="157">
        <f t="shared" si="189"/>
        <v>0.52452042407444799</v>
      </c>
      <c r="J111" s="157">
        <f t="shared" si="189"/>
        <v>0.50232902720064543</v>
      </c>
      <c r="K111" s="157">
        <f t="shared" si="189"/>
        <v>0.48437345585458808</v>
      </c>
      <c r="L111" s="157">
        <f t="shared" si="189"/>
        <v>0.36251177222286479</v>
      </c>
      <c r="M111" s="157">
        <f t="shared" si="189"/>
        <v>0.37958715487352357</v>
      </c>
      <c r="N111" s="157">
        <f t="shared" si="189"/>
        <v>0.34543396428144024</v>
      </c>
      <c r="O111" s="157">
        <f t="shared" si="189"/>
        <v>0.36047663952429659</v>
      </c>
      <c r="P111" s="157">
        <f t="shared" si="189"/>
        <v>0.20524813552423585</v>
      </c>
      <c r="Q111" s="157">
        <f t="shared" si="189"/>
        <v>0.27671606151199218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0.58400472424756034</v>
      </c>
      <c r="C116" s="162">
        <v>0.5596193890116542</v>
      </c>
      <c r="D116" s="162">
        <v>0.61283944273995272</v>
      </c>
      <c r="E116" s="162">
        <v>0.58143400979698634</v>
      </c>
      <c r="F116" s="162">
        <v>0.61819658980932057</v>
      </c>
      <c r="G116" s="162">
        <v>0.60800711973107602</v>
      </c>
      <c r="H116" s="162">
        <v>0.5699504562775064</v>
      </c>
      <c r="I116" s="162">
        <v>0.5142143005357771</v>
      </c>
      <c r="J116" s="162">
        <v>0.4897044259971538</v>
      </c>
      <c r="K116" s="162">
        <v>0.4687735498883146</v>
      </c>
      <c r="L116" s="162">
        <v>0.34622559708456269</v>
      </c>
      <c r="M116" s="162">
        <v>0.36245990398012412</v>
      </c>
      <c r="N116" s="162">
        <v>0.32731494817534956</v>
      </c>
      <c r="O116" s="162">
        <v>0.34050953694070613</v>
      </c>
      <c r="P116" s="162">
        <v>0.19223114655092827</v>
      </c>
      <c r="Q116" s="162">
        <v>0.26047047309576388</v>
      </c>
    </row>
    <row r="117" spans="1:17" ht="12" customHeight="1" x14ac:dyDescent="0.25">
      <c r="A117" s="161" t="s">
        <v>141</v>
      </c>
      <c r="B117" s="160">
        <f>SUM(B118:B119)</f>
        <v>2.6972694726825159E-3</v>
      </c>
      <c r="C117" s="160">
        <f t="shared" ref="C117:Q117" si="191">SUM(C118:C119)</f>
        <v>2.8427202728420796E-3</v>
      </c>
      <c r="D117" s="160">
        <f t="shared" si="191"/>
        <v>3.4453479746741726E-3</v>
      </c>
      <c r="E117" s="160">
        <f t="shared" si="191"/>
        <v>3.5524371719650749E-3</v>
      </c>
      <c r="F117" s="160">
        <f t="shared" si="191"/>
        <v>4.1522759368579874E-3</v>
      </c>
      <c r="G117" s="160">
        <f t="shared" si="191"/>
        <v>5.9208280905838646E-3</v>
      </c>
      <c r="H117" s="160">
        <f t="shared" si="191"/>
        <v>7.2635129710392713E-3</v>
      </c>
      <c r="I117" s="160">
        <f t="shared" si="191"/>
        <v>1.0306123538670837E-2</v>
      </c>
      <c r="J117" s="160">
        <f t="shared" si="191"/>
        <v>1.2624601203491629E-2</v>
      </c>
      <c r="K117" s="160">
        <f t="shared" si="191"/>
        <v>1.5599905966273499E-2</v>
      </c>
      <c r="L117" s="160">
        <f t="shared" si="191"/>
        <v>1.6286175138302134E-2</v>
      </c>
      <c r="M117" s="160">
        <f t="shared" si="191"/>
        <v>1.7127250893399434E-2</v>
      </c>
      <c r="N117" s="160">
        <f t="shared" si="191"/>
        <v>1.8119016106090704E-2</v>
      </c>
      <c r="O117" s="160">
        <f t="shared" si="191"/>
        <v>1.9967102583590468E-2</v>
      </c>
      <c r="P117" s="160">
        <f t="shared" si="191"/>
        <v>1.3016988973307584E-2</v>
      </c>
      <c r="Q117" s="160">
        <f t="shared" si="191"/>
        <v>1.624558841622829E-2</v>
      </c>
    </row>
    <row r="118" spans="1:17" ht="12" customHeight="1" x14ac:dyDescent="0.25">
      <c r="A118" s="148" t="s">
        <v>60</v>
      </c>
      <c r="B118" s="156">
        <v>1.1958120793401402E-3</v>
      </c>
      <c r="C118" s="156">
        <v>1.2217101411464578E-3</v>
      </c>
      <c r="D118" s="156">
        <v>1.5461254729261359E-3</v>
      </c>
      <c r="E118" s="156">
        <v>1.617418985456626E-3</v>
      </c>
      <c r="F118" s="156">
        <v>1.9633765149837793E-3</v>
      </c>
      <c r="G118" s="156">
        <v>2.8274926248508586E-3</v>
      </c>
      <c r="H118" s="156">
        <v>3.3826235464562825E-3</v>
      </c>
      <c r="I118" s="156">
        <v>4.5788735025037901E-3</v>
      </c>
      <c r="J118" s="156">
        <v>5.4778523972081649E-3</v>
      </c>
      <c r="K118" s="156">
        <v>6.6974923103756785E-3</v>
      </c>
      <c r="L118" s="156">
        <v>7.4940876439550455E-3</v>
      </c>
      <c r="M118" s="156">
        <v>8.1215023444435042E-3</v>
      </c>
      <c r="N118" s="156">
        <v>8.2703372205926075E-3</v>
      </c>
      <c r="O118" s="156">
        <v>9.4910577111976865E-3</v>
      </c>
      <c r="P118" s="156">
        <v>5.8338615778942586E-3</v>
      </c>
      <c r="Q118" s="156">
        <v>8.4025329466260162E-3</v>
      </c>
    </row>
    <row r="119" spans="1:17" ht="12" customHeight="1" x14ac:dyDescent="0.25">
      <c r="A119" s="148" t="s">
        <v>59</v>
      </c>
      <c r="B119" s="156">
        <v>1.5014573933423757E-3</v>
      </c>
      <c r="C119" s="156">
        <v>1.6210101316956221E-3</v>
      </c>
      <c r="D119" s="156">
        <v>1.8992225017480369E-3</v>
      </c>
      <c r="E119" s="156">
        <v>1.9350181865084488E-3</v>
      </c>
      <c r="F119" s="156">
        <v>2.1888994218742085E-3</v>
      </c>
      <c r="G119" s="156">
        <v>3.0933354657330056E-3</v>
      </c>
      <c r="H119" s="156">
        <v>3.8808894245829883E-3</v>
      </c>
      <c r="I119" s="156">
        <v>5.7272500361670465E-3</v>
      </c>
      <c r="J119" s="156">
        <v>7.146748806283465E-3</v>
      </c>
      <c r="K119" s="156">
        <v>8.9024136558978218E-3</v>
      </c>
      <c r="L119" s="156">
        <v>8.7920874943470863E-3</v>
      </c>
      <c r="M119" s="156">
        <v>9.0057485489559302E-3</v>
      </c>
      <c r="N119" s="156">
        <v>9.8486788854980963E-3</v>
      </c>
      <c r="O119" s="156">
        <v>1.0476044872392783E-2</v>
      </c>
      <c r="P119" s="156">
        <v>7.1831273954133246E-3</v>
      </c>
      <c r="Q119" s="156">
        <v>7.8430554696022736E-3</v>
      </c>
    </row>
    <row r="120" spans="1:17" ht="12" customHeight="1" x14ac:dyDescent="0.25">
      <c r="A120" s="158" t="s">
        <v>62</v>
      </c>
      <c r="B120" s="157">
        <f>SUM(B121:B122)</f>
        <v>0.23366587305892234</v>
      </c>
      <c r="C120" s="157">
        <f t="shared" ref="C120:Q120" si="192">SUM(C121:C122)</f>
        <v>0.23732137554172406</v>
      </c>
      <c r="D120" s="157">
        <f t="shared" si="192"/>
        <v>0.2440079713820878</v>
      </c>
      <c r="E120" s="157">
        <f t="shared" si="192"/>
        <v>0.22704011641322561</v>
      </c>
      <c r="F120" s="157">
        <f t="shared" si="192"/>
        <v>0.25597233399098229</v>
      </c>
      <c r="G120" s="157">
        <f t="shared" si="192"/>
        <v>0.24308423382713365</v>
      </c>
      <c r="H120" s="157">
        <f t="shared" si="192"/>
        <v>0.24490554503153161</v>
      </c>
      <c r="I120" s="157">
        <f t="shared" si="192"/>
        <v>0.2330725953767333</v>
      </c>
      <c r="J120" s="157">
        <f t="shared" si="192"/>
        <v>0.22439277425137755</v>
      </c>
      <c r="K120" s="157">
        <f t="shared" si="192"/>
        <v>0.21983585809269257</v>
      </c>
      <c r="L120" s="157">
        <f t="shared" si="192"/>
        <v>0.14876248193869607</v>
      </c>
      <c r="M120" s="157">
        <f t="shared" si="192"/>
        <v>0.14517242463369734</v>
      </c>
      <c r="N120" s="157">
        <f t="shared" si="192"/>
        <v>0.14403495257936788</v>
      </c>
      <c r="O120" s="157">
        <f t="shared" si="192"/>
        <v>0.14925899020076389</v>
      </c>
      <c r="P120" s="157">
        <f t="shared" si="192"/>
        <v>9.3524342861482576E-2</v>
      </c>
      <c r="Q120" s="157">
        <f t="shared" si="192"/>
        <v>0.11170603400114965</v>
      </c>
    </row>
    <row r="121" spans="1:17" ht="12" customHeight="1" x14ac:dyDescent="0.25">
      <c r="A121" s="23" t="s">
        <v>57</v>
      </c>
      <c r="B121" s="156">
        <v>0.13527714096376212</v>
      </c>
      <c r="C121" s="156">
        <v>0.12515226912422717</v>
      </c>
      <c r="D121" s="156">
        <v>0.11178171101428118</v>
      </c>
      <c r="E121" s="156">
        <v>0.11928562142133638</v>
      </c>
      <c r="F121" s="156">
        <v>0.11286322911921648</v>
      </c>
      <c r="G121" s="156">
        <v>0.11735001194692704</v>
      </c>
      <c r="H121" s="156">
        <v>8.9325598587038674E-2</v>
      </c>
      <c r="I121" s="156">
        <v>7.2279766179186147E-2</v>
      </c>
      <c r="J121" s="156">
        <v>9.4806705513181697E-2</v>
      </c>
      <c r="K121" s="156">
        <v>8.7487221034051349E-2</v>
      </c>
      <c r="L121" s="156">
        <v>6.4238384520042935E-2</v>
      </c>
      <c r="M121" s="156">
        <v>5.716535540391026E-2</v>
      </c>
      <c r="N121" s="156">
        <v>6.0299058981075765E-2</v>
      </c>
      <c r="O121" s="156">
        <v>6.0463450745757888E-2</v>
      </c>
      <c r="P121" s="156">
        <v>3.9705054782919226E-2</v>
      </c>
      <c r="Q121" s="156">
        <v>4.2637341765969644E-2</v>
      </c>
    </row>
    <row r="122" spans="1:17" ht="12" customHeight="1" x14ac:dyDescent="0.25">
      <c r="A122" s="29" t="s">
        <v>140</v>
      </c>
      <c r="B122" s="57">
        <v>9.838873209516022E-2</v>
      </c>
      <c r="C122" s="57">
        <v>0.11216910641749689</v>
      </c>
      <c r="D122" s="57">
        <v>0.1322262603678066</v>
      </c>
      <c r="E122" s="57">
        <v>0.10775449499188923</v>
      </c>
      <c r="F122" s="57">
        <v>0.14310910487176581</v>
      </c>
      <c r="G122" s="57">
        <v>0.12573422188020661</v>
      </c>
      <c r="H122" s="57">
        <v>0.15557994644449294</v>
      </c>
      <c r="I122" s="57">
        <v>0.16079282919754717</v>
      </c>
      <c r="J122" s="57">
        <v>0.12958606873819584</v>
      </c>
      <c r="K122" s="57">
        <v>0.13234863705864122</v>
      </c>
      <c r="L122" s="57">
        <v>8.4524097418653132E-2</v>
      </c>
      <c r="M122" s="57">
        <v>8.8007069229787072E-2</v>
      </c>
      <c r="N122" s="57">
        <v>8.373589359829213E-2</v>
      </c>
      <c r="O122" s="57">
        <v>8.8795539455005998E-2</v>
      </c>
      <c r="P122" s="57">
        <v>5.381928807856335E-2</v>
      </c>
      <c r="Q122" s="57">
        <v>6.9068692235180001E-2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93">SUM(C125,C128,C130,C139)</f>
        <v>0</v>
      </c>
      <c r="D124" s="168">
        <f t="shared" si="193"/>
        <v>0</v>
      </c>
      <c r="E124" s="168">
        <f t="shared" si="193"/>
        <v>0</v>
      </c>
      <c r="F124" s="168">
        <f t="shared" si="193"/>
        <v>157.69172664346667</v>
      </c>
      <c r="G124" s="168">
        <f t="shared" si="193"/>
        <v>154.97167951245078</v>
      </c>
      <c r="H124" s="168">
        <f t="shared" si="193"/>
        <v>139.99587723386645</v>
      </c>
      <c r="I124" s="168">
        <f t="shared" si="193"/>
        <v>127.43893189615531</v>
      </c>
      <c r="J124" s="168">
        <f t="shared" si="193"/>
        <v>41.152048151556222</v>
      </c>
      <c r="K124" s="168">
        <f t="shared" si="193"/>
        <v>49.223733390306386</v>
      </c>
      <c r="L124" s="168">
        <f t="shared" si="193"/>
        <v>118.50921048147259</v>
      </c>
      <c r="M124" s="168">
        <f t="shared" si="193"/>
        <v>575.58435689213127</v>
      </c>
      <c r="N124" s="168">
        <f t="shared" si="193"/>
        <v>703.27130526578128</v>
      </c>
      <c r="O124" s="168">
        <f t="shared" si="193"/>
        <v>954.35072071645334</v>
      </c>
      <c r="P124" s="168">
        <f t="shared" si="193"/>
        <v>877.22128857178473</v>
      </c>
      <c r="Q124" s="168">
        <f t="shared" si="193"/>
        <v>972.35757174338244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104.63169335454081</v>
      </c>
      <c r="G125" s="157">
        <f t="shared" si="194"/>
        <v>106.40657901086355</v>
      </c>
      <c r="H125" s="157">
        <f t="shared" si="194"/>
        <v>93.683203913481094</v>
      </c>
      <c r="I125" s="157">
        <f t="shared" si="194"/>
        <v>85.069728190109302</v>
      </c>
      <c r="J125" s="157">
        <f t="shared" si="194"/>
        <v>27.815565898150567</v>
      </c>
      <c r="K125" s="157">
        <f t="shared" si="194"/>
        <v>33.441917292896072</v>
      </c>
      <c r="L125" s="157">
        <f t="shared" si="194"/>
        <v>81.762011541108293</v>
      </c>
      <c r="M125" s="157">
        <f t="shared" si="194"/>
        <v>374.4539540916565</v>
      </c>
      <c r="N125" s="157">
        <f t="shared" si="194"/>
        <v>467.40827973579979</v>
      </c>
      <c r="O125" s="157">
        <f t="shared" si="194"/>
        <v>630.9928674556819</v>
      </c>
      <c r="P125" s="157">
        <f t="shared" si="194"/>
        <v>530.51411392907255</v>
      </c>
      <c r="Q125" s="157">
        <f t="shared" si="194"/>
        <v>611.60565552146693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103.74570143408803</v>
      </c>
      <c r="G126" s="156">
        <v>105.6003007294932</v>
      </c>
      <c r="H126" s="156">
        <v>93.039744218983131</v>
      </c>
      <c r="I126" s="156">
        <v>84.687613755968115</v>
      </c>
      <c r="J126" s="156">
        <v>27.69589461755838</v>
      </c>
      <c r="K126" s="156">
        <v>33.312906451760107</v>
      </c>
      <c r="L126" s="156">
        <v>81.415395466961854</v>
      </c>
      <c r="M126" s="156">
        <v>372.38490378578143</v>
      </c>
      <c r="N126" s="156">
        <v>465.82398231876755</v>
      </c>
      <c r="O126" s="156">
        <v>628.69467515477322</v>
      </c>
      <c r="P126" s="156">
        <v>528.84186825274037</v>
      </c>
      <c r="Q126" s="156">
        <v>607.98328391825169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0.88599192045278452</v>
      </c>
      <c r="G127" s="156">
        <v>0.80627828137035473</v>
      </c>
      <c r="H127" s="156">
        <v>0.64345969449796936</v>
      </c>
      <c r="I127" s="156">
        <v>0.38211443414118806</v>
      </c>
      <c r="J127" s="156">
        <v>0.11967128059218737</v>
      </c>
      <c r="K127" s="156">
        <v>0.12901084113596675</v>
      </c>
      <c r="L127" s="156">
        <v>0.34661607414643364</v>
      </c>
      <c r="M127" s="156">
        <v>2.0690503058750811</v>
      </c>
      <c r="N127" s="156">
        <v>1.584297417032237</v>
      </c>
      <c r="O127" s="156">
        <v>2.2981923009086302</v>
      </c>
      <c r="P127" s="156">
        <v>1.6722456763322155</v>
      </c>
      <c r="Q127" s="156">
        <v>3.6223716032152486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5.984660767288954</v>
      </c>
      <c r="G128" s="157">
        <f t="shared" si="195"/>
        <v>6.0530349862334143</v>
      </c>
      <c r="H128" s="157">
        <f t="shared" si="195"/>
        <v>6.2234754181952541</v>
      </c>
      <c r="I128" s="157">
        <f t="shared" si="195"/>
        <v>6.134255559507249</v>
      </c>
      <c r="J128" s="157">
        <f t="shared" si="195"/>
        <v>2.1032602929547384</v>
      </c>
      <c r="K128" s="157">
        <f t="shared" si="195"/>
        <v>2.6273849222400334</v>
      </c>
      <c r="L128" s="157">
        <f t="shared" si="195"/>
        <v>6.4495489828118835</v>
      </c>
      <c r="M128" s="157">
        <f t="shared" si="195"/>
        <v>43.054533598121274</v>
      </c>
      <c r="N128" s="157">
        <f t="shared" si="195"/>
        <v>59.362169092049847</v>
      </c>
      <c r="O128" s="157">
        <f t="shared" si="195"/>
        <v>85.326050227302645</v>
      </c>
      <c r="P128" s="157">
        <f t="shared" si="195"/>
        <v>96.310052971420504</v>
      </c>
      <c r="Q128" s="157">
        <f t="shared" si="195"/>
        <v>100.60238602281528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5.984660767288954</v>
      </c>
      <c r="G129" s="156">
        <v>6.0530349862334143</v>
      </c>
      <c r="H129" s="156">
        <v>6.2234754181952541</v>
      </c>
      <c r="I129" s="156">
        <v>6.134255559507249</v>
      </c>
      <c r="J129" s="156">
        <v>2.1032602929547384</v>
      </c>
      <c r="K129" s="156">
        <v>2.6273849222400334</v>
      </c>
      <c r="L129" s="156">
        <v>6.4495489828118835</v>
      </c>
      <c r="M129" s="156">
        <v>43.054533598121274</v>
      </c>
      <c r="N129" s="156">
        <v>59.362169092049847</v>
      </c>
      <c r="O129" s="156">
        <v>85.326050227302645</v>
      </c>
      <c r="P129" s="156">
        <v>96.310052971420504</v>
      </c>
      <c r="Q129" s="156">
        <v>100.60238602281528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31.647961873936193</v>
      </c>
      <c r="G130" s="157">
        <f t="shared" si="196"/>
        <v>28.579639893850747</v>
      </c>
      <c r="H130" s="157">
        <f t="shared" si="196"/>
        <v>26.454985661291147</v>
      </c>
      <c r="I130" s="157">
        <f t="shared" si="196"/>
        <v>23.905895341725593</v>
      </c>
      <c r="J130" s="157">
        <f t="shared" si="196"/>
        <v>7.4586952248347291</v>
      </c>
      <c r="K130" s="157">
        <f t="shared" si="196"/>
        <v>8.7252954724126983</v>
      </c>
      <c r="L130" s="157">
        <f t="shared" si="196"/>
        <v>19.988086853164269</v>
      </c>
      <c r="M130" s="157">
        <f t="shared" si="196"/>
        <v>105.21240975518545</v>
      </c>
      <c r="N130" s="157">
        <f t="shared" si="196"/>
        <v>116.71138539028088</v>
      </c>
      <c r="O130" s="157">
        <f t="shared" si="196"/>
        <v>154.10605604024076</v>
      </c>
      <c r="P130" s="157">
        <f t="shared" si="196"/>
        <v>164.54413274448922</v>
      </c>
      <c r="Q130" s="157">
        <f t="shared" si="196"/>
        <v>160.81067990513336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20.302767177639208</v>
      </c>
      <c r="G131" s="132">
        <v>20.696510845907387</v>
      </c>
      <c r="H131" s="132">
        <v>21.249934504389323</v>
      </c>
      <c r="I131" s="132">
        <v>21.494531522530526</v>
      </c>
      <c r="J131" s="132">
        <v>6.760433557041436</v>
      </c>
      <c r="K131" s="132">
        <v>7.9746392553569994</v>
      </c>
      <c r="L131" s="132">
        <v>17.878571410483953</v>
      </c>
      <c r="M131" s="132">
        <v>93.928875715574947</v>
      </c>
      <c r="N131" s="132">
        <v>104.48971705236225</v>
      </c>
      <c r="O131" s="132">
        <v>137.00314739914003</v>
      </c>
      <c r="P131" s="132">
        <v>145.11526547874422</v>
      </c>
      <c r="Q131" s="132">
        <v>139.48717397455113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0.15798684575590208</v>
      </c>
      <c r="G132" s="132">
        <f t="shared" si="197"/>
        <v>0.23521600998050785</v>
      </c>
      <c r="H132" s="132">
        <f t="shared" si="197"/>
        <v>0.30857317357233183</v>
      </c>
      <c r="I132" s="132">
        <f t="shared" si="197"/>
        <v>0.46900921456904759</v>
      </c>
      <c r="J132" s="132">
        <f t="shared" si="197"/>
        <v>0.18917688626588841</v>
      </c>
      <c r="K132" s="132">
        <f t="shared" si="197"/>
        <v>0.28554628099824114</v>
      </c>
      <c r="L132" s="132">
        <f t="shared" si="197"/>
        <v>0.97108878462914583</v>
      </c>
      <c r="M132" s="132">
        <f t="shared" si="197"/>
        <v>5.2607000104624841</v>
      </c>
      <c r="N132" s="132">
        <f t="shared" si="197"/>
        <v>6.575399841078954</v>
      </c>
      <c r="O132" s="132">
        <f t="shared" si="197"/>
        <v>9.5084894379140881</v>
      </c>
      <c r="P132" s="132">
        <f t="shared" si="197"/>
        <v>10.676044483248353</v>
      </c>
      <c r="Q132" s="132">
        <f t="shared" si="197"/>
        <v>11.218880528119954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6.3539889219477938E-2</v>
      </c>
      <c r="G133" s="165">
        <v>9.4387842724768342E-2</v>
      </c>
      <c r="H133" s="165">
        <v>0.12358411100054277</v>
      </c>
      <c r="I133" s="165">
        <v>0.18756730786219095</v>
      </c>
      <c r="J133" s="165">
        <v>7.563191084920505E-2</v>
      </c>
      <c r="K133" s="165">
        <v>0.11409533228599472</v>
      </c>
      <c r="L133" s="165">
        <v>0.38843477013890121</v>
      </c>
      <c r="M133" s="165">
        <v>2.1080560359735956</v>
      </c>
      <c r="N133" s="165">
        <v>2.6354629949638655</v>
      </c>
      <c r="O133" s="165">
        <v>3.8146831363999696</v>
      </c>
      <c r="P133" s="165">
        <v>4.3853107208876496</v>
      </c>
      <c r="Q133" s="165">
        <v>4.4983348852605705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9.444695653642414E-2</v>
      </c>
      <c r="G134" s="164">
        <v>0.14082816725573952</v>
      </c>
      <c r="H134" s="164">
        <v>0.18498906257178907</v>
      </c>
      <c r="I134" s="164">
        <v>0.28144190670685665</v>
      </c>
      <c r="J134" s="164">
        <v>0.11354497541668336</v>
      </c>
      <c r="K134" s="164">
        <v>0.17145094871224642</v>
      </c>
      <c r="L134" s="164">
        <v>0.58265401449024457</v>
      </c>
      <c r="M134" s="164">
        <v>3.1526439744888881</v>
      </c>
      <c r="N134" s="164">
        <v>3.9399368461150885</v>
      </c>
      <c r="O134" s="164">
        <v>5.6938063015141189</v>
      </c>
      <c r="P134" s="164">
        <v>6.2907337623607029</v>
      </c>
      <c r="Q134" s="164">
        <v>6.7205456428593831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11.114963787520006</v>
      </c>
      <c r="G135" s="162">
        <v>7.5761042772940241</v>
      </c>
      <c r="H135" s="162">
        <v>4.8361984409811987</v>
      </c>
      <c r="I135" s="162">
        <v>1.9049569694225974</v>
      </c>
      <c r="J135" s="162">
        <v>0.49627170469629739</v>
      </c>
      <c r="K135" s="162">
        <v>0.45004007766283466</v>
      </c>
      <c r="L135" s="162">
        <v>1.0876493347287723</v>
      </c>
      <c r="M135" s="162">
        <v>5.753119261779247</v>
      </c>
      <c r="N135" s="162">
        <v>5.3528216061317204</v>
      </c>
      <c r="O135" s="162">
        <v>7.1769106340676307</v>
      </c>
      <c r="P135" s="162">
        <v>8.2027164999995836</v>
      </c>
      <c r="Q135" s="162">
        <v>9.5126060753626227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7.2244063021077304E-2</v>
      </c>
      <c r="G136" s="160">
        <f t="shared" ref="G136" si="203">SUM(G137:G138)</f>
        <v>7.1808760668825578E-2</v>
      </c>
      <c r="H136" s="160">
        <f t="shared" ref="H136" si="204">SUM(H137:H138)</f>
        <v>6.0279542348292782E-2</v>
      </c>
      <c r="I136" s="160">
        <f t="shared" ref="I136" si="205">SUM(I137:I138)</f>
        <v>3.7397635203421944E-2</v>
      </c>
      <c r="J136" s="160">
        <f t="shared" ref="J136" si="206">SUM(J137:J138)</f>
        <v>1.2813076831107887E-2</v>
      </c>
      <c r="K136" s="160">
        <f t="shared" ref="K136" si="207">SUM(K137:K138)</f>
        <v>1.5069858394623371E-2</v>
      </c>
      <c r="L136" s="160">
        <f t="shared" ref="L136" si="208">SUM(L137:L138)</f>
        <v>5.0777323322397303E-2</v>
      </c>
      <c r="M136" s="160">
        <f t="shared" ref="M136" si="209">SUM(M137:M138)</f>
        <v>0.26971476736877309</v>
      </c>
      <c r="N136" s="160">
        <f t="shared" ref="N136" si="210">SUM(N137:N138)</f>
        <v>0.29344689070795799</v>
      </c>
      <c r="O136" s="160">
        <f t="shared" ref="O136" si="211">SUM(O137:O138)</f>
        <v>0.41750856911899559</v>
      </c>
      <c r="P136" s="160">
        <f t="shared" ref="P136" si="212">SUM(P137:P138)</f>
        <v>0.55010628249707549</v>
      </c>
      <c r="Q136" s="160">
        <f t="shared" ref="Q136" si="213">SUM(Q137:Q138)</f>
        <v>0.59201932709968375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3.4789561802340871E-2</v>
      </c>
      <c r="G137" s="156">
        <v>3.4525927950254075E-2</v>
      </c>
      <c r="H137" s="156">
        <v>2.8019649006446698E-2</v>
      </c>
      <c r="I137" s="156">
        <v>1.6505272395432299E-2</v>
      </c>
      <c r="J137" s="156">
        <v>5.5057269280540076E-3</v>
      </c>
      <c r="K137" s="156">
        <v>6.4059022473656703E-3</v>
      </c>
      <c r="L137" s="156">
        <v>2.3529772889465801E-2</v>
      </c>
      <c r="M137" s="156">
        <v>0.12901969573990893</v>
      </c>
      <c r="N137" s="156">
        <v>0.13493744470828778</v>
      </c>
      <c r="O137" s="156">
        <v>0.20001676796388451</v>
      </c>
      <c r="P137" s="156">
        <v>0.24870812076299798</v>
      </c>
      <c r="Q137" s="156">
        <v>0.30754364226298819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3.745450121873644E-2</v>
      </c>
      <c r="G138" s="156">
        <v>3.7282832718571496E-2</v>
      </c>
      <c r="H138" s="156">
        <v>3.2259893341846084E-2</v>
      </c>
      <c r="I138" s="156">
        <v>2.0892362807989649E-2</v>
      </c>
      <c r="J138" s="156">
        <v>7.3073499030538802E-3</v>
      </c>
      <c r="K138" s="156">
        <v>8.6639561472577013E-3</v>
      </c>
      <c r="L138" s="156">
        <v>2.7247550432931505E-2</v>
      </c>
      <c r="M138" s="156">
        <v>0.14069507162886416</v>
      </c>
      <c r="N138" s="156">
        <v>0.15850944599967021</v>
      </c>
      <c r="O138" s="156">
        <v>0.2174918011551111</v>
      </c>
      <c r="P138" s="156">
        <v>0.30139816173407757</v>
      </c>
      <c r="Q138" s="156">
        <v>0.28447568483669555</v>
      </c>
    </row>
    <row r="139" spans="1:17" ht="12" customHeight="1" x14ac:dyDescent="0.25">
      <c r="A139" s="158" t="s">
        <v>62</v>
      </c>
      <c r="B139" s="157">
        <f>SUM(B140:B141)</f>
        <v>0</v>
      </c>
      <c r="C139" s="157">
        <f t="shared" ref="C139:Q139" si="214">SUM(C140:C141)</f>
        <v>0</v>
      </c>
      <c r="D139" s="157">
        <f t="shared" si="214"/>
        <v>0</v>
      </c>
      <c r="E139" s="157">
        <f t="shared" si="214"/>
        <v>0</v>
      </c>
      <c r="F139" s="157">
        <f t="shared" si="214"/>
        <v>15.427410647700693</v>
      </c>
      <c r="G139" s="157">
        <f t="shared" si="214"/>
        <v>13.932425621503048</v>
      </c>
      <c r="H139" s="157">
        <f t="shared" si="214"/>
        <v>13.634212240898968</v>
      </c>
      <c r="I139" s="157">
        <f t="shared" si="214"/>
        <v>12.329052804813159</v>
      </c>
      <c r="J139" s="157">
        <f t="shared" si="214"/>
        <v>3.7745267356161927</v>
      </c>
      <c r="K139" s="157">
        <f t="shared" si="214"/>
        <v>4.4291357027575833</v>
      </c>
      <c r="L139" s="157">
        <f t="shared" si="214"/>
        <v>10.309563104388138</v>
      </c>
      <c r="M139" s="157">
        <f t="shared" si="214"/>
        <v>52.863459447167997</v>
      </c>
      <c r="N139" s="157">
        <f t="shared" si="214"/>
        <v>59.789471047650721</v>
      </c>
      <c r="O139" s="157">
        <f t="shared" si="214"/>
        <v>83.925746993228017</v>
      </c>
      <c r="P139" s="157">
        <f t="shared" si="214"/>
        <v>85.852988926802539</v>
      </c>
      <c r="Q139" s="157">
        <f t="shared" si="214"/>
        <v>99.338850293966885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</v>
      </c>
      <c r="E140" s="156">
        <v>0</v>
      </c>
      <c r="F140" s="156">
        <v>6.8043352699114079</v>
      </c>
      <c r="G140" s="156">
        <v>6.7242439176506057</v>
      </c>
      <c r="H140" s="156">
        <v>4.9716382416971063</v>
      </c>
      <c r="I140" s="156">
        <v>3.8242162656475807</v>
      </c>
      <c r="J140" s="156">
        <v>1.5941763710660195</v>
      </c>
      <c r="K140" s="156">
        <v>1.7623616253471628</v>
      </c>
      <c r="L140" s="156">
        <v>4.4537779273273008</v>
      </c>
      <c r="M140" s="156">
        <v>20.824691930680949</v>
      </c>
      <c r="N140" s="156">
        <v>25.038492186823564</v>
      </c>
      <c r="O140" s="156">
        <v>33.98443005319475</v>
      </c>
      <c r="P140" s="156">
        <v>36.478246378645096</v>
      </c>
      <c r="Q140" s="156">
        <v>37.935189724886442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8.6230753777892861</v>
      </c>
      <c r="G141" s="57">
        <v>7.2081817038524427</v>
      </c>
      <c r="H141" s="57">
        <v>8.6625739992018609</v>
      </c>
      <c r="I141" s="57">
        <v>8.5048365391655789</v>
      </c>
      <c r="J141" s="57">
        <v>2.1803503645501729</v>
      </c>
      <c r="K141" s="57">
        <v>2.6667740774104205</v>
      </c>
      <c r="L141" s="57">
        <v>5.8557851770608371</v>
      </c>
      <c r="M141" s="57">
        <v>32.038767516487049</v>
      </c>
      <c r="N141" s="57">
        <v>34.750978860827153</v>
      </c>
      <c r="O141" s="57">
        <v>49.941316940033261</v>
      </c>
      <c r="P141" s="57">
        <v>49.37474254815745</v>
      </c>
      <c r="Q141" s="57">
        <v>61.403660569080444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5.0177289349566498</v>
      </c>
      <c r="C143" s="168">
        <f t="shared" ref="C143" si="216">SUM(C144,C146,C148,C157)</f>
        <v>6.4584874791448428</v>
      </c>
      <c r="D143" s="168">
        <f t="shared" ref="D143" si="217">SUM(D144,D146,D148,D157)</f>
        <v>8.0257333556970725</v>
      </c>
      <c r="E143" s="168">
        <f t="shared" ref="E143" si="218">SUM(E144,E146,E148,E157)</f>
        <v>10.756895322730758</v>
      </c>
      <c r="F143" s="168">
        <f t="shared" ref="F143" si="219">SUM(F144,F146,F148,F157)</f>
        <v>17.948525110472175</v>
      </c>
      <c r="G143" s="168">
        <f t="shared" ref="G143" si="220">SUM(G144,G146,G148,G157)</f>
        <v>27.786396911689256</v>
      </c>
      <c r="H143" s="168">
        <f t="shared" ref="H143" si="221">SUM(H144,H146,H148,H157)</f>
        <v>27.844345403757146</v>
      </c>
      <c r="I143" s="168">
        <f t="shared" ref="I143" si="222">SUM(I144,I146,I148,I157)</f>
        <v>33.547914667053526</v>
      </c>
      <c r="J143" s="168">
        <f t="shared" ref="J143" si="223">SUM(J144,J146,J148,J157)</f>
        <v>41.280493146456699</v>
      </c>
      <c r="K143" s="168">
        <f t="shared" ref="K143" si="224">SUM(K144,K146,K148,K157)</f>
        <v>55.109739872596158</v>
      </c>
      <c r="L143" s="168">
        <f t="shared" ref="L143" si="225">SUM(L144,L146,L148,L157)</f>
        <v>93.433149366031941</v>
      </c>
      <c r="M143" s="168">
        <f t="shared" ref="M143" si="226">SUM(M144,M146,M148,M157)</f>
        <v>115.50868362177593</v>
      </c>
      <c r="N143" s="168">
        <f t="shared" ref="N143" si="227">SUM(N144,N146,N148,N157)</f>
        <v>128.27588384644454</v>
      </c>
      <c r="O143" s="168">
        <f t="shared" ref="O143" si="228">SUM(O144,O146,O148,O157)</f>
        <v>147.25277989279314</v>
      </c>
      <c r="P143" s="168">
        <f t="shared" ref="P143" si="229">SUM(P144,P146,P148,P157)</f>
        <v>122.96910772687259</v>
      </c>
      <c r="Q143" s="168">
        <f t="shared" ref="Q143" si="230">SUM(Q144,Q146,Q148,Q157)</f>
        <v>148.19605461111192</v>
      </c>
    </row>
    <row r="144" spans="1:17" ht="12.95" customHeight="1" x14ac:dyDescent="0.25">
      <c r="A144" s="158" t="s">
        <v>65</v>
      </c>
      <c r="B144" s="157">
        <f t="shared" ref="B144:Q144" si="231">B145</f>
        <v>2.9966117003219792</v>
      </c>
      <c r="C144" s="157">
        <f t="shared" si="231"/>
        <v>3.9006848780816399</v>
      </c>
      <c r="D144" s="157">
        <f t="shared" si="231"/>
        <v>4.7287745899746652</v>
      </c>
      <c r="E144" s="157">
        <f t="shared" si="231"/>
        <v>6.612731586856305</v>
      </c>
      <c r="F144" s="157">
        <f t="shared" si="231"/>
        <v>10.641634991905006</v>
      </c>
      <c r="G144" s="157">
        <f t="shared" si="231"/>
        <v>17.044473163843573</v>
      </c>
      <c r="H144" s="157">
        <f t="shared" si="231"/>
        <v>16.613624271511899</v>
      </c>
      <c r="I144" s="157">
        <f t="shared" si="231"/>
        <v>20.050478656260061</v>
      </c>
      <c r="J144" s="157">
        <f t="shared" si="231"/>
        <v>25.248667571698206</v>
      </c>
      <c r="K144" s="157">
        <f t="shared" si="231"/>
        <v>33.998358979882042</v>
      </c>
      <c r="L144" s="157">
        <f t="shared" si="231"/>
        <v>57.818076080929316</v>
      </c>
      <c r="M144" s="157">
        <f t="shared" si="231"/>
        <v>66.665177692273389</v>
      </c>
      <c r="N144" s="157">
        <f t="shared" si="231"/>
        <v>77.890792875458899</v>
      </c>
      <c r="O144" s="157">
        <f t="shared" si="231"/>
        <v>88.662978245331146</v>
      </c>
      <c r="P144" s="157">
        <f t="shared" si="231"/>
        <v>68.101650475702769</v>
      </c>
      <c r="Q144" s="157">
        <f t="shared" si="231"/>
        <v>83.934237634742303</v>
      </c>
    </row>
    <row r="145" spans="1:17" ht="12" customHeight="1" x14ac:dyDescent="0.25">
      <c r="A145" s="23" t="s">
        <v>60</v>
      </c>
      <c r="B145" s="156">
        <v>2.9966117003219792</v>
      </c>
      <c r="C145" s="156">
        <v>3.9006848780816399</v>
      </c>
      <c r="D145" s="156">
        <v>4.7287745899746652</v>
      </c>
      <c r="E145" s="156">
        <v>6.612731586856305</v>
      </c>
      <c r="F145" s="156">
        <v>10.641634991905006</v>
      </c>
      <c r="G145" s="156">
        <v>17.044473163843573</v>
      </c>
      <c r="H145" s="156">
        <v>16.613624271511899</v>
      </c>
      <c r="I145" s="156">
        <v>20.050478656260061</v>
      </c>
      <c r="J145" s="156">
        <v>25.248667571698206</v>
      </c>
      <c r="K145" s="156">
        <v>33.998358979882042</v>
      </c>
      <c r="L145" s="156">
        <v>57.818076080929316</v>
      </c>
      <c r="M145" s="156">
        <v>66.665177692273389</v>
      </c>
      <c r="N145" s="156">
        <v>77.890792875458899</v>
      </c>
      <c r="O145" s="156">
        <v>88.662978245331146</v>
      </c>
      <c r="P145" s="156">
        <v>68.101650475702769</v>
      </c>
      <c r="Q145" s="156">
        <v>83.934237634742303</v>
      </c>
    </row>
    <row r="146" spans="1:17" ht="12.95" customHeight="1" x14ac:dyDescent="0.25">
      <c r="A146" s="158" t="s">
        <v>112</v>
      </c>
      <c r="B146" s="157">
        <f t="shared" ref="B146:Q146" si="232">B147</f>
        <v>0.86459455283462283</v>
      </c>
      <c r="C146" s="157">
        <f t="shared" si="232"/>
        <v>1.0590841397486608</v>
      </c>
      <c r="D146" s="157">
        <f t="shared" si="232"/>
        <v>1.3223157547635507</v>
      </c>
      <c r="E146" s="157">
        <f t="shared" si="232"/>
        <v>1.6204172221589463</v>
      </c>
      <c r="F146" s="157">
        <f t="shared" si="232"/>
        <v>2.6806455614666422</v>
      </c>
      <c r="G146" s="157">
        <f t="shared" si="232"/>
        <v>3.9271073223737805</v>
      </c>
      <c r="H146" s="157">
        <f t="shared" si="232"/>
        <v>4.2126843672980163</v>
      </c>
      <c r="I146" s="157">
        <f t="shared" si="232"/>
        <v>5.2863157080022827</v>
      </c>
      <c r="J146" s="157">
        <f t="shared" si="232"/>
        <v>6.5131292673773711</v>
      </c>
      <c r="K146" s="157">
        <f t="shared" si="232"/>
        <v>8.7386706536631831</v>
      </c>
      <c r="L146" s="157">
        <f t="shared" si="232"/>
        <v>14.068648890166473</v>
      </c>
      <c r="M146" s="157">
        <f t="shared" si="232"/>
        <v>19.342409870200751</v>
      </c>
      <c r="N146" s="157">
        <f t="shared" si="232"/>
        <v>20.72217563329847</v>
      </c>
      <c r="O146" s="157">
        <f t="shared" si="232"/>
        <v>23.135795187034198</v>
      </c>
      <c r="P146" s="157">
        <f t="shared" si="232"/>
        <v>23.168316191101574</v>
      </c>
      <c r="Q146" s="157">
        <f t="shared" si="232"/>
        <v>23.585984634030222</v>
      </c>
    </row>
    <row r="147" spans="1:17" ht="12" customHeight="1" x14ac:dyDescent="0.25">
      <c r="A147" s="23" t="s">
        <v>60</v>
      </c>
      <c r="B147" s="156">
        <v>0.86459455283462283</v>
      </c>
      <c r="C147" s="156">
        <v>1.0590841397486608</v>
      </c>
      <c r="D147" s="156">
        <v>1.3223157547635507</v>
      </c>
      <c r="E147" s="156">
        <v>1.6204172221589463</v>
      </c>
      <c r="F147" s="156">
        <v>2.6806455614666422</v>
      </c>
      <c r="G147" s="156">
        <v>3.9271073223737805</v>
      </c>
      <c r="H147" s="156">
        <v>4.2126843672980163</v>
      </c>
      <c r="I147" s="156">
        <v>5.2863157080022827</v>
      </c>
      <c r="J147" s="156">
        <v>6.5131292673773711</v>
      </c>
      <c r="K147" s="156">
        <v>8.7386706536631831</v>
      </c>
      <c r="L147" s="156">
        <v>14.068648890166473</v>
      </c>
      <c r="M147" s="156">
        <v>19.342409870200751</v>
      </c>
      <c r="N147" s="156">
        <v>20.72217563329847</v>
      </c>
      <c r="O147" s="156">
        <v>23.135795187034198</v>
      </c>
      <c r="P147" s="156">
        <v>23.168316191101574</v>
      </c>
      <c r="Q147" s="156">
        <v>23.585984634030222</v>
      </c>
    </row>
    <row r="148" spans="1:17" ht="12" customHeight="1" x14ac:dyDescent="0.25">
      <c r="A148" s="158" t="s">
        <v>63</v>
      </c>
      <c r="B148" s="157">
        <f t="shared" ref="B148" si="233">SUM(B149:B150,B153:B154)</f>
        <v>0.78422843706827028</v>
      </c>
      <c r="C148" s="157">
        <f t="shared" ref="C148" si="234">SUM(C149:C150,C153:C154)</f>
        <v>1.0325689545485368</v>
      </c>
      <c r="D148" s="157">
        <f t="shared" ref="D148" si="235">SUM(D149:D150,D153:D154)</f>
        <v>1.3771593935933293</v>
      </c>
      <c r="E148" s="157">
        <f t="shared" ref="E148" si="236">SUM(E149:E150,E153:E154)</f>
        <v>1.7774759354104961</v>
      </c>
      <c r="F148" s="157">
        <f t="shared" ref="F148" si="237">SUM(F149:F150,F153:F154)</f>
        <v>3.2355909479119207</v>
      </c>
      <c r="G148" s="157">
        <f t="shared" ref="G148" si="238">SUM(G149:G150,G153:G154)</f>
        <v>4.8521885391827624</v>
      </c>
      <c r="H148" s="157">
        <f t="shared" ref="H148" si="239">SUM(H149:H150,H153:H154)</f>
        <v>4.9050782452890385</v>
      </c>
      <c r="I148" s="157">
        <f t="shared" ref="I148" si="240">SUM(I149:I150,I153:I154)</f>
        <v>5.6810919945242455</v>
      </c>
      <c r="J148" s="157">
        <f t="shared" ref="J148" si="241">SUM(J149:J150,J153:J154)</f>
        <v>6.5709681000778826</v>
      </c>
      <c r="K148" s="157">
        <f t="shared" ref="K148" si="242">SUM(K149:K150,K153:K154)</f>
        <v>8.5103458822058009</v>
      </c>
      <c r="L148" s="157">
        <f t="shared" ref="L148" si="243">SUM(L149:L150,L153:L154)</f>
        <v>15.262023250367998</v>
      </c>
      <c r="M148" s="157">
        <f t="shared" ref="M148" si="244">SUM(M149:M150,M153:M154)</f>
        <v>21.344896169624125</v>
      </c>
      <c r="N148" s="157">
        <f t="shared" ref="N148" si="245">SUM(N149:N150,N153:N154)</f>
        <v>20.966876438317314</v>
      </c>
      <c r="O148" s="157">
        <f t="shared" ref="O148" si="246">SUM(O149:O150,O153:O154)</f>
        <v>25.125676279755169</v>
      </c>
      <c r="P148" s="157">
        <f t="shared" ref="P148" si="247">SUM(P149:P150,P153:P154)</f>
        <v>21.809904541216017</v>
      </c>
      <c r="Q148" s="157">
        <f t="shared" ref="Q148" si="248">SUM(Q149:Q150,Q153:Q154)</f>
        <v>28.950012658721061</v>
      </c>
    </row>
    <row r="149" spans="1:17" ht="12" customHeight="1" x14ac:dyDescent="0.25">
      <c r="A149" s="167" t="s">
        <v>144</v>
      </c>
      <c r="B149" s="132">
        <v>0.77197902840697963</v>
      </c>
      <c r="C149" s="132">
        <v>0.7938968948545525</v>
      </c>
      <c r="D149" s="132">
        <v>0.84401506897807854</v>
      </c>
      <c r="E149" s="132">
        <v>0.87249761975545925</v>
      </c>
      <c r="F149" s="132">
        <v>0.84114769889822316</v>
      </c>
      <c r="G149" s="132">
        <v>0.83991189589650761</v>
      </c>
      <c r="H149" s="132">
        <v>0.77463446275183312</v>
      </c>
      <c r="I149" s="132">
        <v>0.71351071587848935</v>
      </c>
      <c r="J149" s="132">
        <v>0.70954576741644992</v>
      </c>
      <c r="K149" s="132">
        <v>0.6348414497520728</v>
      </c>
      <c r="L149" s="132">
        <v>0.58096403945393271</v>
      </c>
      <c r="M149" s="132">
        <v>0.521299339281733</v>
      </c>
      <c r="N149" s="132">
        <v>0.47036159092505214</v>
      </c>
      <c r="O149" s="132">
        <v>0.43824432700457272</v>
      </c>
      <c r="P149" s="132">
        <v>0.4175562088695518</v>
      </c>
      <c r="Q149" s="132">
        <v>0.43400942867199049</v>
      </c>
    </row>
    <row r="150" spans="1:17" ht="12" customHeight="1" x14ac:dyDescent="0.25">
      <c r="A150" s="167" t="s">
        <v>143</v>
      </c>
      <c r="B150" s="132">
        <f t="shared" ref="B150" si="249">SUM(B151:B152)</f>
        <v>3.8787241059122773E-3</v>
      </c>
      <c r="C150" s="132">
        <f t="shared" ref="C150" si="250">SUM(C151:C152)</f>
        <v>4.2871955165016233E-3</v>
      </c>
      <c r="D150" s="132">
        <f t="shared" ref="D150" si="251">SUM(D151:D152)</f>
        <v>5.2233157428982629E-3</v>
      </c>
      <c r="E150" s="132">
        <f t="shared" ref="E150" si="252">SUM(E151:E152)</f>
        <v>6.0313151236871818E-3</v>
      </c>
      <c r="F150" s="132">
        <f t="shared" ref="F150" si="253">SUM(F151:F152)</f>
        <v>6.6223144176253742E-3</v>
      </c>
      <c r="G150" s="132">
        <f t="shared" ref="G150" si="254">SUM(G151:G152)</f>
        <v>9.6252740018381751E-3</v>
      </c>
      <c r="H150" s="132">
        <f t="shared" ref="H150" si="255">SUM(H151:H152)</f>
        <v>1.1223351551486672E-2</v>
      </c>
      <c r="I150" s="132">
        <f t="shared" ref="I150" si="256">SUM(I151:I152)</f>
        <v>1.5329770894944878E-2</v>
      </c>
      <c r="J150" s="132">
        <f t="shared" ref="J150" si="257">SUM(J151:J152)</f>
        <v>1.9242398490568826E-2</v>
      </c>
      <c r="K150" s="132">
        <f t="shared" ref="K150" si="258">SUM(K151:K152)</f>
        <v>2.1996205081558789E-2</v>
      </c>
      <c r="L150" s="132">
        <f t="shared" ref="L150" si="259">SUM(L151:L152)</f>
        <v>3.071613707209217E-2</v>
      </c>
      <c r="M150" s="132">
        <f t="shared" ref="M150" si="260">SUM(M151:M152)</f>
        <v>2.8499435533334588E-2</v>
      </c>
      <c r="N150" s="132">
        <f t="shared" ref="N150" si="261">SUM(N151:N152)</f>
        <v>2.886920113100681E-2</v>
      </c>
      <c r="O150" s="132">
        <f t="shared" ref="O150" si="262">SUM(O151:O152)</f>
        <v>2.9550413730672132E-2</v>
      </c>
      <c r="P150" s="132">
        <f t="shared" ref="P150" si="263">SUM(P151:P152)</f>
        <v>3.0618360847251419E-2</v>
      </c>
      <c r="Q150" s="132">
        <f t="shared" ref="Q150" si="264">SUM(Q151:Q152)</f>
        <v>3.3987113774949174E-2</v>
      </c>
    </row>
    <row r="151" spans="1:17" ht="12" customHeight="1" x14ac:dyDescent="0.25">
      <c r="A151" s="166" t="s">
        <v>57</v>
      </c>
      <c r="B151" s="165">
        <v>1.5514651462315947E-3</v>
      </c>
      <c r="C151" s="165">
        <v>1.7398938809799311E-3</v>
      </c>
      <c r="D151" s="165">
        <v>2.1370791775577034E-3</v>
      </c>
      <c r="E151" s="165">
        <v>2.483781781755027E-3</v>
      </c>
      <c r="F151" s="165">
        <v>2.7309376676267838E-3</v>
      </c>
      <c r="G151" s="165">
        <v>4.0084280245861357E-3</v>
      </c>
      <c r="H151" s="165">
        <v>4.6743506475028802E-3</v>
      </c>
      <c r="I151" s="165">
        <v>6.375901120092173E-3</v>
      </c>
      <c r="J151" s="165">
        <v>8.00032171663978E-3</v>
      </c>
      <c r="K151" s="165">
        <v>9.1194996149922929E-3</v>
      </c>
      <c r="L151" s="165">
        <v>1.2735922106175171E-2</v>
      </c>
      <c r="M151" s="165">
        <v>1.1830900938337214E-2</v>
      </c>
      <c r="N151" s="165">
        <v>1.196359485511243E-2</v>
      </c>
      <c r="O151" s="165">
        <v>1.2242165680631878E-2</v>
      </c>
      <c r="P151" s="165">
        <v>1.2660542358718097E-2</v>
      </c>
      <c r="Q151" s="165">
        <v>1.4049626973717217E-2</v>
      </c>
    </row>
    <row r="152" spans="1:17" ht="12" customHeight="1" x14ac:dyDescent="0.25">
      <c r="A152" s="147" t="s">
        <v>59</v>
      </c>
      <c r="B152" s="164">
        <v>2.3272589596806826E-3</v>
      </c>
      <c r="C152" s="164">
        <v>2.5473016355216918E-3</v>
      </c>
      <c r="D152" s="164">
        <v>3.08623656534056E-3</v>
      </c>
      <c r="E152" s="164">
        <v>3.5475333419321547E-3</v>
      </c>
      <c r="F152" s="164">
        <v>3.8913767499985908E-3</v>
      </c>
      <c r="G152" s="164">
        <v>5.6168459772520394E-3</v>
      </c>
      <c r="H152" s="164">
        <v>6.5490009039837916E-3</v>
      </c>
      <c r="I152" s="164">
        <v>8.953869774852706E-3</v>
      </c>
      <c r="J152" s="164">
        <v>1.1242076773929046E-2</v>
      </c>
      <c r="K152" s="164">
        <v>1.2876705466566496E-2</v>
      </c>
      <c r="L152" s="164">
        <v>1.7980214965917E-2</v>
      </c>
      <c r="M152" s="164">
        <v>1.6668534594997373E-2</v>
      </c>
      <c r="N152" s="164">
        <v>1.690560627589438E-2</v>
      </c>
      <c r="O152" s="164">
        <v>1.7308248050040255E-2</v>
      </c>
      <c r="P152" s="164">
        <v>1.7957818488533322E-2</v>
      </c>
      <c r="Q152" s="164">
        <v>1.9937486801231953E-2</v>
      </c>
    </row>
    <row r="153" spans="1:17" ht="12" customHeight="1" x14ac:dyDescent="0.25">
      <c r="A153" s="163" t="s">
        <v>142</v>
      </c>
      <c r="B153" s="162">
        <v>8.3706845553783923E-3</v>
      </c>
      <c r="C153" s="162">
        <v>0.23327587399979216</v>
      </c>
      <c r="D153" s="162">
        <v>0.5251397125902596</v>
      </c>
      <c r="E153" s="162">
        <v>0.89365834998461724</v>
      </c>
      <c r="F153" s="162">
        <v>2.3723400639486982</v>
      </c>
      <c r="G153" s="162">
        <v>3.9649190597618307</v>
      </c>
      <c r="H153" s="162">
        <v>4.0682705636846599</v>
      </c>
      <c r="I153" s="162">
        <v>4.8565886687023267</v>
      </c>
      <c r="J153" s="162">
        <v>5.6951296025444069</v>
      </c>
      <c r="K153" s="162">
        <v>7.6002699618585199</v>
      </c>
      <c r="L153" s="162">
        <v>13.991023840395876</v>
      </c>
      <c r="M153" s="162">
        <v>19.854157654499463</v>
      </c>
      <c r="N153" s="162">
        <v>19.395760884338237</v>
      </c>
      <c r="O153" s="162">
        <v>23.295072776439412</v>
      </c>
      <c r="P153" s="162">
        <v>20.011890074644512</v>
      </c>
      <c r="Q153" s="162">
        <v>26.805992424075807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1.1089901776905858E-3</v>
      </c>
      <c r="D154" s="160">
        <f t="shared" ref="D154" si="267">SUM(D155:D156)</f>
        <v>2.7812962820926851E-3</v>
      </c>
      <c r="E154" s="160">
        <f t="shared" ref="E154" si="268">SUM(E155:E156)</f>
        <v>5.2886505467325054E-3</v>
      </c>
      <c r="F154" s="160">
        <f t="shared" ref="F154" si="269">SUM(F155:F156)</f>
        <v>1.5480870647373713E-2</v>
      </c>
      <c r="G154" s="160">
        <f t="shared" ref="G154" si="270">SUM(G155:G156)</f>
        <v>3.7732309522585286E-2</v>
      </c>
      <c r="H154" s="160">
        <f t="shared" ref="H154" si="271">SUM(H155:H156)</f>
        <v>5.0949867301058924E-2</v>
      </c>
      <c r="I154" s="160">
        <f t="shared" ref="I154" si="272">SUM(I155:I156)</f>
        <v>9.5662839048485049E-2</v>
      </c>
      <c r="J154" s="160">
        <f t="shared" ref="J154" si="273">SUM(J155:J156)</f>
        <v>0.14705033162645717</v>
      </c>
      <c r="K154" s="160">
        <f t="shared" ref="K154" si="274">SUM(K155:K156)</f>
        <v>0.25323826551364953</v>
      </c>
      <c r="L154" s="160">
        <f t="shared" ref="L154" si="275">SUM(L155:L156)</f>
        <v>0.65931923344609578</v>
      </c>
      <c r="M154" s="160">
        <f t="shared" ref="M154" si="276">SUM(M155:M156)</f>
        <v>0.94093974030959471</v>
      </c>
      <c r="N154" s="160">
        <f t="shared" ref="N154" si="277">SUM(N155:N156)</f>
        <v>1.0718847619230147</v>
      </c>
      <c r="O154" s="160">
        <f t="shared" ref="O154" si="278">SUM(O155:O156)</f>
        <v>1.3628087625805136</v>
      </c>
      <c r="P154" s="160">
        <f t="shared" ref="P154" si="279">SUM(P155:P156)</f>
        <v>1.3498398968547036</v>
      </c>
      <c r="Q154" s="160">
        <f t="shared" ref="Q154" si="280">SUM(Q155:Q156)</f>
        <v>1.6760236921983136</v>
      </c>
    </row>
    <row r="155" spans="1:17" ht="12" customHeight="1" x14ac:dyDescent="0.25">
      <c r="A155" s="148" t="s">
        <v>60</v>
      </c>
      <c r="B155" s="156">
        <v>0</v>
      </c>
      <c r="C155" s="156">
        <v>4.9146250847320594E-4</v>
      </c>
      <c r="D155" s="156">
        <v>1.2777451348754889E-3</v>
      </c>
      <c r="E155" s="156">
        <v>2.4667490247410181E-3</v>
      </c>
      <c r="F155" s="156">
        <v>7.4549061005016147E-3</v>
      </c>
      <c r="G155" s="156">
        <v>1.8195453949534722E-2</v>
      </c>
      <c r="H155" s="156">
        <v>2.3783641328978023E-2</v>
      </c>
      <c r="I155" s="156">
        <v>4.2584944347105948E-2</v>
      </c>
      <c r="J155" s="156">
        <v>6.3939264047767438E-2</v>
      </c>
      <c r="K155" s="156">
        <v>0.10905095862259019</v>
      </c>
      <c r="L155" s="156">
        <v>0.30549711779520899</v>
      </c>
      <c r="M155" s="156">
        <v>0.44949446203718385</v>
      </c>
      <c r="N155" s="156">
        <v>0.49267387534202811</v>
      </c>
      <c r="O155" s="156">
        <v>0.65263919894837974</v>
      </c>
      <c r="P155" s="156">
        <v>0.60843853354239941</v>
      </c>
      <c r="Q155" s="156">
        <v>0.86906857383521596</v>
      </c>
    </row>
    <row r="156" spans="1:17" ht="12" customHeight="1" x14ac:dyDescent="0.25">
      <c r="A156" s="148" t="s">
        <v>59</v>
      </c>
      <c r="B156" s="156">
        <v>0</v>
      </c>
      <c r="C156" s="156">
        <v>6.1752766921737985E-4</v>
      </c>
      <c r="D156" s="156">
        <v>1.503551147217196E-3</v>
      </c>
      <c r="E156" s="156">
        <v>2.8219015219914869E-3</v>
      </c>
      <c r="F156" s="156">
        <v>8.025964546872098E-3</v>
      </c>
      <c r="G156" s="156">
        <v>1.9536855573050568E-2</v>
      </c>
      <c r="H156" s="156">
        <v>2.7166225972080904E-2</v>
      </c>
      <c r="I156" s="156">
        <v>5.3077894701379101E-2</v>
      </c>
      <c r="J156" s="156">
        <v>8.3111067578689732E-2</v>
      </c>
      <c r="K156" s="156">
        <v>0.14418730689105932</v>
      </c>
      <c r="L156" s="156">
        <v>0.35382211565088673</v>
      </c>
      <c r="M156" s="156">
        <v>0.49144527827241091</v>
      </c>
      <c r="N156" s="156">
        <v>0.57921088658098674</v>
      </c>
      <c r="O156" s="156">
        <v>0.71016956363213402</v>
      </c>
      <c r="P156" s="156">
        <v>0.74140136331230411</v>
      </c>
      <c r="Q156" s="156">
        <v>0.80695511836309763</v>
      </c>
    </row>
    <row r="157" spans="1:17" ht="12" customHeight="1" x14ac:dyDescent="0.25">
      <c r="A157" s="158" t="s">
        <v>62</v>
      </c>
      <c r="B157" s="157">
        <f t="shared" ref="B157" si="281">SUM(B158:B159)</f>
        <v>0.37229424473177697</v>
      </c>
      <c r="C157" s="157">
        <f t="shared" ref="C157" si="282">SUM(C158:C159)</f>
        <v>0.46614950676600575</v>
      </c>
      <c r="D157" s="157">
        <f t="shared" ref="D157" si="283">SUM(D158:D159)</f>
        <v>0.59748361736552758</v>
      </c>
      <c r="E157" s="157">
        <f t="shared" ref="E157" si="284">SUM(E158:E159)</f>
        <v>0.74627057830501076</v>
      </c>
      <c r="F157" s="157">
        <f t="shared" ref="F157" si="285">SUM(F158:F159)</f>
        <v>1.3906536091886088</v>
      </c>
      <c r="G157" s="157">
        <f t="shared" ref="G157" si="286">SUM(G158:G159)</f>
        <v>1.9626278862891373</v>
      </c>
      <c r="H157" s="157">
        <f t="shared" ref="H157" si="287">SUM(H158:H159)</f>
        <v>2.1129585196581946</v>
      </c>
      <c r="I157" s="157">
        <f t="shared" ref="I157" si="288">SUM(I158:I159)</f>
        <v>2.5300283082669366</v>
      </c>
      <c r="J157" s="157">
        <f t="shared" ref="J157" si="289">SUM(J158:J159)</f>
        <v>2.9477282073032329</v>
      </c>
      <c r="K157" s="157">
        <f t="shared" ref="K157" si="290">SUM(K158:K159)</f>
        <v>3.8623643568451271</v>
      </c>
      <c r="L157" s="157">
        <f t="shared" ref="L157" si="291">SUM(L158:L159)</f>
        <v>6.2844011445681449</v>
      </c>
      <c r="M157" s="157">
        <f t="shared" ref="M157" si="292">SUM(M158:M159)</f>
        <v>8.1561998896776586</v>
      </c>
      <c r="N157" s="157">
        <f t="shared" ref="N157" si="293">SUM(N158:N159)</f>
        <v>8.6960388993698547</v>
      </c>
      <c r="O157" s="157">
        <f t="shared" ref="O157" si="294">SUM(O158:O159)</f>
        <v>10.328330180672618</v>
      </c>
      <c r="P157" s="157">
        <f t="shared" ref="P157" si="295">SUM(P158:P159)</f>
        <v>9.8892365188522309</v>
      </c>
      <c r="Q157" s="157">
        <f t="shared" ref="Q157" si="296">SUM(Q158:Q159)</f>
        <v>11.725819683618349</v>
      </c>
    </row>
    <row r="158" spans="1:17" ht="12" customHeight="1" x14ac:dyDescent="0.25">
      <c r="A158" s="23" t="s">
        <v>57</v>
      </c>
      <c r="B158" s="156">
        <v>0.21560838146199615</v>
      </c>
      <c r="C158" s="156">
        <v>0.24578844373788231</v>
      </c>
      <c r="D158" s="156">
        <v>0.27366277037550613</v>
      </c>
      <c r="E158" s="156">
        <v>0.39205932714368302</v>
      </c>
      <c r="F158" s="156">
        <v>0.61337127691847459</v>
      </c>
      <c r="G158" s="156">
        <v>0.94721617509040668</v>
      </c>
      <c r="H158" s="156">
        <v>0.77049637086305778</v>
      </c>
      <c r="I158" s="156">
        <v>0.78477899162889397</v>
      </c>
      <c r="J158" s="156">
        <v>1.2449770652986958</v>
      </c>
      <c r="K158" s="156">
        <v>1.5367993343818194</v>
      </c>
      <c r="L158" s="156">
        <v>2.7149005274663529</v>
      </c>
      <c r="M158" s="156">
        <v>3.2130135270945441</v>
      </c>
      <c r="N158" s="156">
        <v>3.6417141259878258</v>
      </c>
      <c r="O158" s="156">
        <v>4.1823260751172686</v>
      </c>
      <c r="P158" s="156">
        <v>4.2018409172367148</v>
      </c>
      <c r="Q158" s="156">
        <v>4.4778242189388067</v>
      </c>
    </row>
    <row r="159" spans="1:17" ht="12" customHeight="1" x14ac:dyDescent="0.25">
      <c r="A159" s="29" t="s">
        <v>140</v>
      </c>
      <c r="B159" s="57">
        <v>0.15668586326978085</v>
      </c>
      <c r="C159" s="57">
        <v>0.22036106302812347</v>
      </c>
      <c r="D159" s="57">
        <v>0.32382084699002145</v>
      </c>
      <c r="E159" s="57">
        <v>0.35421125116132773</v>
      </c>
      <c r="F159" s="57">
        <v>0.77728233227013421</v>
      </c>
      <c r="G159" s="57">
        <v>1.0154117111987306</v>
      </c>
      <c r="H159" s="57">
        <v>1.3424621487951369</v>
      </c>
      <c r="I159" s="57">
        <v>1.7452493166380427</v>
      </c>
      <c r="J159" s="57">
        <v>1.7027511420045374</v>
      </c>
      <c r="K159" s="57">
        <v>2.3255650224633078</v>
      </c>
      <c r="L159" s="57">
        <v>3.5695006171017925</v>
      </c>
      <c r="M159" s="57">
        <v>4.9431863625831154</v>
      </c>
      <c r="N159" s="57">
        <v>5.0543247733820289</v>
      </c>
      <c r="O159" s="57">
        <v>6.1460041055553489</v>
      </c>
      <c r="P159" s="57">
        <v>5.687395601615516</v>
      </c>
      <c r="Q159" s="57">
        <v>7.2479954646795424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247.09407628250014</v>
      </c>
      <c r="C161" s="168">
        <f t="shared" ref="C161:Q161" si="297">SUM(C162,C164,C166,C175)</f>
        <v>262.6997428920485</v>
      </c>
      <c r="D161" s="168">
        <f t="shared" si="297"/>
        <v>228.361460979539</v>
      </c>
      <c r="E161" s="168">
        <f t="shared" si="297"/>
        <v>247.16437282771653</v>
      </c>
      <c r="F161" s="168">
        <f t="shared" si="297"/>
        <v>214.30228970029032</v>
      </c>
      <c r="G161" s="168">
        <f t="shared" si="297"/>
        <v>163.13394249235384</v>
      </c>
      <c r="H161" s="168">
        <f t="shared" si="297"/>
        <v>84.966754176111863</v>
      </c>
      <c r="I161" s="168">
        <f t="shared" si="297"/>
        <v>72.571119502852355</v>
      </c>
      <c r="J161" s="168">
        <f t="shared" si="297"/>
        <v>73.701538314729945</v>
      </c>
      <c r="K161" s="168">
        <f t="shared" si="297"/>
        <v>73.881885312004599</v>
      </c>
      <c r="L161" s="168">
        <f t="shared" si="297"/>
        <v>65.96482296025691</v>
      </c>
      <c r="M161" s="168">
        <f t="shared" si="297"/>
        <v>62.10602990606111</v>
      </c>
      <c r="N161" s="168">
        <f t="shared" si="297"/>
        <v>53.23144468452859</v>
      </c>
      <c r="O161" s="168">
        <f t="shared" si="297"/>
        <v>54.997361495834092</v>
      </c>
      <c r="P161" s="168">
        <f t="shared" si="297"/>
        <v>35.150472212006072</v>
      </c>
      <c r="Q161" s="168">
        <f t="shared" si="297"/>
        <v>43.052436910760193</v>
      </c>
    </row>
    <row r="162" spans="1:17" ht="12.95" customHeight="1" x14ac:dyDescent="0.25">
      <c r="A162" s="158" t="s">
        <v>65</v>
      </c>
      <c r="B162" s="157">
        <f t="shared" ref="B162:Q162" si="298">B163</f>
        <v>176.79330925006491</v>
      </c>
      <c r="C162" s="157">
        <f t="shared" si="298"/>
        <v>189.19605282860348</v>
      </c>
      <c r="D162" s="157">
        <f t="shared" si="298"/>
        <v>161.80608766556492</v>
      </c>
      <c r="E162" s="157">
        <f t="shared" si="298"/>
        <v>181.41014725505184</v>
      </c>
      <c r="F162" s="157">
        <f t="shared" si="298"/>
        <v>157.40722501439069</v>
      </c>
      <c r="G162" s="157">
        <f t="shared" si="298"/>
        <v>122.4907831309921</v>
      </c>
      <c r="H162" s="157">
        <f t="shared" si="298"/>
        <v>60.907331907302883</v>
      </c>
      <c r="I162" s="157">
        <f t="shared" si="298"/>
        <v>50.293822992638766</v>
      </c>
      <c r="J162" s="157">
        <f t="shared" si="298"/>
        <v>51.907566354715506</v>
      </c>
      <c r="K162" s="157">
        <f t="shared" si="298"/>
        <v>52.357173108296031</v>
      </c>
      <c r="L162" s="157">
        <f t="shared" si="298"/>
        <v>48.004062274201345</v>
      </c>
      <c r="M162" s="157">
        <f t="shared" si="298"/>
        <v>43.815967926829856</v>
      </c>
      <c r="N162" s="157">
        <f t="shared" si="298"/>
        <v>37.129407217423548</v>
      </c>
      <c r="O162" s="157">
        <f t="shared" si="298"/>
        <v>38.89735668269887</v>
      </c>
      <c r="P162" s="157">
        <f t="shared" si="298"/>
        <v>22.665042743838502</v>
      </c>
      <c r="Q162" s="157">
        <f t="shared" si="298"/>
        <v>30.922899446093307</v>
      </c>
    </row>
    <row r="163" spans="1:17" ht="12" customHeight="1" x14ac:dyDescent="0.25">
      <c r="A163" s="23" t="s">
        <v>60</v>
      </c>
      <c r="B163" s="57">
        <v>176.79330925006491</v>
      </c>
      <c r="C163" s="57">
        <v>189.19605282860348</v>
      </c>
      <c r="D163" s="57">
        <v>161.80608766556492</v>
      </c>
      <c r="E163" s="57">
        <v>181.41014725505184</v>
      </c>
      <c r="F163" s="57">
        <v>157.40722501439069</v>
      </c>
      <c r="G163" s="57">
        <v>122.4907831309921</v>
      </c>
      <c r="H163" s="57">
        <v>60.907331907302883</v>
      </c>
      <c r="I163" s="57">
        <v>50.293822992638766</v>
      </c>
      <c r="J163" s="57">
        <v>51.907566354715506</v>
      </c>
      <c r="K163" s="57">
        <v>52.357173108296031</v>
      </c>
      <c r="L163" s="57">
        <v>48.004062274201345</v>
      </c>
      <c r="M163" s="57">
        <v>43.815967926829856</v>
      </c>
      <c r="N163" s="57">
        <v>37.129407217423548</v>
      </c>
      <c r="O163" s="57">
        <v>38.89735668269887</v>
      </c>
      <c r="P163" s="57">
        <v>22.665042743838502</v>
      </c>
      <c r="Q163" s="57">
        <v>30.922899446093307</v>
      </c>
    </row>
    <row r="164" spans="1:17" ht="12.95" customHeight="1" x14ac:dyDescent="0.25">
      <c r="A164" s="158" t="s">
        <v>112</v>
      </c>
      <c r="B164" s="157">
        <f t="shared" ref="B164:Q164" si="299">B165</f>
        <v>7.404164635244026</v>
      </c>
      <c r="C164" s="157">
        <f t="shared" si="299"/>
        <v>7.8953150362958802</v>
      </c>
      <c r="D164" s="157">
        <f t="shared" si="299"/>
        <v>7.4202343034562883</v>
      </c>
      <c r="E164" s="157">
        <f t="shared" si="299"/>
        <v>7.6626723812523245</v>
      </c>
      <c r="F164" s="157">
        <f t="shared" si="299"/>
        <v>6.7790680195048649</v>
      </c>
      <c r="G164" s="157">
        <f t="shared" si="299"/>
        <v>5.2280124395162346</v>
      </c>
      <c r="H164" s="157">
        <f t="shared" si="299"/>
        <v>3.2094577200203065</v>
      </c>
      <c r="I164" s="157">
        <f t="shared" si="299"/>
        <v>3.1455911684000002</v>
      </c>
      <c r="J164" s="157">
        <f t="shared" si="299"/>
        <v>3.3308266677290321</v>
      </c>
      <c r="K164" s="157">
        <f t="shared" si="299"/>
        <v>3.4500657591337318</v>
      </c>
      <c r="L164" s="157">
        <f t="shared" si="299"/>
        <v>3.043214027350797</v>
      </c>
      <c r="M164" s="157">
        <f t="shared" si="299"/>
        <v>3.7806858694546692</v>
      </c>
      <c r="N164" s="157">
        <f t="shared" si="299"/>
        <v>3.944907988618652</v>
      </c>
      <c r="O164" s="157">
        <f t="shared" si="299"/>
        <v>4.1536352212722161</v>
      </c>
      <c r="P164" s="157">
        <f t="shared" si="299"/>
        <v>3.4609728731274276</v>
      </c>
      <c r="Q164" s="157">
        <f t="shared" si="299"/>
        <v>3.3288897525599848</v>
      </c>
    </row>
    <row r="165" spans="1:17" ht="12" customHeight="1" x14ac:dyDescent="0.25">
      <c r="A165" s="23" t="s">
        <v>60</v>
      </c>
      <c r="B165" s="156">
        <v>7.404164635244026</v>
      </c>
      <c r="C165" s="156">
        <v>7.8953150362958802</v>
      </c>
      <c r="D165" s="156">
        <v>7.4202343034562883</v>
      </c>
      <c r="E165" s="156">
        <v>7.6626723812523245</v>
      </c>
      <c r="F165" s="156">
        <v>6.7790680195048649</v>
      </c>
      <c r="G165" s="156">
        <v>5.2280124395162346</v>
      </c>
      <c r="H165" s="156">
        <v>3.2094577200203065</v>
      </c>
      <c r="I165" s="156">
        <v>3.1455911684000002</v>
      </c>
      <c r="J165" s="156">
        <v>3.3308266677290321</v>
      </c>
      <c r="K165" s="156">
        <v>3.4500657591337318</v>
      </c>
      <c r="L165" s="156">
        <v>3.043214027350797</v>
      </c>
      <c r="M165" s="156">
        <v>3.7806858694546692</v>
      </c>
      <c r="N165" s="156">
        <v>3.944907988618652</v>
      </c>
      <c r="O165" s="156">
        <v>4.1536352212722161</v>
      </c>
      <c r="P165" s="156">
        <v>3.4609728731274276</v>
      </c>
      <c r="Q165" s="156">
        <v>3.3288897525599848</v>
      </c>
    </row>
    <row r="166" spans="1:17" ht="12" customHeight="1" x14ac:dyDescent="0.25">
      <c r="A166" s="158" t="s">
        <v>63</v>
      </c>
      <c r="B166" s="157">
        <f>SUM(B167:B168,B171:B172)</f>
        <v>42.649366655749837</v>
      </c>
      <c r="C166" s="157">
        <f t="shared" ref="C166:Q166" si="300">SUM(C167:C168,C171:C172)</f>
        <v>44.795384832844888</v>
      </c>
      <c r="D166" s="157">
        <f t="shared" si="300"/>
        <v>40.182415328675056</v>
      </c>
      <c r="E166" s="157">
        <f t="shared" si="300"/>
        <v>39.42456635936253</v>
      </c>
      <c r="F166" s="157">
        <f t="shared" si="300"/>
        <v>32.640470812341725</v>
      </c>
      <c r="G166" s="157">
        <f t="shared" si="300"/>
        <v>23.381447664926544</v>
      </c>
      <c r="H166" s="157">
        <f t="shared" si="300"/>
        <v>13.818991546590171</v>
      </c>
      <c r="I166" s="157">
        <f t="shared" si="300"/>
        <v>12.809174554561995</v>
      </c>
      <c r="J166" s="157">
        <f t="shared" si="300"/>
        <v>12.485541327623784</v>
      </c>
      <c r="K166" s="157">
        <f t="shared" si="300"/>
        <v>12.258681705650712</v>
      </c>
      <c r="L166" s="157">
        <f t="shared" si="300"/>
        <v>10.052917933136174</v>
      </c>
      <c r="M166" s="157">
        <f t="shared" si="300"/>
        <v>9.8671889883859567</v>
      </c>
      <c r="N166" s="157">
        <f t="shared" si="300"/>
        <v>8.1837703443462271</v>
      </c>
      <c r="O166" s="157">
        <f t="shared" si="300"/>
        <v>7.8609174122855432</v>
      </c>
      <c r="P166" s="157">
        <f t="shared" si="300"/>
        <v>5.9392664355891558</v>
      </c>
      <c r="Q166" s="157">
        <f t="shared" si="300"/>
        <v>5.513706292926507</v>
      </c>
    </row>
    <row r="167" spans="1:17" ht="12" customHeight="1" x14ac:dyDescent="0.25">
      <c r="A167" s="167" t="s">
        <v>144</v>
      </c>
      <c r="B167" s="132">
        <v>41.981896148074739</v>
      </c>
      <c r="C167" s="132">
        <v>42.748608102647395</v>
      </c>
      <c r="D167" s="132">
        <v>37.892763352956536</v>
      </c>
      <c r="E167" s="132">
        <v>37.150437488446919</v>
      </c>
      <c r="F167" s="132">
        <v>30.405665234093782</v>
      </c>
      <c r="G167" s="132">
        <v>21.313505268688932</v>
      </c>
      <c r="H167" s="132">
        <v>11.954920252141488</v>
      </c>
      <c r="I167" s="132">
        <v>11.01617433374863</v>
      </c>
      <c r="J167" s="132">
        <v>10.688326431116758</v>
      </c>
      <c r="K167" s="132">
        <v>10.447135152418674</v>
      </c>
      <c r="L167" s="132">
        <v>8.4472897874457811</v>
      </c>
      <c r="M167" s="132">
        <v>8.4321584431611409</v>
      </c>
      <c r="N167" s="132">
        <v>7.3286329010412485</v>
      </c>
      <c r="O167" s="132">
        <v>7.0229606999178369</v>
      </c>
      <c r="P167" s="132">
        <v>5.2932634993537242</v>
      </c>
      <c r="Q167" s="132">
        <v>4.8336077165274167</v>
      </c>
    </row>
    <row r="168" spans="1:17" ht="12" customHeight="1" x14ac:dyDescent="0.25">
      <c r="A168" s="167" t="s">
        <v>143</v>
      </c>
      <c r="B168" s="132">
        <f t="shared" ref="B168" si="301">SUM(B169:B170)</f>
        <v>0.21358006609007274</v>
      </c>
      <c r="C168" s="132">
        <f t="shared" ref="C168" si="302">SUM(C169:C170)</f>
        <v>0.23166168607778709</v>
      </c>
      <c r="D168" s="132">
        <f t="shared" ref="D168" si="303">SUM(D169:D170)</f>
        <v>0.23482685437581841</v>
      </c>
      <c r="E168" s="132">
        <f t="shared" ref="E168" si="304">SUM(E169:E170)</f>
        <v>0.2561254125589727</v>
      </c>
      <c r="F168" s="132">
        <f t="shared" ref="F168" si="305">SUM(F169:F170)</f>
        <v>0.23839909743033144</v>
      </c>
      <c r="G168" s="132">
        <f t="shared" ref="G168" si="306">SUM(G169:G170)</f>
        <v>0.24125176412008797</v>
      </c>
      <c r="H168" s="132">
        <f t="shared" ref="H168" si="307">SUM(H169:H170)</f>
        <v>0.16832343995066595</v>
      </c>
      <c r="I168" s="132">
        <f t="shared" ref="I168" si="308">SUM(I169:I170)</f>
        <v>0.23295846785586191</v>
      </c>
      <c r="J168" s="132">
        <f t="shared" ref="J168" si="309">SUM(J169:J170)</f>
        <v>0.28857319702416151</v>
      </c>
      <c r="K168" s="132">
        <f t="shared" ref="K168" si="310">SUM(K169:K170)</f>
        <v>0.36025974221152995</v>
      </c>
      <c r="L168" s="132">
        <f t="shared" ref="L168" si="311">SUM(L169:L170)</f>
        <v>0.44414024386408857</v>
      </c>
      <c r="M168" s="132">
        <f t="shared" ref="M168" si="312">SUM(M169:M170)</f>
        <v>0.45561388469918307</v>
      </c>
      <c r="N168" s="132">
        <f t="shared" ref="N168" si="313">SUM(N169:N170)</f>
        <v>0.44551937700081978</v>
      </c>
      <c r="O168" s="132">
        <f t="shared" ref="O168" si="314">SUM(O169:O170)</f>
        <v>0.47278664330278125</v>
      </c>
      <c r="P168" s="132">
        <f t="shared" ref="P168" si="315">SUM(P169:P170)</f>
        <v>0.38769010484355176</v>
      </c>
      <c r="Q168" s="132">
        <f t="shared" ref="Q168" si="316">SUM(Q169:Q170)</f>
        <v>0.37885745198719095</v>
      </c>
    </row>
    <row r="169" spans="1:17" ht="12" customHeight="1" x14ac:dyDescent="0.25">
      <c r="A169" s="166" t="s">
        <v>57</v>
      </c>
      <c r="B169" s="165">
        <v>8.5430677568301014E-2</v>
      </c>
      <c r="C169" s="165">
        <v>9.3875824883659184E-2</v>
      </c>
      <c r="D169" s="165">
        <v>9.4284389246463693E-2</v>
      </c>
      <c r="E169" s="165">
        <v>0.10333960158257649</v>
      </c>
      <c r="F169" s="165">
        <v>9.5715283263716436E-2</v>
      </c>
      <c r="G169" s="165">
        <v>9.6434822184850638E-2</v>
      </c>
      <c r="H169" s="165">
        <v>6.758201863753259E-2</v>
      </c>
      <c r="I169" s="165">
        <v>9.4617146559714232E-2</v>
      </c>
      <c r="J169" s="165">
        <v>0.11833603444752173</v>
      </c>
      <c r="K169" s="165">
        <v>0.15001970542715731</v>
      </c>
      <c r="L169" s="165">
        <v>0.18417960281501547</v>
      </c>
      <c r="M169" s="165">
        <v>0.18947031573924858</v>
      </c>
      <c r="N169" s="165">
        <v>0.18472325816672455</v>
      </c>
      <c r="O169" s="165">
        <v>0.19555102102757499</v>
      </c>
      <c r="P169" s="165">
        <v>0.15980905308498</v>
      </c>
      <c r="Q169" s="165">
        <v>0.15566021923075238</v>
      </c>
    </row>
    <row r="170" spans="1:17" ht="12" customHeight="1" x14ac:dyDescent="0.25">
      <c r="A170" s="147" t="s">
        <v>59</v>
      </c>
      <c r="B170" s="164">
        <v>0.12814938852177174</v>
      </c>
      <c r="C170" s="164">
        <v>0.13778586119412789</v>
      </c>
      <c r="D170" s="164">
        <v>0.14054246512935473</v>
      </c>
      <c r="E170" s="164">
        <v>0.15278581097639621</v>
      </c>
      <c r="F170" s="164">
        <v>0.14268381416661502</v>
      </c>
      <c r="G170" s="164">
        <v>0.14481694193523734</v>
      </c>
      <c r="H170" s="164">
        <v>0.10074142131313338</v>
      </c>
      <c r="I170" s="164">
        <v>0.13834132129614768</v>
      </c>
      <c r="J170" s="164">
        <v>0.17023716257663979</v>
      </c>
      <c r="K170" s="164">
        <v>0.21024003678437264</v>
      </c>
      <c r="L170" s="164">
        <v>0.25996064104907313</v>
      </c>
      <c r="M170" s="164">
        <v>0.26614356895993452</v>
      </c>
      <c r="N170" s="164">
        <v>0.26079611883409526</v>
      </c>
      <c r="O170" s="164">
        <v>0.27723562227520626</v>
      </c>
      <c r="P170" s="164">
        <v>0.22788105175857176</v>
      </c>
      <c r="Q170" s="164">
        <v>0.22319723275643857</v>
      </c>
    </row>
    <row r="171" spans="1:17" ht="12" customHeight="1" x14ac:dyDescent="0.25">
      <c r="A171" s="163" t="s">
        <v>142</v>
      </c>
      <c r="B171" s="162">
        <v>0.45186748948051575</v>
      </c>
      <c r="C171" s="162">
        <v>1.8061044989259654</v>
      </c>
      <c r="D171" s="162">
        <v>2.0435731618587791</v>
      </c>
      <c r="E171" s="162">
        <v>2.0060989430722165</v>
      </c>
      <c r="F171" s="162">
        <v>1.9833460637007165</v>
      </c>
      <c r="G171" s="162">
        <v>1.8093503157349398</v>
      </c>
      <c r="H171" s="162">
        <v>1.6746323876264815</v>
      </c>
      <c r="I171" s="162">
        <v>1.5299241525000533</v>
      </c>
      <c r="J171" s="162">
        <v>1.471090002056161</v>
      </c>
      <c r="K171" s="162">
        <v>1.4050472893908406</v>
      </c>
      <c r="L171" s="162">
        <v>1.1096458153074247</v>
      </c>
      <c r="M171" s="162">
        <v>0.93541056480032636</v>
      </c>
      <c r="N171" s="162">
        <v>0.38831258109099331</v>
      </c>
      <c r="O171" s="162">
        <v>0.34499827336371508</v>
      </c>
      <c r="P171" s="162">
        <v>0.24191867386417329</v>
      </c>
      <c r="Q171" s="162">
        <v>0.28347131934965114</v>
      </c>
    </row>
    <row r="172" spans="1:17" ht="12" customHeight="1" x14ac:dyDescent="0.25">
      <c r="A172" s="161" t="s">
        <v>141</v>
      </c>
      <c r="B172" s="160">
        <f t="shared" ref="B172" si="317">SUM(B173:B174)</f>
        <v>2.0229521045118872E-3</v>
      </c>
      <c r="C172" s="160">
        <f t="shared" ref="C172" si="318">SUM(C173:C174)</f>
        <v>9.0105451937360082E-3</v>
      </c>
      <c r="D172" s="160">
        <f t="shared" ref="D172" si="319">SUM(D173:D174)</f>
        <v>1.125195948391931E-2</v>
      </c>
      <c r="E172" s="160">
        <f t="shared" ref="E172" si="320">SUM(E173:E174)</f>
        <v>1.1904515284423729E-2</v>
      </c>
      <c r="F172" s="160">
        <f t="shared" ref="F172" si="321">SUM(F173:F174)</f>
        <v>1.3060417116898442E-2</v>
      </c>
      <c r="G172" s="160">
        <f t="shared" ref="G172" si="322">SUM(G173:G174)</f>
        <v>1.7340316382585409E-2</v>
      </c>
      <c r="H172" s="160">
        <f t="shared" ref="H172" si="323">SUM(H173:H174)</f>
        <v>2.1115466871537453E-2</v>
      </c>
      <c r="I172" s="160">
        <f t="shared" ref="I172" si="324">SUM(I173:I174)</f>
        <v>3.0117600457449191E-2</v>
      </c>
      <c r="J172" s="160">
        <f t="shared" ref="J172" si="325">SUM(J173:J174)</f>
        <v>3.7551697426701156E-2</v>
      </c>
      <c r="K172" s="160">
        <f t="shared" ref="K172" si="326">SUM(K173:K174)</f>
        <v>4.6239521629666554E-2</v>
      </c>
      <c r="L172" s="160">
        <f t="shared" ref="L172" si="327">SUM(L173:L174)</f>
        <v>5.1842086518879338E-2</v>
      </c>
      <c r="M172" s="160">
        <f t="shared" ref="M172" si="328">SUM(M173:M174)</f>
        <v>4.4006095725305949E-2</v>
      </c>
      <c r="N172" s="160">
        <f t="shared" ref="N172" si="329">SUM(N173:N174)</f>
        <v>2.1305485213165245E-2</v>
      </c>
      <c r="O172" s="160">
        <f t="shared" ref="O172" si="330">SUM(O173:O174)</f>
        <v>2.0171795701209826E-2</v>
      </c>
      <c r="P172" s="160">
        <f t="shared" ref="P172" si="331">SUM(P173:P174)</f>
        <v>1.6394157527706711E-2</v>
      </c>
      <c r="Q172" s="160">
        <f t="shared" ref="Q172" si="332">SUM(Q173:Q174)</f>
        <v>1.7769805062248067E-2</v>
      </c>
    </row>
    <row r="173" spans="1:17" ht="12" customHeight="1" x14ac:dyDescent="0.25">
      <c r="A173" s="148" t="s">
        <v>60</v>
      </c>
      <c r="B173" s="156">
        <v>8.9685905950510534E-4</v>
      </c>
      <c r="C173" s="156">
        <v>3.9931328813447974E-3</v>
      </c>
      <c r="D173" s="156">
        <v>5.1586206241443569E-3</v>
      </c>
      <c r="E173" s="156">
        <v>5.5350804205000874E-3</v>
      </c>
      <c r="F173" s="156">
        <v>6.2505078044009068E-3</v>
      </c>
      <c r="G173" s="156">
        <v>8.3045206800495212E-3</v>
      </c>
      <c r="H173" s="156">
        <v>9.7962060498370685E-3</v>
      </c>
      <c r="I173" s="156">
        <v>1.3419843309750904E-2</v>
      </c>
      <c r="J173" s="156">
        <v>1.6352352653006382E-2</v>
      </c>
      <c r="K173" s="156">
        <v>1.9929709843039958E-2</v>
      </c>
      <c r="L173" s="156">
        <v>2.3960872122391286E-2</v>
      </c>
      <c r="M173" s="156">
        <v>2.0938739792892513E-2</v>
      </c>
      <c r="N173" s="156">
        <v>9.7507359695493661E-3</v>
      </c>
      <c r="O173" s="156">
        <v>9.6198374601765141E-3</v>
      </c>
      <c r="P173" s="156">
        <v>7.37859967427978E-3</v>
      </c>
      <c r="Q173" s="156">
        <v>9.1937537543652064E-3</v>
      </c>
    </row>
    <row r="174" spans="1:17" ht="12" customHeight="1" x14ac:dyDescent="0.25">
      <c r="A174" s="159" t="s">
        <v>59</v>
      </c>
      <c r="B174" s="57">
        <v>1.1260930450067818E-3</v>
      </c>
      <c r="C174" s="57">
        <v>5.0174123123912107E-3</v>
      </c>
      <c r="D174" s="57">
        <v>6.0933388597749537E-3</v>
      </c>
      <c r="E174" s="57">
        <v>6.3694348639236412E-3</v>
      </c>
      <c r="F174" s="57">
        <v>6.8099093124975351E-3</v>
      </c>
      <c r="G174" s="57">
        <v>9.0357957025358881E-3</v>
      </c>
      <c r="H174" s="57">
        <v>1.1319260821700382E-2</v>
      </c>
      <c r="I174" s="57">
        <v>1.6697757147698288E-2</v>
      </c>
      <c r="J174" s="57">
        <v>2.1199344773694773E-2</v>
      </c>
      <c r="K174" s="57">
        <v>2.6309811786626596E-2</v>
      </c>
      <c r="L174" s="57">
        <v>2.7881214396488049E-2</v>
      </c>
      <c r="M174" s="57">
        <v>2.3067355932413436E-2</v>
      </c>
      <c r="N174" s="57">
        <v>1.1554749243615879E-2</v>
      </c>
      <c r="O174" s="57">
        <v>1.0551958241033312E-2</v>
      </c>
      <c r="P174" s="57">
        <v>9.015557853426932E-3</v>
      </c>
      <c r="Q174" s="57">
        <v>8.576051307882861E-3</v>
      </c>
    </row>
    <row r="175" spans="1:17" ht="12" customHeight="1" x14ac:dyDescent="0.25">
      <c r="A175" s="158" t="s">
        <v>62</v>
      </c>
      <c r="B175" s="157">
        <f>SUM(B176:B177)</f>
        <v>20.247235741441351</v>
      </c>
      <c r="C175" s="157">
        <f t="shared" ref="C175:Q175" si="333">SUM(C176:C177)</f>
        <v>20.812990194304277</v>
      </c>
      <c r="D175" s="157">
        <f t="shared" si="333"/>
        <v>18.952723681842748</v>
      </c>
      <c r="E175" s="157">
        <f t="shared" si="333"/>
        <v>18.666986832049833</v>
      </c>
      <c r="F175" s="157">
        <f t="shared" si="333"/>
        <v>17.475525854053018</v>
      </c>
      <c r="G175" s="157">
        <f t="shared" si="333"/>
        <v>12.033699256918975</v>
      </c>
      <c r="H175" s="157">
        <f t="shared" si="333"/>
        <v>7.0309730021985084</v>
      </c>
      <c r="I175" s="157">
        <f t="shared" si="333"/>
        <v>6.3225307872515879</v>
      </c>
      <c r="J175" s="157">
        <f t="shared" si="333"/>
        <v>5.9776039646616237</v>
      </c>
      <c r="K175" s="157">
        <f t="shared" si="333"/>
        <v>5.8159647389241282</v>
      </c>
      <c r="L175" s="157">
        <f t="shared" si="333"/>
        <v>4.8646287255685934</v>
      </c>
      <c r="M175" s="157">
        <f t="shared" si="333"/>
        <v>4.6421871213906236</v>
      </c>
      <c r="N175" s="157">
        <f t="shared" si="333"/>
        <v>3.9733591341401611</v>
      </c>
      <c r="O175" s="157">
        <f t="shared" si="333"/>
        <v>4.085452179577457</v>
      </c>
      <c r="P175" s="157">
        <f t="shared" si="333"/>
        <v>3.0851901594509883</v>
      </c>
      <c r="Q175" s="157">
        <f t="shared" si="333"/>
        <v>3.2869414191803963</v>
      </c>
    </row>
    <row r="176" spans="1:17" ht="12" customHeight="1" x14ac:dyDescent="0.25">
      <c r="A176" s="23" t="s">
        <v>57</v>
      </c>
      <c r="B176" s="156">
        <v>11.72435290115806</v>
      </c>
      <c r="C176" s="156">
        <v>10.973319344150664</v>
      </c>
      <c r="D176" s="156">
        <v>8.6815816895845046</v>
      </c>
      <c r="E176" s="156">
        <v>9.8073447314177482</v>
      </c>
      <c r="F176" s="156">
        <v>7.7076660854384764</v>
      </c>
      <c r="G176" s="156">
        <v>5.807773581433513</v>
      </c>
      <c r="H176" s="156">
        <v>2.5638213119875877</v>
      </c>
      <c r="I176" s="156">
        <v>1.9610892760437224</v>
      </c>
      <c r="J176" s="156">
        <v>2.5247058035397667</v>
      </c>
      <c r="K176" s="156">
        <v>2.3141857841415328</v>
      </c>
      <c r="L176" s="156">
        <v>2.1015396719614432</v>
      </c>
      <c r="M176" s="156">
        <v>1.8287571172671466</v>
      </c>
      <c r="N176" s="156">
        <v>1.6638809199279092</v>
      </c>
      <c r="O176" s="156">
        <v>1.6542318822938902</v>
      </c>
      <c r="P176" s="156">
        <v>1.3109206335887476</v>
      </c>
      <c r="Q176" s="156">
        <v>1.2552722482625303</v>
      </c>
    </row>
    <row r="177" spans="1:17" ht="12" customHeight="1" x14ac:dyDescent="0.25">
      <c r="A177" s="29" t="s">
        <v>140</v>
      </c>
      <c r="B177" s="57">
        <v>8.5228828402832928</v>
      </c>
      <c r="C177" s="57">
        <v>9.8396708501536132</v>
      </c>
      <c r="D177" s="57">
        <v>10.271141992258242</v>
      </c>
      <c r="E177" s="57">
        <v>8.8596421006320849</v>
      </c>
      <c r="F177" s="57">
        <v>9.7678597686145423</v>
      </c>
      <c r="G177" s="57">
        <v>6.2259256754854624</v>
      </c>
      <c r="H177" s="57">
        <v>4.4671516902109207</v>
      </c>
      <c r="I177" s="57">
        <v>4.3614415112078655</v>
      </c>
      <c r="J177" s="57">
        <v>3.452898161121857</v>
      </c>
      <c r="K177" s="57">
        <v>3.5017789547825959</v>
      </c>
      <c r="L177" s="57">
        <v>2.7630890536071497</v>
      </c>
      <c r="M177" s="57">
        <v>2.813430004123477</v>
      </c>
      <c r="N177" s="57">
        <v>2.3094782142122519</v>
      </c>
      <c r="O177" s="57">
        <v>2.4312202972835664</v>
      </c>
      <c r="P177" s="57">
        <v>1.7742695258622407</v>
      </c>
      <c r="Q177" s="57">
        <v>2.031669170917866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0.51332722338971926</v>
      </c>
      <c r="C3" s="175">
        <f>IF(RES_hhdet_tes!C3=0,"",RES_hhdet_tes!C3/RES_hhdet_fec!C3)</f>
        <v>0.51399744716895268</v>
      </c>
      <c r="D3" s="175">
        <f>IF(RES_hhdet_tes!D3=0,"",RES_hhdet_tes!D3/RES_hhdet_fec!D3)</f>
        <v>0.5231975558891282</v>
      </c>
      <c r="E3" s="175">
        <f>IF(RES_hhdet_tes!E3=0,"",RES_hhdet_tes!E3/RES_hhdet_fec!E3)</f>
        <v>0.51834060292427098</v>
      </c>
      <c r="F3" s="175">
        <f>IF(RES_hhdet_tes!F3=0,"",RES_hhdet_tes!F3/RES_hhdet_fec!F3)</f>
        <v>0.53137826288217249</v>
      </c>
      <c r="G3" s="175">
        <f>IF(RES_hhdet_tes!G3=0,"",RES_hhdet_tes!G3/RES_hhdet_fec!G3)</f>
        <v>0.54176214543915591</v>
      </c>
      <c r="H3" s="175">
        <f>IF(RES_hhdet_tes!H3=0,"",RES_hhdet_tes!H3/RES_hhdet_fec!H3)</f>
        <v>0.55178836150320631</v>
      </c>
      <c r="I3" s="175">
        <f>IF(RES_hhdet_tes!I3=0,"",RES_hhdet_tes!I3/RES_hhdet_fec!I3)</f>
        <v>0.5579804616117624</v>
      </c>
      <c r="J3" s="175">
        <f>IF(RES_hhdet_tes!J3=0,"",RES_hhdet_tes!J3/RES_hhdet_fec!J3)</f>
        <v>0.55720136904367634</v>
      </c>
      <c r="K3" s="175">
        <f>IF(RES_hhdet_tes!K3=0,"",RES_hhdet_tes!K3/RES_hhdet_fec!K3)</f>
        <v>0.56520517389407376</v>
      </c>
      <c r="L3" s="175">
        <f>IF(RES_hhdet_tes!L3=0,"",RES_hhdet_tes!L3/RES_hhdet_fec!L3)</f>
        <v>0.56787652956303281</v>
      </c>
      <c r="M3" s="175">
        <f>IF(RES_hhdet_tes!M3=0,"",RES_hhdet_tes!M3/RES_hhdet_fec!M3)</f>
        <v>0.57649662608367891</v>
      </c>
      <c r="N3" s="175">
        <f>IF(RES_hhdet_tes!N3=0,"",RES_hhdet_tes!N3/RES_hhdet_fec!N3)</f>
        <v>0.58214069846427119</v>
      </c>
      <c r="O3" s="175" t="str">
        <f>IF(RES_hhdet_tes!O3=0,"",RES_hhdet_tes!O3/RES_hhdet_fec!O3)</f>
        <v/>
      </c>
      <c r="P3" s="175" t="str">
        <f>IF(RES_hhdet_tes!P3=0,"",RES_hhdet_tes!P3/RES_hhdet_fec!P3)</f>
        <v/>
      </c>
      <c r="Q3" s="175" t="str">
        <f>IF(RES_hhdet_tes!Q3=0,"",RES_hhdet_tes!Q3/RES_hhdet_fec!Q3)</f>
        <v/>
      </c>
    </row>
    <row r="4" spans="1:17" ht="12.95" customHeight="1" x14ac:dyDescent="0.25">
      <c r="A4" s="158" t="s">
        <v>65</v>
      </c>
      <c r="B4" s="169">
        <f>IF(RES_hhdet_tes!B4=0,"",RES_hhdet_tes!B4/RES_hhdet_fec!B4)</f>
        <v>0.49240526949529506</v>
      </c>
      <c r="C4" s="169">
        <f>IF(RES_hhdet_tes!C4=0,"",RES_hhdet_tes!C4/RES_hhdet_fec!C4)</f>
        <v>0.49253493606404969</v>
      </c>
      <c r="D4" s="169">
        <f>IF(RES_hhdet_tes!D4=0,"",RES_hhdet_tes!D4/RES_hhdet_fec!D4)</f>
        <v>0.49363599529602986</v>
      </c>
      <c r="E4" s="169">
        <f>IF(RES_hhdet_tes!E4=0,"",RES_hhdet_tes!E4/RES_hhdet_fec!E4)</f>
        <v>0.4942139750773919</v>
      </c>
      <c r="F4" s="169">
        <f>IF(RES_hhdet_tes!F4=0,"",RES_hhdet_tes!F4/RES_hhdet_fec!F4)</f>
        <v>0.49616615980680995</v>
      </c>
      <c r="G4" s="169">
        <f>IF(RES_hhdet_tes!G4=0,"",RES_hhdet_tes!G4/RES_hhdet_fec!G4)</f>
        <v>0.51031603297983608</v>
      </c>
      <c r="H4" s="169">
        <f>IF(RES_hhdet_tes!H4=0,"",RES_hhdet_tes!H4/RES_hhdet_fec!H4)</f>
        <v>0.51677642500614585</v>
      </c>
      <c r="I4" s="169">
        <f>IF(RES_hhdet_tes!I4=0,"",RES_hhdet_tes!I4/RES_hhdet_fec!I4)</f>
        <v>0.51718404040288035</v>
      </c>
      <c r="J4" s="169">
        <f>IF(RES_hhdet_tes!J4=0,"",RES_hhdet_tes!J4/RES_hhdet_fec!J4)</f>
        <v>0.51817838012202555</v>
      </c>
      <c r="K4" s="169">
        <f>IF(RES_hhdet_tes!K4=0,"",RES_hhdet_tes!K4/RES_hhdet_fec!K4)</f>
        <v>0.51814204747062897</v>
      </c>
      <c r="L4" s="169">
        <f>IF(RES_hhdet_tes!L4=0,"",RES_hhdet_tes!L4/RES_hhdet_fec!L4)</f>
        <v>0.51833627430058804</v>
      </c>
      <c r="M4" s="169">
        <f>IF(RES_hhdet_tes!M4=0,"",RES_hhdet_tes!M4/RES_hhdet_fec!M4)</f>
        <v>0.51898186126825452</v>
      </c>
      <c r="N4" s="169">
        <f>IF(RES_hhdet_tes!N4=0,"",RES_hhdet_tes!N4/RES_hhdet_fec!N4)</f>
        <v>0.51858909605258552</v>
      </c>
      <c r="O4" s="169" t="str">
        <f>IF(RES_hhdet_tes!O4=0,"",RES_hhdet_tes!O4/RES_hhdet_fec!O4)</f>
        <v/>
      </c>
      <c r="P4" s="169" t="str">
        <f>IF(RES_hhdet_tes!P4=0,"",RES_hhdet_tes!P4/RES_hhdet_fec!P4)</f>
        <v/>
      </c>
      <c r="Q4" s="169" t="str">
        <f>IF(RES_hhdet_tes!Q4=0,"",RES_hhdet_tes!Q4/RES_hhdet_fec!Q4)</f>
        <v/>
      </c>
    </row>
    <row r="5" spans="1:17" ht="12" customHeight="1" x14ac:dyDescent="0.25">
      <c r="A5" s="23" t="s">
        <v>58</v>
      </c>
      <c r="B5" s="73">
        <f>IF(RES_hhdet_tes!B5=0,"",RES_hhdet_tes!B5/RES_hhdet_fec!B5)</f>
        <v>0.48929969716007427</v>
      </c>
      <c r="C5" s="73">
        <f>IF(RES_hhdet_tes!C5=0,"",RES_hhdet_tes!C5/RES_hhdet_fec!C5)</f>
        <v>0.48958166408537118</v>
      </c>
      <c r="D5" s="73">
        <f>IF(RES_hhdet_tes!D5=0,"",RES_hhdet_tes!D5/RES_hhdet_fec!D5)</f>
        <v>0.49042054050244077</v>
      </c>
      <c r="E5" s="73">
        <f>IF(RES_hhdet_tes!E5=0,"",RES_hhdet_tes!E5/RES_hhdet_fec!E5)</f>
        <v>0.49083310253288298</v>
      </c>
      <c r="F5" s="73">
        <f>IF(RES_hhdet_tes!F5=0,"",RES_hhdet_tes!F5/RES_hhdet_fec!F5)</f>
        <v>0.49193282340903066</v>
      </c>
      <c r="G5" s="73">
        <f>IF(RES_hhdet_tes!G5=0,"",RES_hhdet_tes!G5/RES_hhdet_fec!G5)</f>
        <v>0.50652838616787177</v>
      </c>
      <c r="H5" s="73">
        <f>IF(RES_hhdet_tes!H5=0,"",RES_hhdet_tes!H5/RES_hhdet_fec!H5)</f>
        <v>0.51334526861185015</v>
      </c>
      <c r="I5" s="73">
        <f>IF(RES_hhdet_tes!I5=0,"",RES_hhdet_tes!I5/RES_hhdet_fec!I5)</f>
        <v>0.51494045722725701</v>
      </c>
      <c r="J5" s="73">
        <f>IF(RES_hhdet_tes!J5=0,"",RES_hhdet_tes!J5/RES_hhdet_fec!J5)</f>
        <v>0.5160297307866305</v>
      </c>
      <c r="K5" s="73">
        <f>IF(RES_hhdet_tes!K5=0,"",RES_hhdet_tes!K5/RES_hhdet_fec!K5)</f>
        <v>0.51621543797441394</v>
      </c>
      <c r="L5" s="73">
        <f>IF(RES_hhdet_tes!L5=0,"",RES_hhdet_tes!L5/RES_hhdet_fec!L5)</f>
        <v>0.51621913129430941</v>
      </c>
      <c r="M5" s="73">
        <f>IF(RES_hhdet_tes!M5=0,"",RES_hhdet_tes!M5/RES_hhdet_fec!M5)</f>
        <v>0.51622250759525024</v>
      </c>
      <c r="N5" s="73">
        <f>IF(RES_hhdet_tes!N5=0,"",RES_hhdet_tes!N5/RES_hhdet_fec!N5)</f>
        <v>0.51689645704874521</v>
      </c>
      <c r="O5" s="73" t="str">
        <f>IF(RES_hhdet_tes!O5=0,"",RES_hhdet_tes!O5/RES_hhdet_fec!O5)</f>
        <v/>
      </c>
      <c r="P5" s="73" t="str">
        <f>IF(RES_hhdet_tes!P5=0,"",RES_hhdet_tes!P5/RES_hhdet_fec!P5)</f>
        <v/>
      </c>
      <c r="Q5" s="73" t="str">
        <f>IF(RES_hhdet_tes!Q5=0,"",RES_hhdet_tes!Q5/RES_hhdet_fec!Q5)</f>
        <v/>
      </c>
    </row>
    <row r="6" spans="1:17" ht="12" customHeight="1" x14ac:dyDescent="0.25">
      <c r="A6" s="23" t="s">
        <v>60</v>
      </c>
      <c r="B6" s="73">
        <f>IF(RES_hhdet_tes!B6=0,"",RES_hhdet_tes!B6/RES_hhdet_fec!B6)</f>
        <v>1.0000000000000002</v>
      </c>
      <c r="C6" s="73">
        <f>IF(RES_hhdet_tes!C6=0,"",RES_hhdet_tes!C6/RES_hhdet_fec!C6)</f>
        <v>1.0000000000000004</v>
      </c>
      <c r="D6" s="73">
        <f>IF(RES_hhdet_tes!D6=0,"",RES_hhdet_tes!D6/RES_hhdet_fec!D6)</f>
        <v>1</v>
      </c>
      <c r="E6" s="73">
        <f>IF(RES_hhdet_tes!E6=0,"",RES_hhdet_tes!E6/RES_hhdet_fec!E6)</f>
        <v>0.99999999999999989</v>
      </c>
      <c r="F6" s="73">
        <f>IF(RES_hhdet_tes!F6=0,"",RES_hhdet_tes!F6/RES_hhdet_fec!F6)</f>
        <v>1.0000000000000002</v>
      </c>
      <c r="G6" s="73">
        <f>IF(RES_hhdet_tes!G6=0,"",RES_hhdet_tes!G6/RES_hhdet_fec!G6)</f>
        <v>1</v>
      </c>
      <c r="H6" s="73">
        <f>IF(RES_hhdet_tes!H6=0,"",RES_hhdet_tes!H6/RES_hhdet_fec!H6)</f>
        <v>1</v>
      </c>
      <c r="I6" s="73">
        <f>IF(RES_hhdet_tes!I6=0,"",RES_hhdet_tes!I6/RES_hhdet_fec!I6)</f>
        <v>0.99999999999999978</v>
      </c>
      <c r="J6" s="73">
        <f>IF(RES_hhdet_tes!J6=0,"",RES_hhdet_tes!J6/RES_hhdet_fec!J6)</f>
        <v>0.99999999999999967</v>
      </c>
      <c r="K6" s="73">
        <f>IF(RES_hhdet_tes!K6=0,"",RES_hhdet_tes!K6/RES_hhdet_fec!K6)</f>
        <v>0.99999999999999978</v>
      </c>
      <c r="L6" s="73">
        <f>IF(RES_hhdet_tes!L6=0,"",RES_hhdet_tes!L6/RES_hhdet_fec!L6)</f>
        <v>0.99999999999999978</v>
      </c>
      <c r="M6" s="73">
        <f>IF(RES_hhdet_tes!M6=0,"",RES_hhdet_tes!M6/RES_hhdet_fec!M6)</f>
        <v>1</v>
      </c>
      <c r="N6" s="73">
        <f>IF(RES_hhdet_tes!N6=0,"",RES_hhdet_tes!N6/RES_hhdet_fec!N6)</f>
        <v>0.99999999999999956</v>
      </c>
      <c r="O6" s="73" t="str">
        <f>IF(RES_hhdet_tes!O6=0,"",RES_hhdet_tes!O6/RES_hhdet_fec!O6)</f>
        <v/>
      </c>
      <c r="P6" s="73" t="str">
        <f>IF(RES_hhdet_tes!P6=0,"",RES_hhdet_tes!P6/RES_hhdet_fec!P6)</f>
        <v/>
      </c>
      <c r="Q6" s="73" t="str">
        <f>IF(RES_hhdet_tes!Q6=0,"",RES_hhdet_tes!Q6/RES_hhdet_fec!Q6)</f>
        <v/>
      </c>
    </row>
    <row r="7" spans="1:17" ht="12.95" customHeight="1" x14ac:dyDescent="0.25">
      <c r="A7" s="158" t="s">
        <v>112</v>
      </c>
      <c r="B7" s="169">
        <f>IF(RES_hhdet_tes!B7=0,"",RES_hhdet_tes!B7/RES_hhdet_fec!B7)</f>
        <v>1.5778792117855855</v>
      </c>
      <c r="C7" s="169">
        <f>IF(RES_hhdet_tes!C7=0,"",RES_hhdet_tes!C7/RES_hhdet_fec!C7)</f>
        <v>1.6147992493132435</v>
      </c>
      <c r="D7" s="169">
        <f>IF(RES_hhdet_tes!D7=0,"",RES_hhdet_tes!D7/RES_hhdet_fec!D7)</f>
        <v>1.8398987984757633</v>
      </c>
      <c r="E7" s="169">
        <f>IF(RES_hhdet_tes!E7=0,"",RES_hhdet_tes!E7/RES_hhdet_fec!E7)</f>
        <v>1.8760882362354045</v>
      </c>
      <c r="F7" s="169">
        <f>IF(RES_hhdet_tes!F7=0,"",RES_hhdet_tes!F7/RES_hhdet_fec!F7)</f>
        <v>1.9114661751073472</v>
      </c>
      <c r="G7" s="169">
        <f>IF(RES_hhdet_tes!G7=0,"",RES_hhdet_tes!G7/RES_hhdet_fec!G7)</f>
        <v>1.9300392931848189</v>
      </c>
      <c r="H7" s="169">
        <f>IF(RES_hhdet_tes!H7=0,"",RES_hhdet_tes!H7/RES_hhdet_fec!H7)</f>
        <v>1.9607770306162338</v>
      </c>
      <c r="I7" s="169">
        <f>IF(RES_hhdet_tes!I7=0,"",RES_hhdet_tes!I7/RES_hhdet_fec!I7)</f>
        <v>1.9906097681174177</v>
      </c>
      <c r="J7" s="169">
        <f>IF(RES_hhdet_tes!J7=0,"",RES_hhdet_tes!J7/RES_hhdet_fec!J7)</f>
        <v>2.0163824871357563</v>
      </c>
      <c r="K7" s="169">
        <f>IF(RES_hhdet_tes!K7=0,"",RES_hhdet_tes!K7/RES_hhdet_fec!K7)</f>
        <v>2.5084745892286007</v>
      </c>
      <c r="L7" s="169">
        <f>IF(RES_hhdet_tes!L7=0,"",RES_hhdet_tes!L7/RES_hhdet_fec!L7)</f>
        <v>2.6823946600354942</v>
      </c>
      <c r="M7" s="169">
        <f>IF(RES_hhdet_tes!M7=0,"",RES_hhdet_tes!M7/RES_hhdet_fec!M7)</f>
        <v>2.7481675109852644</v>
      </c>
      <c r="N7" s="169">
        <f>IF(RES_hhdet_tes!N7=0,"",RES_hhdet_tes!N7/RES_hhdet_fec!N7)</f>
        <v>2.7658558509018816</v>
      </c>
      <c r="O7" s="169" t="str">
        <f>IF(RES_hhdet_tes!O7=0,"",RES_hhdet_tes!O7/RES_hhdet_fec!O7)</f>
        <v/>
      </c>
      <c r="P7" s="169" t="str">
        <f>IF(RES_hhdet_tes!P7=0,"",RES_hhdet_tes!P7/RES_hhdet_fec!P7)</f>
        <v/>
      </c>
      <c r="Q7" s="169" t="str">
        <f>IF(RES_hhdet_tes!Q7=0,"",RES_hhdet_tes!Q7/RES_hhdet_fec!Q7)</f>
        <v/>
      </c>
    </row>
    <row r="8" spans="1:17" ht="12" customHeight="1" x14ac:dyDescent="0.25">
      <c r="A8" s="23" t="s">
        <v>60</v>
      </c>
      <c r="B8" s="73">
        <f>IF(RES_hhdet_tes!B8=0,"",RES_hhdet_tes!B8/RES_hhdet_fec!B8)</f>
        <v>1.5778792117855855</v>
      </c>
      <c r="C8" s="73">
        <f>IF(RES_hhdet_tes!C8=0,"",RES_hhdet_tes!C8/RES_hhdet_fec!C8)</f>
        <v>1.6147992493132435</v>
      </c>
      <c r="D8" s="73">
        <f>IF(RES_hhdet_tes!D8=0,"",RES_hhdet_tes!D8/RES_hhdet_fec!D8)</f>
        <v>1.8398987984757633</v>
      </c>
      <c r="E8" s="73">
        <f>IF(RES_hhdet_tes!E8=0,"",RES_hhdet_tes!E8/RES_hhdet_fec!E8)</f>
        <v>1.8760882362354045</v>
      </c>
      <c r="F8" s="73">
        <f>IF(RES_hhdet_tes!F8=0,"",RES_hhdet_tes!F8/RES_hhdet_fec!F8)</f>
        <v>1.9114661751073472</v>
      </c>
      <c r="G8" s="73">
        <f>IF(RES_hhdet_tes!G8=0,"",RES_hhdet_tes!G8/RES_hhdet_fec!G8)</f>
        <v>1.9300392931848189</v>
      </c>
      <c r="H8" s="73">
        <f>IF(RES_hhdet_tes!H8=0,"",RES_hhdet_tes!H8/RES_hhdet_fec!H8)</f>
        <v>1.9607770306162338</v>
      </c>
      <c r="I8" s="73">
        <f>IF(RES_hhdet_tes!I8=0,"",RES_hhdet_tes!I8/RES_hhdet_fec!I8)</f>
        <v>1.9906097681174177</v>
      </c>
      <c r="J8" s="73">
        <f>IF(RES_hhdet_tes!J8=0,"",RES_hhdet_tes!J8/RES_hhdet_fec!J8)</f>
        <v>2.0163824871357563</v>
      </c>
      <c r="K8" s="73">
        <f>IF(RES_hhdet_tes!K8=0,"",RES_hhdet_tes!K8/RES_hhdet_fec!K8)</f>
        <v>2.5084745892286007</v>
      </c>
      <c r="L8" s="73">
        <f>IF(RES_hhdet_tes!L8=0,"",RES_hhdet_tes!L8/RES_hhdet_fec!L8)</f>
        <v>2.6823946600354942</v>
      </c>
      <c r="M8" s="73">
        <f>IF(RES_hhdet_tes!M8=0,"",RES_hhdet_tes!M8/RES_hhdet_fec!M8)</f>
        <v>2.7481675109852644</v>
      </c>
      <c r="N8" s="73">
        <f>IF(RES_hhdet_tes!N8=0,"",RES_hhdet_tes!N8/RES_hhdet_fec!N8)</f>
        <v>2.7658558509018816</v>
      </c>
      <c r="O8" s="73" t="str">
        <f>IF(RES_hhdet_tes!O8=0,"",RES_hhdet_tes!O8/RES_hhdet_fec!O8)</f>
        <v/>
      </c>
      <c r="P8" s="73" t="str">
        <f>IF(RES_hhdet_tes!P8=0,"",RES_hhdet_tes!P8/RES_hhdet_fec!P8)</f>
        <v/>
      </c>
      <c r="Q8" s="73" t="str">
        <f>IF(RES_hhdet_tes!Q8=0,"",RES_hhdet_tes!Q8/RES_hhdet_fec!Q8)</f>
        <v/>
      </c>
    </row>
    <row r="9" spans="1:17" ht="12" customHeight="1" x14ac:dyDescent="0.25">
      <c r="A9" s="158" t="s">
        <v>63</v>
      </c>
      <c r="B9" s="169">
        <f>IF(RES_hhdet_tes!B9=0,"",RES_hhdet_tes!B9/RES_hhdet_fec!B9)</f>
        <v>0.51524785902378867</v>
      </c>
      <c r="C9" s="169">
        <f>IF(RES_hhdet_tes!C9=0,"",RES_hhdet_tes!C9/RES_hhdet_fec!C9)</f>
        <v>0.51993248771352962</v>
      </c>
      <c r="D9" s="169">
        <f>IF(RES_hhdet_tes!D9=0,"",RES_hhdet_tes!D9/RES_hhdet_fec!D9)</f>
        <v>0.5333569706059077</v>
      </c>
      <c r="E9" s="169">
        <f>IF(RES_hhdet_tes!E9=0,"",RES_hhdet_tes!E9/RES_hhdet_fec!E9)</f>
        <v>0.5399936290452042</v>
      </c>
      <c r="F9" s="169">
        <f>IF(RES_hhdet_tes!F9=0,"",RES_hhdet_tes!F9/RES_hhdet_fec!F9)</f>
        <v>0.55744281581696364</v>
      </c>
      <c r="G9" s="169">
        <f>IF(RES_hhdet_tes!G9=0,"",RES_hhdet_tes!G9/RES_hhdet_fec!G9)</f>
        <v>0.56406918273656859</v>
      </c>
      <c r="H9" s="169">
        <f>IF(RES_hhdet_tes!H9=0,"",RES_hhdet_tes!H9/RES_hhdet_fec!H9)</f>
        <v>0.5664392420901071</v>
      </c>
      <c r="I9" s="169">
        <f>IF(RES_hhdet_tes!I9=0,"",RES_hhdet_tes!I9/RES_hhdet_fec!I9)</f>
        <v>0.5704657952426756</v>
      </c>
      <c r="J9" s="169">
        <f>IF(RES_hhdet_tes!J9=0,"",RES_hhdet_tes!J9/RES_hhdet_fec!J9)</f>
        <v>0.57145854569818855</v>
      </c>
      <c r="K9" s="169">
        <f>IF(RES_hhdet_tes!K9=0,"",RES_hhdet_tes!K9/RES_hhdet_fec!K9)</f>
        <v>0.59727063410677095</v>
      </c>
      <c r="L9" s="169">
        <f>IF(RES_hhdet_tes!L9=0,"",RES_hhdet_tes!L9/RES_hhdet_fec!L9)</f>
        <v>0.60015561561297626</v>
      </c>
      <c r="M9" s="169">
        <f>IF(RES_hhdet_tes!M9=0,"",RES_hhdet_tes!M9/RES_hhdet_fec!M9)</f>
        <v>0.60057106625668366</v>
      </c>
      <c r="N9" s="169">
        <f>IF(RES_hhdet_tes!N9=0,"",RES_hhdet_tes!N9/RES_hhdet_fec!N9)</f>
        <v>0.60165057829364932</v>
      </c>
      <c r="O9" s="169" t="str">
        <f>IF(RES_hhdet_tes!O9=0,"",RES_hhdet_tes!O9/RES_hhdet_fec!O9)</f>
        <v/>
      </c>
      <c r="P9" s="169" t="str">
        <f>IF(RES_hhdet_tes!P9=0,"",RES_hhdet_tes!P9/RES_hhdet_fec!P9)</f>
        <v/>
      </c>
      <c r="Q9" s="169" t="str">
        <f>IF(RES_hhdet_tes!Q9=0,"",RES_hhdet_tes!Q9/RES_hhdet_fec!Q9)</f>
        <v/>
      </c>
    </row>
    <row r="10" spans="1:17" ht="12" customHeight="1" x14ac:dyDescent="0.25">
      <c r="A10" s="167" t="s">
        <v>171</v>
      </c>
      <c r="B10" s="174" t="str">
        <f>IF(RES_hhdet_tes!B10=0,"",RES_hhdet_tes!B10/RES_hhdet_fec!B10)</f>
        <v/>
      </c>
      <c r="C10" s="174" t="str">
        <f>IF(RES_hhdet_tes!C10=0,"",RES_hhdet_tes!C10/RES_hhdet_fec!C10)</f>
        <v/>
      </c>
      <c r="D10" s="174" t="str">
        <f>IF(RES_hhdet_tes!D10=0,"",RES_hhdet_tes!D10/RES_hhdet_fec!D10)</f>
        <v/>
      </c>
      <c r="E10" s="174" t="str">
        <f>IF(RES_hhdet_tes!E10=0,"",RES_hhdet_tes!E10/RES_hhdet_fec!E10)</f>
        <v/>
      </c>
      <c r="F10" s="174" t="str">
        <f>IF(RES_hhdet_tes!F10=0,"",RES_hhdet_tes!F10/RES_hhdet_fec!F10)</f>
        <v/>
      </c>
      <c r="G10" s="174" t="str">
        <f>IF(RES_hhdet_tes!G10=0,"",RES_hhdet_tes!G10/RES_hhdet_fec!G10)</f>
        <v/>
      </c>
      <c r="H10" s="174" t="str">
        <f>IF(RES_hhdet_tes!H10=0,"",RES_hhdet_tes!H10/RES_hhdet_fec!H10)</f>
        <v/>
      </c>
      <c r="I10" s="174" t="str">
        <f>IF(RES_hhdet_tes!I10=0,"",RES_hhdet_tes!I10/RES_hhdet_fec!I10)</f>
        <v/>
      </c>
      <c r="J10" s="174" t="str">
        <f>IF(RES_hhdet_tes!J10=0,"",RES_hhdet_tes!J10/RES_hhdet_fec!J10)</f>
        <v/>
      </c>
      <c r="K10" s="174" t="str">
        <f>IF(RES_hhdet_tes!K10=0,"",RES_hhdet_tes!K10/RES_hhdet_fec!K10)</f>
        <v/>
      </c>
      <c r="L10" s="174" t="str">
        <f>IF(RES_hhdet_tes!L10=0,"",RES_hhdet_tes!L10/RES_hhdet_fec!L10)</f>
        <v/>
      </c>
      <c r="M10" s="174" t="str">
        <f>IF(RES_hhdet_tes!M10=0,"",RES_hhdet_tes!M10/RES_hhdet_fec!M10)</f>
        <v/>
      </c>
      <c r="N10" s="174" t="str">
        <f>IF(RES_hhdet_tes!N10=0,"",RES_hhdet_tes!N10/RES_hhdet_fec!N10)</f>
        <v/>
      </c>
      <c r="O10" s="174" t="str">
        <f>IF(RES_hhdet_tes!O10=0,"",RES_hhdet_tes!O10/RES_hhdet_fec!O10)</f>
        <v/>
      </c>
      <c r="P10" s="174" t="str">
        <f>IF(RES_hhdet_tes!P10=0,"",RES_hhdet_tes!P10/RES_hhdet_fec!P10)</f>
        <v/>
      </c>
      <c r="Q10" s="174" t="str">
        <f>IF(RES_hhdet_tes!Q10=0,"",RES_hhdet_tes!Q10/RES_hhdet_fec!Q10)</f>
        <v/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0.51329973660448713</v>
      </c>
      <c r="C11" s="174">
        <f>IF(RES_hhdet_tes!C11=0,"",RES_hhdet_tes!C11/RES_hhdet_fec!C11)</f>
        <v>0.51775031697902152</v>
      </c>
      <c r="D11" s="174">
        <f>IF(RES_hhdet_tes!D11=0,"",RES_hhdet_tes!D11/RES_hhdet_fec!D11)</f>
        <v>0.53100587035035918</v>
      </c>
      <c r="E11" s="174">
        <f>IF(RES_hhdet_tes!E11=0,"",RES_hhdet_tes!E11/RES_hhdet_fec!E11)</f>
        <v>0.53754251471117653</v>
      </c>
      <c r="F11" s="174">
        <f>IF(RES_hhdet_tes!F11=0,"",RES_hhdet_tes!F11/RES_hhdet_fec!F11)</f>
        <v>0.55496769778410937</v>
      </c>
      <c r="G11" s="174">
        <f>IF(RES_hhdet_tes!G11=0,"",RES_hhdet_tes!G11/RES_hhdet_fec!G11)</f>
        <v>0.5611476093990988</v>
      </c>
      <c r="H11" s="174">
        <f>IF(RES_hhdet_tes!H11=0,"",RES_hhdet_tes!H11/RES_hhdet_fec!H11)</f>
        <v>0.56315176189415272</v>
      </c>
      <c r="I11" s="174">
        <f>IF(RES_hhdet_tes!I11=0,"",RES_hhdet_tes!I11/RES_hhdet_fec!I11)</f>
        <v>0.56631515975318558</v>
      </c>
      <c r="J11" s="174">
        <f>IF(RES_hhdet_tes!J11=0,"",RES_hhdet_tes!J11/RES_hhdet_fec!J11)</f>
        <v>0.56646519160999387</v>
      </c>
      <c r="K11" s="174">
        <f>IF(RES_hhdet_tes!K11=0,"",RES_hhdet_tes!K11/RES_hhdet_fec!K11)</f>
        <v>0.59146351508707751</v>
      </c>
      <c r="L11" s="174">
        <f>IF(RES_hhdet_tes!L11=0,"",RES_hhdet_tes!L11/RES_hhdet_fec!L11)</f>
        <v>0.59176614164084373</v>
      </c>
      <c r="M11" s="174">
        <f>IF(RES_hhdet_tes!M11=0,"",RES_hhdet_tes!M11/RES_hhdet_fec!M11)</f>
        <v>0.59181431577017507</v>
      </c>
      <c r="N11" s="174">
        <f>IF(RES_hhdet_tes!N11=0,"",RES_hhdet_tes!N11/RES_hhdet_fec!N11)</f>
        <v>0.59208742007427351</v>
      </c>
      <c r="O11" s="174" t="str">
        <f>IF(RES_hhdet_tes!O11=0,"",RES_hhdet_tes!O11/RES_hhdet_fec!O11)</f>
        <v/>
      </c>
      <c r="P11" s="174" t="str">
        <f>IF(RES_hhdet_tes!P11=0,"",RES_hhdet_tes!P11/RES_hhdet_fec!P11)</f>
        <v/>
      </c>
      <c r="Q11" s="174" t="str">
        <f>IF(RES_hhdet_tes!Q11=0,"",RES_hhdet_tes!Q11/RES_hhdet_fec!Q11)</f>
        <v/>
      </c>
    </row>
    <row r="12" spans="1:17" ht="12" customHeight="1" x14ac:dyDescent="0.25">
      <c r="A12" s="167" t="s">
        <v>143</v>
      </c>
      <c r="B12" s="174">
        <f>IF(RES_hhdet_tes!B12=0,"",RES_hhdet_tes!B12/RES_hhdet_fec!B12)</f>
        <v>0.72502341836580986</v>
      </c>
      <c r="C12" s="174">
        <f>IF(RES_hhdet_tes!C12=0,"",RES_hhdet_tes!C12/RES_hhdet_fec!C12)</f>
        <v>0.72745730833776812</v>
      </c>
      <c r="D12" s="174">
        <f>IF(RES_hhdet_tes!D12=0,"",RES_hhdet_tes!D12/RES_hhdet_fec!D12)</f>
        <v>0.73749804078808279</v>
      </c>
      <c r="E12" s="174">
        <f>IF(RES_hhdet_tes!E12=0,"",RES_hhdet_tes!E12/RES_hhdet_fec!E12)</f>
        <v>0.74124440843063233</v>
      </c>
      <c r="F12" s="174">
        <f>IF(RES_hhdet_tes!F12=0,"",RES_hhdet_tes!F12/RES_hhdet_fec!F12)</f>
        <v>0.74985348869443402</v>
      </c>
      <c r="G12" s="174">
        <f>IF(RES_hhdet_tes!G12=0,"",RES_hhdet_tes!G12/RES_hhdet_fec!G12)</f>
        <v>0.75409349471549381</v>
      </c>
      <c r="H12" s="174">
        <f>IF(RES_hhdet_tes!H12=0,"",RES_hhdet_tes!H12/RES_hhdet_fec!H12)</f>
        <v>0.75869033529986707</v>
      </c>
      <c r="I12" s="174">
        <f>IF(RES_hhdet_tes!I12=0,"",RES_hhdet_tes!I12/RES_hhdet_fec!I12)</f>
        <v>0.76212228776950353</v>
      </c>
      <c r="J12" s="174">
        <f>IF(RES_hhdet_tes!J12=0,"",RES_hhdet_tes!J12/RES_hhdet_fec!J12)</f>
        <v>0.76429998474698768</v>
      </c>
      <c r="K12" s="174">
        <f>IF(RES_hhdet_tes!K12=0,"",RES_hhdet_tes!K12/RES_hhdet_fec!K12)</f>
        <v>0.77675197032530641</v>
      </c>
      <c r="L12" s="174">
        <f>IF(RES_hhdet_tes!L12=0,"",RES_hhdet_tes!L12/RES_hhdet_fec!L12)</f>
        <v>0.77832904186915708</v>
      </c>
      <c r="M12" s="174">
        <f>IF(RES_hhdet_tes!M12=0,"",RES_hhdet_tes!M12/RES_hhdet_fec!M12)</f>
        <v>0.77858723417387987</v>
      </c>
      <c r="N12" s="174">
        <f>IF(RES_hhdet_tes!N12=0,"",RES_hhdet_tes!N12/RES_hhdet_fec!N12)</f>
        <v>0.77939396637564384</v>
      </c>
      <c r="O12" s="174" t="str">
        <f>IF(RES_hhdet_tes!O12=0,"",RES_hhdet_tes!O12/RES_hhdet_fec!O12)</f>
        <v/>
      </c>
      <c r="P12" s="174" t="str">
        <f>IF(RES_hhdet_tes!P12=0,"",RES_hhdet_tes!P12/RES_hhdet_fec!P12)</f>
        <v/>
      </c>
      <c r="Q12" s="174" t="str">
        <f>IF(RES_hhdet_tes!Q12=0,"",RES_hhdet_tes!Q12/RES_hhdet_fec!Q12)</f>
        <v/>
      </c>
    </row>
    <row r="13" spans="1:17" ht="12" customHeight="1" x14ac:dyDescent="0.25">
      <c r="A13" s="166" t="s">
        <v>57</v>
      </c>
      <c r="B13" s="173">
        <f>IF(RES_hhdet_tes!B13=0,"",RES_hhdet_tes!B13/RES_hhdet_fec!B13)</f>
        <v>0.51329973660448724</v>
      </c>
      <c r="C13" s="173">
        <f>IF(RES_hhdet_tes!C13=0,"",RES_hhdet_tes!C13/RES_hhdet_fec!C13)</f>
        <v>0.51908101502347848</v>
      </c>
      <c r="D13" s="173">
        <f>IF(RES_hhdet_tes!D13=0,"",RES_hhdet_tes!D13/RES_hhdet_fec!D13)</f>
        <v>0.53350863019299566</v>
      </c>
      <c r="E13" s="173">
        <f>IF(RES_hhdet_tes!E13=0,"",RES_hhdet_tes!E13/RES_hhdet_fec!E13)</f>
        <v>0.53812152981645955</v>
      </c>
      <c r="F13" s="173">
        <f>IF(RES_hhdet_tes!F13=0,"",RES_hhdet_tes!F13/RES_hhdet_fec!F13)</f>
        <v>0.55135981952951141</v>
      </c>
      <c r="G13" s="173">
        <f>IF(RES_hhdet_tes!G13=0,"",RES_hhdet_tes!G13/RES_hhdet_fec!G13)</f>
        <v>0.55734278803225035</v>
      </c>
      <c r="H13" s="173">
        <f>IF(RES_hhdet_tes!H13=0,"",RES_hhdet_tes!H13/RES_hhdet_fec!H13)</f>
        <v>0.56403883908639052</v>
      </c>
      <c r="I13" s="173">
        <f>IF(RES_hhdet_tes!I13=0,"",RES_hhdet_tes!I13/RES_hhdet_fec!I13)</f>
        <v>0.56854446704863582</v>
      </c>
      <c r="J13" s="173">
        <f>IF(RES_hhdet_tes!J13=0,"",RES_hhdet_tes!J13/RES_hhdet_fec!J13)</f>
        <v>0.57088534545728609</v>
      </c>
      <c r="K13" s="173">
        <f>IF(RES_hhdet_tes!K13=0,"",RES_hhdet_tes!K13/RES_hhdet_fec!K13)</f>
        <v>0.59208742007427151</v>
      </c>
      <c r="L13" s="173">
        <f>IF(RES_hhdet_tes!L13=0,"",RES_hhdet_tes!L13/RES_hhdet_fec!L13)</f>
        <v>0.59331732942949578</v>
      </c>
      <c r="M13" s="173">
        <f>IF(RES_hhdet_tes!M13=0,"",RES_hhdet_tes!M13/RES_hhdet_fec!M13)</f>
        <v>0.59352502552395092</v>
      </c>
      <c r="N13" s="173">
        <f>IF(RES_hhdet_tes!N13=0,"",RES_hhdet_tes!N13/RES_hhdet_fec!N13)</f>
        <v>0.59406412756758087</v>
      </c>
      <c r="O13" s="173" t="str">
        <f>IF(RES_hhdet_tes!O13=0,"",RES_hhdet_tes!O13/RES_hhdet_fec!O13)</f>
        <v/>
      </c>
      <c r="P13" s="173" t="str">
        <f>IF(RES_hhdet_tes!P13=0,"",RES_hhdet_tes!P13/RES_hhdet_fec!P13)</f>
        <v/>
      </c>
      <c r="Q13" s="173" t="str">
        <f>IF(RES_hhdet_tes!Q13=0,"",RES_hhdet_tes!Q13/RES_hhdet_fec!Q13)</f>
        <v/>
      </c>
    </row>
    <row r="14" spans="1:17" ht="12" customHeight="1" x14ac:dyDescent="0.25">
      <c r="A14" s="147" t="s">
        <v>59</v>
      </c>
      <c r="B14" s="172">
        <f>IF(RES_hhdet_tes!B14=0,"",RES_hhdet_tes!B14/RES_hhdet_fec!B14)</f>
        <v>0.99999999999999967</v>
      </c>
      <c r="C14" s="172">
        <f>IF(RES_hhdet_tes!C14=0,"",RES_hhdet_tes!C14/RES_hhdet_fec!C14)</f>
        <v>1</v>
      </c>
      <c r="D14" s="172">
        <f>IF(RES_hhdet_tes!D14=0,"",RES_hhdet_tes!D14/RES_hhdet_fec!D14)</f>
        <v>1</v>
      </c>
      <c r="E14" s="172">
        <f>IF(RES_hhdet_tes!E14=0,"",RES_hhdet_tes!E14/RES_hhdet_fec!E14)</f>
        <v>1.0000000000000002</v>
      </c>
      <c r="F14" s="172">
        <f>IF(RES_hhdet_tes!F14=0,"",RES_hhdet_tes!F14/RES_hhdet_fec!F14)</f>
        <v>1</v>
      </c>
      <c r="G14" s="172">
        <f>IF(RES_hhdet_tes!G14=0,"",RES_hhdet_tes!G14/RES_hhdet_fec!G14)</f>
        <v>0.99999999999999978</v>
      </c>
      <c r="H14" s="172">
        <f>IF(RES_hhdet_tes!H14=0,"",RES_hhdet_tes!H14/RES_hhdet_fec!H14)</f>
        <v>0.99999999999999978</v>
      </c>
      <c r="I14" s="172">
        <f>IF(RES_hhdet_tes!I14=0,"",RES_hhdet_tes!I14/RES_hhdet_fec!I14)</f>
        <v>1</v>
      </c>
      <c r="J14" s="172">
        <f>IF(RES_hhdet_tes!J14=0,"",RES_hhdet_tes!J14/RES_hhdet_fec!J14)</f>
        <v>1.0000000000000002</v>
      </c>
      <c r="K14" s="172">
        <f>IF(RES_hhdet_tes!K14=0,"",RES_hhdet_tes!K14/RES_hhdet_fec!K14)</f>
        <v>0.99999999999999978</v>
      </c>
      <c r="L14" s="172">
        <f>IF(RES_hhdet_tes!L14=0,"",RES_hhdet_tes!L14/RES_hhdet_fec!L14)</f>
        <v>0.99999999999999989</v>
      </c>
      <c r="M14" s="172">
        <f>IF(RES_hhdet_tes!M14=0,"",RES_hhdet_tes!M14/RES_hhdet_fec!M14)</f>
        <v>0.99999999999999978</v>
      </c>
      <c r="N14" s="172">
        <f>IF(RES_hhdet_tes!N14=0,"",RES_hhdet_tes!N14/RES_hhdet_fec!N14)</f>
        <v>0.99999999999999989</v>
      </c>
      <c r="O14" s="172" t="str">
        <f>IF(RES_hhdet_tes!O14=0,"",RES_hhdet_tes!O14/RES_hhdet_fec!O14)</f>
        <v/>
      </c>
      <c r="P14" s="172" t="str">
        <f>IF(RES_hhdet_tes!P14=0,"",RES_hhdet_tes!P14/RES_hhdet_fec!P14)</f>
        <v/>
      </c>
      <c r="Q14" s="172" t="str">
        <f>IF(RES_hhdet_tes!Q14=0,"",RES_hhdet_tes!Q14/RES_hhdet_fec!Q14)</f>
        <v/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0.65588299677240058</v>
      </c>
      <c r="C15" s="171">
        <f>IF(RES_hhdet_tes!C15=0,"",RES_hhdet_tes!C15/RES_hhdet_fec!C15)</f>
        <v>0.69335417622046902</v>
      </c>
      <c r="D15" s="171">
        <f>IF(RES_hhdet_tes!D15=0,"",RES_hhdet_tes!D15/RES_hhdet_fec!D15)</f>
        <v>0.70016791735222139</v>
      </c>
      <c r="E15" s="171">
        <f>IF(RES_hhdet_tes!E15=0,"",RES_hhdet_tes!E15/RES_hhdet_fec!E15)</f>
        <v>0.70016791735222228</v>
      </c>
      <c r="F15" s="171">
        <f>IF(RES_hhdet_tes!F15=0,"",RES_hhdet_tes!F15/RES_hhdet_fec!F15)</f>
        <v>0.70016791735222073</v>
      </c>
      <c r="G15" s="171">
        <f>IF(RES_hhdet_tes!G15=0,"",RES_hhdet_tes!G15/RES_hhdet_fec!G15)</f>
        <v>0.70016791735222084</v>
      </c>
      <c r="H15" s="171">
        <f>IF(RES_hhdet_tes!H15=0,"",RES_hhdet_tes!H15/RES_hhdet_fec!H15)</f>
        <v>0.70016791735222073</v>
      </c>
      <c r="I15" s="171">
        <f>IF(RES_hhdet_tes!I15=0,"",RES_hhdet_tes!I15/RES_hhdet_fec!I15)</f>
        <v>0.70016791735222084</v>
      </c>
      <c r="J15" s="171">
        <f>IF(RES_hhdet_tes!J15=0,"",RES_hhdet_tes!J15/RES_hhdet_fec!J15)</f>
        <v>0.70016791735222139</v>
      </c>
      <c r="K15" s="171">
        <f>IF(RES_hhdet_tes!K15=0,"",RES_hhdet_tes!K15/RES_hhdet_fec!K15)</f>
        <v>0.73261747415610567</v>
      </c>
      <c r="L15" s="171">
        <f>IF(RES_hhdet_tes!L15=0,"",RES_hhdet_tes!L15/RES_hhdet_fec!L15)</f>
        <v>0.73261747415610656</v>
      </c>
      <c r="M15" s="171">
        <f>IF(RES_hhdet_tes!M15=0,"",RES_hhdet_tes!M15/RES_hhdet_fec!M15)</f>
        <v>0.73261747415610612</v>
      </c>
      <c r="N15" s="171">
        <f>IF(RES_hhdet_tes!N15=0,"",RES_hhdet_tes!N15/RES_hhdet_fec!N15)</f>
        <v>0.7326174741561059</v>
      </c>
      <c r="O15" s="171" t="str">
        <f>IF(RES_hhdet_tes!O15=0,"",RES_hhdet_tes!O15/RES_hhdet_fec!O15)</f>
        <v/>
      </c>
      <c r="P15" s="171" t="str">
        <f>IF(RES_hhdet_tes!P15=0,"",RES_hhdet_tes!P15/RES_hhdet_fec!P15)</f>
        <v/>
      </c>
      <c r="Q15" s="171" t="str">
        <f>IF(RES_hhdet_tes!Q15=0,"",RES_hhdet_tes!Q15/RES_hhdet_fec!Q15)</f>
        <v/>
      </c>
    </row>
    <row r="16" spans="1:17" ht="12" customHeight="1" x14ac:dyDescent="0.25">
      <c r="A16" s="161" t="s">
        <v>141</v>
      </c>
      <c r="B16" s="170">
        <f>IF(RES_hhdet_tes!B16=0,"",RES_hhdet_tes!B16/RES_hhdet_fec!B16)</f>
        <v>0.81129015263312387</v>
      </c>
      <c r="C16" s="170">
        <f>IF(RES_hhdet_tes!C16=0,"",RES_hhdet_tes!C16/RES_hhdet_fec!C16)</f>
        <v>0.84049517884091973</v>
      </c>
      <c r="D16" s="170">
        <f>IF(RES_hhdet_tes!D16=0,"",RES_hhdet_tes!D16/RES_hhdet_fec!D16)</f>
        <v>0.83597148736659954</v>
      </c>
      <c r="E16" s="170">
        <f>IF(RES_hhdet_tes!E16=0,"",RES_hhdet_tes!E16/RES_hhdet_fec!E16)</f>
        <v>0.83421693970502764</v>
      </c>
      <c r="F16" s="170">
        <f>IF(RES_hhdet_tes!F16=0,"",RES_hhdet_tes!F16/RES_hhdet_fec!F16)</f>
        <v>0.83023206230030666</v>
      </c>
      <c r="G16" s="170">
        <f>IF(RES_hhdet_tes!G16=0,"",RES_hhdet_tes!G16/RES_hhdet_fec!G16)</f>
        <v>0.83045398679542415</v>
      </c>
      <c r="H16" s="170">
        <f>IF(RES_hhdet_tes!H16=0,"",RES_hhdet_tes!H16/RES_hhdet_fec!H16)</f>
        <v>0.83519441781976411</v>
      </c>
      <c r="I16" s="170">
        <f>IF(RES_hhdet_tes!I16=0,"",RES_hhdet_tes!I16/RES_hhdet_fec!I16)</f>
        <v>0.84225719044564451</v>
      </c>
      <c r="J16" s="170">
        <f>IF(RES_hhdet_tes!J16=0,"",RES_hhdet_tes!J16/RES_hhdet_fec!J16)</f>
        <v>0.84580334689273839</v>
      </c>
      <c r="K16" s="170">
        <f>IF(RES_hhdet_tes!K16=0,"",RES_hhdet_tes!K16/RES_hhdet_fec!K16)</f>
        <v>0.86407621961436309</v>
      </c>
      <c r="L16" s="170">
        <f>IF(RES_hhdet_tes!L16=0,"",RES_hhdet_tes!L16/RES_hhdet_fec!L16)</f>
        <v>0.85700311203870461</v>
      </c>
      <c r="M16" s="170">
        <f>IF(RES_hhdet_tes!M16=0,"",RES_hhdet_tes!M16/RES_hhdet_fec!M16)</f>
        <v>0.8534279671681827</v>
      </c>
      <c r="N16" s="170">
        <f>IF(RES_hhdet_tes!N16=0,"",RES_hhdet_tes!N16/RES_hhdet_fec!N16)</f>
        <v>0.85960395289370661</v>
      </c>
      <c r="O16" s="170" t="str">
        <f>IF(RES_hhdet_tes!O16=0,"",RES_hhdet_tes!O16/RES_hhdet_fec!O16)</f>
        <v/>
      </c>
      <c r="P16" s="170" t="str">
        <f>IF(RES_hhdet_tes!P16=0,"",RES_hhdet_tes!P16/RES_hhdet_fec!P16)</f>
        <v/>
      </c>
      <c r="Q16" s="170" t="str">
        <f>IF(RES_hhdet_tes!Q16=0,"",RES_hhdet_tes!Q16/RES_hhdet_fec!Q16)</f>
        <v/>
      </c>
    </row>
    <row r="17" spans="1:17" ht="12" customHeight="1" x14ac:dyDescent="0.25">
      <c r="A17" s="148" t="s">
        <v>60</v>
      </c>
      <c r="B17" s="73">
        <f>IF(RES_hhdet_tes!B17=0,"",RES_hhdet_tes!B17/RES_hhdet_fec!B17)</f>
        <v>0.65588299677240081</v>
      </c>
      <c r="C17" s="73">
        <f>IF(RES_hhdet_tes!C17=0,"",RES_hhdet_tes!C17/RES_hhdet_fec!C17)</f>
        <v>0.7001679173522215</v>
      </c>
      <c r="D17" s="73">
        <f>IF(RES_hhdet_tes!D17=0,"",RES_hhdet_tes!D17/RES_hhdet_fec!D17)</f>
        <v>0.70016791735222128</v>
      </c>
      <c r="E17" s="73">
        <f>IF(RES_hhdet_tes!E17=0,"",RES_hhdet_tes!E17/RES_hhdet_fec!E17)</f>
        <v>0.70016791735222161</v>
      </c>
      <c r="F17" s="73">
        <f>IF(RES_hhdet_tes!F17=0,"",RES_hhdet_tes!F17/RES_hhdet_fec!F17)</f>
        <v>0.7001679173522215</v>
      </c>
      <c r="G17" s="73">
        <f>IF(RES_hhdet_tes!G17=0,"",RES_hhdet_tes!G17/RES_hhdet_fec!G17)</f>
        <v>0.70016791735222139</v>
      </c>
      <c r="H17" s="73">
        <f>IF(RES_hhdet_tes!H17=0,"",RES_hhdet_tes!H17/RES_hhdet_fec!H17)</f>
        <v>0.70016791735222184</v>
      </c>
      <c r="I17" s="73">
        <f>IF(RES_hhdet_tes!I17=0,"",RES_hhdet_tes!I17/RES_hhdet_fec!I17)</f>
        <v>0.7001679173522215</v>
      </c>
      <c r="J17" s="73">
        <f>IF(RES_hhdet_tes!J17=0,"",RES_hhdet_tes!J17/RES_hhdet_fec!J17)</f>
        <v>0.70016791735222117</v>
      </c>
      <c r="K17" s="73">
        <f>IF(RES_hhdet_tes!K17=0,"",RES_hhdet_tes!K17/RES_hhdet_fec!K17)</f>
        <v>0.73261747415610645</v>
      </c>
      <c r="L17" s="73">
        <f>IF(RES_hhdet_tes!L17=0,"",RES_hhdet_tes!L17/RES_hhdet_fec!L17)</f>
        <v>0.73492436670526995</v>
      </c>
      <c r="M17" s="73">
        <f>IF(RES_hhdet_tes!M17=0,"",RES_hhdet_tes!M17/RES_hhdet_fec!M17)</f>
        <v>0.73492436670526984</v>
      </c>
      <c r="N17" s="73">
        <f>IF(RES_hhdet_tes!N17=0,"",RES_hhdet_tes!N17/RES_hhdet_fec!N17)</f>
        <v>0.73723125925443389</v>
      </c>
      <c r="O17" s="73" t="str">
        <f>IF(RES_hhdet_tes!O17=0,"",RES_hhdet_tes!O17/RES_hhdet_fec!O17)</f>
        <v/>
      </c>
      <c r="P17" s="73" t="str">
        <f>IF(RES_hhdet_tes!P17=0,"",RES_hhdet_tes!P17/RES_hhdet_fec!P17)</f>
        <v/>
      </c>
      <c r="Q17" s="73" t="str">
        <f>IF(RES_hhdet_tes!Q17=0,"",RES_hhdet_tes!Q17/RES_hhdet_fec!Q17)</f>
        <v/>
      </c>
    </row>
    <row r="18" spans="1:17" ht="12" customHeight="1" x14ac:dyDescent="0.25">
      <c r="A18" s="148" t="s">
        <v>59</v>
      </c>
      <c r="B18" s="73">
        <f>IF(RES_hhdet_tes!B18=0,"",RES_hhdet_tes!B18/RES_hhdet_fec!B18)</f>
        <v>0.99999999999999967</v>
      </c>
      <c r="C18" s="73">
        <f>IF(RES_hhdet_tes!C18=0,"",RES_hhdet_tes!C18/RES_hhdet_fec!C18)</f>
        <v>0.99999999999999978</v>
      </c>
      <c r="D18" s="73">
        <f>IF(RES_hhdet_tes!D18=0,"",RES_hhdet_tes!D18/RES_hhdet_fec!D18)</f>
        <v>0.99999999999999967</v>
      </c>
      <c r="E18" s="73">
        <f>IF(RES_hhdet_tes!E18=0,"",RES_hhdet_tes!E18/RES_hhdet_fec!E18)</f>
        <v>0.99999999999999978</v>
      </c>
      <c r="F18" s="73">
        <f>IF(RES_hhdet_tes!F18=0,"",RES_hhdet_tes!F18/RES_hhdet_fec!F18)</f>
        <v>0.99999999999999978</v>
      </c>
      <c r="G18" s="73">
        <f>IF(RES_hhdet_tes!G18=0,"",RES_hhdet_tes!G18/RES_hhdet_fec!G18)</f>
        <v>1</v>
      </c>
      <c r="H18" s="73">
        <f>IF(RES_hhdet_tes!H18=0,"",RES_hhdet_tes!H18/RES_hhdet_fec!H18)</f>
        <v>1.0000000000000004</v>
      </c>
      <c r="I18" s="73">
        <f>IF(RES_hhdet_tes!I18=0,"",RES_hhdet_tes!I18/RES_hhdet_fec!I18)</f>
        <v>1</v>
      </c>
      <c r="J18" s="73">
        <f>IF(RES_hhdet_tes!J18=0,"",RES_hhdet_tes!J18/RES_hhdet_fec!J18)</f>
        <v>0.99999999999999978</v>
      </c>
      <c r="K18" s="73">
        <f>IF(RES_hhdet_tes!K18=0,"",RES_hhdet_tes!K18/RES_hhdet_fec!K18)</f>
        <v>1.0000000000000002</v>
      </c>
      <c r="L18" s="73">
        <f>IF(RES_hhdet_tes!L18=0,"",RES_hhdet_tes!L18/RES_hhdet_fec!L18)</f>
        <v>0.99999999999999978</v>
      </c>
      <c r="M18" s="73">
        <f>IF(RES_hhdet_tes!M18=0,"",RES_hhdet_tes!M18/RES_hhdet_fec!M18)</f>
        <v>0.99999999999999944</v>
      </c>
      <c r="N18" s="73">
        <f>IF(RES_hhdet_tes!N18=0,"",RES_hhdet_tes!N18/RES_hhdet_fec!N18)</f>
        <v>0.99999999999999967</v>
      </c>
      <c r="O18" s="73" t="str">
        <f>IF(RES_hhdet_tes!O18=0,"",RES_hhdet_tes!O18/RES_hhdet_fec!O18)</f>
        <v/>
      </c>
      <c r="P18" s="73" t="str">
        <f>IF(RES_hhdet_tes!P18=0,"",RES_hhdet_tes!P18/RES_hhdet_fec!P18)</f>
        <v/>
      </c>
      <c r="Q18" s="73" t="str">
        <f>IF(RES_hhdet_tes!Q18=0,"",RES_hhdet_tes!Q18/RES_hhdet_fec!Q18)</f>
        <v/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0.53280892467193874</v>
      </c>
      <c r="C19" s="169">
        <f>IF(RES_hhdet_tes!C19=0,"",RES_hhdet_tes!C19/RES_hhdet_fec!C19)</f>
        <v>0.55069242661290962</v>
      </c>
      <c r="D19" s="169">
        <f>IF(RES_hhdet_tes!D19=0,"",RES_hhdet_tes!D19/RES_hhdet_fec!D19)</f>
        <v>0.57835762751045072</v>
      </c>
      <c r="E19" s="169">
        <f>IF(RES_hhdet_tes!E19=0,"",RES_hhdet_tes!E19/RES_hhdet_fec!E19)</f>
        <v>0.55584039232959737</v>
      </c>
      <c r="F19" s="169">
        <f>IF(RES_hhdet_tes!F19=0,"",RES_hhdet_tes!F19/RES_hhdet_fec!F19)</f>
        <v>0.58786477314605445</v>
      </c>
      <c r="G19" s="169">
        <f>IF(RES_hhdet_tes!G19=0,"",RES_hhdet_tes!G19/RES_hhdet_fec!G19)</f>
        <v>0.57464805066951097</v>
      </c>
      <c r="H19" s="169">
        <f>IF(RES_hhdet_tes!H19=0,"",RES_hhdet_tes!H19/RES_hhdet_fec!H19)</f>
        <v>0.62629346339163405</v>
      </c>
      <c r="I19" s="169">
        <f>IF(RES_hhdet_tes!I19=0,"",RES_hhdet_tes!I19/RES_hhdet_fec!I19)</f>
        <v>0.6548678701048356</v>
      </c>
      <c r="J19" s="169">
        <f>IF(RES_hhdet_tes!J19=0,"",RES_hhdet_tes!J19/RES_hhdet_fec!J19)</f>
        <v>0.62419160832086773</v>
      </c>
      <c r="K19" s="169">
        <f>IF(RES_hhdet_tes!K19=0,"",RES_hhdet_tes!K19/RES_hhdet_fec!K19)</f>
        <v>0.64056494160608091</v>
      </c>
      <c r="L19" s="169">
        <f>IF(RES_hhdet_tes!L19=0,"",RES_hhdet_tes!L19/RES_hhdet_fec!L19)</f>
        <v>0.62773364163083756</v>
      </c>
      <c r="M19" s="169">
        <f>IF(RES_hhdet_tes!M19=0,"",RES_hhdet_tes!M19/RES_hhdet_fec!M19)</f>
        <v>0.64290486293927829</v>
      </c>
      <c r="N19" s="169">
        <f>IF(RES_hhdet_tes!N19=0,"",RES_hhdet_tes!N19/RES_hhdet_fec!N19)</f>
        <v>0.63541204189282885</v>
      </c>
      <c r="O19" s="169" t="str">
        <f>IF(RES_hhdet_tes!O19=0,"",RES_hhdet_tes!O19/RES_hhdet_fec!O19)</f>
        <v/>
      </c>
      <c r="P19" s="169" t="str">
        <f>IF(RES_hhdet_tes!P19=0,"",RES_hhdet_tes!P19/RES_hhdet_fec!P19)</f>
        <v/>
      </c>
      <c r="Q19" s="169" t="str">
        <f>IF(RES_hhdet_tes!Q19=0,"",RES_hhdet_tes!Q19/RES_hhdet_fec!Q19)</f>
        <v/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>
        <f>IF(RES_hhdet_tes!B21=0,"",RES_hhdet_tes!B21/RES_hhdet_fec!B21)</f>
        <v>0.4266381550605306</v>
      </c>
      <c r="C21" s="73">
        <f>IF(RES_hhdet_tes!C21=0,"",RES_hhdet_tes!C21/RES_hhdet_fec!C21)</f>
        <v>0.42684451518688316</v>
      </c>
      <c r="D21" s="73">
        <f>IF(RES_hhdet_tes!D21=0,"",RES_hhdet_tes!D21/RES_hhdet_fec!D21)</f>
        <v>0.42755020807653771</v>
      </c>
      <c r="E21" s="73">
        <f>IF(RES_hhdet_tes!E21=0,"",RES_hhdet_tes!E21/RES_hhdet_fec!E21)</f>
        <v>0.42777657101747585</v>
      </c>
      <c r="F21" s="73">
        <f>IF(RES_hhdet_tes!F21=0,"",RES_hhdet_tes!F21/RES_hhdet_fec!F21)</f>
        <v>0.42869640461009628</v>
      </c>
      <c r="G21" s="73">
        <f>IF(RES_hhdet_tes!G21=0,"",RES_hhdet_tes!G21/RES_hhdet_fec!G21)</f>
        <v>0.4317291618924573</v>
      </c>
      <c r="H21" s="73">
        <f>IF(RES_hhdet_tes!H21=0,"",RES_hhdet_tes!H21/RES_hhdet_fec!H21)</f>
        <v>0.43715015031556537</v>
      </c>
      <c r="I21" s="73">
        <f>IF(RES_hhdet_tes!I21=0,"",RES_hhdet_tes!I21/RES_hhdet_fec!I21)</f>
        <v>0.44363952680125318</v>
      </c>
      <c r="J21" s="73">
        <f>IF(RES_hhdet_tes!J21=0,"",RES_hhdet_tes!J21/RES_hhdet_fec!J21)</f>
        <v>0.46428237391254329</v>
      </c>
      <c r="K21" s="73">
        <f>IF(RES_hhdet_tes!K21=0,"",RES_hhdet_tes!K21/RES_hhdet_fec!K21)</f>
        <v>0.46732398546234594</v>
      </c>
      <c r="L21" s="73">
        <f>IF(RES_hhdet_tes!L21=0,"",RES_hhdet_tes!L21/RES_hhdet_fec!L21)</f>
        <v>0.4677456512221998</v>
      </c>
      <c r="M21" s="73">
        <f>IF(RES_hhdet_tes!M21=0,"",RES_hhdet_tes!M21/RES_hhdet_fec!M21)</f>
        <v>0.46814096570577307</v>
      </c>
      <c r="N21" s="73">
        <f>IF(RES_hhdet_tes!N21=0,"",RES_hhdet_tes!N21/RES_hhdet_fec!N21)</f>
        <v>0.47025270502877098</v>
      </c>
      <c r="O21" s="73" t="str">
        <f>IF(RES_hhdet_tes!O21=0,"",RES_hhdet_tes!O21/RES_hhdet_fec!O21)</f>
        <v/>
      </c>
      <c r="P21" s="73" t="str">
        <f>IF(RES_hhdet_tes!P21=0,"",RES_hhdet_tes!P21/RES_hhdet_fec!P21)</f>
        <v/>
      </c>
      <c r="Q21" s="73" t="str">
        <f>IF(RES_hhdet_tes!Q21=0,"",RES_hhdet_tes!Q21/RES_hhdet_fec!Q21)</f>
        <v/>
      </c>
    </row>
    <row r="22" spans="1:17" ht="12" customHeight="1" x14ac:dyDescent="0.25">
      <c r="A22" s="29" t="s">
        <v>140</v>
      </c>
      <c r="B22" s="65">
        <f>IF(RES_hhdet_tes!B22=0,"",RES_hhdet_tes!B22/RES_hhdet_fec!B22)</f>
        <v>0.81016442306535297</v>
      </c>
      <c r="C22" s="65">
        <f>IF(RES_hhdet_tes!C22=0,"",RES_hhdet_tes!C22/RES_hhdet_fec!C22)</f>
        <v>0.8141289473283293</v>
      </c>
      <c r="D22" s="65">
        <f>IF(RES_hhdet_tes!D22=0,"",RES_hhdet_tes!D22/RES_hhdet_fec!D22)</f>
        <v>0.82406189069054658</v>
      </c>
      <c r="E22" s="65">
        <f>IF(RES_hhdet_tes!E22=0,"",RES_hhdet_tes!E22/RES_hhdet_fec!E22)</f>
        <v>0.83132401263372158</v>
      </c>
      <c r="F22" s="65">
        <f>IF(RES_hhdet_tes!F22=0,"",RES_hhdet_tes!F22/RES_hhdet_fec!F22)</f>
        <v>0.83137931595317727</v>
      </c>
      <c r="G22" s="65">
        <f>IF(RES_hhdet_tes!G22=0,"",RES_hhdet_tes!G22/RES_hhdet_fec!G22)</f>
        <v>0.83137931595317693</v>
      </c>
      <c r="H22" s="65">
        <f>IF(RES_hhdet_tes!H22=0,"",RES_hhdet_tes!H22/RES_hhdet_fec!H22)</f>
        <v>0.83315142665750441</v>
      </c>
      <c r="I22" s="65">
        <f>IF(RES_hhdet_tes!I22=0,"",RES_hhdet_tes!I22/RES_hhdet_fec!I22)</f>
        <v>0.83319999018766522</v>
      </c>
      <c r="J22" s="65">
        <f>IF(RES_hhdet_tes!J22=0,"",RES_hhdet_tes!J22/RES_hhdet_fec!J22)</f>
        <v>0.83422356794792607</v>
      </c>
      <c r="K22" s="65">
        <f>IF(RES_hhdet_tes!K22=0,"",RES_hhdet_tes!K22/RES_hhdet_fec!K22)</f>
        <v>0.84826721756918666</v>
      </c>
      <c r="L22" s="65">
        <f>IF(RES_hhdet_tes!L22=0,"",RES_hhdet_tes!L22/RES_hhdet_fec!L22)</f>
        <v>0.84854640652160229</v>
      </c>
      <c r="M22" s="65">
        <f>IF(RES_hhdet_tes!M22=0,"",RES_hhdet_tes!M22/RES_hhdet_fec!M22)</f>
        <v>0.84886734987364287</v>
      </c>
      <c r="N22" s="65">
        <f>IF(RES_hhdet_tes!N22=0,"",RES_hhdet_tes!N22/RES_hhdet_fec!N22)</f>
        <v>0.85079809103605442</v>
      </c>
      <c r="O22" s="65" t="str">
        <f>IF(RES_hhdet_tes!O22=0,"",RES_hhdet_tes!O22/RES_hhdet_fec!O22)</f>
        <v/>
      </c>
      <c r="P22" s="65" t="str">
        <f>IF(RES_hhdet_tes!P22=0,"",RES_hhdet_tes!P22/RES_hhdet_fec!P22)</f>
        <v/>
      </c>
      <c r="Q22" s="65" t="str">
        <f>IF(RES_hhdet_tes!Q22=0,"",RES_hhdet_tes!Q22/RES_hhdet_fec!Q22)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>
        <f>IF(RES_hhdet_tes!B24=0,"",RES_hhdet_tes!B24/RES_hhdet_fec!B24)</f>
        <v>0.57820826177153417</v>
      </c>
      <c r="C24" s="175">
        <f>IF(RES_hhdet_tes!C24=0,"",RES_hhdet_tes!C24/RES_hhdet_fec!C24)</f>
        <v>0.58209707809408506</v>
      </c>
      <c r="D24" s="175">
        <f>IF(RES_hhdet_tes!D24=0,"",RES_hhdet_tes!D24/RES_hhdet_fec!D24)</f>
        <v>0.58981139605304045</v>
      </c>
      <c r="E24" s="175">
        <f>IF(RES_hhdet_tes!E24=0,"",RES_hhdet_tes!E24/RES_hhdet_fec!E24)</f>
        <v>0.59218700570251936</v>
      </c>
      <c r="F24" s="175">
        <f>IF(RES_hhdet_tes!F24=0,"",RES_hhdet_tes!F24/RES_hhdet_fec!F24)</f>
        <v>0.60233128549102455</v>
      </c>
      <c r="G24" s="175">
        <f>IF(RES_hhdet_tes!G24=0,"",RES_hhdet_tes!G24/RES_hhdet_fec!G24)</f>
        <v>0.60526871665475324</v>
      </c>
      <c r="H24" s="175">
        <f>IF(RES_hhdet_tes!H24=0,"",RES_hhdet_tes!H24/RES_hhdet_fec!H24)</f>
        <v>0.61946450006812126</v>
      </c>
      <c r="I24" s="175">
        <f>IF(RES_hhdet_tes!I24=0,"",RES_hhdet_tes!I24/RES_hhdet_fec!I24)</f>
        <v>0.62838628445497113</v>
      </c>
      <c r="J24" s="175">
        <f>IF(RES_hhdet_tes!J24=0,"",RES_hhdet_tes!J24/RES_hhdet_fec!J24)</f>
        <v>0.63134048774242446</v>
      </c>
      <c r="K24" s="175">
        <f>IF(RES_hhdet_tes!K24=0,"",RES_hhdet_tes!K24/RES_hhdet_fec!K24)</f>
        <v>0.6388932820779103</v>
      </c>
      <c r="L24" s="175">
        <f>IF(RES_hhdet_tes!L24=0,"",RES_hhdet_tes!L24/RES_hhdet_fec!L24)</f>
        <v>0.64392351607702181</v>
      </c>
      <c r="M24" s="175">
        <f>IF(RES_hhdet_tes!M24=0,"",RES_hhdet_tes!M24/RES_hhdet_fec!M24)</f>
        <v>0.66223479663581042</v>
      </c>
      <c r="N24" s="175">
        <f>IF(RES_hhdet_tes!N24=0,"",RES_hhdet_tes!N24/RES_hhdet_fec!N24)</f>
        <v>0.67313288830769236</v>
      </c>
      <c r="O24" s="175">
        <f>IF(RES_hhdet_tes!O24=0,"",RES_hhdet_tes!O24/RES_hhdet_fec!O24)</f>
        <v>0.68471672618011359</v>
      </c>
      <c r="P24" s="175">
        <f>IF(RES_hhdet_tes!P24=0,"",RES_hhdet_tes!P24/RES_hhdet_fec!P24)</f>
        <v>0.70078434262699996</v>
      </c>
      <c r="Q24" s="175">
        <f>IF(RES_hhdet_tes!Q24=0,"",RES_hhdet_tes!Q24/RES_hhdet_fec!Q24)</f>
        <v>0.71232349980893961</v>
      </c>
    </row>
    <row r="25" spans="1:17" ht="12.95" customHeight="1" x14ac:dyDescent="0.25">
      <c r="A25" s="158" t="s">
        <v>65</v>
      </c>
      <c r="B25" s="169">
        <f>IF(RES_hhdet_tes!B25=0,"",RES_hhdet_tes!B25/RES_hhdet_fec!B25)</f>
        <v>0.58711317785605799</v>
      </c>
      <c r="C25" s="169">
        <f>IF(RES_hhdet_tes!C25=0,"",RES_hhdet_tes!C25/RES_hhdet_fec!C25)</f>
        <v>0.58865982008156081</v>
      </c>
      <c r="D25" s="169">
        <f>IF(RES_hhdet_tes!D25=0,"",RES_hhdet_tes!D25/RES_hhdet_fec!D25)</f>
        <v>0.59371082626983873</v>
      </c>
      <c r="E25" s="169">
        <f>IF(RES_hhdet_tes!E25=0,"",RES_hhdet_tes!E25/RES_hhdet_fec!E25)</f>
        <v>0.59716952291977776</v>
      </c>
      <c r="F25" s="169">
        <f>IF(RES_hhdet_tes!F25=0,"",RES_hhdet_tes!F25/RES_hhdet_fec!F25)</f>
        <v>0.60408927149932201</v>
      </c>
      <c r="G25" s="169">
        <f>IF(RES_hhdet_tes!G25=0,"",RES_hhdet_tes!G25/RES_hhdet_fec!G25)</f>
        <v>0.606457410765459</v>
      </c>
      <c r="H25" s="169">
        <f>IF(RES_hhdet_tes!H25=0,"",RES_hhdet_tes!H25/RES_hhdet_fec!H25)</f>
        <v>0.61500111580430161</v>
      </c>
      <c r="I25" s="169">
        <f>IF(RES_hhdet_tes!I25=0,"",RES_hhdet_tes!I25/RES_hhdet_fec!I25)</f>
        <v>0.61978786311100098</v>
      </c>
      <c r="J25" s="169">
        <f>IF(RES_hhdet_tes!J25=0,"",RES_hhdet_tes!J25/RES_hhdet_fec!J25)</f>
        <v>0.62428167738430529</v>
      </c>
      <c r="K25" s="169">
        <f>IF(RES_hhdet_tes!K25=0,"",RES_hhdet_tes!K25/RES_hhdet_fec!K25)</f>
        <v>0.62962157881647296</v>
      </c>
      <c r="L25" s="169">
        <f>IF(RES_hhdet_tes!L25=0,"",RES_hhdet_tes!L25/RES_hhdet_fec!L25)</f>
        <v>0.63377617757451832</v>
      </c>
      <c r="M25" s="169">
        <f>IF(RES_hhdet_tes!M25=0,"",RES_hhdet_tes!M25/RES_hhdet_fec!M25)</f>
        <v>0.64204089504861805</v>
      </c>
      <c r="N25" s="169">
        <f>IF(RES_hhdet_tes!N25=0,"",RES_hhdet_tes!N25/RES_hhdet_fec!N25)</f>
        <v>0.6464055220601751</v>
      </c>
      <c r="O25" s="169">
        <f>IF(RES_hhdet_tes!O25=0,"",RES_hhdet_tes!O25/RES_hhdet_fec!O25)</f>
        <v>0.65443828515197522</v>
      </c>
      <c r="P25" s="169">
        <f>IF(RES_hhdet_tes!P25=0,"",RES_hhdet_tes!P25/RES_hhdet_fec!P25)</f>
        <v>0.66068227169033467</v>
      </c>
      <c r="Q25" s="169">
        <f>IF(RES_hhdet_tes!Q25=0,"",RES_hhdet_tes!Q25/RES_hhdet_fec!Q25)</f>
        <v>0.67481688536140971</v>
      </c>
    </row>
    <row r="26" spans="1:17" ht="12" customHeight="1" x14ac:dyDescent="0.25">
      <c r="A26" s="23" t="s">
        <v>84</v>
      </c>
      <c r="B26" s="73">
        <f>IF(RES_hhdet_tes!B26=0,"",RES_hhdet_tes!B26/RES_hhdet_fec!B26)</f>
        <v>0.57963194894347303</v>
      </c>
      <c r="C26" s="73">
        <f>IF(RES_hhdet_tes!C26=0,"",RES_hhdet_tes!C26/RES_hhdet_fec!C26)</f>
        <v>0.58155094213784175</v>
      </c>
      <c r="D26" s="73">
        <f>IF(RES_hhdet_tes!D26=0,"",RES_hhdet_tes!D26/RES_hhdet_fec!D26)</f>
        <v>0.58600380381528638</v>
      </c>
      <c r="E26" s="73">
        <f>IF(RES_hhdet_tes!E26=0,"",RES_hhdet_tes!E26/RES_hhdet_fec!E26)</f>
        <v>0.58909024974550783</v>
      </c>
      <c r="F26" s="73">
        <f>IF(RES_hhdet_tes!F26=0,"",RES_hhdet_tes!F26/RES_hhdet_fec!F26)</f>
        <v>0.59404664132603824</v>
      </c>
      <c r="G26" s="73">
        <f>IF(RES_hhdet_tes!G26=0,"",RES_hhdet_tes!G26/RES_hhdet_fec!G26)</f>
        <v>0.59748094032207733</v>
      </c>
      <c r="H26" s="73">
        <f>IF(RES_hhdet_tes!H26=0,"",RES_hhdet_tes!H26/RES_hhdet_fec!H26)</f>
        <v>0.60692105700210552</v>
      </c>
      <c r="I26" s="73">
        <f>IF(RES_hhdet_tes!I26=0,"",RES_hhdet_tes!I26/RES_hhdet_fec!I26)</f>
        <v>0.61451673896496606</v>
      </c>
      <c r="J26" s="73">
        <f>IF(RES_hhdet_tes!J26=0,"",RES_hhdet_tes!J26/RES_hhdet_fec!J26)</f>
        <v>0.61925505248555479</v>
      </c>
      <c r="K26" s="73">
        <f>IF(RES_hhdet_tes!K26=0,"",RES_hhdet_tes!K26/RES_hhdet_fec!K26)</f>
        <v>0.62513820036483447</v>
      </c>
      <c r="L26" s="73">
        <f>IF(RES_hhdet_tes!L26=0,"",RES_hhdet_tes!L26/RES_hhdet_fec!L26)</f>
        <v>0.6288736263563478</v>
      </c>
      <c r="M26" s="73">
        <f>IF(RES_hhdet_tes!M26=0,"",RES_hhdet_tes!M26/RES_hhdet_fec!M26)</f>
        <v>0.63571899551747746</v>
      </c>
      <c r="N26" s="73">
        <f>IF(RES_hhdet_tes!N26=0,"",RES_hhdet_tes!N26/RES_hhdet_fec!N26)</f>
        <v>0.64254192507233177</v>
      </c>
      <c r="O26" s="73">
        <f>IF(RES_hhdet_tes!O26=0,"",RES_hhdet_tes!O26/RES_hhdet_fec!O26)</f>
        <v>0.65033079502874691</v>
      </c>
      <c r="P26" s="73">
        <f>IF(RES_hhdet_tes!P26=0,"",RES_hhdet_tes!P26/RES_hhdet_fec!P26)</f>
        <v>0.65715677916318127</v>
      </c>
      <c r="Q26" s="73">
        <f>IF(RES_hhdet_tes!Q26=0,"",RES_hhdet_tes!Q26/RES_hhdet_fec!Q26)</f>
        <v>0.66834250168280396</v>
      </c>
    </row>
    <row r="27" spans="1:17" ht="12" customHeight="1" x14ac:dyDescent="0.25">
      <c r="A27" s="23" t="s">
        <v>60</v>
      </c>
      <c r="B27" s="73">
        <f>IF(RES_hhdet_tes!B27=0,"",RES_hhdet_tes!B27/RES_hhdet_fec!B27)</f>
        <v>1.0000000000000004</v>
      </c>
      <c r="C27" s="73">
        <f>IF(RES_hhdet_tes!C27=0,"",RES_hhdet_tes!C27/RES_hhdet_fec!C27)</f>
        <v>0.99999999999999933</v>
      </c>
      <c r="D27" s="73">
        <f>IF(RES_hhdet_tes!D27=0,"",RES_hhdet_tes!D27/RES_hhdet_fec!D27)</f>
        <v>1.0000000000000007</v>
      </c>
      <c r="E27" s="73">
        <f>IF(RES_hhdet_tes!E27=0,"",RES_hhdet_tes!E27/RES_hhdet_fec!E27)</f>
        <v>1</v>
      </c>
      <c r="F27" s="73">
        <f>IF(RES_hhdet_tes!F27=0,"",RES_hhdet_tes!F27/RES_hhdet_fec!F27)</f>
        <v>1</v>
      </c>
      <c r="G27" s="73">
        <f>IF(RES_hhdet_tes!G27=0,"",RES_hhdet_tes!G27/RES_hhdet_fec!G27)</f>
        <v>1.0000000000000002</v>
      </c>
      <c r="H27" s="73">
        <f>IF(RES_hhdet_tes!H27=0,"",RES_hhdet_tes!H27/RES_hhdet_fec!H27)</f>
        <v>1</v>
      </c>
      <c r="I27" s="73">
        <f>IF(RES_hhdet_tes!I27=0,"",RES_hhdet_tes!I27/RES_hhdet_fec!I27)</f>
        <v>0.99999999999999989</v>
      </c>
      <c r="J27" s="73">
        <f>IF(RES_hhdet_tes!J27=0,"",RES_hhdet_tes!J27/RES_hhdet_fec!J27)</f>
        <v>1.0000000000000004</v>
      </c>
      <c r="K27" s="73">
        <f>IF(RES_hhdet_tes!K27=0,"",RES_hhdet_tes!K27/RES_hhdet_fec!K27)</f>
        <v>1.0000000000000004</v>
      </c>
      <c r="L27" s="73">
        <f>IF(RES_hhdet_tes!L27=0,"",RES_hhdet_tes!L27/RES_hhdet_fec!L27)</f>
        <v>0.99999999999999967</v>
      </c>
      <c r="M27" s="73">
        <f>IF(RES_hhdet_tes!M27=0,"",RES_hhdet_tes!M27/RES_hhdet_fec!M27)</f>
        <v>0.99999999999999989</v>
      </c>
      <c r="N27" s="73">
        <f>IF(RES_hhdet_tes!N27=0,"",RES_hhdet_tes!N27/RES_hhdet_fec!N27)</f>
        <v>0.99999999999999978</v>
      </c>
      <c r="O27" s="73">
        <f>IF(RES_hhdet_tes!O27=0,"",RES_hhdet_tes!O27/RES_hhdet_fec!O27)</f>
        <v>0.99999999999999944</v>
      </c>
      <c r="P27" s="73">
        <f>IF(RES_hhdet_tes!P27=0,"",RES_hhdet_tes!P27/RES_hhdet_fec!P27)</f>
        <v>0.99999999999999878</v>
      </c>
      <c r="Q27" s="73">
        <f>IF(RES_hhdet_tes!Q27=0,"",RES_hhdet_tes!Q27/RES_hhdet_fec!Q27)</f>
        <v>0.99999999999999989</v>
      </c>
    </row>
    <row r="28" spans="1:17" ht="12.95" customHeight="1" x14ac:dyDescent="0.25">
      <c r="A28" s="158" t="s">
        <v>112</v>
      </c>
      <c r="B28" s="169">
        <f>IF(RES_hhdet_tes!B28=0,"",RES_hhdet_tes!B28/RES_hhdet_fec!B28)</f>
        <v>1.5778792117855855</v>
      </c>
      <c r="C28" s="169">
        <f>IF(RES_hhdet_tes!C28=0,"",RES_hhdet_tes!C28/RES_hhdet_fec!C28)</f>
        <v>1.6170015782732468</v>
      </c>
      <c r="D28" s="169">
        <f>IF(RES_hhdet_tes!D28=0,"",RES_hhdet_tes!D28/RES_hhdet_fec!D28)</f>
        <v>1.6629728232171255</v>
      </c>
      <c r="E28" s="169">
        <f>IF(RES_hhdet_tes!E28=0,"",RES_hhdet_tes!E28/RES_hhdet_fec!E28)</f>
        <v>1.6993689964242362</v>
      </c>
      <c r="F28" s="169">
        <f>IF(RES_hhdet_tes!F28=0,"",RES_hhdet_tes!F28/RES_hhdet_fec!F28)</f>
        <v>1.7555118046926692</v>
      </c>
      <c r="G28" s="169">
        <f>IF(RES_hhdet_tes!G28=0,"",RES_hhdet_tes!G28/RES_hhdet_fec!G28)</f>
        <v>1.8115369504735288</v>
      </c>
      <c r="H28" s="169">
        <f>IF(RES_hhdet_tes!H28=0,"",RES_hhdet_tes!H28/RES_hhdet_fec!H28)</f>
        <v>1.889491614496281</v>
      </c>
      <c r="I28" s="169">
        <f>IF(RES_hhdet_tes!I28=0,"",RES_hhdet_tes!I28/RES_hhdet_fec!I28)</f>
        <v>1.9462924539861874</v>
      </c>
      <c r="J28" s="169">
        <f>IF(RES_hhdet_tes!J28=0,"",RES_hhdet_tes!J28/RES_hhdet_fec!J28)</f>
        <v>2.1038030986233971</v>
      </c>
      <c r="K28" s="169">
        <f>IF(RES_hhdet_tes!K28=0,"",RES_hhdet_tes!K28/RES_hhdet_fec!K28)</f>
        <v>2.1776551186348501</v>
      </c>
      <c r="L28" s="169">
        <f>IF(RES_hhdet_tes!L28=0,"",RES_hhdet_tes!L28/RES_hhdet_fec!L28)</f>
        <v>2.2643644154655891</v>
      </c>
      <c r="M28" s="169">
        <f>IF(RES_hhdet_tes!M28=0,"",RES_hhdet_tes!M28/RES_hhdet_fec!M28)</f>
        <v>2.430445717689059</v>
      </c>
      <c r="N28" s="169">
        <f>IF(RES_hhdet_tes!N28=0,"",RES_hhdet_tes!N28/RES_hhdet_fec!N28)</f>
        <v>2.5656985920838884</v>
      </c>
      <c r="O28" s="169">
        <f>IF(RES_hhdet_tes!O28=0,"",RES_hhdet_tes!O28/RES_hhdet_fec!O28)</f>
        <v>2.6907614521184389</v>
      </c>
      <c r="P28" s="169">
        <f>IF(RES_hhdet_tes!P28=0,"",RES_hhdet_tes!P28/RES_hhdet_fec!P28)</f>
        <v>2.8260291834754803</v>
      </c>
      <c r="Q28" s="169">
        <f>IF(RES_hhdet_tes!Q28=0,"",RES_hhdet_tes!Q28/RES_hhdet_fec!Q28)</f>
        <v>2.8913293806058689</v>
      </c>
    </row>
    <row r="29" spans="1:17" ht="12" customHeight="1" x14ac:dyDescent="0.25">
      <c r="A29" s="23" t="s">
        <v>60</v>
      </c>
      <c r="B29" s="73">
        <f>IF(RES_hhdet_tes!B29=0,"",RES_hhdet_tes!B29/RES_hhdet_fec!B29)</f>
        <v>1.5778792117855855</v>
      </c>
      <c r="C29" s="73">
        <f>IF(RES_hhdet_tes!C29=0,"",RES_hhdet_tes!C29/RES_hhdet_fec!C29)</f>
        <v>1.6170015782732468</v>
      </c>
      <c r="D29" s="73">
        <f>IF(RES_hhdet_tes!D29=0,"",RES_hhdet_tes!D29/RES_hhdet_fec!D29)</f>
        <v>1.6629728232171255</v>
      </c>
      <c r="E29" s="73">
        <f>IF(RES_hhdet_tes!E29=0,"",RES_hhdet_tes!E29/RES_hhdet_fec!E29)</f>
        <v>1.6993689964242362</v>
      </c>
      <c r="F29" s="73">
        <f>IF(RES_hhdet_tes!F29=0,"",RES_hhdet_tes!F29/RES_hhdet_fec!F29)</f>
        <v>1.7555118046926692</v>
      </c>
      <c r="G29" s="73">
        <f>IF(RES_hhdet_tes!G29=0,"",RES_hhdet_tes!G29/RES_hhdet_fec!G29)</f>
        <v>1.8115369504735288</v>
      </c>
      <c r="H29" s="73">
        <f>IF(RES_hhdet_tes!H29=0,"",RES_hhdet_tes!H29/RES_hhdet_fec!H29)</f>
        <v>1.889491614496281</v>
      </c>
      <c r="I29" s="73">
        <f>IF(RES_hhdet_tes!I29=0,"",RES_hhdet_tes!I29/RES_hhdet_fec!I29)</f>
        <v>1.9462924539861874</v>
      </c>
      <c r="J29" s="73">
        <f>IF(RES_hhdet_tes!J29=0,"",RES_hhdet_tes!J29/RES_hhdet_fec!J29)</f>
        <v>2.1038030986233971</v>
      </c>
      <c r="K29" s="73">
        <f>IF(RES_hhdet_tes!K29=0,"",RES_hhdet_tes!K29/RES_hhdet_fec!K29)</f>
        <v>2.1776551186348501</v>
      </c>
      <c r="L29" s="73">
        <f>IF(RES_hhdet_tes!L29=0,"",RES_hhdet_tes!L29/RES_hhdet_fec!L29)</f>
        <v>2.2643644154655891</v>
      </c>
      <c r="M29" s="73">
        <f>IF(RES_hhdet_tes!M29=0,"",RES_hhdet_tes!M29/RES_hhdet_fec!M29)</f>
        <v>2.430445717689059</v>
      </c>
      <c r="N29" s="73">
        <f>IF(RES_hhdet_tes!N29=0,"",RES_hhdet_tes!N29/RES_hhdet_fec!N29)</f>
        <v>2.5656985920838884</v>
      </c>
      <c r="O29" s="73">
        <f>IF(RES_hhdet_tes!O29=0,"",RES_hhdet_tes!O29/RES_hhdet_fec!O29)</f>
        <v>2.6907614521184389</v>
      </c>
      <c r="P29" s="73">
        <f>IF(RES_hhdet_tes!P29=0,"",RES_hhdet_tes!P29/RES_hhdet_fec!P29)</f>
        <v>2.8260291834754803</v>
      </c>
      <c r="Q29" s="73">
        <f>IF(RES_hhdet_tes!Q29=0,"",RES_hhdet_tes!Q29/RES_hhdet_fec!Q29)</f>
        <v>2.8913293806058689</v>
      </c>
    </row>
    <row r="30" spans="1:17" ht="12" customHeight="1" x14ac:dyDescent="0.25">
      <c r="A30" s="158" t="s">
        <v>63</v>
      </c>
      <c r="B30" s="169">
        <f>IF(RES_hhdet_tes!B30=0,"",RES_hhdet_tes!B30/RES_hhdet_fec!B30)</f>
        <v>0.51524920326106749</v>
      </c>
      <c r="C30" s="169">
        <f>IF(RES_hhdet_tes!C30=0,"",RES_hhdet_tes!C30/RES_hhdet_fec!C30)</f>
        <v>0.51672918932019807</v>
      </c>
      <c r="D30" s="169">
        <f>IF(RES_hhdet_tes!D30=0,"",RES_hhdet_tes!D30/RES_hhdet_fec!D30)</f>
        <v>0.52044414517825943</v>
      </c>
      <c r="E30" s="169">
        <f>IF(RES_hhdet_tes!E30=0,"",RES_hhdet_tes!E30/RES_hhdet_fec!E30)</f>
        <v>0.52304635717942738</v>
      </c>
      <c r="F30" s="169">
        <f>IF(RES_hhdet_tes!F30=0,"",RES_hhdet_tes!F30/RES_hhdet_fec!F30)</f>
        <v>0.52722100237832903</v>
      </c>
      <c r="G30" s="169">
        <f>IF(RES_hhdet_tes!G30=0,"",RES_hhdet_tes!G30/RES_hhdet_fec!G30)</f>
        <v>0.53043819513712542</v>
      </c>
      <c r="H30" s="169">
        <f>IF(RES_hhdet_tes!H30=0,"",RES_hhdet_tes!H30/RES_hhdet_fec!H30)</f>
        <v>0.53832309384432608</v>
      </c>
      <c r="I30" s="169">
        <f>IF(RES_hhdet_tes!I30=0,"",RES_hhdet_tes!I30/RES_hhdet_fec!I30)</f>
        <v>0.54520522723303699</v>
      </c>
      <c r="J30" s="169">
        <f>IF(RES_hhdet_tes!J30=0,"",RES_hhdet_tes!J30/RES_hhdet_fec!J30)</f>
        <v>0.54972511680670277</v>
      </c>
      <c r="K30" s="169">
        <f>IF(RES_hhdet_tes!K30=0,"",RES_hhdet_tes!K30/RES_hhdet_fec!K30)</f>
        <v>0.55532155161786056</v>
      </c>
      <c r="L30" s="169">
        <f>IF(RES_hhdet_tes!L30=0,"",RES_hhdet_tes!L30/RES_hhdet_fec!L30)</f>
        <v>0.56099958900508184</v>
      </c>
      <c r="M30" s="169">
        <f>IF(RES_hhdet_tes!M30=0,"",RES_hhdet_tes!M30/RES_hhdet_fec!M30)</f>
        <v>0.5667168509504289</v>
      </c>
      <c r="N30" s="169">
        <f>IF(RES_hhdet_tes!N30=0,"",RES_hhdet_tes!N30/RES_hhdet_fec!N30)</f>
        <v>0.57300898027604774</v>
      </c>
      <c r="O30" s="169">
        <f>IF(RES_hhdet_tes!O30=0,"",RES_hhdet_tes!O30/RES_hhdet_fec!O30)</f>
        <v>0.57905340021819518</v>
      </c>
      <c r="P30" s="169">
        <f>IF(RES_hhdet_tes!P30=0,"",RES_hhdet_tes!P30/RES_hhdet_fec!P30)</f>
        <v>0.58451210292544398</v>
      </c>
      <c r="Q30" s="169">
        <f>IF(RES_hhdet_tes!Q30=0,"",RES_hhdet_tes!Q30/RES_hhdet_fec!Q30)</f>
        <v>0.59569806953179971</v>
      </c>
    </row>
    <row r="31" spans="1:17" ht="12" customHeight="1" x14ac:dyDescent="0.25">
      <c r="A31" s="167" t="s">
        <v>169</v>
      </c>
      <c r="B31" s="174">
        <f>IF(RES_hhdet_tes!B31=0,"",RES_hhdet_tes!B31/RES_hhdet_fec!B31)</f>
        <v>0.51329973660448713</v>
      </c>
      <c r="C31" s="174">
        <f>IF(RES_hhdet_tes!C31=0,"",RES_hhdet_tes!C31/RES_hhdet_fec!C31)</f>
        <v>0.51480481882554829</v>
      </c>
      <c r="D31" s="174">
        <f>IF(RES_hhdet_tes!D31=0,"",RES_hhdet_tes!D31/RES_hhdet_fec!D31)</f>
        <v>0.51829270456595544</v>
      </c>
      <c r="E31" s="174">
        <f>IF(RES_hhdet_tes!E31=0,"",RES_hhdet_tes!E31/RES_hhdet_fec!E31)</f>
        <v>0.52072207993206543</v>
      </c>
      <c r="F31" s="174">
        <f>IF(RES_hhdet_tes!F31=0,"",RES_hhdet_tes!F31/RES_hhdet_fec!F31)</f>
        <v>0.5246374720798207</v>
      </c>
      <c r="G31" s="174">
        <f>IF(RES_hhdet_tes!G31=0,"",RES_hhdet_tes!G31/RES_hhdet_fec!G31)</f>
        <v>0.52721961310280407</v>
      </c>
      <c r="H31" s="174">
        <f>IF(RES_hhdet_tes!H31=0,"",RES_hhdet_tes!H31/RES_hhdet_fec!H31)</f>
        <v>0.53464530718780423</v>
      </c>
      <c r="I31" s="174">
        <f>IF(RES_hhdet_tes!I31=0,"",RES_hhdet_tes!I31/RES_hhdet_fec!I31)</f>
        <v>0.54042945021213795</v>
      </c>
      <c r="J31" s="174">
        <f>IF(RES_hhdet_tes!J31=0,"",RES_hhdet_tes!J31/RES_hhdet_fec!J31)</f>
        <v>0.54401630436413029</v>
      </c>
      <c r="K31" s="174">
        <f>IF(RES_hhdet_tes!K31=0,"",RES_hhdet_tes!K31/RES_hhdet_fec!K31)</f>
        <v>0.54847332522109515</v>
      </c>
      <c r="L31" s="174">
        <f>IF(RES_hhdet_tes!L31=0,"",RES_hhdet_tes!L31/RES_hhdet_fec!L31)</f>
        <v>0.55113146700621418</v>
      </c>
      <c r="M31" s="174">
        <f>IF(RES_hhdet_tes!M31=0,"",RES_hhdet_tes!M31/RES_hhdet_fec!M31)</f>
        <v>0.55666333084564212</v>
      </c>
      <c r="N31" s="174">
        <f>IF(RES_hhdet_tes!N31=0,"",RES_hhdet_tes!N31/RES_hhdet_fec!N31)</f>
        <v>0.56225312580994202</v>
      </c>
      <c r="O31" s="174">
        <f>IF(RES_hhdet_tes!O31=0,"",RES_hhdet_tes!O31/RES_hhdet_fec!O31)</f>
        <v>0.56744370124963783</v>
      </c>
      <c r="P31" s="174">
        <f>IF(RES_hhdet_tes!P31=0,"",RES_hhdet_tes!P31/RES_hhdet_fec!P31)</f>
        <v>0.57236723511308107</v>
      </c>
      <c r="Q31" s="174">
        <f>IF(RES_hhdet_tes!Q31=0,"",RES_hhdet_tes!Q31/RES_hhdet_fec!Q31)</f>
        <v>0.5830974517584081</v>
      </c>
    </row>
    <row r="32" spans="1:17" ht="12" customHeight="1" x14ac:dyDescent="0.25">
      <c r="A32" s="167" t="s">
        <v>168</v>
      </c>
      <c r="B32" s="174">
        <f>IF(RES_hhdet_tes!B32=0,"",RES_hhdet_tes!B32/RES_hhdet_fec!B32)</f>
        <v>0.72502341836581008</v>
      </c>
      <c r="C32" s="174">
        <f>IF(RES_hhdet_tes!C32=0,"",RES_hhdet_tes!C32/RES_hhdet_fec!C32)</f>
        <v>0.72607776685938186</v>
      </c>
      <c r="D32" s="174">
        <f>IF(RES_hhdet_tes!D32=0,"",RES_hhdet_tes!D32/RES_hhdet_fec!D32)</f>
        <v>0.73340491892729376</v>
      </c>
      <c r="E32" s="174">
        <f>IF(RES_hhdet_tes!E32=0,"",RES_hhdet_tes!E32/RES_hhdet_fec!E32)</f>
        <v>0.73779237131434272</v>
      </c>
      <c r="F32" s="174">
        <f>IF(RES_hhdet_tes!F32=0,"",RES_hhdet_tes!F32/RES_hhdet_fec!F32)</f>
        <v>0.74398666327317564</v>
      </c>
      <c r="G32" s="174">
        <f>IF(RES_hhdet_tes!G32=0,"",RES_hhdet_tes!G32/RES_hhdet_fec!G32)</f>
        <v>0.75215515259978161</v>
      </c>
      <c r="H32" s="174">
        <f>IF(RES_hhdet_tes!H32=0,"",RES_hhdet_tes!H32/RES_hhdet_fec!H32)</f>
        <v>0.7615834654046838</v>
      </c>
      <c r="I32" s="174">
        <f>IF(RES_hhdet_tes!I32=0,"",RES_hhdet_tes!I32/RES_hhdet_fec!I32)</f>
        <v>0.76907802016236182</v>
      </c>
      <c r="J32" s="174">
        <f>IF(RES_hhdet_tes!J32=0,"",RES_hhdet_tes!J32/RES_hhdet_fec!J32)</f>
        <v>0.77120256825805045</v>
      </c>
      <c r="K32" s="174">
        <f>IF(RES_hhdet_tes!K32=0,"",RES_hhdet_tes!K32/RES_hhdet_fec!K32)</f>
        <v>0.77356002092409515</v>
      </c>
      <c r="L32" s="174">
        <f>IF(RES_hhdet_tes!L32=0,"",RES_hhdet_tes!L32/RES_hhdet_fec!L32)</f>
        <v>0.77600861687745226</v>
      </c>
      <c r="M32" s="174">
        <f>IF(RES_hhdet_tes!M32=0,"",RES_hhdet_tes!M32/RES_hhdet_fec!M32)</f>
        <v>0.77703130239669194</v>
      </c>
      <c r="N32" s="174">
        <f>IF(RES_hhdet_tes!N32=0,"",RES_hhdet_tes!N32/RES_hhdet_fec!N32)</f>
        <v>0.77758035880973131</v>
      </c>
      <c r="O32" s="174">
        <f>IF(RES_hhdet_tes!O32=0,"",RES_hhdet_tes!O32/RES_hhdet_fec!O32)</f>
        <v>0.77926204160454315</v>
      </c>
      <c r="P32" s="174">
        <f>IF(RES_hhdet_tes!P32=0,"",RES_hhdet_tes!P32/RES_hhdet_fec!P32)</f>
        <v>0.78027723699330398</v>
      </c>
      <c r="Q32" s="174">
        <f>IF(RES_hhdet_tes!Q32=0,"",RES_hhdet_tes!Q32/RES_hhdet_fec!Q32)</f>
        <v>0.78144369393605639</v>
      </c>
    </row>
    <row r="33" spans="1:17" ht="12" customHeight="1" x14ac:dyDescent="0.25">
      <c r="A33" s="166" t="s">
        <v>57</v>
      </c>
      <c r="B33" s="173">
        <f>IF(RES_hhdet_tes!B33=0,"",RES_hhdet_tes!B33/RES_hhdet_fec!B33)</f>
        <v>0.51329973660448758</v>
      </c>
      <c r="C33" s="173">
        <f>IF(RES_hhdet_tes!C33=0,"",RES_hhdet_tes!C33/RES_hhdet_fec!C33)</f>
        <v>0.51664672598247641</v>
      </c>
      <c r="D33" s="173">
        <f>IF(RES_hhdet_tes!D33=0,"",RES_hhdet_tes!D33/RES_hhdet_fec!D33)</f>
        <v>0.52623475677369314</v>
      </c>
      <c r="E33" s="173">
        <f>IF(RES_hhdet_tes!E33=0,"",RES_hhdet_tes!E33/RES_hhdet_fec!E33)</f>
        <v>0.53195964704276455</v>
      </c>
      <c r="F33" s="173">
        <f>IF(RES_hhdet_tes!F33=0,"",RES_hhdet_tes!F33/RES_hhdet_fec!F33)</f>
        <v>0.54083761155609344</v>
      </c>
      <c r="G33" s="173">
        <f>IF(RES_hhdet_tes!G33=0,"",RES_hhdet_tes!G33/RES_hhdet_fec!G33)</f>
        <v>0.553853571202512</v>
      </c>
      <c r="H33" s="173">
        <f>IF(RES_hhdet_tes!H33=0,"",RES_hhdet_tes!H33/RES_hhdet_fec!H33)</f>
        <v>0.56926570126257947</v>
      </c>
      <c r="I33" s="173">
        <f>IF(RES_hhdet_tes!I33=0,"",RES_hhdet_tes!I33/RES_hhdet_fec!I33)</f>
        <v>0.5811605679791837</v>
      </c>
      <c r="J33" s="173">
        <f>IF(RES_hhdet_tes!J33=0,"",RES_hhdet_tes!J33/RES_hhdet_fec!J33)</f>
        <v>0.5834521657675108</v>
      </c>
      <c r="K33" s="173">
        <f>IF(RES_hhdet_tes!K33=0,"",RES_hhdet_tes!K33/RES_hhdet_fec!K33)</f>
        <v>0.58625517905903046</v>
      </c>
      <c r="L33" s="173">
        <f>IF(RES_hhdet_tes!L33=0,"",RES_hhdet_tes!L33/RES_hhdet_fec!L33)</f>
        <v>0.58906022403128655</v>
      </c>
      <c r="M33" s="173">
        <f>IF(RES_hhdet_tes!M33=0,"",RES_hhdet_tes!M33/RES_hhdet_fec!M33)</f>
        <v>0.5906686078866964</v>
      </c>
      <c r="N33" s="173">
        <f>IF(RES_hhdet_tes!N33=0,"",RES_hhdet_tes!N33/RES_hhdet_fec!N33)</f>
        <v>0.59072691889099338</v>
      </c>
      <c r="O33" s="173">
        <f>IF(RES_hhdet_tes!O33=0,"",RES_hhdet_tes!O33/RES_hhdet_fec!O33)</f>
        <v>0.59277393504385723</v>
      </c>
      <c r="P33" s="173">
        <f>IF(RES_hhdet_tes!P33=0,"",RES_hhdet_tes!P33/RES_hhdet_fec!P33)</f>
        <v>0.59335096855637859</v>
      </c>
      <c r="Q33" s="173">
        <f>IF(RES_hhdet_tes!Q33=0,"",RES_hhdet_tes!Q33/RES_hhdet_fec!Q33)</f>
        <v>0.59444778580761348</v>
      </c>
    </row>
    <row r="34" spans="1:17" ht="12" customHeight="1" x14ac:dyDescent="0.25">
      <c r="A34" s="147" t="s">
        <v>59</v>
      </c>
      <c r="B34" s="172">
        <f>IF(RES_hhdet_tes!B34=0,"",RES_hhdet_tes!B34/RES_hhdet_fec!B34)</f>
        <v>0.99999999999999978</v>
      </c>
      <c r="C34" s="172">
        <f>IF(RES_hhdet_tes!C34=0,"",RES_hhdet_tes!C34/RES_hhdet_fec!C34)</f>
        <v>1.0000000000000002</v>
      </c>
      <c r="D34" s="172">
        <f>IF(RES_hhdet_tes!D34=0,"",RES_hhdet_tes!D34/RES_hhdet_fec!D34)</f>
        <v>0.99999999999999978</v>
      </c>
      <c r="E34" s="172">
        <f>IF(RES_hhdet_tes!E34=0,"",RES_hhdet_tes!E34/RES_hhdet_fec!E34)</f>
        <v>0.99999999999999967</v>
      </c>
      <c r="F34" s="172">
        <f>IF(RES_hhdet_tes!F34=0,"",RES_hhdet_tes!F34/RES_hhdet_fec!F34)</f>
        <v>1</v>
      </c>
      <c r="G34" s="172">
        <f>IF(RES_hhdet_tes!G34=0,"",RES_hhdet_tes!G34/RES_hhdet_fec!G34)</f>
        <v>0.99999999999999978</v>
      </c>
      <c r="H34" s="172">
        <f>IF(RES_hhdet_tes!H34=0,"",RES_hhdet_tes!H34/RES_hhdet_fec!H34)</f>
        <v>0.99999999999999978</v>
      </c>
      <c r="I34" s="172">
        <f>IF(RES_hhdet_tes!I34=0,"",RES_hhdet_tes!I34/RES_hhdet_fec!I34)</f>
        <v>0.99999999999999978</v>
      </c>
      <c r="J34" s="172">
        <f>IF(RES_hhdet_tes!J34=0,"",RES_hhdet_tes!J34/RES_hhdet_fec!J34)</f>
        <v>1.0000000000000004</v>
      </c>
      <c r="K34" s="172">
        <f>IF(RES_hhdet_tes!K34=0,"",RES_hhdet_tes!K34/RES_hhdet_fec!K34)</f>
        <v>1</v>
      </c>
      <c r="L34" s="172">
        <f>IF(RES_hhdet_tes!L34=0,"",RES_hhdet_tes!L34/RES_hhdet_fec!L34)</f>
        <v>1.0000000000000002</v>
      </c>
      <c r="M34" s="172">
        <f>IF(RES_hhdet_tes!M34=0,"",RES_hhdet_tes!M34/RES_hhdet_fec!M34)</f>
        <v>1.0000000000000004</v>
      </c>
      <c r="N34" s="172">
        <f>IF(RES_hhdet_tes!N34=0,"",RES_hhdet_tes!N34/RES_hhdet_fec!N34)</f>
        <v>0.99999999999999956</v>
      </c>
      <c r="O34" s="172">
        <f>IF(RES_hhdet_tes!O34=0,"",RES_hhdet_tes!O34/RES_hhdet_fec!O34)</f>
        <v>0.99999999999999978</v>
      </c>
      <c r="P34" s="172">
        <f>IF(RES_hhdet_tes!P34=0,"",RES_hhdet_tes!P34/RES_hhdet_fec!P34)</f>
        <v>1.0000000000000007</v>
      </c>
      <c r="Q34" s="172">
        <f>IF(RES_hhdet_tes!Q34=0,"",RES_hhdet_tes!Q34/RES_hhdet_fec!Q34)</f>
        <v>0.99999999999999956</v>
      </c>
    </row>
    <row r="35" spans="1:17" ht="12" customHeight="1" x14ac:dyDescent="0.25">
      <c r="A35" s="163" t="s">
        <v>142</v>
      </c>
      <c r="B35" s="171">
        <f>IF(RES_hhdet_tes!B35=0,"",RES_hhdet_tes!B35/RES_hhdet_fec!B35)</f>
        <v>0.65588299677240047</v>
      </c>
      <c r="C35" s="171">
        <f>IF(RES_hhdet_tes!C35=0,"",RES_hhdet_tes!C35/RES_hhdet_fec!C35)</f>
        <v>0.65961792234631655</v>
      </c>
      <c r="D35" s="171">
        <f>IF(RES_hhdet_tes!D35=0,"",RES_hhdet_tes!D35/RES_hhdet_fec!D35)</f>
        <v>0.66540066836001055</v>
      </c>
      <c r="E35" s="171">
        <f>IF(RES_hhdet_tes!E35=0,"",RES_hhdet_tes!E35/RES_hhdet_fec!E35)</f>
        <v>0.67089671385513283</v>
      </c>
      <c r="F35" s="171">
        <f>IF(RES_hhdet_tes!F35=0,"",RES_hhdet_tes!F35/RES_hhdet_fec!F35)</f>
        <v>0.67807221191455536</v>
      </c>
      <c r="G35" s="171">
        <f>IF(RES_hhdet_tes!G35=0,"",RES_hhdet_tes!G35/RES_hhdet_fec!G35)</f>
        <v>0.68503580578147416</v>
      </c>
      <c r="H35" s="171">
        <f>IF(RES_hhdet_tes!H35=0,"",RES_hhdet_tes!H35/RES_hhdet_fec!H35)</f>
        <v>0.69540735286648625</v>
      </c>
      <c r="I35" s="171">
        <f>IF(RES_hhdet_tes!I35=0,"",RES_hhdet_tes!I35/RES_hhdet_fec!I35)</f>
        <v>0.70506042867624508</v>
      </c>
      <c r="J35" s="171">
        <f>IF(RES_hhdet_tes!J35=0,"",RES_hhdet_tes!J35/RES_hhdet_fec!J35)</f>
        <v>0.71434912494511427</v>
      </c>
      <c r="K35" s="171">
        <f>IF(RES_hhdet_tes!K35=0,"",RES_hhdet_tes!K35/RES_hhdet_fec!K35)</f>
        <v>0.71721643350496533</v>
      </c>
      <c r="L35" s="171">
        <f>IF(RES_hhdet_tes!L35=0,"",RES_hhdet_tes!L35/RES_hhdet_fec!L35)</f>
        <v>0.72030670288543974</v>
      </c>
      <c r="M35" s="171">
        <f>IF(RES_hhdet_tes!M35=0,"",RES_hhdet_tes!M35/RES_hhdet_fec!M35)</f>
        <v>0.72379365544332452</v>
      </c>
      <c r="N35" s="171">
        <f>IF(RES_hhdet_tes!N35=0,"",RES_hhdet_tes!N35/RES_hhdet_fec!N35)</f>
        <v>0.72638511043584331</v>
      </c>
      <c r="O35" s="171">
        <f>IF(RES_hhdet_tes!O35=0,"",RES_hhdet_tes!O35/RES_hhdet_fec!O35)</f>
        <v>0.72987647421266055</v>
      </c>
      <c r="P35" s="171">
        <f>IF(RES_hhdet_tes!P35=0,"",RES_hhdet_tes!P35/RES_hhdet_fec!P35)</f>
        <v>0.73669443940211621</v>
      </c>
      <c r="Q35" s="171">
        <f>IF(RES_hhdet_tes!Q35=0,"",RES_hhdet_tes!Q35/RES_hhdet_fec!Q35)</f>
        <v>0.74159567198691556</v>
      </c>
    </row>
    <row r="36" spans="1:17" ht="12" customHeight="1" x14ac:dyDescent="0.25">
      <c r="A36" s="161" t="s">
        <v>141</v>
      </c>
      <c r="B36" s="170">
        <f>IF(RES_hhdet_tes!B36=0,"",RES_hhdet_tes!B36/RES_hhdet_fec!B36)</f>
        <v>0.81129015263312398</v>
      </c>
      <c r="C36" s="170">
        <f>IF(RES_hhdet_tes!C36=0,"",RES_hhdet_tes!C36/RES_hhdet_fec!C36)</f>
        <v>0.81892337223403155</v>
      </c>
      <c r="D36" s="170">
        <f>IF(RES_hhdet_tes!D36=0,"",RES_hhdet_tes!D36/RES_hhdet_fec!D36)</f>
        <v>0.82003053222348277</v>
      </c>
      <c r="E36" s="170">
        <f>IF(RES_hhdet_tes!E36=0,"",RES_hhdet_tes!E36/RES_hhdet_fec!E36)</f>
        <v>0.82216518531554139</v>
      </c>
      <c r="F36" s="170">
        <f>IF(RES_hhdet_tes!F36=0,"",RES_hhdet_tes!F36/RES_hhdet_fec!F36)</f>
        <v>0.82386792808830678</v>
      </c>
      <c r="G36" s="170">
        <f>IF(RES_hhdet_tes!G36=0,"",RES_hhdet_tes!G36/RES_hhdet_fec!G36)</f>
        <v>0.83161900326944904</v>
      </c>
      <c r="H36" s="170">
        <f>IF(RES_hhdet_tes!H36=0,"",RES_hhdet_tes!H36/RES_hhdet_fec!H36)</f>
        <v>0.84360161045069326</v>
      </c>
      <c r="I36" s="170">
        <f>IF(RES_hhdet_tes!I36=0,"",RES_hhdet_tes!I36/RES_hhdet_fec!I36)</f>
        <v>0.85319992870854922</v>
      </c>
      <c r="J36" s="170">
        <f>IF(RES_hhdet_tes!J36=0,"",RES_hhdet_tes!J36/RES_hhdet_fec!J36)</f>
        <v>0.85796496244516451</v>
      </c>
      <c r="K36" s="170">
        <f>IF(RES_hhdet_tes!K36=0,"",RES_hhdet_tes!K36/RES_hhdet_fec!K36)</f>
        <v>0.86106157193675081</v>
      </c>
      <c r="L36" s="170">
        <f>IF(RES_hhdet_tes!L36=0,"",RES_hhdet_tes!L36/RES_hhdet_fec!L36)</f>
        <v>0.85472519550612069</v>
      </c>
      <c r="M36" s="170">
        <f>IF(RES_hhdet_tes!M36=0,"",RES_hhdet_tes!M36/RES_hhdet_fec!M36)</f>
        <v>0.8522706868905694</v>
      </c>
      <c r="N36" s="170">
        <f>IF(RES_hhdet_tes!N36=0,"",RES_hhdet_tes!N36/RES_hhdet_fec!N36)</f>
        <v>0.85758189116170846</v>
      </c>
      <c r="O36" s="170">
        <f>IF(RES_hhdet_tes!O36=0,"",RES_hhdet_tes!O36/RES_hhdet_fec!O36)</f>
        <v>0.8544978021350732</v>
      </c>
      <c r="P36" s="170">
        <f>IF(RES_hhdet_tes!P36=0,"",RES_hhdet_tes!P36/RES_hhdet_fec!P36)</f>
        <v>0.86443670809542328</v>
      </c>
      <c r="Q36" s="170">
        <f>IF(RES_hhdet_tes!Q36=0,"",RES_hhdet_tes!Q36/RES_hhdet_fec!Q36)</f>
        <v>0.84897148899221009</v>
      </c>
    </row>
    <row r="37" spans="1:17" ht="12" customHeight="1" x14ac:dyDescent="0.25">
      <c r="A37" s="148" t="s">
        <v>60</v>
      </c>
      <c r="B37" s="73">
        <f>IF(RES_hhdet_tes!B37=0,"",RES_hhdet_tes!B37/RES_hhdet_fec!B37)</f>
        <v>0.65588299677240047</v>
      </c>
      <c r="C37" s="73">
        <f>IF(RES_hhdet_tes!C37=0,"",RES_hhdet_tes!C37/RES_hhdet_fec!C37)</f>
        <v>0.65961792234631644</v>
      </c>
      <c r="D37" s="73">
        <f>IF(RES_hhdet_tes!D37=0,"",RES_hhdet_tes!D37/RES_hhdet_fec!D37)</f>
        <v>0.67102902129554665</v>
      </c>
      <c r="E37" s="73">
        <f>IF(RES_hhdet_tes!E37=0,"",RES_hhdet_tes!E37/RES_hhdet_fec!E37)</f>
        <v>0.678371344097211</v>
      </c>
      <c r="F37" s="73">
        <f>IF(RES_hhdet_tes!F37=0,"",RES_hhdet_tes!F37/RES_hhdet_fec!F37)</f>
        <v>0.68892803518784407</v>
      </c>
      <c r="G37" s="73">
        <f>IF(RES_hhdet_tes!G37=0,"",RES_hhdet_tes!G37/RES_hhdet_fec!G37)</f>
        <v>0.702228179986084</v>
      </c>
      <c r="H37" s="73">
        <f>IF(RES_hhdet_tes!H37=0,"",RES_hhdet_tes!H37/RES_hhdet_fec!H37)</f>
        <v>0.71546318855848323</v>
      </c>
      <c r="I37" s="73">
        <f>IF(RES_hhdet_tes!I37=0,"",RES_hhdet_tes!I37/RES_hhdet_fec!I37)</f>
        <v>0.72096749618884481</v>
      </c>
      <c r="J37" s="73">
        <f>IF(RES_hhdet_tes!J37=0,"",RES_hhdet_tes!J37/RES_hhdet_fec!J37)</f>
        <v>0.72381591778520726</v>
      </c>
      <c r="K37" s="73">
        <f>IF(RES_hhdet_tes!K37=0,"",RES_hhdet_tes!K37/RES_hhdet_fec!K37)</f>
        <v>0.7266872086184466</v>
      </c>
      <c r="L37" s="73">
        <f>IF(RES_hhdet_tes!L37=0,"",RES_hhdet_tes!L37/RES_hhdet_fec!L37)</f>
        <v>0.73070175615705535</v>
      </c>
      <c r="M37" s="73">
        <f>IF(RES_hhdet_tes!M37=0,"",RES_hhdet_tes!M37/RES_hhdet_fec!M37)</f>
        <v>0.73283142443953841</v>
      </c>
      <c r="N37" s="73">
        <f>IF(RES_hhdet_tes!N37=0,"",RES_hhdet_tes!N37/RES_hhdet_fec!N37)</f>
        <v>0.73344671812255458</v>
      </c>
      <c r="O37" s="73">
        <f>IF(RES_hhdet_tes!O37=0,"",RES_hhdet_tes!O37/RES_hhdet_fec!O37)</f>
        <v>0.73657577408543951</v>
      </c>
      <c r="P37" s="73">
        <f>IF(RES_hhdet_tes!P37=0,"",RES_hhdet_tes!P37/RES_hhdet_fec!P37)</f>
        <v>0.74129089616593591</v>
      </c>
      <c r="Q37" s="73">
        <f>IF(RES_hhdet_tes!Q37=0,"",RES_hhdet_tes!Q37/RES_hhdet_fec!Q37)</f>
        <v>0.74418653083771902</v>
      </c>
    </row>
    <row r="38" spans="1:17" ht="12" customHeight="1" x14ac:dyDescent="0.25">
      <c r="A38" s="148" t="s">
        <v>59</v>
      </c>
      <c r="B38" s="73">
        <f>IF(RES_hhdet_tes!B38=0,"",RES_hhdet_tes!B38/RES_hhdet_fec!B38)</f>
        <v>1.0000000000000002</v>
      </c>
      <c r="C38" s="73">
        <f>IF(RES_hhdet_tes!C38=0,"",RES_hhdet_tes!C38/RES_hhdet_fec!C38)</f>
        <v>1</v>
      </c>
      <c r="D38" s="73">
        <f>IF(RES_hhdet_tes!D38=0,"",RES_hhdet_tes!D38/RES_hhdet_fec!D38)</f>
        <v>1.0000000000000004</v>
      </c>
      <c r="E38" s="73">
        <f>IF(RES_hhdet_tes!E38=0,"",RES_hhdet_tes!E38/RES_hhdet_fec!E38)</f>
        <v>1.0000000000000002</v>
      </c>
      <c r="F38" s="73">
        <f>IF(RES_hhdet_tes!F38=0,"",RES_hhdet_tes!F38/RES_hhdet_fec!F38)</f>
        <v>1</v>
      </c>
      <c r="G38" s="73">
        <f>IF(RES_hhdet_tes!G38=0,"",RES_hhdet_tes!G38/RES_hhdet_fec!G38)</f>
        <v>1.0000000000000004</v>
      </c>
      <c r="H38" s="73">
        <f>IF(RES_hhdet_tes!H38=0,"",RES_hhdet_tes!H38/RES_hhdet_fec!H38)</f>
        <v>1.0000000000000002</v>
      </c>
      <c r="I38" s="73">
        <f>IF(RES_hhdet_tes!I38=0,"",RES_hhdet_tes!I38/RES_hhdet_fec!I38)</f>
        <v>1.0000000000000002</v>
      </c>
      <c r="J38" s="73">
        <f>IF(RES_hhdet_tes!J38=0,"",RES_hhdet_tes!J38/RES_hhdet_fec!J38)</f>
        <v>1.0000000000000002</v>
      </c>
      <c r="K38" s="73">
        <f>IF(RES_hhdet_tes!K38=0,"",RES_hhdet_tes!K38/RES_hhdet_fec!K38)</f>
        <v>1.0000000000000002</v>
      </c>
      <c r="L38" s="73">
        <f>IF(RES_hhdet_tes!L38=0,"",RES_hhdet_tes!L38/RES_hhdet_fec!L38)</f>
        <v>0.99999999999999978</v>
      </c>
      <c r="M38" s="73">
        <f>IF(RES_hhdet_tes!M38=0,"",RES_hhdet_tes!M38/RES_hhdet_fec!M38)</f>
        <v>0.99999999999999978</v>
      </c>
      <c r="N38" s="73">
        <f>IF(RES_hhdet_tes!N38=0,"",RES_hhdet_tes!N38/RES_hhdet_fec!N38)</f>
        <v>0.99999999999999978</v>
      </c>
      <c r="O38" s="73">
        <f>IF(RES_hhdet_tes!O38=0,"",RES_hhdet_tes!O38/RES_hhdet_fec!O38)</f>
        <v>1</v>
      </c>
      <c r="P38" s="73">
        <f>IF(RES_hhdet_tes!P38=0,"",RES_hhdet_tes!P38/RES_hhdet_fec!P38)</f>
        <v>1.0000000000000002</v>
      </c>
      <c r="Q38" s="73">
        <f>IF(RES_hhdet_tes!Q38=0,"",RES_hhdet_tes!Q38/RES_hhdet_fec!Q38)</f>
        <v>1.0000000000000007</v>
      </c>
    </row>
    <row r="39" spans="1:17" ht="12" customHeight="1" x14ac:dyDescent="0.25">
      <c r="A39" s="158" t="s">
        <v>62</v>
      </c>
      <c r="B39" s="169">
        <f>IF(RES_hhdet_tes!B39=0,"",RES_hhdet_tes!B39/RES_hhdet_fec!B39)</f>
        <v>0.53281075375492892</v>
      </c>
      <c r="C39" s="169">
        <f>IF(RES_hhdet_tes!C39=0,"",RES_hhdet_tes!C39/RES_hhdet_fec!C39)</f>
        <v>0.55097542952302614</v>
      </c>
      <c r="D39" s="169">
        <f>IF(RES_hhdet_tes!D39=0,"",RES_hhdet_tes!D39/RES_hhdet_fec!D39)</f>
        <v>0.57763613124471047</v>
      </c>
      <c r="E39" s="169">
        <f>IF(RES_hhdet_tes!E39=0,"",RES_hhdet_tes!E39/RES_hhdet_fec!E39)</f>
        <v>0.55923517964521152</v>
      </c>
      <c r="F39" s="169">
        <f>IF(RES_hhdet_tes!F39=0,"",RES_hhdet_tes!F39/RES_hhdet_fec!F39)</f>
        <v>0.59338661458377739</v>
      </c>
      <c r="G39" s="169">
        <f>IF(RES_hhdet_tes!G39=0,"",RES_hhdet_tes!G39/RES_hhdet_fec!G39)</f>
        <v>0.58225924259083683</v>
      </c>
      <c r="H39" s="169">
        <f>IF(RES_hhdet_tes!H39=0,"",RES_hhdet_tes!H39/RES_hhdet_fec!H39)</f>
        <v>0.6350681692889899</v>
      </c>
      <c r="I39" s="169">
        <f>IF(RES_hhdet_tes!I39=0,"",RES_hhdet_tes!I39/RES_hhdet_fec!I39)</f>
        <v>0.66608646780904024</v>
      </c>
      <c r="J39" s="169">
        <f>IF(RES_hhdet_tes!J39=0,"",RES_hhdet_tes!J39/RES_hhdet_fec!J39)</f>
        <v>0.62454041491014312</v>
      </c>
      <c r="K39" s="169">
        <f>IF(RES_hhdet_tes!K39=0,"",RES_hhdet_tes!K39/RES_hhdet_fec!K39)</f>
        <v>0.63497904193425625</v>
      </c>
      <c r="L39" s="169">
        <f>IF(RES_hhdet_tes!L39=0,"",RES_hhdet_tes!L39/RES_hhdet_fec!L39)</f>
        <v>0.62311548233596525</v>
      </c>
      <c r="M39" s="169">
        <f>IF(RES_hhdet_tes!M39=0,"",RES_hhdet_tes!M39/RES_hhdet_fec!M39)</f>
        <v>0.64170235359029182</v>
      </c>
      <c r="N39" s="169">
        <f>IF(RES_hhdet_tes!N39=0,"",RES_hhdet_tes!N39/RES_hhdet_fec!N39)</f>
        <v>0.63393669572745137</v>
      </c>
      <c r="O39" s="169">
        <f>IF(RES_hhdet_tes!O39=0,"",RES_hhdet_tes!O39/RES_hhdet_fec!O39)</f>
        <v>0.64147421700740448</v>
      </c>
      <c r="P39" s="169">
        <f>IF(RES_hhdet_tes!P39=0,"",RES_hhdet_tes!P39/RES_hhdet_fec!P39)</f>
        <v>0.63783454125238359</v>
      </c>
      <c r="Q39" s="169">
        <f>IF(RES_hhdet_tes!Q39=0,"",RES_hhdet_tes!Q39/RES_hhdet_fec!Q39)</f>
        <v>0.65750958123313374</v>
      </c>
    </row>
    <row r="40" spans="1:17" ht="12" customHeight="1" x14ac:dyDescent="0.25">
      <c r="A40" s="23" t="s">
        <v>57</v>
      </c>
      <c r="B40" s="73">
        <f>IF(RES_hhdet_tes!B40=0,"",RES_hhdet_tes!B40/RES_hhdet_fec!B40)</f>
        <v>0.42663815506053071</v>
      </c>
      <c r="C40" s="73">
        <f>IF(RES_hhdet_tes!C40=0,"",RES_hhdet_tes!C40/RES_hhdet_fec!C40)</f>
        <v>0.42712613321505627</v>
      </c>
      <c r="D40" s="73">
        <f>IF(RES_hhdet_tes!D40=0,"",RES_hhdet_tes!D40/RES_hhdet_fec!D40)</f>
        <v>0.42833880913884115</v>
      </c>
      <c r="E40" s="73">
        <f>IF(RES_hhdet_tes!E40=0,"",RES_hhdet_tes!E40/RES_hhdet_fec!E40)</f>
        <v>0.43439717443002723</v>
      </c>
      <c r="F40" s="73">
        <f>IF(RES_hhdet_tes!F40=0,"",RES_hhdet_tes!F40/RES_hhdet_fec!F40)</f>
        <v>0.43799132118844453</v>
      </c>
      <c r="G40" s="73">
        <f>IF(RES_hhdet_tes!G40=0,"",RES_hhdet_tes!G40/RES_hhdet_fec!G40)</f>
        <v>0.44186545154774581</v>
      </c>
      <c r="H40" s="73">
        <f>IF(RES_hhdet_tes!H40=0,"",RES_hhdet_tes!H40/RES_hhdet_fec!H40)</f>
        <v>0.44893211937382382</v>
      </c>
      <c r="I40" s="73">
        <f>IF(RES_hhdet_tes!I40=0,"",RES_hhdet_tes!I40/RES_hhdet_fec!I40)</f>
        <v>0.45764685315289216</v>
      </c>
      <c r="J40" s="73">
        <f>IF(RES_hhdet_tes!J40=0,"",RES_hhdet_tes!J40/RES_hhdet_fec!J40)</f>
        <v>0.46206401343867298</v>
      </c>
      <c r="K40" s="73">
        <f>IF(RES_hhdet_tes!K40=0,"",RES_hhdet_tes!K40/RES_hhdet_fec!K40)</f>
        <v>0.4632368510107478</v>
      </c>
      <c r="L40" s="73">
        <f>IF(RES_hhdet_tes!L40=0,"",RES_hhdet_tes!L40/RES_hhdet_fec!L40)</f>
        <v>0.46363322689683739</v>
      </c>
      <c r="M40" s="73">
        <f>IF(RES_hhdet_tes!M40=0,"",RES_hhdet_tes!M40/RES_hhdet_fec!M40)</f>
        <v>0.46863228056319128</v>
      </c>
      <c r="N40" s="73">
        <f>IF(RES_hhdet_tes!N40=0,"",RES_hhdet_tes!N40/RES_hhdet_fec!N40)</f>
        <v>0.47056709590112683</v>
      </c>
      <c r="O40" s="73">
        <f>IF(RES_hhdet_tes!O40=0,"",RES_hhdet_tes!O40/RES_hhdet_fec!O40)</f>
        <v>0.47265335132016817</v>
      </c>
      <c r="P40" s="73">
        <f>IF(RES_hhdet_tes!P40=0,"",RES_hhdet_tes!P40/RES_hhdet_fec!P40)</f>
        <v>0.4750951947162973</v>
      </c>
      <c r="Q40" s="73">
        <f>IF(RES_hhdet_tes!Q40=0,"",RES_hhdet_tes!Q40/RES_hhdet_fec!Q40)</f>
        <v>0.47621343812209599</v>
      </c>
    </row>
    <row r="41" spans="1:17" ht="12" customHeight="1" x14ac:dyDescent="0.25">
      <c r="A41" s="29" t="s">
        <v>140</v>
      </c>
      <c r="B41" s="65">
        <f>IF(RES_hhdet_tes!B41=0,"",RES_hhdet_tes!B41/RES_hhdet_fec!B41)</f>
        <v>0.81016442306535297</v>
      </c>
      <c r="C41" s="65">
        <f>IF(RES_hhdet_tes!C41=0,"",RES_hhdet_tes!C41/RES_hhdet_fec!C41)</f>
        <v>0.81429072993416263</v>
      </c>
      <c r="D41" s="65">
        <f>IF(RES_hhdet_tes!D41=0,"",RES_hhdet_tes!D41/RES_hhdet_fec!D41)</f>
        <v>0.818890961246593</v>
      </c>
      <c r="E41" s="65">
        <f>IF(RES_hhdet_tes!E41=0,"",RES_hhdet_tes!E41/RES_hhdet_fec!E41)</f>
        <v>0.8201381017068069</v>
      </c>
      <c r="F41" s="65">
        <f>IF(RES_hhdet_tes!F41=0,"",RES_hhdet_tes!F41/RES_hhdet_fec!F41)</f>
        <v>0.82409946684781876</v>
      </c>
      <c r="G41" s="65">
        <f>IF(RES_hhdet_tes!G41=0,"",RES_hhdet_tes!G41/RES_hhdet_fec!G41)</f>
        <v>0.82754030076398277</v>
      </c>
      <c r="H41" s="65">
        <f>IF(RES_hhdet_tes!H41=0,"",RES_hhdet_tes!H41/RES_hhdet_fec!H41)</f>
        <v>0.83338016117567248</v>
      </c>
      <c r="I41" s="65">
        <f>IF(RES_hhdet_tes!I41=0,"",RES_hhdet_tes!I41/RES_hhdet_fec!I41)</f>
        <v>0.83763107349612553</v>
      </c>
      <c r="J41" s="65">
        <f>IF(RES_hhdet_tes!J41=0,"",RES_hhdet_tes!J41/RES_hhdet_fec!J41)</f>
        <v>0.8406857306807205</v>
      </c>
      <c r="K41" s="65">
        <f>IF(RES_hhdet_tes!K41=0,"",RES_hhdet_tes!K41/RES_hhdet_fec!K41)</f>
        <v>0.84103507464171356</v>
      </c>
      <c r="L41" s="65">
        <f>IF(RES_hhdet_tes!L41=0,"",RES_hhdet_tes!L41/RES_hhdet_fec!L41)</f>
        <v>0.84390152864198043</v>
      </c>
      <c r="M41" s="65">
        <f>IF(RES_hhdet_tes!M41=0,"",RES_hhdet_tes!M41/RES_hhdet_fec!M41)</f>
        <v>0.84439460710926462</v>
      </c>
      <c r="N41" s="65">
        <f>IF(RES_hhdet_tes!N41=0,"",RES_hhdet_tes!N41/RES_hhdet_fec!N41)</f>
        <v>0.84541268217427556</v>
      </c>
      <c r="O41" s="65">
        <f>IF(RES_hhdet_tes!O41=0,"",RES_hhdet_tes!O41/RES_hhdet_fec!O41)</f>
        <v>0.84745076931074514</v>
      </c>
      <c r="P41" s="65">
        <f>IF(RES_hhdet_tes!P41=0,"",RES_hhdet_tes!P41/RES_hhdet_fec!P41)</f>
        <v>0.85394066161612014</v>
      </c>
      <c r="Q41" s="65">
        <f>IF(RES_hhdet_tes!Q41=0,"",RES_hhdet_tes!Q41/RES_hhdet_fec!Q41)</f>
        <v>0.85971229792455228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0.57850570549996216</v>
      </c>
      <c r="C43" s="175">
        <f>IF(RES_hhdet_tes!C43=0,"",RES_hhdet_tes!C43/RES_hhdet_fec!C43)</f>
        <v>0.58282564400642811</v>
      </c>
      <c r="D43" s="175">
        <f>IF(RES_hhdet_tes!D43=0,"",RES_hhdet_tes!D43/RES_hhdet_fec!D43)</f>
        <v>0.58690977259023291</v>
      </c>
      <c r="E43" s="175">
        <f>IF(RES_hhdet_tes!E43=0,"",RES_hhdet_tes!E43/RES_hhdet_fec!E43)</f>
        <v>0.58614241538566736</v>
      </c>
      <c r="F43" s="175">
        <f>IF(RES_hhdet_tes!F43=0,"",RES_hhdet_tes!F43/RES_hhdet_fec!F43)</f>
        <v>0.59723613388242469</v>
      </c>
      <c r="G43" s="175">
        <f>IF(RES_hhdet_tes!G43=0,"",RES_hhdet_tes!G43/RES_hhdet_fec!G43)</f>
        <v>0.59798455641013304</v>
      </c>
      <c r="H43" s="175">
        <f>IF(RES_hhdet_tes!H43=0,"",RES_hhdet_tes!H43/RES_hhdet_fec!H43)</f>
        <v>0.60658296710643922</v>
      </c>
      <c r="I43" s="175">
        <f>IF(RES_hhdet_tes!I43=0,"",RES_hhdet_tes!I43/RES_hhdet_fec!I43)</f>
        <v>0.61189334390539085</v>
      </c>
      <c r="J43" s="175">
        <f>IF(RES_hhdet_tes!J43=0,"",RES_hhdet_tes!J43/RES_hhdet_fec!J43)</f>
        <v>0.61571919753309934</v>
      </c>
      <c r="K43" s="175">
        <f>IF(RES_hhdet_tes!K43=0,"",RES_hhdet_tes!K43/RES_hhdet_fec!K43)</f>
        <v>0.62740902401243726</v>
      </c>
      <c r="L43" s="175">
        <f>IF(RES_hhdet_tes!L43=0,"",RES_hhdet_tes!L43/RES_hhdet_fec!L43)</f>
        <v>0.63869629438877207</v>
      </c>
      <c r="M43" s="175">
        <f>IF(RES_hhdet_tes!M43=0,"",RES_hhdet_tes!M43/RES_hhdet_fec!M43)</f>
        <v>0.66357934562852183</v>
      </c>
      <c r="N43" s="175">
        <f>IF(RES_hhdet_tes!N43=0,"",RES_hhdet_tes!N43/RES_hhdet_fec!N43)</f>
        <v>0.68004418792335564</v>
      </c>
      <c r="O43" s="175">
        <f>IF(RES_hhdet_tes!O43=0,"",RES_hhdet_tes!O43/RES_hhdet_fec!O43)</f>
        <v>0.68591446200543094</v>
      </c>
      <c r="P43" s="175">
        <f>IF(RES_hhdet_tes!P43=0,"",RES_hhdet_tes!P43/RES_hhdet_fec!P43)</f>
        <v>0.69606460614401744</v>
      </c>
      <c r="Q43" s="175">
        <f>IF(RES_hhdet_tes!Q43=0,"",RES_hhdet_tes!Q43/RES_hhdet_fec!Q43)</f>
        <v>0.69994908640367171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0.57212795447762244</v>
      </c>
      <c r="C44" s="169">
        <f>IF(RES_hhdet_tes!C44=0,"",RES_hhdet_tes!C44/RES_hhdet_fec!C44)</f>
        <v>0.5763040531342235</v>
      </c>
      <c r="D44" s="169">
        <f>IF(RES_hhdet_tes!D44=0,"",RES_hhdet_tes!D44/RES_hhdet_fec!D44)</f>
        <v>0.57736547316422493</v>
      </c>
      <c r="E44" s="169">
        <f>IF(RES_hhdet_tes!E44=0,"",RES_hhdet_tes!E44/RES_hhdet_fec!E44)</f>
        <v>0.57917636915359128</v>
      </c>
      <c r="F44" s="169">
        <f>IF(RES_hhdet_tes!F44=0,"",RES_hhdet_tes!F44/RES_hhdet_fec!F44)</f>
        <v>0.58849605772954217</v>
      </c>
      <c r="G44" s="169">
        <f>IF(RES_hhdet_tes!G44=0,"",RES_hhdet_tes!G44/RES_hhdet_fec!G44)</f>
        <v>0.5901510507923976</v>
      </c>
      <c r="H44" s="169">
        <f>IF(RES_hhdet_tes!H44=0,"",RES_hhdet_tes!H44/RES_hhdet_fec!H44)</f>
        <v>0.59400367839157997</v>
      </c>
      <c r="I44" s="169">
        <f>IF(RES_hhdet_tes!I44=0,"",RES_hhdet_tes!I44/RES_hhdet_fec!I44)</f>
        <v>0.59668782036582246</v>
      </c>
      <c r="J44" s="169">
        <f>IF(RES_hhdet_tes!J44=0,"",RES_hhdet_tes!J44/RES_hhdet_fec!J44)</f>
        <v>0.60421146348414423</v>
      </c>
      <c r="K44" s="169">
        <f>IF(RES_hhdet_tes!K44=0,"",RES_hhdet_tes!K44/RES_hhdet_fec!K44)</f>
        <v>0.61564217079350336</v>
      </c>
      <c r="L44" s="169">
        <f>IF(RES_hhdet_tes!L44=0,"",RES_hhdet_tes!L44/RES_hhdet_fec!L44)</f>
        <v>0.62790623474086693</v>
      </c>
      <c r="M44" s="169">
        <f>IF(RES_hhdet_tes!M44=0,"",RES_hhdet_tes!M44/RES_hhdet_fec!M44)</f>
        <v>0.64878259746972877</v>
      </c>
      <c r="N44" s="169">
        <f>IF(RES_hhdet_tes!N44=0,"",RES_hhdet_tes!N44/RES_hhdet_fec!N44)</f>
        <v>0.66134778420027185</v>
      </c>
      <c r="O44" s="169">
        <f>IF(RES_hhdet_tes!O44=0,"",RES_hhdet_tes!O44/RES_hhdet_fec!O44)</f>
        <v>0.66260516378548706</v>
      </c>
      <c r="P44" s="169">
        <f>IF(RES_hhdet_tes!P44=0,"",RES_hhdet_tes!P44/RES_hhdet_fec!P44)</f>
        <v>0.66308765386180513</v>
      </c>
      <c r="Q44" s="169">
        <f>IF(RES_hhdet_tes!Q44=0,"",RES_hhdet_tes!Q44/RES_hhdet_fec!Q44)</f>
        <v>0.66656225779443368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0.56457657364623959</v>
      </c>
      <c r="C45" s="73">
        <f>IF(RES_hhdet_tes!C45=0,"",RES_hhdet_tes!C45/RES_hhdet_fec!C45)</f>
        <v>0.56913793434273219</v>
      </c>
      <c r="D45" s="73">
        <f>IF(RES_hhdet_tes!D45=0,"",RES_hhdet_tes!D45/RES_hhdet_fec!D45)</f>
        <v>0.56957317715778288</v>
      </c>
      <c r="E45" s="73">
        <f>IF(RES_hhdet_tes!E45=0,"",RES_hhdet_tes!E45/RES_hhdet_fec!E45)</f>
        <v>0.57099547222681712</v>
      </c>
      <c r="F45" s="73">
        <f>IF(RES_hhdet_tes!F45=0,"",RES_hhdet_tes!F45/RES_hhdet_fec!F45)</f>
        <v>0.57833398339929021</v>
      </c>
      <c r="G45" s="73">
        <f>IF(RES_hhdet_tes!G45=0,"",RES_hhdet_tes!G45/RES_hhdet_fec!G45)</f>
        <v>0.58105957681079667</v>
      </c>
      <c r="H45" s="73">
        <f>IF(RES_hhdet_tes!H45=0,"",RES_hhdet_tes!H45/RES_hhdet_fec!H45)</f>
        <v>0.58577975041022579</v>
      </c>
      <c r="I45" s="73">
        <f>IF(RES_hhdet_tes!I45=0,"",RES_hhdet_tes!I45/RES_hhdet_fec!I45)</f>
        <v>0.59130762104246493</v>
      </c>
      <c r="J45" s="73">
        <f>IF(RES_hhdet_tes!J45=0,"",RES_hhdet_tes!J45/RES_hhdet_fec!J45)</f>
        <v>0.59908876340313455</v>
      </c>
      <c r="K45" s="73">
        <f>IF(RES_hhdet_tes!K45=0,"",RES_hhdet_tes!K45/RES_hhdet_fec!K45)</f>
        <v>0.61109409696096495</v>
      </c>
      <c r="L45" s="73">
        <f>IF(RES_hhdet_tes!L45=0,"",RES_hhdet_tes!L45/RES_hhdet_fec!L45)</f>
        <v>0.62297185029867153</v>
      </c>
      <c r="M45" s="73">
        <f>IF(RES_hhdet_tes!M45=0,"",RES_hhdet_tes!M45/RES_hhdet_fec!M45)</f>
        <v>0.64251346784357988</v>
      </c>
      <c r="N45" s="73">
        <f>IF(RES_hhdet_tes!N45=0,"",RES_hhdet_tes!N45/RES_hhdet_fec!N45)</f>
        <v>0.65756096283369037</v>
      </c>
      <c r="O45" s="73">
        <f>IF(RES_hhdet_tes!O45=0,"",RES_hhdet_tes!O45/RES_hhdet_fec!O45)</f>
        <v>0.65854409933502467</v>
      </c>
      <c r="P45" s="73">
        <f>IF(RES_hhdet_tes!P45=0,"",RES_hhdet_tes!P45/RES_hhdet_fec!P45)</f>
        <v>0.65957427575668848</v>
      </c>
      <c r="Q45" s="73">
        <f>IF(RES_hhdet_tes!Q45=0,"",RES_hhdet_tes!Q45/RES_hhdet_fec!Q45)</f>
        <v>0.66000632907583401</v>
      </c>
    </row>
    <row r="46" spans="1:17" ht="12" customHeight="1" x14ac:dyDescent="0.25">
      <c r="A46" s="23" t="s">
        <v>60</v>
      </c>
      <c r="B46" s="73">
        <f>IF(RES_hhdet_tes!B46=0,"",RES_hhdet_tes!B46/RES_hhdet_fec!B46)</f>
        <v>0.99999999999999956</v>
      </c>
      <c r="C46" s="73">
        <f>IF(RES_hhdet_tes!C46=0,"",RES_hhdet_tes!C46/RES_hhdet_fec!C46)</f>
        <v>1</v>
      </c>
      <c r="D46" s="73">
        <f>IF(RES_hhdet_tes!D46=0,"",RES_hhdet_tes!D46/RES_hhdet_fec!D46)</f>
        <v>1</v>
      </c>
      <c r="E46" s="73">
        <f>IF(RES_hhdet_tes!E46=0,"",RES_hhdet_tes!E46/RES_hhdet_fec!E46)</f>
        <v>0.99999999999999989</v>
      </c>
      <c r="F46" s="73">
        <f>IF(RES_hhdet_tes!F46=0,"",RES_hhdet_tes!F46/RES_hhdet_fec!F46)</f>
        <v>1.0000000000000002</v>
      </c>
      <c r="G46" s="73">
        <f>IF(RES_hhdet_tes!G46=0,"",RES_hhdet_tes!G46/RES_hhdet_fec!G46)</f>
        <v>0.99999999999999978</v>
      </c>
      <c r="H46" s="73">
        <f>IF(RES_hhdet_tes!H46=0,"",RES_hhdet_tes!H46/RES_hhdet_fec!H46)</f>
        <v>1</v>
      </c>
      <c r="I46" s="73">
        <f>IF(RES_hhdet_tes!I46=0,"",RES_hhdet_tes!I46/RES_hhdet_fec!I46)</f>
        <v>1.0000000000000004</v>
      </c>
      <c r="J46" s="73">
        <f>IF(RES_hhdet_tes!J46=0,"",RES_hhdet_tes!J46/RES_hhdet_fec!J46)</f>
        <v>1.0000000000000004</v>
      </c>
      <c r="K46" s="73">
        <f>IF(RES_hhdet_tes!K46=0,"",RES_hhdet_tes!K46/RES_hhdet_fec!K46)</f>
        <v>1.0000000000000002</v>
      </c>
      <c r="L46" s="73">
        <f>IF(RES_hhdet_tes!L46=0,"",RES_hhdet_tes!L46/RES_hhdet_fec!L46)</f>
        <v>1</v>
      </c>
      <c r="M46" s="73">
        <f>IF(RES_hhdet_tes!M46=0,"",RES_hhdet_tes!M46/RES_hhdet_fec!M46)</f>
        <v>1</v>
      </c>
      <c r="N46" s="73">
        <f>IF(RES_hhdet_tes!N46=0,"",RES_hhdet_tes!N46/RES_hhdet_fec!N46)</f>
        <v>0.99999999999999922</v>
      </c>
      <c r="O46" s="73">
        <f>IF(RES_hhdet_tes!O46=0,"",RES_hhdet_tes!O46/RES_hhdet_fec!O46)</f>
        <v>1</v>
      </c>
      <c r="P46" s="73">
        <f>IF(RES_hhdet_tes!P46=0,"",RES_hhdet_tes!P46/RES_hhdet_fec!P46)</f>
        <v>1.0000000000000007</v>
      </c>
      <c r="Q46" s="73">
        <f>IF(RES_hhdet_tes!Q46=0,"",RES_hhdet_tes!Q46/RES_hhdet_fec!Q46)</f>
        <v>1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1.577879211785586</v>
      </c>
      <c r="C47" s="169">
        <f>IF(RES_hhdet_tes!C47=0,"",RES_hhdet_tes!C47/RES_hhdet_fec!C47)</f>
        <v>1.6250127603942359</v>
      </c>
      <c r="D47" s="169">
        <f>IF(RES_hhdet_tes!D47=0,"",RES_hhdet_tes!D47/RES_hhdet_fec!D47)</f>
        <v>1.6606537935141994</v>
      </c>
      <c r="E47" s="169">
        <f>IF(RES_hhdet_tes!E47=0,"",RES_hhdet_tes!E47/RES_hhdet_fec!E47)</f>
        <v>1.7096279588250649</v>
      </c>
      <c r="F47" s="169">
        <f>IF(RES_hhdet_tes!F47=0,"",RES_hhdet_tes!F47/RES_hhdet_fec!F47)</f>
        <v>1.7658821501615856</v>
      </c>
      <c r="G47" s="169">
        <f>IF(RES_hhdet_tes!G47=0,"",RES_hhdet_tes!G47/RES_hhdet_fec!G47)</f>
        <v>1.8115375865993903</v>
      </c>
      <c r="H47" s="169">
        <f>IF(RES_hhdet_tes!H47=0,"",RES_hhdet_tes!H47/RES_hhdet_fec!H47)</f>
        <v>1.8601300293041301</v>
      </c>
      <c r="I47" s="169">
        <f>IF(RES_hhdet_tes!I47=0,"",RES_hhdet_tes!I47/RES_hhdet_fec!I47)</f>
        <v>1.9618387669969297</v>
      </c>
      <c r="J47" s="169">
        <f>IF(RES_hhdet_tes!J47=0,"",RES_hhdet_tes!J47/RES_hhdet_fec!J47)</f>
        <v>1.9776090337292014</v>
      </c>
      <c r="K47" s="169">
        <f>IF(RES_hhdet_tes!K47=0,"",RES_hhdet_tes!K47/RES_hhdet_fec!K47)</f>
        <v>2.145512191005571</v>
      </c>
      <c r="L47" s="169">
        <f>IF(RES_hhdet_tes!L47=0,"",RES_hhdet_tes!L47/RES_hhdet_fec!L47)</f>
        <v>2.19345759260163</v>
      </c>
      <c r="M47" s="169">
        <f>IF(RES_hhdet_tes!M47=0,"",RES_hhdet_tes!M47/RES_hhdet_fec!M47)</f>
        <v>2.4095119850655484</v>
      </c>
      <c r="N47" s="169">
        <f>IF(RES_hhdet_tes!N47=0,"",RES_hhdet_tes!N47/RES_hhdet_fec!N47)</f>
        <v>2.6093909137594995</v>
      </c>
      <c r="O47" s="169">
        <f>IF(RES_hhdet_tes!O47=0,"",RES_hhdet_tes!O47/RES_hhdet_fec!O47)</f>
        <v>2.7566351689021973</v>
      </c>
      <c r="P47" s="169">
        <f>IF(RES_hhdet_tes!P47=0,"",RES_hhdet_tes!P47/RES_hhdet_fec!P47)</f>
        <v>2.8772651512474723</v>
      </c>
      <c r="Q47" s="169">
        <f>IF(RES_hhdet_tes!Q47=0,"",RES_hhdet_tes!Q47/RES_hhdet_fec!Q47)</f>
        <v>2.9729738049908185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1.577879211785586</v>
      </c>
      <c r="C48" s="73">
        <f>IF(RES_hhdet_tes!C48=0,"",RES_hhdet_tes!C48/RES_hhdet_fec!C48)</f>
        <v>1.6250127603942359</v>
      </c>
      <c r="D48" s="73">
        <f>IF(RES_hhdet_tes!D48=0,"",RES_hhdet_tes!D48/RES_hhdet_fec!D48)</f>
        <v>1.6606537935141994</v>
      </c>
      <c r="E48" s="73">
        <f>IF(RES_hhdet_tes!E48=0,"",RES_hhdet_tes!E48/RES_hhdet_fec!E48)</f>
        <v>1.7096279588250649</v>
      </c>
      <c r="F48" s="73">
        <f>IF(RES_hhdet_tes!F48=0,"",RES_hhdet_tes!F48/RES_hhdet_fec!F48)</f>
        <v>1.7658821501615856</v>
      </c>
      <c r="G48" s="73">
        <f>IF(RES_hhdet_tes!G48=0,"",RES_hhdet_tes!G48/RES_hhdet_fec!G48)</f>
        <v>1.8115375865993903</v>
      </c>
      <c r="H48" s="73">
        <f>IF(RES_hhdet_tes!H48=0,"",RES_hhdet_tes!H48/RES_hhdet_fec!H48)</f>
        <v>1.8601300293041301</v>
      </c>
      <c r="I48" s="73">
        <f>IF(RES_hhdet_tes!I48=0,"",RES_hhdet_tes!I48/RES_hhdet_fec!I48)</f>
        <v>1.9618387669969297</v>
      </c>
      <c r="J48" s="73">
        <f>IF(RES_hhdet_tes!J48=0,"",RES_hhdet_tes!J48/RES_hhdet_fec!J48)</f>
        <v>1.9776090337292014</v>
      </c>
      <c r="K48" s="73">
        <f>IF(RES_hhdet_tes!K48=0,"",RES_hhdet_tes!K48/RES_hhdet_fec!K48)</f>
        <v>2.145512191005571</v>
      </c>
      <c r="L48" s="73">
        <f>IF(RES_hhdet_tes!L48=0,"",RES_hhdet_tes!L48/RES_hhdet_fec!L48)</f>
        <v>2.19345759260163</v>
      </c>
      <c r="M48" s="73">
        <f>IF(RES_hhdet_tes!M48=0,"",RES_hhdet_tes!M48/RES_hhdet_fec!M48)</f>
        <v>2.4095119850655484</v>
      </c>
      <c r="N48" s="73">
        <f>IF(RES_hhdet_tes!N48=0,"",RES_hhdet_tes!N48/RES_hhdet_fec!N48)</f>
        <v>2.6093909137594995</v>
      </c>
      <c r="O48" s="73">
        <f>IF(RES_hhdet_tes!O48=0,"",RES_hhdet_tes!O48/RES_hhdet_fec!O48)</f>
        <v>2.7566351689021973</v>
      </c>
      <c r="P48" s="73">
        <f>IF(RES_hhdet_tes!P48=0,"",RES_hhdet_tes!P48/RES_hhdet_fec!P48)</f>
        <v>2.8772651512474723</v>
      </c>
      <c r="Q48" s="73">
        <f>IF(RES_hhdet_tes!Q48=0,"",RES_hhdet_tes!Q48/RES_hhdet_fec!Q48)</f>
        <v>2.9729738049908185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0.56199508926417152</v>
      </c>
      <c r="C49" s="169">
        <f>IF(RES_hhdet_tes!C49=0,"",RES_hhdet_tes!C49/RES_hhdet_fec!C49)</f>
        <v>0.55817518662730614</v>
      </c>
      <c r="D49" s="169">
        <f>IF(RES_hhdet_tes!D49=0,"",RES_hhdet_tes!D49/RES_hhdet_fec!D49)</f>
        <v>0.55731411175872947</v>
      </c>
      <c r="E49" s="169">
        <f>IF(RES_hhdet_tes!E49=0,"",RES_hhdet_tes!E49/RES_hhdet_fec!E49)</f>
        <v>0.55446191811416701</v>
      </c>
      <c r="F49" s="169">
        <f>IF(RES_hhdet_tes!F49=0,"",RES_hhdet_tes!F49/RES_hhdet_fec!F49)</f>
        <v>0.55894721343823806</v>
      </c>
      <c r="G49" s="169">
        <f>IF(RES_hhdet_tes!G49=0,"",RES_hhdet_tes!G49/RES_hhdet_fec!G49)</f>
        <v>0.55559880895547553</v>
      </c>
      <c r="H49" s="169">
        <f>IF(RES_hhdet_tes!H49=0,"",RES_hhdet_tes!H49/RES_hhdet_fec!H49)</f>
        <v>0.55128564520734291</v>
      </c>
      <c r="I49" s="169">
        <f>IF(RES_hhdet_tes!I49=0,"",RES_hhdet_tes!I49/RES_hhdet_fec!I49)</f>
        <v>0.54624918479300266</v>
      </c>
      <c r="J49" s="169">
        <f>IF(RES_hhdet_tes!J49=0,"",RES_hhdet_tes!J49/RES_hhdet_fec!J49)</f>
        <v>0.545899145580649</v>
      </c>
      <c r="K49" s="169">
        <f>IF(RES_hhdet_tes!K49=0,"",RES_hhdet_tes!K49/RES_hhdet_fec!K49)</f>
        <v>0.54850688870289277</v>
      </c>
      <c r="L49" s="169">
        <f>IF(RES_hhdet_tes!L49=0,"",RES_hhdet_tes!L49/RES_hhdet_fec!L49)</f>
        <v>0.55558556853736252</v>
      </c>
      <c r="M49" s="169">
        <f>IF(RES_hhdet_tes!M49=0,"",RES_hhdet_tes!M49/RES_hhdet_fec!M49)</f>
        <v>0.56068679653539577</v>
      </c>
      <c r="N49" s="169">
        <f>IF(RES_hhdet_tes!N49=0,"",RES_hhdet_tes!N49/RES_hhdet_fec!N49)</f>
        <v>0.55870797687106533</v>
      </c>
      <c r="O49" s="169">
        <f>IF(RES_hhdet_tes!O49=0,"",RES_hhdet_tes!O49/RES_hhdet_fec!O49)</f>
        <v>0.55899257479976627</v>
      </c>
      <c r="P49" s="169">
        <f>IF(RES_hhdet_tes!P49=0,"",RES_hhdet_tes!P49/RES_hhdet_fec!P49)</f>
        <v>0.56108379536887565</v>
      </c>
      <c r="Q49" s="169">
        <f>IF(RES_hhdet_tes!Q49=0,"",RES_hhdet_tes!Q49/RES_hhdet_fec!Q49)</f>
        <v>0.56733448450633239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0.4990414105876958</v>
      </c>
      <c r="C50" s="174">
        <f>IF(RES_hhdet_tes!C50=0,"",RES_hhdet_tes!C50/RES_hhdet_fec!C50)</f>
        <v>0.50289035001920557</v>
      </c>
      <c r="D50" s="174">
        <f>IF(RES_hhdet_tes!D50=0,"",RES_hhdet_tes!D50/RES_hhdet_fec!D50)</f>
        <v>0.50449158939716343</v>
      </c>
      <c r="E50" s="174">
        <f>IF(RES_hhdet_tes!E50=0,"",RES_hhdet_tes!E50/RES_hhdet_fec!E50)</f>
        <v>0.50555605108899737</v>
      </c>
      <c r="F50" s="174">
        <f>IF(RES_hhdet_tes!F50=0,"",RES_hhdet_tes!F50/RES_hhdet_fec!F50)</f>
        <v>0.5086893640673571</v>
      </c>
      <c r="G50" s="174">
        <f>IF(RES_hhdet_tes!G50=0,"",RES_hhdet_tes!G50/RES_hhdet_fec!G50)</f>
        <v>0.51187669979445438</v>
      </c>
      <c r="H50" s="174">
        <f>IF(RES_hhdet_tes!H50=0,"",RES_hhdet_tes!H50/RES_hhdet_fec!H50)</f>
        <v>0.51533674818644404</v>
      </c>
      <c r="I50" s="174">
        <f>IF(RES_hhdet_tes!I50=0,"",RES_hhdet_tes!I50/RES_hhdet_fec!I50)</f>
        <v>0.51826640280155545</v>
      </c>
      <c r="J50" s="174">
        <f>IF(RES_hhdet_tes!J50=0,"",RES_hhdet_tes!J50/RES_hhdet_fec!J50)</f>
        <v>0.51999392311039727</v>
      </c>
      <c r="K50" s="174">
        <f>IF(RES_hhdet_tes!K50=0,"",RES_hhdet_tes!K50/RES_hhdet_fec!K50)</f>
        <v>0.52336689110088808</v>
      </c>
      <c r="L50" s="174">
        <f>IF(RES_hhdet_tes!L50=0,"",RES_hhdet_tes!L50/RES_hhdet_fec!L50)</f>
        <v>0.5293039560441043</v>
      </c>
      <c r="M50" s="174">
        <f>IF(RES_hhdet_tes!M50=0,"",RES_hhdet_tes!M50/RES_hhdet_fec!M50)</f>
        <v>0.5337254204895705</v>
      </c>
      <c r="N50" s="174">
        <f>IF(RES_hhdet_tes!N50=0,"",RES_hhdet_tes!N50/RES_hhdet_fec!N50)</f>
        <v>0.53887098464675742</v>
      </c>
      <c r="O50" s="174">
        <f>IF(RES_hhdet_tes!O50=0,"",RES_hhdet_tes!O50/RES_hhdet_fec!O50)</f>
        <v>0.54224273334056516</v>
      </c>
      <c r="P50" s="174">
        <f>IF(RES_hhdet_tes!P50=0,"",RES_hhdet_tes!P50/RES_hhdet_fec!P50)</f>
        <v>0.54545434265055437</v>
      </c>
      <c r="Q50" s="174">
        <f>IF(RES_hhdet_tes!Q50=0,"",RES_hhdet_tes!Q50/RES_hhdet_fec!Q50)</f>
        <v>0.54960411229379158</v>
      </c>
    </row>
    <row r="51" spans="1:17" ht="12" customHeight="1" x14ac:dyDescent="0.25">
      <c r="A51" s="167" t="s">
        <v>164</v>
      </c>
      <c r="B51" s="174">
        <f>IF(RES_hhdet_tes!B51=0,"",RES_hhdet_tes!B51/RES_hhdet_fec!B51)</f>
        <v>0.71557473377569503</v>
      </c>
      <c r="C51" s="174">
        <f>IF(RES_hhdet_tes!C51=0,"",RES_hhdet_tes!C51/RES_hhdet_fec!C51)</f>
        <v>0.71395188309719826</v>
      </c>
      <c r="D51" s="174">
        <f>IF(RES_hhdet_tes!D51=0,"",RES_hhdet_tes!D51/RES_hhdet_fec!D51)</f>
        <v>0.72247669067313447</v>
      </c>
      <c r="E51" s="174">
        <f>IF(RES_hhdet_tes!E51=0,"",RES_hhdet_tes!E51/RES_hhdet_fec!E51)</f>
        <v>0.7312925350802385</v>
      </c>
      <c r="F51" s="174">
        <f>IF(RES_hhdet_tes!F51=0,"",RES_hhdet_tes!F51/RES_hhdet_fec!F51)</f>
        <v>0.72655836324414536</v>
      </c>
      <c r="G51" s="174">
        <f>IF(RES_hhdet_tes!G51=0,"",RES_hhdet_tes!G51/RES_hhdet_fec!G51)</f>
        <v>0.73728756300339071</v>
      </c>
      <c r="H51" s="174">
        <f>IF(RES_hhdet_tes!H51=0,"",RES_hhdet_tes!H51/RES_hhdet_fec!H51)</f>
        <v>0.74271016105048948</v>
      </c>
      <c r="I51" s="174">
        <f>IF(RES_hhdet_tes!I51=0,"",RES_hhdet_tes!I51/RES_hhdet_fec!I51)</f>
        <v>0.74571890594026835</v>
      </c>
      <c r="J51" s="174">
        <f>IF(RES_hhdet_tes!J51=0,"",RES_hhdet_tes!J51/RES_hhdet_fec!J51)</f>
        <v>0.74851247960205014</v>
      </c>
      <c r="K51" s="174">
        <f>IF(RES_hhdet_tes!K51=0,"",RES_hhdet_tes!K51/RES_hhdet_fec!K51)</f>
        <v>0.75271727745213091</v>
      </c>
      <c r="L51" s="174">
        <f>IF(RES_hhdet_tes!L51=0,"",RES_hhdet_tes!L51/RES_hhdet_fec!L51)</f>
        <v>0.758536488912539</v>
      </c>
      <c r="M51" s="174">
        <f>IF(RES_hhdet_tes!M51=0,"",RES_hhdet_tes!M51/RES_hhdet_fec!M51)</f>
        <v>0.7540778707717849</v>
      </c>
      <c r="N51" s="174">
        <f>IF(RES_hhdet_tes!N51=0,"",RES_hhdet_tes!N51/RES_hhdet_fec!N51)</f>
        <v>0.75803745690567004</v>
      </c>
      <c r="O51" s="174">
        <f>IF(RES_hhdet_tes!O51=0,"",RES_hhdet_tes!O51/RES_hhdet_fec!O51)</f>
        <v>0.7596122351764143</v>
      </c>
      <c r="P51" s="174">
        <f>IF(RES_hhdet_tes!P51=0,"",RES_hhdet_tes!P51/RES_hhdet_fec!P51)</f>
        <v>0.76079883544370663</v>
      </c>
      <c r="Q51" s="174">
        <f>IF(RES_hhdet_tes!Q51=0,"",RES_hhdet_tes!Q51/RES_hhdet_fec!Q51)</f>
        <v>0.76232581912328246</v>
      </c>
    </row>
    <row r="52" spans="1:17" ht="12" customHeight="1" x14ac:dyDescent="0.25">
      <c r="A52" s="166" t="s">
        <v>163</v>
      </c>
      <c r="B52" s="173">
        <f>IF(RES_hhdet_tes!B52=0,"",RES_hhdet_tes!B52/RES_hhdet_fec!B52)</f>
        <v>0.4990414105876958</v>
      </c>
      <c r="C52" s="173">
        <f>IF(RES_hhdet_tes!C52=0,"",RES_hhdet_tes!C52/RES_hhdet_fec!C52)</f>
        <v>0.50699748014344026</v>
      </c>
      <c r="D52" s="173">
        <f>IF(RES_hhdet_tes!D52=0,"",RES_hhdet_tes!D52/RES_hhdet_fec!D52)</f>
        <v>0.51182032953516887</v>
      </c>
      <c r="E52" s="173">
        <f>IF(RES_hhdet_tes!E52=0,"",RES_hhdet_tes!E52/RES_hhdet_fec!E52)</f>
        <v>0.51278488755832607</v>
      </c>
      <c r="F52" s="173">
        <f>IF(RES_hhdet_tes!F52=0,"",RES_hhdet_tes!F52/RES_hhdet_fec!F52)</f>
        <v>0.5200939331279929</v>
      </c>
      <c r="G52" s="173">
        <f>IF(RES_hhdet_tes!G52=0,"",RES_hhdet_tes!G52/RES_hhdet_fec!G52)</f>
        <v>0.5329291120470927</v>
      </c>
      <c r="H52" s="173">
        <f>IF(RES_hhdet_tes!H52=0,"",RES_hhdet_tes!H52/RES_hhdet_fec!H52)</f>
        <v>0.54093330924462557</v>
      </c>
      <c r="I52" s="173">
        <f>IF(RES_hhdet_tes!I52=0,"",RES_hhdet_tes!I52/RES_hhdet_fec!I52)</f>
        <v>0.54454050669839482</v>
      </c>
      <c r="J52" s="173">
        <f>IF(RES_hhdet_tes!J52=0,"",RES_hhdet_tes!J52/RES_hhdet_fec!J52)</f>
        <v>0.54787510818381391</v>
      </c>
      <c r="K52" s="173">
        <f>IF(RES_hhdet_tes!K52=0,"",RES_hhdet_tes!K52/RES_hhdet_fec!K52)</f>
        <v>0.55385369490718306</v>
      </c>
      <c r="L52" s="173">
        <f>IF(RES_hhdet_tes!L52=0,"",RES_hhdet_tes!L52/RES_hhdet_fec!L52)</f>
        <v>0.55642750369447769</v>
      </c>
      <c r="M52" s="173">
        <f>IF(RES_hhdet_tes!M52=0,"",RES_hhdet_tes!M52/RES_hhdet_fec!M52)</f>
        <v>0.56023837283057221</v>
      </c>
      <c r="N52" s="173">
        <f>IF(RES_hhdet_tes!N52=0,"",RES_hhdet_tes!N52/RES_hhdet_fec!N52)</f>
        <v>0.56067770015649498</v>
      </c>
      <c r="O52" s="173">
        <f>IF(RES_hhdet_tes!O52=0,"",RES_hhdet_tes!O52/RES_hhdet_fec!O52)</f>
        <v>0.56264190713075646</v>
      </c>
      <c r="P52" s="173">
        <f>IF(RES_hhdet_tes!P52=0,"",RES_hhdet_tes!P52/RES_hhdet_fec!P52)</f>
        <v>0.56365684177320552</v>
      </c>
      <c r="Q52" s="173">
        <f>IF(RES_hhdet_tes!Q52=0,"",RES_hhdet_tes!Q52/RES_hhdet_fec!Q52)</f>
        <v>0.56544251775946719</v>
      </c>
    </row>
    <row r="53" spans="1:17" ht="12" customHeight="1" x14ac:dyDescent="0.25">
      <c r="A53" s="147" t="s">
        <v>59</v>
      </c>
      <c r="B53" s="172">
        <f>IF(RES_hhdet_tes!B53=0,"",RES_hhdet_tes!B53/RES_hhdet_fec!B53)</f>
        <v>1</v>
      </c>
      <c r="C53" s="172">
        <f>IF(RES_hhdet_tes!C53=0,"",RES_hhdet_tes!C53/RES_hhdet_fec!C53)</f>
        <v>1.0000000000000004</v>
      </c>
      <c r="D53" s="172">
        <f>IF(RES_hhdet_tes!D53=0,"",RES_hhdet_tes!D53/RES_hhdet_fec!D53)</f>
        <v>1</v>
      </c>
      <c r="E53" s="172">
        <f>IF(RES_hhdet_tes!E53=0,"",RES_hhdet_tes!E53/RES_hhdet_fec!E53)</f>
        <v>0.99999999999999967</v>
      </c>
      <c r="F53" s="172">
        <f>IF(RES_hhdet_tes!F53=0,"",RES_hhdet_tes!F53/RES_hhdet_fec!F53)</f>
        <v>1</v>
      </c>
      <c r="G53" s="172">
        <f>IF(RES_hhdet_tes!G53=0,"",RES_hhdet_tes!G53/RES_hhdet_fec!G53)</f>
        <v>0.99999999999999967</v>
      </c>
      <c r="H53" s="172">
        <f>IF(RES_hhdet_tes!H53=0,"",RES_hhdet_tes!H53/RES_hhdet_fec!H53)</f>
        <v>1.0000000000000002</v>
      </c>
      <c r="I53" s="172">
        <f>IF(RES_hhdet_tes!I53=0,"",RES_hhdet_tes!I53/RES_hhdet_fec!I53)</f>
        <v>1</v>
      </c>
      <c r="J53" s="172">
        <f>IF(RES_hhdet_tes!J53=0,"",RES_hhdet_tes!J53/RES_hhdet_fec!J53)</f>
        <v>1</v>
      </c>
      <c r="K53" s="172">
        <f>IF(RES_hhdet_tes!K53=0,"",RES_hhdet_tes!K53/RES_hhdet_fec!K53)</f>
        <v>1.0000000000000002</v>
      </c>
      <c r="L53" s="172">
        <f>IF(RES_hhdet_tes!L53=0,"",RES_hhdet_tes!L53/RES_hhdet_fec!L53)</f>
        <v>1.0000000000000002</v>
      </c>
      <c r="M53" s="172">
        <f>IF(RES_hhdet_tes!M53=0,"",RES_hhdet_tes!M53/RES_hhdet_fec!M53)</f>
        <v>1.0000000000000002</v>
      </c>
      <c r="N53" s="172">
        <f>IF(RES_hhdet_tes!N53=0,"",RES_hhdet_tes!N53/RES_hhdet_fec!N53)</f>
        <v>0.99999999999999978</v>
      </c>
      <c r="O53" s="172">
        <f>IF(RES_hhdet_tes!O53=0,"",RES_hhdet_tes!O53/RES_hhdet_fec!O53)</f>
        <v>1</v>
      </c>
      <c r="P53" s="172">
        <f>IF(RES_hhdet_tes!P53=0,"",RES_hhdet_tes!P53/RES_hhdet_fec!P53)</f>
        <v>1</v>
      </c>
      <c r="Q53" s="172">
        <f>IF(RES_hhdet_tes!Q53=0,"",RES_hhdet_tes!Q53/RES_hhdet_fec!Q53)</f>
        <v>1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0.65588299677240036</v>
      </c>
      <c r="C54" s="171">
        <f>IF(RES_hhdet_tes!C54=0,"",RES_hhdet_tes!C54/RES_hhdet_fec!C54)</f>
        <v>0.65929057959756021</v>
      </c>
      <c r="D54" s="171">
        <f>IF(RES_hhdet_tes!D54=0,"",RES_hhdet_tes!D54/RES_hhdet_fec!D54)</f>
        <v>0.66004839480323096</v>
      </c>
      <c r="E54" s="171">
        <f>IF(RES_hhdet_tes!E54=0,"",RES_hhdet_tes!E54/RES_hhdet_fec!E54)</f>
        <v>0.66209507096943754</v>
      </c>
      <c r="F54" s="171">
        <f>IF(RES_hhdet_tes!F54=0,"",RES_hhdet_tes!F54/RES_hhdet_fec!F54)</f>
        <v>0.67164992737784246</v>
      </c>
      <c r="G54" s="171">
        <f>IF(RES_hhdet_tes!G54=0,"",RES_hhdet_tes!G54/RES_hhdet_fec!G54)</f>
        <v>0.67633858535717128</v>
      </c>
      <c r="H54" s="171">
        <f>IF(RES_hhdet_tes!H54=0,"",RES_hhdet_tes!H54/RES_hhdet_fec!H54)</f>
        <v>0.68215689676712876</v>
      </c>
      <c r="I54" s="171">
        <f>IF(RES_hhdet_tes!I54=0,"",RES_hhdet_tes!I54/RES_hhdet_fec!I54)</f>
        <v>0.70267912648580677</v>
      </c>
      <c r="J54" s="171">
        <f>IF(RES_hhdet_tes!J54=0,"",RES_hhdet_tes!J54/RES_hhdet_fec!J54)</f>
        <v>0.71045463651723428</v>
      </c>
      <c r="K54" s="171">
        <f>IF(RES_hhdet_tes!K54=0,"",RES_hhdet_tes!K54/RES_hhdet_fec!K54)</f>
        <v>0.71767605448857941</v>
      </c>
      <c r="L54" s="171">
        <f>IF(RES_hhdet_tes!L54=0,"",RES_hhdet_tes!L54/RES_hhdet_fec!L54)</f>
        <v>0.72130477786893077</v>
      </c>
      <c r="M54" s="171">
        <f>IF(RES_hhdet_tes!M54=0,"",RES_hhdet_tes!M54/RES_hhdet_fec!M54)</f>
        <v>0.73548191500564641</v>
      </c>
      <c r="N54" s="171">
        <f>IF(RES_hhdet_tes!N54=0,"",RES_hhdet_tes!N54/RES_hhdet_fec!N54)</f>
        <v>0.74203758898212846</v>
      </c>
      <c r="O54" s="171">
        <f>IF(RES_hhdet_tes!O54=0,"",RES_hhdet_tes!O54/RES_hhdet_fec!O54)</f>
        <v>0.7425500802234557</v>
      </c>
      <c r="P54" s="171">
        <f>IF(RES_hhdet_tes!P54=0,"",RES_hhdet_tes!P54/RES_hhdet_fec!P54)</f>
        <v>0.74293938575274932</v>
      </c>
      <c r="Q54" s="171">
        <f>IF(RES_hhdet_tes!Q54=0,"",RES_hhdet_tes!Q54/RES_hhdet_fec!Q54)</f>
        <v>0.74337538158934724</v>
      </c>
    </row>
    <row r="55" spans="1:17" ht="12" customHeight="1" x14ac:dyDescent="0.25">
      <c r="A55" s="161" t="s">
        <v>141</v>
      </c>
      <c r="B55" s="170">
        <f>IF(RES_hhdet_tes!B55=0,"",RES_hhdet_tes!B55/RES_hhdet_fec!B55)</f>
        <v>0.81129015263312398</v>
      </c>
      <c r="C55" s="170">
        <f>IF(RES_hhdet_tes!C55=0,"",RES_hhdet_tes!C55/RES_hhdet_fec!C55)</f>
        <v>0.8191612254549101</v>
      </c>
      <c r="D55" s="170">
        <f>IF(RES_hhdet_tes!D55=0,"",RES_hhdet_tes!D55/RES_hhdet_fec!D55)</f>
        <v>0.81420866393536673</v>
      </c>
      <c r="E55" s="170">
        <f>IF(RES_hhdet_tes!E55=0,"",RES_hhdet_tes!E55/RES_hhdet_fec!E55)</f>
        <v>0.81307265743560087</v>
      </c>
      <c r="F55" s="170">
        <f>IF(RES_hhdet_tes!F55=0,"",RES_hhdet_tes!F55/RES_hhdet_fec!F55)</f>
        <v>0.81732401143793998</v>
      </c>
      <c r="G55" s="170">
        <f>IF(RES_hhdet_tes!G55=0,"",RES_hhdet_tes!G55/RES_hhdet_fec!G55)</f>
        <v>0.81991984868161349</v>
      </c>
      <c r="H55" s="170">
        <f>IF(RES_hhdet_tes!H55=0,"",RES_hhdet_tes!H55/RES_hhdet_fec!H55)</f>
        <v>0.82507987963178653</v>
      </c>
      <c r="I55" s="170">
        <f>IF(RES_hhdet_tes!I55=0,"",RES_hhdet_tes!I55/RES_hhdet_fec!I55)</f>
        <v>0.83516297687990149</v>
      </c>
      <c r="J55" s="170">
        <f>IF(RES_hhdet_tes!J55=0,"",RES_hhdet_tes!J55/RES_hhdet_fec!J55)</f>
        <v>0.84369901560952509</v>
      </c>
      <c r="K55" s="170">
        <f>IF(RES_hhdet_tes!K55=0,"",RES_hhdet_tes!K55/RES_hhdet_fec!K55)</f>
        <v>0.85455652098788193</v>
      </c>
      <c r="L55" s="170">
        <f>IF(RES_hhdet_tes!L55=0,"",RES_hhdet_tes!L55/RES_hhdet_fec!L55)</f>
        <v>0.84723529761214333</v>
      </c>
      <c r="M55" s="170">
        <f>IF(RES_hhdet_tes!M55=0,"",RES_hhdet_tes!M55/RES_hhdet_fec!M55)</f>
        <v>0.85374103295356862</v>
      </c>
      <c r="N55" s="170">
        <f>IF(RES_hhdet_tes!N55=0,"",RES_hhdet_tes!N55/RES_hhdet_fec!N55)</f>
        <v>0.86217195125204205</v>
      </c>
      <c r="O55" s="170">
        <f>IF(RES_hhdet_tes!O55=0,"",RES_hhdet_tes!O55/RES_hhdet_fec!O55)</f>
        <v>0.85913541971975671</v>
      </c>
      <c r="P55" s="170">
        <f>IF(RES_hhdet_tes!P55=0,"",RES_hhdet_tes!P55/RES_hhdet_fec!P55)</f>
        <v>0.86680651183250712</v>
      </c>
      <c r="Q55" s="170">
        <f>IF(RES_hhdet_tes!Q55=0,"",RES_hhdet_tes!Q55/RES_hhdet_fec!Q55)</f>
        <v>0.85070423378630633</v>
      </c>
    </row>
    <row r="56" spans="1:17" ht="12" customHeight="1" x14ac:dyDescent="0.25">
      <c r="A56" s="148" t="s">
        <v>60</v>
      </c>
      <c r="B56" s="73">
        <f>IF(RES_hhdet_tes!B56=0,"",RES_hhdet_tes!B56/RES_hhdet_fec!B56)</f>
        <v>0.65588299677240047</v>
      </c>
      <c r="C56" s="73">
        <f>IF(RES_hhdet_tes!C56=0,"",RES_hhdet_tes!C56/RES_hhdet_fec!C56)</f>
        <v>0.66006503125539107</v>
      </c>
      <c r="D56" s="73">
        <f>IF(RES_hhdet_tes!D56=0,"",RES_hhdet_tes!D56/RES_hhdet_fec!D56)</f>
        <v>0.66038707334575253</v>
      </c>
      <c r="E56" s="73">
        <f>IF(RES_hhdet_tes!E56=0,"",RES_hhdet_tes!E56/RES_hhdet_fec!E56)</f>
        <v>0.661926771497786</v>
      </c>
      <c r="F56" s="73">
        <f>IF(RES_hhdet_tes!F56=0,"",RES_hhdet_tes!F56/RES_hhdet_fec!F56)</f>
        <v>0.67737063404049835</v>
      </c>
      <c r="G56" s="73">
        <f>IF(RES_hhdet_tes!G56=0,"",RES_hhdet_tes!G56/RES_hhdet_fec!G56)</f>
        <v>0.68153891800351862</v>
      </c>
      <c r="H56" s="73">
        <f>IF(RES_hhdet_tes!H56=0,"",RES_hhdet_tes!H56/RES_hhdet_fec!H56)</f>
        <v>0.68176645904114852</v>
      </c>
      <c r="I56" s="73">
        <f>IF(RES_hhdet_tes!I56=0,"",RES_hhdet_tes!I56/RES_hhdet_fec!I56)</f>
        <v>0.68668348129980095</v>
      </c>
      <c r="J56" s="73">
        <f>IF(RES_hhdet_tes!J56=0,"",RES_hhdet_tes!J56/RES_hhdet_fec!J56)</f>
        <v>0.69607609033449858</v>
      </c>
      <c r="K56" s="73">
        <f>IF(RES_hhdet_tes!K56=0,"",RES_hhdet_tes!K56/RES_hhdet_fec!K56)</f>
        <v>0.71389079471267536</v>
      </c>
      <c r="L56" s="73">
        <f>IF(RES_hhdet_tes!L56=0,"",RES_hhdet_tes!L56/RES_hhdet_fec!L56)</f>
        <v>0.71681761185248671</v>
      </c>
      <c r="M56" s="73">
        <f>IF(RES_hhdet_tes!M56=0,"",RES_hhdet_tes!M56/RES_hhdet_fec!M56)</f>
        <v>0.7354905464171887</v>
      </c>
      <c r="N56" s="73">
        <f>IF(RES_hhdet_tes!N56=0,"",RES_hhdet_tes!N56/RES_hhdet_fec!N56)</f>
        <v>0.74203758898211891</v>
      </c>
      <c r="O56" s="73">
        <f>IF(RES_hhdet_tes!O56=0,"",RES_hhdet_tes!O56/RES_hhdet_fec!O56)</f>
        <v>0.74497194156785185</v>
      </c>
      <c r="P56" s="73">
        <f>IF(RES_hhdet_tes!P56=0,"",RES_hhdet_tes!P56/RES_hhdet_fec!P56)</f>
        <v>0.7458134316729309</v>
      </c>
      <c r="Q56" s="73">
        <f>IF(RES_hhdet_tes!Q56=0,"",RES_hhdet_tes!Q56/RES_hhdet_fec!Q56)</f>
        <v>0.74712146977072513</v>
      </c>
    </row>
    <row r="57" spans="1:17" ht="12" customHeight="1" x14ac:dyDescent="0.25">
      <c r="A57" s="148" t="s">
        <v>59</v>
      </c>
      <c r="B57" s="73">
        <f>IF(RES_hhdet_tes!B57=0,"",RES_hhdet_tes!B57/RES_hhdet_fec!B57)</f>
        <v>1.0000000000000002</v>
      </c>
      <c r="C57" s="73">
        <f>IF(RES_hhdet_tes!C57=0,"",RES_hhdet_tes!C57/RES_hhdet_fec!C57)</f>
        <v>0.99999999999999978</v>
      </c>
      <c r="D57" s="73">
        <f>IF(RES_hhdet_tes!D57=0,"",RES_hhdet_tes!D57/RES_hhdet_fec!D57)</f>
        <v>1.0000000000000002</v>
      </c>
      <c r="E57" s="73">
        <f>IF(RES_hhdet_tes!E57=0,"",RES_hhdet_tes!E57/RES_hhdet_fec!E57)</f>
        <v>1</v>
      </c>
      <c r="F57" s="73">
        <f>IF(RES_hhdet_tes!F57=0,"",RES_hhdet_tes!F57/RES_hhdet_fec!F57)</f>
        <v>1</v>
      </c>
      <c r="G57" s="73">
        <f>IF(RES_hhdet_tes!G57=0,"",RES_hhdet_tes!G57/RES_hhdet_fec!G57)</f>
        <v>1</v>
      </c>
      <c r="H57" s="73">
        <f>IF(RES_hhdet_tes!H57=0,"",RES_hhdet_tes!H57/RES_hhdet_fec!H57)</f>
        <v>1.0000000000000002</v>
      </c>
      <c r="I57" s="73">
        <f>IF(RES_hhdet_tes!I57=0,"",RES_hhdet_tes!I57/RES_hhdet_fec!I57)</f>
        <v>1.0000000000000002</v>
      </c>
      <c r="J57" s="73">
        <f>IF(RES_hhdet_tes!J57=0,"",RES_hhdet_tes!J57/RES_hhdet_fec!J57)</f>
        <v>1</v>
      </c>
      <c r="K57" s="73">
        <f>IF(RES_hhdet_tes!K57=0,"",RES_hhdet_tes!K57/RES_hhdet_fec!K57)</f>
        <v>1.0000000000000002</v>
      </c>
      <c r="L57" s="73">
        <f>IF(RES_hhdet_tes!L57=0,"",RES_hhdet_tes!L57/RES_hhdet_fec!L57)</f>
        <v>0.99999999999999967</v>
      </c>
      <c r="M57" s="73">
        <f>IF(RES_hhdet_tes!M57=0,"",RES_hhdet_tes!M57/RES_hhdet_fec!M57)</f>
        <v>0.99999999999999989</v>
      </c>
      <c r="N57" s="73">
        <f>IF(RES_hhdet_tes!N57=0,"",RES_hhdet_tes!N57/RES_hhdet_fec!N57)</f>
        <v>0.99999999999999989</v>
      </c>
      <c r="O57" s="73">
        <f>IF(RES_hhdet_tes!O57=0,"",RES_hhdet_tes!O57/RES_hhdet_fec!O57)</f>
        <v>1</v>
      </c>
      <c r="P57" s="73">
        <f>IF(RES_hhdet_tes!P57=0,"",RES_hhdet_tes!P57/RES_hhdet_fec!P57)</f>
        <v>1</v>
      </c>
      <c r="Q57" s="73">
        <f>IF(RES_hhdet_tes!Q57=0,"",RES_hhdet_tes!Q57/RES_hhdet_fec!Q57)</f>
        <v>1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0.53281091683947557</v>
      </c>
      <c r="C58" s="169">
        <f>IF(RES_hhdet_tes!C58=0,"",RES_hhdet_tes!C58/RES_hhdet_fec!C58)</f>
        <v>0.55180228755378791</v>
      </c>
      <c r="D58" s="169">
        <f>IF(RES_hhdet_tes!D58=0,"",RES_hhdet_tes!D58/RES_hhdet_fec!D58)</f>
        <v>0.57728440753017485</v>
      </c>
      <c r="E58" s="169">
        <f>IF(RES_hhdet_tes!E58=0,"",RES_hhdet_tes!E58/RES_hhdet_fec!E58)</f>
        <v>0.5546065082530639</v>
      </c>
      <c r="F58" s="169">
        <f>IF(RES_hhdet_tes!F58=0,"",RES_hhdet_tes!F58/RES_hhdet_fec!F58)</f>
        <v>0.5899147637200981</v>
      </c>
      <c r="G58" s="169">
        <f>IF(RES_hhdet_tes!G58=0,"",RES_hhdet_tes!G58/RES_hhdet_fec!G58)</f>
        <v>0.57849762157145179</v>
      </c>
      <c r="H58" s="169">
        <f>IF(RES_hhdet_tes!H58=0,"",RES_hhdet_tes!H58/RES_hhdet_fec!H58)</f>
        <v>0.62832974628567573</v>
      </c>
      <c r="I58" s="169">
        <f>IF(RES_hhdet_tes!I58=0,"",RES_hhdet_tes!I58/RES_hhdet_fec!I58)</f>
        <v>0.65834655610487602</v>
      </c>
      <c r="J58" s="169">
        <f>IF(RES_hhdet_tes!J58=0,"",RES_hhdet_tes!J58/RES_hhdet_fec!J58)</f>
        <v>0.62413734501616447</v>
      </c>
      <c r="K58" s="169">
        <f>IF(RES_hhdet_tes!K58=0,"",RES_hhdet_tes!K58/RES_hhdet_fec!K58)</f>
        <v>0.63648434618297323</v>
      </c>
      <c r="L58" s="169">
        <f>IF(RES_hhdet_tes!L58=0,"",RES_hhdet_tes!L58/RES_hhdet_fec!L58)</f>
        <v>0.62536080149408835</v>
      </c>
      <c r="M58" s="169">
        <f>IF(RES_hhdet_tes!M58=0,"",RES_hhdet_tes!M58/RES_hhdet_fec!M58)</f>
        <v>0.64112318277913716</v>
      </c>
      <c r="N58" s="169">
        <f>IF(RES_hhdet_tes!N58=0,"",RES_hhdet_tes!N58/RES_hhdet_fec!N58)</f>
        <v>0.63300186147098014</v>
      </c>
      <c r="O58" s="169">
        <f>IF(RES_hhdet_tes!O58=0,"",RES_hhdet_tes!O58/RES_hhdet_fec!O58)</f>
        <v>0.64158780207341237</v>
      </c>
      <c r="P58" s="169">
        <f>IF(RES_hhdet_tes!P58=0,"",RES_hhdet_tes!P58/RES_hhdet_fec!P58)</f>
        <v>0.63667943543092409</v>
      </c>
      <c r="Q58" s="169">
        <f>IF(RES_hhdet_tes!Q58=0,"",RES_hhdet_tes!Q58/RES_hhdet_fec!Q58)</f>
        <v>0.65386507253225701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0.42663815506053065</v>
      </c>
      <c r="C59" s="73">
        <f>IF(RES_hhdet_tes!C59=0,"",RES_hhdet_tes!C59/RES_hhdet_fec!C59)</f>
        <v>0.42792233145065972</v>
      </c>
      <c r="D59" s="73">
        <f>IF(RES_hhdet_tes!D59=0,"",RES_hhdet_tes!D59/RES_hhdet_fec!D59)</f>
        <v>0.42820226192421451</v>
      </c>
      <c r="E59" s="73">
        <f>IF(RES_hhdet_tes!E59=0,"",RES_hhdet_tes!E59/RES_hhdet_fec!E59)</f>
        <v>0.42879558317147232</v>
      </c>
      <c r="F59" s="73">
        <f>IF(RES_hhdet_tes!F59=0,"",RES_hhdet_tes!F59/RES_hhdet_fec!F59)</f>
        <v>0.43341192510262838</v>
      </c>
      <c r="G59" s="73">
        <f>IF(RES_hhdet_tes!G59=0,"",RES_hhdet_tes!G59/RES_hhdet_fec!G59)</f>
        <v>0.43739980201446454</v>
      </c>
      <c r="H59" s="73">
        <f>IF(RES_hhdet_tes!H59=0,"",RES_hhdet_tes!H59/RES_hhdet_fec!H59)</f>
        <v>0.4404985605946693</v>
      </c>
      <c r="I59" s="73">
        <f>IF(RES_hhdet_tes!I59=0,"",RES_hhdet_tes!I59/RES_hhdet_fec!I59)</f>
        <v>0.44812692639478274</v>
      </c>
      <c r="J59" s="73">
        <f>IF(RES_hhdet_tes!J59=0,"",RES_hhdet_tes!J59/RES_hhdet_fec!J59)</f>
        <v>0.4626708505908641</v>
      </c>
      <c r="K59" s="73">
        <f>IF(RES_hhdet_tes!K59=0,"",RES_hhdet_tes!K59/RES_hhdet_fec!K59)</f>
        <v>0.46556593373068866</v>
      </c>
      <c r="L59" s="73">
        <f>IF(RES_hhdet_tes!L59=0,"",RES_hhdet_tes!L59/RES_hhdet_fec!L59)</f>
        <v>0.4668944849810851</v>
      </c>
      <c r="M59" s="73">
        <f>IF(RES_hhdet_tes!M59=0,"",RES_hhdet_tes!M59/RES_hhdet_fec!M59)</f>
        <v>0.46738910191459482</v>
      </c>
      <c r="N59" s="73">
        <f>IF(RES_hhdet_tes!N59=0,"",RES_hhdet_tes!N59/RES_hhdet_fec!N59)</f>
        <v>0.46855149473918639</v>
      </c>
      <c r="O59" s="73">
        <f>IF(RES_hhdet_tes!O59=0,"",RES_hhdet_tes!O59/RES_hhdet_fec!O59)</f>
        <v>0.47240722204374597</v>
      </c>
      <c r="P59" s="73">
        <f>IF(RES_hhdet_tes!P59=0,"",RES_hhdet_tes!P59/RES_hhdet_fec!P59)</f>
        <v>0.47249736118712404</v>
      </c>
      <c r="Q59" s="73">
        <f>IF(RES_hhdet_tes!Q59=0,"",RES_hhdet_tes!Q59/RES_hhdet_fec!Q59)</f>
        <v>0.47258120825252514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0.81016442306535275</v>
      </c>
      <c r="C60" s="65">
        <f>IF(RES_hhdet_tes!C60=0,"",RES_hhdet_tes!C60/RES_hhdet_fec!C60)</f>
        <v>0.81488478677227716</v>
      </c>
      <c r="D60" s="65">
        <f>IF(RES_hhdet_tes!D60=0,"",RES_hhdet_tes!D60/RES_hhdet_fec!D60)</f>
        <v>0.81800877457084054</v>
      </c>
      <c r="E60" s="65">
        <f>IF(RES_hhdet_tes!E60=0,"",RES_hhdet_tes!E60/RES_hhdet_fec!E60)</f>
        <v>0.8213801335254749</v>
      </c>
      <c r="F60" s="65">
        <f>IF(RES_hhdet_tes!F60=0,"",RES_hhdet_tes!F60/RES_hhdet_fec!F60)</f>
        <v>0.82497782333103464</v>
      </c>
      <c r="G60" s="65">
        <f>IF(RES_hhdet_tes!G60=0,"",RES_hhdet_tes!G60/RES_hhdet_fec!G60)</f>
        <v>0.82751822316428691</v>
      </c>
      <c r="H60" s="65">
        <f>IF(RES_hhdet_tes!H60=0,"",RES_hhdet_tes!H60/RES_hhdet_fec!H60)</f>
        <v>0.83192287664630982</v>
      </c>
      <c r="I60" s="65">
        <f>IF(RES_hhdet_tes!I60=0,"",RES_hhdet_tes!I60/RES_hhdet_fec!I60)</f>
        <v>0.83433581787444244</v>
      </c>
      <c r="J60" s="65">
        <f>IF(RES_hhdet_tes!J60=0,"",RES_hhdet_tes!J60/RES_hhdet_fec!J60)</f>
        <v>0.83796231423501033</v>
      </c>
      <c r="K60" s="65">
        <f>IF(RES_hhdet_tes!K60=0,"",RES_hhdet_tes!K60/RES_hhdet_fec!K60)</f>
        <v>0.84036340008942567</v>
      </c>
      <c r="L60" s="65">
        <f>IF(RES_hhdet_tes!L60=0,"",RES_hhdet_tes!L60/RES_hhdet_fec!L60)</f>
        <v>0.84296632426444518</v>
      </c>
      <c r="M60" s="65">
        <f>IF(RES_hhdet_tes!M60=0,"",RES_hhdet_tes!M60/RES_hhdet_fec!M60)</f>
        <v>0.84536970006010725</v>
      </c>
      <c r="N60" s="65">
        <f>IF(RES_hhdet_tes!N60=0,"",RES_hhdet_tes!N60/RES_hhdet_fec!N60)</f>
        <v>0.84725894782594824</v>
      </c>
      <c r="O60" s="65">
        <f>IF(RES_hhdet_tes!O60=0,"",RES_hhdet_tes!O60/RES_hhdet_fec!O60)</f>
        <v>0.84832341242405118</v>
      </c>
      <c r="P60" s="65">
        <f>IF(RES_hhdet_tes!P60=0,"",RES_hhdet_tes!P60/RES_hhdet_fec!P60)</f>
        <v>0.85657790894855845</v>
      </c>
      <c r="Q60" s="65">
        <f>IF(RES_hhdet_tes!Q60=0,"",RES_hhdet_tes!Q60/RES_hhdet_fec!Q60)</f>
        <v>0.85695520960569915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0.59816273384839735</v>
      </c>
      <c r="C62" s="175">
        <f>IF(RES_hhdet_tes!C62=0,"",RES_hhdet_tes!C62/RES_hhdet_fec!C62)</f>
        <v>0.60226746528587438</v>
      </c>
      <c r="D62" s="175">
        <f>IF(RES_hhdet_tes!D62=0,"",RES_hhdet_tes!D62/RES_hhdet_fec!D62)</f>
        <v>0.60488151042028282</v>
      </c>
      <c r="E62" s="175">
        <f>IF(RES_hhdet_tes!E62=0,"",RES_hhdet_tes!E62/RES_hhdet_fec!E62)</f>
        <v>0.61427544305343906</v>
      </c>
      <c r="F62" s="175">
        <f>IF(RES_hhdet_tes!F62=0,"",RES_hhdet_tes!F62/RES_hhdet_fec!F62)</f>
        <v>0.61924318098176567</v>
      </c>
      <c r="G62" s="175">
        <f>IF(RES_hhdet_tes!G62=0,"",RES_hhdet_tes!G62/RES_hhdet_fec!G62)</f>
        <v>0.62522590871121442</v>
      </c>
      <c r="H62" s="175">
        <f>IF(RES_hhdet_tes!H62=0,"",RES_hhdet_tes!H62/RES_hhdet_fec!H62)</f>
        <v>0.62869252841695455</v>
      </c>
      <c r="I62" s="175">
        <f>IF(RES_hhdet_tes!I62=0,"",RES_hhdet_tes!I62/RES_hhdet_fec!I62)</f>
        <v>0.62929225413965484</v>
      </c>
      <c r="J62" s="175">
        <f>IF(RES_hhdet_tes!J62=0,"",RES_hhdet_tes!J62/RES_hhdet_fec!J62)</f>
        <v>0.64002057648078148</v>
      </c>
      <c r="K62" s="175">
        <f>IF(RES_hhdet_tes!K62=0,"",RES_hhdet_tes!K62/RES_hhdet_fec!K62)</f>
        <v>0.64611940342119822</v>
      </c>
      <c r="L62" s="175">
        <f>IF(RES_hhdet_tes!L62=0,"",RES_hhdet_tes!L62/RES_hhdet_fec!L62)</f>
        <v>0.65493168172751504</v>
      </c>
      <c r="M62" s="175">
        <f>IF(RES_hhdet_tes!M62=0,"",RES_hhdet_tes!M62/RES_hhdet_fec!M62)</f>
        <v>0.66487585523069537</v>
      </c>
      <c r="N62" s="175">
        <f>IF(RES_hhdet_tes!N62=0,"",RES_hhdet_tes!N62/RES_hhdet_fec!N62)</f>
        <v>0.68169981107764899</v>
      </c>
      <c r="O62" s="175">
        <f>IF(RES_hhdet_tes!O62=0,"",RES_hhdet_tes!O62/RES_hhdet_fec!O62)</f>
        <v>0.69092166680807832</v>
      </c>
      <c r="P62" s="175">
        <f>IF(RES_hhdet_tes!P62=0,"",RES_hhdet_tes!P62/RES_hhdet_fec!P62)</f>
        <v>0.70443453202182438</v>
      </c>
      <c r="Q62" s="175">
        <f>IF(RES_hhdet_tes!Q62=0,"",RES_hhdet_tes!Q62/RES_hhdet_fec!Q62)</f>
        <v>0.71206287685622227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0.60956505464008504</v>
      </c>
      <c r="C63" s="169">
        <f>IF(RES_hhdet_tes!C63=0,"",RES_hhdet_tes!C63/RES_hhdet_fec!C63)</f>
        <v>0.61336836420582097</v>
      </c>
      <c r="D63" s="169">
        <f>IF(RES_hhdet_tes!D63=0,"",RES_hhdet_tes!D63/RES_hhdet_fec!D63)</f>
        <v>0.61721887753923077</v>
      </c>
      <c r="E63" s="169">
        <f>IF(RES_hhdet_tes!E63=0,"",RES_hhdet_tes!E63/RES_hhdet_fec!E63)</f>
        <v>0.62491375974301344</v>
      </c>
      <c r="F63" s="169">
        <f>IF(RES_hhdet_tes!F63=0,"",RES_hhdet_tes!F63/RES_hhdet_fec!F63)</f>
        <v>0.63133296672418737</v>
      </c>
      <c r="G63" s="169">
        <f>IF(RES_hhdet_tes!G63=0,"",RES_hhdet_tes!G63/RES_hhdet_fec!G63)</f>
        <v>0.63502361019041564</v>
      </c>
      <c r="H63" s="169">
        <f>IF(RES_hhdet_tes!H63=0,"",RES_hhdet_tes!H63/RES_hhdet_fec!H63)</f>
        <v>0.63750790563573156</v>
      </c>
      <c r="I63" s="169">
        <f>IF(RES_hhdet_tes!I63=0,"",RES_hhdet_tes!I63/RES_hhdet_fec!I63)</f>
        <v>0.63738627372492174</v>
      </c>
      <c r="J63" s="169">
        <f>IF(RES_hhdet_tes!J63=0,"",RES_hhdet_tes!J63/RES_hhdet_fec!J63)</f>
        <v>0.64463321397923024</v>
      </c>
      <c r="K63" s="169">
        <f>IF(RES_hhdet_tes!K63=0,"",RES_hhdet_tes!K63/RES_hhdet_fec!K63)</f>
        <v>0.65075593005532384</v>
      </c>
      <c r="L63" s="169">
        <f>IF(RES_hhdet_tes!L63=0,"",RES_hhdet_tes!L63/RES_hhdet_fec!L63)</f>
        <v>0.65892207965438876</v>
      </c>
      <c r="M63" s="169">
        <f>IF(RES_hhdet_tes!M63=0,"",RES_hhdet_tes!M63/RES_hhdet_fec!M63)</f>
        <v>0.66563561948207206</v>
      </c>
      <c r="N63" s="169">
        <f>IF(RES_hhdet_tes!N63=0,"",RES_hhdet_tes!N63/RES_hhdet_fec!N63)</f>
        <v>0.67085911881780447</v>
      </c>
      <c r="O63" s="169">
        <f>IF(RES_hhdet_tes!O63=0,"",RES_hhdet_tes!O63/RES_hhdet_fec!O63)</f>
        <v>0.67734434519971332</v>
      </c>
      <c r="P63" s="169">
        <f>IF(RES_hhdet_tes!P63=0,"",RES_hhdet_tes!P63/RES_hhdet_fec!P63)</f>
        <v>0.68422150399481851</v>
      </c>
      <c r="Q63" s="169">
        <f>IF(RES_hhdet_tes!Q63=0,"",RES_hhdet_tes!Q63/RES_hhdet_fec!Q63)</f>
        <v>0.69379359066652313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0.60221501188932225</v>
      </c>
      <c r="C64" s="73">
        <f>IF(RES_hhdet_tes!C64=0,"",RES_hhdet_tes!C64/RES_hhdet_fec!C64)</f>
        <v>0.60640098504351636</v>
      </c>
      <c r="D64" s="73">
        <f>IF(RES_hhdet_tes!D64=0,"",RES_hhdet_tes!D64/RES_hhdet_fec!D64)</f>
        <v>0.60966460871135464</v>
      </c>
      <c r="E64" s="73">
        <f>IF(RES_hhdet_tes!E64=0,"",RES_hhdet_tes!E64/RES_hhdet_fec!E64)</f>
        <v>0.61703408259768688</v>
      </c>
      <c r="F64" s="73">
        <f>IF(RES_hhdet_tes!F64=0,"",RES_hhdet_tes!F64/RES_hhdet_fec!F64)</f>
        <v>0.62154845961609329</v>
      </c>
      <c r="G64" s="73">
        <f>IF(RES_hhdet_tes!G64=0,"",RES_hhdet_tes!G64/RES_hhdet_fec!G64)</f>
        <v>0.6262972113264087</v>
      </c>
      <c r="H64" s="73">
        <f>IF(RES_hhdet_tes!H64=0,"",RES_hhdet_tes!H64/RES_hhdet_fec!H64)</f>
        <v>0.62961572618717521</v>
      </c>
      <c r="I64" s="73">
        <f>IF(RES_hhdet_tes!I64=0,"",RES_hhdet_tes!I64/RES_hhdet_fec!I64)</f>
        <v>0.63221434965428114</v>
      </c>
      <c r="J64" s="73">
        <f>IF(RES_hhdet_tes!J64=0,"",RES_hhdet_tes!J64/RES_hhdet_fec!J64)</f>
        <v>0.63972173280058875</v>
      </c>
      <c r="K64" s="73">
        <f>IF(RES_hhdet_tes!K64=0,"",RES_hhdet_tes!K64/RES_hhdet_fec!K64)</f>
        <v>0.64638469869154136</v>
      </c>
      <c r="L64" s="73">
        <f>IF(RES_hhdet_tes!L64=0,"",RES_hhdet_tes!L64/RES_hhdet_fec!L64)</f>
        <v>0.65417246872245549</v>
      </c>
      <c r="M64" s="73">
        <f>IF(RES_hhdet_tes!M64=0,"",RES_hhdet_tes!M64/RES_hhdet_fec!M64)</f>
        <v>0.65950943589344913</v>
      </c>
      <c r="N64" s="73">
        <f>IF(RES_hhdet_tes!N64=0,"",RES_hhdet_tes!N64/RES_hhdet_fec!N64)</f>
        <v>0.66712512153921977</v>
      </c>
      <c r="O64" s="73">
        <f>IF(RES_hhdet_tes!O64=0,"",RES_hhdet_tes!O64/RES_hhdet_fec!O64)</f>
        <v>0.67337323700226159</v>
      </c>
      <c r="P64" s="73">
        <f>IF(RES_hhdet_tes!P64=0,"",RES_hhdet_tes!P64/RES_hhdet_fec!P64)</f>
        <v>0.68082242965998707</v>
      </c>
      <c r="Q64" s="73">
        <f>IF(RES_hhdet_tes!Q64=0,"",RES_hhdet_tes!Q64/RES_hhdet_fec!Q64)</f>
        <v>0.68752207816831135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1.0000000000000004</v>
      </c>
      <c r="C65" s="73">
        <f>IF(RES_hhdet_tes!C65=0,"",RES_hhdet_tes!C65/RES_hhdet_fec!C65)</f>
        <v>1</v>
      </c>
      <c r="D65" s="73">
        <f>IF(RES_hhdet_tes!D65=0,"",RES_hhdet_tes!D65/RES_hhdet_fec!D65)</f>
        <v>1</v>
      </c>
      <c r="E65" s="73">
        <f>IF(RES_hhdet_tes!E65=0,"",RES_hhdet_tes!E65/RES_hhdet_fec!E65)</f>
        <v>0.99999999999999978</v>
      </c>
      <c r="F65" s="73">
        <f>IF(RES_hhdet_tes!F65=0,"",RES_hhdet_tes!F65/RES_hhdet_fec!F65)</f>
        <v>1.0000000000000002</v>
      </c>
      <c r="G65" s="73">
        <f>IF(RES_hhdet_tes!G65=0,"",RES_hhdet_tes!G65/RES_hhdet_fec!G65)</f>
        <v>1</v>
      </c>
      <c r="H65" s="73">
        <f>IF(RES_hhdet_tes!H65=0,"",RES_hhdet_tes!H65/RES_hhdet_fec!H65)</f>
        <v>1.0000000000000004</v>
      </c>
      <c r="I65" s="73">
        <f>IF(RES_hhdet_tes!I65=0,"",RES_hhdet_tes!I65/RES_hhdet_fec!I65)</f>
        <v>0.99999999999999967</v>
      </c>
      <c r="J65" s="73">
        <f>IF(RES_hhdet_tes!J65=0,"",RES_hhdet_tes!J65/RES_hhdet_fec!J65)</f>
        <v>1</v>
      </c>
      <c r="K65" s="73">
        <f>IF(RES_hhdet_tes!K65=0,"",RES_hhdet_tes!K65/RES_hhdet_fec!K65)</f>
        <v>0.99999999999999978</v>
      </c>
      <c r="L65" s="73">
        <f>IF(RES_hhdet_tes!L65=0,"",RES_hhdet_tes!L65/RES_hhdet_fec!L65)</f>
        <v>1</v>
      </c>
      <c r="M65" s="73">
        <f>IF(RES_hhdet_tes!M65=0,"",RES_hhdet_tes!M65/RES_hhdet_fec!M65)</f>
        <v>1.0000000000000007</v>
      </c>
      <c r="N65" s="73">
        <f>IF(RES_hhdet_tes!N65=0,"",RES_hhdet_tes!N65/RES_hhdet_fec!N65)</f>
        <v>1.0000000000000004</v>
      </c>
      <c r="O65" s="73">
        <f>IF(RES_hhdet_tes!O65=0,"",RES_hhdet_tes!O65/RES_hhdet_fec!O65)</f>
        <v>0.99999999999999978</v>
      </c>
      <c r="P65" s="73">
        <f>IF(RES_hhdet_tes!P65=0,"",RES_hhdet_tes!P65/RES_hhdet_fec!P65)</f>
        <v>1</v>
      </c>
      <c r="Q65" s="73">
        <f>IF(RES_hhdet_tes!Q65=0,"",RES_hhdet_tes!Q65/RES_hhdet_fec!Q65)</f>
        <v>1.0000000000000004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1.5778792117855855</v>
      </c>
      <c r="C66" s="169">
        <f>IF(RES_hhdet_tes!C66=0,"",RES_hhdet_tes!C66/RES_hhdet_fec!C66)</f>
        <v>1.6262267418832252</v>
      </c>
      <c r="D66" s="169">
        <f>IF(RES_hhdet_tes!D66=0,"",RES_hhdet_tes!D66/RES_hhdet_fec!D66)</f>
        <v>1.6689744386183591</v>
      </c>
      <c r="E66" s="169">
        <f>IF(RES_hhdet_tes!E66=0,"",RES_hhdet_tes!E66/RES_hhdet_fec!E66)</f>
        <v>1.7230480122653506</v>
      </c>
      <c r="F66" s="169">
        <f>IF(RES_hhdet_tes!F66=0,"",RES_hhdet_tes!F66/RES_hhdet_fec!F66)</f>
        <v>1.7791689936434754</v>
      </c>
      <c r="G66" s="169">
        <f>IF(RES_hhdet_tes!G66=0,"",RES_hhdet_tes!G66/RES_hhdet_fec!G66)</f>
        <v>1.8420700905972145</v>
      </c>
      <c r="H66" s="169">
        <f>IF(RES_hhdet_tes!H66=0,"",RES_hhdet_tes!H66/RES_hhdet_fec!H66)</f>
        <v>1.8958399331919904</v>
      </c>
      <c r="I66" s="169">
        <f>IF(RES_hhdet_tes!I66=0,"",RES_hhdet_tes!I66/RES_hhdet_fec!I66)</f>
        <v>1.9334315397217419</v>
      </c>
      <c r="J66" s="169">
        <f>IF(RES_hhdet_tes!J66=0,"",RES_hhdet_tes!J66/RES_hhdet_fec!J66)</f>
        <v>2.0754692545287488</v>
      </c>
      <c r="K66" s="169">
        <f>IF(RES_hhdet_tes!K66=0,"",RES_hhdet_tes!K66/RES_hhdet_fec!K66)</f>
        <v>2.1734405961459591</v>
      </c>
      <c r="L66" s="169">
        <f>IF(RES_hhdet_tes!L66=0,"",RES_hhdet_tes!L66/RES_hhdet_fec!L66)</f>
        <v>2.2915759762680032</v>
      </c>
      <c r="M66" s="169">
        <f>IF(RES_hhdet_tes!M66=0,"",RES_hhdet_tes!M66/RES_hhdet_fec!M66)</f>
        <v>2.4819428778054573</v>
      </c>
      <c r="N66" s="169">
        <f>IF(RES_hhdet_tes!N66=0,"",RES_hhdet_tes!N66/RES_hhdet_fec!N66)</f>
        <v>2.6711364253529393</v>
      </c>
      <c r="O66" s="169">
        <f>IF(RES_hhdet_tes!O66=0,"",RES_hhdet_tes!O66/RES_hhdet_fec!O66)</f>
        <v>2.8018002595936782</v>
      </c>
      <c r="P66" s="169">
        <f>IF(RES_hhdet_tes!P66=0,"",RES_hhdet_tes!P66/RES_hhdet_fec!P66)</f>
        <v>2.9038443319536498</v>
      </c>
      <c r="Q66" s="169">
        <f>IF(RES_hhdet_tes!Q66=0,"",RES_hhdet_tes!Q66/RES_hhdet_fec!Q66)</f>
        <v>2.9650685303310347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1.5778792117855855</v>
      </c>
      <c r="C67" s="73">
        <f>IF(RES_hhdet_tes!C67=0,"",RES_hhdet_tes!C67/RES_hhdet_fec!C67)</f>
        <v>1.6262267418832252</v>
      </c>
      <c r="D67" s="73">
        <f>IF(RES_hhdet_tes!D67=0,"",RES_hhdet_tes!D67/RES_hhdet_fec!D67)</f>
        <v>1.6689744386183591</v>
      </c>
      <c r="E67" s="73">
        <f>IF(RES_hhdet_tes!E67=0,"",RES_hhdet_tes!E67/RES_hhdet_fec!E67)</f>
        <v>1.7230480122653506</v>
      </c>
      <c r="F67" s="73">
        <f>IF(RES_hhdet_tes!F67=0,"",RES_hhdet_tes!F67/RES_hhdet_fec!F67)</f>
        <v>1.7791689936434754</v>
      </c>
      <c r="G67" s="73">
        <f>IF(RES_hhdet_tes!G67=0,"",RES_hhdet_tes!G67/RES_hhdet_fec!G67)</f>
        <v>1.8420700905972145</v>
      </c>
      <c r="H67" s="73">
        <f>IF(RES_hhdet_tes!H67=0,"",RES_hhdet_tes!H67/RES_hhdet_fec!H67)</f>
        <v>1.8958399331919904</v>
      </c>
      <c r="I67" s="73">
        <f>IF(RES_hhdet_tes!I67=0,"",RES_hhdet_tes!I67/RES_hhdet_fec!I67)</f>
        <v>1.9334315397217419</v>
      </c>
      <c r="J67" s="73">
        <f>IF(RES_hhdet_tes!J67=0,"",RES_hhdet_tes!J67/RES_hhdet_fec!J67)</f>
        <v>2.0754692545287488</v>
      </c>
      <c r="K67" s="73">
        <f>IF(RES_hhdet_tes!K67=0,"",RES_hhdet_tes!K67/RES_hhdet_fec!K67)</f>
        <v>2.1734405961459591</v>
      </c>
      <c r="L67" s="73">
        <f>IF(RES_hhdet_tes!L67=0,"",RES_hhdet_tes!L67/RES_hhdet_fec!L67)</f>
        <v>2.2915759762680032</v>
      </c>
      <c r="M67" s="73">
        <f>IF(RES_hhdet_tes!M67=0,"",RES_hhdet_tes!M67/RES_hhdet_fec!M67)</f>
        <v>2.4819428778054573</v>
      </c>
      <c r="N67" s="73">
        <f>IF(RES_hhdet_tes!N67=0,"",RES_hhdet_tes!N67/RES_hhdet_fec!N67)</f>
        <v>2.6711364253529393</v>
      </c>
      <c r="O67" s="73">
        <f>IF(RES_hhdet_tes!O67=0,"",RES_hhdet_tes!O67/RES_hhdet_fec!O67)</f>
        <v>2.8018002595936782</v>
      </c>
      <c r="P67" s="73">
        <f>IF(RES_hhdet_tes!P67=0,"",RES_hhdet_tes!P67/RES_hhdet_fec!P67)</f>
        <v>2.9038443319536498</v>
      </c>
      <c r="Q67" s="73">
        <f>IF(RES_hhdet_tes!Q67=0,"",RES_hhdet_tes!Q67/RES_hhdet_fec!Q67)</f>
        <v>2.9650685303310347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0.5516744247569686</v>
      </c>
      <c r="C68" s="169">
        <f>IF(RES_hhdet_tes!C68=0,"",RES_hhdet_tes!C68/RES_hhdet_fec!C68)</f>
        <v>0.55160656822473875</v>
      </c>
      <c r="D68" s="169">
        <f>IF(RES_hhdet_tes!D68=0,"",RES_hhdet_tes!D68/RES_hhdet_fec!D68)</f>
        <v>0.55281186893213252</v>
      </c>
      <c r="E68" s="169">
        <f>IF(RES_hhdet_tes!E68=0,"",RES_hhdet_tes!E68/RES_hhdet_fec!E68)</f>
        <v>0.56097723745789585</v>
      </c>
      <c r="F68" s="169">
        <f>IF(RES_hhdet_tes!F68=0,"",RES_hhdet_tes!F68/RES_hhdet_fec!F68)</f>
        <v>0.55808014923180749</v>
      </c>
      <c r="G68" s="169">
        <f>IF(RES_hhdet_tes!G68=0,"",RES_hhdet_tes!G68/RES_hhdet_fec!G68)</f>
        <v>0.56463396307198344</v>
      </c>
      <c r="H68" s="169">
        <f>IF(RES_hhdet_tes!H68=0,"",RES_hhdet_tes!H68/RES_hhdet_fec!H68)</f>
        <v>0.56514961517247342</v>
      </c>
      <c r="I68" s="169">
        <f>IF(RES_hhdet_tes!I68=0,"",RES_hhdet_tes!I68/RES_hhdet_fec!I68)</f>
        <v>0.56293847413038423</v>
      </c>
      <c r="J68" s="169">
        <f>IF(RES_hhdet_tes!J68=0,"",RES_hhdet_tes!J68/RES_hhdet_fec!J68)</f>
        <v>0.5717101098628059</v>
      </c>
      <c r="K68" s="169">
        <f>IF(RES_hhdet_tes!K68=0,"",RES_hhdet_tes!K68/RES_hhdet_fec!K68)</f>
        <v>0.57196954949564727</v>
      </c>
      <c r="L68" s="169">
        <f>IF(RES_hhdet_tes!L68=0,"",RES_hhdet_tes!L68/RES_hhdet_fec!L68)</f>
        <v>0.57565763636198963</v>
      </c>
      <c r="M68" s="169">
        <f>IF(RES_hhdet_tes!M68=0,"",RES_hhdet_tes!M68/RES_hhdet_fec!M68)</f>
        <v>0.57231814537188097</v>
      </c>
      <c r="N68" s="169">
        <f>IF(RES_hhdet_tes!N68=0,"",RES_hhdet_tes!N68/RES_hhdet_fec!N68)</f>
        <v>0.58028976773717289</v>
      </c>
      <c r="O68" s="169">
        <f>IF(RES_hhdet_tes!O68=0,"",RES_hhdet_tes!O68/RES_hhdet_fec!O68)</f>
        <v>0.5826437858124891</v>
      </c>
      <c r="P68" s="169">
        <f>IF(RES_hhdet_tes!P68=0,"",RES_hhdet_tes!P68/RES_hhdet_fec!P68)</f>
        <v>0.58691913279207519</v>
      </c>
      <c r="Q68" s="169">
        <f>IF(RES_hhdet_tes!Q68=0,"",RES_hhdet_tes!Q68/RES_hhdet_fec!Q68)</f>
        <v>0.59095271008732864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0.53468722562967419</v>
      </c>
      <c r="C69" s="174">
        <f>IF(RES_hhdet_tes!C69=0,"",RES_hhdet_tes!C69/RES_hhdet_fec!C69)</f>
        <v>0.53649203323874983</v>
      </c>
      <c r="D69" s="174">
        <f>IF(RES_hhdet_tes!D69=0,"",RES_hhdet_tes!D69/RES_hhdet_fec!D69)</f>
        <v>0.53806630579600456</v>
      </c>
      <c r="E69" s="174">
        <f>IF(RES_hhdet_tes!E69=0,"",RES_hhdet_tes!E69/RES_hhdet_fec!E69)</f>
        <v>0.54037219341646137</v>
      </c>
      <c r="F69" s="174">
        <f>IF(RES_hhdet_tes!F69=0,"",RES_hhdet_tes!F69/RES_hhdet_fec!F69)</f>
        <v>0.5439567706759213</v>
      </c>
      <c r="G69" s="174">
        <f>IF(RES_hhdet_tes!G69=0,"",RES_hhdet_tes!G69/RES_hhdet_fec!G69)</f>
        <v>0.5452866193608199</v>
      </c>
      <c r="H69" s="174">
        <f>IF(RES_hhdet_tes!H69=0,"",RES_hhdet_tes!H69/RES_hhdet_fec!H69)</f>
        <v>0.54691422609508145</v>
      </c>
      <c r="I69" s="174">
        <f>IF(RES_hhdet_tes!I69=0,"",RES_hhdet_tes!I69/RES_hhdet_fec!I69)</f>
        <v>0.54867931725248653</v>
      </c>
      <c r="J69" s="174">
        <f>IF(RES_hhdet_tes!J69=0,"",RES_hhdet_tes!J69/RES_hhdet_fec!J69)</f>
        <v>0.55106749593838045</v>
      </c>
      <c r="K69" s="174">
        <f>IF(RES_hhdet_tes!K69=0,"",RES_hhdet_tes!K69/RES_hhdet_fec!K69)</f>
        <v>0.55526526511780705</v>
      </c>
      <c r="L69" s="174">
        <f>IF(RES_hhdet_tes!L69=0,"",RES_hhdet_tes!L69/RES_hhdet_fec!L69)</f>
        <v>0.559590240833722</v>
      </c>
      <c r="M69" s="174">
        <f>IF(RES_hhdet_tes!M69=0,"",RES_hhdet_tes!M69/RES_hhdet_fec!M69)</f>
        <v>0.56324081516935598</v>
      </c>
      <c r="N69" s="174">
        <f>IF(RES_hhdet_tes!N69=0,"",RES_hhdet_tes!N69/RES_hhdet_fec!N69)</f>
        <v>0.56643520917080659</v>
      </c>
      <c r="O69" s="174">
        <f>IF(RES_hhdet_tes!O69=0,"",RES_hhdet_tes!O69/RES_hhdet_fec!O69)</f>
        <v>0.56975661480000106</v>
      </c>
      <c r="P69" s="174">
        <f>IF(RES_hhdet_tes!P69=0,"",RES_hhdet_tes!P69/RES_hhdet_fec!P69)</f>
        <v>0.57357467465573087</v>
      </c>
      <c r="Q69" s="174">
        <f>IF(RES_hhdet_tes!Q69=0,"",RES_hhdet_tes!Q69/RES_hhdet_fec!Q69)</f>
        <v>0.57702197067870964</v>
      </c>
    </row>
    <row r="70" spans="1:17" ht="12" customHeight="1" x14ac:dyDescent="0.25">
      <c r="A70" s="167" t="s">
        <v>159</v>
      </c>
      <c r="B70" s="174">
        <f>IF(RES_hhdet_tes!B70=0,"",RES_hhdet_tes!B70/RES_hhdet_fec!B70)</f>
        <v>0.74178720524905428</v>
      </c>
      <c r="C70" s="174">
        <f>IF(RES_hhdet_tes!C70=0,"",RES_hhdet_tes!C70/RES_hhdet_fec!C70)</f>
        <v>0.74422882842635163</v>
      </c>
      <c r="D70" s="174">
        <f>IF(RES_hhdet_tes!D70=0,"",RES_hhdet_tes!D70/RES_hhdet_fec!D70)</f>
        <v>0.74828856040149072</v>
      </c>
      <c r="E70" s="174">
        <f>IF(RES_hhdet_tes!E70=0,"",RES_hhdet_tes!E70/RES_hhdet_fec!E70)</f>
        <v>0.75134556790970863</v>
      </c>
      <c r="F70" s="174">
        <f>IF(RES_hhdet_tes!F70=0,"",RES_hhdet_tes!F70/RES_hhdet_fec!F70)</f>
        <v>0.75636024243316713</v>
      </c>
      <c r="G70" s="174">
        <f>IF(RES_hhdet_tes!G70=0,"",RES_hhdet_tes!G70/RES_hhdet_fec!G70)</f>
        <v>0.76030480913878584</v>
      </c>
      <c r="H70" s="174">
        <f>IF(RES_hhdet_tes!H70=0,"",RES_hhdet_tes!H70/RES_hhdet_fec!H70)</f>
        <v>0.76332510098499995</v>
      </c>
      <c r="I70" s="174">
        <f>IF(RES_hhdet_tes!I70=0,"",RES_hhdet_tes!I70/RES_hhdet_fec!I70)</f>
        <v>0.7671970037853737</v>
      </c>
      <c r="J70" s="174">
        <f>IF(RES_hhdet_tes!J70=0,"",RES_hhdet_tes!J70/RES_hhdet_fec!J70)</f>
        <v>0.77026359769657371</v>
      </c>
      <c r="K70" s="174">
        <f>IF(RES_hhdet_tes!K70=0,"",RES_hhdet_tes!K70/RES_hhdet_fec!K70)</f>
        <v>0.77356997387314985</v>
      </c>
      <c r="L70" s="174">
        <f>IF(RES_hhdet_tes!L70=0,"",RES_hhdet_tes!L70/RES_hhdet_fec!L70)</f>
        <v>0.77727651215789761</v>
      </c>
      <c r="M70" s="174">
        <f>IF(RES_hhdet_tes!M70=0,"",RES_hhdet_tes!M70/RES_hhdet_fec!M70)</f>
        <v>0.77376904276488601</v>
      </c>
      <c r="N70" s="174">
        <f>IF(RES_hhdet_tes!N70=0,"",RES_hhdet_tes!N70/RES_hhdet_fec!N70)</f>
        <v>0.77961681749356848</v>
      </c>
      <c r="O70" s="174">
        <f>IF(RES_hhdet_tes!O70=0,"",RES_hhdet_tes!O70/RES_hhdet_fec!O70)</f>
        <v>0.78105633720053169</v>
      </c>
      <c r="P70" s="174">
        <f>IF(RES_hhdet_tes!P70=0,"",RES_hhdet_tes!P70/RES_hhdet_fec!P70)</f>
        <v>0.7828523957218354</v>
      </c>
      <c r="Q70" s="174">
        <f>IF(RES_hhdet_tes!Q70=0,"",RES_hhdet_tes!Q70/RES_hhdet_fec!Q70)</f>
        <v>0.78421424768126591</v>
      </c>
    </row>
    <row r="71" spans="1:17" ht="12" customHeight="1" x14ac:dyDescent="0.25">
      <c r="A71" s="166" t="s">
        <v>109</v>
      </c>
      <c r="B71" s="173">
        <f>IF(RES_hhdet_tes!B71=0,"",RES_hhdet_tes!B71/RES_hhdet_fec!B71)</f>
        <v>0.5346872256296743</v>
      </c>
      <c r="C71" s="173">
        <f>IF(RES_hhdet_tes!C71=0,"",RES_hhdet_tes!C71/RES_hhdet_fec!C71)</f>
        <v>0.53844469980751686</v>
      </c>
      <c r="D71" s="173">
        <f>IF(RES_hhdet_tes!D71=0,"",RES_hhdet_tes!D71/RES_hhdet_fec!D71)</f>
        <v>0.54263227046140838</v>
      </c>
      <c r="E71" s="173">
        <f>IF(RES_hhdet_tes!E71=0,"",RES_hhdet_tes!E71/RES_hhdet_fec!E71)</f>
        <v>0.54754097599275031</v>
      </c>
      <c r="F71" s="173">
        <f>IF(RES_hhdet_tes!F71=0,"",RES_hhdet_tes!F71/RES_hhdet_fec!F71)</f>
        <v>0.55497425382916266</v>
      </c>
      <c r="G71" s="173">
        <f>IF(RES_hhdet_tes!G71=0,"",RES_hhdet_tes!G71/RES_hhdet_fec!G71)</f>
        <v>0.56053288073425989</v>
      </c>
      <c r="H71" s="173">
        <f>IF(RES_hhdet_tes!H71=0,"",RES_hhdet_tes!H71/RES_hhdet_fec!H71)</f>
        <v>0.56445745054702934</v>
      </c>
      <c r="I71" s="173">
        <f>IF(RES_hhdet_tes!I71=0,"",RES_hhdet_tes!I71/RES_hhdet_fec!I71)</f>
        <v>0.5698551960633842</v>
      </c>
      <c r="J71" s="173">
        <f>IF(RES_hhdet_tes!J71=0,"",RES_hhdet_tes!J71/RES_hhdet_fec!J71)</f>
        <v>0.57388764642687762</v>
      </c>
      <c r="K71" s="173">
        <f>IF(RES_hhdet_tes!K71=0,"",RES_hhdet_tes!K71/RES_hhdet_fec!K71)</f>
        <v>0.57846929298859173</v>
      </c>
      <c r="L71" s="173">
        <f>IF(RES_hhdet_tes!L71=0,"",RES_hhdet_tes!L71/RES_hhdet_fec!L71)</f>
        <v>0.58364082481864332</v>
      </c>
      <c r="M71" s="173">
        <f>IF(RES_hhdet_tes!M71=0,"",RES_hhdet_tes!M71/RES_hhdet_fec!M71)</f>
        <v>0.58536056857800456</v>
      </c>
      <c r="N71" s="173">
        <f>IF(RES_hhdet_tes!N71=0,"",RES_hhdet_tes!N71/RES_hhdet_fec!N71)</f>
        <v>0.5874629971398756</v>
      </c>
      <c r="O71" s="173">
        <f>IF(RES_hhdet_tes!O71=0,"",RES_hhdet_tes!O71/RES_hhdet_fec!O71)</f>
        <v>0.58965099486175188</v>
      </c>
      <c r="P71" s="173">
        <f>IF(RES_hhdet_tes!P71=0,"",RES_hhdet_tes!P71/RES_hhdet_fec!P71)</f>
        <v>0.59233262408360887</v>
      </c>
      <c r="Q71" s="173">
        <f>IF(RES_hhdet_tes!Q71=0,"",RES_hhdet_tes!Q71/RES_hhdet_fec!Q71)</f>
        <v>0.5943108363727907</v>
      </c>
    </row>
    <row r="72" spans="1:17" ht="12" customHeight="1" x14ac:dyDescent="0.25">
      <c r="A72" s="147" t="s">
        <v>59</v>
      </c>
      <c r="B72" s="172">
        <f>IF(RES_hhdet_tes!B72=0,"",RES_hhdet_tes!B72/RES_hhdet_fec!B72)</f>
        <v>1</v>
      </c>
      <c r="C72" s="172">
        <f>IF(RES_hhdet_tes!C72=0,"",RES_hhdet_tes!C72/RES_hhdet_fec!C72)</f>
        <v>1.0000000000000002</v>
      </c>
      <c r="D72" s="172">
        <f>IF(RES_hhdet_tes!D72=0,"",RES_hhdet_tes!D72/RES_hhdet_fec!D72)</f>
        <v>1.0000000000000002</v>
      </c>
      <c r="E72" s="172">
        <f>IF(RES_hhdet_tes!E72=0,"",RES_hhdet_tes!E72/RES_hhdet_fec!E72)</f>
        <v>1.0000000000000002</v>
      </c>
      <c r="F72" s="172">
        <f>IF(RES_hhdet_tes!F72=0,"",RES_hhdet_tes!F72/RES_hhdet_fec!F72)</f>
        <v>0.99999999999999978</v>
      </c>
      <c r="G72" s="172">
        <f>IF(RES_hhdet_tes!G72=0,"",RES_hhdet_tes!G72/RES_hhdet_fec!G72)</f>
        <v>1</v>
      </c>
      <c r="H72" s="172">
        <f>IF(RES_hhdet_tes!H72=0,"",RES_hhdet_tes!H72/RES_hhdet_fec!H72)</f>
        <v>1</v>
      </c>
      <c r="I72" s="172">
        <f>IF(RES_hhdet_tes!I72=0,"",RES_hhdet_tes!I72/RES_hhdet_fec!I72)</f>
        <v>1</v>
      </c>
      <c r="J72" s="172">
        <f>IF(RES_hhdet_tes!J72=0,"",RES_hhdet_tes!J72/RES_hhdet_fec!J72)</f>
        <v>0.99999999999999989</v>
      </c>
      <c r="K72" s="172">
        <f>IF(RES_hhdet_tes!K72=0,"",RES_hhdet_tes!K72/RES_hhdet_fec!K72)</f>
        <v>0.99999999999999978</v>
      </c>
      <c r="L72" s="172">
        <f>IF(RES_hhdet_tes!L72=0,"",RES_hhdet_tes!L72/RES_hhdet_fec!L72)</f>
        <v>1.0000000000000002</v>
      </c>
      <c r="M72" s="172">
        <f>IF(RES_hhdet_tes!M72=0,"",RES_hhdet_tes!M72/RES_hhdet_fec!M72)</f>
        <v>1.0000000000000002</v>
      </c>
      <c r="N72" s="172">
        <f>IF(RES_hhdet_tes!N72=0,"",RES_hhdet_tes!N72/RES_hhdet_fec!N72)</f>
        <v>1</v>
      </c>
      <c r="O72" s="172">
        <f>IF(RES_hhdet_tes!O72=0,"",RES_hhdet_tes!O72/RES_hhdet_fec!O72)</f>
        <v>1</v>
      </c>
      <c r="P72" s="172">
        <f>IF(RES_hhdet_tes!P72=0,"",RES_hhdet_tes!P72/RES_hhdet_fec!P72)</f>
        <v>1</v>
      </c>
      <c r="Q72" s="172">
        <f>IF(RES_hhdet_tes!Q72=0,"",RES_hhdet_tes!Q72/RES_hhdet_fec!Q72)</f>
        <v>1.0000000000000002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0.65588299677240036</v>
      </c>
      <c r="C73" s="171">
        <f>IF(RES_hhdet_tes!C73=0,"",RES_hhdet_tes!C73/RES_hhdet_fec!C73)</f>
        <v>0.65850019128772397</v>
      </c>
      <c r="D73" s="171">
        <f>IF(RES_hhdet_tes!D73=0,"",RES_hhdet_tes!D73/RES_hhdet_fec!D73)</f>
        <v>0.66016815925282446</v>
      </c>
      <c r="E73" s="171">
        <f>IF(RES_hhdet_tes!E73=0,"",RES_hhdet_tes!E73/RES_hhdet_fec!E73)</f>
        <v>0.67708230496192212</v>
      </c>
      <c r="F73" s="171">
        <f>IF(RES_hhdet_tes!F73=0,"",RES_hhdet_tes!F73/RES_hhdet_fec!F73)</f>
        <v>0.692782784243548</v>
      </c>
      <c r="G73" s="171">
        <f>IF(RES_hhdet_tes!G73=0,"",RES_hhdet_tes!G73/RES_hhdet_fec!G73)</f>
        <v>0.70096519187191175</v>
      </c>
      <c r="H73" s="171">
        <f>IF(RES_hhdet_tes!H73=0,"",RES_hhdet_tes!H73/RES_hhdet_fec!H73)</f>
        <v>0.70676026738080377</v>
      </c>
      <c r="I73" s="171">
        <f>IF(RES_hhdet_tes!I73=0,"",RES_hhdet_tes!I73/RES_hhdet_fec!I73)</f>
        <v>0.71144440141567056</v>
      </c>
      <c r="J73" s="171">
        <f>IF(RES_hhdet_tes!J73=0,"",RES_hhdet_tes!J73/RES_hhdet_fec!J73)</f>
        <v>0.71759449244420626</v>
      </c>
      <c r="K73" s="171">
        <f>IF(RES_hhdet_tes!K73=0,"",RES_hhdet_tes!K73/RES_hhdet_fec!K73)</f>
        <v>0.72183774938237244</v>
      </c>
      <c r="L73" s="171">
        <f>IF(RES_hhdet_tes!L73=0,"",RES_hhdet_tes!L73/RES_hhdet_fec!L73)</f>
        <v>0.72677467592194489</v>
      </c>
      <c r="M73" s="171">
        <f>IF(RES_hhdet_tes!M73=0,"",RES_hhdet_tes!M73/RES_hhdet_fec!M73)</f>
        <v>0.73061261122330301</v>
      </c>
      <c r="N73" s="171">
        <f>IF(RES_hhdet_tes!N73=0,"",RES_hhdet_tes!N73/RES_hhdet_fec!N73)</f>
        <v>0.74255229383709187</v>
      </c>
      <c r="O73" s="171">
        <f>IF(RES_hhdet_tes!O73=0,"",RES_hhdet_tes!O73/RES_hhdet_fec!O73)</f>
        <v>0.74823570260805161</v>
      </c>
      <c r="P73" s="171">
        <f>IF(RES_hhdet_tes!P73=0,"",RES_hhdet_tes!P73/RES_hhdet_fec!P73)</f>
        <v>0.75149179794121956</v>
      </c>
      <c r="Q73" s="171">
        <f>IF(RES_hhdet_tes!Q73=0,"",RES_hhdet_tes!Q73/RES_hhdet_fec!Q73)</f>
        <v>0.75183328938038096</v>
      </c>
    </row>
    <row r="74" spans="1:17" ht="12" customHeight="1" x14ac:dyDescent="0.25">
      <c r="A74" s="161" t="s">
        <v>141</v>
      </c>
      <c r="B74" s="170">
        <f>IF(RES_hhdet_tes!B74=0,"",RES_hhdet_tes!B74/RES_hhdet_fec!B74)</f>
        <v>0.8112901526331241</v>
      </c>
      <c r="C74" s="170">
        <f>IF(RES_hhdet_tes!C74=0,"",RES_hhdet_tes!C74/RES_hhdet_fec!C74)</f>
        <v>0.81832876110692898</v>
      </c>
      <c r="D74" s="170">
        <f>IF(RES_hhdet_tes!D74=0,"",RES_hhdet_tes!D74/RES_hhdet_fec!D74)</f>
        <v>0.8141631339745905</v>
      </c>
      <c r="E74" s="170">
        <f>IF(RES_hhdet_tes!E74=0,"",RES_hhdet_tes!E74/RES_hhdet_fec!E74)</f>
        <v>0.83016937470479368</v>
      </c>
      <c r="F74" s="170">
        <f>IF(RES_hhdet_tes!F74=0,"",RES_hhdet_tes!F74/RES_hhdet_fec!F74)</f>
        <v>0.83434277991438099</v>
      </c>
      <c r="G74" s="170">
        <f>IF(RES_hhdet_tes!G74=0,"",RES_hhdet_tes!G74/RES_hhdet_fec!G74)</f>
        <v>0.83808796105410055</v>
      </c>
      <c r="H74" s="170">
        <f>IF(RES_hhdet_tes!H74=0,"",RES_hhdet_tes!H74/RES_hhdet_fec!H74)</f>
        <v>0.84314757463144363</v>
      </c>
      <c r="I74" s="170">
        <f>IF(RES_hhdet_tes!I74=0,"",RES_hhdet_tes!I74/RES_hhdet_fec!I74)</f>
        <v>0.84997939560951374</v>
      </c>
      <c r="J74" s="170">
        <f>IF(RES_hhdet_tes!J74=0,"",RES_hhdet_tes!J74/RES_hhdet_fec!J74)</f>
        <v>0.85959473559574817</v>
      </c>
      <c r="K74" s="170">
        <f>IF(RES_hhdet_tes!K74=0,"",RES_hhdet_tes!K74/RES_hhdet_fec!K74)</f>
        <v>0.86177250258569704</v>
      </c>
      <c r="L74" s="170">
        <f>IF(RES_hhdet_tes!L74=0,"",RES_hhdet_tes!L74/RES_hhdet_fec!L74)</f>
        <v>0.85366671796943161</v>
      </c>
      <c r="M74" s="170">
        <f>IF(RES_hhdet_tes!M74=0,"",RES_hhdet_tes!M74/RES_hhdet_fec!M74)</f>
        <v>0.85100087476190134</v>
      </c>
      <c r="N74" s="170">
        <f>IF(RES_hhdet_tes!N74=0,"",RES_hhdet_tes!N74/RES_hhdet_fec!N74)</f>
        <v>0.86385533744099174</v>
      </c>
      <c r="O74" s="170">
        <f>IF(RES_hhdet_tes!O74=0,"",RES_hhdet_tes!O74/RES_hhdet_fec!O74)</f>
        <v>0.86093815598292756</v>
      </c>
      <c r="P74" s="170">
        <f>IF(RES_hhdet_tes!P74=0,"",RES_hhdet_tes!P74/RES_hhdet_fec!P74)</f>
        <v>0.86988914743962431</v>
      </c>
      <c r="Q74" s="170">
        <f>IF(RES_hhdet_tes!Q74=0,"",RES_hhdet_tes!Q74/RES_hhdet_fec!Q74)</f>
        <v>0.85354871194607651</v>
      </c>
    </row>
    <row r="75" spans="1:17" ht="12" customHeight="1" x14ac:dyDescent="0.25">
      <c r="A75" s="148" t="s">
        <v>60</v>
      </c>
      <c r="B75" s="73">
        <f>IF(RES_hhdet_tes!B75=0,"",RES_hhdet_tes!B75/RES_hhdet_fec!B75)</f>
        <v>0.65588299677240047</v>
      </c>
      <c r="C75" s="73">
        <f>IF(RES_hhdet_tes!C75=0,"",RES_hhdet_tes!C75/RES_hhdet_fec!C75)</f>
        <v>0.65850019128772419</v>
      </c>
      <c r="D75" s="73">
        <f>IF(RES_hhdet_tes!D75=0,"",RES_hhdet_tes!D75/RES_hhdet_fec!D75)</f>
        <v>0.66030384791900654</v>
      </c>
      <c r="E75" s="73">
        <f>IF(RES_hhdet_tes!E75=0,"",RES_hhdet_tes!E75/RES_hhdet_fec!E75)</f>
        <v>0.69284756844858131</v>
      </c>
      <c r="F75" s="73">
        <f>IF(RES_hhdet_tes!F75=0,"",RES_hhdet_tes!F75/RES_hhdet_fec!F75)</f>
        <v>0.70742797505278143</v>
      </c>
      <c r="G75" s="73">
        <f>IF(RES_hhdet_tes!G75=0,"",RES_hhdet_tes!G75/RES_hhdet_fec!G75)</f>
        <v>0.71366814869117179</v>
      </c>
      <c r="H75" s="73">
        <f>IF(RES_hhdet_tes!H75=0,"",RES_hhdet_tes!H75/RES_hhdet_fec!H75)</f>
        <v>0.71463715764690061</v>
      </c>
      <c r="I75" s="73">
        <f>IF(RES_hhdet_tes!I75=0,"",RES_hhdet_tes!I75/RES_hhdet_fec!I75)</f>
        <v>0.71484601813828941</v>
      </c>
      <c r="J75" s="73">
        <f>IF(RES_hhdet_tes!J75=0,"",RES_hhdet_tes!J75/RES_hhdet_fec!J75)</f>
        <v>0.72698497669884699</v>
      </c>
      <c r="K75" s="73">
        <f>IF(RES_hhdet_tes!K75=0,"",RES_hhdet_tes!K75/RES_hhdet_fec!K75)</f>
        <v>0.72808571616492446</v>
      </c>
      <c r="L75" s="73">
        <f>IF(RES_hhdet_tes!L75=0,"",RES_hhdet_tes!L75/RES_hhdet_fec!L75)</f>
        <v>0.72873963930705754</v>
      </c>
      <c r="M75" s="73">
        <f>IF(RES_hhdet_tes!M75=0,"",RES_hhdet_tes!M75/RES_hhdet_fec!M75)</f>
        <v>0.73053496823524833</v>
      </c>
      <c r="N75" s="73">
        <f>IF(RES_hhdet_tes!N75=0,"",RES_hhdet_tes!N75/RES_hhdet_fec!N75)</f>
        <v>0.74518825652708109</v>
      </c>
      <c r="O75" s="73">
        <f>IF(RES_hhdet_tes!O75=0,"",RES_hhdet_tes!O75/RES_hhdet_fec!O75)</f>
        <v>0.7482357026080444</v>
      </c>
      <c r="P75" s="73">
        <f>IF(RES_hhdet_tes!P75=0,"",RES_hhdet_tes!P75/RES_hhdet_fec!P75)</f>
        <v>0.75169633613888054</v>
      </c>
      <c r="Q75" s="73">
        <f>IF(RES_hhdet_tes!Q75=0,"",RES_hhdet_tes!Q75/RES_hhdet_fec!Q75)</f>
        <v>0.7519394728163199</v>
      </c>
    </row>
    <row r="76" spans="1:17" ht="12" customHeight="1" x14ac:dyDescent="0.25">
      <c r="A76" s="148" t="s">
        <v>59</v>
      </c>
      <c r="B76" s="73">
        <f>IF(RES_hhdet_tes!B76=0,"",RES_hhdet_tes!B76/RES_hhdet_fec!B76)</f>
        <v>1.0000000000000002</v>
      </c>
      <c r="C76" s="73">
        <f>IF(RES_hhdet_tes!C76=0,"",RES_hhdet_tes!C76/RES_hhdet_fec!C76)</f>
        <v>1.0000000000000002</v>
      </c>
      <c r="D76" s="73">
        <f>IF(RES_hhdet_tes!D76=0,"",RES_hhdet_tes!D76/RES_hhdet_fec!D76)</f>
        <v>1</v>
      </c>
      <c r="E76" s="73">
        <f>IF(RES_hhdet_tes!E76=0,"",RES_hhdet_tes!E76/RES_hhdet_fec!E76)</f>
        <v>1</v>
      </c>
      <c r="F76" s="73">
        <f>IF(RES_hhdet_tes!F76=0,"",RES_hhdet_tes!F76/RES_hhdet_fec!F76)</f>
        <v>0.99999999999999989</v>
      </c>
      <c r="G76" s="73">
        <f>IF(RES_hhdet_tes!G76=0,"",RES_hhdet_tes!G76/RES_hhdet_fec!G76)</f>
        <v>1</v>
      </c>
      <c r="H76" s="73">
        <f>IF(RES_hhdet_tes!H76=0,"",RES_hhdet_tes!H76/RES_hhdet_fec!H76)</f>
        <v>0.99999999999999978</v>
      </c>
      <c r="I76" s="73">
        <f>IF(RES_hhdet_tes!I76=0,"",RES_hhdet_tes!I76/RES_hhdet_fec!I76)</f>
        <v>1</v>
      </c>
      <c r="J76" s="73">
        <f>IF(RES_hhdet_tes!J76=0,"",RES_hhdet_tes!J76/RES_hhdet_fec!J76)</f>
        <v>1</v>
      </c>
      <c r="K76" s="73">
        <f>IF(RES_hhdet_tes!K76=0,"",RES_hhdet_tes!K76/RES_hhdet_fec!K76)</f>
        <v>1</v>
      </c>
      <c r="L76" s="73">
        <f>IF(RES_hhdet_tes!L76=0,"",RES_hhdet_tes!L76/RES_hhdet_fec!L76)</f>
        <v>0.99999999999999989</v>
      </c>
      <c r="M76" s="73">
        <f>IF(RES_hhdet_tes!M76=0,"",RES_hhdet_tes!M76/RES_hhdet_fec!M76)</f>
        <v>1.0000000000000002</v>
      </c>
      <c r="N76" s="73">
        <f>IF(RES_hhdet_tes!N76=0,"",RES_hhdet_tes!N76/RES_hhdet_fec!N76)</f>
        <v>1.0000000000000002</v>
      </c>
      <c r="O76" s="73">
        <f>IF(RES_hhdet_tes!O76=0,"",RES_hhdet_tes!O76/RES_hhdet_fec!O76)</f>
        <v>0.99999999999999956</v>
      </c>
      <c r="P76" s="73">
        <f>IF(RES_hhdet_tes!P76=0,"",RES_hhdet_tes!P76/RES_hhdet_fec!P76)</f>
        <v>1</v>
      </c>
      <c r="Q76" s="73">
        <f>IF(RES_hhdet_tes!Q76=0,"",RES_hhdet_tes!Q76/RES_hhdet_fec!Q76)</f>
        <v>1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0.50282506638369462</v>
      </c>
      <c r="C77" s="169">
        <f>IF(RES_hhdet_tes!C77=0,"",RES_hhdet_tes!C77/RES_hhdet_fec!C77)</f>
        <v>0.50704436871244662</v>
      </c>
      <c r="D77" s="169">
        <f>IF(RES_hhdet_tes!D77=0,"",RES_hhdet_tes!D77/RES_hhdet_fec!D77)</f>
        <v>0.50256265575708947</v>
      </c>
      <c r="E77" s="169">
        <f>IF(RES_hhdet_tes!E77=0,"",RES_hhdet_tes!E77/RES_hhdet_fec!E77)</f>
        <v>0.50893066786324248</v>
      </c>
      <c r="F77" s="169">
        <f>IF(RES_hhdet_tes!F77=0,"",RES_hhdet_tes!F77/RES_hhdet_fec!F77)</f>
        <v>0.51639343503283319</v>
      </c>
      <c r="G77" s="169">
        <f>IF(RES_hhdet_tes!G77=0,"",RES_hhdet_tes!G77/RES_hhdet_fec!G77)</f>
        <v>0.50989732481924599</v>
      </c>
      <c r="H77" s="169">
        <f>IF(RES_hhdet_tes!H77=0,"",RES_hhdet_tes!H77/RES_hhdet_fec!H77)</f>
        <v>0.51870138889744066</v>
      </c>
      <c r="I77" s="169">
        <f>IF(RES_hhdet_tes!I77=0,"",RES_hhdet_tes!I77/RES_hhdet_fec!I77)</f>
        <v>0.5174503356971808</v>
      </c>
      <c r="J77" s="169">
        <f>IF(RES_hhdet_tes!J77=0,"",RES_hhdet_tes!J77/RES_hhdet_fec!J77)</f>
        <v>0.52472496980192229</v>
      </c>
      <c r="K77" s="169">
        <f>IF(RES_hhdet_tes!K77=0,"",RES_hhdet_tes!K77/RES_hhdet_fec!K77)</f>
        <v>0.52409211147214541</v>
      </c>
      <c r="L77" s="169">
        <f>IF(RES_hhdet_tes!L77=0,"",RES_hhdet_tes!L77/RES_hhdet_fec!L77)</f>
        <v>0.5205827809101411</v>
      </c>
      <c r="M77" s="169">
        <f>IF(RES_hhdet_tes!M77=0,"",RES_hhdet_tes!M77/RES_hhdet_fec!M77)</f>
        <v>0.51336480214718427</v>
      </c>
      <c r="N77" s="169">
        <f>IF(RES_hhdet_tes!N77=0,"",RES_hhdet_tes!N77/RES_hhdet_fec!N77)</f>
        <v>0.52272474671489155</v>
      </c>
      <c r="O77" s="169">
        <f>IF(RES_hhdet_tes!O77=0,"",RES_hhdet_tes!O77/RES_hhdet_fec!O77)</f>
        <v>0.52365550760882784</v>
      </c>
      <c r="P77" s="169">
        <f>IF(RES_hhdet_tes!P77=0,"",RES_hhdet_tes!P77/RES_hhdet_fec!P77)</f>
        <v>0.52657184738913887</v>
      </c>
      <c r="Q77" s="169">
        <f>IF(RES_hhdet_tes!Q77=0,"",RES_hhdet_tes!Q77/RES_hhdet_fec!Q77)</f>
        <v>0.52813689649790663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0.45945647468057144</v>
      </c>
      <c r="C78" s="73">
        <f>IF(RES_hhdet_tes!C78=0,"",RES_hhdet_tes!C78/RES_hhdet_fec!C78)</f>
        <v>0.46377554366061502</v>
      </c>
      <c r="D78" s="73">
        <f>IF(RES_hhdet_tes!D78=0,"",RES_hhdet_tes!D78/RES_hhdet_fec!D78)</f>
        <v>0.46899303050939045</v>
      </c>
      <c r="E78" s="73">
        <f>IF(RES_hhdet_tes!E78=0,"",RES_hhdet_tes!E78/RES_hhdet_fec!E78)</f>
        <v>0.47473748354093193</v>
      </c>
      <c r="F78" s="73">
        <f>IF(RES_hhdet_tes!F78=0,"",RES_hhdet_tes!F78/RES_hhdet_fec!F78)</f>
        <v>0.47965559214484227</v>
      </c>
      <c r="G78" s="73">
        <f>IF(RES_hhdet_tes!G78=0,"",RES_hhdet_tes!G78/RES_hhdet_fec!G78)</f>
        <v>0.48538687108335538</v>
      </c>
      <c r="H78" s="73">
        <f>IF(RES_hhdet_tes!H78=0,"",RES_hhdet_tes!H78/RES_hhdet_fec!H78)</f>
        <v>0.48974976877310822</v>
      </c>
      <c r="I78" s="73">
        <f>IF(RES_hhdet_tes!I78=0,"",RES_hhdet_tes!I78/RES_hhdet_fec!I78)</f>
        <v>0.49501365495296684</v>
      </c>
      <c r="J78" s="73">
        <f>IF(RES_hhdet_tes!J78=0,"",RES_hhdet_tes!J78/RES_hhdet_fec!J78)</f>
        <v>0.50151572169259395</v>
      </c>
      <c r="K78" s="73">
        <f>IF(RES_hhdet_tes!K78=0,"",RES_hhdet_tes!K78/RES_hhdet_fec!K78)</f>
        <v>0.50466692543913128</v>
      </c>
      <c r="L78" s="73">
        <f>IF(RES_hhdet_tes!L78=0,"",RES_hhdet_tes!L78/RES_hhdet_fec!L78)</f>
        <v>0.5086708638076648</v>
      </c>
      <c r="M78" s="73">
        <f>IF(RES_hhdet_tes!M78=0,"",RES_hhdet_tes!M78/RES_hhdet_fec!M78)</f>
        <v>0.51248619880556301</v>
      </c>
      <c r="N78" s="73">
        <f>IF(RES_hhdet_tes!N78=0,"",RES_hhdet_tes!N78/RES_hhdet_fec!N78)</f>
        <v>0.51519059134571987</v>
      </c>
      <c r="O78" s="73">
        <f>IF(RES_hhdet_tes!O78=0,"",RES_hhdet_tes!O78/RES_hhdet_fec!O78)</f>
        <v>0.51868190530357838</v>
      </c>
      <c r="P78" s="73">
        <f>IF(RES_hhdet_tes!P78=0,"",RES_hhdet_tes!P78/RES_hhdet_fec!P78)</f>
        <v>0.52039056338972778</v>
      </c>
      <c r="Q78" s="73">
        <f>IF(RES_hhdet_tes!Q78=0,"",RES_hhdet_tes!Q78/RES_hhdet_fec!Q78)</f>
        <v>0.52237143082514037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0.81016442306535297</v>
      </c>
      <c r="C79" s="65">
        <f>IF(RES_hhdet_tes!C79=0,"",RES_hhdet_tes!C79/RES_hhdet_fec!C79)</f>
        <v>0.81278044141027317</v>
      </c>
      <c r="D79" s="65">
        <f>IF(RES_hhdet_tes!D79=0,"",RES_hhdet_tes!D79/RES_hhdet_fec!D79)</f>
        <v>0.81357487902148262</v>
      </c>
      <c r="E79" s="65">
        <f>IF(RES_hhdet_tes!E79=0,"",RES_hhdet_tes!E79/RES_hhdet_fec!E79)</f>
        <v>0.8186332116689885</v>
      </c>
      <c r="F79" s="65">
        <f>IF(RES_hhdet_tes!F79=0,"",RES_hhdet_tes!F79/RES_hhdet_fec!F79)</f>
        <v>0.82147489754533076</v>
      </c>
      <c r="G79" s="65">
        <f>IF(RES_hhdet_tes!G79=0,"",RES_hhdet_tes!G79/RES_hhdet_fec!G79)</f>
        <v>0.82532239240897332</v>
      </c>
      <c r="H79" s="65">
        <f>IF(RES_hhdet_tes!H79=0,"",RES_hhdet_tes!H79/RES_hhdet_fec!H79)</f>
        <v>0.83093345420633691</v>
      </c>
      <c r="I79" s="65">
        <f>IF(RES_hhdet_tes!I79=0,"",RES_hhdet_tes!I79/RES_hhdet_fec!I79)</f>
        <v>0.83609919482425976</v>
      </c>
      <c r="J79" s="65">
        <f>IF(RES_hhdet_tes!J79=0,"",RES_hhdet_tes!J79/RES_hhdet_fec!J79)</f>
        <v>0.83844426435753405</v>
      </c>
      <c r="K79" s="65">
        <f>IF(RES_hhdet_tes!K79=0,"",RES_hhdet_tes!K79/RES_hhdet_fec!K79)</f>
        <v>0.84063697864013043</v>
      </c>
      <c r="L79" s="65">
        <f>IF(RES_hhdet_tes!L79=0,"",RES_hhdet_tes!L79/RES_hhdet_fec!L79)</f>
        <v>0.84349083213229226</v>
      </c>
      <c r="M79" s="65">
        <f>IF(RES_hhdet_tes!M79=0,"",RES_hhdet_tes!M79/RES_hhdet_fec!M79)</f>
        <v>0.84996513642019067</v>
      </c>
      <c r="N79" s="65">
        <f>IF(RES_hhdet_tes!N79=0,"",RES_hhdet_tes!N79/RES_hhdet_fec!N79)</f>
        <v>0.8567633093573005</v>
      </c>
      <c r="O79" s="65">
        <f>IF(RES_hhdet_tes!O79=0,"",RES_hhdet_tes!O79/RES_hhdet_fec!O79)</f>
        <v>0.85769151372285368</v>
      </c>
      <c r="P79" s="65">
        <f>IF(RES_hhdet_tes!P79=0,"",RES_hhdet_tes!P79/RES_hhdet_fec!P79)</f>
        <v>0.86084033802997406</v>
      </c>
      <c r="Q79" s="65">
        <f>IF(RES_hhdet_tes!Q79=0,"",RES_hhdet_tes!Q79/RES_hhdet_fec!Q79)</f>
        <v>0.86250618882673347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0.48768056474499455</v>
      </c>
      <c r="C81" s="175">
        <f>IF(RES_hhdet_tes!C81=0,"",RES_hhdet_tes!C81/RES_hhdet_fec!C81)</f>
        <v>0.49696747053173546</v>
      </c>
      <c r="D81" s="175">
        <f>IF(RES_hhdet_tes!D81=0,"",RES_hhdet_tes!D81/RES_hhdet_fec!D81)</f>
        <v>0.53165010332014873</v>
      </c>
      <c r="E81" s="175">
        <f>IF(RES_hhdet_tes!E81=0,"",RES_hhdet_tes!E81/RES_hhdet_fec!E81)</f>
        <v>0.53287193705477909</v>
      </c>
      <c r="F81" s="175">
        <f>IF(RES_hhdet_tes!F81=0,"",RES_hhdet_tes!F81/RES_hhdet_fec!F81)</f>
        <v>0.55134192481941491</v>
      </c>
      <c r="G81" s="175">
        <f>IF(RES_hhdet_tes!G81=0,"",RES_hhdet_tes!G81/RES_hhdet_fec!G81)</f>
        <v>0.55001361845529861</v>
      </c>
      <c r="H81" s="175">
        <f>IF(RES_hhdet_tes!H81=0,"",RES_hhdet_tes!H81/RES_hhdet_fec!H81)</f>
        <v>0.56251762241548964</v>
      </c>
      <c r="I81" s="175">
        <f>IF(RES_hhdet_tes!I81=0,"",RES_hhdet_tes!I81/RES_hhdet_fec!I81)</f>
        <v>0.57176644163744561</v>
      </c>
      <c r="J81" s="175">
        <f>IF(RES_hhdet_tes!J81=0,"",RES_hhdet_tes!J81/RES_hhdet_fec!J81)</f>
        <v>0.56674325858206376</v>
      </c>
      <c r="K81" s="175">
        <f>IF(RES_hhdet_tes!K81=0,"",RES_hhdet_tes!K81/RES_hhdet_fec!K81)</f>
        <v>0.57052659900359681</v>
      </c>
      <c r="L81" s="175">
        <f>IF(RES_hhdet_tes!L81=0,"",RES_hhdet_tes!L81/RES_hhdet_fec!L81)</f>
        <v>0.57522231461260354</v>
      </c>
      <c r="M81" s="175">
        <f>IF(RES_hhdet_tes!M81=0,"",RES_hhdet_tes!M81/RES_hhdet_fec!M81)</f>
        <v>0.60352844759628199</v>
      </c>
      <c r="N81" s="175">
        <f>IF(RES_hhdet_tes!N81=0,"",RES_hhdet_tes!N81/RES_hhdet_fec!N81)</f>
        <v>0.59220293453428086</v>
      </c>
      <c r="O81" s="175">
        <f>IF(RES_hhdet_tes!O81=0,"",RES_hhdet_tes!O81/RES_hhdet_fec!O81)</f>
        <v>0.59416991670186747</v>
      </c>
      <c r="P81" s="175">
        <f>IF(RES_hhdet_tes!P81=0,"",RES_hhdet_tes!P81/RES_hhdet_fec!P81)</f>
        <v>0.60618653826363744</v>
      </c>
      <c r="Q81" s="175">
        <f>IF(RES_hhdet_tes!Q81=0,"",RES_hhdet_tes!Q81/RES_hhdet_fec!Q81)</f>
        <v>0.60831278374036057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0.46981073040512017</v>
      </c>
      <c r="C82" s="169">
        <f>IF(RES_hhdet_tes!C82=0,"",RES_hhdet_tes!C82/RES_hhdet_fec!C82)</f>
        <v>0.47556294656531517</v>
      </c>
      <c r="D82" s="169">
        <f>IF(RES_hhdet_tes!D82=0,"",RES_hhdet_tes!D82/RES_hhdet_fec!D82)</f>
        <v>0.50218546934548991</v>
      </c>
      <c r="E82" s="169">
        <f>IF(RES_hhdet_tes!E82=0,"",RES_hhdet_tes!E82/RES_hhdet_fec!E82)</f>
        <v>0.51030879879495961</v>
      </c>
      <c r="F82" s="169">
        <f>IF(RES_hhdet_tes!F82=0,"",RES_hhdet_tes!F82/RES_hhdet_fec!F82)</f>
        <v>0.51378300349146355</v>
      </c>
      <c r="G82" s="169">
        <f>IF(RES_hhdet_tes!G82=0,"",RES_hhdet_tes!G82/RES_hhdet_fec!G82)</f>
        <v>0.52197863406602507</v>
      </c>
      <c r="H82" s="169">
        <f>IF(RES_hhdet_tes!H82=0,"",RES_hhdet_tes!H82/RES_hhdet_fec!H82)</f>
        <v>0.5294531180295452</v>
      </c>
      <c r="I82" s="169">
        <f>IF(RES_hhdet_tes!I82=0,"",RES_hhdet_tes!I82/RES_hhdet_fec!I82)</f>
        <v>0.53644080073034983</v>
      </c>
      <c r="J82" s="169">
        <f>IF(RES_hhdet_tes!J82=0,"",RES_hhdet_tes!J82/RES_hhdet_fec!J82)</f>
        <v>0.53783676215079868</v>
      </c>
      <c r="K82" s="169">
        <f>IF(RES_hhdet_tes!K82=0,"",RES_hhdet_tes!K82/RES_hhdet_fec!K82)</f>
        <v>0.53900086889024523</v>
      </c>
      <c r="L82" s="169">
        <f>IF(RES_hhdet_tes!L82=0,"",RES_hhdet_tes!L82/RES_hhdet_fec!L82)</f>
        <v>0.54017561515756052</v>
      </c>
      <c r="M82" s="169">
        <f>IF(RES_hhdet_tes!M82=0,"",RES_hhdet_tes!M82/RES_hhdet_fec!M82)</f>
        <v>0.54278680089468567</v>
      </c>
      <c r="N82" s="169">
        <f>IF(RES_hhdet_tes!N82=0,"",RES_hhdet_tes!N82/RES_hhdet_fec!N82)</f>
        <v>0.54298091077086319</v>
      </c>
      <c r="O82" s="169">
        <f>IF(RES_hhdet_tes!O82=0,"",RES_hhdet_tes!O82/RES_hhdet_fec!O82)</f>
        <v>0.54457036891122601</v>
      </c>
      <c r="P82" s="169">
        <f>IF(RES_hhdet_tes!P82=0,"",RES_hhdet_tes!P82/RES_hhdet_fec!P82)</f>
        <v>0.54693699252254235</v>
      </c>
      <c r="Q82" s="169">
        <f>IF(RES_hhdet_tes!Q82=0,"",RES_hhdet_tes!Q82/RES_hhdet_fec!Q82)</f>
        <v>0.54973374230334615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0.46671663421422471</v>
      </c>
      <c r="C83" s="73">
        <f>IF(RES_hhdet_tes!C83=0,"",RES_hhdet_tes!C83/RES_hhdet_fec!C83)</f>
        <v>0.47261666295621585</v>
      </c>
      <c r="D83" s="73">
        <f>IF(RES_hhdet_tes!D83=0,"",RES_hhdet_tes!D83/RES_hhdet_fec!D83)</f>
        <v>0.4989692012743317</v>
      </c>
      <c r="E83" s="73">
        <f>IF(RES_hhdet_tes!E83=0,"",RES_hhdet_tes!E83/RES_hhdet_fec!E83)</f>
        <v>0.50692817488203901</v>
      </c>
      <c r="F83" s="73">
        <f>IF(RES_hhdet_tes!F83=0,"",RES_hhdet_tes!F83/RES_hhdet_fec!F83)</f>
        <v>0.50955137280314167</v>
      </c>
      <c r="G83" s="73">
        <f>IF(RES_hhdet_tes!G83=0,"",RES_hhdet_tes!G83/RES_hhdet_fec!G83)</f>
        <v>0.51819602734531567</v>
      </c>
      <c r="H83" s="73">
        <f>IF(RES_hhdet_tes!H83=0,"",RES_hhdet_tes!H83/RES_hhdet_fec!H83)</f>
        <v>0.52602941751216203</v>
      </c>
      <c r="I83" s="73">
        <f>IF(RES_hhdet_tes!I83=0,"",RES_hhdet_tes!I83/RES_hhdet_fec!I83)</f>
        <v>0.53420610912671651</v>
      </c>
      <c r="J83" s="73">
        <f>IF(RES_hhdet_tes!J83=0,"",RES_hhdet_tes!J83/RES_hhdet_fec!J83)</f>
        <v>0.53569722746385218</v>
      </c>
      <c r="K83" s="73">
        <f>IF(RES_hhdet_tes!K83=0,"",RES_hhdet_tes!K83/RES_hhdet_fec!K83)</f>
        <v>0.53708314839307503</v>
      </c>
      <c r="L83" s="73">
        <f>IF(RES_hhdet_tes!L83=0,"",RES_hhdet_tes!L83/RES_hhdet_fec!L83)</f>
        <v>0.53806891822925773</v>
      </c>
      <c r="M83" s="73">
        <f>IF(RES_hhdet_tes!M83=0,"",RES_hhdet_tes!M83/RES_hhdet_fec!M83)</f>
        <v>0.54004297808629842</v>
      </c>
      <c r="N83" s="73">
        <f>IF(RES_hhdet_tes!N83=0,"",RES_hhdet_tes!N83/RES_hhdet_fec!N83)</f>
        <v>0.54129817560851168</v>
      </c>
      <c r="O83" s="73">
        <f>IF(RES_hhdet_tes!O83=0,"",RES_hhdet_tes!O83/RES_hhdet_fec!O83)</f>
        <v>0.54276316055937979</v>
      </c>
      <c r="P83" s="73">
        <f>IF(RES_hhdet_tes!P83=0,"",RES_hhdet_tes!P83/RES_hhdet_fec!P83)</f>
        <v>0.54537435746123786</v>
      </c>
      <c r="Q83" s="73">
        <f>IF(RES_hhdet_tes!Q83=0,"",RES_hhdet_tes!Q83/RES_hhdet_fec!Q83)</f>
        <v>0.54679995093023148</v>
      </c>
    </row>
    <row r="84" spans="1:17" ht="12" customHeight="1" x14ac:dyDescent="0.25">
      <c r="A84" s="23" t="s">
        <v>60</v>
      </c>
      <c r="B84" s="73">
        <f>IF(RES_hhdet_tes!B84=0,"",RES_hhdet_tes!B84/RES_hhdet_fec!B84)</f>
        <v>0.99999999999999989</v>
      </c>
      <c r="C84" s="73">
        <f>IF(RES_hhdet_tes!C84=0,"",RES_hhdet_tes!C84/RES_hhdet_fec!C84)</f>
        <v>1</v>
      </c>
      <c r="D84" s="73">
        <f>IF(RES_hhdet_tes!D84=0,"",RES_hhdet_tes!D84/RES_hhdet_fec!D84)</f>
        <v>1.0000000000000002</v>
      </c>
      <c r="E84" s="73">
        <f>IF(RES_hhdet_tes!E84=0,"",RES_hhdet_tes!E84/RES_hhdet_fec!E84)</f>
        <v>1</v>
      </c>
      <c r="F84" s="73">
        <f>IF(RES_hhdet_tes!F84=0,"",RES_hhdet_tes!F84/RES_hhdet_fec!F84)</f>
        <v>1.0000000000000002</v>
      </c>
      <c r="G84" s="73">
        <f>IF(RES_hhdet_tes!G84=0,"",RES_hhdet_tes!G84/RES_hhdet_fec!G84)</f>
        <v>0.99999999999999989</v>
      </c>
      <c r="H84" s="73">
        <f>IF(RES_hhdet_tes!H84=0,"",RES_hhdet_tes!H84/RES_hhdet_fec!H84)</f>
        <v>1</v>
      </c>
      <c r="I84" s="73">
        <f>IF(RES_hhdet_tes!I84=0,"",RES_hhdet_tes!I84/RES_hhdet_fec!I84)</f>
        <v>1</v>
      </c>
      <c r="J84" s="73">
        <f>IF(RES_hhdet_tes!J84=0,"",RES_hhdet_tes!J84/RES_hhdet_fec!J84)</f>
        <v>1</v>
      </c>
      <c r="K84" s="73">
        <f>IF(RES_hhdet_tes!K84=0,"",RES_hhdet_tes!K84/RES_hhdet_fec!K84)</f>
        <v>1</v>
      </c>
      <c r="L84" s="73">
        <f>IF(RES_hhdet_tes!L84=0,"",RES_hhdet_tes!L84/RES_hhdet_fec!L84)</f>
        <v>0.99999999999999978</v>
      </c>
      <c r="M84" s="73">
        <f>IF(RES_hhdet_tes!M84=0,"",RES_hhdet_tes!M84/RES_hhdet_fec!M84)</f>
        <v>1.0000000000000002</v>
      </c>
      <c r="N84" s="73">
        <f>IF(RES_hhdet_tes!N84=0,"",RES_hhdet_tes!N84/RES_hhdet_fec!N84)</f>
        <v>1.0000000000000004</v>
      </c>
      <c r="O84" s="73">
        <f>IF(RES_hhdet_tes!O84=0,"",RES_hhdet_tes!O84/RES_hhdet_fec!O84)</f>
        <v>1.0000000000000002</v>
      </c>
      <c r="P84" s="73">
        <f>IF(RES_hhdet_tes!P84=0,"",RES_hhdet_tes!P84/RES_hhdet_fec!P84)</f>
        <v>0.99999999999999978</v>
      </c>
      <c r="Q84" s="73">
        <f>IF(RES_hhdet_tes!Q84=0,"",RES_hhdet_tes!Q84/RES_hhdet_fec!Q84)</f>
        <v>0.99999999999999933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1.5778792117855858</v>
      </c>
      <c r="C85" s="169">
        <f>IF(RES_hhdet_tes!C85=0,"",RES_hhdet_tes!C85/RES_hhdet_fec!C85)</f>
        <v>1.6316590985664718</v>
      </c>
      <c r="D85" s="169">
        <f>IF(RES_hhdet_tes!D85=0,"",RES_hhdet_tes!D85/RES_hhdet_fec!D85)</f>
        <v>1.7579137575408261</v>
      </c>
      <c r="E85" s="169">
        <f>IF(RES_hhdet_tes!E85=0,"",RES_hhdet_tes!E85/RES_hhdet_fec!E85)</f>
        <v>1.815227221487042</v>
      </c>
      <c r="F85" s="169">
        <f>IF(RES_hhdet_tes!F85=0,"",RES_hhdet_tes!F85/RES_hhdet_fec!F85)</f>
        <v>1.8661963323267958</v>
      </c>
      <c r="G85" s="169">
        <f>IF(RES_hhdet_tes!G85=0,"",RES_hhdet_tes!G85/RES_hhdet_fec!G85)</f>
        <v>1.949172503787074</v>
      </c>
      <c r="H85" s="169">
        <f>IF(RES_hhdet_tes!H85=0,"",RES_hhdet_tes!H85/RES_hhdet_fec!H85)</f>
        <v>2.0263762212489236</v>
      </c>
      <c r="I85" s="169">
        <f>IF(RES_hhdet_tes!I85=0,"",RES_hhdet_tes!I85/RES_hhdet_fec!I85)</f>
        <v>2.1083306700373341</v>
      </c>
      <c r="J85" s="169">
        <f>IF(RES_hhdet_tes!J85=0,"",RES_hhdet_tes!J85/RES_hhdet_fec!J85)</f>
        <v>2.1262282285452851</v>
      </c>
      <c r="K85" s="169">
        <f>IF(RES_hhdet_tes!K85=0,"",RES_hhdet_tes!K85/RES_hhdet_fec!K85)</f>
        <v>2.1613541331694637</v>
      </c>
      <c r="L85" s="169">
        <f>IF(RES_hhdet_tes!L85=0,"",RES_hhdet_tes!L85/RES_hhdet_fec!L85)</f>
        <v>2.2751363853745845</v>
      </c>
      <c r="M85" s="169">
        <f>IF(RES_hhdet_tes!M85=0,"",RES_hhdet_tes!M85/RES_hhdet_fec!M85)</f>
        <v>2.4288654831806498</v>
      </c>
      <c r="N85" s="169">
        <f>IF(RES_hhdet_tes!N85=0,"",RES_hhdet_tes!N85/RES_hhdet_fec!N85)</f>
        <v>2.5684779616666398</v>
      </c>
      <c r="O85" s="169">
        <f>IF(RES_hhdet_tes!O85=0,"",RES_hhdet_tes!O85/RES_hhdet_fec!O85)</f>
        <v>2.7220187274285821</v>
      </c>
      <c r="P85" s="169">
        <f>IF(RES_hhdet_tes!P85=0,"",RES_hhdet_tes!P85/RES_hhdet_fec!P85)</f>
        <v>2.9179459767267475</v>
      </c>
      <c r="Q85" s="169">
        <f>IF(RES_hhdet_tes!Q85=0,"",RES_hhdet_tes!Q85/RES_hhdet_fec!Q85)</f>
        <v>3.1643110562336685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1.5778792117855858</v>
      </c>
      <c r="C86" s="73">
        <f>IF(RES_hhdet_tes!C86=0,"",RES_hhdet_tes!C86/RES_hhdet_fec!C86)</f>
        <v>1.6316590985664718</v>
      </c>
      <c r="D86" s="73">
        <f>IF(RES_hhdet_tes!D86=0,"",RES_hhdet_tes!D86/RES_hhdet_fec!D86)</f>
        <v>1.7579137575408261</v>
      </c>
      <c r="E86" s="73">
        <f>IF(RES_hhdet_tes!E86=0,"",RES_hhdet_tes!E86/RES_hhdet_fec!E86)</f>
        <v>1.815227221487042</v>
      </c>
      <c r="F86" s="73">
        <f>IF(RES_hhdet_tes!F86=0,"",RES_hhdet_tes!F86/RES_hhdet_fec!F86)</f>
        <v>1.8661963323267958</v>
      </c>
      <c r="G86" s="73">
        <f>IF(RES_hhdet_tes!G86=0,"",RES_hhdet_tes!G86/RES_hhdet_fec!G86)</f>
        <v>1.949172503787074</v>
      </c>
      <c r="H86" s="73">
        <f>IF(RES_hhdet_tes!H86=0,"",RES_hhdet_tes!H86/RES_hhdet_fec!H86)</f>
        <v>2.0263762212489236</v>
      </c>
      <c r="I86" s="73">
        <f>IF(RES_hhdet_tes!I86=0,"",RES_hhdet_tes!I86/RES_hhdet_fec!I86)</f>
        <v>2.1083306700373341</v>
      </c>
      <c r="J86" s="73">
        <f>IF(RES_hhdet_tes!J86=0,"",RES_hhdet_tes!J86/RES_hhdet_fec!J86)</f>
        <v>2.1262282285452851</v>
      </c>
      <c r="K86" s="73">
        <f>IF(RES_hhdet_tes!K86=0,"",RES_hhdet_tes!K86/RES_hhdet_fec!K86)</f>
        <v>2.1613541331694637</v>
      </c>
      <c r="L86" s="73">
        <f>IF(RES_hhdet_tes!L86=0,"",RES_hhdet_tes!L86/RES_hhdet_fec!L86)</f>
        <v>2.2751363853745845</v>
      </c>
      <c r="M86" s="73">
        <f>IF(RES_hhdet_tes!M86=0,"",RES_hhdet_tes!M86/RES_hhdet_fec!M86)</f>
        <v>2.4288654831806498</v>
      </c>
      <c r="N86" s="73">
        <f>IF(RES_hhdet_tes!N86=0,"",RES_hhdet_tes!N86/RES_hhdet_fec!N86)</f>
        <v>2.5684779616666398</v>
      </c>
      <c r="O86" s="73">
        <f>IF(RES_hhdet_tes!O86=0,"",RES_hhdet_tes!O86/RES_hhdet_fec!O86)</f>
        <v>2.7220187274285821</v>
      </c>
      <c r="P86" s="73">
        <f>IF(RES_hhdet_tes!P86=0,"",RES_hhdet_tes!P86/RES_hhdet_fec!P86)</f>
        <v>2.9179459767267475</v>
      </c>
      <c r="Q86" s="73">
        <f>IF(RES_hhdet_tes!Q86=0,"",RES_hhdet_tes!Q86/RES_hhdet_fec!Q86)</f>
        <v>3.1643110562336685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0.5059397607195798</v>
      </c>
      <c r="C87" s="169">
        <f>IF(RES_hhdet_tes!C87=0,"",RES_hhdet_tes!C87/RES_hhdet_fec!C87)</f>
        <v>0.51535706432322836</v>
      </c>
      <c r="D87" s="169">
        <f>IF(RES_hhdet_tes!D87=0,"",RES_hhdet_tes!D87/RES_hhdet_fec!D87)</f>
        <v>0.56454219816909246</v>
      </c>
      <c r="E87" s="169">
        <f>IF(RES_hhdet_tes!E87=0,"",RES_hhdet_tes!E87/RES_hhdet_fec!E87)</f>
        <v>0.56640638669222654</v>
      </c>
      <c r="F87" s="169">
        <f>IF(RES_hhdet_tes!F87=0,"",RES_hhdet_tes!F87/RES_hhdet_fec!F87)</f>
        <v>0.58048289133983233</v>
      </c>
      <c r="G87" s="169">
        <f>IF(RES_hhdet_tes!G87=0,"",RES_hhdet_tes!G87/RES_hhdet_fec!G87)</f>
        <v>0.57472141314680369</v>
      </c>
      <c r="H87" s="169">
        <f>IF(RES_hhdet_tes!H87=0,"",RES_hhdet_tes!H87/RES_hhdet_fec!H87)</f>
        <v>0.57731180289629125</v>
      </c>
      <c r="I87" s="169">
        <f>IF(RES_hhdet_tes!I87=0,"",RES_hhdet_tes!I87/RES_hhdet_fec!I87)</f>
        <v>0.57825741329800484</v>
      </c>
      <c r="J87" s="169">
        <f>IF(RES_hhdet_tes!J87=0,"",RES_hhdet_tes!J87/RES_hhdet_fec!J87)</f>
        <v>0.56901832327043456</v>
      </c>
      <c r="K87" s="169">
        <f>IF(RES_hhdet_tes!K87=0,"",RES_hhdet_tes!K87/RES_hhdet_fec!K87)</f>
        <v>0.57246391833459875</v>
      </c>
      <c r="L87" s="169">
        <f>IF(RES_hhdet_tes!L87=0,"",RES_hhdet_tes!L87/RES_hhdet_fec!L87)</f>
        <v>0.58575411953347034</v>
      </c>
      <c r="M87" s="169">
        <f>IF(RES_hhdet_tes!M87=0,"",RES_hhdet_tes!M87/RES_hhdet_fec!M87)</f>
        <v>0.60246518219882628</v>
      </c>
      <c r="N87" s="169">
        <f>IF(RES_hhdet_tes!N87=0,"",RES_hhdet_tes!N87/RES_hhdet_fec!N87)</f>
        <v>0.58062744617573081</v>
      </c>
      <c r="O87" s="169">
        <f>IF(RES_hhdet_tes!O87=0,"",RES_hhdet_tes!O87/RES_hhdet_fec!O87)</f>
        <v>0.55590289170187202</v>
      </c>
      <c r="P87" s="169">
        <f>IF(RES_hhdet_tes!P87=0,"",RES_hhdet_tes!P87/RES_hhdet_fec!P87)</f>
        <v>0.54162464930919407</v>
      </c>
      <c r="Q87" s="169">
        <f>IF(RES_hhdet_tes!Q87=0,"",RES_hhdet_tes!Q87/RES_hhdet_fec!Q87)</f>
        <v>0.54616327241984342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0.4277497805037393</v>
      </c>
      <c r="C88" s="174">
        <f>IF(RES_hhdet_tes!C88=0,"",RES_hhdet_tes!C88/RES_hhdet_fec!C88)</f>
        <v>0.4394807514493998</v>
      </c>
      <c r="D88" s="174">
        <f>IF(RES_hhdet_tes!D88=0,"",RES_hhdet_tes!D88/RES_hhdet_fec!D88)</f>
        <v>0.46709708691848795</v>
      </c>
      <c r="E88" s="174">
        <f>IF(RES_hhdet_tes!E88=0,"",RES_hhdet_tes!E88/RES_hhdet_fec!E88)</f>
        <v>0.47652930380429598</v>
      </c>
      <c r="F88" s="174">
        <f>IF(RES_hhdet_tes!F88=0,"",RES_hhdet_tes!F88/RES_hhdet_fec!F88)</f>
        <v>0.47754392042707328</v>
      </c>
      <c r="G88" s="174">
        <f>IF(RES_hhdet_tes!G88=0,"",RES_hhdet_tes!G88/RES_hhdet_fec!G88)</f>
        <v>0.48552917479929236</v>
      </c>
      <c r="H88" s="174">
        <f>IF(RES_hhdet_tes!H88=0,"",RES_hhdet_tes!H88/RES_hhdet_fec!H88)</f>
        <v>0.4899475340776055</v>
      </c>
      <c r="I88" s="174">
        <f>IF(RES_hhdet_tes!I88=0,"",RES_hhdet_tes!I88/RES_hhdet_fec!I88)</f>
        <v>0.4943838968632262</v>
      </c>
      <c r="J88" s="174">
        <f>IF(RES_hhdet_tes!J88=0,"",RES_hhdet_tes!J88/RES_hhdet_fec!J88)</f>
        <v>0.49531720888759756</v>
      </c>
      <c r="K88" s="174">
        <f>IF(RES_hhdet_tes!K88=0,"",RES_hhdet_tes!K88/RES_hhdet_fec!K88)</f>
        <v>0.49581504487481759</v>
      </c>
      <c r="L88" s="174">
        <f>IF(RES_hhdet_tes!L88=0,"",RES_hhdet_tes!L88/RES_hhdet_fec!L88)</f>
        <v>0.49700025313352819</v>
      </c>
      <c r="M88" s="174">
        <f>IF(RES_hhdet_tes!M88=0,"",RES_hhdet_tes!M88/RES_hhdet_fec!M88)</f>
        <v>0.49720598543928102</v>
      </c>
      <c r="N88" s="174">
        <f>IF(RES_hhdet_tes!N88=0,"",RES_hhdet_tes!N88/RES_hhdet_fec!N88)</f>
        <v>0.49833376157551279</v>
      </c>
      <c r="O88" s="174">
        <f>IF(RES_hhdet_tes!O88=0,"",RES_hhdet_tes!O88/RES_hhdet_fec!O88)</f>
        <v>0.50225268426995362</v>
      </c>
      <c r="P88" s="174">
        <f>IF(RES_hhdet_tes!P88=0,"",RES_hhdet_tes!P88/RES_hhdet_fec!P88)</f>
        <v>0.50438877504580015</v>
      </c>
      <c r="Q88" s="174">
        <f>IF(RES_hhdet_tes!Q88=0,"",RES_hhdet_tes!Q88/RES_hhdet_fec!Q88)</f>
        <v>0.50466877926372722</v>
      </c>
    </row>
    <row r="89" spans="1:17" ht="12" customHeight="1" x14ac:dyDescent="0.25">
      <c r="A89" s="167" t="s">
        <v>155</v>
      </c>
      <c r="B89" s="174">
        <f>IF(RES_hhdet_tes!B89=0,"",RES_hhdet_tes!B89/RES_hhdet_fec!B89)</f>
        <v>0.65141651734495476</v>
      </c>
      <c r="C89" s="174">
        <f>IF(RES_hhdet_tes!C89=0,"",RES_hhdet_tes!C89/RES_hhdet_fec!C89)</f>
        <v>0.66682848653634852</v>
      </c>
      <c r="D89" s="174">
        <f>IF(RES_hhdet_tes!D89=0,"",RES_hhdet_tes!D89/RES_hhdet_fec!D89)</f>
        <v>0.68895852596422391</v>
      </c>
      <c r="E89" s="174">
        <f>IF(RES_hhdet_tes!E89=0,"",RES_hhdet_tes!E89/RES_hhdet_fec!E89)</f>
        <v>0.67430558427386389</v>
      </c>
      <c r="F89" s="174">
        <f>IF(RES_hhdet_tes!F89=0,"",RES_hhdet_tes!F89/RES_hhdet_fec!F89)</f>
        <v>0.71012675793993729</v>
      </c>
      <c r="G89" s="174">
        <f>IF(RES_hhdet_tes!G89=0,"",RES_hhdet_tes!G89/RES_hhdet_fec!G89)</f>
        <v>0.69701740220347219</v>
      </c>
      <c r="H89" s="174">
        <f>IF(RES_hhdet_tes!H89=0,"",RES_hhdet_tes!H89/RES_hhdet_fec!H89)</f>
        <v>0.69945284551869258</v>
      </c>
      <c r="I89" s="174">
        <f>IF(RES_hhdet_tes!I89=0,"",RES_hhdet_tes!I89/RES_hhdet_fec!I89)</f>
        <v>0.70258937186643333</v>
      </c>
      <c r="J89" s="174">
        <f>IF(RES_hhdet_tes!J89=0,"",RES_hhdet_tes!J89/RES_hhdet_fec!J89)</f>
        <v>0.69694399012373409</v>
      </c>
      <c r="K89" s="174">
        <f>IF(RES_hhdet_tes!K89=0,"",RES_hhdet_tes!K89/RES_hhdet_fec!K89)</f>
        <v>0.69653917683357147</v>
      </c>
      <c r="L89" s="174">
        <f>IF(RES_hhdet_tes!L89=0,"",RES_hhdet_tes!L89/RES_hhdet_fec!L89)</f>
        <v>0.70668102623680873</v>
      </c>
      <c r="M89" s="174">
        <f>IF(RES_hhdet_tes!M89=0,"",RES_hhdet_tes!M89/RES_hhdet_fec!M89)</f>
        <v>0.74221204593504542</v>
      </c>
      <c r="N89" s="174">
        <f>IF(RES_hhdet_tes!N89=0,"",RES_hhdet_tes!N89/RES_hhdet_fec!N89)</f>
        <v>0.71080285605905458</v>
      </c>
      <c r="O89" s="174">
        <f>IF(RES_hhdet_tes!O89=0,"",RES_hhdet_tes!O89/RES_hhdet_fec!O89)</f>
        <v>0.71479310472547974</v>
      </c>
      <c r="P89" s="174">
        <f>IF(RES_hhdet_tes!P89=0,"",RES_hhdet_tes!P89/RES_hhdet_fec!P89)</f>
        <v>0.71716511291513718</v>
      </c>
      <c r="Q89" s="174">
        <f>IF(RES_hhdet_tes!Q89=0,"",RES_hhdet_tes!Q89/RES_hhdet_fec!Q89)</f>
        <v>0.71807848823774933</v>
      </c>
    </row>
    <row r="90" spans="1:17" ht="12" customHeight="1" x14ac:dyDescent="0.25">
      <c r="A90" s="166" t="s">
        <v>55</v>
      </c>
      <c r="B90" s="173">
        <f>IF(RES_hhdet_tes!B90=0,"",RES_hhdet_tes!B90/RES_hhdet_fec!B90)</f>
        <v>0.42774978050373952</v>
      </c>
      <c r="C90" s="173">
        <f>IF(RES_hhdet_tes!C90=0,"",RES_hhdet_tes!C90/RES_hhdet_fec!C90)</f>
        <v>0.45156103431560601</v>
      </c>
      <c r="D90" s="173">
        <f>IF(RES_hhdet_tes!D90=0,"",RES_hhdet_tes!D90/RES_hhdet_fec!D90)</f>
        <v>0.48658789553370846</v>
      </c>
      <c r="E90" s="173">
        <f>IF(RES_hhdet_tes!E90=0,"",RES_hhdet_tes!E90/RES_hhdet_fec!E90)</f>
        <v>0.48887505260622383</v>
      </c>
      <c r="F90" s="173">
        <f>IF(RES_hhdet_tes!F90=0,"",RES_hhdet_tes!F90/RES_hhdet_fec!F90)</f>
        <v>0.4894069651957213</v>
      </c>
      <c r="G90" s="173">
        <f>IF(RES_hhdet_tes!G90=0,"",RES_hhdet_tes!G90/RES_hhdet_fec!G90)</f>
        <v>0.49500269552523429</v>
      </c>
      <c r="H90" s="173">
        <f>IF(RES_hhdet_tes!H90=0,"",RES_hhdet_tes!H90/RES_hhdet_fec!H90)</f>
        <v>0.49742342906923226</v>
      </c>
      <c r="I90" s="173">
        <f>IF(RES_hhdet_tes!I90=0,"",RES_hhdet_tes!I90/RES_hhdet_fec!I90)</f>
        <v>0.50090273806437746</v>
      </c>
      <c r="J90" s="173">
        <f>IF(RES_hhdet_tes!J90=0,"",RES_hhdet_tes!J90/RES_hhdet_fec!J90)</f>
        <v>0.50205794227493772</v>
      </c>
      <c r="K90" s="173">
        <f>IF(RES_hhdet_tes!K90=0,"",RES_hhdet_tes!K90/RES_hhdet_fec!K90)</f>
        <v>0.50303141405379315</v>
      </c>
      <c r="L90" s="173">
        <f>IF(RES_hhdet_tes!L90=0,"",RES_hhdet_tes!L90/RES_hhdet_fec!L90)</f>
        <v>0.50529436519712589</v>
      </c>
      <c r="M90" s="173">
        <f>IF(RES_hhdet_tes!M90=0,"",RES_hhdet_tes!M90/RES_hhdet_fec!M90)</f>
        <v>0.50557393115129612</v>
      </c>
      <c r="N90" s="173">
        <f>IF(RES_hhdet_tes!N90=0,"",RES_hhdet_tes!N90/RES_hhdet_fec!N90)</f>
        <v>0.50793756911060861</v>
      </c>
      <c r="O90" s="173">
        <f>IF(RES_hhdet_tes!O90=0,"",RES_hhdet_tes!O90/RES_hhdet_fec!O90)</f>
        <v>0.51329251513282581</v>
      </c>
      <c r="P90" s="173">
        <f>IF(RES_hhdet_tes!P90=0,"",RES_hhdet_tes!P90/RES_hhdet_fec!P90)</f>
        <v>0.51558341570408162</v>
      </c>
      <c r="Q90" s="173">
        <f>IF(RES_hhdet_tes!Q90=0,"",RES_hhdet_tes!Q90/RES_hhdet_fec!Q90)</f>
        <v>0.51575429055877309</v>
      </c>
    </row>
    <row r="91" spans="1:17" ht="12" customHeight="1" x14ac:dyDescent="0.25">
      <c r="A91" s="147" t="s">
        <v>59</v>
      </c>
      <c r="B91" s="172">
        <f>IF(RES_hhdet_tes!B91=0,"",RES_hhdet_tes!B91/RES_hhdet_fec!B91)</f>
        <v>1</v>
      </c>
      <c r="C91" s="172">
        <f>IF(RES_hhdet_tes!C91=0,"",RES_hhdet_tes!C91/RES_hhdet_fec!C91)</f>
        <v>0.99999999999999989</v>
      </c>
      <c r="D91" s="172">
        <f>IF(RES_hhdet_tes!D91=0,"",RES_hhdet_tes!D91/RES_hhdet_fec!D91)</f>
        <v>1.0000000000000002</v>
      </c>
      <c r="E91" s="172">
        <f>IF(RES_hhdet_tes!E91=0,"",RES_hhdet_tes!E91/RES_hhdet_fec!E91)</f>
        <v>1</v>
      </c>
      <c r="F91" s="172">
        <f>IF(RES_hhdet_tes!F91=0,"",RES_hhdet_tes!F91/RES_hhdet_fec!F91)</f>
        <v>1</v>
      </c>
      <c r="G91" s="172">
        <f>IF(RES_hhdet_tes!G91=0,"",RES_hhdet_tes!G91/RES_hhdet_fec!G91)</f>
        <v>1.0000000000000004</v>
      </c>
      <c r="H91" s="172">
        <f>IF(RES_hhdet_tes!H91=0,"",RES_hhdet_tes!H91/RES_hhdet_fec!H91)</f>
        <v>0.99999999999999978</v>
      </c>
      <c r="I91" s="172">
        <f>IF(RES_hhdet_tes!I91=0,"",RES_hhdet_tes!I91/RES_hhdet_fec!I91)</f>
        <v>1</v>
      </c>
      <c r="J91" s="172">
        <f>IF(RES_hhdet_tes!J91=0,"",RES_hhdet_tes!J91/RES_hhdet_fec!J91)</f>
        <v>1</v>
      </c>
      <c r="K91" s="172">
        <f>IF(RES_hhdet_tes!K91=0,"",RES_hhdet_tes!K91/RES_hhdet_fec!K91)</f>
        <v>1.0000000000000004</v>
      </c>
      <c r="L91" s="172">
        <f>IF(RES_hhdet_tes!L91=0,"",RES_hhdet_tes!L91/RES_hhdet_fec!L91)</f>
        <v>1</v>
      </c>
      <c r="M91" s="172">
        <f>IF(RES_hhdet_tes!M91=0,"",RES_hhdet_tes!M91/RES_hhdet_fec!M91)</f>
        <v>1</v>
      </c>
      <c r="N91" s="172">
        <f>IF(RES_hhdet_tes!N91=0,"",RES_hhdet_tes!N91/RES_hhdet_fec!N91)</f>
        <v>1.0000000000000002</v>
      </c>
      <c r="O91" s="172">
        <f>IF(RES_hhdet_tes!O91=0,"",RES_hhdet_tes!O91/RES_hhdet_fec!O91)</f>
        <v>1.0000000000000002</v>
      </c>
      <c r="P91" s="172">
        <f>IF(RES_hhdet_tes!P91=0,"",RES_hhdet_tes!P91/RES_hhdet_fec!P91)</f>
        <v>0.99999999999999967</v>
      </c>
      <c r="Q91" s="172">
        <f>IF(RES_hhdet_tes!Q91=0,"",RES_hhdet_tes!Q91/RES_hhdet_fec!Q91)</f>
        <v>1.0000000000000004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0.51329973660448713</v>
      </c>
      <c r="C92" s="171">
        <f>IF(RES_hhdet_tes!C92=0,"",RES_hhdet_tes!C92/RES_hhdet_fec!C92)</f>
        <v>0.51915955422390381</v>
      </c>
      <c r="D92" s="171">
        <f>IF(RES_hhdet_tes!D92=0,"",RES_hhdet_tes!D92/RES_hhdet_fec!D92)</f>
        <v>0.52938401593456119</v>
      </c>
      <c r="E92" s="171">
        <f>IF(RES_hhdet_tes!E92=0,"",RES_hhdet_tes!E92/RES_hhdet_fec!E92)</f>
        <v>0.53698673679818643</v>
      </c>
      <c r="F92" s="171">
        <f>IF(RES_hhdet_tes!F92=0,"",RES_hhdet_tes!F92/RES_hhdet_fec!F92)</f>
        <v>0.5437082171280484</v>
      </c>
      <c r="G92" s="171">
        <f>IF(RES_hhdet_tes!G92=0,"",RES_hhdet_tes!G92/RES_hhdet_fec!G92)</f>
        <v>0.55226524759702478</v>
      </c>
      <c r="H92" s="171">
        <f>IF(RES_hhdet_tes!H92=0,"",RES_hhdet_tes!H92/RES_hhdet_fec!H92)</f>
        <v>0.55916551390771774</v>
      </c>
      <c r="I92" s="171">
        <f>IF(RES_hhdet_tes!I92=0,"",RES_hhdet_tes!I92/RES_hhdet_fec!I92)</f>
        <v>0.56583465091041041</v>
      </c>
      <c r="J92" s="171">
        <f>IF(RES_hhdet_tes!J92=0,"",RES_hhdet_tes!J92/RES_hhdet_fec!J92)</f>
        <v>0.57495891889999684</v>
      </c>
      <c r="K92" s="171">
        <f>IF(RES_hhdet_tes!K92=0,"",RES_hhdet_tes!K92/RES_hhdet_fec!K92)</f>
        <v>0.57669667689550796</v>
      </c>
      <c r="L92" s="171">
        <f>IF(RES_hhdet_tes!L92=0,"",RES_hhdet_tes!L92/RES_hhdet_fec!L92)</f>
        <v>0.5818108756210314</v>
      </c>
      <c r="M92" s="171">
        <f>IF(RES_hhdet_tes!M92=0,"",RES_hhdet_tes!M92/RES_hhdet_fec!M92)</f>
        <v>0.58506689438736692</v>
      </c>
      <c r="N92" s="171">
        <f>IF(RES_hhdet_tes!N92=0,"",RES_hhdet_tes!N92/RES_hhdet_fec!N92)</f>
        <v>0.58812758965461476</v>
      </c>
      <c r="O92" s="171">
        <f>IF(RES_hhdet_tes!O92=0,"",RES_hhdet_tes!O92/RES_hhdet_fec!O92)</f>
        <v>0.59410727326437507</v>
      </c>
      <c r="P92" s="171">
        <f>IF(RES_hhdet_tes!P92=0,"",RES_hhdet_tes!P92/RES_hhdet_fec!P92)</f>
        <v>0.59776170144566676</v>
      </c>
      <c r="Q92" s="171">
        <f>IF(RES_hhdet_tes!Q92=0,"",RES_hhdet_tes!Q92/RES_hhdet_fec!Q92)</f>
        <v>0.59974469956817666</v>
      </c>
    </row>
    <row r="93" spans="1:17" ht="12" customHeight="1" x14ac:dyDescent="0.25">
      <c r="A93" s="161" t="s">
        <v>143</v>
      </c>
      <c r="B93" s="170">
        <f>IF(RES_hhdet_tes!B93=0,"",RES_hhdet_tes!B93/RES_hhdet_fec!B93)</f>
        <v>0.72502341836580997</v>
      </c>
      <c r="C93" s="170">
        <f>IF(RES_hhdet_tes!C93=0,"",RES_hhdet_tes!C93/RES_hhdet_fec!C93)</f>
        <v>0.72912583252462038</v>
      </c>
      <c r="D93" s="170">
        <f>IF(RES_hhdet_tes!D93=0,"",RES_hhdet_tes!D93/RES_hhdet_fec!D93)</f>
        <v>0.74192005687765239</v>
      </c>
      <c r="E93" s="170">
        <f>IF(RES_hhdet_tes!E93=0,"",RES_hhdet_tes!E93/RES_hhdet_fec!E93)</f>
        <v>0.74955732472902614</v>
      </c>
      <c r="F93" s="170">
        <f>IF(RES_hhdet_tes!F93=0,"",RES_hhdet_tes!F93/RES_hhdet_fec!F93)</f>
        <v>0.75568717310632327</v>
      </c>
      <c r="G93" s="170">
        <f>IF(RES_hhdet_tes!G93=0,"",RES_hhdet_tes!G93/RES_hhdet_fec!G93)</f>
        <v>0.76376861228296034</v>
      </c>
      <c r="H93" s="170">
        <f>IF(RES_hhdet_tes!H93=0,"",RES_hhdet_tes!H93/RES_hhdet_fec!H93)</f>
        <v>0.76599116757915653</v>
      </c>
      <c r="I93" s="170">
        <f>IF(RES_hhdet_tes!I93=0,"",RES_hhdet_tes!I93/RES_hhdet_fec!I93)</f>
        <v>0.7684561044883742</v>
      </c>
      <c r="J93" s="170">
        <f>IF(RES_hhdet_tes!J93=0,"",RES_hhdet_tes!J93/RES_hhdet_fec!J93)</f>
        <v>0.7714060637454313</v>
      </c>
      <c r="K93" s="170">
        <f>IF(RES_hhdet_tes!K93=0,"",RES_hhdet_tes!K93/RES_hhdet_fec!K93)</f>
        <v>0.77297697600070447</v>
      </c>
      <c r="L93" s="170">
        <f>IF(RES_hhdet_tes!L93=0,"",RES_hhdet_tes!L93/RES_hhdet_fec!L93)</f>
        <v>0.7771608921868417</v>
      </c>
      <c r="M93" s="170">
        <f>IF(RES_hhdet_tes!M93=0,"",RES_hhdet_tes!M93/RES_hhdet_fec!M93)</f>
        <v>0.77830067550440207</v>
      </c>
      <c r="N93" s="170">
        <f>IF(RES_hhdet_tes!N93=0,"",RES_hhdet_tes!N93/RES_hhdet_fec!N93)</f>
        <v>0.77971491470387477</v>
      </c>
      <c r="O93" s="170">
        <f>IF(RES_hhdet_tes!O93=0,"",RES_hhdet_tes!O93/RES_hhdet_fec!O93)</f>
        <v>0.78233830574129748</v>
      </c>
      <c r="P93" s="170">
        <f>IF(RES_hhdet_tes!P93=0,"",RES_hhdet_tes!P93/RES_hhdet_fec!P93)</f>
        <v>0.78458420989175659</v>
      </c>
      <c r="Q93" s="170">
        <f>IF(RES_hhdet_tes!Q93=0,"",RES_hhdet_tes!Q93/RES_hhdet_fec!Q93)</f>
        <v>0.78637327212673491</v>
      </c>
    </row>
    <row r="94" spans="1:17" ht="12" customHeight="1" x14ac:dyDescent="0.25">
      <c r="A94" s="148" t="s">
        <v>57</v>
      </c>
      <c r="B94" s="73">
        <f>IF(RES_hhdet_tes!B94=0,"",RES_hhdet_tes!B94/RES_hhdet_fec!B94)</f>
        <v>0.51329973660448747</v>
      </c>
      <c r="C94" s="73">
        <f>IF(RES_hhdet_tes!C94=0,"",RES_hhdet_tes!C94/RES_hhdet_fec!C94)</f>
        <v>0.52202523250902499</v>
      </c>
      <c r="D94" s="73">
        <f>IF(RES_hhdet_tes!D94=0,"",RES_hhdet_tes!D94/RES_hhdet_fec!D94)</f>
        <v>0.54136698046636089</v>
      </c>
      <c r="E94" s="73">
        <f>IF(RES_hhdet_tes!E94=0,"",RES_hhdet_tes!E94/RES_hhdet_fec!E94)</f>
        <v>0.55296007703153172</v>
      </c>
      <c r="F94" s="73">
        <f>IF(RES_hhdet_tes!F94=0,"",RES_hhdet_tes!F94/RES_hhdet_fec!F94)</f>
        <v>0.56182258878301017</v>
      </c>
      <c r="G94" s="73">
        <f>IF(RES_hhdet_tes!G94=0,"",RES_hhdet_tes!G94/RES_hhdet_fec!G94)</f>
        <v>0.5747590030401446</v>
      </c>
      <c r="H94" s="73">
        <f>IF(RES_hhdet_tes!H94=0,"",RES_hhdet_tes!H94/RES_hhdet_fec!H94)</f>
        <v>0.57722885913830113</v>
      </c>
      <c r="I94" s="73">
        <f>IF(RES_hhdet_tes!I94=0,"",RES_hhdet_tes!I94/RES_hhdet_fec!I94)</f>
        <v>0.58003255579151358</v>
      </c>
      <c r="J94" s="73">
        <f>IF(RES_hhdet_tes!J94=0,"",RES_hhdet_tes!J94/RES_hhdet_fec!J94)</f>
        <v>0.58382264896699143</v>
      </c>
      <c r="K94" s="73">
        <f>IF(RES_hhdet_tes!K94=0,"",RES_hhdet_tes!K94/RES_hhdet_fec!K94)</f>
        <v>0.58518985561917969</v>
      </c>
      <c r="L94" s="73">
        <f>IF(RES_hhdet_tes!L94=0,"",RES_hhdet_tes!L94/RES_hhdet_fec!L94)</f>
        <v>0.59117421498439249</v>
      </c>
      <c r="M94" s="73">
        <f>IF(RES_hhdet_tes!M94=0,"",RES_hhdet_tes!M94/RES_hhdet_fec!M94)</f>
        <v>0.59299895410513626</v>
      </c>
      <c r="N94" s="73">
        <f>IF(RES_hhdet_tes!N94=0,"",RES_hhdet_tes!N94/RES_hhdet_fec!N94)</f>
        <v>0.59465470270954657</v>
      </c>
      <c r="O94" s="73">
        <f>IF(RES_hhdet_tes!O94=0,"",RES_hhdet_tes!O94/RES_hhdet_fec!O94)</f>
        <v>0.59844914808053751</v>
      </c>
      <c r="P94" s="73">
        <f>IF(RES_hhdet_tes!P94=0,"",RES_hhdet_tes!P94/RES_hhdet_fec!P94)</f>
        <v>0.60132204234792896</v>
      </c>
      <c r="Q94" s="73">
        <f>IF(RES_hhdet_tes!Q94=0,"",RES_hhdet_tes!Q94/RES_hhdet_fec!Q94)</f>
        <v>0.60359509153522328</v>
      </c>
    </row>
    <row r="95" spans="1:17" ht="12" customHeight="1" x14ac:dyDescent="0.25">
      <c r="A95" s="148" t="s">
        <v>59</v>
      </c>
      <c r="B95" s="73">
        <f>IF(RES_hhdet_tes!B95=0,"",RES_hhdet_tes!B95/RES_hhdet_fec!B95)</f>
        <v>1.0000000000000002</v>
      </c>
      <c r="C95" s="73">
        <f>IF(RES_hhdet_tes!C95=0,"",RES_hhdet_tes!C95/RES_hhdet_fec!C95)</f>
        <v>1</v>
      </c>
      <c r="D95" s="73">
        <f>IF(RES_hhdet_tes!D95=0,"",RES_hhdet_tes!D95/RES_hhdet_fec!D95)</f>
        <v>1</v>
      </c>
      <c r="E95" s="73">
        <f>IF(RES_hhdet_tes!E95=0,"",RES_hhdet_tes!E95/RES_hhdet_fec!E95)</f>
        <v>0.99999999999999989</v>
      </c>
      <c r="F95" s="73">
        <f>IF(RES_hhdet_tes!F95=0,"",RES_hhdet_tes!F95/RES_hhdet_fec!F95)</f>
        <v>1</v>
      </c>
      <c r="G95" s="73">
        <f>IF(RES_hhdet_tes!G95=0,"",RES_hhdet_tes!G95/RES_hhdet_fec!G95)</f>
        <v>1</v>
      </c>
      <c r="H95" s="73">
        <f>IF(RES_hhdet_tes!H95=0,"",RES_hhdet_tes!H95/RES_hhdet_fec!H95)</f>
        <v>1</v>
      </c>
      <c r="I95" s="73">
        <f>IF(RES_hhdet_tes!I95=0,"",RES_hhdet_tes!I95/RES_hhdet_fec!I95)</f>
        <v>0.99999999999999956</v>
      </c>
      <c r="J95" s="73">
        <f>IF(RES_hhdet_tes!J95=0,"",RES_hhdet_tes!J95/RES_hhdet_fec!J95)</f>
        <v>1.0000000000000002</v>
      </c>
      <c r="K95" s="73">
        <f>IF(RES_hhdet_tes!K95=0,"",RES_hhdet_tes!K95/RES_hhdet_fec!K95)</f>
        <v>1.0000000000000002</v>
      </c>
      <c r="L95" s="73">
        <f>IF(RES_hhdet_tes!L95=0,"",RES_hhdet_tes!L95/RES_hhdet_fec!L95)</f>
        <v>1</v>
      </c>
      <c r="M95" s="73">
        <f>IF(RES_hhdet_tes!M95=0,"",RES_hhdet_tes!M95/RES_hhdet_fec!M95)</f>
        <v>0.99999999999999944</v>
      </c>
      <c r="N95" s="73">
        <f>IF(RES_hhdet_tes!N95=0,"",RES_hhdet_tes!N95/RES_hhdet_fec!N95)</f>
        <v>0.99999999999999967</v>
      </c>
      <c r="O95" s="73">
        <f>IF(RES_hhdet_tes!O95=0,"",RES_hhdet_tes!O95/RES_hhdet_fec!O95)</f>
        <v>1.0000000000000004</v>
      </c>
      <c r="P95" s="73">
        <f>IF(RES_hhdet_tes!P95=0,"",RES_hhdet_tes!P95/RES_hhdet_fec!P95)</f>
        <v>1.0000000000000002</v>
      </c>
      <c r="Q95" s="73">
        <f>IF(RES_hhdet_tes!Q95=0,"",RES_hhdet_tes!Q95/RES_hhdet_fec!Q95)</f>
        <v>1.0000000000000002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0.65588299677240036</v>
      </c>
      <c r="C96" s="171">
        <f>IF(RES_hhdet_tes!C96=0,"",RES_hhdet_tes!C96/RES_hhdet_fec!C96)</f>
        <v>0.69270596587445965</v>
      </c>
      <c r="D96" s="171">
        <f>IF(RES_hhdet_tes!D96=0,"",RES_hhdet_tes!D96/RES_hhdet_fec!D96)</f>
        <v>0.70283104371192484</v>
      </c>
      <c r="E96" s="171">
        <f>IF(RES_hhdet_tes!E96=0,"",RES_hhdet_tes!E96/RES_hhdet_fec!E96)</f>
        <v>0.70371252551297037</v>
      </c>
      <c r="F96" s="171">
        <f>IF(RES_hhdet_tes!F96=0,"",RES_hhdet_tes!F96/RES_hhdet_fec!F96)</f>
        <v>0.70443917972210579</v>
      </c>
      <c r="G96" s="171">
        <f>IF(RES_hhdet_tes!G96=0,"",RES_hhdet_tes!G96/RES_hhdet_fec!G96)</f>
        <v>0.70630672383926107</v>
      </c>
      <c r="H96" s="171">
        <f>IF(RES_hhdet_tes!H96=0,"",RES_hhdet_tes!H96/RES_hhdet_fec!H96)</f>
        <v>0.71027285284153752</v>
      </c>
      <c r="I96" s="171">
        <f>IF(RES_hhdet_tes!I96=0,"",RES_hhdet_tes!I96/RES_hhdet_fec!I96)</f>
        <v>0.7151991741331456</v>
      </c>
      <c r="J96" s="171">
        <f>IF(RES_hhdet_tes!J96=0,"",RES_hhdet_tes!J96/RES_hhdet_fec!J96)</f>
        <v>0.71660408725545943</v>
      </c>
      <c r="K96" s="171">
        <f>IF(RES_hhdet_tes!K96=0,"",RES_hhdet_tes!K96/RES_hhdet_fec!K96)</f>
        <v>0.71769206144066988</v>
      </c>
      <c r="L96" s="171">
        <f>IF(RES_hhdet_tes!L96=0,"",RES_hhdet_tes!L96/RES_hhdet_fec!L96)</f>
        <v>0.72389866860537933</v>
      </c>
      <c r="M96" s="171">
        <f>IF(RES_hhdet_tes!M96=0,"",RES_hhdet_tes!M96/RES_hhdet_fec!M96)</f>
        <v>0.72603791516820537</v>
      </c>
      <c r="N96" s="171">
        <f>IF(RES_hhdet_tes!N96=0,"",RES_hhdet_tes!N96/RES_hhdet_fec!N96)</f>
        <v>0.727397761734216</v>
      </c>
      <c r="O96" s="171">
        <f>IF(RES_hhdet_tes!O96=0,"",RES_hhdet_tes!O96/RES_hhdet_fec!O96)</f>
        <v>0.73244833049901614</v>
      </c>
      <c r="P96" s="171">
        <f>IF(RES_hhdet_tes!P96=0,"",RES_hhdet_tes!P96/RES_hhdet_fec!P96)</f>
        <v>0.73757167122976208</v>
      </c>
      <c r="Q96" s="171">
        <f>IF(RES_hhdet_tes!Q96=0,"",RES_hhdet_tes!Q96/RES_hhdet_fec!Q96)</f>
        <v>0.73978648100049693</v>
      </c>
    </row>
    <row r="97" spans="1:17" ht="12" customHeight="1" x14ac:dyDescent="0.25">
      <c r="A97" s="161" t="s">
        <v>141</v>
      </c>
      <c r="B97" s="170">
        <f>IF(RES_hhdet_tes!B97=0,"",RES_hhdet_tes!B97/RES_hhdet_fec!B97)</f>
        <v>0.81129015263312387</v>
      </c>
      <c r="C97" s="170">
        <f>IF(RES_hhdet_tes!C97=0,"",RES_hhdet_tes!C97/RES_hhdet_fec!C97)</f>
        <v>0.84049517884091973</v>
      </c>
      <c r="D97" s="170">
        <f>IF(RES_hhdet_tes!D97=0,"",RES_hhdet_tes!D97/RES_hhdet_fec!D97)</f>
        <v>0.83784201377457235</v>
      </c>
      <c r="E97" s="170">
        <f>IF(RES_hhdet_tes!E97=0,"",RES_hhdet_tes!E97/RES_hhdet_fec!E97)</f>
        <v>0.83708709866766662</v>
      </c>
      <c r="F97" s="170">
        <f>IF(RES_hhdet_tes!F97=0,"",RES_hhdet_tes!F97/RES_hhdet_fec!F97)</f>
        <v>0.83392757220340474</v>
      </c>
      <c r="G97" s="170">
        <f>IF(RES_hhdet_tes!G97=0,"",RES_hhdet_tes!G97/RES_hhdet_fec!G97)</f>
        <v>0.83737373356143863</v>
      </c>
      <c r="H97" s="170">
        <f>IF(RES_hhdet_tes!H97=0,"",RES_hhdet_tes!H97/RES_hhdet_fec!H97)</f>
        <v>0.84541105499200397</v>
      </c>
      <c r="I97" s="170">
        <f>IF(RES_hhdet_tes!I97=0,"",RES_hhdet_tes!I97/RES_hhdet_fec!I97)</f>
        <v>0.85473744173722255</v>
      </c>
      <c r="J97" s="170">
        <f>IF(RES_hhdet_tes!J97=0,"",RES_hhdet_tes!J97/RES_hhdet_fec!J97)</f>
        <v>0.85830595250860076</v>
      </c>
      <c r="K97" s="170">
        <f>IF(RES_hhdet_tes!K97=0,"",RES_hhdet_tes!K97/RES_hhdet_fec!K97)</f>
        <v>0.86146335790078921</v>
      </c>
      <c r="L97" s="170">
        <f>IF(RES_hhdet_tes!L97=0,"",RES_hhdet_tes!L97/RES_hhdet_fec!L97)</f>
        <v>0.85589908248637814</v>
      </c>
      <c r="M97" s="170">
        <f>IF(RES_hhdet_tes!M97=0,"",RES_hhdet_tes!M97/RES_hhdet_fec!M97)</f>
        <v>0.85280907366379721</v>
      </c>
      <c r="N97" s="170">
        <f>IF(RES_hhdet_tes!N97=0,"",RES_hhdet_tes!N97/RES_hhdet_fec!N97)</f>
        <v>0.85780941926846588</v>
      </c>
      <c r="O97" s="170">
        <f>IF(RES_hhdet_tes!O97=0,"",RES_hhdet_tes!O97/RES_hhdet_fec!O97)</f>
        <v>0.85510590688990096</v>
      </c>
      <c r="P97" s="170">
        <f>IF(RES_hhdet_tes!P97=0,"",RES_hhdet_tes!P97/RES_hhdet_fec!P97)</f>
        <v>0.86276687798456064</v>
      </c>
      <c r="Q97" s="170">
        <f>IF(RES_hhdet_tes!Q97=0,"",RES_hhdet_tes!Q97/RES_hhdet_fec!Q97)</f>
        <v>0.84637869284039213</v>
      </c>
    </row>
    <row r="98" spans="1:17" ht="12" customHeight="1" x14ac:dyDescent="0.25">
      <c r="A98" s="148" t="s">
        <v>60</v>
      </c>
      <c r="B98" s="73">
        <f>IF(RES_hhdet_tes!B98=0,"",RES_hhdet_tes!B98/RES_hhdet_fec!B98)</f>
        <v>0.65588299677240058</v>
      </c>
      <c r="C98" s="73">
        <f>IF(RES_hhdet_tes!C98=0,"",RES_hhdet_tes!C98/RES_hhdet_fec!C98)</f>
        <v>0.70016791735222139</v>
      </c>
      <c r="D98" s="73">
        <f>IF(RES_hhdet_tes!D98=0,"",RES_hhdet_tes!D98/RES_hhdet_fec!D98)</f>
        <v>0.70358710234357502</v>
      </c>
      <c r="E98" s="73">
        <f>IF(RES_hhdet_tes!E98=0,"",RES_hhdet_tes!E98/RES_hhdet_fec!E98)</f>
        <v>0.70535883214030071</v>
      </c>
      <c r="F98" s="73">
        <f>IF(RES_hhdet_tes!F98=0,"",RES_hhdet_tes!F98/RES_hhdet_fec!F98)</f>
        <v>0.7066946646621366</v>
      </c>
      <c r="G98" s="73">
        <f>IF(RES_hhdet_tes!G98=0,"",RES_hhdet_tes!G98/RES_hhdet_fec!G98)</f>
        <v>0.71240507967196254</v>
      </c>
      <c r="H98" s="73">
        <f>IF(RES_hhdet_tes!H98=0,"",RES_hhdet_tes!H98/RES_hhdet_fec!H98)</f>
        <v>0.71875512514266748</v>
      </c>
      <c r="I98" s="73">
        <f>IF(RES_hhdet_tes!I98=0,"",RES_hhdet_tes!I98/RES_hhdet_fec!I98)</f>
        <v>0.72388994783521554</v>
      </c>
      <c r="J98" s="73">
        <f>IF(RES_hhdet_tes!J98=0,"",RES_hhdet_tes!J98/RES_hhdet_fec!J98)</f>
        <v>0.72447896564533898</v>
      </c>
      <c r="K98" s="73">
        <f>IF(RES_hhdet_tes!K98=0,"",RES_hhdet_tes!K98/RES_hhdet_fec!K98)</f>
        <v>0.72747758205868207</v>
      </c>
      <c r="L98" s="73">
        <f>IF(RES_hhdet_tes!L98=0,"",RES_hhdet_tes!L98/RES_hhdet_fec!L98)</f>
        <v>0.73287780935055125</v>
      </c>
      <c r="M98" s="73">
        <f>IF(RES_hhdet_tes!M98=0,"",RES_hhdet_tes!M98/RES_hhdet_fec!M98)</f>
        <v>0.73380509733001786</v>
      </c>
      <c r="N98" s="73">
        <f>IF(RES_hhdet_tes!N98=0,"",RES_hhdet_tes!N98/RES_hhdet_fec!N98)</f>
        <v>0.73387256539766788</v>
      </c>
      <c r="O98" s="73">
        <f>IF(RES_hhdet_tes!O98=0,"",RES_hhdet_tes!O98/RES_hhdet_fec!O98)</f>
        <v>0.73767671638504761</v>
      </c>
      <c r="P98" s="73">
        <f>IF(RES_hhdet_tes!P98=0,"",RES_hhdet_tes!P98/RES_hhdet_fec!P98)</f>
        <v>0.73810419093425328</v>
      </c>
      <c r="Q98" s="73">
        <f>IF(RES_hhdet_tes!Q98=0,"",RES_hhdet_tes!Q98/RES_hhdet_fec!Q98)</f>
        <v>0.73979482907226291</v>
      </c>
    </row>
    <row r="99" spans="1:17" ht="12" customHeight="1" x14ac:dyDescent="0.25">
      <c r="A99" s="148" t="s">
        <v>59</v>
      </c>
      <c r="B99" s="73">
        <f>IF(RES_hhdet_tes!B99=0,"",RES_hhdet_tes!B99/RES_hhdet_fec!B99)</f>
        <v>1</v>
      </c>
      <c r="C99" s="73">
        <f>IF(RES_hhdet_tes!C99=0,"",RES_hhdet_tes!C99/RES_hhdet_fec!C99)</f>
        <v>1</v>
      </c>
      <c r="D99" s="73">
        <f>IF(RES_hhdet_tes!D99=0,"",RES_hhdet_tes!D99/RES_hhdet_fec!D99)</f>
        <v>1</v>
      </c>
      <c r="E99" s="73">
        <f>IF(RES_hhdet_tes!E99=0,"",RES_hhdet_tes!E99/RES_hhdet_fec!E99)</f>
        <v>1</v>
      </c>
      <c r="F99" s="73">
        <f>IF(RES_hhdet_tes!F99=0,"",RES_hhdet_tes!F99/RES_hhdet_fec!F99)</f>
        <v>1.0000000000000002</v>
      </c>
      <c r="G99" s="73">
        <f>IF(RES_hhdet_tes!G99=0,"",RES_hhdet_tes!G99/RES_hhdet_fec!G99)</f>
        <v>1</v>
      </c>
      <c r="H99" s="73">
        <f>IF(RES_hhdet_tes!H99=0,"",RES_hhdet_tes!H99/RES_hhdet_fec!H99)</f>
        <v>1</v>
      </c>
      <c r="I99" s="73">
        <f>IF(RES_hhdet_tes!I99=0,"",RES_hhdet_tes!I99/RES_hhdet_fec!I99)</f>
        <v>0.99999999999999989</v>
      </c>
      <c r="J99" s="73">
        <f>IF(RES_hhdet_tes!J99=0,"",RES_hhdet_tes!J99/RES_hhdet_fec!J99)</f>
        <v>1.0000000000000002</v>
      </c>
      <c r="K99" s="73">
        <f>IF(RES_hhdet_tes!K99=0,"",RES_hhdet_tes!K99/RES_hhdet_fec!K99)</f>
        <v>1.0000000000000002</v>
      </c>
      <c r="L99" s="73">
        <f>IF(RES_hhdet_tes!L99=0,"",RES_hhdet_tes!L99/RES_hhdet_fec!L99)</f>
        <v>1</v>
      </c>
      <c r="M99" s="73">
        <f>IF(RES_hhdet_tes!M99=0,"",RES_hhdet_tes!M99/RES_hhdet_fec!M99)</f>
        <v>1.0000000000000004</v>
      </c>
      <c r="N99" s="73">
        <f>IF(RES_hhdet_tes!N99=0,"",RES_hhdet_tes!N99/RES_hhdet_fec!N99)</f>
        <v>1</v>
      </c>
      <c r="O99" s="73">
        <f>IF(RES_hhdet_tes!O99=0,"",RES_hhdet_tes!O99/RES_hhdet_fec!O99)</f>
        <v>1</v>
      </c>
      <c r="P99" s="73">
        <f>IF(RES_hhdet_tes!P99=0,"",RES_hhdet_tes!P99/RES_hhdet_fec!P99)</f>
        <v>1.0000000000000002</v>
      </c>
      <c r="Q99" s="73">
        <f>IF(RES_hhdet_tes!Q99=0,"",RES_hhdet_tes!Q99/RES_hhdet_fec!Q99)</f>
        <v>1.0000000000000004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0.46195645443953676</v>
      </c>
      <c r="C100" s="169">
        <f>IF(RES_hhdet_tes!C100=0,"",RES_hhdet_tes!C100/RES_hhdet_fec!C100)</f>
        <v>0.48866293420290202</v>
      </c>
      <c r="D100" s="169">
        <f>IF(RES_hhdet_tes!D100=0,"",RES_hhdet_tes!D100/RES_hhdet_fec!D100)</f>
        <v>0.54718568650926813</v>
      </c>
      <c r="E100" s="169">
        <f>IF(RES_hhdet_tes!E100=0,"",RES_hhdet_tes!E100/RES_hhdet_fec!E100)</f>
        <v>0.54110221484476351</v>
      </c>
      <c r="F100" s="169">
        <f>IF(RES_hhdet_tes!F100=0,"",RES_hhdet_tes!F100/RES_hhdet_fec!F100)</f>
        <v>0.57150183496299212</v>
      </c>
      <c r="G100" s="169">
        <f>IF(RES_hhdet_tes!G100=0,"",RES_hhdet_tes!G100/RES_hhdet_fec!G100)</f>
        <v>0.56923453119629475</v>
      </c>
      <c r="H100" s="169">
        <f>IF(RES_hhdet_tes!H100=0,"",RES_hhdet_tes!H100/RES_hhdet_fec!H100)</f>
        <v>0.61255965212889818</v>
      </c>
      <c r="I100" s="169">
        <f>IF(RES_hhdet_tes!I100=0,"",RES_hhdet_tes!I100/RES_hhdet_fec!I100)</f>
        <v>0.64455259966260481</v>
      </c>
      <c r="J100" s="169">
        <f>IF(RES_hhdet_tes!J100=0,"",RES_hhdet_tes!J100/RES_hhdet_fec!J100)</f>
        <v>0.61604312881133805</v>
      </c>
      <c r="K100" s="169">
        <f>IF(RES_hhdet_tes!K100=0,"",RES_hhdet_tes!K100/RES_hhdet_fec!K100)</f>
        <v>0.6161972590762399</v>
      </c>
      <c r="L100" s="169">
        <f>IF(RES_hhdet_tes!L100=0,"",RES_hhdet_tes!L100/RES_hhdet_fec!L100)</f>
        <v>0.60549498924159206</v>
      </c>
      <c r="M100" s="169">
        <f>IF(RES_hhdet_tes!M100=0,"",RES_hhdet_tes!M100/RES_hhdet_fec!M100)</f>
        <v>0.61929748986563071</v>
      </c>
      <c r="N100" s="169">
        <f>IF(RES_hhdet_tes!N100=0,"",RES_hhdet_tes!N100/RES_hhdet_fec!N100)</f>
        <v>0.61381647021216545</v>
      </c>
      <c r="O100" s="169">
        <f>IF(RES_hhdet_tes!O100=0,"",RES_hhdet_tes!O100/RES_hhdet_fec!O100)</f>
        <v>0.62302336721064089</v>
      </c>
      <c r="P100" s="169">
        <f>IF(RES_hhdet_tes!P100=0,"",RES_hhdet_tes!P100/RES_hhdet_fec!P100)</f>
        <v>0.618111922267648</v>
      </c>
      <c r="Q100" s="169">
        <f>IF(RES_hhdet_tes!Q100=0,"",RES_hhdet_tes!Q100/RES_hhdet_fec!Q100)</f>
        <v>0.64129038172777286</v>
      </c>
    </row>
    <row r="101" spans="1:17" ht="12" customHeight="1" x14ac:dyDescent="0.25">
      <c r="A101" s="23" t="s">
        <v>55</v>
      </c>
      <c r="B101" s="73">
        <f>IF(RES_hhdet_tes!B101=0,"",RES_hhdet_tes!B101/RES_hhdet_fec!B101)</f>
        <v>0.35531697461585005</v>
      </c>
      <c r="C101" s="73">
        <f>IF(RES_hhdet_tes!C101=0,"",RES_hhdet_tes!C101/RES_hhdet_fec!C101)</f>
        <v>0.35531697461584993</v>
      </c>
      <c r="D101" s="73">
        <f>IF(RES_hhdet_tes!D101=0,"",RES_hhdet_tes!D101/RES_hhdet_fec!D101)</f>
        <v>0.35531697461584993</v>
      </c>
      <c r="E101" s="73">
        <f>IF(RES_hhdet_tes!E101=0,"",RES_hhdet_tes!E101/RES_hhdet_fec!E101)</f>
        <v>0.35531697461584977</v>
      </c>
      <c r="F101" s="73">
        <f>IF(RES_hhdet_tes!F101=0,"",RES_hhdet_tes!F101/RES_hhdet_fec!F101)</f>
        <v>0.35531697461584993</v>
      </c>
      <c r="G101" s="73">
        <f>IF(RES_hhdet_tes!G101=0,"",RES_hhdet_tes!G101/RES_hhdet_fec!G101)</f>
        <v>0.35531697461584988</v>
      </c>
      <c r="H101" s="73">
        <f>IF(RES_hhdet_tes!H101=0,"",RES_hhdet_tes!H101/RES_hhdet_fec!H101)</f>
        <v>0.35531697461584988</v>
      </c>
      <c r="I101" s="73">
        <f>IF(RES_hhdet_tes!I101=0,"",RES_hhdet_tes!I101/RES_hhdet_fec!I101)</f>
        <v>0.35531697461584982</v>
      </c>
      <c r="J101" s="73">
        <f>IF(RES_hhdet_tes!J101=0,"",RES_hhdet_tes!J101/RES_hhdet_fec!J101)</f>
        <v>0.35531697461584982</v>
      </c>
      <c r="K101" s="73">
        <f>IF(RES_hhdet_tes!K101=0,"",RES_hhdet_tes!K101/RES_hhdet_fec!K101)</f>
        <v>0.35531697461584999</v>
      </c>
      <c r="L101" s="73">
        <f>IF(RES_hhdet_tes!L101=0,"",RES_hhdet_tes!L101/RES_hhdet_fec!L101)</f>
        <v>0.35531697461584982</v>
      </c>
      <c r="M101" s="73">
        <f>IF(RES_hhdet_tes!M101=0,"",RES_hhdet_tes!M101/RES_hhdet_fec!M101)</f>
        <v>0.35531697461584993</v>
      </c>
      <c r="N101" s="73">
        <f>IF(RES_hhdet_tes!N101=0,"",RES_hhdet_tes!N101/RES_hhdet_fec!N101)</f>
        <v>0.35531697461584966</v>
      </c>
      <c r="O101" s="73">
        <f>IF(RES_hhdet_tes!O101=0,"",RES_hhdet_tes!O101/RES_hhdet_fec!O101)</f>
        <v>0.35531697461584977</v>
      </c>
      <c r="P101" s="73">
        <f>IF(RES_hhdet_tes!P101=0,"",RES_hhdet_tes!P101/RES_hhdet_fec!P101)</f>
        <v>0.35531697461584999</v>
      </c>
      <c r="Q101" s="73">
        <f>IF(RES_hhdet_tes!Q101=0,"",RES_hhdet_tes!Q101/RES_hhdet_fec!Q101)</f>
        <v>0.35531697461584977</v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0.42663815506053071</v>
      </c>
      <c r="C102" s="73">
        <f>IF(RES_hhdet_tes!C102=0,"",RES_hhdet_tes!C102/RES_hhdet_fec!C102)</f>
        <v>0.43065939876584158</v>
      </c>
      <c r="D102" s="73">
        <f>IF(RES_hhdet_tes!D102=0,"",RES_hhdet_tes!D102/RES_hhdet_fec!D102)</f>
        <v>0.44206814436275721</v>
      </c>
      <c r="E102" s="73">
        <f>IF(RES_hhdet_tes!E102=0,"",RES_hhdet_tes!E102/RES_hhdet_fec!E102)</f>
        <v>0.44709803942759169</v>
      </c>
      <c r="F102" s="73">
        <f>IF(RES_hhdet_tes!F102=0,"",RES_hhdet_tes!F102/RES_hhdet_fec!F102)</f>
        <v>0.44837390670250127</v>
      </c>
      <c r="G102" s="73">
        <f>IF(RES_hhdet_tes!G102=0,"",RES_hhdet_tes!G102/RES_hhdet_fec!G102)</f>
        <v>0.4522660561030668</v>
      </c>
      <c r="H102" s="73">
        <f>IF(RES_hhdet_tes!H102=0,"",RES_hhdet_tes!H102/RES_hhdet_fec!H102)</f>
        <v>0.45464236069664449</v>
      </c>
      <c r="I102" s="73">
        <f>IF(RES_hhdet_tes!I102=0,"",RES_hhdet_tes!I102/RES_hhdet_fec!I102)</f>
        <v>0.45786661446450616</v>
      </c>
      <c r="J102" s="73">
        <f>IF(RES_hhdet_tes!J102=0,"",RES_hhdet_tes!J102/RES_hhdet_fec!J102)</f>
        <v>0.46191524639116111</v>
      </c>
      <c r="K102" s="73">
        <f>IF(RES_hhdet_tes!K102=0,"",RES_hhdet_tes!K102/RES_hhdet_fec!K102)</f>
        <v>0.46288291454916186</v>
      </c>
      <c r="L102" s="73">
        <f>IF(RES_hhdet_tes!L102=0,"",RES_hhdet_tes!L102/RES_hhdet_fec!L102)</f>
        <v>0.46726928772648874</v>
      </c>
      <c r="M102" s="73">
        <f>IF(RES_hhdet_tes!M102=0,"",RES_hhdet_tes!M102/RES_hhdet_fec!M102)</f>
        <v>0.46980368800056144</v>
      </c>
      <c r="N102" s="73">
        <f>IF(RES_hhdet_tes!N102=0,"",RES_hhdet_tes!N102/RES_hhdet_fec!N102)</f>
        <v>0.47031694179844957</v>
      </c>
      <c r="O102" s="73">
        <f>IF(RES_hhdet_tes!O102=0,"",RES_hhdet_tes!O102/RES_hhdet_fec!O102)</f>
        <v>0.47323864910381386</v>
      </c>
      <c r="P102" s="73">
        <f>IF(RES_hhdet_tes!P102=0,"",RES_hhdet_tes!P102/RES_hhdet_fec!P102)</f>
        <v>0.4752949169890846</v>
      </c>
      <c r="Q102" s="73">
        <f>IF(RES_hhdet_tes!Q102=0,"",RES_hhdet_tes!Q102/RES_hhdet_fec!Q102)</f>
        <v>0.47793649438679109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0.81016442306535297</v>
      </c>
      <c r="C103" s="65">
        <f>IF(RES_hhdet_tes!C103=0,"",RES_hhdet_tes!C103/RES_hhdet_fec!C103)</f>
        <v>0.81680492596930387</v>
      </c>
      <c r="D103" s="65">
        <f>IF(RES_hhdet_tes!D103=0,"",RES_hhdet_tes!D103/RES_hhdet_fec!D103)</f>
        <v>0.82675197715768778</v>
      </c>
      <c r="E103" s="65">
        <f>IF(RES_hhdet_tes!E103=0,"",RES_hhdet_tes!E103/RES_hhdet_fec!E103)</f>
        <v>0.82855021747349367</v>
      </c>
      <c r="F103" s="65">
        <f>IF(RES_hhdet_tes!F103=0,"",RES_hhdet_tes!F103/RES_hhdet_fec!F103)</f>
        <v>0.83031327017520051</v>
      </c>
      <c r="G103" s="65">
        <f>IF(RES_hhdet_tes!G103=0,"",RES_hhdet_tes!G103/RES_hhdet_fec!G103)</f>
        <v>0.83381110490370081</v>
      </c>
      <c r="H103" s="65">
        <f>IF(RES_hhdet_tes!H103=0,"",RES_hhdet_tes!H103/RES_hhdet_fec!H103)</f>
        <v>0.83766073259474338</v>
      </c>
      <c r="I103" s="65">
        <f>IF(RES_hhdet_tes!I103=0,"",RES_hhdet_tes!I103/RES_hhdet_fec!I103)</f>
        <v>0.84112313921013193</v>
      </c>
      <c r="J103" s="65">
        <f>IF(RES_hhdet_tes!J103=0,"",RES_hhdet_tes!J103/RES_hhdet_fec!J103)</f>
        <v>0.84306145550064937</v>
      </c>
      <c r="K103" s="65">
        <f>IF(RES_hhdet_tes!K103=0,"",RES_hhdet_tes!K103/RES_hhdet_fec!K103)</f>
        <v>0.84340286876516934</v>
      </c>
      <c r="L103" s="65">
        <f>IF(RES_hhdet_tes!L103=0,"",RES_hhdet_tes!L103/RES_hhdet_fec!L103)</f>
        <v>0.84396303041407805</v>
      </c>
      <c r="M103" s="65">
        <f>IF(RES_hhdet_tes!M103=0,"",RES_hhdet_tes!M103/RES_hhdet_fec!M103)</f>
        <v>0.84428736532498394</v>
      </c>
      <c r="N103" s="65">
        <f>IF(RES_hhdet_tes!N103=0,"",RES_hhdet_tes!N103/RES_hhdet_fec!N103)</f>
        <v>0.84467365435315767</v>
      </c>
      <c r="O103" s="65">
        <f>IF(RES_hhdet_tes!O103=0,"",RES_hhdet_tes!O103/RES_hhdet_fec!O103)</f>
        <v>0.84708280893676924</v>
      </c>
      <c r="P103" s="65">
        <f>IF(RES_hhdet_tes!P103=0,"",RES_hhdet_tes!P103/RES_hhdet_fec!P103)</f>
        <v>0.85277820992168374</v>
      </c>
      <c r="Q103" s="65">
        <f>IF(RES_hhdet_tes!Q103=0,"",RES_hhdet_tes!Q103/RES_hhdet_fec!Q103)</f>
        <v>0.86126015083515017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>
        <f>IF(RES_hhdet_tes!B105=0,"",RES_hhdet_tes!B105/RES_hhdet_fec!B105)</f>
        <v>0.692860795126236</v>
      </c>
      <c r="C105" s="175">
        <f>IF(RES_hhdet_tes!C105=0,"",RES_hhdet_tes!C105/RES_hhdet_fec!C105)</f>
        <v>0.70110195051381496</v>
      </c>
      <c r="D105" s="175">
        <f>IF(RES_hhdet_tes!D105=0,"",RES_hhdet_tes!D105/RES_hhdet_fec!D105)</f>
        <v>0.70950684350242732</v>
      </c>
      <c r="E105" s="175">
        <f>IF(RES_hhdet_tes!E105=0,"",RES_hhdet_tes!E105/RES_hhdet_fec!E105)</f>
        <v>0.70971075412936924</v>
      </c>
      <c r="F105" s="175">
        <f>IF(RES_hhdet_tes!F105=0,"",RES_hhdet_tes!F105/RES_hhdet_fec!F105)</f>
        <v>0.71881874773267795</v>
      </c>
      <c r="G105" s="175">
        <f>IF(RES_hhdet_tes!G105=0,"",RES_hhdet_tes!G105/RES_hhdet_fec!G105)</f>
        <v>0.72474459133408653</v>
      </c>
      <c r="H105" s="175">
        <f>IF(RES_hhdet_tes!H105=0,"",RES_hhdet_tes!H105/RES_hhdet_fec!H105)</f>
        <v>0.74013139092547275</v>
      </c>
      <c r="I105" s="175">
        <f>IF(RES_hhdet_tes!I105=0,"",RES_hhdet_tes!I105/RES_hhdet_fec!I105)</f>
        <v>0.75291866135441832</v>
      </c>
      <c r="J105" s="175">
        <f>IF(RES_hhdet_tes!J105=0,"",RES_hhdet_tes!J105/RES_hhdet_fec!J105)</f>
        <v>0.76006152686163886</v>
      </c>
      <c r="K105" s="175">
        <f>IF(RES_hhdet_tes!K105=0,"",RES_hhdet_tes!K105/RES_hhdet_fec!K105)</f>
        <v>0.7702547220599173</v>
      </c>
      <c r="L105" s="175">
        <f>IF(RES_hhdet_tes!L105=0,"",RES_hhdet_tes!L105/RES_hhdet_fec!L105)</f>
        <v>0.78899808451127729</v>
      </c>
      <c r="M105" s="175">
        <f>IF(RES_hhdet_tes!M105=0,"",RES_hhdet_tes!M105/RES_hhdet_fec!M105)</f>
        <v>0.80918613070878453</v>
      </c>
      <c r="N105" s="175">
        <f>IF(RES_hhdet_tes!N105=0,"",RES_hhdet_tes!N105/RES_hhdet_fec!N105)</f>
        <v>0.82880772106855605</v>
      </c>
      <c r="O105" s="175">
        <f>IF(RES_hhdet_tes!O105=0,"",RES_hhdet_tes!O105/RES_hhdet_fec!O105)</f>
        <v>0.83301855424395999</v>
      </c>
      <c r="P105" s="175">
        <f>IF(RES_hhdet_tes!P105=0,"",RES_hhdet_tes!P105/RES_hhdet_fec!P105)</f>
        <v>0.85565144804203597</v>
      </c>
      <c r="Q105" s="175">
        <f>IF(RES_hhdet_tes!Q105=0,"",RES_hhdet_tes!Q105/RES_hhdet_fec!Q105)</f>
        <v>0.84669883177400884</v>
      </c>
    </row>
    <row r="106" spans="1:17" ht="12.95" customHeight="1" x14ac:dyDescent="0.25">
      <c r="A106" s="158" t="s">
        <v>65</v>
      </c>
      <c r="B106" s="169">
        <f>IF(RES_hhdet_tes!B106=0,"",RES_hhdet_tes!B106/RES_hhdet_fec!B106)</f>
        <v>0.71639831014624678</v>
      </c>
      <c r="C106" s="169">
        <f>IF(RES_hhdet_tes!C106=0,"",RES_hhdet_tes!C106/RES_hhdet_fec!C106)</f>
        <v>0.72052937535831485</v>
      </c>
      <c r="D106" s="169">
        <f>IF(RES_hhdet_tes!D106=0,"",RES_hhdet_tes!D106/RES_hhdet_fec!D106)</f>
        <v>0.72582440165727635</v>
      </c>
      <c r="E106" s="169">
        <f>IF(RES_hhdet_tes!E106=0,"",RES_hhdet_tes!E106/RES_hhdet_fec!E106)</f>
        <v>0.72686441309550798</v>
      </c>
      <c r="F106" s="169">
        <f>IF(RES_hhdet_tes!F106=0,"",RES_hhdet_tes!F106/RES_hhdet_fec!F106)</f>
        <v>0.73317254255717768</v>
      </c>
      <c r="G106" s="169">
        <f>IF(RES_hhdet_tes!G106=0,"",RES_hhdet_tes!G106/RES_hhdet_fec!G106)</f>
        <v>0.73805189385880388</v>
      </c>
      <c r="H106" s="169">
        <f>IF(RES_hhdet_tes!H106=0,"",RES_hhdet_tes!H106/RES_hhdet_fec!H106)</f>
        <v>0.74514512503172603</v>
      </c>
      <c r="I106" s="169">
        <f>IF(RES_hhdet_tes!I106=0,"",RES_hhdet_tes!I106/RES_hhdet_fec!I106)</f>
        <v>0.75172395731115371</v>
      </c>
      <c r="J106" s="169">
        <f>IF(RES_hhdet_tes!J106=0,"",RES_hhdet_tes!J106/RES_hhdet_fec!J106)</f>
        <v>0.75964358637314866</v>
      </c>
      <c r="K106" s="169">
        <f>IF(RES_hhdet_tes!K106=0,"",RES_hhdet_tes!K106/RES_hhdet_fec!K106)</f>
        <v>0.76777054717751381</v>
      </c>
      <c r="L106" s="169">
        <f>IF(RES_hhdet_tes!L106=0,"",RES_hhdet_tes!L106/RES_hhdet_fec!L106)</f>
        <v>0.79446796081860971</v>
      </c>
      <c r="M106" s="169">
        <f>IF(RES_hhdet_tes!M106=0,"",RES_hhdet_tes!M106/RES_hhdet_fec!M106)</f>
        <v>0.80885263488012848</v>
      </c>
      <c r="N106" s="169">
        <f>IF(RES_hhdet_tes!N106=0,"",RES_hhdet_tes!N106/RES_hhdet_fec!N106)</f>
        <v>0.82293681873120272</v>
      </c>
      <c r="O106" s="169">
        <f>IF(RES_hhdet_tes!O106=0,"",RES_hhdet_tes!O106/RES_hhdet_fec!O106)</f>
        <v>0.82317640845229056</v>
      </c>
      <c r="P106" s="169">
        <f>IF(RES_hhdet_tes!P106=0,"",RES_hhdet_tes!P106/RES_hhdet_fec!P106)</f>
        <v>0.83253679017671112</v>
      </c>
      <c r="Q106" s="169">
        <f>IF(RES_hhdet_tes!Q106=0,"",RES_hhdet_tes!Q106/RES_hhdet_fec!Q106)</f>
        <v>0.83347370943012433</v>
      </c>
    </row>
    <row r="107" spans="1:17" ht="12" customHeight="1" x14ac:dyDescent="0.25">
      <c r="A107" s="23" t="s">
        <v>153</v>
      </c>
      <c r="B107" s="73">
        <f>IF(RES_hhdet_tes!B107=0,"",RES_hhdet_tes!B107/RES_hhdet_fec!B107)</f>
        <v>0.71513032661857001</v>
      </c>
      <c r="C107" s="73">
        <f>IF(RES_hhdet_tes!C107=0,"",RES_hhdet_tes!C107/RES_hhdet_fec!C107)</f>
        <v>0.71933453678720827</v>
      </c>
      <c r="D107" s="73">
        <f>IF(RES_hhdet_tes!D107=0,"",RES_hhdet_tes!D107/RES_hhdet_fec!D107)</f>
        <v>0.72453831246068179</v>
      </c>
      <c r="E107" s="73">
        <f>IF(RES_hhdet_tes!E107=0,"",RES_hhdet_tes!E107/RES_hhdet_fec!E107)</f>
        <v>0.7255150685492523</v>
      </c>
      <c r="F107" s="73">
        <f>IF(RES_hhdet_tes!F107=0,"",RES_hhdet_tes!F107/RES_hhdet_fec!F107)</f>
        <v>0.73150564905988735</v>
      </c>
      <c r="G107" s="73">
        <f>IF(RES_hhdet_tes!G107=0,"",RES_hhdet_tes!G107/RES_hhdet_fec!G107)</f>
        <v>0.73657871921009821</v>
      </c>
      <c r="H107" s="73">
        <f>IF(RES_hhdet_tes!H107=0,"",RES_hhdet_tes!H107/RES_hhdet_fec!H107)</f>
        <v>0.74383406719459355</v>
      </c>
      <c r="I107" s="73">
        <f>IF(RES_hhdet_tes!I107=0,"",RES_hhdet_tes!I107/RES_hhdet_fec!I107)</f>
        <v>0.75088279362711308</v>
      </c>
      <c r="J107" s="73">
        <f>IF(RES_hhdet_tes!J107=0,"",RES_hhdet_tes!J107/RES_hhdet_fec!J107)</f>
        <v>0.75885547185906699</v>
      </c>
      <c r="K107" s="73">
        <f>IF(RES_hhdet_tes!K107=0,"",RES_hhdet_tes!K107/RES_hhdet_fec!K107)</f>
        <v>0.76708066961675248</v>
      </c>
      <c r="L107" s="73">
        <f>IF(RES_hhdet_tes!L107=0,"",RES_hhdet_tes!L107/RES_hhdet_fec!L107)</f>
        <v>0.79377338728985236</v>
      </c>
      <c r="M107" s="73">
        <f>IF(RES_hhdet_tes!M107=0,"",RES_hhdet_tes!M107/RES_hhdet_fec!M107)</f>
        <v>0.80799449970614678</v>
      </c>
      <c r="N107" s="73">
        <f>IF(RES_hhdet_tes!N107=0,"",RES_hhdet_tes!N107/RES_hhdet_fec!N107)</f>
        <v>0.82244154171831441</v>
      </c>
      <c r="O107" s="73">
        <f>IF(RES_hhdet_tes!O107=0,"",RES_hhdet_tes!O107/RES_hhdet_fec!O107)</f>
        <v>0.82264466876183173</v>
      </c>
      <c r="P107" s="73">
        <f>IF(RES_hhdet_tes!P107=0,"",RES_hhdet_tes!P107/RES_hhdet_fec!P107)</f>
        <v>0.8320961671557765</v>
      </c>
      <c r="Q107" s="73">
        <f>IF(RES_hhdet_tes!Q107=0,"",RES_hhdet_tes!Q107/RES_hhdet_fec!Q107)</f>
        <v>0.83264758513037351</v>
      </c>
    </row>
    <row r="108" spans="1:17" ht="12" customHeight="1" x14ac:dyDescent="0.25">
      <c r="A108" s="23" t="s">
        <v>60</v>
      </c>
      <c r="B108" s="73">
        <f>IF(RES_hhdet_tes!B108=0,"",RES_hhdet_tes!B108/RES_hhdet_fec!B108)</f>
        <v>1</v>
      </c>
      <c r="C108" s="73">
        <f>IF(RES_hhdet_tes!C108=0,"",RES_hhdet_tes!C108/RES_hhdet_fec!C108)</f>
        <v>1</v>
      </c>
      <c r="D108" s="73">
        <f>IF(RES_hhdet_tes!D108=0,"",RES_hhdet_tes!D108/RES_hhdet_fec!D108)</f>
        <v>0.99999999999999933</v>
      </c>
      <c r="E108" s="73">
        <f>IF(RES_hhdet_tes!E108=0,"",RES_hhdet_tes!E108/RES_hhdet_fec!E108)</f>
        <v>0.99999999999999944</v>
      </c>
      <c r="F108" s="73">
        <f>IF(RES_hhdet_tes!F108=0,"",RES_hhdet_tes!F108/RES_hhdet_fec!F108)</f>
        <v>1.0000000000000002</v>
      </c>
      <c r="G108" s="73">
        <f>IF(RES_hhdet_tes!G108=0,"",RES_hhdet_tes!G108/RES_hhdet_fec!G108)</f>
        <v>1.0000000000000002</v>
      </c>
      <c r="H108" s="73">
        <f>IF(RES_hhdet_tes!H108=0,"",RES_hhdet_tes!H108/RES_hhdet_fec!H108)</f>
        <v>0.99999999999999989</v>
      </c>
      <c r="I108" s="73">
        <f>IF(RES_hhdet_tes!I108=0,"",RES_hhdet_tes!I108/RES_hhdet_fec!I108)</f>
        <v>0.99999999999999967</v>
      </c>
      <c r="J108" s="73">
        <f>IF(RES_hhdet_tes!J108=0,"",RES_hhdet_tes!J108/RES_hhdet_fec!J108)</f>
        <v>1</v>
      </c>
      <c r="K108" s="73">
        <f>IF(RES_hhdet_tes!K108=0,"",RES_hhdet_tes!K108/RES_hhdet_fec!K108)</f>
        <v>0.99999999999999989</v>
      </c>
      <c r="L108" s="73">
        <f>IF(RES_hhdet_tes!L108=0,"",RES_hhdet_tes!L108/RES_hhdet_fec!L108)</f>
        <v>0.99999999999999978</v>
      </c>
      <c r="M108" s="73">
        <f>IF(RES_hhdet_tes!M108=0,"",RES_hhdet_tes!M108/RES_hhdet_fec!M108)</f>
        <v>1</v>
      </c>
      <c r="N108" s="73">
        <f>IF(RES_hhdet_tes!N108=0,"",RES_hhdet_tes!N108/RES_hhdet_fec!N108)</f>
        <v>0.99999999999999956</v>
      </c>
      <c r="O108" s="73">
        <f>IF(RES_hhdet_tes!O108=0,"",RES_hhdet_tes!O108/RES_hhdet_fec!O108)</f>
        <v>1</v>
      </c>
      <c r="P108" s="73">
        <f>IF(RES_hhdet_tes!P108=0,"",RES_hhdet_tes!P108/RES_hhdet_fec!P108)</f>
        <v>0.99999999999999967</v>
      </c>
      <c r="Q108" s="73">
        <f>IF(RES_hhdet_tes!Q108=0,"",RES_hhdet_tes!Q108/RES_hhdet_fec!Q108)</f>
        <v>1</v>
      </c>
    </row>
    <row r="109" spans="1:17" ht="12.95" customHeight="1" x14ac:dyDescent="0.25">
      <c r="A109" s="158" t="s">
        <v>112</v>
      </c>
      <c r="B109" s="169">
        <f>IF(RES_hhdet_tes!B109=0,"",RES_hhdet_tes!B109/RES_hhdet_fec!B109)</f>
        <v>1.5778792117855851</v>
      </c>
      <c r="C109" s="169">
        <f>IF(RES_hhdet_tes!C109=0,"",RES_hhdet_tes!C109/RES_hhdet_fec!C109)</f>
        <v>1.6222326817125889</v>
      </c>
      <c r="D109" s="169">
        <f>IF(RES_hhdet_tes!D109=0,"",RES_hhdet_tes!D109/RES_hhdet_fec!D109)</f>
        <v>1.6672505785261615</v>
      </c>
      <c r="E109" s="169">
        <f>IF(RES_hhdet_tes!E109=0,"",RES_hhdet_tes!E109/RES_hhdet_fec!E109)</f>
        <v>1.6979617136972218</v>
      </c>
      <c r="F109" s="169">
        <f>IF(RES_hhdet_tes!F109=0,"",RES_hhdet_tes!F109/RES_hhdet_fec!F109)</f>
        <v>1.7528051468526007</v>
      </c>
      <c r="G109" s="169">
        <f>IF(RES_hhdet_tes!G109=0,"",RES_hhdet_tes!G109/RES_hhdet_fec!G109)</f>
        <v>1.8107698698530494</v>
      </c>
      <c r="H109" s="169">
        <f>IF(RES_hhdet_tes!H109=0,"",RES_hhdet_tes!H109/RES_hhdet_fec!H109)</f>
        <v>1.8717069295196525</v>
      </c>
      <c r="I109" s="169">
        <f>IF(RES_hhdet_tes!I109=0,"",RES_hhdet_tes!I109/RES_hhdet_fec!I109)</f>
        <v>1.9153529930208428</v>
      </c>
      <c r="J109" s="169">
        <f>IF(RES_hhdet_tes!J109=0,"",RES_hhdet_tes!J109/RES_hhdet_fec!J109)</f>
        <v>2.0942760272092107</v>
      </c>
      <c r="K109" s="169">
        <f>IF(RES_hhdet_tes!K109=0,"",RES_hhdet_tes!K109/RES_hhdet_fec!K109)</f>
        <v>2.1881204813388817</v>
      </c>
      <c r="L109" s="169">
        <f>IF(RES_hhdet_tes!L109=0,"",RES_hhdet_tes!L109/RES_hhdet_fec!L109)</f>
        <v>2.2935982592739608</v>
      </c>
      <c r="M109" s="169">
        <f>IF(RES_hhdet_tes!M109=0,"",RES_hhdet_tes!M109/RES_hhdet_fec!M109)</f>
        <v>2.4525152464675424</v>
      </c>
      <c r="N109" s="169">
        <f>IF(RES_hhdet_tes!N109=0,"",RES_hhdet_tes!N109/RES_hhdet_fec!N109)</f>
        <v>2.6615761358661962</v>
      </c>
      <c r="O109" s="169">
        <f>IF(RES_hhdet_tes!O109=0,"",RES_hhdet_tes!O109/RES_hhdet_fec!O109)</f>
        <v>2.8099690710238092</v>
      </c>
      <c r="P109" s="169">
        <f>IF(RES_hhdet_tes!P109=0,"",RES_hhdet_tes!P109/RES_hhdet_fec!P109)</f>
        <v>2.9931128431775607</v>
      </c>
      <c r="Q109" s="169">
        <f>IF(RES_hhdet_tes!Q109=0,"",RES_hhdet_tes!Q109/RES_hhdet_fec!Q109)</f>
        <v>3.1257223430248198</v>
      </c>
    </row>
    <row r="110" spans="1:17" ht="12" customHeight="1" x14ac:dyDescent="0.25">
      <c r="A110" s="23" t="s">
        <v>60</v>
      </c>
      <c r="B110" s="73">
        <f>IF(RES_hhdet_tes!B110=0,"",RES_hhdet_tes!B110/RES_hhdet_fec!B110)</f>
        <v>1.5778792117855851</v>
      </c>
      <c r="C110" s="73">
        <f>IF(RES_hhdet_tes!C110=0,"",RES_hhdet_tes!C110/RES_hhdet_fec!C110)</f>
        <v>1.6222326817125889</v>
      </c>
      <c r="D110" s="73">
        <f>IF(RES_hhdet_tes!D110=0,"",RES_hhdet_tes!D110/RES_hhdet_fec!D110)</f>
        <v>1.6672505785261615</v>
      </c>
      <c r="E110" s="73">
        <f>IF(RES_hhdet_tes!E110=0,"",RES_hhdet_tes!E110/RES_hhdet_fec!E110)</f>
        <v>1.6979617136972218</v>
      </c>
      <c r="F110" s="73">
        <f>IF(RES_hhdet_tes!F110=0,"",RES_hhdet_tes!F110/RES_hhdet_fec!F110)</f>
        <v>1.7528051468526007</v>
      </c>
      <c r="G110" s="73">
        <f>IF(RES_hhdet_tes!G110=0,"",RES_hhdet_tes!G110/RES_hhdet_fec!G110)</f>
        <v>1.8107698698530494</v>
      </c>
      <c r="H110" s="73">
        <f>IF(RES_hhdet_tes!H110=0,"",RES_hhdet_tes!H110/RES_hhdet_fec!H110)</f>
        <v>1.8717069295196525</v>
      </c>
      <c r="I110" s="73">
        <f>IF(RES_hhdet_tes!I110=0,"",RES_hhdet_tes!I110/RES_hhdet_fec!I110)</f>
        <v>1.9153529930208428</v>
      </c>
      <c r="J110" s="73">
        <f>IF(RES_hhdet_tes!J110=0,"",RES_hhdet_tes!J110/RES_hhdet_fec!J110)</f>
        <v>2.0942760272092107</v>
      </c>
      <c r="K110" s="73">
        <f>IF(RES_hhdet_tes!K110=0,"",RES_hhdet_tes!K110/RES_hhdet_fec!K110)</f>
        <v>2.1881204813388817</v>
      </c>
      <c r="L110" s="73">
        <f>IF(RES_hhdet_tes!L110=0,"",RES_hhdet_tes!L110/RES_hhdet_fec!L110)</f>
        <v>2.2935982592739608</v>
      </c>
      <c r="M110" s="73">
        <f>IF(RES_hhdet_tes!M110=0,"",RES_hhdet_tes!M110/RES_hhdet_fec!M110)</f>
        <v>2.4525152464675424</v>
      </c>
      <c r="N110" s="73">
        <f>IF(RES_hhdet_tes!N110=0,"",RES_hhdet_tes!N110/RES_hhdet_fec!N110)</f>
        <v>2.6615761358661962</v>
      </c>
      <c r="O110" s="73">
        <f>IF(RES_hhdet_tes!O110=0,"",RES_hhdet_tes!O110/RES_hhdet_fec!O110)</f>
        <v>2.8099690710238092</v>
      </c>
      <c r="P110" s="73">
        <f>IF(RES_hhdet_tes!P110=0,"",RES_hhdet_tes!P110/RES_hhdet_fec!P110)</f>
        <v>2.9931128431775607</v>
      </c>
      <c r="Q110" s="73">
        <f>IF(RES_hhdet_tes!Q110=0,"",RES_hhdet_tes!Q110/RES_hhdet_fec!Q110)</f>
        <v>3.1257223430248198</v>
      </c>
    </row>
    <row r="111" spans="1:17" ht="12" customHeight="1" x14ac:dyDescent="0.25">
      <c r="A111" s="158" t="s">
        <v>63</v>
      </c>
      <c r="B111" s="169">
        <f>IF(RES_hhdet_tes!B111=0,"",RES_hhdet_tes!B111/RES_hhdet_fec!B111)</f>
        <v>0.65646110690534631</v>
      </c>
      <c r="C111" s="169">
        <f>IF(RES_hhdet_tes!C111=0,"",RES_hhdet_tes!C111/RES_hhdet_fec!C111)</f>
        <v>0.66159896886032532</v>
      </c>
      <c r="D111" s="169">
        <f>IF(RES_hhdet_tes!D111=0,"",RES_hhdet_tes!D111/RES_hhdet_fec!D111)</f>
        <v>0.66754777534852849</v>
      </c>
      <c r="E111" s="169">
        <f>IF(RES_hhdet_tes!E111=0,"",RES_hhdet_tes!E111/RES_hhdet_fec!E111)</f>
        <v>0.6706046595551084</v>
      </c>
      <c r="F111" s="169">
        <f>IF(RES_hhdet_tes!F111=0,"",RES_hhdet_tes!F111/RES_hhdet_fec!F111)</f>
        <v>0.67814127781656075</v>
      </c>
      <c r="G111" s="169">
        <f>IF(RES_hhdet_tes!G111=0,"",RES_hhdet_tes!G111/RES_hhdet_fec!G111)</f>
        <v>0.68607495331354607</v>
      </c>
      <c r="H111" s="169">
        <f>IF(RES_hhdet_tes!H111=0,"",RES_hhdet_tes!H111/RES_hhdet_fec!H111)</f>
        <v>0.6955155520559978</v>
      </c>
      <c r="I111" s="169">
        <f>IF(RES_hhdet_tes!I111=0,"",RES_hhdet_tes!I111/RES_hhdet_fec!I111)</f>
        <v>0.70589719777928728</v>
      </c>
      <c r="J111" s="169">
        <f>IF(RES_hhdet_tes!J111=0,"",RES_hhdet_tes!J111/RES_hhdet_fec!J111)</f>
        <v>0.71697696972184122</v>
      </c>
      <c r="K111" s="169">
        <f>IF(RES_hhdet_tes!K111=0,"",RES_hhdet_tes!K111/RES_hhdet_fec!K111)</f>
        <v>0.72223310540934793</v>
      </c>
      <c r="L111" s="169">
        <f>IF(RES_hhdet_tes!L111=0,"",RES_hhdet_tes!L111/RES_hhdet_fec!L111)</f>
        <v>0.72919314674724345</v>
      </c>
      <c r="M111" s="169">
        <f>IF(RES_hhdet_tes!M111=0,"",RES_hhdet_tes!M111/RES_hhdet_fec!M111)</f>
        <v>0.73042226995261217</v>
      </c>
      <c r="N111" s="169">
        <f>IF(RES_hhdet_tes!N111=0,"",RES_hhdet_tes!N111/RES_hhdet_fec!N111)</f>
        <v>0.73288082028987012</v>
      </c>
      <c r="O111" s="169">
        <f>IF(RES_hhdet_tes!O111=0,"",RES_hhdet_tes!O111/RES_hhdet_fec!O111)</f>
        <v>0.73445647900815014</v>
      </c>
      <c r="P111" s="169">
        <f>IF(RES_hhdet_tes!P111=0,"",RES_hhdet_tes!P111/RES_hhdet_fec!P111)</f>
        <v>0.73955591300763202</v>
      </c>
      <c r="Q111" s="169">
        <f>IF(RES_hhdet_tes!Q111=0,"",RES_hhdet_tes!Q111/RES_hhdet_fec!Q111)</f>
        <v>0.74278186773401988</v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>
        <f>IF(RES_hhdet_tes!B116=0,"",RES_hhdet_tes!B116/RES_hhdet_fec!B116)</f>
        <v>0.65588299677240025</v>
      </c>
      <c r="C116" s="171">
        <f>IF(RES_hhdet_tes!C116=0,"",RES_hhdet_tes!C116/RES_hhdet_fec!C116)</f>
        <v>0.66094792053492779</v>
      </c>
      <c r="D116" s="171">
        <f>IF(RES_hhdet_tes!D116=0,"",RES_hhdet_tes!D116/RES_hhdet_fec!D116)</f>
        <v>0.66684462512572029</v>
      </c>
      <c r="E116" s="171">
        <f>IF(RES_hhdet_tes!E116=0,"",RES_hhdet_tes!E116/RES_hhdet_fec!E116)</f>
        <v>0.66985583547980454</v>
      </c>
      <c r="F116" s="171">
        <f>IF(RES_hhdet_tes!F116=0,"",RES_hhdet_tes!F116/RES_hhdet_fec!F116)</f>
        <v>0.67734101792792178</v>
      </c>
      <c r="G116" s="171">
        <f>IF(RES_hhdet_tes!G116=0,"",RES_hhdet_tes!G116/RES_hhdet_fec!G116)</f>
        <v>0.6849070272588722</v>
      </c>
      <c r="H116" s="171">
        <f>IF(RES_hhdet_tes!H116=0,"",RES_hhdet_tes!H116/RES_hhdet_fec!H116)</f>
        <v>0.69396946970130602</v>
      </c>
      <c r="I116" s="171">
        <f>IF(RES_hhdet_tes!I116=0,"",RES_hhdet_tes!I116/RES_hhdet_fec!I116)</f>
        <v>0.70346886703195222</v>
      </c>
      <c r="J116" s="171">
        <f>IF(RES_hhdet_tes!J116=0,"",RES_hhdet_tes!J116/RES_hhdet_fec!J116)</f>
        <v>0.71395138062415664</v>
      </c>
      <c r="K116" s="171">
        <f>IF(RES_hhdet_tes!K116=0,"",RES_hhdet_tes!K116/RES_hhdet_fec!K116)</f>
        <v>0.7183678501100027</v>
      </c>
      <c r="L116" s="171">
        <f>IF(RES_hhdet_tes!L116=0,"",RES_hhdet_tes!L116/RES_hhdet_fec!L116)</f>
        <v>0.72424519250369745</v>
      </c>
      <c r="M116" s="171">
        <f>IF(RES_hhdet_tes!M116=0,"",RES_hhdet_tes!M116/RES_hhdet_fec!M116)</f>
        <v>0.7255913872220211</v>
      </c>
      <c r="N116" s="171">
        <f>IF(RES_hhdet_tes!N116=0,"",RES_hhdet_tes!N116/RES_hhdet_fec!N116)</f>
        <v>0.72706075916529134</v>
      </c>
      <c r="O116" s="171">
        <f>IF(RES_hhdet_tes!O116=0,"",RES_hhdet_tes!O116/RES_hhdet_fec!O116)</f>
        <v>0.72851056938807035</v>
      </c>
      <c r="P116" s="171">
        <f>IF(RES_hhdet_tes!P116=0,"",RES_hhdet_tes!P116/RES_hhdet_fec!P116)</f>
        <v>0.73248122618891442</v>
      </c>
      <c r="Q116" s="171">
        <f>IF(RES_hhdet_tes!Q116=0,"",RES_hhdet_tes!Q116/RES_hhdet_fec!Q116)</f>
        <v>0.73705665435731182</v>
      </c>
    </row>
    <row r="117" spans="1:17" ht="12" customHeight="1" x14ac:dyDescent="0.25">
      <c r="A117" s="161" t="s">
        <v>141</v>
      </c>
      <c r="B117" s="170">
        <f>IF(RES_hhdet_tes!B117=0,"",RES_hhdet_tes!B117/RES_hhdet_fec!B117)</f>
        <v>0.81129015263312387</v>
      </c>
      <c r="C117" s="170">
        <f>IF(RES_hhdet_tes!C117=0,"",RES_hhdet_tes!C117/RES_hhdet_fec!C117)</f>
        <v>0.82075274886742244</v>
      </c>
      <c r="D117" s="170">
        <f>IF(RES_hhdet_tes!D117=0,"",RES_hhdet_tes!D117/RES_hhdet_fec!D117)</f>
        <v>0.82165656551610844</v>
      </c>
      <c r="E117" s="170">
        <f>IF(RES_hhdet_tes!E117=0,"",RES_hhdet_tes!E117/RES_hhdet_fec!E117)</f>
        <v>0.82078026223202638</v>
      </c>
      <c r="F117" s="170">
        <f>IF(RES_hhdet_tes!F117=0,"",RES_hhdet_tes!F117/RES_hhdet_fec!F117)</f>
        <v>0.82288640776470334</v>
      </c>
      <c r="G117" s="170">
        <f>IF(RES_hhdet_tes!G117=0,"",RES_hhdet_tes!G117/RES_hhdet_fec!G117)</f>
        <v>0.83171648900220851</v>
      </c>
      <c r="H117" s="170">
        <f>IF(RES_hhdet_tes!H117=0,"",RES_hhdet_tes!H117/RES_hhdet_fec!H117)</f>
        <v>0.84286177457249356</v>
      </c>
      <c r="I117" s="170">
        <f>IF(RES_hhdet_tes!I117=0,"",RES_hhdet_tes!I117/RES_hhdet_fec!I117)</f>
        <v>0.85277093809100846</v>
      </c>
      <c r="J117" s="170">
        <f>IF(RES_hhdet_tes!J117=0,"",RES_hhdet_tes!J117/RES_hhdet_fec!J117)</f>
        <v>0.8580213412159241</v>
      </c>
      <c r="K117" s="170">
        <f>IF(RES_hhdet_tes!K117=0,"",RES_hhdet_tes!K117/RES_hhdet_fec!K117)</f>
        <v>0.8615305300990943</v>
      </c>
      <c r="L117" s="170">
        <f>IF(RES_hhdet_tes!L117=0,"",RES_hhdet_tes!L117/RES_hhdet_fec!L117)</f>
        <v>0.85309490656479658</v>
      </c>
      <c r="M117" s="170">
        <f>IF(RES_hhdet_tes!M117=0,"",RES_hhdet_tes!M117/RES_hhdet_fec!M117)</f>
        <v>0.8502166014591731</v>
      </c>
      <c r="N117" s="170">
        <f>IF(RES_hhdet_tes!N117=0,"",RES_hhdet_tes!N117/RES_hhdet_fec!N117)</f>
        <v>0.85677631728340831</v>
      </c>
      <c r="O117" s="170">
        <f>IF(RES_hhdet_tes!O117=0,"",RES_hhdet_tes!O117/RES_hhdet_fec!O117)</f>
        <v>0.85321194379180931</v>
      </c>
      <c r="P117" s="170">
        <f>IF(RES_hhdet_tes!P117=0,"",RES_hhdet_tes!P117/RES_hhdet_fec!P117)</f>
        <v>0.86259096118034739</v>
      </c>
      <c r="Q117" s="170">
        <f>IF(RES_hhdet_tes!Q117=0,"",RES_hhdet_tes!Q117/RES_hhdet_fec!Q117)</f>
        <v>0.84844891094241648</v>
      </c>
    </row>
    <row r="118" spans="1:17" ht="12" customHeight="1" x14ac:dyDescent="0.25">
      <c r="A118" s="148" t="s">
        <v>60</v>
      </c>
      <c r="B118" s="73">
        <f>IF(RES_hhdet_tes!B118=0,"",RES_hhdet_tes!B118/RES_hhdet_fec!B118)</f>
        <v>0.65588299677240036</v>
      </c>
      <c r="C118" s="73">
        <f>IF(RES_hhdet_tes!C118=0,"",RES_hhdet_tes!C118/RES_hhdet_fec!C118)</f>
        <v>0.66305672627682399</v>
      </c>
      <c r="D118" s="73">
        <f>IF(RES_hhdet_tes!D118=0,"",RES_hhdet_tes!D118/RES_hhdet_fec!D118)</f>
        <v>0.67400129081598281</v>
      </c>
      <c r="E118" s="73">
        <f>IF(RES_hhdet_tes!E118=0,"",RES_hhdet_tes!E118/RES_hhdet_fec!E118)</f>
        <v>0.67586659860814602</v>
      </c>
      <c r="F118" s="73">
        <f>IF(RES_hhdet_tes!F118=0,"",RES_hhdet_tes!F118/RES_hhdet_fec!F118)</f>
        <v>0.68719454365360799</v>
      </c>
      <c r="G118" s="73">
        <f>IF(RES_hhdet_tes!G118=0,"",RES_hhdet_tes!G118/RES_hhdet_fec!G118)</f>
        <v>0.70240057773068043</v>
      </c>
      <c r="H118" s="73">
        <f>IF(RES_hhdet_tes!H118=0,"",RES_hhdet_tes!H118/RES_hhdet_fec!H118)</f>
        <v>0.71411719936780449</v>
      </c>
      <c r="I118" s="73">
        <f>IF(RES_hhdet_tes!I118=0,"",RES_hhdet_tes!I118/RES_hhdet_fec!I118)</f>
        <v>0.72015208564393907</v>
      </c>
      <c r="J118" s="73">
        <f>IF(RES_hhdet_tes!J118=0,"",RES_hhdet_tes!J118/RES_hhdet_fec!J118)</f>
        <v>0.72392554509496632</v>
      </c>
      <c r="K118" s="73">
        <f>IF(RES_hhdet_tes!K118=0,"",RES_hhdet_tes!K118/RES_hhdet_fec!K118)</f>
        <v>0.72760971987885126</v>
      </c>
      <c r="L118" s="73">
        <f>IF(RES_hhdet_tes!L118=0,"",RES_hhdet_tes!L118/RES_hhdet_fec!L118)</f>
        <v>0.72767966330079747</v>
      </c>
      <c r="M118" s="73">
        <f>IF(RES_hhdet_tes!M118=0,"",RES_hhdet_tes!M118/RES_hhdet_fec!M118)</f>
        <v>0.72911660936841505</v>
      </c>
      <c r="N118" s="73">
        <f>IF(RES_hhdet_tes!N118=0,"",RES_hhdet_tes!N118/RES_hhdet_fec!N118)</f>
        <v>0.73193898597523743</v>
      </c>
      <c r="O118" s="73">
        <f>IF(RES_hhdet_tes!O118=0,"",RES_hhdet_tes!O118/RES_hhdet_fec!O118)</f>
        <v>0.73424779386465666</v>
      </c>
      <c r="P118" s="73">
        <f>IF(RES_hhdet_tes!P118=0,"",RES_hhdet_tes!P118/RES_hhdet_fec!P118)</f>
        <v>0.73776847115253419</v>
      </c>
      <c r="Q118" s="73">
        <f>IF(RES_hhdet_tes!Q118=0,"",RES_hhdet_tes!Q118/RES_hhdet_fec!Q118)</f>
        <v>0.74330138337163043</v>
      </c>
    </row>
    <row r="119" spans="1:17" ht="12" customHeight="1" x14ac:dyDescent="0.25">
      <c r="A119" s="148" t="s">
        <v>59</v>
      </c>
      <c r="B119" s="73">
        <f>IF(RES_hhdet_tes!B119=0,"",RES_hhdet_tes!B119/RES_hhdet_fec!B119)</f>
        <v>1.0000000000000002</v>
      </c>
      <c r="C119" s="73">
        <f>IF(RES_hhdet_tes!C119=0,"",RES_hhdet_tes!C119/RES_hhdet_fec!C119)</f>
        <v>1.0000000000000004</v>
      </c>
      <c r="D119" s="73">
        <f>IF(RES_hhdet_tes!D119=0,"",RES_hhdet_tes!D119/RES_hhdet_fec!D119)</f>
        <v>0.99999999999999967</v>
      </c>
      <c r="E119" s="73">
        <f>IF(RES_hhdet_tes!E119=0,"",RES_hhdet_tes!E119/RES_hhdet_fec!E119)</f>
        <v>0.99999999999999989</v>
      </c>
      <c r="F119" s="73">
        <f>IF(RES_hhdet_tes!F119=0,"",RES_hhdet_tes!F119/RES_hhdet_fec!F119)</f>
        <v>1</v>
      </c>
      <c r="G119" s="73">
        <f>IF(RES_hhdet_tes!G119=0,"",RES_hhdet_tes!G119/RES_hhdet_fec!G119)</f>
        <v>1</v>
      </c>
      <c r="H119" s="73">
        <f>IF(RES_hhdet_tes!H119=0,"",RES_hhdet_tes!H119/RES_hhdet_fec!H119)</f>
        <v>1</v>
      </c>
      <c r="I119" s="73">
        <f>IF(RES_hhdet_tes!I119=0,"",RES_hhdet_tes!I119/RES_hhdet_fec!I119)</f>
        <v>1.0000000000000002</v>
      </c>
      <c r="J119" s="73">
        <f>IF(RES_hhdet_tes!J119=0,"",RES_hhdet_tes!J119/RES_hhdet_fec!J119)</f>
        <v>0.99999999999999989</v>
      </c>
      <c r="K119" s="73">
        <f>IF(RES_hhdet_tes!K119=0,"",RES_hhdet_tes!K119/RES_hhdet_fec!K119)</f>
        <v>1.0000000000000002</v>
      </c>
      <c r="L119" s="73">
        <f>IF(RES_hhdet_tes!L119=0,"",RES_hhdet_tes!L119/RES_hhdet_fec!L119)</f>
        <v>1.0000000000000002</v>
      </c>
      <c r="M119" s="73">
        <f>IF(RES_hhdet_tes!M119=0,"",RES_hhdet_tes!M119/RES_hhdet_fec!M119)</f>
        <v>1</v>
      </c>
      <c r="N119" s="73">
        <f>IF(RES_hhdet_tes!N119=0,"",RES_hhdet_tes!N119/RES_hhdet_fec!N119)</f>
        <v>0.99999999999999978</v>
      </c>
      <c r="O119" s="73">
        <f>IF(RES_hhdet_tes!O119=0,"",RES_hhdet_tes!O119/RES_hhdet_fec!O119)</f>
        <v>0.99999999999999967</v>
      </c>
      <c r="P119" s="73">
        <f>IF(RES_hhdet_tes!P119=0,"",RES_hhdet_tes!P119/RES_hhdet_fec!P119)</f>
        <v>0.99999999999999978</v>
      </c>
      <c r="Q119" s="73">
        <f>IF(RES_hhdet_tes!Q119=0,"",RES_hhdet_tes!Q119/RES_hhdet_fec!Q119)</f>
        <v>1</v>
      </c>
    </row>
    <row r="120" spans="1:17" ht="12" customHeight="1" x14ac:dyDescent="0.25">
      <c r="A120" s="158" t="s">
        <v>62</v>
      </c>
      <c r="B120" s="169">
        <f>IF(RES_hhdet_tes!B120=0,"",RES_hhdet_tes!B120/RES_hhdet_fec!B120)</f>
        <v>0.53285123387726396</v>
      </c>
      <c r="C120" s="169">
        <f>IF(RES_hhdet_tes!C120=0,"",RES_hhdet_tes!C120/RES_hhdet_fec!C120)</f>
        <v>0.5514818339826445</v>
      </c>
      <c r="D120" s="169">
        <f>IF(RES_hhdet_tes!D120=0,"",RES_hhdet_tes!D120/RES_hhdet_fec!D120)</f>
        <v>0.57806607947966515</v>
      </c>
      <c r="E120" s="169">
        <f>IF(RES_hhdet_tes!E120=0,"",RES_hhdet_tes!E120/RES_hhdet_fec!E120)</f>
        <v>0.55836079936058836</v>
      </c>
      <c r="F120" s="169">
        <f>IF(RES_hhdet_tes!F120=0,"",RES_hhdet_tes!F120/RES_hhdet_fec!F120)</f>
        <v>0.5926669584536326</v>
      </c>
      <c r="G120" s="169">
        <f>IF(RES_hhdet_tes!G120=0,"",RES_hhdet_tes!G120/RES_hhdet_fec!G120)</f>
        <v>0.58166545731016661</v>
      </c>
      <c r="H120" s="169">
        <f>IF(RES_hhdet_tes!H120=0,"",RES_hhdet_tes!H120/RES_hhdet_fec!H120)</f>
        <v>0.63142188076850969</v>
      </c>
      <c r="I120" s="169">
        <f>IF(RES_hhdet_tes!I120=0,"",RES_hhdet_tes!I120/RES_hhdet_fec!I120)</f>
        <v>0.66019120252941976</v>
      </c>
      <c r="J120" s="169">
        <f>IF(RES_hhdet_tes!J120=0,"",RES_hhdet_tes!J120/RES_hhdet_fec!J120)</f>
        <v>0.62487073255465275</v>
      </c>
      <c r="K120" s="169">
        <f>IF(RES_hhdet_tes!K120=0,"",RES_hhdet_tes!K120/RES_hhdet_fec!K120)</f>
        <v>0.63571125820647667</v>
      </c>
      <c r="L120" s="169">
        <f>IF(RES_hhdet_tes!L120=0,"",RES_hhdet_tes!L120/RES_hhdet_fec!L120)</f>
        <v>0.62635681959405409</v>
      </c>
      <c r="M120" s="169">
        <f>IF(RES_hhdet_tes!M120=0,"",RES_hhdet_tes!M120/RES_hhdet_fec!M120)</f>
        <v>0.64179754859148863</v>
      </c>
      <c r="N120" s="169">
        <f>IF(RES_hhdet_tes!N120=0,"",RES_hhdet_tes!N120/RES_hhdet_fec!N120)</f>
        <v>0.63382988407226926</v>
      </c>
      <c r="O120" s="169">
        <f>IF(RES_hhdet_tes!O120=0,"",RES_hhdet_tes!O120/RES_hhdet_fec!O120)</f>
        <v>0.64184506702417587</v>
      </c>
      <c r="P120" s="169">
        <f>IF(RES_hhdet_tes!P120=0,"",RES_hhdet_tes!P120/RES_hhdet_fec!P120)</f>
        <v>0.63654113454711125</v>
      </c>
      <c r="Q120" s="169">
        <f>IF(RES_hhdet_tes!Q120=0,"",RES_hhdet_tes!Q120/RES_hhdet_fec!Q120)</f>
        <v>0.65620892722057933</v>
      </c>
    </row>
    <row r="121" spans="1:17" ht="12" customHeight="1" x14ac:dyDescent="0.25">
      <c r="A121" s="23" t="s">
        <v>57</v>
      </c>
      <c r="B121" s="73">
        <f>IF(RES_hhdet_tes!B121=0,"",RES_hhdet_tes!B121/RES_hhdet_fec!B121)</f>
        <v>0.42663815506053065</v>
      </c>
      <c r="C121" s="73">
        <f>IF(RES_hhdet_tes!C121=0,"",RES_hhdet_tes!C121/RES_hhdet_fec!C121)</f>
        <v>0.42765316082832161</v>
      </c>
      <c r="D121" s="73">
        <f>IF(RES_hhdet_tes!D121=0,"",RES_hhdet_tes!D121/RES_hhdet_fec!D121)</f>
        <v>0.4287853293208635</v>
      </c>
      <c r="E121" s="73">
        <f>IF(RES_hhdet_tes!E121=0,"",RES_hhdet_tes!E121/RES_hhdet_fec!E121)</f>
        <v>0.43312732559266898</v>
      </c>
      <c r="F121" s="73">
        <f>IF(RES_hhdet_tes!F121=0,"",RES_hhdet_tes!F121/RES_hhdet_fec!F121)</f>
        <v>0.43679595915049246</v>
      </c>
      <c r="G121" s="73">
        <f>IF(RES_hhdet_tes!G121=0,"",RES_hhdet_tes!G121/RES_hhdet_fec!G121)</f>
        <v>0.44106142091295464</v>
      </c>
      <c r="H121" s="73">
        <f>IF(RES_hhdet_tes!H121=0,"",RES_hhdet_tes!H121/RES_hhdet_fec!H121)</f>
        <v>0.44424961456536199</v>
      </c>
      <c r="I121" s="73">
        <f>IF(RES_hhdet_tes!I121=0,"",RES_hhdet_tes!I121/RES_hhdet_fec!I121)</f>
        <v>0.44928529469278339</v>
      </c>
      <c r="J121" s="73">
        <f>IF(RES_hhdet_tes!J121=0,"",RES_hhdet_tes!J121/RES_hhdet_fec!J121)</f>
        <v>0.46265849195792097</v>
      </c>
      <c r="K121" s="73">
        <f>IF(RES_hhdet_tes!K121=0,"",RES_hhdet_tes!K121/RES_hhdet_fec!K121)</f>
        <v>0.46398308568119517</v>
      </c>
      <c r="L121" s="73">
        <f>IF(RES_hhdet_tes!L121=0,"",RES_hhdet_tes!L121/RES_hhdet_fec!L121)</f>
        <v>0.46735058243329819</v>
      </c>
      <c r="M121" s="73">
        <f>IF(RES_hhdet_tes!M121=0,"",RES_hhdet_tes!M121/RES_hhdet_fec!M121)</f>
        <v>0.4679177233167347</v>
      </c>
      <c r="N121" s="73">
        <f>IF(RES_hhdet_tes!N121=0,"",RES_hhdet_tes!N121/RES_hhdet_fec!N121)</f>
        <v>0.4694050141290797</v>
      </c>
      <c r="O121" s="73">
        <f>IF(RES_hhdet_tes!O121=0,"",RES_hhdet_tes!O121/RES_hhdet_fec!O121)</f>
        <v>0.4731065454918158</v>
      </c>
      <c r="P121" s="73">
        <f>IF(RES_hhdet_tes!P121=0,"",RES_hhdet_tes!P121/RES_hhdet_fec!P121)</f>
        <v>0.47489570394792507</v>
      </c>
      <c r="Q121" s="73">
        <f>IF(RES_hhdet_tes!Q121=0,"",RES_hhdet_tes!Q121/RES_hhdet_fec!Q121)</f>
        <v>0.47554891376985403</v>
      </c>
    </row>
    <row r="122" spans="1:17" ht="12" customHeight="1" x14ac:dyDescent="0.25">
      <c r="A122" s="29" t="s">
        <v>140</v>
      </c>
      <c r="B122" s="65">
        <f>IF(RES_hhdet_tes!B122=0,"",RES_hhdet_tes!B122/RES_hhdet_fec!B122)</f>
        <v>0.81016442306535308</v>
      </c>
      <c r="C122" s="65">
        <f>IF(RES_hhdet_tes!C122=0,"",RES_hhdet_tes!C122/RES_hhdet_fec!C122)</f>
        <v>0.81467928120471633</v>
      </c>
      <c r="D122" s="65">
        <f>IF(RES_hhdet_tes!D122=0,"",RES_hhdet_tes!D122/RES_hhdet_fec!D122)</f>
        <v>0.81915953328695501</v>
      </c>
      <c r="E122" s="65">
        <f>IF(RES_hhdet_tes!E122=0,"",RES_hhdet_tes!E122/RES_hhdet_fec!E122)</f>
        <v>0.82121455194071535</v>
      </c>
      <c r="F122" s="65">
        <f>IF(RES_hhdet_tes!F122=0,"",RES_hhdet_tes!F122/RES_hhdet_fec!F122)</f>
        <v>0.82478780451152112</v>
      </c>
      <c r="G122" s="65">
        <f>IF(RES_hhdet_tes!G122=0,"",RES_hhdet_tes!G122/RES_hhdet_fec!G122)</f>
        <v>0.8280269509290501</v>
      </c>
      <c r="H122" s="65">
        <f>IF(RES_hhdet_tes!H122=0,"",RES_hhdet_tes!H122/RES_hhdet_fec!H122)</f>
        <v>0.83290105894048161</v>
      </c>
      <c r="I122" s="65">
        <f>IF(RES_hhdet_tes!I122=0,"",RES_hhdet_tes!I122/RES_hhdet_fec!I122)</f>
        <v>0.83676183202733678</v>
      </c>
      <c r="J122" s="65">
        <f>IF(RES_hhdet_tes!J122=0,"",RES_hhdet_tes!J122/RES_hhdet_fec!J122)</f>
        <v>0.84045581886729959</v>
      </c>
      <c r="K122" s="65">
        <f>IF(RES_hhdet_tes!K122=0,"",RES_hhdet_tes!K122/RES_hhdet_fec!K122)</f>
        <v>0.8416236472472709</v>
      </c>
      <c r="L122" s="65">
        <f>IF(RES_hhdet_tes!L122=0,"",RES_hhdet_tes!L122/RES_hhdet_fec!L122)</f>
        <v>0.84480058001175085</v>
      </c>
      <c r="M122" s="65">
        <f>IF(RES_hhdet_tes!M122=0,"",RES_hhdet_tes!M122/RES_hhdet_fec!M122)</f>
        <v>0.84600276482070635</v>
      </c>
      <c r="N122" s="65">
        <f>IF(RES_hhdet_tes!N122=0,"",RES_hhdet_tes!N122/RES_hhdet_fec!N122)</f>
        <v>0.84764121921358693</v>
      </c>
      <c r="O122" s="65">
        <f>IF(RES_hhdet_tes!O122=0,"",RES_hhdet_tes!O122/RES_hhdet_fec!O122)</f>
        <v>0.84772376977414376</v>
      </c>
      <c r="P122" s="65">
        <f>IF(RES_hhdet_tes!P122=0,"",RES_hhdet_tes!P122/RES_hhdet_fec!P122)</f>
        <v>0.84998541138934791</v>
      </c>
      <c r="Q122" s="65">
        <f>IF(RES_hhdet_tes!Q122=0,"",RES_hhdet_tes!Q122/RES_hhdet_fec!Q122)</f>
        <v>0.85724905214571145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 t="str">
        <f>IF(RES_hhdet_tes!B124=0,"",RES_hhdet_tes!B124/RES_hhdet_fec!B124)</f>
        <v/>
      </c>
      <c r="C124" s="175" t="str">
        <f>IF(RES_hhdet_tes!C124=0,"",RES_hhdet_tes!C124/RES_hhdet_fec!C124)</f>
        <v/>
      </c>
      <c r="D124" s="175" t="str">
        <f>IF(RES_hhdet_tes!D124=0,"",RES_hhdet_tes!D124/RES_hhdet_fec!D124)</f>
        <v/>
      </c>
      <c r="E124" s="175" t="str">
        <f>IF(RES_hhdet_tes!E124=0,"",RES_hhdet_tes!E124/RES_hhdet_fec!E124)</f>
        <v/>
      </c>
      <c r="F124" s="175">
        <f>IF(RES_hhdet_tes!F124=0,"",RES_hhdet_tes!F124/RES_hhdet_fec!F124)</f>
        <v>0.78529238282881542</v>
      </c>
      <c r="G124" s="175">
        <f>IF(RES_hhdet_tes!G124=0,"",RES_hhdet_tes!G124/RES_hhdet_fec!G124)</f>
        <v>0.78737601025163739</v>
      </c>
      <c r="H124" s="175">
        <f>IF(RES_hhdet_tes!H124=0,"",RES_hhdet_tes!H124/RES_hhdet_fec!H124)</f>
        <v>0.79748072770505263</v>
      </c>
      <c r="I124" s="175">
        <f>IF(RES_hhdet_tes!I124=0,"",RES_hhdet_tes!I124/RES_hhdet_fec!I124)</f>
        <v>0.80537677836475774</v>
      </c>
      <c r="J124" s="175">
        <f>IF(RES_hhdet_tes!J124=0,"",RES_hhdet_tes!J124/RES_hhdet_fec!J124)</f>
        <v>0.80201253283117369</v>
      </c>
      <c r="K124" s="175">
        <f>IF(RES_hhdet_tes!K124=0,"",RES_hhdet_tes!K124/RES_hhdet_fec!K124)</f>
        <v>0.80904167475914268</v>
      </c>
      <c r="L124" s="175">
        <f>IF(RES_hhdet_tes!L124=0,"",RES_hhdet_tes!L124/RES_hhdet_fec!L124)</f>
        <v>0.8226239698743032</v>
      </c>
      <c r="M124" s="175">
        <f>IF(RES_hhdet_tes!M124=0,"",RES_hhdet_tes!M124/RES_hhdet_fec!M124)</f>
        <v>0.84949363080541085</v>
      </c>
      <c r="N124" s="175">
        <f>IF(RES_hhdet_tes!N124=0,"",RES_hhdet_tes!N124/RES_hhdet_fec!N124)</f>
        <v>0.8569215407252595</v>
      </c>
      <c r="O124" s="175">
        <f>IF(RES_hhdet_tes!O124=0,"",RES_hhdet_tes!O124/RES_hhdet_fec!O124)</f>
        <v>0.86281098633831399</v>
      </c>
      <c r="P124" s="175">
        <f>IF(RES_hhdet_tes!P124=0,"",RES_hhdet_tes!P124/RES_hhdet_fec!P124)</f>
        <v>0.87459251213246059</v>
      </c>
      <c r="Q124" s="175">
        <f>IF(RES_hhdet_tes!Q124=0,"",RES_hhdet_tes!Q124/RES_hhdet_fec!Q124)</f>
        <v>0.87179728190117356</v>
      </c>
    </row>
    <row r="125" spans="1:17" ht="12.95" customHeight="1" x14ac:dyDescent="0.25">
      <c r="A125" s="158" t="s">
        <v>65</v>
      </c>
      <c r="B125" s="169" t="str">
        <f>IF(RES_hhdet_tes!B125=0,"",RES_hhdet_tes!B125/RES_hhdet_fec!B125)</f>
        <v/>
      </c>
      <c r="C125" s="169" t="str">
        <f>IF(RES_hhdet_tes!C125=0,"",RES_hhdet_tes!C125/RES_hhdet_fec!C125)</f>
        <v/>
      </c>
      <c r="D125" s="169" t="str">
        <f>IF(RES_hhdet_tes!D125=0,"",RES_hhdet_tes!D125/RES_hhdet_fec!D125)</f>
        <v/>
      </c>
      <c r="E125" s="169" t="str">
        <f>IF(RES_hhdet_tes!E125=0,"",RES_hhdet_tes!E125/RES_hhdet_fec!E125)</f>
        <v/>
      </c>
      <c r="F125" s="169">
        <f>IF(RES_hhdet_tes!F125=0,"",RES_hhdet_tes!F125/RES_hhdet_fec!F125)</f>
        <v>0.78906883687973051</v>
      </c>
      <c r="G125" s="169">
        <f>IF(RES_hhdet_tes!G125=0,"",RES_hhdet_tes!G125/RES_hhdet_fec!G125)</f>
        <v>0.78891940453718079</v>
      </c>
      <c r="H125" s="169">
        <f>IF(RES_hhdet_tes!H125=0,"",RES_hhdet_tes!H125/RES_hhdet_fec!H125)</f>
        <v>0.7888004760064079</v>
      </c>
      <c r="I125" s="169">
        <f>IF(RES_hhdet_tes!I125=0,"",RES_hhdet_tes!I125/RES_hhdet_fec!I125)</f>
        <v>0.78840199701202363</v>
      </c>
      <c r="J125" s="169">
        <f>IF(RES_hhdet_tes!J125=0,"",RES_hhdet_tes!J125/RES_hhdet_fec!J125)</f>
        <v>0.78837024817400658</v>
      </c>
      <c r="K125" s="169">
        <f>IF(RES_hhdet_tes!K125=0,"",RES_hhdet_tes!K125/RES_hhdet_fec!K125)</f>
        <v>0.79195978815657875</v>
      </c>
      <c r="L125" s="169">
        <f>IF(RES_hhdet_tes!L125=0,"",RES_hhdet_tes!L125/RES_hhdet_fec!L125)</f>
        <v>0.80580559863797563</v>
      </c>
      <c r="M125" s="169">
        <f>IF(RES_hhdet_tes!M125=0,"",RES_hhdet_tes!M125/RES_hhdet_fec!M125)</f>
        <v>0.81806873990012297</v>
      </c>
      <c r="N125" s="169">
        <f>IF(RES_hhdet_tes!N125=0,"",RES_hhdet_tes!N125/RES_hhdet_fec!N125)</f>
        <v>0.81848462473965067</v>
      </c>
      <c r="O125" s="169">
        <f>IF(RES_hhdet_tes!O125=0,"",RES_hhdet_tes!O125/RES_hhdet_fec!O125)</f>
        <v>0.82058489955486458</v>
      </c>
      <c r="P125" s="169">
        <f>IF(RES_hhdet_tes!P125=0,"",RES_hhdet_tes!P125/RES_hhdet_fec!P125)</f>
        <v>0.82104692599699924</v>
      </c>
      <c r="Q125" s="169">
        <f>IF(RES_hhdet_tes!Q125=0,"",RES_hhdet_tes!Q125/RES_hhdet_fec!Q125)</f>
        <v>0.82146117077962277</v>
      </c>
    </row>
    <row r="126" spans="1:17" ht="12" customHeight="1" x14ac:dyDescent="0.25">
      <c r="A126" s="23" t="s">
        <v>149</v>
      </c>
      <c r="B126" s="73" t="str">
        <f>IF(RES_hhdet_tes!B126=0,"",RES_hhdet_tes!B126/RES_hhdet_fec!B126)</f>
        <v/>
      </c>
      <c r="C126" s="73" t="str">
        <f>IF(RES_hhdet_tes!C126=0,"",RES_hhdet_tes!C126/RES_hhdet_fec!C126)</f>
        <v/>
      </c>
      <c r="D126" s="73" t="str">
        <f>IF(RES_hhdet_tes!D126=0,"",RES_hhdet_tes!D126/RES_hhdet_fec!D126)</f>
        <v/>
      </c>
      <c r="E126" s="73" t="str">
        <f>IF(RES_hhdet_tes!E126=0,"",RES_hhdet_tes!E126/RES_hhdet_fec!E126)</f>
        <v/>
      </c>
      <c r="F126" s="73">
        <f>IF(RES_hhdet_tes!F126=0,"",RES_hhdet_tes!F126/RES_hhdet_fec!F126)</f>
        <v>0.78764999606575692</v>
      </c>
      <c r="G126" s="73">
        <f>IF(RES_hhdet_tes!G126=0,"",RES_hhdet_tes!G126/RES_hhdet_fec!G126)</f>
        <v>0.78764999606575681</v>
      </c>
      <c r="H126" s="73">
        <f>IF(RES_hhdet_tes!H126=0,"",RES_hhdet_tes!H126/RES_hhdet_fec!H126)</f>
        <v>0.78764999606575625</v>
      </c>
      <c r="I126" s="73">
        <f>IF(RES_hhdet_tes!I126=0,"",RES_hhdet_tes!I126/RES_hhdet_fec!I126)</f>
        <v>0.78764999606575659</v>
      </c>
      <c r="J126" s="73">
        <f>IF(RES_hhdet_tes!J126=0,"",RES_hhdet_tes!J126/RES_hhdet_fec!J126)</f>
        <v>0.78764999606575692</v>
      </c>
      <c r="K126" s="73">
        <f>IF(RES_hhdet_tes!K126=0,"",RES_hhdet_tes!K126/RES_hhdet_fec!K126)</f>
        <v>0.79132223802533108</v>
      </c>
      <c r="L126" s="73">
        <f>IF(RES_hhdet_tes!L126=0,"",RES_hhdet_tes!L126/RES_hhdet_fec!L126)</f>
        <v>0.80513994204272954</v>
      </c>
      <c r="M126" s="73">
        <f>IF(RES_hhdet_tes!M126=0,"",RES_hhdet_tes!M126/RES_hhdet_fec!M126)</f>
        <v>0.81724263095612859</v>
      </c>
      <c r="N126" s="73">
        <f>IF(RES_hhdet_tes!N126=0,"",RES_hhdet_tes!N126/RES_hhdet_fec!N126)</f>
        <v>0.8179796486828641</v>
      </c>
      <c r="O126" s="73">
        <f>IF(RES_hhdet_tes!O126=0,"",RES_hhdet_tes!O126/RES_hhdet_fec!O126)</f>
        <v>0.82004707037963998</v>
      </c>
      <c r="P126" s="73">
        <f>IF(RES_hhdet_tes!P126=0,"",RES_hhdet_tes!P126/RES_hhdet_fec!P126)</f>
        <v>0.82058258641031756</v>
      </c>
      <c r="Q126" s="73">
        <f>IF(RES_hhdet_tes!Q126=0,"",RES_hhdet_tes!Q126/RES_hhdet_fec!Q126)</f>
        <v>0.82058828110789173</v>
      </c>
    </row>
    <row r="127" spans="1:17" ht="12" customHeight="1" x14ac:dyDescent="0.25">
      <c r="A127" s="23" t="s">
        <v>60</v>
      </c>
      <c r="B127" s="73" t="str">
        <f>IF(RES_hhdet_tes!B127=0,"",RES_hhdet_tes!B127/RES_hhdet_fec!B127)</f>
        <v/>
      </c>
      <c r="C127" s="73" t="str">
        <f>IF(RES_hhdet_tes!C127=0,"",RES_hhdet_tes!C127/RES_hhdet_fec!C127)</f>
        <v/>
      </c>
      <c r="D127" s="73" t="str">
        <f>IF(RES_hhdet_tes!D127=0,"",RES_hhdet_tes!D127/RES_hhdet_fec!D127)</f>
        <v/>
      </c>
      <c r="E127" s="73" t="str">
        <f>IF(RES_hhdet_tes!E127=0,"",RES_hhdet_tes!E127/RES_hhdet_fec!E127)</f>
        <v/>
      </c>
      <c r="F127" s="73">
        <f>IF(RES_hhdet_tes!F127=0,"",RES_hhdet_tes!F127/RES_hhdet_fec!F127)</f>
        <v>1</v>
      </c>
      <c r="G127" s="73">
        <f>IF(RES_hhdet_tes!G127=0,"",RES_hhdet_tes!G127/RES_hhdet_fec!G127)</f>
        <v>1</v>
      </c>
      <c r="H127" s="73">
        <f>IF(RES_hhdet_tes!H127=0,"",RES_hhdet_tes!H127/RES_hhdet_fec!H127)</f>
        <v>0.99999999999999967</v>
      </c>
      <c r="I127" s="73">
        <f>IF(RES_hhdet_tes!I127=0,"",RES_hhdet_tes!I127/RES_hhdet_fec!I127)</f>
        <v>0.99999999999999989</v>
      </c>
      <c r="J127" s="73">
        <f>IF(RES_hhdet_tes!J127=0,"",RES_hhdet_tes!J127/RES_hhdet_fec!J127)</f>
        <v>1.0000000000000002</v>
      </c>
      <c r="K127" s="73">
        <f>IF(RES_hhdet_tes!K127=0,"",RES_hhdet_tes!K127/RES_hhdet_fec!K127)</f>
        <v>0.99999999999999978</v>
      </c>
      <c r="L127" s="73">
        <f>IF(RES_hhdet_tes!L127=0,"",RES_hhdet_tes!L127/RES_hhdet_fec!L127)</f>
        <v>0.99999999999999989</v>
      </c>
      <c r="M127" s="73">
        <f>IF(RES_hhdet_tes!M127=0,"",RES_hhdet_tes!M127/RES_hhdet_fec!M127)</f>
        <v>1.0000000000000002</v>
      </c>
      <c r="N127" s="73">
        <f>IF(RES_hhdet_tes!N127=0,"",RES_hhdet_tes!N127/RES_hhdet_fec!N127)</f>
        <v>0.99999999999999956</v>
      </c>
      <c r="O127" s="73">
        <f>IF(RES_hhdet_tes!O127=0,"",RES_hhdet_tes!O127/RES_hhdet_fec!O127)</f>
        <v>0.99999999999999978</v>
      </c>
      <c r="P127" s="73">
        <f>IF(RES_hhdet_tes!P127=0,"",RES_hhdet_tes!P127/RES_hhdet_fec!P127)</f>
        <v>1.0000000000000004</v>
      </c>
      <c r="Q127" s="73">
        <f>IF(RES_hhdet_tes!Q127=0,"",RES_hhdet_tes!Q127/RES_hhdet_fec!Q127)</f>
        <v>1.0000000000000004</v>
      </c>
    </row>
    <row r="128" spans="1:17" ht="12.95" customHeight="1" x14ac:dyDescent="0.25">
      <c r="A128" s="158" t="s">
        <v>112</v>
      </c>
      <c r="B128" s="169" t="str">
        <f>IF(RES_hhdet_tes!B128=0,"",RES_hhdet_tes!B128/RES_hhdet_fec!B128)</f>
        <v/>
      </c>
      <c r="C128" s="169" t="str">
        <f>IF(RES_hhdet_tes!C128=0,"",RES_hhdet_tes!C128/RES_hhdet_fec!C128)</f>
        <v/>
      </c>
      <c r="D128" s="169" t="str">
        <f>IF(RES_hhdet_tes!D128=0,"",RES_hhdet_tes!D128/RES_hhdet_fec!D128)</f>
        <v/>
      </c>
      <c r="E128" s="169" t="str">
        <f>IF(RES_hhdet_tes!E128=0,"",RES_hhdet_tes!E128/RES_hhdet_fec!E128)</f>
        <v/>
      </c>
      <c r="F128" s="169">
        <f>IF(RES_hhdet_tes!F128=0,"",RES_hhdet_tes!F128/RES_hhdet_fec!F128)</f>
        <v>1.992009162871309</v>
      </c>
      <c r="G128" s="169">
        <f>IF(RES_hhdet_tes!G128=0,"",RES_hhdet_tes!G128/RES_hhdet_fec!G128)</f>
        <v>1.9984201185307497</v>
      </c>
      <c r="H128" s="169">
        <f>IF(RES_hhdet_tes!H128=0,"",RES_hhdet_tes!H128/RES_hhdet_fec!H128)</f>
        <v>2.0137843368793877</v>
      </c>
      <c r="I128" s="169">
        <f>IF(RES_hhdet_tes!I128=0,"",RES_hhdet_tes!I128/RES_hhdet_fec!I128)</f>
        <v>2.0276746953797402</v>
      </c>
      <c r="J128" s="169">
        <f>IF(RES_hhdet_tes!J128=0,"",RES_hhdet_tes!J128/RES_hhdet_fec!J128)</f>
        <v>2.0985536025792544</v>
      </c>
      <c r="K128" s="169">
        <f>IF(RES_hhdet_tes!K128=0,"",RES_hhdet_tes!K128/RES_hhdet_fec!K128)</f>
        <v>2.1764783194540596</v>
      </c>
      <c r="L128" s="169">
        <f>IF(RES_hhdet_tes!L128=0,"",RES_hhdet_tes!L128/RES_hhdet_fec!L128)</f>
        <v>2.4735054732531685</v>
      </c>
      <c r="M128" s="169">
        <f>IF(RES_hhdet_tes!M128=0,"",RES_hhdet_tes!M128/RES_hhdet_fec!M128)</f>
        <v>2.7987537781267786</v>
      </c>
      <c r="N128" s="169">
        <f>IF(RES_hhdet_tes!N128=0,"",RES_hhdet_tes!N128/RES_hhdet_fec!N128)</f>
        <v>2.9279893634492393</v>
      </c>
      <c r="O128" s="169">
        <f>IF(RES_hhdet_tes!O128=0,"",RES_hhdet_tes!O128/RES_hhdet_fec!O128)</f>
        <v>3.0221979823055731</v>
      </c>
      <c r="P128" s="169">
        <f>IF(RES_hhdet_tes!P128=0,"",RES_hhdet_tes!P128/RES_hhdet_fec!P128)</f>
        <v>3.068996444205482</v>
      </c>
      <c r="Q128" s="169">
        <f>IF(RES_hhdet_tes!Q128=0,"",RES_hhdet_tes!Q128/RES_hhdet_fec!Q128)</f>
        <v>3.0967814233403961</v>
      </c>
    </row>
    <row r="129" spans="1:17" ht="12" customHeight="1" x14ac:dyDescent="0.25">
      <c r="A129" s="23" t="s">
        <v>60</v>
      </c>
      <c r="B129" s="73" t="str">
        <f>IF(RES_hhdet_tes!B129=0,"",RES_hhdet_tes!B129/RES_hhdet_fec!B129)</f>
        <v/>
      </c>
      <c r="C129" s="73" t="str">
        <f>IF(RES_hhdet_tes!C129=0,"",RES_hhdet_tes!C129/RES_hhdet_fec!C129)</f>
        <v/>
      </c>
      <c r="D129" s="73" t="str">
        <f>IF(RES_hhdet_tes!D129=0,"",RES_hhdet_tes!D129/RES_hhdet_fec!D129)</f>
        <v/>
      </c>
      <c r="E129" s="73" t="str">
        <f>IF(RES_hhdet_tes!E129=0,"",RES_hhdet_tes!E129/RES_hhdet_fec!E129)</f>
        <v/>
      </c>
      <c r="F129" s="73">
        <f>IF(RES_hhdet_tes!F129=0,"",RES_hhdet_tes!F129/RES_hhdet_fec!F129)</f>
        <v>1.992009162871309</v>
      </c>
      <c r="G129" s="73">
        <f>IF(RES_hhdet_tes!G129=0,"",RES_hhdet_tes!G129/RES_hhdet_fec!G129)</f>
        <v>1.9984201185307497</v>
      </c>
      <c r="H129" s="73">
        <f>IF(RES_hhdet_tes!H129=0,"",RES_hhdet_tes!H129/RES_hhdet_fec!H129)</f>
        <v>2.0137843368793877</v>
      </c>
      <c r="I129" s="73">
        <f>IF(RES_hhdet_tes!I129=0,"",RES_hhdet_tes!I129/RES_hhdet_fec!I129)</f>
        <v>2.0276746953797402</v>
      </c>
      <c r="J129" s="73">
        <f>IF(RES_hhdet_tes!J129=0,"",RES_hhdet_tes!J129/RES_hhdet_fec!J129)</f>
        <v>2.0985536025792544</v>
      </c>
      <c r="K129" s="73">
        <f>IF(RES_hhdet_tes!K129=0,"",RES_hhdet_tes!K129/RES_hhdet_fec!K129)</f>
        <v>2.1764783194540596</v>
      </c>
      <c r="L129" s="73">
        <f>IF(RES_hhdet_tes!L129=0,"",RES_hhdet_tes!L129/RES_hhdet_fec!L129)</f>
        <v>2.4735054732531685</v>
      </c>
      <c r="M129" s="73">
        <f>IF(RES_hhdet_tes!M129=0,"",RES_hhdet_tes!M129/RES_hhdet_fec!M129)</f>
        <v>2.7987537781267786</v>
      </c>
      <c r="N129" s="73">
        <f>IF(RES_hhdet_tes!N129=0,"",RES_hhdet_tes!N129/RES_hhdet_fec!N129)</f>
        <v>2.9279893634492393</v>
      </c>
      <c r="O129" s="73">
        <f>IF(RES_hhdet_tes!O129=0,"",RES_hhdet_tes!O129/RES_hhdet_fec!O129)</f>
        <v>3.0221979823055731</v>
      </c>
      <c r="P129" s="73">
        <f>IF(RES_hhdet_tes!P129=0,"",RES_hhdet_tes!P129/RES_hhdet_fec!P129)</f>
        <v>3.068996444205482</v>
      </c>
      <c r="Q129" s="73">
        <f>IF(RES_hhdet_tes!Q129=0,"",RES_hhdet_tes!Q129/RES_hhdet_fec!Q129)</f>
        <v>3.0967814233403961</v>
      </c>
    </row>
    <row r="130" spans="1:17" ht="12" customHeight="1" x14ac:dyDescent="0.25">
      <c r="A130" s="158" t="s">
        <v>63</v>
      </c>
      <c r="B130" s="169" t="str">
        <f>IF(RES_hhdet_tes!B130=0,"",RES_hhdet_tes!B130/RES_hhdet_fec!B130)</f>
        <v/>
      </c>
      <c r="C130" s="169" t="str">
        <f>IF(RES_hhdet_tes!C130=0,"",RES_hhdet_tes!C130/RES_hhdet_fec!C130)</f>
        <v/>
      </c>
      <c r="D130" s="169" t="str">
        <f>IF(RES_hhdet_tes!D130=0,"",RES_hhdet_tes!D130/RES_hhdet_fec!D130)</f>
        <v/>
      </c>
      <c r="E130" s="169" t="str">
        <f>IF(RES_hhdet_tes!E130=0,"",RES_hhdet_tes!E130/RES_hhdet_fec!E130)</f>
        <v/>
      </c>
      <c r="F130" s="169">
        <f>IF(RES_hhdet_tes!F130=0,"",RES_hhdet_tes!F130/RES_hhdet_fec!F130)</f>
        <v>0.78957704224631042</v>
      </c>
      <c r="G130" s="169">
        <f>IF(RES_hhdet_tes!G130=0,"",RES_hhdet_tes!G130/RES_hhdet_fec!G130)</f>
        <v>0.80146110821796379</v>
      </c>
      <c r="H130" s="169">
        <f>IF(RES_hhdet_tes!H130=0,"",RES_hhdet_tes!H130/RES_hhdet_fec!H130)</f>
        <v>0.81332296319789421</v>
      </c>
      <c r="I130" s="169">
        <f>IF(RES_hhdet_tes!I130=0,"",RES_hhdet_tes!I130/RES_hhdet_fec!I130)</f>
        <v>0.82894763429707741</v>
      </c>
      <c r="J130" s="169">
        <f>IF(RES_hhdet_tes!J130=0,"",RES_hhdet_tes!J130/RES_hhdet_fec!J130)</f>
        <v>0.83222150705588049</v>
      </c>
      <c r="K130" s="169">
        <f>IF(RES_hhdet_tes!K130=0,"",RES_hhdet_tes!K130/RES_hhdet_fec!K130)</f>
        <v>0.83707722327544187</v>
      </c>
      <c r="L130" s="169">
        <f>IF(RES_hhdet_tes!L130=0,"",RES_hhdet_tes!L130/RES_hhdet_fec!L130)</f>
        <v>0.84695487120379898</v>
      </c>
      <c r="M130" s="169">
        <f>IF(RES_hhdet_tes!M130=0,"",RES_hhdet_tes!M130/RES_hhdet_fec!M130)</f>
        <v>0.85385982055975862</v>
      </c>
      <c r="N130" s="169">
        <f>IF(RES_hhdet_tes!N130=0,"",RES_hhdet_tes!N130/RES_hhdet_fec!N130)</f>
        <v>0.85596354892056448</v>
      </c>
      <c r="O130" s="169">
        <f>IF(RES_hhdet_tes!O130=0,"",RES_hhdet_tes!O130/RES_hhdet_fec!O130)</f>
        <v>0.85752593193021986</v>
      </c>
      <c r="P130" s="169">
        <f>IF(RES_hhdet_tes!P130=0,"",RES_hhdet_tes!P130/RES_hhdet_fec!P130)</f>
        <v>0.85767153447409494</v>
      </c>
      <c r="Q130" s="169">
        <f>IF(RES_hhdet_tes!Q130=0,"",RES_hhdet_tes!Q130/RES_hhdet_fec!Q130)</f>
        <v>0.85690769025284974</v>
      </c>
    </row>
    <row r="131" spans="1:17" ht="12" customHeight="1" x14ac:dyDescent="0.25">
      <c r="A131" s="167" t="s">
        <v>148</v>
      </c>
      <c r="B131" s="174" t="str">
        <f>IF(RES_hhdet_tes!B131=0,"",RES_hhdet_tes!B131/RES_hhdet_fec!B131)</f>
        <v/>
      </c>
      <c r="C131" s="174" t="str">
        <f>IF(RES_hhdet_tes!C131=0,"",RES_hhdet_tes!C131/RES_hhdet_fec!C131)</f>
        <v/>
      </c>
      <c r="D131" s="174" t="str">
        <f>IF(RES_hhdet_tes!D131=0,"",RES_hhdet_tes!D131/RES_hhdet_fec!D131)</f>
        <v/>
      </c>
      <c r="E131" s="174" t="str">
        <f>IF(RES_hhdet_tes!E131=0,"",RES_hhdet_tes!E131/RES_hhdet_fec!E131)</f>
        <v/>
      </c>
      <c r="F131" s="174">
        <f>IF(RES_hhdet_tes!F131=0,"",RES_hhdet_tes!F131/RES_hhdet_fec!F131)</f>
        <v>0.8387376489282844</v>
      </c>
      <c r="G131" s="174">
        <f>IF(RES_hhdet_tes!G131=0,"",RES_hhdet_tes!G131/RES_hhdet_fec!G131)</f>
        <v>0.83879550863925911</v>
      </c>
      <c r="H131" s="174">
        <f>IF(RES_hhdet_tes!H131=0,"",RES_hhdet_tes!H131/RES_hhdet_fec!H131)</f>
        <v>0.83900884925704344</v>
      </c>
      <c r="I131" s="174">
        <f>IF(RES_hhdet_tes!I131=0,"",RES_hhdet_tes!I131/RES_hhdet_fec!I131)</f>
        <v>0.83917037188988008</v>
      </c>
      <c r="J131" s="174">
        <f>IF(RES_hhdet_tes!J131=0,"",RES_hhdet_tes!J131/RES_hhdet_fec!J131)</f>
        <v>0.84010190752174807</v>
      </c>
      <c r="K131" s="174">
        <f>IF(RES_hhdet_tes!K131=0,"",RES_hhdet_tes!K131/RES_hhdet_fec!K131)</f>
        <v>0.84228195805389883</v>
      </c>
      <c r="L131" s="174">
        <f>IF(RES_hhdet_tes!L131=0,"",RES_hhdet_tes!L131/RES_hhdet_fec!L131)</f>
        <v>0.85027787041367275</v>
      </c>
      <c r="M131" s="174">
        <f>IF(RES_hhdet_tes!M131=0,"",RES_hhdet_tes!M131/RES_hhdet_fec!M131)</f>
        <v>0.85757925546403235</v>
      </c>
      <c r="N131" s="174">
        <f>IF(RES_hhdet_tes!N131=0,"",RES_hhdet_tes!N131/RES_hhdet_fec!N131)</f>
        <v>0.85802598637794258</v>
      </c>
      <c r="O131" s="174">
        <f>IF(RES_hhdet_tes!O131=0,"",RES_hhdet_tes!O131/RES_hhdet_fec!O131)</f>
        <v>0.85929451670679735</v>
      </c>
      <c r="P131" s="174">
        <f>IF(RES_hhdet_tes!P131=0,"",RES_hhdet_tes!P131/RES_hhdet_fec!P131)</f>
        <v>0.85955805151105324</v>
      </c>
      <c r="Q131" s="174">
        <f>IF(RES_hhdet_tes!Q131=0,"",RES_hhdet_tes!Q131/RES_hhdet_fec!Q131)</f>
        <v>0.85956558811989325</v>
      </c>
    </row>
    <row r="132" spans="1:17" ht="12" customHeight="1" x14ac:dyDescent="0.25">
      <c r="A132" s="167" t="s">
        <v>147</v>
      </c>
      <c r="B132" s="174" t="str">
        <f>IF(RES_hhdet_tes!B132=0,"",RES_hhdet_tes!B132/RES_hhdet_fec!B132)</f>
        <v/>
      </c>
      <c r="C132" s="174" t="str">
        <f>IF(RES_hhdet_tes!C132=0,"",RES_hhdet_tes!C132/RES_hhdet_fec!C132)</f>
        <v/>
      </c>
      <c r="D132" s="174" t="str">
        <f>IF(RES_hhdet_tes!D132=0,"",RES_hhdet_tes!D132/RES_hhdet_fec!D132)</f>
        <v/>
      </c>
      <c r="E132" s="174" t="str">
        <f>IF(RES_hhdet_tes!E132=0,"",RES_hhdet_tes!E132/RES_hhdet_fec!E132)</f>
        <v/>
      </c>
      <c r="F132" s="174">
        <f>IF(RES_hhdet_tes!F132=0,"",RES_hhdet_tes!F132/RES_hhdet_fec!F132)</f>
        <v>0.92822309250164725</v>
      </c>
      <c r="G132" s="174">
        <f>IF(RES_hhdet_tes!G132=0,"",RES_hhdet_tes!G132/RES_hhdet_fec!G132)</f>
        <v>0.92886968354319932</v>
      </c>
      <c r="H132" s="174">
        <f>IF(RES_hhdet_tes!H132=0,"",RES_hhdet_tes!H132/RES_hhdet_fec!H132)</f>
        <v>0.92967463855188492</v>
      </c>
      <c r="I132" s="174">
        <f>IF(RES_hhdet_tes!I132=0,"",RES_hhdet_tes!I132/RES_hhdet_fec!I132)</f>
        <v>0.93094604378325618</v>
      </c>
      <c r="J132" s="174">
        <f>IF(RES_hhdet_tes!J132=0,"",RES_hhdet_tes!J132/RES_hhdet_fec!J132)</f>
        <v>0.9328085678570236</v>
      </c>
      <c r="K132" s="174">
        <f>IF(RES_hhdet_tes!K132=0,"",RES_hhdet_tes!K132/RES_hhdet_fec!K132)</f>
        <v>0.93441811528100616</v>
      </c>
      <c r="L132" s="174">
        <f>IF(RES_hhdet_tes!L132=0,"",RES_hhdet_tes!L132/RES_hhdet_fec!L132)</f>
        <v>0.93729899944392658</v>
      </c>
      <c r="M132" s="174">
        <f>IF(RES_hhdet_tes!M132=0,"",RES_hhdet_tes!M132/RES_hhdet_fec!M132)</f>
        <v>0.93843119012932796</v>
      </c>
      <c r="N132" s="174">
        <f>IF(RES_hhdet_tes!N132=0,"",RES_hhdet_tes!N132/RES_hhdet_fec!N132)</f>
        <v>0.93874047830723062</v>
      </c>
      <c r="O132" s="174">
        <f>IF(RES_hhdet_tes!O132=0,"",RES_hhdet_tes!O132/RES_hhdet_fec!O132)</f>
        <v>0.93957922123358018</v>
      </c>
      <c r="P132" s="174">
        <f>IF(RES_hhdet_tes!P132=0,"",RES_hhdet_tes!P132/RES_hhdet_fec!P132)</f>
        <v>0.93850010308967002</v>
      </c>
      <c r="Q132" s="174">
        <f>IF(RES_hhdet_tes!Q132=0,"",RES_hhdet_tes!Q132/RES_hhdet_fec!Q132)</f>
        <v>0.93997491067903649</v>
      </c>
    </row>
    <row r="133" spans="1:17" ht="12" customHeight="1" x14ac:dyDescent="0.25">
      <c r="A133" s="166" t="s">
        <v>61</v>
      </c>
      <c r="B133" s="173" t="str">
        <f>IF(RES_hhdet_tes!B133=0,"",RES_hhdet_tes!B133/RES_hhdet_fec!B133)</f>
        <v/>
      </c>
      <c r="C133" s="173" t="str">
        <f>IF(RES_hhdet_tes!C133=0,"",RES_hhdet_tes!C133/RES_hhdet_fec!C133)</f>
        <v/>
      </c>
      <c r="D133" s="173" t="str">
        <f>IF(RES_hhdet_tes!D133=0,"",RES_hhdet_tes!D133/RES_hhdet_fec!D133)</f>
        <v/>
      </c>
      <c r="E133" s="173" t="str">
        <f>IF(RES_hhdet_tes!E133=0,"",RES_hhdet_tes!E133/RES_hhdet_fec!E133)</f>
        <v/>
      </c>
      <c r="F133" s="173">
        <f>IF(RES_hhdet_tes!F133=0,"",RES_hhdet_tes!F133/RES_hhdet_fec!F133)</f>
        <v>0.83873764892828462</v>
      </c>
      <c r="G133" s="173">
        <f>IF(RES_hhdet_tes!G133=0,"",RES_hhdet_tes!G133/RES_hhdet_fec!G133)</f>
        <v>0.83974914942306456</v>
      </c>
      <c r="H133" s="173">
        <f>IF(RES_hhdet_tes!H133=0,"",RES_hhdet_tes!H133/RES_hhdet_fec!H133)</f>
        <v>0.8411306935367876</v>
      </c>
      <c r="I133" s="173">
        <f>IF(RES_hhdet_tes!I133=0,"",RES_hhdet_tes!I133/RES_hhdet_fec!I133)</f>
        <v>0.84354284441523231</v>
      </c>
      <c r="J133" s="173">
        <f>IF(RES_hhdet_tes!J133=0,"",RES_hhdet_tes!J133/RES_hhdet_fec!J133)</f>
        <v>0.84733498954877984</v>
      </c>
      <c r="K133" s="173">
        <f>IF(RES_hhdet_tes!K133=0,"",RES_hhdet_tes!K133/RES_hhdet_fec!K133)</f>
        <v>0.85059237564906709</v>
      </c>
      <c r="L133" s="173">
        <f>IF(RES_hhdet_tes!L133=0,"",RES_hhdet_tes!L133/RES_hhdet_fec!L133)</f>
        <v>0.85672268773980065</v>
      </c>
      <c r="M133" s="173">
        <f>IF(RES_hhdet_tes!M133=0,"",RES_hhdet_tes!M133/RES_hhdet_fec!M133)</f>
        <v>0.85930823311407856</v>
      </c>
      <c r="N133" s="173">
        <f>IF(RES_hhdet_tes!N133=0,"",RES_hhdet_tes!N133/RES_hhdet_fec!N133)</f>
        <v>0.8599823348898139</v>
      </c>
      <c r="O133" s="173">
        <f>IF(RES_hhdet_tes!O133=0,"",RES_hhdet_tes!O133/RES_hhdet_fec!O133)</f>
        <v>0.8618536269193251</v>
      </c>
      <c r="P133" s="173">
        <f>IF(RES_hhdet_tes!P133=0,"",RES_hhdet_tes!P133/RES_hhdet_fec!P133)</f>
        <v>0.86241628942198467</v>
      </c>
      <c r="Q133" s="173">
        <f>IF(RES_hhdet_tes!Q133=0,"",RES_hhdet_tes!Q133/RES_hhdet_fec!Q133)</f>
        <v>0.86261718845779456</v>
      </c>
    </row>
    <row r="134" spans="1:17" ht="12" customHeight="1" x14ac:dyDescent="0.25">
      <c r="A134" s="147" t="s">
        <v>59</v>
      </c>
      <c r="B134" s="172" t="str">
        <f>IF(RES_hhdet_tes!B134=0,"",RES_hhdet_tes!B134/RES_hhdet_fec!B134)</f>
        <v/>
      </c>
      <c r="C134" s="172" t="str">
        <f>IF(RES_hhdet_tes!C134=0,"",RES_hhdet_tes!C134/RES_hhdet_fec!C134)</f>
        <v/>
      </c>
      <c r="D134" s="172" t="str">
        <f>IF(RES_hhdet_tes!D134=0,"",RES_hhdet_tes!D134/RES_hhdet_fec!D134)</f>
        <v/>
      </c>
      <c r="E134" s="172" t="str">
        <f>IF(RES_hhdet_tes!E134=0,"",RES_hhdet_tes!E134/RES_hhdet_fec!E134)</f>
        <v/>
      </c>
      <c r="F134" s="172">
        <f>IF(RES_hhdet_tes!F134=0,"",RES_hhdet_tes!F134/RES_hhdet_fec!F134)</f>
        <v>1</v>
      </c>
      <c r="G134" s="172">
        <f>IF(RES_hhdet_tes!G134=0,"",RES_hhdet_tes!G134/RES_hhdet_fec!G134)</f>
        <v>1.0000000000000002</v>
      </c>
      <c r="H134" s="172">
        <f>IF(RES_hhdet_tes!H134=0,"",RES_hhdet_tes!H134/RES_hhdet_fec!H134)</f>
        <v>1</v>
      </c>
      <c r="I134" s="172">
        <f>IF(RES_hhdet_tes!I134=0,"",RES_hhdet_tes!I134/RES_hhdet_fec!I134)</f>
        <v>0.99999999999999978</v>
      </c>
      <c r="J134" s="172">
        <f>IF(RES_hhdet_tes!J134=0,"",RES_hhdet_tes!J134/RES_hhdet_fec!J134)</f>
        <v>1.0000000000000002</v>
      </c>
      <c r="K134" s="172">
        <f>IF(RES_hhdet_tes!K134=0,"",RES_hhdet_tes!K134/RES_hhdet_fec!K134)</f>
        <v>1</v>
      </c>
      <c r="L134" s="172">
        <f>IF(RES_hhdet_tes!L134=0,"",RES_hhdet_tes!L134/RES_hhdet_fec!L134)</f>
        <v>1</v>
      </c>
      <c r="M134" s="172">
        <f>IF(RES_hhdet_tes!M134=0,"",RES_hhdet_tes!M134/RES_hhdet_fec!M134)</f>
        <v>0.99999999999999989</v>
      </c>
      <c r="N134" s="172">
        <f>IF(RES_hhdet_tes!N134=0,"",RES_hhdet_tes!N134/RES_hhdet_fec!N134)</f>
        <v>0.99999999999999989</v>
      </c>
      <c r="O134" s="172">
        <f>IF(RES_hhdet_tes!O134=0,"",RES_hhdet_tes!O134/RES_hhdet_fec!O134)</f>
        <v>1</v>
      </c>
      <c r="P134" s="172">
        <f>IF(RES_hhdet_tes!P134=0,"",RES_hhdet_tes!P134/RES_hhdet_fec!P134)</f>
        <v>1.0000000000000004</v>
      </c>
      <c r="Q134" s="172">
        <f>IF(RES_hhdet_tes!Q134=0,"",RES_hhdet_tes!Q134/RES_hhdet_fec!Q134)</f>
        <v>0.99999999999999989</v>
      </c>
    </row>
    <row r="135" spans="1:17" ht="12" customHeight="1" x14ac:dyDescent="0.25">
      <c r="A135" s="163" t="s">
        <v>142</v>
      </c>
      <c r="B135" s="171" t="str">
        <f>IF(RES_hhdet_tes!B135=0,"",RES_hhdet_tes!B135/RES_hhdet_fec!B135)</f>
        <v/>
      </c>
      <c r="C135" s="171" t="str">
        <f>IF(RES_hhdet_tes!C135=0,"",RES_hhdet_tes!C135/RES_hhdet_fec!C135)</f>
        <v/>
      </c>
      <c r="D135" s="171" t="str">
        <f>IF(RES_hhdet_tes!D135=0,"",RES_hhdet_tes!D135/RES_hhdet_fec!D135)</f>
        <v/>
      </c>
      <c r="E135" s="171" t="str">
        <f>IF(RES_hhdet_tes!E135=0,"",RES_hhdet_tes!E135/RES_hhdet_fec!E135)</f>
        <v/>
      </c>
      <c r="F135" s="171">
        <f>IF(RES_hhdet_tes!F135=0,"",RES_hhdet_tes!F135/RES_hhdet_fec!F135)</f>
        <v>0.71161789025895583</v>
      </c>
      <c r="G135" s="171">
        <f>IF(RES_hhdet_tes!G135=0,"",RES_hhdet_tes!G135/RES_hhdet_fec!G135)</f>
        <v>0.71161789025895594</v>
      </c>
      <c r="H135" s="171">
        <f>IF(RES_hhdet_tes!H135=0,"",RES_hhdet_tes!H135/RES_hhdet_fec!H135)</f>
        <v>0.71161789025895583</v>
      </c>
      <c r="I135" s="171">
        <f>IF(RES_hhdet_tes!I135=0,"",RES_hhdet_tes!I135/RES_hhdet_fec!I135)</f>
        <v>0.71161789025895583</v>
      </c>
      <c r="J135" s="171">
        <f>IF(RES_hhdet_tes!J135=0,"",RES_hhdet_tes!J135/RES_hhdet_fec!J135)</f>
        <v>0.71161789025895694</v>
      </c>
      <c r="K135" s="171">
        <f>IF(RES_hhdet_tes!K135=0,"",RES_hhdet_tes!K135/RES_hhdet_fec!K135)</f>
        <v>0.71161789025895694</v>
      </c>
      <c r="L135" s="171">
        <f>IF(RES_hhdet_tes!L135=0,"",RES_hhdet_tes!L135/RES_hhdet_fec!L135)</f>
        <v>0.73589791313898723</v>
      </c>
      <c r="M135" s="171">
        <f>IF(RES_hhdet_tes!M135=0,"",RES_hhdet_tes!M135/RES_hhdet_fec!M135)</f>
        <v>0.74030479195827836</v>
      </c>
      <c r="N135" s="171">
        <f>IF(RES_hhdet_tes!N135=0,"",RES_hhdet_tes!N135/RES_hhdet_fec!N135)</f>
        <v>0.74068758595014828</v>
      </c>
      <c r="O135" s="171">
        <f>IF(RES_hhdet_tes!O135=0,"",RES_hhdet_tes!O135/RES_hhdet_fec!O135)</f>
        <v>0.74237422170383593</v>
      </c>
      <c r="P135" s="171">
        <f>IF(RES_hhdet_tes!P135=0,"",RES_hhdet_tes!P135/RES_hhdet_fec!P135)</f>
        <v>0.74464875753617854</v>
      </c>
      <c r="Q135" s="171">
        <f>IF(RES_hhdet_tes!Q135=0,"",RES_hhdet_tes!Q135/RES_hhdet_fec!Q135)</f>
        <v>0.74563089394776605</v>
      </c>
    </row>
    <row r="136" spans="1:17" ht="12" customHeight="1" x14ac:dyDescent="0.25">
      <c r="A136" s="161" t="s">
        <v>141</v>
      </c>
      <c r="B136" s="170" t="str">
        <f>IF(RES_hhdet_tes!B136=0,"",RES_hhdet_tes!B136/RES_hhdet_fec!B136)</f>
        <v/>
      </c>
      <c r="C136" s="170" t="str">
        <f>IF(RES_hhdet_tes!C136=0,"",RES_hhdet_tes!C136/RES_hhdet_fec!C136)</f>
        <v/>
      </c>
      <c r="D136" s="170" t="str">
        <f>IF(RES_hhdet_tes!D136=0,"",RES_hhdet_tes!D136/RES_hhdet_fec!D136)</f>
        <v/>
      </c>
      <c r="E136" s="170" t="str">
        <f>IF(RES_hhdet_tes!E136=0,"",RES_hhdet_tes!E136/RES_hhdet_fec!E136)</f>
        <v/>
      </c>
      <c r="F136" s="170">
        <f>IF(RES_hhdet_tes!F136=0,"",RES_hhdet_tes!F136/RES_hhdet_fec!F136)</f>
        <v>0.83671515200147506</v>
      </c>
      <c r="G136" s="170">
        <f>IF(RES_hhdet_tes!G136=0,"",RES_hhdet_tes!G136/RES_hhdet_fec!G136)</f>
        <v>0.83692860165482807</v>
      </c>
      <c r="H136" s="170">
        <f>IF(RES_hhdet_tes!H136=0,"",RES_hhdet_tes!H136/RES_hhdet_fec!H136)</f>
        <v>0.84148800533107393</v>
      </c>
      <c r="I136" s="170">
        <f>IF(RES_hhdet_tes!I136=0,"",RES_hhdet_tes!I136/RES_hhdet_fec!I136)</f>
        <v>0.84828106514137291</v>
      </c>
      <c r="J136" s="170">
        <f>IF(RES_hhdet_tes!J136=0,"",RES_hhdet_tes!J136/RES_hhdet_fec!J136)</f>
        <v>0.85169180113951493</v>
      </c>
      <c r="K136" s="170">
        <f>IF(RES_hhdet_tes!K136=0,"",RES_hhdet_tes!K136/RES_hhdet_fec!K136)</f>
        <v>0.85516395634692655</v>
      </c>
      <c r="L136" s="170">
        <f>IF(RES_hhdet_tes!L136=0,"",RES_hhdet_tes!L136/RES_hhdet_fec!L136)</f>
        <v>0.85824758121639322</v>
      </c>
      <c r="M136" s="170">
        <f>IF(RES_hhdet_tes!M136=0,"",RES_hhdet_tes!M136/RES_hhdet_fec!M136)</f>
        <v>0.85701333303314531</v>
      </c>
      <c r="N136" s="170">
        <f>IF(RES_hhdet_tes!N136=0,"",RES_hhdet_tes!N136/RES_hhdet_fec!N136)</f>
        <v>0.86215466811641095</v>
      </c>
      <c r="O136" s="170">
        <f>IF(RES_hhdet_tes!O136=0,"",RES_hhdet_tes!O136/RES_hhdet_fec!O136)</f>
        <v>0.85933347681010785</v>
      </c>
      <c r="P136" s="170">
        <f>IF(RES_hhdet_tes!P136=0,"",RES_hhdet_tes!P136/RES_hhdet_fec!P136)</f>
        <v>0.86878825391714665</v>
      </c>
      <c r="Q136" s="170">
        <f>IF(RES_hhdet_tes!Q136=0,"",RES_hhdet_tes!Q136/RES_hhdet_fec!Q136)</f>
        <v>0.85244480872682904</v>
      </c>
    </row>
    <row r="137" spans="1:17" ht="12" customHeight="1" x14ac:dyDescent="0.25">
      <c r="A137" s="148" t="s">
        <v>60</v>
      </c>
      <c r="B137" s="73" t="str">
        <f>IF(RES_hhdet_tes!B137=0,"",RES_hhdet_tes!B137/RES_hhdet_fec!B137)</f>
        <v/>
      </c>
      <c r="C137" s="73" t="str">
        <f>IF(RES_hhdet_tes!C137=0,"",RES_hhdet_tes!C137/RES_hhdet_fec!C137)</f>
        <v/>
      </c>
      <c r="D137" s="73" t="str">
        <f>IF(RES_hhdet_tes!D137=0,"",RES_hhdet_tes!D137/RES_hhdet_fec!D137)</f>
        <v/>
      </c>
      <c r="E137" s="73" t="str">
        <f>IF(RES_hhdet_tes!E137=0,"",RES_hhdet_tes!E137/RES_hhdet_fec!E137)</f>
        <v/>
      </c>
      <c r="F137" s="73">
        <f>IF(RES_hhdet_tes!F137=0,"",RES_hhdet_tes!F137/RES_hhdet_fec!F137)</f>
        <v>0.71161789025895572</v>
      </c>
      <c r="G137" s="73">
        <f>IF(RES_hhdet_tes!G137=0,"",RES_hhdet_tes!G137/RES_hhdet_fec!G137)</f>
        <v>0.71161789025895628</v>
      </c>
      <c r="H137" s="73">
        <f>IF(RES_hhdet_tes!H137=0,"",RES_hhdet_tes!H137/RES_hhdet_fec!H137)</f>
        <v>0.71161789025895528</v>
      </c>
      <c r="I137" s="73">
        <f>IF(RES_hhdet_tes!I137=0,"",RES_hhdet_tes!I137/RES_hhdet_fec!I137)</f>
        <v>0.71161789025895583</v>
      </c>
      <c r="J137" s="73">
        <f>IF(RES_hhdet_tes!J137=0,"",RES_hhdet_tes!J137/RES_hhdet_fec!J137)</f>
        <v>0.71161789025895505</v>
      </c>
      <c r="K137" s="73">
        <f>IF(RES_hhdet_tes!K137=0,"",RES_hhdet_tes!K137/RES_hhdet_fec!K137)</f>
        <v>0.71508571145298006</v>
      </c>
      <c r="L137" s="73">
        <f>IF(RES_hhdet_tes!L137=0,"",RES_hhdet_tes!L137/RES_hhdet_fec!L137)</f>
        <v>0.73723125925443367</v>
      </c>
      <c r="M137" s="73">
        <f>IF(RES_hhdet_tes!M137=0,"",RES_hhdet_tes!M137/RES_hhdet_fec!M137)</f>
        <v>0.74140850360974131</v>
      </c>
      <c r="N137" s="73">
        <f>IF(RES_hhdet_tes!N137=0,"",RES_hhdet_tes!N137/RES_hhdet_fec!N137)</f>
        <v>0.74200524143473745</v>
      </c>
      <c r="O137" s="73">
        <f>IF(RES_hhdet_tes!O137=0,"",RES_hhdet_tes!O137/RES_hhdet_fec!O137)</f>
        <v>0.74533051371643932</v>
      </c>
      <c r="P137" s="73">
        <f>IF(RES_hhdet_tes!P137=0,"",RES_hhdet_tes!P137/RES_hhdet_fec!P137)</f>
        <v>0.74959538998586617</v>
      </c>
      <c r="Q137" s="73">
        <f>IF(RES_hhdet_tes!Q137=0,"",RES_hhdet_tes!Q137/RES_hhdet_fec!Q137)</f>
        <v>0.75006967147715076</v>
      </c>
    </row>
    <row r="138" spans="1:17" ht="12" customHeight="1" x14ac:dyDescent="0.25">
      <c r="A138" s="148" t="s">
        <v>59</v>
      </c>
      <c r="B138" s="73" t="str">
        <f>IF(RES_hhdet_tes!B138=0,"",RES_hhdet_tes!B138/RES_hhdet_fec!B138)</f>
        <v/>
      </c>
      <c r="C138" s="73" t="str">
        <f>IF(RES_hhdet_tes!C138=0,"",RES_hhdet_tes!C138/RES_hhdet_fec!C138)</f>
        <v/>
      </c>
      <c r="D138" s="73" t="str">
        <f>IF(RES_hhdet_tes!D138=0,"",RES_hhdet_tes!D138/RES_hhdet_fec!D138)</f>
        <v/>
      </c>
      <c r="E138" s="73" t="str">
        <f>IF(RES_hhdet_tes!E138=0,"",RES_hhdet_tes!E138/RES_hhdet_fec!E138)</f>
        <v/>
      </c>
      <c r="F138" s="73">
        <f>IF(RES_hhdet_tes!F138=0,"",RES_hhdet_tes!F138/RES_hhdet_fec!F138)</f>
        <v>1.0000000000000002</v>
      </c>
      <c r="G138" s="73">
        <f>IF(RES_hhdet_tes!G138=0,"",RES_hhdet_tes!G138/RES_hhdet_fec!G138)</f>
        <v>1</v>
      </c>
      <c r="H138" s="73">
        <f>IF(RES_hhdet_tes!H138=0,"",RES_hhdet_tes!H138/RES_hhdet_fec!H138)</f>
        <v>0.99999999999999956</v>
      </c>
      <c r="I138" s="73">
        <f>IF(RES_hhdet_tes!I138=0,"",RES_hhdet_tes!I138/RES_hhdet_fec!I138)</f>
        <v>1.0000000000000002</v>
      </c>
      <c r="J138" s="73">
        <f>IF(RES_hhdet_tes!J138=0,"",RES_hhdet_tes!J138/RES_hhdet_fec!J138)</f>
        <v>0.99999999999999978</v>
      </c>
      <c r="K138" s="73">
        <f>IF(RES_hhdet_tes!K138=0,"",RES_hhdet_tes!K138/RES_hhdet_fec!K138)</f>
        <v>0.99999999999999978</v>
      </c>
      <c r="L138" s="73">
        <f>IF(RES_hhdet_tes!L138=0,"",RES_hhdet_tes!L138/RES_hhdet_fec!L138)</f>
        <v>1.0000000000000004</v>
      </c>
      <c r="M138" s="73">
        <f>IF(RES_hhdet_tes!M138=0,"",RES_hhdet_tes!M138/RES_hhdet_fec!M138)</f>
        <v>1.0000000000000002</v>
      </c>
      <c r="N138" s="73">
        <f>IF(RES_hhdet_tes!N138=0,"",RES_hhdet_tes!N138/RES_hhdet_fec!N138)</f>
        <v>1</v>
      </c>
      <c r="O138" s="73">
        <f>IF(RES_hhdet_tes!O138=0,"",RES_hhdet_tes!O138/RES_hhdet_fec!O138)</f>
        <v>1.0000000000000004</v>
      </c>
      <c r="P138" s="73">
        <f>IF(RES_hhdet_tes!P138=0,"",RES_hhdet_tes!P138/RES_hhdet_fec!P138)</f>
        <v>1</v>
      </c>
      <c r="Q138" s="73">
        <f>IF(RES_hhdet_tes!Q138=0,"",RES_hhdet_tes!Q138/RES_hhdet_fec!Q138)</f>
        <v>0.99999999999999978</v>
      </c>
    </row>
    <row r="139" spans="1:17" ht="12" customHeight="1" x14ac:dyDescent="0.25">
      <c r="A139" s="158" t="s">
        <v>62</v>
      </c>
      <c r="B139" s="169" t="str">
        <f>IF(RES_hhdet_tes!B139=0,"",RES_hhdet_tes!B139/RES_hhdet_fec!B139)</f>
        <v/>
      </c>
      <c r="C139" s="169" t="str">
        <f>IF(RES_hhdet_tes!C139=0,"",RES_hhdet_tes!C139/RES_hhdet_fec!C139)</f>
        <v/>
      </c>
      <c r="D139" s="169" t="str">
        <f>IF(RES_hhdet_tes!D139=0,"",RES_hhdet_tes!D139/RES_hhdet_fec!D139)</f>
        <v/>
      </c>
      <c r="E139" s="169" t="str">
        <f>IF(RES_hhdet_tes!E139=0,"",RES_hhdet_tes!E139/RES_hhdet_fec!E139)</f>
        <v/>
      </c>
      <c r="F139" s="169">
        <f>IF(RES_hhdet_tes!F139=0,"",RES_hhdet_tes!F139/RES_hhdet_fec!F139)</f>
        <v>0.61418749341561885</v>
      </c>
      <c r="G139" s="169">
        <f>IF(RES_hhdet_tes!G139=0,"",RES_hhdet_tes!G139/RES_hhdet_fec!G139)</f>
        <v>0.59909648500647683</v>
      </c>
      <c r="H139" s="169">
        <f>IF(RES_hhdet_tes!H139=0,"",RES_hhdet_tes!H139/RES_hhdet_fec!H139)</f>
        <v>0.64423178096610767</v>
      </c>
      <c r="I139" s="169">
        <f>IF(RES_hhdet_tes!I139=0,"",RES_hhdet_tes!I139/RES_hhdet_fec!I139)</f>
        <v>0.66753243087290526</v>
      </c>
      <c r="J139" s="169">
        <f>IF(RES_hhdet_tes!J139=0,"",RES_hhdet_tes!J139/RES_hhdet_fec!J139)</f>
        <v>0.62245034517106568</v>
      </c>
      <c r="K139" s="169">
        <f>IF(RES_hhdet_tes!K139=0,"",RES_hhdet_tes!K139/RES_hhdet_fec!K139)</f>
        <v>0.63413422191600699</v>
      </c>
      <c r="L139" s="169">
        <f>IF(RES_hhdet_tes!L139=0,"",RES_hhdet_tes!L139/RES_hhdet_fec!L139)</f>
        <v>0.62905910950311084</v>
      </c>
      <c r="M139" s="169">
        <f>IF(RES_hhdet_tes!M139=0,"",RES_hhdet_tes!M139/RES_hhdet_fec!M139)</f>
        <v>0.65079323830344693</v>
      </c>
      <c r="N139" s="169">
        <f>IF(RES_hhdet_tes!N139=0,"",RES_hhdet_tes!N139/RES_hhdet_fec!N139)</f>
        <v>0.64286479303802646</v>
      </c>
      <c r="O139" s="169">
        <f>IF(RES_hhdet_tes!O139=0,"",RES_hhdet_tes!O139/RES_hhdet_fec!O139)</f>
        <v>0.64959732656605751</v>
      </c>
      <c r="P139" s="169">
        <f>IF(RES_hhdet_tes!P139=0,"",RES_hhdet_tes!P139/RES_hhdet_fec!P139)</f>
        <v>0.64246405191189682</v>
      </c>
      <c r="Q139" s="169">
        <f>IF(RES_hhdet_tes!Q139=0,"",RES_hhdet_tes!Q139/RES_hhdet_fec!Q139)</f>
        <v>0.65933887399391167</v>
      </c>
    </row>
    <row r="140" spans="1:17" ht="12" customHeight="1" x14ac:dyDescent="0.25">
      <c r="A140" s="23" t="s">
        <v>57</v>
      </c>
      <c r="B140" s="73" t="str">
        <f>IF(RES_hhdet_tes!B140=0,"",RES_hhdet_tes!B140/RES_hhdet_fec!B140)</f>
        <v/>
      </c>
      <c r="C140" s="73" t="str">
        <f>IF(RES_hhdet_tes!C140=0,"",RES_hhdet_tes!C140/RES_hhdet_fec!C140)</f>
        <v/>
      </c>
      <c r="D140" s="73" t="str">
        <f>IF(RES_hhdet_tes!D140=0,"",RES_hhdet_tes!D140/RES_hhdet_fec!D140)</f>
        <v/>
      </c>
      <c r="E140" s="73" t="str">
        <f>IF(RES_hhdet_tes!E140=0,"",RES_hhdet_tes!E140/RES_hhdet_fec!E140)</f>
        <v/>
      </c>
      <c r="F140" s="73">
        <f>IF(RES_hhdet_tes!F140=0,"",RES_hhdet_tes!F140/RES_hhdet_fec!F140)</f>
        <v>0.45881688445283725</v>
      </c>
      <c r="G140" s="73">
        <f>IF(RES_hhdet_tes!G140=0,"",RES_hhdet_tes!G140/RES_hhdet_fec!G140)</f>
        <v>0.45881688445283719</v>
      </c>
      <c r="H140" s="73">
        <f>IF(RES_hhdet_tes!H140=0,"",RES_hhdet_tes!H140/RES_hhdet_fec!H140)</f>
        <v>0.45881688445283708</v>
      </c>
      <c r="I140" s="73">
        <f>IF(RES_hhdet_tes!I140=0,"",RES_hhdet_tes!I140/RES_hhdet_fec!I140)</f>
        <v>0.4588168844528373</v>
      </c>
      <c r="J140" s="73">
        <f>IF(RES_hhdet_tes!J140=0,"",RES_hhdet_tes!J140/RES_hhdet_fec!J140)</f>
        <v>0.45881688445283725</v>
      </c>
      <c r="K140" s="73">
        <f>IF(RES_hhdet_tes!K140=0,"",RES_hhdet_tes!K140/RES_hhdet_fec!K140)</f>
        <v>0.46109297939986926</v>
      </c>
      <c r="L140" s="73">
        <f>IF(RES_hhdet_tes!L140=0,"",RES_hhdet_tes!L140/RES_hhdet_fec!L140)</f>
        <v>0.46940984297357502</v>
      </c>
      <c r="M140" s="73">
        <f>IF(RES_hhdet_tes!M140=0,"",RES_hhdet_tes!M140/RES_hhdet_fec!M140)</f>
        <v>0.47627592872360203</v>
      </c>
      <c r="N140" s="73">
        <f>IF(RES_hhdet_tes!N140=0,"",RES_hhdet_tes!N140/RES_hhdet_fec!N140)</f>
        <v>0.47821391015780002</v>
      </c>
      <c r="O140" s="73">
        <f>IF(RES_hhdet_tes!O140=0,"",RES_hhdet_tes!O140/RES_hhdet_fec!O140)</f>
        <v>0.47938656907629901</v>
      </c>
      <c r="P140" s="73">
        <f>IF(RES_hhdet_tes!P140=0,"",RES_hhdet_tes!P140/RES_hhdet_fec!P140)</f>
        <v>0.47980600487888397</v>
      </c>
      <c r="Q140" s="73">
        <f>IF(RES_hhdet_tes!Q140=0,"",RES_hhdet_tes!Q140/RES_hhdet_fec!Q140)</f>
        <v>0.47997714997883606</v>
      </c>
    </row>
    <row r="141" spans="1:17" ht="12" customHeight="1" x14ac:dyDescent="0.25">
      <c r="A141" s="29" t="s">
        <v>140</v>
      </c>
      <c r="B141" s="65" t="str">
        <f>IF(RES_hhdet_tes!B141=0,"",RES_hhdet_tes!B141/RES_hhdet_fec!B141)</f>
        <v/>
      </c>
      <c r="C141" s="65" t="str">
        <f>IF(RES_hhdet_tes!C141=0,"",RES_hhdet_tes!C141/RES_hhdet_fec!C141)</f>
        <v/>
      </c>
      <c r="D141" s="65" t="str">
        <f>IF(RES_hhdet_tes!D141=0,"",RES_hhdet_tes!D141/RES_hhdet_fec!D141)</f>
        <v/>
      </c>
      <c r="E141" s="65" t="str">
        <f>IF(RES_hhdet_tes!E141=0,"",RES_hhdet_tes!E141/RES_hhdet_fec!E141)</f>
        <v/>
      </c>
      <c r="F141" s="65">
        <f>IF(RES_hhdet_tes!F141=0,"",RES_hhdet_tes!F141/RES_hhdet_fec!F141)</f>
        <v>0.83814959763548336</v>
      </c>
      <c r="G141" s="65">
        <f>IF(RES_hhdet_tes!G141=0,"",RES_hhdet_tes!G141/RES_hhdet_fec!G141)</f>
        <v>0.8381495976354828</v>
      </c>
      <c r="H141" s="65">
        <f>IF(RES_hhdet_tes!H141=0,"",RES_hhdet_tes!H141/RES_hhdet_fec!H141)</f>
        <v>0.8387675196862544</v>
      </c>
      <c r="I141" s="65">
        <f>IF(RES_hhdet_tes!I141=0,"",RES_hhdet_tes!I141/RES_hhdet_fec!I141)</f>
        <v>0.83918464501383472</v>
      </c>
      <c r="J141" s="65">
        <f>IF(RES_hhdet_tes!J141=0,"",RES_hhdet_tes!J141/RES_hhdet_fec!J141)</f>
        <v>0.84201513933439232</v>
      </c>
      <c r="K141" s="65">
        <f>IF(RES_hhdet_tes!K141=0,"",RES_hhdet_tes!K141/RES_hhdet_fec!K141)</f>
        <v>0.84327527141181091</v>
      </c>
      <c r="L141" s="65">
        <f>IF(RES_hhdet_tes!L141=0,"",RES_hhdet_tes!L141/RES_hhdet_fec!L141)</f>
        <v>0.848563018659514</v>
      </c>
      <c r="M141" s="65">
        <f>IF(RES_hhdet_tes!M141=0,"",RES_hhdet_tes!M141/RES_hhdet_fec!M141)</f>
        <v>0.85424724546317699</v>
      </c>
      <c r="N141" s="65">
        <f>IF(RES_hhdet_tes!N141=0,"",RES_hhdet_tes!N141/RES_hhdet_fec!N141)</f>
        <v>0.85495865641285196</v>
      </c>
      <c r="O141" s="65">
        <f>IF(RES_hhdet_tes!O141=0,"",RES_hhdet_tes!O141/RES_hhdet_fec!O141)</f>
        <v>0.85655177256388992</v>
      </c>
      <c r="P141" s="65">
        <f>IF(RES_hhdet_tes!P141=0,"",RES_hhdet_tes!P141/RES_hhdet_fec!P141)</f>
        <v>0.85714485117427508</v>
      </c>
      <c r="Q141" s="65">
        <f>IF(RES_hhdet_tes!Q141=0,"",RES_hhdet_tes!Q141/RES_hhdet_fec!Q141)</f>
        <v>0.85724673494798953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0.92533007788755173</v>
      </c>
      <c r="C143" s="175">
        <f>IF(RES_hhdet_tes!C143=0,"",RES_hhdet_tes!C143/RES_hhdet_fec!C143)</f>
        <v>0.9589471331327083</v>
      </c>
      <c r="D143" s="175">
        <f>IF(RES_hhdet_tes!D143=0,"",RES_hhdet_tes!D143/RES_hhdet_fec!D143)</f>
        <v>0.98626443297122757</v>
      </c>
      <c r="E143" s="175">
        <f>IF(RES_hhdet_tes!E143=0,"",RES_hhdet_tes!E143/RES_hhdet_fec!E143)</f>
        <v>1.0198089862341795</v>
      </c>
      <c r="F143" s="175">
        <f>IF(RES_hhdet_tes!F143=0,"",RES_hhdet_tes!F143/RES_hhdet_fec!F143)</f>
        <v>1.0704112888978594</v>
      </c>
      <c r="G143" s="175">
        <f>IF(RES_hhdet_tes!G143=0,"",RES_hhdet_tes!G143/RES_hhdet_fec!G143)</f>
        <v>1.1210477893980795</v>
      </c>
      <c r="H143" s="175">
        <f>IF(RES_hhdet_tes!H143=0,"",RES_hhdet_tes!H143/RES_hhdet_fec!H143)</f>
        <v>1.140682843306271</v>
      </c>
      <c r="I143" s="175">
        <f>IF(RES_hhdet_tes!I143=0,"",RES_hhdet_tes!I143/RES_hhdet_fec!I143)</f>
        <v>1.1954561479424888</v>
      </c>
      <c r="J143" s="175">
        <f>IF(RES_hhdet_tes!J143=0,"",RES_hhdet_tes!J143/RES_hhdet_fec!J143)</f>
        <v>1.2414485384664966</v>
      </c>
      <c r="K143" s="175">
        <f>IF(RES_hhdet_tes!K143=0,"",RES_hhdet_tes!K143/RES_hhdet_fec!K143)</f>
        <v>1.3207794188847688</v>
      </c>
      <c r="L143" s="175">
        <f>IF(RES_hhdet_tes!L143=0,"",RES_hhdet_tes!L143/RES_hhdet_fec!L143)</f>
        <v>1.4113433603675436</v>
      </c>
      <c r="M143" s="175">
        <f>IF(RES_hhdet_tes!M143=0,"",RES_hhdet_tes!M143/RES_hhdet_fec!M143)</f>
        <v>1.4309338998977919</v>
      </c>
      <c r="N143" s="175">
        <f>IF(RES_hhdet_tes!N143=0,"",RES_hhdet_tes!N143/RES_hhdet_fec!N143)</f>
        <v>1.4927573475114255</v>
      </c>
      <c r="O143" s="175">
        <f>IF(RES_hhdet_tes!O143=0,"",RES_hhdet_tes!O143/RES_hhdet_fec!O143)</f>
        <v>1.508862320380238</v>
      </c>
      <c r="P143" s="175">
        <f>IF(RES_hhdet_tes!P143=0,"",RES_hhdet_tes!P143/RES_hhdet_fec!P143)</f>
        <v>1.4751489261802313</v>
      </c>
      <c r="Q143" s="175">
        <f>IF(RES_hhdet_tes!Q143=0,"",RES_hhdet_tes!Q143/RES_hhdet_fec!Q143)</f>
        <v>1.4546089594497496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1.1291531472924796</v>
      </c>
      <c r="C144" s="169">
        <f>IF(RES_hhdet_tes!C144=0,"",RES_hhdet_tes!C144/RES_hhdet_fec!C144)</f>
        <v>1.1525276994667839</v>
      </c>
      <c r="D144" s="169">
        <f>IF(RES_hhdet_tes!D144=0,"",RES_hhdet_tes!D144/RES_hhdet_fec!D144)</f>
        <v>1.1847812295657625</v>
      </c>
      <c r="E144" s="169">
        <f>IF(RES_hhdet_tes!E144=0,"",RES_hhdet_tes!E144/RES_hhdet_fec!E144)</f>
        <v>1.2215806246370016</v>
      </c>
      <c r="F144" s="169">
        <f>IF(RES_hhdet_tes!F144=0,"",RES_hhdet_tes!F144/RES_hhdet_fec!F144)</f>
        <v>1.3082798616168705</v>
      </c>
      <c r="G144" s="169">
        <f>IF(RES_hhdet_tes!G144=0,"",RES_hhdet_tes!G144/RES_hhdet_fec!G144)</f>
        <v>1.380183706369063</v>
      </c>
      <c r="H144" s="169">
        <f>IF(RES_hhdet_tes!H144=0,"",RES_hhdet_tes!H144/RES_hhdet_fec!H144)</f>
        <v>1.4024559190486745</v>
      </c>
      <c r="I144" s="169">
        <f>IF(RES_hhdet_tes!I144=0,"",RES_hhdet_tes!I144/RES_hhdet_fec!I144)</f>
        <v>1.4816313116913051</v>
      </c>
      <c r="J144" s="169">
        <f>IF(RES_hhdet_tes!J144=0,"",RES_hhdet_tes!J144/RES_hhdet_fec!J144)</f>
        <v>1.5655356962277855</v>
      </c>
      <c r="K144" s="169">
        <f>IF(RES_hhdet_tes!K144=0,"",RES_hhdet_tes!K144/RES_hhdet_fec!K144)</f>
        <v>1.7120472834938412</v>
      </c>
      <c r="L144" s="169">
        <f>IF(RES_hhdet_tes!L144=0,"",RES_hhdet_tes!L144/RES_hhdet_fec!L144)</f>
        <v>1.9615265758377176</v>
      </c>
      <c r="M144" s="169">
        <f>IF(RES_hhdet_tes!M144=0,"",RES_hhdet_tes!M144/RES_hhdet_fec!M144)</f>
        <v>2.1168958175462991</v>
      </c>
      <c r="N144" s="169">
        <f>IF(RES_hhdet_tes!N144=0,"",RES_hhdet_tes!N144/RES_hhdet_fec!N144)</f>
        <v>2.164266788292204</v>
      </c>
      <c r="O144" s="169">
        <f>IF(RES_hhdet_tes!O144=0,"",RES_hhdet_tes!O144/RES_hhdet_fec!O144)</f>
        <v>2.2593249727086189</v>
      </c>
      <c r="P144" s="169">
        <f>IF(RES_hhdet_tes!P144=0,"",RES_hhdet_tes!P144/RES_hhdet_fec!P144)</f>
        <v>2.2658660215272937</v>
      </c>
      <c r="Q144" s="169">
        <f>IF(RES_hhdet_tes!Q144=0,"",RES_hhdet_tes!Q144/RES_hhdet_fec!Q144)</f>
        <v>2.2929514939077134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1.1291531472924796</v>
      </c>
      <c r="C145" s="73">
        <f>IF(RES_hhdet_tes!C145=0,"",RES_hhdet_tes!C145/RES_hhdet_fec!C145)</f>
        <v>1.1525276994667839</v>
      </c>
      <c r="D145" s="73">
        <f>IF(RES_hhdet_tes!D145=0,"",RES_hhdet_tes!D145/RES_hhdet_fec!D145)</f>
        <v>1.1847812295657625</v>
      </c>
      <c r="E145" s="73">
        <f>IF(RES_hhdet_tes!E145=0,"",RES_hhdet_tes!E145/RES_hhdet_fec!E145)</f>
        <v>1.2215806246370016</v>
      </c>
      <c r="F145" s="73">
        <f>IF(RES_hhdet_tes!F145=0,"",RES_hhdet_tes!F145/RES_hhdet_fec!F145)</f>
        <v>1.3082798616168705</v>
      </c>
      <c r="G145" s="73">
        <f>IF(RES_hhdet_tes!G145=0,"",RES_hhdet_tes!G145/RES_hhdet_fec!G145)</f>
        <v>1.380183706369063</v>
      </c>
      <c r="H145" s="73">
        <f>IF(RES_hhdet_tes!H145=0,"",RES_hhdet_tes!H145/RES_hhdet_fec!H145)</f>
        <v>1.4024559190486745</v>
      </c>
      <c r="I145" s="73">
        <f>IF(RES_hhdet_tes!I145=0,"",RES_hhdet_tes!I145/RES_hhdet_fec!I145)</f>
        <v>1.4816313116913051</v>
      </c>
      <c r="J145" s="73">
        <f>IF(RES_hhdet_tes!J145=0,"",RES_hhdet_tes!J145/RES_hhdet_fec!J145)</f>
        <v>1.5655356962277855</v>
      </c>
      <c r="K145" s="73">
        <f>IF(RES_hhdet_tes!K145=0,"",RES_hhdet_tes!K145/RES_hhdet_fec!K145)</f>
        <v>1.7120472834938412</v>
      </c>
      <c r="L145" s="73">
        <f>IF(RES_hhdet_tes!L145=0,"",RES_hhdet_tes!L145/RES_hhdet_fec!L145)</f>
        <v>1.9615265758377176</v>
      </c>
      <c r="M145" s="73">
        <f>IF(RES_hhdet_tes!M145=0,"",RES_hhdet_tes!M145/RES_hhdet_fec!M145)</f>
        <v>2.1168958175462991</v>
      </c>
      <c r="N145" s="73">
        <f>IF(RES_hhdet_tes!N145=0,"",RES_hhdet_tes!N145/RES_hhdet_fec!N145)</f>
        <v>2.164266788292204</v>
      </c>
      <c r="O145" s="73">
        <f>IF(RES_hhdet_tes!O145=0,"",RES_hhdet_tes!O145/RES_hhdet_fec!O145)</f>
        <v>2.2593249727086189</v>
      </c>
      <c r="P145" s="73">
        <f>IF(RES_hhdet_tes!P145=0,"",RES_hhdet_tes!P145/RES_hhdet_fec!P145)</f>
        <v>2.2658660215272937</v>
      </c>
      <c r="Q145" s="73">
        <f>IF(RES_hhdet_tes!Q145=0,"",RES_hhdet_tes!Q145/RES_hhdet_fec!Q145)</f>
        <v>2.2929514939077134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1.5778792117855855</v>
      </c>
      <c r="C146" s="169">
        <f>IF(RES_hhdet_tes!C146=0,"",RES_hhdet_tes!C146/RES_hhdet_fec!C146)</f>
        <v>1.6504561204965904</v>
      </c>
      <c r="D146" s="169">
        <f>IF(RES_hhdet_tes!D146=0,"",RES_hhdet_tes!D146/RES_hhdet_fec!D146)</f>
        <v>1.7216943334328429</v>
      </c>
      <c r="E146" s="169">
        <f>IF(RES_hhdet_tes!E146=0,"",RES_hhdet_tes!E146/RES_hhdet_fec!E146)</f>
        <v>1.7842703200844263</v>
      </c>
      <c r="F146" s="169">
        <f>IF(RES_hhdet_tes!F146=0,"",RES_hhdet_tes!F146/RES_hhdet_fec!F146)</f>
        <v>1.9022893027448096</v>
      </c>
      <c r="G146" s="169">
        <f>IF(RES_hhdet_tes!G146=0,"",RES_hhdet_tes!G146/RES_hhdet_fec!G146)</f>
        <v>1.9845008463702709</v>
      </c>
      <c r="H146" s="169">
        <f>IF(RES_hhdet_tes!H146=0,"",RES_hhdet_tes!H146/RES_hhdet_fec!H146)</f>
        <v>2.0060985064225174</v>
      </c>
      <c r="I146" s="169">
        <f>IF(RES_hhdet_tes!I146=0,"",RES_hhdet_tes!I146/RES_hhdet_fec!I146)</f>
        <v>2.070472472554119</v>
      </c>
      <c r="J146" s="169">
        <f>IF(RES_hhdet_tes!J146=0,"",RES_hhdet_tes!J146/RES_hhdet_fec!J146)</f>
        <v>2.1385308262012903</v>
      </c>
      <c r="K146" s="169">
        <f>IF(RES_hhdet_tes!K146=0,"",RES_hhdet_tes!K146/RES_hhdet_fec!K146)</f>
        <v>2.2584779614020181</v>
      </c>
      <c r="L146" s="169">
        <f>IF(RES_hhdet_tes!L146=0,"",RES_hhdet_tes!L146/RES_hhdet_fec!L146)</f>
        <v>2.462261768319046</v>
      </c>
      <c r="M146" s="169">
        <f>IF(RES_hhdet_tes!M146=0,"",RES_hhdet_tes!M146/RES_hhdet_fec!M146)</f>
        <v>2.596535895680474</v>
      </c>
      <c r="N146" s="169">
        <f>IF(RES_hhdet_tes!N146=0,"",RES_hhdet_tes!N146/RES_hhdet_fec!N146)</f>
        <v>2.6397509951407838</v>
      </c>
      <c r="O146" s="169">
        <f>IF(RES_hhdet_tes!O146=0,"",RES_hhdet_tes!O146/RES_hhdet_fec!O146)</f>
        <v>2.7360707790553951</v>
      </c>
      <c r="P146" s="169">
        <f>IF(RES_hhdet_tes!P146=0,"",RES_hhdet_tes!P146/RES_hhdet_fec!P146)</f>
        <v>2.7418534736805871</v>
      </c>
      <c r="Q146" s="169">
        <f>IF(RES_hhdet_tes!Q146=0,"",RES_hhdet_tes!Q146/RES_hhdet_fec!Q146)</f>
        <v>2.7733735766883632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1.5778792117855855</v>
      </c>
      <c r="C147" s="73">
        <f>IF(RES_hhdet_tes!C147=0,"",RES_hhdet_tes!C147/RES_hhdet_fec!C147)</f>
        <v>1.6504561204965904</v>
      </c>
      <c r="D147" s="73">
        <f>IF(RES_hhdet_tes!D147=0,"",RES_hhdet_tes!D147/RES_hhdet_fec!D147)</f>
        <v>1.7216943334328429</v>
      </c>
      <c r="E147" s="73">
        <f>IF(RES_hhdet_tes!E147=0,"",RES_hhdet_tes!E147/RES_hhdet_fec!E147)</f>
        <v>1.7842703200844263</v>
      </c>
      <c r="F147" s="73">
        <f>IF(RES_hhdet_tes!F147=0,"",RES_hhdet_tes!F147/RES_hhdet_fec!F147)</f>
        <v>1.9022893027448096</v>
      </c>
      <c r="G147" s="73">
        <f>IF(RES_hhdet_tes!G147=0,"",RES_hhdet_tes!G147/RES_hhdet_fec!G147)</f>
        <v>1.9845008463702709</v>
      </c>
      <c r="H147" s="73">
        <f>IF(RES_hhdet_tes!H147=0,"",RES_hhdet_tes!H147/RES_hhdet_fec!H147)</f>
        <v>2.0060985064225174</v>
      </c>
      <c r="I147" s="73">
        <f>IF(RES_hhdet_tes!I147=0,"",RES_hhdet_tes!I147/RES_hhdet_fec!I147)</f>
        <v>2.070472472554119</v>
      </c>
      <c r="J147" s="73">
        <f>IF(RES_hhdet_tes!J147=0,"",RES_hhdet_tes!J147/RES_hhdet_fec!J147)</f>
        <v>2.1385308262012903</v>
      </c>
      <c r="K147" s="73">
        <f>IF(RES_hhdet_tes!K147=0,"",RES_hhdet_tes!K147/RES_hhdet_fec!K147)</f>
        <v>2.2584779614020181</v>
      </c>
      <c r="L147" s="73">
        <f>IF(RES_hhdet_tes!L147=0,"",RES_hhdet_tes!L147/RES_hhdet_fec!L147)</f>
        <v>2.462261768319046</v>
      </c>
      <c r="M147" s="73">
        <f>IF(RES_hhdet_tes!M147=0,"",RES_hhdet_tes!M147/RES_hhdet_fec!M147)</f>
        <v>2.596535895680474</v>
      </c>
      <c r="N147" s="73">
        <f>IF(RES_hhdet_tes!N147=0,"",RES_hhdet_tes!N147/RES_hhdet_fec!N147)</f>
        <v>2.6397509951407838</v>
      </c>
      <c r="O147" s="73">
        <f>IF(RES_hhdet_tes!O147=0,"",RES_hhdet_tes!O147/RES_hhdet_fec!O147)</f>
        <v>2.7360707790553951</v>
      </c>
      <c r="P147" s="73">
        <f>IF(RES_hhdet_tes!P147=0,"",RES_hhdet_tes!P147/RES_hhdet_fec!P147)</f>
        <v>2.7418534736805871</v>
      </c>
      <c r="Q147" s="73">
        <f>IF(RES_hhdet_tes!Q147=0,"",RES_hhdet_tes!Q147/RES_hhdet_fec!Q147)</f>
        <v>2.7733735766883632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0.51523946306913193</v>
      </c>
      <c r="C148" s="169">
        <f>IF(RES_hhdet_tes!C148=0,"",RES_hhdet_tes!C148/RES_hhdet_fec!C148)</f>
        <v>0.55199723451990435</v>
      </c>
      <c r="D148" s="169">
        <f>IF(RES_hhdet_tes!D148=0,"",RES_hhdet_tes!D148/RES_hhdet_fec!D148)</f>
        <v>0.58377547456885603</v>
      </c>
      <c r="E148" s="169">
        <f>IF(RES_hhdet_tes!E148=0,"",RES_hhdet_tes!E148/RES_hhdet_fec!E148)</f>
        <v>0.60977718791224289</v>
      </c>
      <c r="F148" s="169">
        <f>IF(RES_hhdet_tes!F148=0,"",RES_hhdet_tes!F148/RES_hhdet_fec!F148)</f>
        <v>0.65625462715466176</v>
      </c>
      <c r="G148" s="169">
        <f>IF(RES_hhdet_tes!G148=0,"",RES_hhdet_tes!G148/RES_hhdet_fec!G148)</f>
        <v>0.67756357225245312</v>
      </c>
      <c r="H148" s="169">
        <f>IF(RES_hhdet_tes!H148=0,"",RES_hhdet_tes!H148/RES_hhdet_fec!H148)</f>
        <v>0.68301752496453572</v>
      </c>
      <c r="I148" s="169">
        <f>IF(RES_hhdet_tes!I148=0,"",RES_hhdet_tes!I148/RES_hhdet_fec!I148)</f>
        <v>0.69371839467354746</v>
      </c>
      <c r="J148" s="169">
        <f>IF(RES_hhdet_tes!J148=0,"",RES_hhdet_tes!J148/RES_hhdet_fec!J148)</f>
        <v>0.70150844378317312</v>
      </c>
      <c r="K148" s="169">
        <f>IF(RES_hhdet_tes!K148=0,"",RES_hhdet_tes!K148/RES_hhdet_fec!K148)</f>
        <v>0.71252874110126607</v>
      </c>
      <c r="L148" s="169">
        <f>IF(RES_hhdet_tes!L148=0,"",RES_hhdet_tes!L148/RES_hhdet_fec!L148)</f>
        <v>0.72591051459372824</v>
      </c>
      <c r="M148" s="169">
        <f>IF(RES_hhdet_tes!M148=0,"",RES_hhdet_tes!M148/RES_hhdet_fec!M148)</f>
        <v>0.73185000020627766</v>
      </c>
      <c r="N148" s="169">
        <f>IF(RES_hhdet_tes!N148=0,"",RES_hhdet_tes!N148/RES_hhdet_fec!N148)</f>
        <v>0.73604000747923148</v>
      </c>
      <c r="O148" s="169">
        <f>IF(RES_hhdet_tes!O148=0,"",RES_hhdet_tes!O148/RES_hhdet_fec!O148)</f>
        <v>0.74058609532729924</v>
      </c>
      <c r="P148" s="169">
        <f>IF(RES_hhdet_tes!P148=0,"",RES_hhdet_tes!P148/RES_hhdet_fec!P148)</f>
        <v>0.74198466417011932</v>
      </c>
      <c r="Q148" s="169">
        <f>IF(RES_hhdet_tes!Q148=0,"",RES_hhdet_tes!Q148/RES_hhdet_fec!Q148)</f>
        <v>0.74363451374346068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0.51329973660448724</v>
      </c>
      <c r="C149" s="174">
        <f>IF(RES_hhdet_tes!C149=0,"",RES_hhdet_tes!C149/RES_hhdet_fec!C149)</f>
        <v>0.51903758022903379</v>
      </c>
      <c r="D149" s="174">
        <f>IF(RES_hhdet_tes!D149=0,"",RES_hhdet_tes!D149/RES_hhdet_fec!D149)</f>
        <v>0.52757533584486893</v>
      </c>
      <c r="E149" s="174">
        <f>IF(RES_hhdet_tes!E149=0,"",RES_hhdet_tes!E149/RES_hhdet_fec!E149)</f>
        <v>0.53511337558487471</v>
      </c>
      <c r="F149" s="174">
        <f>IF(RES_hhdet_tes!F149=0,"",RES_hhdet_tes!F149/RES_hhdet_fec!F149)</f>
        <v>0.54120504578801509</v>
      </c>
      <c r="G149" s="174">
        <f>IF(RES_hhdet_tes!G149=0,"",RES_hhdet_tes!G149/RES_hhdet_fec!G149)</f>
        <v>0.5490768818492785</v>
      </c>
      <c r="H149" s="174">
        <f>IF(RES_hhdet_tes!H149=0,"",RES_hhdet_tes!H149/RES_hhdet_fec!H149)</f>
        <v>0.55590030115153899</v>
      </c>
      <c r="I149" s="174">
        <f>IF(RES_hhdet_tes!I149=0,"",RES_hhdet_tes!I149/RES_hhdet_fec!I149)</f>
        <v>0.5641100978800323</v>
      </c>
      <c r="J149" s="174">
        <f>IF(RES_hhdet_tes!J149=0,"",RES_hhdet_tes!J149/RES_hhdet_fec!J149)</f>
        <v>0.5751255442759865</v>
      </c>
      <c r="K149" s="174">
        <f>IF(RES_hhdet_tes!K149=0,"",RES_hhdet_tes!K149/RES_hhdet_fec!K149)</f>
        <v>0.57749124007159292</v>
      </c>
      <c r="L149" s="174">
        <f>IF(RES_hhdet_tes!L149=0,"",RES_hhdet_tes!L149/RES_hhdet_fec!L149)</f>
        <v>0.58218548866358144</v>
      </c>
      <c r="M149" s="174">
        <f>IF(RES_hhdet_tes!M149=0,"",RES_hhdet_tes!M149/RES_hhdet_fec!M149)</f>
        <v>0.58613501929230505</v>
      </c>
      <c r="N149" s="174">
        <f>IF(RES_hhdet_tes!N149=0,"",RES_hhdet_tes!N149/RES_hhdet_fec!N149)</f>
        <v>0.5887331405326105</v>
      </c>
      <c r="O149" s="174">
        <f>IF(RES_hhdet_tes!O149=0,"",RES_hhdet_tes!O149/RES_hhdet_fec!O149)</f>
        <v>0.59351601847933266</v>
      </c>
      <c r="P149" s="174">
        <f>IF(RES_hhdet_tes!P149=0,"",RES_hhdet_tes!P149/RES_hhdet_fec!P149)</f>
        <v>0.59593468795144067</v>
      </c>
      <c r="Q149" s="174">
        <f>IF(RES_hhdet_tes!Q149=0,"",RES_hhdet_tes!Q149/RES_hhdet_fec!Q149)</f>
        <v>0.59881966519280305</v>
      </c>
    </row>
    <row r="150" spans="1:17" ht="12" customHeight="1" x14ac:dyDescent="0.25">
      <c r="A150" s="167" t="s">
        <v>143</v>
      </c>
      <c r="B150" s="174">
        <f>IF(RES_hhdet_tes!B150=0,"",RES_hhdet_tes!B150/RES_hhdet_fec!B150)</f>
        <v>0.72502341836580997</v>
      </c>
      <c r="C150" s="174">
        <f>IF(RES_hhdet_tes!C150=0,"",RES_hhdet_tes!C150/RES_hhdet_fec!C150)</f>
        <v>0.72923801786070463</v>
      </c>
      <c r="D150" s="174">
        <f>IF(RES_hhdet_tes!D150=0,"",RES_hhdet_tes!D150/RES_hhdet_fec!D150)</f>
        <v>0.7400841040219166</v>
      </c>
      <c r="E150" s="174">
        <f>IF(RES_hhdet_tes!E150=0,"",RES_hhdet_tes!E150/RES_hhdet_fec!E150)</f>
        <v>0.74768153979129515</v>
      </c>
      <c r="F150" s="174">
        <f>IF(RES_hhdet_tes!F150=0,"",RES_hhdet_tes!F150/RES_hhdet_fec!F150)</f>
        <v>0.75293070775886894</v>
      </c>
      <c r="G150" s="174">
        <f>IF(RES_hhdet_tes!G150=0,"",RES_hhdet_tes!G150/RES_hhdet_fec!G150)</f>
        <v>0.76167437164964291</v>
      </c>
      <c r="H150" s="174">
        <f>IF(RES_hhdet_tes!H150=0,"",RES_hhdet_tes!H150/RES_hhdet_fec!H150)</f>
        <v>0.76516916818364766</v>
      </c>
      <c r="I150" s="174">
        <f>IF(RES_hhdet_tes!I150=0,"",RES_hhdet_tes!I150/RES_hhdet_fec!I150)</f>
        <v>0.7681471865082995</v>
      </c>
      <c r="J150" s="174">
        <f>IF(RES_hhdet_tes!J150=0,"",RES_hhdet_tes!J150/RES_hhdet_fec!J150)</f>
        <v>0.77148707273622064</v>
      </c>
      <c r="K150" s="174">
        <f>IF(RES_hhdet_tes!K150=0,"",RES_hhdet_tes!K150/RES_hhdet_fec!K150)</f>
        <v>0.77332033734161265</v>
      </c>
      <c r="L150" s="174">
        <f>IF(RES_hhdet_tes!L150=0,"",RES_hhdet_tes!L150/RES_hhdet_fec!L150)</f>
        <v>0.77716865002063484</v>
      </c>
      <c r="M150" s="174">
        <f>IF(RES_hhdet_tes!M150=0,"",RES_hhdet_tes!M150/RES_hhdet_fec!M150)</f>
        <v>0.77843573794278809</v>
      </c>
      <c r="N150" s="174">
        <f>IF(RES_hhdet_tes!N150=0,"",RES_hhdet_tes!N150/RES_hhdet_fec!N150)</f>
        <v>0.77963608600185841</v>
      </c>
      <c r="O150" s="174">
        <f>IF(RES_hhdet_tes!O150=0,"",RES_hhdet_tes!O150/RES_hhdet_fec!O150)</f>
        <v>0.78185465637066498</v>
      </c>
      <c r="P150" s="174">
        <f>IF(RES_hhdet_tes!P150=0,"",RES_hhdet_tes!P150/RES_hhdet_fec!P150)</f>
        <v>0.78375252610647705</v>
      </c>
      <c r="Q150" s="174">
        <f>IF(RES_hhdet_tes!Q150=0,"",RES_hhdet_tes!Q150/RES_hhdet_fec!Q150)</f>
        <v>0.78601204074095932</v>
      </c>
    </row>
    <row r="151" spans="1:17" ht="12" customHeight="1" x14ac:dyDescent="0.25">
      <c r="A151" s="166" t="s">
        <v>57</v>
      </c>
      <c r="B151" s="173">
        <f>IF(RES_hhdet_tes!B151=0,"",RES_hhdet_tes!B151/RES_hhdet_fec!B151)</f>
        <v>0.51329973660448724</v>
      </c>
      <c r="C151" s="173">
        <f>IF(RES_hhdet_tes!C151=0,"",RES_hhdet_tes!C151/RES_hhdet_fec!C151)</f>
        <v>0.52222319069909695</v>
      </c>
      <c r="D151" s="173">
        <f>IF(RES_hhdet_tes!D151=0,"",RES_hhdet_tes!D151/RES_hhdet_fec!D151)</f>
        <v>0.53810431467466779</v>
      </c>
      <c r="E151" s="173">
        <f>IF(RES_hhdet_tes!E151=0,"",RES_hhdet_tes!E151/RES_hhdet_fec!E151)</f>
        <v>0.54961180280805388</v>
      </c>
      <c r="F151" s="173">
        <f>IF(RES_hhdet_tes!F151=0,"",RES_hhdet_tes!F151/RES_hhdet_fec!F151)</f>
        <v>0.55687884159865797</v>
      </c>
      <c r="G151" s="173">
        <f>IF(RES_hhdet_tes!G151=0,"",RES_hhdet_tes!G151/RES_hhdet_fec!G151)</f>
        <v>0.57098915271080364</v>
      </c>
      <c r="H151" s="173">
        <f>IF(RES_hhdet_tes!H151=0,"",RES_hhdet_tes!H151/RES_hhdet_fec!H151)</f>
        <v>0.57574379714883761</v>
      </c>
      <c r="I151" s="173">
        <f>IF(RES_hhdet_tes!I151=0,"",RES_hhdet_tes!I151/RES_hhdet_fec!I151)</f>
        <v>0.5794722495296043</v>
      </c>
      <c r="J151" s="173">
        <f>IF(RES_hhdet_tes!J151=0,"",RES_hhdet_tes!J151/RES_hhdet_fec!J151)</f>
        <v>0.58397013366299422</v>
      </c>
      <c r="K151" s="173">
        <f>IF(RES_hhdet_tes!K151=0,"",RES_hhdet_tes!K151/RES_hhdet_fec!K151)</f>
        <v>0.58581723589492363</v>
      </c>
      <c r="L151" s="173">
        <f>IF(RES_hhdet_tes!L151=0,"",RES_hhdet_tes!L151/RES_hhdet_fec!L151)</f>
        <v>0.59118844768583212</v>
      </c>
      <c r="M151" s="173">
        <f>IF(RES_hhdet_tes!M151=0,"",RES_hhdet_tes!M151/RES_hhdet_fec!M151)</f>
        <v>0.59324690503511468</v>
      </c>
      <c r="N151" s="173">
        <f>IF(RES_hhdet_tes!N151=0,"",RES_hhdet_tes!N151/RES_hhdet_fec!N151)</f>
        <v>0.59450965047593229</v>
      </c>
      <c r="O151" s="173">
        <f>IF(RES_hhdet_tes!O151=0,"",RES_hhdet_tes!O151/RES_hhdet_fec!O151)</f>
        <v>0.59755689270473933</v>
      </c>
      <c r="P151" s="173">
        <f>IF(RES_hhdet_tes!P151=0,"",RES_hhdet_tes!P151/RES_hhdet_fec!P151)</f>
        <v>0.59978281445399872</v>
      </c>
      <c r="Q151" s="173">
        <f>IF(RES_hhdet_tes!Q151=0,"",RES_hhdet_tes!Q151/RES_hhdet_fec!Q151)</f>
        <v>0.60292479200932414</v>
      </c>
    </row>
    <row r="152" spans="1:17" ht="12" customHeight="1" x14ac:dyDescent="0.25">
      <c r="A152" s="147" t="s">
        <v>59</v>
      </c>
      <c r="B152" s="172">
        <f>IF(RES_hhdet_tes!B152=0,"",RES_hhdet_tes!B152/RES_hhdet_fec!B152)</f>
        <v>1</v>
      </c>
      <c r="C152" s="172">
        <f>IF(RES_hhdet_tes!C152=0,"",RES_hhdet_tes!C152/RES_hhdet_fec!C152)</f>
        <v>1.0000000000000004</v>
      </c>
      <c r="D152" s="172">
        <f>IF(RES_hhdet_tes!D152=0,"",RES_hhdet_tes!D152/RES_hhdet_fec!D152)</f>
        <v>0.99999999999999967</v>
      </c>
      <c r="E152" s="172">
        <f>IF(RES_hhdet_tes!E152=0,"",RES_hhdet_tes!E152/RES_hhdet_fec!E152)</f>
        <v>0.99999999999999967</v>
      </c>
      <c r="F152" s="172">
        <f>IF(RES_hhdet_tes!F152=0,"",RES_hhdet_tes!F152/RES_hhdet_fec!F152)</f>
        <v>0.99999999999999978</v>
      </c>
      <c r="G152" s="172">
        <f>IF(RES_hhdet_tes!G152=0,"",RES_hhdet_tes!G152/RES_hhdet_fec!G152)</f>
        <v>1.0000000000000004</v>
      </c>
      <c r="H152" s="172">
        <f>IF(RES_hhdet_tes!H152=0,"",RES_hhdet_tes!H152/RES_hhdet_fec!H152)</f>
        <v>0.99999999999999956</v>
      </c>
      <c r="I152" s="172">
        <f>IF(RES_hhdet_tes!I152=0,"",RES_hhdet_tes!I152/RES_hhdet_fec!I152)</f>
        <v>1</v>
      </c>
      <c r="J152" s="172">
        <f>IF(RES_hhdet_tes!J152=0,"",RES_hhdet_tes!J152/RES_hhdet_fec!J152)</f>
        <v>1</v>
      </c>
      <c r="K152" s="172">
        <f>IF(RES_hhdet_tes!K152=0,"",RES_hhdet_tes!K152/RES_hhdet_fec!K152)</f>
        <v>1.0000000000000004</v>
      </c>
      <c r="L152" s="172">
        <f>IF(RES_hhdet_tes!L152=0,"",RES_hhdet_tes!L152/RES_hhdet_fec!L152)</f>
        <v>0.99999999999999978</v>
      </c>
      <c r="M152" s="172">
        <f>IF(RES_hhdet_tes!M152=0,"",RES_hhdet_tes!M152/RES_hhdet_fec!M152)</f>
        <v>0.99999999999999922</v>
      </c>
      <c r="N152" s="172">
        <f>IF(RES_hhdet_tes!N152=0,"",RES_hhdet_tes!N152/RES_hhdet_fec!N152)</f>
        <v>1.0000000000000009</v>
      </c>
      <c r="O152" s="172">
        <f>IF(RES_hhdet_tes!O152=0,"",RES_hhdet_tes!O152/RES_hhdet_fec!O152)</f>
        <v>1</v>
      </c>
      <c r="P152" s="172">
        <f>IF(RES_hhdet_tes!P152=0,"",RES_hhdet_tes!P152/RES_hhdet_fec!P152)</f>
        <v>1.0000000000000007</v>
      </c>
      <c r="Q152" s="172">
        <f>IF(RES_hhdet_tes!Q152=0,"",RES_hhdet_tes!Q152/RES_hhdet_fec!Q152)</f>
        <v>0.99999999999999967</v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0.65588299677240047</v>
      </c>
      <c r="C153" s="171">
        <f>IF(RES_hhdet_tes!C153=0,"",RES_hhdet_tes!C153/RES_hhdet_fec!C153)</f>
        <v>0.69874218732041393</v>
      </c>
      <c r="D153" s="171">
        <f>IF(RES_hhdet_tes!D153=0,"",RES_hhdet_tes!D153/RES_hhdet_fec!D153)</f>
        <v>0.70123421125702412</v>
      </c>
      <c r="E153" s="171">
        <f>IF(RES_hhdet_tes!E153=0,"",RES_hhdet_tes!E153/RES_hhdet_fec!E153)</f>
        <v>0.70361811131658869</v>
      </c>
      <c r="F153" s="171">
        <f>IF(RES_hhdet_tes!F153=0,"",RES_hhdet_tes!F153/RES_hhdet_fec!F153)</f>
        <v>0.70839813564079002</v>
      </c>
      <c r="G153" s="171">
        <f>IF(RES_hhdet_tes!G153=0,"",RES_hhdet_tes!G153/RES_hhdet_fec!G153)</f>
        <v>0.71132994589389165</v>
      </c>
      <c r="H153" s="171">
        <f>IF(RES_hhdet_tes!H153=0,"",RES_hhdet_tes!H153/RES_hhdet_fec!H153)</f>
        <v>0.71210590453509259</v>
      </c>
      <c r="I153" s="171">
        <f>IF(RES_hhdet_tes!I153=0,"",RES_hhdet_tes!I153/RES_hhdet_fec!I153)</f>
        <v>0.71498949817726487</v>
      </c>
      <c r="J153" s="171">
        <f>IF(RES_hhdet_tes!J153=0,"",RES_hhdet_tes!J153/RES_hhdet_fec!J153)</f>
        <v>0.71752925204891904</v>
      </c>
      <c r="K153" s="171">
        <f>IF(RES_hhdet_tes!K153=0,"",RES_hhdet_tes!K153/RES_hhdet_fec!K153)</f>
        <v>0.72226425823610851</v>
      </c>
      <c r="L153" s="171">
        <f>IF(RES_hhdet_tes!L153=0,"",RES_hhdet_tes!L153/RES_hhdet_fec!L153)</f>
        <v>0.72798007099073569</v>
      </c>
      <c r="M153" s="171">
        <f>IF(RES_hhdet_tes!M153=0,"",RES_hhdet_tes!M153/RES_hhdet_fec!M153)</f>
        <v>0.73153566608564102</v>
      </c>
      <c r="N153" s="171">
        <f>IF(RES_hhdet_tes!N153=0,"",RES_hhdet_tes!N153/RES_hhdet_fec!N153)</f>
        <v>0.73451100586406404</v>
      </c>
      <c r="O153" s="171">
        <f>IF(RES_hhdet_tes!O153=0,"",RES_hhdet_tes!O153/RES_hhdet_fec!O153)</f>
        <v>0.73802366885782689</v>
      </c>
      <c r="P153" s="171">
        <f>IF(RES_hhdet_tes!P153=0,"",RES_hhdet_tes!P153/RES_hhdet_fec!P153)</f>
        <v>0.7385358783002991</v>
      </c>
      <c r="Q153" s="171">
        <f>IF(RES_hhdet_tes!Q153=0,"",RES_hhdet_tes!Q153/RES_hhdet_fec!Q153)</f>
        <v>0.74065288500667592</v>
      </c>
    </row>
    <row r="154" spans="1:17" ht="12" customHeight="1" x14ac:dyDescent="0.25">
      <c r="A154" s="161" t="s">
        <v>141</v>
      </c>
      <c r="B154" s="170" t="str">
        <f>IF(RES_hhdet_tes!B154=0,"",RES_hhdet_tes!B154/RES_hhdet_fec!B154)</f>
        <v/>
      </c>
      <c r="C154" s="170">
        <f>IF(RES_hhdet_tes!C154=0,"",RES_hhdet_tes!C154/RES_hhdet_fec!C154)</f>
        <v>0.84049517884092029</v>
      </c>
      <c r="D154" s="170">
        <f>IF(RES_hhdet_tes!D154=0,"",RES_hhdet_tes!D154/RES_hhdet_fec!D154)</f>
        <v>0.83784201377457268</v>
      </c>
      <c r="E154" s="170">
        <f>IF(RES_hhdet_tes!E154=0,"",RES_hhdet_tes!E154/RES_hhdet_fec!E154)</f>
        <v>0.83789300969868663</v>
      </c>
      <c r="F154" s="170">
        <f>IF(RES_hhdet_tes!F154=0,"",RES_hhdet_tes!F154/RES_hhdet_fec!F154)</f>
        <v>0.83671515200147484</v>
      </c>
      <c r="G154" s="170">
        <f>IF(RES_hhdet_tes!G154=0,"",RES_hhdet_tes!G154/RES_hhdet_fec!G154)</f>
        <v>0.83922536797342362</v>
      </c>
      <c r="H154" s="170">
        <f>IF(RES_hhdet_tes!H154=0,"",RES_hhdet_tes!H154/RES_hhdet_fec!H154)</f>
        <v>0.84460696593717566</v>
      </c>
      <c r="I154" s="170">
        <f>IF(RES_hhdet_tes!I154=0,"",RES_hhdet_tes!I154/RES_hhdet_fec!I154)</f>
        <v>0.85410795753227009</v>
      </c>
      <c r="J154" s="170">
        <f>IF(RES_hhdet_tes!J154=0,"",RES_hhdet_tes!J154/RES_hhdet_fec!J154)</f>
        <v>0.85940145965333692</v>
      </c>
      <c r="K154" s="170">
        <f>IF(RES_hhdet_tes!K154=0,"",RES_hhdet_tes!K154/RES_hhdet_fec!K154)</f>
        <v>0.86349288195331908</v>
      </c>
      <c r="L154" s="170">
        <f>IF(RES_hhdet_tes!L154=0,"",RES_hhdet_tes!L154/RES_hhdet_fec!L154)</f>
        <v>0.85818519799038606</v>
      </c>
      <c r="M154" s="170">
        <f>IF(RES_hhdet_tes!M154=0,"",RES_hhdet_tes!M154/RES_hhdet_fec!M154)</f>
        <v>0.85594997260261174</v>
      </c>
      <c r="N154" s="170">
        <f>IF(RES_hhdet_tes!N154=0,"",RES_hhdet_tes!N154/RES_hhdet_fec!N154)</f>
        <v>0.86183117709713575</v>
      </c>
      <c r="O154" s="170">
        <f>IF(RES_hhdet_tes!O154=0,"",RES_hhdet_tes!O154/RES_hhdet_fec!O154)</f>
        <v>0.85903743340384475</v>
      </c>
      <c r="P154" s="170">
        <f>IF(RES_hhdet_tes!P154=0,"",RES_hhdet_tes!P154/RES_hhdet_fec!P154)</f>
        <v>0.86663617821854955</v>
      </c>
      <c r="Q154" s="170">
        <f>IF(RES_hhdet_tes!Q154=0,"",RES_hhdet_tes!Q154/RES_hhdet_fec!Q154)</f>
        <v>0.85075852549583708</v>
      </c>
    </row>
    <row r="155" spans="1:17" ht="12" customHeight="1" x14ac:dyDescent="0.25">
      <c r="A155" s="148" t="s">
        <v>60</v>
      </c>
      <c r="B155" s="73" t="str">
        <f>IF(RES_hhdet_tes!B155=0,"",RES_hhdet_tes!B155/RES_hhdet_fec!B155)</f>
        <v/>
      </c>
      <c r="C155" s="73">
        <f>IF(RES_hhdet_tes!C155=0,"",RES_hhdet_tes!C155/RES_hhdet_fec!C155)</f>
        <v>0.70016791735222195</v>
      </c>
      <c r="D155" s="73">
        <f>IF(RES_hhdet_tes!D155=0,"",RES_hhdet_tes!D155/RES_hhdet_fec!D155)</f>
        <v>0.70358710234357535</v>
      </c>
      <c r="E155" s="73">
        <f>IF(RES_hhdet_tes!E155=0,"",RES_hhdet_tes!E155/RES_hhdet_fec!E155)</f>
        <v>0.70681638746850883</v>
      </c>
      <c r="F155" s="73">
        <f>IF(RES_hhdet_tes!F155=0,"",RES_hhdet_tes!F155/RES_hhdet_fec!F155)</f>
        <v>0.71161789025895572</v>
      </c>
      <c r="G155" s="73">
        <f>IF(RES_hhdet_tes!G155=0,"",RES_hhdet_tes!G155/RES_hhdet_fec!G155)</f>
        <v>0.71567958546277644</v>
      </c>
      <c r="H155" s="73">
        <f>IF(RES_hhdet_tes!H155=0,"",RES_hhdet_tes!H155/RES_hhdet_fec!H155)</f>
        <v>0.71729223964598732</v>
      </c>
      <c r="I155" s="73">
        <f>IF(RES_hhdet_tes!I155=0,"",RES_hhdet_tes!I155/RES_hhdet_fec!I155)</f>
        <v>0.72269344600607988</v>
      </c>
      <c r="J155" s="73">
        <f>IF(RES_hhdet_tes!J155=0,"",RES_hhdet_tes!J155/RES_hhdet_fec!J155)</f>
        <v>0.72660915577685459</v>
      </c>
      <c r="K155" s="73">
        <f>IF(RES_hhdet_tes!K155=0,"",RES_hhdet_tes!K155/RES_hhdet_fec!K155)</f>
        <v>0.73146996121328478</v>
      </c>
      <c r="L155" s="73">
        <f>IF(RES_hhdet_tes!L155=0,"",RES_hhdet_tes!L155/RES_hhdet_fec!L155)</f>
        <v>0.73711561846408813</v>
      </c>
      <c r="M155" s="73">
        <f>IF(RES_hhdet_tes!M155=0,"",RES_hhdet_tes!M155/RES_hhdet_fec!M155)</f>
        <v>0.73948541545916846</v>
      </c>
      <c r="N155" s="73">
        <f>IF(RES_hhdet_tes!N155=0,"",RES_hhdet_tes!N155/RES_hhdet_fec!N155)</f>
        <v>0.74139978758094671</v>
      </c>
      <c r="O155" s="73">
        <f>IF(RES_hhdet_tes!O155=0,"",RES_hhdet_tes!O155/RES_hhdet_fec!O155)</f>
        <v>0.74479454239589371</v>
      </c>
      <c r="P155" s="73">
        <f>IF(RES_hhdet_tes!P155=0,"",RES_hhdet_tes!P155/RES_hhdet_fec!P155)</f>
        <v>0.74548836685633735</v>
      </c>
      <c r="Q155" s="73">
        <f>IF(RES_hhdet_tes!Q155=0,"",RES_hhdet_tes!Q155/RES_hhdet_fec!Q155)</f>
        <v>0.74721342956341008</v>
      </c>
    </row>
    <row r="156" spans="1:17" ht="12" customHeight="1" x14ac:dyDescent="0.25">
      <c r="A156" s="148" t="s">
        <v>59</v>
      </c>
      <c r="B156" s="73" t="str">
        <f>IF(RES_hhdet_tes!B156=0,"",RES_hhdet_tes!B156/RES_hhdet_fec!B156)</f>
        <v/>
      </c>
      <c r="C156" s="73">
        <f>IF(RES_hhdet_tes!C156=0,"",RES_hhdet_tes!C156/RES_hhdet_fec!C156)</f>
        <v>1.0000000000000002</v>
      </c>
      <c r="D156" s="73">
        <f>IF(RES_hhdet_tes!D156=0,"",RES_hhdet_tes!D156/RES_hhdet_fec!D156)</f>
        <v>0.99999999999999967</v>
      </c>
      <c r="E156" s="73">
        <f>IF(RES_hhdet_tes!E156=0,"",RES_hhdet_tes!E156/RES_hhdet_fec!E156)</f>
        <v>0.99999999999999967</v>
      </c>
      <c r="F156" s="73">
        <f>IF(RES_hhdet_tes!F156=0,"",RES_hhdet_tes!F156/RES_hhdet_fec!F156)</f>
        <v>0.99999999999999978</v>
      </c>
      <c r="G156" s="73">
        <f>IF(RES_hhdet_tes!G156=0,"",RES_hhdet_tes!G156/RES_hhdet_fec!G156)</f>
        <v>0.99999999999999978</v>
      </c>
      <c r="H156" s="73">
        <f>IF(RES_hhdet_tes!H156=0,"",RES_hhdet_tes!H156/RES_hhdet_fec!H156)</f>
        <v>0.99999999999999967</v>
      </c>
      <c r="I156" s="73">
        <f>IF(RES_hhdet_tes!I156=0,"",RES_hhdet_tes!I156/RES_hhdet_fec!I156)</f>
        <v>1</v>
      </c>
      <c r="J156" s="73">
        <f>IF(RES_hhdet_tes!J156=0,"",RES_hhdet_tes!J156/RES_hhdet_fec!J156)</f>
        <v>1</v>
      </c>
      <c r="K156" s="73">
        <f>IF(RES_hhdet_tes!K156=0,"",RES_hhdet_tes!K156/RES_hhdet_fec!K156)</f>
        <v>0.99999999999999978</v>
      </c>
      <c r="L156" s="73">
        <f>IF(RES_hhdet_tes!L156=0,"",RES_hhdet_tes!L156/RES_hhdet_fec!L156)</f>
        <v>1.0000000000000002</v>
      </c>
      <c r="M156" s="73">
        <f>IF(RES_hhdet_tes!M156=0,"",RES_hhdet_tes!M156/RES_hhdet_fec!M156)</f>
        <v>1</v>
      </c>
      <c r="N156" s="73">
        <f>IF(RES_hhdet_tes!N156=0,"",RES_hhdet_tes!N156/RES_hhdet_fec!N156)</f>
        <v>1.0000000000000004</v>
      </c>
      <c r="O156" s="73">
        <f>IF(RES_hhdet_tes!O156=0,"",RES_hhdet_tes!O156/RES_hhdet_fec!O156)</f>
        <v>1</v>
      </c>
      <c r="P156" s="73">
        <f>IF(RES_hhdet_tes!P156=0,"",RES_hhdet_tes!P156/RES_hhdet_fec!P156)</f>
        <v>1</v>
      </c>
      <c r="Q156" s="73">
        <f>IF(RES_hhdet_tes!Q156=0,"",RES_hhdet_tes!Q156/RES_hhdet_fec!Q156)</f>
        <v>1.0000000000000004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0.53278815541932678</v>
      </c>
      <c r="C157" s="169">
        <f>IF(RES_hhdet_tes!C157=0,"",RES_hhdet_tes!C157/RES_hhdet_fec!C157)</f>
        <v>0.55611854528401894</v>
      </c>
      <c r="D157" s="169">
        <f>IF(RES_hhdet_tes!D157=0,"",RES_hhdet_tes!D157/RES_hhdet_fec!D157)</f>
        <v>0.58625425765659755</v>
      </c>
      <c r="E157" s="169">
        <f>IF(RES_hhdet_tes!E157=0,"",RES_hhdet_tes!E157/RES_hhdet_fec!E157)</f>
        <v>0.56899245617072747</v>
      </c>
      <c r="F157" s="169">
        <f>IF(RES_hhdet_tes!F157=0,"",RES_hhdet_tes!F157/RES_hhdet_fec!F157)</f>
        <v>0.60614648811689831</v>
      </c>
      <c r="G157" s="169">
        <f>IF(RES_hhdet_tes!G157=0,"",RES_hhdet_tes!G157/RES_hhdet_fec!G157)</f>
        <v>0.59535774342809167</v>
      </c>
      <c r="H157" s="169">
        <f>IF(RES_hhdet_tes!H157=0,"",RES_hhdet_tes!H157/RES_hhdet_fec!H157)</f>
        <v>0.64365932034414919</v>
      </c>
      <c r="I157" s="169">
        <f>IF(RES_hhdet_tes!I157=0,"",RES_hhdet_tes!I157/RES_hhdet_fec!I157)</f>
        <v>0.66797225189657172</v>
      </c>
      <c r="J157" s="169">
        <f>IF(RES_hhdet_tes!J157=0,"",RES_hhdet_tes!J157/RES_hhdet_fec!J157)</f>
        <v>0.62563990336096165</v>
      </c>
      <c r="K157" s="169">
        <f>IF(RES_hhdet_tes!K157=0,"",RES_hhdet_tes!K157/RES_hhdet_fec!K157)</f>
        <v>0.63801483381404211</v>
      </c>
      <c r="L157" s="169">
        <f>IF(RES_hhdet_tes!L157=0,"",RES_hhdet_tes!L157/RES_hhdet_fec!L157)</f>
        <v>0.6292493330345349</v>
      </c>
      <c r="M157" s="169">
        <f>IF(RES_hhdet_tes!M157=0,"",RES_hhdet_tes!M157/RES_hhdet_fec!M157)</f>
        <v>0.64651440398294135</v>
      </c>
      <c r="N157" s="169">
        <f>IF(RES_hhdet_tes!N157=0,"",RES_hhdet_tes!N157/RES_hhdet_fec!N157)</f>
        <v>0.63910404423097089</v>
      </c>
      <c r="O157" s="169">
        <f>IF(RES_hhdet_tes!O157=0,"",RES_hhdet_tes!O157/RES_hhdet_fec!O157)</f>
        <v>0.64688695410880093</v>
      </c>
      <c r="P157" s="169">
        <f>IF(RES_hhdet_tes!P157=0,"",RES_hhdet_tes!P157/RES_hhdet_fec!P157)</f>
        <v>0.63961950823867941</v>
      </c>
      <c r="Q157" s="169">
        <f>IF(RES_hhdet_tes!Q157=0,"",RES_hhdet_tes!Q157/RES_hhdet_fec!Q157)</f>
        <v>0.65727161565431969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0.42663815506053071</v>
      </c>
      <c r="C158" s="73">
        <f>IF(RES_hhdet_tes!C158=0,"",RES_hhdet_tes!C158/RES_hhdet_fec!C158)</f>
        <v>0.43213461048574142</v>
      </c>
      <c r="D158" s="73">
        <f>IF(RES_hhdet_tes!D158=0,"",RES_hhdet_tes!D158/RES_hhdet_fec!D158)</f>
        <v>0.43708705668693543</v>
      </c>
      <c r="E158" s="73">
        <f>IF(RES_hhdet_tes!E158=0,"",RES_hhdet_tes!E158/RES_hhdet_fec!E158)</f>
        <v>0.44404076774186835</v>
      </c>
      <c r="F158" s="73">
        <f>IF(RES_hhdet_tes!F158=0,"",RES_hhdet_tes!F158/RES_hhdet_fec!F158)</f>
        <v>0.45086984715166778</v>
      </c>
      <c r="G158" s="73">
        <f>IF(RES_hhdet_tes!G158=0,"",RES_hhdet_tes!G158/RES_hhdet_fec!G158)</f>
        <v>0.45500901008620825</v>
      </c>
      <c r="H158" s="73">
        <f>IF(RES_hhdet_tes!H158=0,"",RES_hhdet_tes!H158/RES_hhdet_fec!H158)</f>
        <v>0.45846736850266767</v>
      </c>
      <c r="I158" s="73">
        <f>IF(RES_hhdet_tes!I158=0,"",RES_hhdet_tes!I158/RES_hhdet_fec!I158)</f>
        <v>0.45855774923632026</v>
      </c>
      <c r="J158" s="73">
        <f>IF(RES_hhdet_tes!J158=0,"",RES_hhdet_tes!J158/RES_hhdet_fec!J158)</f>
        <v>0.46255850848836771</v>
      </c>
      <c r="K158" s="73">
        <f>IF(RES_hhdet_tes!K158=0,"",RES_hhdet_tes!K158/RES_hhdet_fec!K158)</f>
        <v>0.46560405442353403</v>
      </c>
      <c r="L158" s="73">
        <f>IF(RES_hhdet_tes!L158=0,"",RES_hhdet_tes!L158/RES_hhdet_fec!L158)</f>
        <v>0.47004262098122945</v>
      </c>
      <c r="M158" s="73">
        <f>IF(RES_hhdet_tes!M158=0,"",RES_hhdet_tes!M158/RES_hhdet_fec!M158)</f>
        <v>0.47247587306177286</v>
      </c>
      <c r="N158" s="73">
        <f>IF(RES_hhdet_tes!N158=0,"",RES_hhdet_tes!N158/RES_hhdet_fec!N158)</f>
        <v>0.47478511035960569</v>
      </c>
      <c r="O158" s="73">
        <f>IF(RES_hhdet_tes!O158=0,"",RES_hhdet_tes!O158/RES_hhdet_fec!O158)</f>
        <v>0.47712704297152198</v>
      </c>
      <c r="P158" s="73">
        <f>IF(RES_hhdet_tes!P158=0,"",RES_hhdet_tes!P158/RES_hhdet_fec!P158)</f>
        <v>0.47725221025451359</v>
      </c>
      <c r="Q158" s="73">
        <f>IF(RES_hhdet_tes!Q158=0,"",RES_hhdet_tes!Q158/RES_hhdet_fec!Q158)</f>
        <v>0.47774000530427874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0.81016442306535286</v>
      </c>
      <c r="C159" s="65">
        <f>IF(RES_hhdet_tes!C159=0,"",RES_hhdet_tes!C159/RES_hhdet_fec!C159)</f>
        <v>0.81784176117679253</v>
      </c>
      <c r="D159" s="65">
        <f>IF(RES_hhdet_tes!D159=0,"",RES_hhdet_tes!D159/RES_hhdet_fec!D159)</f>
        <v>0.82386983727547858</v>
      </c>
      <c r="E159" s="65">
        <f>IF(RES_hhdet_tes!E159=0,"",RES_hhdet_tes!E159/RES_hhdet_fec!E159)</f>
        <v>0.82638085614414347</v>
      </c>
      <c r="F159" s="65">
        <f>IF(RES_hhdet_tes!F159=0,"",RES_hhdet_tes!F159/RES_hhdet_fec!F159)</f>
        <v>0.83235444514020684</v>
      </c>
      <c r="G159" s="65">
        <f>IF(RES_hhdet_tes!G159=0,"",RES_hhdet_tes!G159/RES_hhdet_fec!G159)</f>
        <v>0.83586763926801622</v>
      </c>
      <c r="H159" s="65">
        <f>IF(RES_hhdet_tes!H159=0,"",RES_hhdet_tes!H159/RES_hhdet_fec!H159)</f>
        <v>0.83791992988207376</v>
      </c>
      <c r="I159" s="65">
        <f>IF(RES_hhdet_tes!I159=0,"",RES_hhdet_tes!I159/RES_hhdet_fec!I159)</f>
        <v>0.8405906912912543</v>
      </c>
      <c r="J159" s="65">
        <f>IF(RES_hhdet_tes!J159=0,"",RES_hhdet_tes!J159/RES_hhdet_fec!J159)</f>
        <v>0.84292965749338733</v>
      </c>
      <c r="K159" s="65">
        <f>IF(RES_hhdet_tes!K159=0,"",RES_hhdet_tes!K159/RES_hhdet_fec!K159)</f>
        <v>0.84471860380717045</v>
      </c>
      <c r="L159" s="65">
        <f>IF(RES_hhdet_tes!L159=0,"",RES_hhdet_tes!L159/RES_hhdet_fec!L159)</f>
        <v>0.84760475413117098</v>
      </c>
      <c r="M159" s="65">
        <f>IF(RES_hhdet_tes!M159=0,"",RES_hhdet_tes!M159/RES_hhdet_fec!M159)</f>
        <v>0.85003486732085842</v>
      </c>
      <c r="N159" s="65">
        <f>IF(RES_hhdet_tes!N159=0,"",RES_hhdet_tes!N159/RES_hhdet_fec!N159)</f>
        <v>0.85141637782307888</v>
      </c>
      <c r="O159" s="65">
        <f>IF(RES_hhdet_tes!O159=0,"",RES_hhdet_tes!O159/RES_hhdet_fec!O159)</f>
        <v>0.85354515971062284</v>
      </c>
      <c r="P159" s="65">
        <f>IF(RES_hhdet_tes!P159=0,"",RES_hhdet_tes!P159/RES_hhdet_fec!P159)</f>
        <v>0.85436247474009697</v>
      </c>
      <c r="Q159" s="65">
        <f>IF(RES_hhdet_tes!Q159=0,"",RES_hhdet_tes!Q159/RES_hhdet_fec!Q159)</f>
        <v>0.85600733462615342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0.66300908582912765</v>
      </c>
      <c r="C161" s="175">
        <f>IF(RES_hhdet_tes!C161=0,"",RES_hhdet_tes!C161/RES_hhdet_fec!C161)</f>
        <v>0.67011258480225522</v>
      </c>
      <c r="D161" s="175">
        <f>IF(RES_hhdet_tes!D161=0,"",RES_hhdet_tes!D161/RES_hhdet_fec!D161)</f>
        <v>0.67307715810498003</v>
      </c>
      <c r="E161" s="175">
        <f>IF(RES_hhdet_tes!E161=0,"",RES_hhdet_tes!E161/RES_hhdet_fec!E161)</f>
        <v>0.67804752642562138</v>
      </c>
      <c r="F161" s="175">
        <f>IF(RES_hhdet_tes!F161=0,"",RES_hhdet_tes!F161/RES_hhdet_fec!F161)</f>
        <v>0.68417178743825335</v>
      </c>
      <c r="G161" s="175">
        <f>IF(RES_hhdet_tes!G161=0,"",RES_hhdet_tes!G161/RES_hhdet_fec!G161)</f>
        <v>0.6899025751753054</v>
      </c>
      <c r="H161" s="175">
        <f>IF(RES_hhdet_tes!H161=0,"",RES_hhdet_tes!H161/RES_hhdet_fec!H161)</f>
        <v>0.70167280826395484</v>
      </c>
      <c r="I161" s="175">
        <f>IF(RES_hhdet_tes!I161=0,"",RES_hhdet_tes!I161/RES_hhdet_fec!I161)</f>
        <v>0.71143778929922519</v>
      </c>
      <c r="J161" s="175">
        <f>IF(RES_hhdet_tes!J161=0,"",RES_hhdet_tes!J161/RES_hhdet_fec!J161)</f>
        <v>0.71992192021753576</v>
      </c>
      <c r="K161" s="175">
        <f>IF(RES_hhdet_tes!K161=0,"",RES_hhdet_tes!K161/RES_hhdet_fec!K161)</f>
        <v>0.73567252443394937</v>
      </c>
      <c r="L161" s="175">
        <f>IF(RES_hhdet_tes!L161=0,"",RES_hhdet_tes!L161/RES_hhdet_fec!L161)</f>
        <v>0.74370434745990432</v>
      </c>
      <c r="M161" s="175">
        <f>IF(RES_hhdet_tes!M161=0,"",RES_hhdet_tes!M161/RES_hhdet_fec!M161)</f>
        <v>0.75578705149860226</v>
      </c>
      <c r="N161" s="175">
        <f>IF(RES_hhdet_tes!N161=0,"",RES_hhdet_tes!N161/RES_hhdet_fec!N161)</f>
        <v>0.76529548751023235</v>
      </c>
      <c r="O161" s="175">
        <f>IF(RES_hhdet_tes!O161=0,"",RES_hhdet_tes!O161/RES_hhdet_fec!O161)</f>
        <v>0.77002868575732797</v>
      </c>
      <c r="P161" s="175">
        <f>IF(RES_hhdet_tes!P161=0,"",RES_hhdet_tes!P161/RES_hhdet_fec!P161)</f>
        <v>0.77729028201523043</v>
      </c>
      <c r="Q161" s="175">
        <f>IF(RES_hhdet_tes!Q161=0,"",RES_hhdet_tes!Q161/RES_hhdet_fec!Q161)</f>
        <v>0.77784540523861534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0.71513032661856979</v>
      </c>
      <c r="C162" s="169">
        <f>IF(RES_hhdet_tes!C162=0,"",RES_hhdet_tes!C162/RES_hhdet_fec!C162)</f>
        <v>0.71645310462851819</v>
      </c>
      <c r="D162" s="169">
        <f>IF(RES_hhdet_tes!D162=0,"",RES_hhdet_tes!D162/RES_hhdet_fec!D162)</f>
        <v>0.71662809470658295</v>
      </c>
      <c r="E162" s="169">
        <f>IF(RES_hhdet_tes!E162=0,"",RES_hhdet_tes!E162/RES_hhdet_fec!E162)</f>
        <v>0.71758290657196588</v>
      </c>
      <c r="F162" s="169">
        <f>IF(RES_hhdet_tes!F162=0,"",RES_hhdet_tes!F162/RES_hhdet_fec!F162)</f>
        <v>0.71810844392203144</v>
      </c>
      <c r="G162" s="169">
        <f>IF(RES_hhdet_tes!G162=0,"",RES_hhdet_tes!G162/RES_hhdet_fec!G162)</f>
        <v>0.71934311939156681</v>
      </c>
      <c r="H162" s="169">
        <f>IF(RES_hhdet_tes!H162=0,"",RES_hhdet_tes!H162/RES_hhdet_fec!H162)</f>
        <v>0.72242267143007666</v>
      </c>
      <c r="I162" s="169">
        <f>IF(RES_hhdet_tes!I162=0,"",RES_hhdet_tes!I162/RES_hhdet_fec!I162)</f>
        <v>0.73054844600525681</v>
      </c>
      <c r="J162" s="169">
        <f>IF(RES_hhdet_tes!J162=0,"",RES_hhdet_tes!J162/RES_hhdet_fec!J162)</f>
        <v>0.74194025328037261</v>
      </c>
      <c r="K162" s="169">
        <f>IF(RES_hhdet_tes!K162=0,"",RES_hhdet_tes!K162/RES_hhdet_fec!K162)</f>
        <v>0.75500063614954871</v>
      </c>
      <c r="L162" s="169">
        <f>IF(RES_hhdet_tes!L162=0,"",RES_hhdet_tes!L162/RES_hhdet_fec!L162)</f>
        <v>0.76164435507238615</v>
      </c>
      <c r="M162" s="169">
        <f>IF(RES_hhdet_tes!M162=0,"",RES_hhdet_tes!M162/RES_hhdet_fec!M162)</f>
        <v>0.76237584269778524</v>
      </c>
      <c r="N162" s="169">
        <f>IF(RES_hhdet_tes!N162=0,"",RES_hhdet_tes!N162/RES_hhdet_fec!N162)</f>
        <v>0.76583963940732169</v>
      </c>
      <c r="O162" s="169">
        <f>IF(RES_hhdet_tes!O162=0,"",RES_hhdet_tes!O162/RES_hhdet_fec!O162)</f>
        <v>0.76618995743115736</v>
      </c>
      <c r="P162" s="169">
        <f>IF(RES_hhdet_tes!P162=0,"",RES_hhdet_tes!P162/RES_hhdet_fec!P162)</f>
        <v>0.76806411574595734</v>
      </c>
      <c r="Q162" s="169">
        <f>IF(RES_hhdet_tes!Q162=0,"",RES_hhdet_tes!Q162/RES_hhdet_fec!Q162)</f>
        <v>0.76861711964833412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0.71513032661856979</v>
      </c>
      <c r="C163" s="65">
        <f>IF(RES_hhdet_tes!C163=0,"",RES_hhdet_tes!C163/RES_hhdet_fec!C163)</f>
        <v>0.71645310462851819</v>
      </c>
      <c r="D163" s="65">
        <f>IF(RES_hhdet_tes!D163=0,"",RES_hhdet_tes!D163/RES_hhdet_fec!D163)</f>
        <v>0.71662809470658295</v>
      </c>
      <c r="E163" s="65">
        <f>IF(RES_hhdet_tes!E163=0,"",RES_hhdet_tes!E163/RES_hhdet_fec!E163)</f>
        <v>0.71758290657196588</v>
      </c>
      <c r="F163" s="65">
        <f>IF(RES_hhdet_tes!F163=0,"",RES_hhdet_tes!F163/RES_hhdet_fec!F163)</f>
        <v>0.71810844392203144</v>
      </c>
      <c r="G163" s="65">
        <f>IF(RES_hhdet_tes!G163=0,"",RES_hhdet_tes!G163/RES_hhdet_fec!G163)</f>
        <v>0.71934311939156681</v>
      </c>
      <c r="H163" s="65">
        <f>IF(RES_hhdet_tes!H163=0,"",RES_hhdet_tes!H163/RES_hhdet_fec!H163)</f>
        <v>0.72242267143007666</v>
      </c>
      <c r="I163" s="65">
        <f>IF(RES_hhdet_tes!I163=0,"",RES_hhdet_tes!I163/RES_hhdet_fec!I163)</f>
        <v>0.73054844600525681</v>
      </c>
      <c r="J163" s="65">
        <f>IF(RES_hhdet_tes!J163=0,"",RES_hhdet_tes!J163/RES_hhdet_fec!J163)</f>
        <v>0.74194025328037261</v>
      </c>
      <c r="K163" s="65">
        <f>IF(RES_hhdet_tes!K163=0,"",RES_hhdet_tes!K163/RES_hhdet_fec!K163)</f>
        <v>0.75500063614954871</v>
      </c>
      <c r="L163" s="65">
        <f>IF(RES_hhdet_tes!L163=0,"",RES_hhdet_tes!L163/RES_hhdet_fec!L163)</f>
        <v>0.76164435507238615</v>
      </c>
      <c r="M163" s="65">
        <f>IF(RES_hhdet_tes!M163=0,"",RES_hhdet_tes!M163/RES_hhdet_fec!M163)</f>
        <v>0.76237584269778524</v>
      </c>
      <c r="N163" s="65">
        <f>IF(RES_hhdet_tes!N163=0,"",RES_hhdet_tes!N163/RES_hhdet_fec!N163)</f>
        <v>0.76583963940732169</v>
      </c>
      <c r="O163" s="65">
        <f>IF(RES_hhdet_tes!O163=0,"",RES_hhdet_tes!O163/RES_hhdet_fec!O163)</f>
        <v>0.76618995743115736</v>
      </c>
      <c r="P163" s="65">
        <f>IF(RES_hhdet_tes!P163=0,"",RES_hhdet_tes!P163/RES_hhdet_fec!P163)</f>
        <v>0.76806411574595734</v>
      </c>
      <c r="Q163" s="65">
        <f>IF(RES_hhdet_tes!Q163=0,"",RES_hhdet_tes!Q163/RES_hhdet_fec!Q163)</f>
        <v>0.76861711964833412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1.5778792117855855</v>
      </c>
      <c r="C164" s="169">
        <f>IF(RES_hhdet_tes!C164=0,"",RES_hhdet_tes!C164/RES_hhdet_fec!C164)</f>
        <v>1.6250569479666339</v>
      </c>
      <c r="D164" s="169">
        <f>IF(RES_hhdet_tes!D164=0,"",RES_hhdet_tes!D164/RES_hhdet_fec!D164)</f>
        <v>1.6634845983518443</v>
      </c>
      <c r="E164" s="169">
        <f>IF(RES_hhdet_tes!E164=0,"",RES_hhdet_tes!E164/RES_hhdet_fec!E164)</f>
        <v>1.696222589906931</v>
      </c>
      <c r="F164" s="169">
        <f>IF(RES_hhdet_tes!F164=0,"",RES_hhdet_tes!F164/RES_hhdet_fec!F164)</f>
        <v>1.7603920098442856</v>
      </c>
      <c r="G164" s="169">
        <f>IF(RES_hhdet_tes!G164=0,"",RES_hhdet_tes!G164/RES_hhdet_fec!G164)</f>
        <v>1.8758908083492953</v>
      </c>
      <c r="H164" s="169">
        <f>IF(RES_hhdet_tes!H164=0,"",RES_hhdet_tes!H164/RES_hhdet_fec!H164)</f>
        <v>1.9944016869962065</v>
      </c>
      <c r="I164" s="169">
        <f>IF(RES_hhdet_tes!I164=0,"",RES_hhdet_tes!I164/RES_hhdet_fec!I164)</f>
        <v>2.0166701055907623</v>
      </c>
      <c r="J164" s="169">
        <f>IF(RES_hhdet_tes!J164=0,"",RES_hhdet_tes!J164/RES_hhdet_fec!J164)</f>
        <v>2.0280236954084656</v>
      </c>
      <c r="K164" s="169">
        <f>IF(RES_hhdet_tes!K164=0,"",RES_hhdet_tes!K164/RES_hhdet_fec!K164)</f>
        <v>2.2875146403129745</v>
      </c>
      <c r="L164" s="169">
        <f>IF(RES_hhdet_tes!L164=0,"",RES_hhdet_tes!L164/RES_hhdet_fec!L164)</f>
        <v>2.4284584450337894</v>
      </c>
      <c r="M164" s="169">
        <f>IF(RES_hhdet_tes!M164=0,"",RES_hhdet_tes!M164/RES_hhdet_fec!M164)</f>
        <v>2.6597057634195558</v>
      </c>
      <c r="N164" s="169">
        <f>IF(RES_hhdet_tes!N164=0,"",RES_hhdet_tes!N164/RES_hhdet_fec!N164)</f>
        <v>2.7995741382053705</v>
      </c>
      <c r="O164" s="169">
        <f>IF(RES_hhdet_tes!O164=0,"",RES_hhdet_tes!O164/RES_hhdet_fec!O164)</f>
        <v>2.9464002381704848</v>
      </c>
      <c r="P164" s="169">
        <f>IF(RES_hhdet_tes!P164=0,"",RES_hhdet_tes!P164/RES_hhdet_fec!P164)</f>
        <v>3.0108878702557669</v>
      </c>
      <c r="Q164" s="169">
        <f>IF(RES_hhdet_tes!Q164=0,"",RES_hhdet_tes!Q164/RES_hhdet_fec!Q164)</f>
        <v>3.0327991720734095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1.5778792117855855</v>
      </c>
      <c r="C165" s="73">
        <f>IF(RES_hhdet_tes!C165=0,"",RES_hhdet_tes!C165/RES_hhdet_fec!C165)</f>
        <v>1.6250569479666339</v>
      </c>
      <c r="D165" s="73">
        <f>IF(RES_hhdet_tes!D165=0,"",RES_hhdet_tes!D165/RES_hhdet_fec!D165)</f>
        <v>1.6634845983518443</v>
      </c>
      <c r="E165" s="73">
        <f>IF(RES_hhdet_tes!E165=0,"",RES_hhdet_tes!E165/RES_hhdet_fec!E165)</f>
        <v>1.696222589906931</v>
      </c>
      <c r="F165" s="73">
        <f>IF(RES_hhdet_tes!F165=0,"",RES_hhdet_tes!F165/RES_hhdet_fec!F165)</f>
        <v>1.7603920098442856</v>
      </c>
      <c r="G165" s="73">
        <f>IF(RES_hhdet_tes!G165=0,"",RES_hhdet_tes!G165/RES_hhdet_fec!G165)</f>
        <v>1.8758908083492953</v>
      </c>
      <c r="H165" s="73">
        <f>IF(RES_hhdet_tes!H165=0,"",RES_hhdet_tes!H165/RES_hhdet_fec!H165)</f>
        <v>1.9944016869962065</v>
      </c>
      <c r="I165" s="73">
        <f>IF(RES_hhdet_tes!I165=0,"",RES_hhdet_tes!I165/RES_hhdet_fec!I165)</f>
        <v>2.0166701055907623</v>
      </c>
      <c r="J165" s="73">
        <f>IF(RES_hhdet_tes!J165=0,"",RES_hhdet_tes!J165/RES_hhdet_fec!J165)</f>
        <v>2.0280236954084656</v>
      </c>
      <c r="K165" s="73">
        <f>IF(RES_hhdet_tes!K165=0,"",RES_hhdet_tes!K165/RES_hhdet_fec!K165)</f>
        <v>2.2875146403129745</v>
      </c>
      <c r="L165" s="73">
        <f>IF(RES_hhdet_tes!L165=0,"",RES_hhdet_tes!L165/RES_hhdet_fec!L165)</f>
        <v>2.4284584450337894</v>
      </c>
      <c r="M165" s="73">
        <f>IF(RES_hhdet_tes!M165=0,"",RES_hhdet_tes!M165/RES_hhdet_fec!M165)</f>
        <v>2.6597057634195558</v>
      </c>
      <c r="N165" s="73">
        <f>IF(RES_hhdet_tes!N165=0,"",RES_hhdet_tes!N165/RES_hhdet_fec!N165)</f>
        <v>2.7995741382053705</v>
      </c>
      <c r="O165" s="73">
        <f>IF(RES_hhdet_tes!O165=0,"",RES_hhdet_tes!O165/RES_hhdet_fec!O165)</f>
        <v>2.9464002381704848</v>
      </c>
      <c r="P165" s="73">
        <f>IF(RES_hhdet_tes!P165=0,"",RES_hhdet_tes!P165/RES_hhdet_fec!P165)</f>
        <v>3.0108878702557669</v>
      </c>
      <c r="Q165" s="73">
        <f>IF(RES_hhdet_tes!Q165=0,"",RES_hhdet_tes!Q165/RES_hhdet_fec!Q165)</f>
        <v>3.0327991720734095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0.51524895831789952</v>
      </c>
      <c r="C166" s="169">
        <f>IF(RES_hhdet_tes!C166=0,"",RES_hhdet_tes!C166/RES_hhdet_fec!C166)</f>
        <v>0.52469711029750021</v>
      </c>
      <c r="D166" s="169">
        <f>IF(RES_hhdet_tes!D166=0,"",RES_hhdet_tes!D166/RES_hhdet_fec!D166)</f>
        <v>0.52736199000981554</v>
      </c>
      <c r="E166" s="169">
        <f>IF(RES_hhdet_tes!E166=0,"",RES_hhdet_tes!E166/RES_hhdet_fec!E166)</f>
        <v>0.53431472731033558</v>
      </c>
      <c r="F166" s="169">
        <f>IF(RES_hhdet_tes!F166=0,"",RES_hhdet_tes!F166/RES_hhdet_fec!F166)</f>
        <v>0.53863600997561212</v>
      </c>
      <c r="G166" s="169">
        <f>IF(RES_hhdet_tes!G166=0,"",RES_hhdet_tes!G166/RES_hhdet_fec!G166)</f>
        <v>0.54818314687276859</v>
      </c>
      <c r="H166" s="169">
        <f>IF(RES_hhdet_tes!H166=0,"",RES_hhdet_tes!H166/RES_hhdet_fec!H166)</f>
        <v>0.57199476913080793</v>
      </c>
      <c r="I166" s="169">
        <f>IF(RES_hhdet_tes!I166=0,"",RES_hhdet_tes!I166/RES_hhdet_fec!I166)</f>
        <v>0.58051275461894702</v>
      </c>
      <c r="J166" s="169">
        <f>IF(RES_hhdet_tes!J166=0,"",RES_hhdet_tes!J166/RES_hhdet_fec!J166)</f>
        <v>0.59052425394114694</v>
      </c>
      <c r="K166" s="169">
        <f>IF(RES_hhdet_tes!K166=0,"",RES_hhdet_tes!K166/RES_hhdet_fec!K166)</f>
        <v>0.60164200455633099</v>
      </c>
      <c r="L166" s="169">
        <f>IF(RES_hhdet_tes!L166=0,"",RES_hhdet_tes!L166/RES_hhdet_fec!L166)</f>
        <v>0.60607057420928057</v>
      </c>
      <c r="M166" s="169">
        <f>IF(RES_hhdet_tes!M166=0,"",RES_hhdet_tes!M166/RES_hhdet_fec!M166)</f>
        <v>0.61186964719934211</v>
      </c>
      <c r="N166" s="169">
        <f>IF(RES_hhdet_tes!N166=0,"",RES_hhdet_tes!N166/RES_hhdet_fec!N166)</f>
        <v>0.60802423814841755</v>
      </c>
      <c r="O166" s="169">
        <f>IF(RES_hhdet_tes!O166=0,"",RES_hhdet_tes!O166/RES_hhdet_fec!O166)</f>
        <v>0.60856474856683074</v>
      </c>
      <c r="P166" s="169">
        <f>IF(RES_hhdet_tes!P166=0,"",RES_hhdet_tes!P166/RES_hhdet_fec!P166)</f>
        <v>0.60993691184188903</v>
      </c>
      <c r="Q166" s="169">
        <f>IF(RES_hhdet_tes!Q166=0,"",RES_hhdet_tes!Q166/RES_hhdet_fec!Q166)</f>
        <v>0.61208735453086294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0.51329973660448713</v>
      </c>
      <c r="C167" s="174">
        <f>IF(RES_hhdet_tes!C167=0,"",RES_hhdet_tes!C167/RES_hhdet_fec!C167)</f>
        <v>0.51861336878991704</v>
      </c>
      <c r="D167" s="174">
        <f>IF(RES_hhdet_tes!D167=0,"",RES_hhdet_tes!D167/RES_hhdet_fec!D167)</f>
        <v>0.51973386993070914</v>
      </c>
      <c r="E167" s="174">
        <f>IF(RES_hhdet_tes!E167=0,"",RES_hhdet_tes!E167/RES_hhdet_fec!E167)</f>
        <v>0.52646475014239646</v>
      </c>
      <c r="F167" s="174">
        <f>IF(RES_hhdet_tes!F167=0,"",RES_hhdet_tes!F167/RES_hhdet_fec!F167)</f>
        <v>0.52938920285151025</v>
      </c>
      <c r="G167" s="174">
        <f>IF(RES_hhdet_tes!G167=0,"",RES_hhdet_tes!G167/RES_hhdet_fec!G167)</f>
        <v>0.53646263896302837</v>
      </c>
      <c r="H167" s="174">
        <f>IF(RES_hhdet_tes!H167=0,"",RES_hhdet_tes!H167/RES_hhdet_fec!H167)</f>
        <v>0.55542020862914199</v>
      </c>
      <c r="I167" s="174">
        <f>IF(RES_hhdet_tes!I167=0,"",RES_hhdet_tes!I167/RES_hhdet_fec!I167)</f>
        <v>0.56241631196983011</v>
      </c>
      <c r="J167" s="174">
        <f>IF(RES_hhdet_tes!J167=0,"",RES_hhdet_tes!J167/RES_hhdet_fec!J167)</f>
        <v>0.57153548306370128</v>
      </c>
      <c r="K167" s="174">
        <f>IF(RES_hhdet_tes!K167=0,"",RES_hhdet_tes!K167/RES_hhdet_fec!K167)</f>
        <v>0.58235542253514994</v>
      </c>
      <c r="L167" s="174">
        <f>IF(RES_hhdet_tes!L167=0,"",RES_hhdet_tes!L167/RES_hhdet_fec!L167)</f>
        <v>0.58490906191835279</v>
      </c>
      <c r="M167" s="174">
        <f>IF(RES_hhdet_tes!M167=0,"",RES_hhdet_tes!M167/RES_hhdet_fec!M167)</f>
        <v>0.59318620243272979</v>
      </c>
      <c r="N167" s="174">
        <f>IF(RES_hhdet_tes!N167=0,"",RES_hhdet_tes!N167/RES_hhdet_fec!N167)</f>
        <v>0.59412910729032409</v>
      </c>
      <c r="O167" s="174">
        <f>IF(RES_hhdet_tes!O167=0,"",RES_hhdet_tes!O167/RES_hhdet_fec!O167)</f>
        <v>0.59421418899335099</v>
      </c>
      <c r="P167" s="174">
        <f>IF(RES_hhdet_tes!P167=0,"",RES_hhdet_tes!P167/RES_hhdet_fec!P167)</f>
        <v>0.59514854744145607</v>
      </c>
      <c r="Q167" s="174">
        <f>IF(RES_hhdet_tes!Q167=0,"",RES_hhdet_tes!Q167/RES_hhdet_fec!Q167)</f>
        <v>0.59542225033165952</v>
      </c>
    </row>
    <row r="168" spans="1:17" ht="12" customHeight="1" x14ac:dyDescent="0.25">
      <c r="A168" s="167" t="s">
        <v>143</v>
      </c>
      <c r="B168" s="174">
        <f>IF(RES_hhdet_tes!B168=0,"",RES_hhdet_tes!B168/RES_hhdet_fec!B168)</f>
        <v>0.72502341836580986</v>
      </c>
      <c r="C168" s="174">
        <f>IF(RES_hhdet_tes!C168=0,"",RES_hhdet_tes!C168/RES_hhdet_fec!C168)</f>
        <v>0.72849394165152648</v>
      </c>
      <c r="D168" s="174">
        <f>IF(RES_hhdet_tes!D168=0,"",RES_hhdet_tes!D168/RES_hhdet_fec!D168)</f>
        <v>0.73064127619489561</v>
      </c>
      <c r="E168" s="174">
        <f>IF(RES_hhdet_tes!E168=0,"",RES_hhdet_tes!E168/RES_hhdet_fec!E168)</f>
        <v>0.73722621718149672</v>
      </c>
      <c r="F168" s="174">
        <f>IF(RES_hhdet_tes!F168=0,"",RES_hhdet_tes!F168/RES_hhdet_fec!F168)</f>
        <v>0.73922796817581193</v>
      </c>
      <c r="G168" s="174">
        <f>IF(RES_hhdet_tes!G168=0,"",RES_hhdet_tes!G168/RES_hhdet_fec!G168)</f>
        <v>0.74045706623948893</v>
      </c>
      <c r="H168" s="174">
        <f>IF(RES_hhdet_tes!H168=0,"",RES_hhdet_tes!H168/RES_hhdet_fec!H168)</f>
        <v>0.74601312818533316</v>
      </c>
      <c r="I168" s="174">
        <f>IF(RES_hhdet_tes!I168=0,"",RES_hhdet_tes!I168/RES_hhdet_fec!I168)</f>
        <v>0.75552029612037974</v>
      </c>
      <c r="J168" s="174">
        <f>IF(RES_hhdet_tes!J168=0,"",RES_hhdet_tes!J168/RES_hhdet_fec!J168)</f>
        <v>0.76404267205063814</v>
      </c>
      <c r="K168" s="174">
        <f>IF(RES_hhdet_tes!K168=0,"",RES_hhdet_tes!K168/RES_hhdet_fec!K168)</f>
        <v>0.77574099634661142</v>
      </c>
      <c r="L168" s="174">
        <f>IF(RES_hhdet_tes!L168=0,"",RES_hhdet_tes!L168/RES_hhdet_fec!L168)</f>
        <v>0.77724168315542275</v>
      </c>
      <c r="M168" s="174">
        <f>IF(RES_hhdet_tes!M168=0,"",RES_hhdet_tes!M168/RES_hhdet_fec!M168)</f>
        <v>0.77940807817177749</v>
      </c>
      <c r="N168" s="174">
        <f>IF(RES_hhdet_tes!N168=0,"",RES_hhdet_tes!N168/RES_hhdet_fec!N168)</f>
        <v>0.77992598513434208</v>
      </c>
      <c r="O168" s="174">
        <f>IF(RES_hhdet_tes!O168=0,"",RES_hhdet_tes!O168/RES_hhdet_fec!O168)</f>
        <v>0.78096530089976579</v>
      </c>
      <c r="P168" s="174">
        <f>IF(RES_hhdet_tes!P168=0,"",RES_hhdet_tes!P168/RES_hhdet_fec!P168)</f>
        <v>0.7820366296752097</v>
      </c>
      <c r="Q168" s="174">
        <f>IF(RES_hhdet_tes!Q168=0,"",RES_hhdet_tes!Q168/RES_hhdet_fec!Q168)</f>
        <v>0.78265858742916283</v>
      </c>
    </row>
    <row r="169" spans="1:17" ht="12" customHeight="1" x14ac:dyDescent="0.25">
      <c r="A169" s="166" t="s">
        <v>57</v>
      </c>
      <c r="B169" s="173">
        <f>IF(RES_hhdet_tes!B169=0,"",RES_hhdet_tes!B169/RES_hhdet_fec!B169)</f>
        <v>0.51329973660448724</v>
      </c>
      <c r="C169" s="173">
        <f>IF(RES_hhdet_tes!C169=0,"",RES_hhdet_tes!C169/RES_hhdet_fec!C169)</f>
        <v>0.52091022070866844</v>
      </c>
      <c r="D169" s="173">
        <f>IF(RES_hhdet_tes!D169=0,"",RES_hhdet_tes!D169/RES_hhdet_fec!D169)</f>
        <v>0.52132349634819342</v>
      </c>
      <c r="E169" s="173">
        <f>IF(RES_hhdet_tes!E169=0,"",RES_hhdet_tes!E169/RES_hhdet_fec!E169)</f>
        <v>0.530949062486191</v>
      </c>
      <c r="F169" s="173">
        <f>IF(RES_hhdet_tes!F169=0,"",RES_hhdet_tes!F169/RES_hhdet_fec!F169)</f>
        <v>0.53230284600552635</v>
      </c>
      <c r="G169" s="173">
        <f>IF(RES_hhdet_tes!G169=0,"",RES_hhdet_tes!G169/RES_hhdet_fec!G169)</f>
        <v>0.53279580256961578</v>
      </c>
      <c r="H169" s="173">
        <f>IF(RES_hhdet_tes!H169=0,"",RES_hhdet_tes!H169/RES_hhdet_fec!H169)</f>
        <v>0.54113561248888797</v>
      </c>
      <c r="I169" s="173">
        <f>IF(RES_hhdet_tes!I169=0,"",RES_hhdet_tes!I169/RES_hhdet_fec!I169)</f>
        <v>0.55656997057814195</v>
      </c>
      <c r="J169" s="173">
        <f>IF(RES_hhdet_tes!J169=0,"",RES_hhdet_tes!J169/RES_hhdet_fec!J169)</f>
        <v>0.57041688282827485</v>
      </c>
      <c r="K169" s="173">
        <f>IF(RES_hhdet_tes!K169=0,"",RES_hhdet_tes!K169/RES_hhdet_fec!K169)</f>
        <v>0.59024019658706661</v>
      </c>
      <c r="L169" s="173">
        <f>IF(RES_hhdet_tes!L169=0,"",RES_hhdet_tes!L169/RES_hhdet_fec!L169)</f>
        <v>0.59132243596533507</v>
      </c>
      <c r="M169" s="173">
        <f>IF(RES_hhdet_tes!M169=0,"",RES_hhdet_tes!M169/RES_hhdet_fec!M169)</f>
        <v>0.59503195102505846</v>
      </c>
      <c r="N169" s="173">
        <f>IF(RES_hhdet_tes!N169=0,"",RES_hhdet_tes!N169/RES_hhdet_fec!N169)</f>
        <v>0.59504309217437079</v>
      </c>
      <c r="O169" s="173">
        <f>IF(RES_hhdet_tes!O169=0,"",RES_hhdet_tes!O169/RES_hhdet_fec!O169)</f>
        <v>0.59591617476300318</v>
      </c>
      <c r="P169" s="173">
        <f>IF(RES_hhdet_tes!P169=0,"",RES_hhdet_tes!P169/RES_hhdet_fec!P169)</f>
        <v>0.59660714156383443</v>
      </c>
      <c r="Q169" s="173">
        <f>IF(RES_hhdet_tes!Q169=0,"",RES_hhdet_tes!Q169/RES_hhdet_fec!Q169)</f>
        <v>0.59670213735212096</v>
      </c>
    </row>
    <row r="170" spans="1:17" ht="12" customHeight="1" x14ac:dyDescent="0.25">
      <c r="A170" s="147" t="s">
        <v>59</v>
      </c>
      <c r="B170" s="172">
        <f>IF(RES_hhdet_tes!B170=0,"",RES_hhdet_tes!B170/RES_hhdet_fec!B170)</f>
        <v>1</v>
      </c>
      <c r="C170" s="172">
        <f>IF(RES_hhdet_tes!C170=0,"",RES_hhdet_tes!C170/RES_hhdet_fec!C170)</f>
        <v>1.0000000000000002</v>
      </c>
      <c r="D170" s="172">
        <f>IF(RES_hhdet_tes!D170=0,"",RES_hhdet_tes!D170/RES_hhdet_fec!D170)</f>
        <v>0.99999999999999956</v>
      </c>
      <c r="E170" s="172">
        <f>IF(RES_hhdet_tes!E170=0,"",RES_hhdet_tes!E170/RES_hhdet_fec!E170)</f>
        <v>1</v>
      </c>
      <c r="F170" s="172">
        <f>IF(RES_hhdet_tes!F170=0,"",RES_hhdet_tes!F170/RES_hhdet_fec!F170)</f>
        <v>0.99999999999999978</v>
      </c>
      <c r="G170" s="172">
        <f>IF(RES_hhdet_tes!G170=0,"",RES_hhdet_tes!G170/RES_hhdet_fec!G170)</f>
        <v>1.0000000000000002</v>
      </c>
      <c r="H170" s="172">
        <f>IF(RES_hhdet_tes!H170=0,"",RES_hhdet_tes!H170/RES_hhdet_fec!H170)</f>
        <v>1</v>
      </c>
      <c r="I170" s="172">
        <f>IF(RES_hhdet_tes!I170=0,"",RES_hhdet_tes!I170/RES_hhdet_fec!I170)</f>
        <v>1.0000000000000002</v>
      </c>
      <c r="J170" s="172">
        <f>IF(RES_hhdet_tes!J170=0,"",RES_hhdet_tes!J170/RES_hhdet_fec!J170)</f>
        <v>1</v>
      </c>
      <c r="K170" s="172">
        <f>IF(RES_hhdet_tes!K170=0,"",RES_hhdet_tes!K170/RES_hhdet_fec!K170)</f>
        <v>1</v>
      </c>
      <c r="L170" s="172">
        <f>IF(RES_hhdet_tes!L170=0,"",RES_hhdet_tes!L170/RES_hhdet_fec!L170)</f>
        <v>0.99999999999999978</v>
      </c>
      <c r="M170" s="172">
        <f>IF(RES_hhdet_tes!M170=0,"",RES_hhdet_tes!M170/RES_hhdet_fec!M170)</f>
        <v>1.0000000000000004</v>
      </c>
      <c r="N170" s="172">
        <f>IF(RES_hhdet_tes!N170=0,"",RES_hhdet_tes!N170/RES_hhdet_fec!N170)</f>
        <v>1</v>
      </c>
      <c r="O170" s="172">
        <f>IF(RES_hhdet_tes!O170=0,"",RES_hhdet_tes!O170/RES_hhdet_fec!O170)</f>
        <v>1.0000000000000004</v>
      </c>
      <c r="P170" s="172">
        <f>IF(RES_hhdet_tes!P170=0,"",RES_hhdet_tes!P170/RES_hhdet_fec!P170)</f>
        <v>1</v>
      </c>
      <c r="Q170" s="172">
        <f>IF(RES_hhdet_tes!Q170=0,"",RES_hhdet_tes!Q170/RES_hhdet_fec!Q170)</f>
        <v>1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0.65588299677240047</v>
      </c>
      <c r="C171" s="171">
        <f>IF(RES_hhdet_tes!C171=0,"",RES_hhdet_tes!C171/RES_hhdet_fec!C171)</f>
        <v>0.69029866935328554</v>
      </c>
      <c r="D171" s="171">
        <f>IF(RES_hhdet_tes!D171=0,"",RES_hhdet_tes!D171/RES_hhdet_fec!D171)</f>
        <v>0.69220489589291045</v>
      </c>
      <c r="E171" s="171">
        <f>IF(RES_hhdet_tes!E171=0,"",RES_hhdet_tes!E171/RES_hhdet_fec!E171)</f>
        <v>0.70198179960495077</v>
      </c>
      <c r="F171" s="171">
        <f>IF(RES_hhdet_tes!F171=0,"",RES_hhdet_tes!F171/RES_hhdet_fec!F171)</f>
        <v>0.70211531818995232</v>
      </c>
      <c r="G171" s="171">
        <f>IF(RES_hhdet_tes!G171=0,"",RES_hhdet_tes!G171/RES_hhdet_fec!G171)</f>
        <v>0.70230549405301201</v>
      </c>
      <c r="H171" s="171">
        <f>IF(RES_hhdet_tes!H171=0,"",RES_hhdet_tes!H171/RES_hhdet_fec!H171)</f>
        <v>0.70231942755866617</v>
      </c>
      <c r="I171" s="171">
        <f>IF(RES_hhdet_tes!I171=0,"",RES_hhdet_tes!I171/RES_hhdet_fec!I171)</f>
        <v>0.71676810268986768</v>
      </c>
      <c r="J171" s="171">
        <f>IF(RES_hhdet_tes!J171=0,"",RES_hhdet_tes!J171/RES_hhdet_fec!J171)</f>
        <v>0.72799655460362211</v>
      </c>
      <c r="K171" s="171">
        <f>IF(RES_hhdet_tes!K171=0,"",RES_hhdet_tes!K171/RES_hhdet_fec!K171)</f>
        <v>0.73255612099572343</v>
      </c>
      <c r="L171" s="171">
        <f>IF(RES_hhdet_tes!L171=0,"",RES_hhdet_tes!L171/RES_hhdet_fec!L171)</f>
        <v>0.73340090427090432</v>
      </c>
      <c r="M171" s="171">
        <f>IF(RES_hhdet_tes!M171=0,"",RES_hhdet_tes!M171/RES_hhdet_fec!M171)</f>
        <v>0.73359646163480952</v>
      </c>
      <c r="N171" s="171">
        <f>IF(RES_hhdet_tes!N171=0,"",RES_hhdet_tes!N171/RES_hhdet_fec!N171)</f>
        <v>0.7347682799805294</v>
      </c>
      <c r="O171" s="171">
        <f>IF(RES_hhdet_tes!O171=0,"",RES_hhdet_tes!O171/RES_hhdet_fec!O171)</f>
        <v>0.73516753136111068</v>
      </c>
      <c r="P171" s="171">
        <f>IF(RES_hhdet_tes!P171=0,"",RES_hhdet_tes!P171/RES_hhdet_fec!P171)</f>
        <v>0.73575263651121536</v>
      </c>
      <c r="Q171" s="171">
        <f>IF(RES_hhdet_tes!Q171=0,"",RES_hhdet_tes!Q171/RES_hhdet_fec!Q171)</f>
        <v>0.73612249105516625</v>
      </c>
    </row>
    <row r="172" spans="1:17" ht="12" customHeight="1" x14ac:dyDescent="0.25">
      <c r="A172" s="161" t="s">
        <v>141</v>
      </c>
      <c r="B172" s="170">
        <f>IF(RES_hhdet_tes!B172=0,"",RES_hhdet_tes!B172/RES_hhdet_fec!B172)</f>
        <v>0.81129015263312376</v>
      </c>
      <c r="C172" s="170">
        <f>IF(RES_hhdet_tes!C172=0,"",RES_hhdet_tes!C172/RES_hhdet_fec!C172)</f>
        <v>0.84049517884091984</v>
      </c>
      <c r="D172" s="170">
        <f>IF(RES_hhdet_tes!D172=0,"",RES_hhdet_tes!D172/RES_hhdet_fec!D172)</f>
        <v>0.83638438207953003</v>
      </c>
      <c r="E172" s="170">
        <f>IF(RES_hhdet_tes!E172=0,"",RES_hhdet_tes!E172/RES_hhdet_fec!E172)</f>
        <v>0.83559602581571069</v>
      </c>
      <c r="F172" s="170">
        <f>IF(RES_hhdet_tes!F172=0,"",RES_hhdet_tes!F172/RES_hhdet_fec!F172)</f>
        <v>0.83194613368977743</v>
      </c>
      <c r="G172" s="170">
        <f>IF(RES_hhdet_tes!G172=0,"",RES_hhdet_tes!G172/RES_hhdet_fec!G172)</f>
        <v>0.83389331997921678</v>
      </c>
      <c r="H172" s="170">
        <f>IF(RES_hhdet_tes!H172=0,"",RES_hhdet_tes!H172/RES_hhdet_fec!H172)</f>
        <v>0.84008558310865888</v>
      </c>
      <c r="I172" s="170">
        <f>IF(RES_hhdet_tes!I172=0,"",RES_hhdet_tes!I172/RES_hhdet_fec!I172)</f>
        <v>0.85476241673371112</v>
      </c>
      <c r="J172" s="170">
        <f>IF(RES_hhdet_tes!J172=0,"",RES_hhdet_tes!J172/RES_hhdet_fec!J172)</f>
        <v>0.86039142735312735</v>
      </c>
      <c r="K172" s="170">
        <f>IF(RES_hhdet_tes!K172=0,"",RES_hhdet_tes!K172/RES_hhdet_fec!K172)</f>
        <v>0.86407621961436321</v>
      </c>
      <c r="L172" s="170">
        <f>IF(RES_hhdet_tes!L172=0,"",RES_hhdet_tes!L172/RES_hhdet_fec!L172)</f>
        <v>0.85632975746701745</v>
      </c>
      <c r="M172" s="170">
        <f>IF(RES_hhdet_tes!M172=0,"",RES_hhdet_tes!M172/RES_hhdet_fec!M172)</f>
        <v>0.8528580639906187</v>
      </c>
      <c r="N172" s="170">
        <f>IF(RES_hhdet_tes!N172=0,"",RES_hhdet_tes!N172/RES_hhdet_fec!N172)</f>
        <v>0.85870051662953462</v>
      </c>
      <c r="O172" s="170">
        <f>IF(RES_hhdet_tes!O172=0,"",RES_hhdet_tes!O172/RES_hhdet_fec!O172)</f>
        <v>0.85575752020030516</v>
      </c>
      <c r="P172" s="170">
        <f>IF(RES_hhdet_tes!P172=0,"",RES_hhdet_tes!P172/RES_hhdet_fec!P172)</f>
        <v>0.8655744612402384</v>
      </c>
      <c r="Q172" s="170">
        <f>IF(RES_hhdet_tes!Q172=0,"",RES_hhdet_tes!Q172/RES_hhdet_fec!Q172)</f>
        <v>0.84873249457875566</v>
      </c>
    </row>
    <row r="173" spans="1:17" ht="12" customHeight="1" x14ac:dyDescent="0.25">
      <c r="A173" s="148" t="s">
        <v>60</v>
      </c>
      <c r="B173" s="73">
        <f>IF(RES_hhdet_tes!B173=0,"",RES_hhdet_tes!B173/RES_hhdet_fec!B173)</f>
        <v>0.65588299677240025</v>
      </c>
      <c r="C173" s="73">
        <f>IF(RES_hhdet_tes!C173=0,"",RES_hhdet_tes!C173/RES_hhdet_fec!C173)</f>
        <v>0.70016791735222161</v>
      </c>
      <c r="D173" s="73">
        <f>IF(RES_hhdet_tes!D173=0,"",RES_hhdet_tes!D173/RES_hhdet_fec!D173)</f>
        <v>0.70092265858412495</v>
      </c>
      <c r="E173" s="73">
        <f>IF(RES_hhdet_tes!E173=0,"",RES_hhdet_tes!E173/RES_hhdet_fec!E173)</f>
        <v>0.7026621062034889</v>
      </c>
      <c r="F173" s="73">
        <f>IF(RES_hhdet_tes!F173=0,"",RES_hhdet_tes!F173/RES_hhdet_fec!F173)</f>
        <v>0.70319518858774244</v>
      </c>
      <c r="G173" s="73">
        <f>IF(RES_hhdet_tes!G173=0,"",RES_hhdet_tes!G173/RES_hhdet_fec!G173)</f>
        <v>0.70625017438631565</v>
      </c>
      <c r="H173" s="73">
        <f>IF(RES_hhdet_tes!H173=0,"",RES_hhdet_tes!H173/RES_hhdet_fec!H173)</f>
        <v>0.70906645255802536</v>
      </c>
      <c r="I173" s="73">
        <f>IF(RES_hhdet_tes!I173=0,"",RES_hhdet_tes!I173/RES_hhdet_fec!I173)</f>
        <v>0.72393741944569623</v>
      </c>
      <c r="J173" s="73">
        <f>IF(RES_hhdet_tes!J173=0,"",RES_hhdet_tes!J173/RES_hhdet_fec!J173)</f>
        <v>0.72853412672272666</v>
      </c>
      <c r="K173" s="73">
        <f>IF(RES_hhdet_tes!K173=0,"",RES_hhdet_tes!K173/RES_hhdet_fec!K173)</f>
        <v>0.7326174741561069</v>
      </c>
      <c r="L173" s="73">
        <f>IF(RES_hhdet_tes!L173=0,"",RES_hhdet_tes!L173/RES_hhdet_fec!L173)</f>
        <v>0.7336761584955207</v>
      </c>
      <c r="M173" s="73">
        <f>IF(RES_hhdet_tes!M173=0,"",RES_hhdet_tes!M173/RES_hhdet_fec!M173)</f>
        <v>0.7338936963734829</v>
      </c>
      <c r="N173" s="73">
        <f>IF(RES_hhdet_tes!N173=0,"",RES_hhdet_tes!N173/RES_hhdet_fec!N173)</f>
        <v>0.73554036542676982</v>
      </c>
      <c r="O173" s="73">
        <f>IF(RES_hhdet_tes!O173=0,"",RES_hhdet_tes!O173/RES_hhdet_fec!O173)</f>
        <v>0.73885642868085943</v>
      </c>
      <c r="P173" s="73">
        <f>IF(RES_hhdet_tes!P173=0,"",RES_hhdet_tes!P173/RES_hhdet_fec!P173)</f>
        <v>0.74346218525418495</v>
      </c>
      <c r="Q173" s="73">
        <f>IF(RES_hhdet_tes!Q173=0,"",RES_hhdet_tes!Q173/RES_hhdet_fec!Q173)</f>
        <v>0.74378171992083897</v>
      </c>
    </row>
    <row r="174" spans="1:17" ht="12" customHeight="1" x14ac:dyDescent="0.25">
      <c r="A174" s="159" t="s">
        <v>59</v>
      </c>
      <c r="B174" s="65">
        <f>IF(RES_hhdet_tes!B174=0,"",RES_hhdet_tes!B174/RES_hhdet_fec!B174)</f>
        <v>1</v>
      </c>
      <c r="C174" s="65">
        <f>IF(RES_hhdet_tes!C174=0,"",RES_hhdet_tes!C174/RES_hhdet_fec!C174)</f>
        <v>0.99999999999999978</v>
      </c>
      <c r="D174" s="65">
        <f>IF(RES_hhdet_tes!D174=0,"",RES_hhdet_tes!D174/RES_hhdet_fec!D174)</f>
        <v>1</v>
      </c>
      <c r="E174" s="65">
        <f>IF(RES_hhdet_tes!E174=0,"",RES_hhdet_tes!E174/RES_hhdet_fec!E174)</f>
        <v>1</v>
      </c>
      <c r="F174" s="65">
        <f>IF(RES_hhdet_tes!F174=0,"",RES_hhdet_tes!F174/RES_hhdet_fec!F174)</f>
        <v>1</v>
      </c>
      <c r="G174" s="65">
        <f>IF(RES_hhdet_tes!G174=0,"",RES_hhdet_tes!G174/RES_hhdet_fec!G174)</f>
        <v>1</v>
      </c>
      <c r="H174" s="65">
        <f>IF(RES_hhdet_tes!H174=0,"",RES_hhdet_tes!H174/RES_hhdet_fec!H174)</f>
        <v>1.0000000000000004</v>
      </c>
      <c r="I174" s="65">
        <f>IF(RES_hhdet_tes!I174=0,"",RES_hhdet_tes!I174/RES_hhdet_fec!I174)</f>
        <v>1</v>
      </c>
      <c r="J174" s="65">
        <f>IF(RES_hhdet_tes!J174=0,"",RES_hhdet_tes!J174/RES_hhdet_fec!J174)</f>
        <v>1</v>
      </c>
      <c r="K174" s="65">
        <f>IF(RES_hhdet_tes!K174=0,"",RES_hhdet_tes!K174/RES_hhdet_fec!K174)</f>
        <v>1</v>
      </c>
      <c r="L174" s="65">
        <f>IF(RES_hhdet_tes!L174=0,"",RES_hhdet_tes!L174/RES_hhdet_fec!L174)</f>
        <v>0.99999999999999989</v>
      </c>
      <c r="M174" s="65">
        <f>IF(RES_hhdet_tes!M174=0,"",RES_hhdet_tes!M174/RES_hhdet_fec!M174)</f>
        <v>0.99999999999999967</v>
      </c>
      <c r="N174" s="65">
        <f>IF(RES_hhdet_tes!N174=0,"",RES_hhdet_tes!N174/RES_hhdet_fec!N174)</f>
        <v>1.0000000000000002</v>
      </c>
      <c r="O174" s="65">
        <f>IF(RES_hhdet_tes!O174=0,"",RES_hhdet_tes!O174/RES_hhdet_fec!O174)</f>
        <v>1</v>
      </c>
      <c r="P174" s="65">
        <f>IF(RES_hhdet_tes!P174=0,"",RES_hhdet_tes!P174/RES_hhdet_fec!P174)</f>
        <v>1.0000000000000002</v>
      </c>
      <c r="Q174" s="65">
        <f>IF(RES_hhdet_tes!Q174=0,"",RES_hhdet_tes!Q174/RES_hhdet_fec!Q174)</f>
        <v>1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0.53281174900909822</v>
      </c>
      <c r="C175" s="169">
        <f>IF(RES_hhdet_tes!C175=0,"",RES_hhdet_tes!C175/RES_hhdet_fec!C175)</f>
        <v>0.55180777460954988</v>
      </c>
      <c r="D175" s="169">
        <f>IF(RES_hhdet_tes!D175=0,"",RES_hhdet_tes!D175/RES_hhdet_fec!D175)</f>
        <v>0.57719535298736491</v>
      </c>
      <c r="E175" s="169">
        <f>IF(RES_hhdet_tes!E175=0,"",RES_hhdet_tes!E175/RES_hhdet_fec!E175)</f>
        <v>0.55866335872568917</v>
      </c>
      <c r="F175" s="169">
        <f>IF(RES_hhdet_tes!F175=0,"",RES_hhdet_tes!F175/RES_hhdet_fec!F175)</f>
        <v>0.5907387640066678</v>
      </c>
      <c r="G175" s="169">
        <f>IF(RES_hhdet_tes!G175=0,"",RES_hhdet_tes!G175/RES_hhdet_fec!G175)</f>
        <v>0.58026226838019179</v>
      </c>
      <c r="H175" s="169">
        <f>IF(RES_hhdet_tes!H175=0,"",RES_hhdet_tes!H175/RES_hhdet_fec!H175)</f>
        <v>0.63840503902482171</v>
      </c>
      <c r="I175" s="169">
        <f>IF(RES_hhdet_tes!I175=0,"",RES_hhdet_tes!I175/RES_hhdet_fec!I175)</f>
        <v>0.66292816140089739</v>
      </c>
      <c r="J175" s="169">
        <f>IF(RES_hhdet_tes!J175=0,"",RES_hhdet_tes!J175/RES_hhdet_fec!J175)</f>
        <v>0.62092850505446584</v>
      </c>
      <c r="K175" s="169">
        <f>IF(RES_hhdet_tes!K175=0,"",RES_hhdet_tes!K175/RES_hhdet_fec!K175)</f>
        <v>0.63238325829721576</v>
      </c>
      <c r="L175" s="169">
        <f>IF(RES_hhdet_tes!L175=0,"",RES_hhdet_tes!L175/RES_hhdet_fec!L175)</f>
        <v>0.6212346456895671</v>
      </c>
      <c r="M175" s="169">
        <f>IF(RES_hhdet_tes!M175=0,"",RES_hhdet_tes!M175/RES_hhdet_fec!M175)</f>
        <v>0.648957722110448</v>
      </c>
      <c r="N175" s="169">
        <f>IF(RES_hhdet_tes!N175=0,"",RES_hhdet_tes!N175/RES_hhdet_fec!N175)</f>
        <v>0.6402408302846313</v>
      </c>
      <c r="O175" s="169">
        <f>IF(RES_hhdet_tes!O175=0,"",RES_hhdet_tes!O175/RES_hhdet_fec!O175)</f>
        <v>0.64557832819422123</v>
      </c>
      <c r="P175" s="169">
        <f>IF(RES_hhdet_tes!P175=0,"",RES_hhdet_tes!P175/RES_hhdet_fec!P175)</f>
        <v>0.63935108881674563</v>
      </c>
      <c r="Q175" s="169">
        <f>IF(RES_hhdet_tes!Q175=0,"",RES_hhdet_tes!Q175/RES_hhdet_fec!Q175)</f>
        <v>0.65597283564814723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0.42663815506053071</v>
      </c>
      <c r="C176" s="73">
        <f>IF(RES_hhdet_tes!C176=0,"",RES_hhdet_tes!C176/RES_hhdet_fec!C176)</f>
        <v>0.42792726850184881</v>
      </c>
      <c r="D176" s="73">
        <f>IF(RES_hhdet_tes!D176=0,"",RES_hhdet_tes!D176/RES_hhdet_fec!D176)</f>
        <v>0.42826112933759247</v>
      </c>
      <c r="E176" s="73">
        <f>IF(RES_hhdet_tes!E176=0,"",RES_hhdet_tes!E176/RES_hhdet_fec!E176)</f>
        <v>0.43398451635970464</v>
      </c>
      <c r="F176" s="73">
        <f>IF(RES_hhdet_tes!F176=0,"",RES_hhdet_tes!F176/RES_hhdet_fec!F176)</f>
        <v>0.4360296118741418</v>
      </c>
      <c r="G176" s="73">
        <f>IF(RES_hhdet_tes!G176=0,"",RES_hhdet_tes!G176/RES_hhdet_fec!G176)</f>
        <v>0.44057168783804662</v>
      </c>
      <c r="H176" s="73">
        <f>IF(RES_hhdet_tes!H176=0,"",RES_hhdet_tes!H176/RES_hhdet_fec!H176)</f>
        <v>0.45511396982637725</v>
      </c>
      <c r="I176" s="73">
        <f>IF(RES_hhdet_tes!I176=0,"",RES_hhdet_tes!I176/RES_hhdet_fec!I176)</f>
        <v>0.45611542926553345</v>
      </c>
      <c r="J176" s="73">
        <f>IF(RES_hhdet_tes!J176=0,"",RES_hhdet_tes!J176/RES_hhdet_fec!J176)</f>
        <v>0.45896313583227921</v>
      </c>
      <c r="K176" s="73">
        <f>IF(RES_hhdet_tes!K176=0,"",RES_hhdet_tes!K176/RES_hhdet_fec!K176)</f>
        <v>0.45897258326945367</v>
      </c>
      <c r="L176" s="73">
        <f>IF(RES_hhdet_tes!L176=0,"",RES_hhdet_tes!L176/RES_hhdet_fec!L176)</f>
        <v>0.45942210157604113</v>
      </c>
      <c r="M176" s="73">
        <f>IF(RES_hhdet_tes!M176=0,"",RES_hhdet_tes!M176/RES_hhdet_fec!M176)</f>
        <v>0.47582468972469172</v>
      </c>
      <c r="N176" s="73">
        <f>IF(RES_hhdet_tes!N176=0,"",RES_hhdet_tes!N176/RES_hhdet_fec!N176)</f>
        <v>0.47652153443464962</v>
      </c>
      <c r="O176" s="73">
        <f>IF(RES_hhdet_tes!O176=0,"",RES_hhdet_tes!O176/RES_hhdet_fec!O176)</f>
        <v>0.47655936085131334</v>
      </c>
      <c r="P176" s="73">
        <f>IF(RES_hhdet_tes!P176=0,"",RES_hhdet_tes!P176/RES_hhdet_fec!P176)</f>
        <v>0.47802443472756806</v>
      </c>
      <c r="Q176" s="73">
        <f>IF(RES_hhdet_tes!Q176=0,"",RES_hhdet_tes!Q176/RES_hhdet_fec!Q176)</f>
        <v>0.47802443472756745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0.81016442306535286</v>
      </c>
      <c r="C177" s="65">
        <f>IF(RES_hhdet_tes!C177=0,"",RES_hhdet_tes!C177/RES_hhdet_fec!C177)</f>
        <v>0.81488815545411519</v>
      </c>
      <c r="D177" s="65">
        <f>IF(RES_hhdet_tes!D177=0,"",RES_hhdet_tes!D177/RES_hhdet_fec!D177)</f>
        <v>0.81749338818325923</v>
      </c>
      <c r="E177" s="65">
        <f>IF(RES_hhdet_tes!E177=0,"",RES_hhdet_tes!E177/RES_hhdet_fec!E177)</f>
        <v>0.81917794117092979</v>
      </c>
      <c r="F177" s="65">
        <f>IF(RES_hhdet_tes!F177=0,"",RES_hhdet_tes!F177/RES_hhdet_fec!F177)</f>
        <v>0.82044513558314291</v>
      </c>
      <c r="G177" s="65">
        <f>IF(RES_hhdet_tes!G177=0,"",RES_hhdet_tes!G177/RES_hhdet_fec!G177)</f>
        <v>0.82396870489465546</v>
      </c>
      <c r="H177" s="65">
        <f>IF(RES_hhdet_tes!H177=0,"",RES_hhdet_tes!H177/RES_hhdet_fec!H177)</f>
        <v>0.83032853999098533</v>
      </c>
      <c r="I177" s="65">
        <f>IF(RES_hhdet_tes!I177=0,"",RES_hhdet_tes!I177/RES_hhdet_fec!I177)</f>
        <v>0.83269643179130926</v>
      </c>
      <c r="J177" s="65">
        <f>IF(RES_hhdet_tes!J177=0,"",RES_hhdet_tes!J177/RES_hhdet_fec!J177)</f>
        <v>0.83686548729561383</v>
      </c>
      <c r="K177" s="65">
        <f>IF(RES_hhdet_tes!K177=0,"",RES_hhdet_tes!K177/RES_hhdet_fec!K177)</f>
        <v>0.84282764773973728</v>
      </c>
      <c r="L177" s="65">
        <f>IF(RES_hhdet_tes!L177=0,"",RES_hhdet_tes!L177/RES_hhdet_fec!L177)</f>
        <v>0.8485440508908354</v>
      </c>
      <c r="M177" s="65">
        <f>IF(RES_hhdet_tes!M177=0,"",RES_hhdet_tes!M177/RES_hhdet_fec!M177)</f>
        <v>0.84999054559122744</v>
      </c>
      <c r="N177" s="65">
        <f>IF(RES_hhdet_tes!N177=0,"",RES_hhdet_tes!N177/RES_hhdet_fec!N177)</f>
        <v>0.85085092514720317</v>
      </c>
      <c r="O177" s="65">
        <f>IF(RES_hhdet_tes!O177=0,"",RES_hhdet_tes!O177/RES_hhdet_fec!O177)</f>
        <v>0.85092134063608105</v>
      </c>
      <c r="P177" s="65">
        <f>IF(RES_hhdet_tes!P177=0,"",RES_hhdet_tes!P177/RES_hhdet_fec!P177)</f>
        <v>0.8517322087228627</v>
      </c>
      <c r="Q177" s="65">
        <f>IF(RES_hhdet_tes!Q177=0,"",RES_hhdet_tes!Q177/RES_hhdet_fec!Q177)</f>
        <v>0.85191341459085745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347.24437417189137</v>
      </c>
      <c r="C3" s="168">
        <f t="shared" ref="C3:Q3" si="0">SUM(C4,C7,C9,C19)</f>
        <v>387.69190956274497</v>
      </c>
      <c r="D3" s="168">
        <f t="shared" si="0"/>
        <v>88.264904708164735</v>
      </c>
      <c r="E3" s="168">
        <f t="shared" si="0"/>
        <v>84.14203472582075</v>
      </c>
      <c r="F3" s="168">
        <f t="shared" si="0"/>
        <v>36.905685136338271</v>
      </c>
      <c r="G3" s="168">
        <f t="shared" si="0"/>
        <v>33.620647884057938</v>
      </c>
      <c r="H3" s="168">
        <f t="shared" si="0"/>
        <v>33.2669666561954</v>
      </c>
      <c r="I3" s="168">
        <f t="shared" si="0"/>
        <v>26.29845810374329</v>
      </c>
      <c r="J3" s="168">
        <f t="shared" si="0"/>
        <v>20.544474503869818</v>
      </c>
      <c r="K3" s="168">
        <f t="shared" si="0"/>
        <v>17.552769395232861</v>
      </c>
      <c r="L3" s="168">
        <f t="shared" si="0"/>
        <v>17.280598535238553</v>
      </c>
      <c r="M3" s="168">
        <f t="shared" si="0"/>
        <v>17.194042234287572</v>
      </c>
      <c r="N3" s="168">
        <f t="shared" si="0"/>
        <v>11.375480746803515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282.02294785564908</v>
      </c>
      <c r="C4" s="157">
        <f t="shared" si="1"/>
        <v>324.70035112619996</v>
      </c>
      <c r="D4" s="157">
        <f t="shared" si="1"/>
        <v>72.708928498296018</v>
      </c>
      <c r="E4" s="157">
        <f t="shared" si="1"/>
        <v>72.271946906928008</v>
      </c>
      <c r="F4" s="157">
        <f t="shared" si="1"/>
        <v>30.102961957992001</v>
      </c>
      <c r="G4" s="157">
        <f t="shared" si="1"/>
        <v>27.623392859857066</v>
      </c>
      <c r="H4" s="157">
        <f t="shared" si="1"/>
        <v>27.725068814256002</v>
      </c>
      <c r="I4" s="157">
        <f t="shared" si="1"/>
        <v>21.783920399999996</v>
      </c>
      <c r="J4" s="157">
        <f t="shared" si="1"/>
        <v>17.030629361591998</v>
      </c>
      <c r="K4" s="157">
        <f t="shared" si="1"/>
        <v>14.653845217440001</v>
      </c>
      <c r="L4" s="157">
        <f t="shared" si="1"/>
        <v>14.379457109687142</v>
      </c>
      <c r="M4" s="157">
        <f t="shared" si="1"/>
        <v>14.379199355120164</v>
      </c>
      <c r="N4" s="157">
        <f t="shared" si="1"/>
        <v>9.5545993905526903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v>282.02294785564908</v>
      </c>
      <c r="C5" s="156">
        <v>324.70035112619996</v>
      </c>
      <c r="D5" s="156">
        <v>72.708928498296018</v>
      </c>
      <c r="E5" s="156">
        <v>72.271946906928008</v>
      </c>
      <c r="F5" s="156">
        <v>30.102961957992001</v>
      </c>
      <c r="G5" s="156">
        <v>27.623392859857066</v>
      </c>
      <c r="H5" s="156">
        <v>27.725068814256002</v>
      </c>
      <c r="I5" s="156">
        <v>21.783920399999996</v>
      </c>
      <c r="J5" s="156">
        <v>17.030629361591998</v>
      </c>
      <c r="K5" s="156">
        <v>14.653845217440001</v>
      </c>
      <c r="L5" s="156">
        <v>14.379457109687142</v>
      </c>
      <c r="M5" s="156">
        <v>14.379199355120164</v>
      </c>
      <c r="N5" s="156">
        <v>9.5545993905526903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48.843300766045672</v>
      </c>
      <c r="C9" s="157">
        <f t="shared" ref="C9:Q9" si="3">SUM(C10:C12,C15:C16)</f>
        <v>48.344630713996665</v>
      </c>
      <c r="D9" s="157">
        <f t="shared" si="3"/>
        <v>12.260515328438016</v>
      </c>
      <c r="E9" s="157">
        <f t="shared" si="3"/>
        <v>9.0341808922987532</v>
      </c>
      <c r="F9" s="157">
        <f t="shared" si="3"/>
        <v>5.2302103195471563</v>
      </c>
      <c r="G9" s="157">
        <f t="shared" si="3"/>
        <v>4.5423706746733146</v>
      </c>
      <c r="H9" s="157">
        <f t="shared" si="3"/>
        <v>4.4485136981169244</v>
      </c>
      <c r="I9" s="157">
        <f t="shared" si="3"/>
        <v>3.7574126608068679</v>
      </c>
      <c r="J9" s="157">
        <f t="shared" si="3"/>
        <v>2.7928314760818749</v>
      </c>
      <c r="K9" s="157">
        <f t="shared" si="3"/>
        <v>2.3299868907896406</v>
      </c>
      <c r="L9" s="157">
        <f t="shared" si="3"/>
        <v>2.2705265605065477</v>
      </c>
      <c r="M9" s="157">
        <f t="shared" si="3"/>
        <v>2.2523820989348686</v>
      </c>
      <c r="N9" s="157">
        <f t="shared" si="3"/>
        <v>1.4331003767068253</v>
      </c>
      <c r="O9" s="157">
        <f t="shared" si="3"/>
        <v>0</v>
      </c>
      <c r="P9" s="157">
        <f t="shared" si="3"/>
        <v>0</v>
      </c>
      <c r="Q9" s="157">
        <f t="shared" si="3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48.744130473909124</v>
      </c>
      <c r="C11" s="132">
        <v>48.239274213357895</v>
      </c>
      <c r="D11" s="132">
        <v>12.230114910819834</v>
      </c>
      <c r="E11" s="132">
        <v>9.0092174706497907</v>
      </c>
      <c r="F11" s="132">
        <v>5.2140156288402615</v>
      </c>
      <c r="G11" s="132">
        <v>4.5216740539478595</v>
      </c>
      <c r="H11" s="132">
        <v>4.4228280629065111</v>
      </c>
      <c r="I11" s="132">
        <v>3.7252017772496298</v>
      </c>
      <c r="J11" s="132">
        <v>2.762325680082832</v>
      </c>
      <c r="K11" s="132">
        <v>2.2974919766448303</v>
      </c>
      <c r="L11" s="132">
        <v>2.22263890888809</v>
      </c>
      <c r="M11" s="132">
        <v>2.2029423056208497</v>
      </c>
      <c r="N11" s="132">
        <v>1.3979831378323622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9.9170292136548224E-2</v>
      </c>
      <c r="C12" s="132">
        <f t="shared" ref="C12:Q12" si="4">SUM(C13:C14)</f>
        <v>0.10535650063877097</v>
      </c>
      <c r="D12" s="132">
        <f t="shared" si="4"/>
        <v>3.0400417618182768E-2</v>
      </c>
      <c r="E12" s="132">
        <f t="shared" si="4"/>
        <v>2.4963421648962616E-2</v>
      </c>
      <c r="F12" s="132">
        <f t="shared" si="4"/>
        <v>1.6194690706894811E-2</v>
      </c>
      <c r="G12" s="132">
        <f t="shared" si="4"/>
        <v>2.0696620725454806E-2</v>
      </c>
      <c r="H12" s="132">
        <f t="shared" si="4"/>
        <v>2.568563521041365E-2</v>
      </c>
      <c r="I12" s="132">
        <f t="shared" si="4"/>
        <v>3.2210883557238182E-2</v>
      </c>
      <c r="J12" s="132">
        <f t="shared" si="4"/>
        <v>3.0505795999042812E-2</v>
      </c>
      <c r="K12" s="132">
        <f t="shared" si="4"/>
        <v>3.2494914144810219E-2</v>
      </c>
      <c r="L12" s="132">
        <f t="shared" si="4"/>
        <v>4.7887651618457504E-2</v>
      </c>
      <c r="M12" s="132">
        <f t="shared" si="4"/>
        <v>4.9439793314018723E-2</v>
      </c>
      <c r="N12" s="132">
        <f t="shared" si="4"/>
        <v>3.5117238874463226E-2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9.9170292136548224E-2</v>
      </c>
      <c r="C13" s="165">
        <v>0.10535650063877097</v>
      </c>
      <c r="D13" s="165">
        <v>3.0400417618182768E-2</v>
      </c>
      <c r="E13" s="165">
        <v>2.4963421648962616E-2</v>
      </c>
      <c r="F13" s="165">
        <v>1.6194690706894811E-2</v>
      </c>
      <c r="G13" s="165">
        <v>2.0696620725454806E-2</v>
      </c>
      <c r="H13" s="165">
        <v>2.568563521041365E-2</v>
      </c>
      <c r="I13" s="165">
        <v>3.2210883557238182E-2</v>
      </c>
      <c r="J13" s="165">
        <v>3.0505795999042812E-2</v>
      </c>
      <c r="K13" s="165">
        <v>3.2494914144810219E-2</v>
      </c>
      <c r="L13" s="165">
        <v>4.7887651618457504E-2</v>
      </c>
      <c r="M13" s="165">
        <v>4.9439793314018723E-2</v>
      </c>
      <c r="N13" s="165">
        <v>3.5117238874463226E-2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16.378125550196604</v>
      </c>
      <c r="C19" s="157">
        <f t="shared" ref="C19:Q19" si="6">SUM(C20:C22)</f>
        <v>14.646927722548353</v>
      </c>
      <c r="D19" s="157">
        <f t="shared" si="6"/>
        <v>3.2954608814306985</v>
      </c>
      <c r="E19" s="157">
        <f t="shared" si="6"/>
        <v>2.8359069265939985</v>
      </c>
      <c r="F19" s="157">
        <f t="shared" si="6"/>
        <v>1.5725128587991177</v>
      </c>
      <c r="G19" s="157">
        <f t="shared" si="6"/>
        <v>1.4548843495275519</v>
      </c>
      <c r="H19" s="157">
        <f t="shared" si="6"/>
        <v>1.0933841438224772</v>
      </c>
      <c r="I19" s="157">
        <f t="shared" si="6"/>
        <v>0.75712504293642646</v>
      </c>
      <c r="J19" s="157">
        <f t="shared" si="6"/>
        <v>0.72101366619594498</v>
      </c>
      <c r="K19" s="157">
        <f t="shared" si="6"/>
        <v>0.56893728700321822</v>
      </c>
      <c r="L19" s="157">
        <f t="shared" si="6"/>
        <v>0.63061486504486575</v>
      </c>
      <c r="M19" s="157">
        <f t="shared" si="6"/>
        <v>0.56246078023253676</v>
      </c>
      <c r="N19" s="157">
        <f t="shared" si="6"/>
        <v>0.38778097954399865</v>
      </c>
      <c r="O19" s="157">
        <f t="shared" si="6"/>
        <v>0</v>
      </c>
      <c r="P19" s="157">
        <f t="shared" si="6"/>
        <v>0</v>
      </c>
      <c r="Q19" s="157">
        <f t="shared" si="6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16.378125550196604</v>
      </c>
      <c r="C21" s="156">
        <v>14.646927722548353</v>
      </c>
      <c r="D21" s="156">
        <v>3.2954608814306985</v>
      </c>
      <c r="E21" s="156">
        <v>2.8359069265939985</v>
      </c>
      <c r="F21" s="156">
        <v>1.5725128587991177</v>
      </c>
      <c r="G21" s="156">
        <v>1.4548843495275519</v>
      </c>
      <c r="H21" s="156">
        <v>1.0933841438224772</v>
      </c>
      <c r="I21" s="156">
        <v>0.75712504293642646</v>
      </c>
      <c r="J21" s="156">
        <v>0.72101366619594498</v>
      </c>
      <c r="K21" s="156">
        <v>0.56893728700321822</v>
      </c>
      <c r="L21" s="156">
        <v>0.63061486504486575</v>
      </c>
      <c r="M21" s="156">
        <v>0.56246078023253676</v>
      </c>
      <c r="N21" s="156">
        <v>0.38778097954399865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1643.4971967706942</v>
      </c>
      <c r="C24" s="168">
        <f t="shared" ref="C24" si="8">SUM(C25,C28,C30,C39)</f>
        <v>1636.8394745753089</v>
      </c>
      <c r="D24" s="168">
        <f t="shared" ref="D24" si="9">SUM(D25,D28,D30,D39)</f>
        <v>1628.0054054350733</v>
      </c>
      <c r="E24" s="168">
        <f t="shared" ref="E24" si="10">SUM(E25,E28,E30,E39)</f>
        <v>1705.8575968150919</v>
      </c>
      <c r="F24" s="168">
        <f t="shared" ref="F24" si="11">SUM(F25,F28,F30,F39)</f>
        <v>1697.0590337674867</v>
      </c>
      <c r="G24" s="168">
        <f t="shared" ref="G24" si="12">SUM(G25,G28,G30,G39)</f>
        <v>1715.411356425933</v>
      </c>
      <c r="H24" s="168">
        <f t="shared" ref="H24" si="13">SUM(H25,H28,H30,H39)</f>
        <v>1712.3777059992071</v>
      </c>
      <c r="I24" s="168">
        <f t="shared" ref="I24" si="14">SUM(I25,I28,I30,I39)</f>
        <v>1706.0790527519857</v>
      </c>
      <c r="J24" s="168">
        <f t="shared" ref="J24" si="15">SUM(J25,J28,J30,J39)</f>
        <v>1708.4662114830712</v>
      </c>
      <c r="K24" s="168">
        <f t="shared" ref="K24" si="16">SUM(K25,K28,K30,K39)</f>
        <v>1693.0589768092887</v>
      </c>
      <c r="L24" s="168">
        <f t="shared" ref="L24" si="17">SUM(L25,L28,L30,L39)</f>
        <v>1671.2960674752594</v>
      </c>
      <c r="M24" s="168">
        <f t="shared" ref="M24" si="18">SUM(M25,M28,M30,M39)</f>
        <v>1475.4853030904387</v>
      </c>
      <c r="N24" s="168">
        <f t="shared" ref="N24" si="19">SUM(N25,N28,N30,N39)</f>
        <v>1399.6509476834726</v>
      </c>
      <c r="O24" s="168">
        <f t="shared" ref="O24" si="20">SUM(O25,O28,O30,O39)</f>
        <v>1357.8543380097274</v>
      </c>
      <c r="P24" s="168">
        <f t="shared" ref="P24" si="21">SUM(P25,P28,P30,P39)</f>
        <v>1041.5013902800649</v>
      </c>
      <c r="Q24" s="168">
        <f t="shared" ref="Q24" si="22">SUM(Q25,Q28,Q30,Q39)</f>
        <v>995.59221047049948</v>
      </c>
    </row>
    <row r="25" spans="1:17" ht="12.95" customHeight="1" x14ac:dyDescent="0.25">
      <c r="A25" s="158" t="s">
        <v>65</v>
      </c>
      <c r="B25" s="157">
        <f t="shared" ref="B25:Q25" si="23">SUM(B26:B27)</f>
        <v>1139.8806932493962</v>
      </c>
      <c r="C25" s="157">
        <f t="shared" si="23"/>
        <v>1145.8370498495819</v>
      </c>
      <c r="D25" s="157">
        <f t="shared" si="23"/>
        <v>1146.6272353986913</v>
      </c>
      <c r="E25" s="157">
        <f t="shared" si="23"/>
        <v>1218.019154049779</v>
      </c>
      <c r="F25" s="157">
        <f t="shared" si="23"/>
        <v>1218.989371551165</v>
      </c>
      <c r="G25" s="157">
        <f t="shared" si="23"/>
        <v>1248.5920074499015</v>
      </c>
      <c r="H25" s="157">
        <f t="shared" si="23"/>
        <v>1252.0696221474896</v>
      </c>
      <c r="I25" s="157">
        <f t="shared" si="23"/>
        <v>1254.144644787264</v>
      </c>
      <c r="J25" s="157">
        <f t="shared" si="23"/>
        <v>1249.69771972997</v>
      </c>
      <c r="K25" s="157">
        <f t="shared" si="23"/>
        <v>1251.9246731855997</v>
      </c>
      <c r="L25" s="157">
        <f t="shared" si="23"/>
        <v>1252.2575725829863</v>
      </c>
      <c r="M25" s="157">
        <f t="shared" si="23"/>
        <v>1071.1457024419929</v>
      </c>
      <c r="N25" s="157">
        <f t="shared" si="23"/>
        <v>1043.0477609887191</v>
      </c>
      <c r="O25" s="157">
        <f t="shared" si="23"/>
        <v>1016.0081386020476</v>
      </c>
      <c r="P25" s="157">
        <f t="shared" si="23"/>
        <v>730.87273401949687</v>
      </c>
      <c r="Q25" s="157">
        <f t="shared" si="23"/>
        <v>730.99633019984981</v>
      </c>
    </row>
    <row r="26" spans="1:17" ht="12" customHeight="1" x14ac:dyDescent="0.25">
      <c r="A26" s="23" t="s">
        <v>84</v>
      </c>
      <c r="B26" s="156">
        <v>1139.8806932493962</v>
      </c>
      <c r="C26" s="156">
        <v>1145.8370498495819</v>
      </c>
      <c r="D26" s="156">
        <v>1146.6272353986913</v>
      </c>
      <c r="E26" s="156">
        <v>1218.019154049779</v>
      </c>
      <c r="F26" s="156">
        <v>1218.989371551165</v>
      </c>
      <c r="G26" s="156">
        <v>1248.5920074499015</v>
      </c>
      <c r="H26" s="156">
        <v>1252.0696221474896</v>
      </c>
      <c r="I26" s="156">
        <v>1254.144644787264</v>
      </c>
      <c r="J26" s="156">
        <v>1249.69771972997</v>
      </c>
      <c r="K26" s="156">
        <v>1251.9246731855997</v>
      </c>
      <c r="L26" s="156">
        <v>1252.2575725829863</v>
      </c>
      <c r="M26" s="156">
        <v>1071.1457024419929</v>
      </c>
      <c r="N26" s="156">
        <v>1043.0477609887191</v>
      </c>
      <c r="O26" s="156">
        <v>1016.0081386020476</v>
      </c>
      <c r="P26" s="156">
        <v>730.87273401949687</v>
      </c>
      <c r="Q26" s="156">
        <v>730.99633019984981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377.1508030393839</v>
      </c>
      <c r="C30" s="157">
        <f t="shared" ref="C30" si="26">SUM(C31:C32,C35:C36)</f>
        <v>376.90741316617965</v>
      </c>
      <c r="D30" s="157">
        <f t="shared" ref="D30" si="27">SUM(D31:D32,D35:D36)</f>
        <v>379.58001792601107</v>
      </c>
      <c r="E30" s="157">
        <f t="shared" ref="E30" si="28">SUM(E31:E32,E35:E36)</f>
        <v>372.69153917900167</v>
      </c>
      <c r="F30" s="157">
        <f t="shared" ref="F30" si="29">SUM(F31:F32,F35:F36)</f>
        <v>369.41938396279846</v>
      </c>
      <c r="G30" s="157">
        <f t="shared" ref="G30" si="30">SUM(G31:G32,G35:G36)</f>
        <v>355.62304545617587</v>
      </c>
      <c r="H30" s="157">
        <f t="shared" ref="H30" si="31">SUM(H31:H32,H35:H36)</f>
        <v>371.4778372296978</v>
      </c>
      <c r="I30" s="157">
        <f t="shared" ref="I30" si="32">SUM(I31:I32,I35:I36)</f>
        <v>378.13338246974024</v>
      </c>
      <c r="J30" s="157">
        <f t="shared" ref="J30" si="33">SUM(J31:J32,J35:J36)</f>
        <v>364.35101572662035</v>
      </c>
      <c r="K30" s="157">
        <f t="shared" ref="K30" si="34">SUM(K31:K32,K35:K36)</f>
        <v>354.01876161558459</v>
      </c>
      <c r="L30" s="157">
        <f t="shared" ref="L30" si="35">SUM(L31:L32,L35:L36)</f>
        <v>327.43695771532924</v>
      </c>
      <c r="M30" s="157">
        <f t="shared" ref="M30" si="36">SUM(M31:M32,M35:M36)</f>
        <v>323.71628547279192</v>
      </c>
      <c r="N30" s="157">
        <f t="shared" ref="N30" si="37">SUM(N31:N32,N35:N36)</f>
        <v>280.81951224936137</v>
      </c>
      <c r="O30" s="157">
        <f t="shared" ref="O30" si="38">SUM(O31:O32,O35:O36)</f>
        <v>267.11695863017786</v>
      </c>
      <c r="P30" s="157">
        <f t="shared" ref="P30" si="39">SUM(P31:P32,P35:P36)</f>
        <v>240.42712139234516</v>
      </c>
      <c r="Q30" s="157">
        <f t="shared" ref="Q30" si="40">SUM(Q31:Q32,Q35:Q36)</f>
        <v>202.71258542721068</v>
      </c>
    </row>
    <row r="31" spans="1:17" ht="12" customHeight="1" x14ac:dyDescent="0.25">
      <c r="A31" s="167" t="s">
        <v>169</v>
      </c>
      <c r="B31" s="132">
        <v>376.38474473077588</v>
      </c>
      <c r="C31" s="132">
        <v>376.08536573587918</v>
      </c>
      <c r="D31" s="132">
        <v>378.6405643125359</v>
      </c>
      <c r="E31" s="132">
        <v>371.66668218369591</v>
      </c>
      <c r="F31" s="132">
        <v>368.26659189597933</v>
      </c>
      <c r="G31" s="132">
        <v>354.01032176328329</v>
      </c>
      <c r="H31" s="132">
        <v>369.3356022930767</v>
      </c>
      <c r="I31" s="132">
        <v>374.87903572205084</v>
      </c>
      <c r="J31" s="132">
        <v>360.3542394033559</v>
      </c>
      <c r="K31" s="132">
        <v>349.07344186917129</v>
      </c>
      <c r="L31" s="132">
        <v>320.52508975816886</v>
      </c>
      <c r="M31" s="132">
        <v>316.62442178741435</v>
      </c>
      <c r="N31" s="132">
        <v>273.92604703224714</v>
      </c>
      <c r="O31" s="132">
        <v>259.90183828436261</v>
      </c>
      <c r="P31" s="132">
        <v>233.39741272369838</v>
      </c>
      <c r="Q31" s="132">
        <v>196.40111509493292</v>
      </c>
    </row>
    <row r="32" spans="1:17" ht="12" customHeight="1" x14ac:dyDescent="0.25">
      <c r="A32" s="167" t="s">
        <v>168</v>
      </c>
      <c r="B32" s="132">
        <f t="shared" ref="B32" si="41">SUM(B33:B34)</f>
        <v>0.76605830860803703</v>
      </c>
      <c r="C32" s="132">
        <f t="shared" ref="C32" si="42">SUM(C33:C34)</f>
        <v>0.82204743030048677</v>
      </c>
      <c r="D32" s="132">
        <f t="shared" ref="D32" si="43">SUM(D33:D34)</f>
        <v>0.93945361347517042</v>
      </c>
      <c r="E32" s="132">
        <f t="shared" ref="E32" si="44">SUM(E33:E34)</f>
        <v>1.0248569953057807</v>
      </c>
      <c r="F32" s="132">
        <f t="shared" ref="F32" si="45">SUM(F33:F34)</f>
        <v>1.1527920668191294</v>
      </c>
      <c r="G32" s="132">
        <f t="shared" ref="G32" si="46">SUM(G33:G34)</f>
        <v>1.6127236928925823</v>
      </c>
      <c r="H32" s="132">
        <f t="shared" ref="H32" si="47">SUM(H33:H34)</f>
        <v>2.1422349366210969</v>
      </c>
      <c r="I32" s="132">
        <f t="shared" ref="I32" si="48">SUM(I33:I34)</f>
        <v>3.2543467476894237</v>
      </c>
      <c r="J32" s="132">
        <f t="shared" ref="J32" si="49">SUM(J33:J34)</f>
        <v>3.9967763232644207</v>
      </c>
      <c r="K32" s="132">
        <f t="shared" ref="K32" si="50">SUM(K33:K34)</f>
        <v>4.9453197464133041</v>
      </c>
      <c r="L32" s="132">
        <f t="shared" ref="L32" si="51">SUM(L33:L34)</f>
        <v>6.9118679571604007</v>
      </c>
      <c r="M32" s="132">
        <f t="shared" ref="M32" si="52">SUM(M33:M34)</f>
        <v>7.0918636853775787</v>
      </c>
      <c r="N32" s="132">
        <f t="shared" ref="N32" si="53">SUM(N33:N34)</f>
        <v>6.893465217114251</v>
      </c>
      <c r="O32" s="132">
        <f t="shared" ref="O32" si="54">SUM(O33:O34)</f>
        <v>7.2151203458152464</v>
      </c>
      <c r="P32" s="132">
        <f t="shared" ref="P32" si="55">SUM(P33:P34)</f>
        <v>7.0297086686467694</v>
      </c>
      <c r="Q32" s="132">
        <f t="shared" ref="Q32" si="56">SUM(Q33:Q34)</f>
        <v>6.3114703322777519</v>
      </c>
    </row>
    <row r="33" spans="1:17" ht="12" customHeight="1" x14ac:dyDescent="0.25">
      <c r="A33" s="166" t="s">
        <v>57</v>
      </c>
      <c r="B33" s="165">
        <v>0.76605830860803703</v>
      </c>
      <c r="C33" s="165">
        <v>0.82204743030048677</v>
      </c>
      <c r="D33" s="165">
        <v>0.93945361347517042</v>
      </c>
      <c r="E33" s="165">
        <v>1.0248569953057807</v>
      </c>
      <c r="F33" s="165">
        <v>1.1527920668191294</v>
      </c>
      <c r="G33" s="165">
        <v>1.6127236928925823</v>
      </c>
      <c r="H33" s="165">
        <v>2.1422349366210969</v>
      </c>
      <c r="I33" s="165">
        <v>3.2543467476894237</v>
      </c>
      <c r="J33" s="165">
        <v>3.9967763232644207</v>
      </c>
      <c r="K33" s="165">
        <v>4.9453197464133041</v>
      </c>
      <c r="L33" s="165">
        <v>6.9118679571604007</v>
      </c>
      <c r="M33" s="165">
        <v>7.0918636853775787</v>
      </c>
      <c r="N33" s="165">
        <v>6.893465217114251</v>
      </c>
      <c r="O33" s="165">
        <v>7.2151203458152464</v>
      </c>
      <c r="P33" s="165">
        <v>7.0297086686467694</v>
      </c>
      <c r="Q33" s="165">
        <v>6.3114703322777519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126.46570048191424</v>
      </c>
      <c r="C39" s="157">
        <f t="shared" ref="C39" si="74">SUM(C40:C41)</f>
        <v>114.09501155954736</v>
      </c>
      <c r="D39" s="157">
        <f t="shared" ref="D39" si="75">SUM(D40:D41)</f>
        <v>101.79815211037094</v>
      </c>
      <c r="E39" s="157">
        <f t="shared" ref="E39" si="76">SUM(E40:E41)</f>
        <v>115.14690358631137</v>
      </c>
      <c r="F39" s="157">
        <f t="shared" ref="F39" si="77">SUM(F40:F41)</f>
        <v>108.65027825352313</v>
      </c>
      <c r="G39" s="157">
        <f t="shared" ref="G39" si="78">SUM(G40:G41)</f>
        <v>111.19630351985565</v>
      </c>
      <c r="H39" s="157">
        <f t="shared" ref="H39" si="79">SUM(H40:H41)</f>
        <v>88.830246622019899</v>
      </c>
      <c r="I39" s="157">
        <f t="shared" ref="I39" si="80">SUM(I40:I41)</f>
        <v>73.801025494981246</v>
      </c>
      <c r="J39" s="157">
        <f t="shared" ref="J39" si="81">SUM(J40:J41)</f>
        <v>94.417476026480969</v>
      </c>
      <c r="K39" s="157">
        <f t="shared" ref="K39" si="82">SUM(K40:K41)</f>
        <v>87.115542008104498</v>
      </c>
      <c r="L39" s="157">
        <f t="shared" ref="L39" si="83">SUM(L40:L41)</f>
        <v>91.601537176943836</v>
      </c>
      <c r="M39" s="157">
        <f t="shared" ref="M39" si="84">SUM(M40:M41)</f>
        <v>80.623315175654014</v>
      </c>
      <c r="N39" s="157">
        <f t="shared" ref="N39" si="85">SUM(N40:N41)</f>
        <v>75.783674445392023</v>
      </c>
      <c r="O39" s="157">
        <f t="shared" ref="O39" si="86">SUM(O40:O41)</f>
        <v>74.729240777501929</v>
      </c>
      <c r="P39" s="157">
        <f t="shared" ref="P39" si="87">SUM(P40:P41)</f>
        <v>70.201534868222851</v>
      </c>
      <c r="Q39" s="157">
        <f t="shared" ref="Q39" si="88">SUM(Q40:Q41)</f>
        <v>61.883294843438996</v>
      </c>
    </row>
    <row r="40" spans="1:17" ht="12" customHeight="1" x14ac:dyDescent="0.25">
      <c r="A40" s="23" t="s">
        <v>57</v>
      </c>
      <c r="B40" s="156">
        <v>126.46570048191424</v>
      </c>
      <c r="C40" s="156">
        <v>114.09501155954736</v>
      </c>
      <c r="D40" s="156">
        <v>101.79815211037094</v>
      </c>
      <c r="E40" s="156">
        <v>115.14690358631137</v>
      </c>
      <c r="F40" s="156">
        <v>108.65027825352313</v>
      </c>
      <c r="G40" s="156">
        <v>111.19630351985565</v>
      </c>
      <c r="H40" s="156">
        <v>88.830246622019899</v>
      </c>
      <c r="I40" s="156">
        <v>73.801025494981246</v>
      </c>
      <c r="J40" s="156">
        <v>94.417476026480969</v>
      </c>
      <c r="K40" s="156">
        <v>87.115542008104498</v>
      </c>
      <c r="L40" s="156">
        <v>91.601537176943836</v>
      </c>
      <c r="M40" s="156">
        <v>80.623315175654014</v>
      </c>
      <c r="N40" s="156">
        <v>75.783674445392023</v>
      </c>
      <c r="O40" s="156">
        <v>74.729240777501929</v>
      </c>
      <c r="P40" s="156">
        <v>70.201534868222851</v>
      </c>
      <c r="Q40" s="156">
        <v>61.883294843438996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15025.520740558761</v>
      </c>
      <c r="C43" s="168">
        <f t="shared" ref="C43" si="90">SUM(C44,C47,C49,C58)</f>
        <v>16405.715072293766</v>
      </c>
      <c r="D43" s="168">
        <f t="shared" ref="D43" si="91">SUM(D44,D47,D49,D58)</f>
        <v>14408.59650927029</v>
      </c>
      <c r="E43" s="168">
        <f t="shared" ref="E43" si="92">SUM(E44,E47,E49,E58)</f>
        <v>12180.135629621123</v>
      </c>
      <c r="F43" s="168">
        <f t="shared" ref="F43" si="93">SUM(F44,F47,F49,F58)</f>
        <v>12652.821023588123</v>
      </c>
      <c r="G43" s="168">
        <f t="shared" ref="G43" si="94">SUM(G44,G47,G49,G58)</f>
        <v>12438.994768334231</v>
      </c>
      <c r="H43" s="168">
        <f t="shared" ref="H43" si="95">SUM(H44,H47,H49,H58)</f>
        <v>10721.88940014831</v>
      </c>
      <c r="I43" s="168">
        <f t="shared" ref="I43" si="96">SUM(I44,I47,I49,I58)</f>
        <v>8291.6677851034474</v>
      </c>
      <c r="J43" s="168">
        <f t="shared" ref="J43" si="97">SUM(J44,J47,J49,J58)</f>
        <v>8095.6646381237206</v>
      </c>
      <c r="K43" s="168">
        <f t="shared" ref="K43" si="98">SUM(K44,K47,K49,K58)</f>
        <v>7821.1128030476757</v>
      </c>
      <c r="L43" s="168">
        <f t="shared" ref="L43" si="99">SUM(L44,L47,L49,L58)</f>
        <v>6369.92370273493</v>
      </c>
      <c r="M43" s="168">
        <f t="shared" ref="M43" si="100">SUM(M44,M47,M49,M58)</f>
        <v>5965.4540380119142</v>
      </c>
      <c r="N43" s="168">
        <f t="shared" ref="N43" si="101">SUM(N44,N47,N49,N58)</f>
        <v>5213.5272439370465</v>
      </c>
      <c r="O43" s="168">
        <f t="shared" ref="O43" si="102">SUM(O44,O47,O49,O58)</f>
        <v>4934.5645012604755</v>
      </c>
      <c r="P43" s="168">
        <f t="shared" ref="P43" si="103">SUM(P44,P47,P49,P58)</f>
        <v>3826.3308173856663</v>
      </c>
      <c r="Q43" s="168">
        <f t="shared" ref="Q43" si="104">SUM(Q44,Q47,Q49,Q58)</f>
        <v>4222.115661622327</v>
      </c>
    </row>
    <row r="44" spans="1:17" ht="12.95" customHeight="1" x14ac:dyDescent="0.25">
      <c r="A44" s="158" t="s">
        <v>65</v>
      </c>
      <c r="B44" s="157">
        <f t="shared" ref="B44:Q44" si="105">SUM(B45:B46)</f>
        <v>11644.173121927573</v>
      </c>
      <c r="C44" s="157">
        <f t="shared" si="105"/>
        <v>12819.449588965432</v>
      </c>
      <c r="D44" s="157">
        <f t="shared" si="105"/>
        <v>11132.535022767806</v>
      </c>
      <c r="E44" s="157">
        <f t="shared" si="105"/>
        <v>9471.9325855893167</v>
      </c>
      <c r="F44" s="157">
        <f t="shared" si="105"/>
        <v>9829.7867103493591</v>
      </c>
      <c r="G44" s="157">
        <f t="shared" si="105"/>
        <v>9688.5891254476974</v>
      </c>
      <c r="H44" s="157">
        <f t="shared" si="105"/>
        <v>8230.6001728577576</v>
      </c>
      <c r="I44" s="157">
        <f t="shared" si="105"/>
        <v>6306.1410856580005</v>
      </c>
      <c r="J44" s="157">
        <f t="shared" si="105"/>
        <v>6141.0407159338884</v>
      </c>
      <c r="K44" s="157">
        <f t="shared" si="105"/>
        <v>5974.6648087471131</v>
      </c>
      <c r="L44" s="157">
        <f t="shared" si="105"/>
        <v>4902.2946391600817</v>
      </c>
      <c r="M44" s="157">
        <f t="shared" si="105"/>
        <v>4464.8606868579009</v>
      </c>
      <c r="N44" s="157">
        <f t="shared" si="105"/>
        <v>3955.2972572084059</v>
      </c>
      <c r="O44" s="157">
        <f t="shared" si="105"/>
        <v>3740.5379232119499</v>
      </c>
      <c r="P44" s="157">
        <f t="shared" si="105"/>
        <v>2721.1410698507116</v>
      </c>
      <c r="Q44" s="157">
        <f t="shared" si="105"/>
        <v>3137.9135111916503</v>
      </c>
    </row>
    <row r="45" spans="1:17" ht="12" customHeight="1" x14ac:dyDescent="0.25">
      <c r="A45" s="23" t="s">
        <v>166</v>
      </c>
      <c r="B45" s="156">
        <v>11644.173121927573</v>
      </c>
      <c r="C45" s="156">
        <v>12819.449588965432</v>
      </c>
      <c r="D45" s="156">
        <v>11132.535022767806</v>
      </c>
      <c r="E45" s="156">
        <v>9471.9325855893167</v>
      </c>
      <c r="F45" s="156">
        <v>9829.7867103493591</v>
      </c>
      <c r="G45" s="156">
        <v>9688.5891254476974</v>
      </c>
      <c r="H45" s="156">
        <v>8230.6001728577576</v>
      </c>
      <c r="I45" s="156">
        <v>6306.1410856580005</v>
      </c>
      <c r="J45" s="156">
        <v>6141.0407159338884</v>
      </c>
      <c r="K45" s="156">
        <v>5974.6648087471131</v>
      </c>
      <c r="L45" s="156">
        <v>4902.2946391600817</v>
      </c>
      <c r="M45" s="156">
        <v>4464.8606868579009</v>
      </c>
      <c r="N45" s="156">
        <v>3955.2972572084059</v>
      </c>
      <c r="O45" s="156">
        <v>3740.5379232119499</v>
      </c>
      <c r="P45" s="156">
        <v>2721.1410698507116</v>
      </c>
      <c r="Q45" s="156">
        <v>3137.9135111916503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2288.293285209455</v>
      </c>
      <c r="C49" s="157">
        <f t="shared" ref="C49" si="108">SUM(C50:C51,C54:C55)</f>
        <v>2566.513811952168</v>
      </c>
      <c r="D49" s="157">
        <f t="shared" ref="D49" si="109">SUM(D50:D51,D54:D55)</f>
        <v>2442.668163062172</v>
      </c>
      <c r="E49" s="157">
        <f t="shared" ref="E49" si="110">SUM(E50:E51,E54:E55)</f>
        <v>1945.0657252205935</v>
      </c>
      <c r="F49" s="157">
        <f t="shared" ref="F49" si="111">SUM(F50:F51,F54:F55)</f>
        <v>2102.4885422785724</v>
      </c>
      <c r="G49" s="157">
        <f t="shared" ref="G49" si="112">SUM(G50:G51,G54:G55)</f>
        <v>2042.5641541577595</v>
      </c>
      <c r="H49" s="157">
        <f t="shared" ref="H49" si="113">SUM(H50:H51,H54:H55)</f>
        <v>1984.0679737129367</v>
      </c>
      <c r="I49" s="157">
        <f t="shared" ref="I49" si="114">SUM(I50:I51,I54:I55)</f>
        <v>1661.4492278065829</v>
      </c>
      <c r="J49" s="157">
        <f t="shared" ref="J49" si="115">SUM(J50:J51,J54:J55)</f>
        <v>1570.8415673221962</v>
      </c>
      <c r="K49" s="157">
        <f t="shared" ref="K49" si="116">SUM(K50:K51,K54:K55)</f>
        <v>1503.8306927509498</v>
      </c>
      <c r="L49" s="157">
        <f t="shared" ref="L49" si="117">SUM(L50:L51,L54:L55)</f>
        <v>1164.9547619558807</v>
      </c>
      <c r="M49" s="157">
        <f t="shared" ref="M49" si="118">SUM(M50:M51,M54:M55)</f>
        <v>1230.2053863839446</v>
      </c>
      <c r="N49" s="157">
        <f t="shared" ref="N49" si="119">SUM(N50:N51,N54:N55)</f>
        <v>1018.7179620815012</v>
      </c>
      <c r="O49" s="157">
        <f t="shared" ref="O49" si="120">SUM(O50:O51,O54:O55)</f>
        <v>965.31723407514505</v>
      </c>
      <c r="P49" s="157">
        <f t="shared" ref="P49" si="121">SUM(P50:P51,P54:P55)</f>
        <v>886.61725780011216</v>
      </c>
      <c r="Q49" s="157">
        <f t="shared" ref="Q49" si="122">SUM(Q50:Q51,Q54:Q55)</f>
        <v>861.4498102223439</v>
      </c>
    </row>
    <row r="50" spans="1:17" ht="12" customHeight="1" x14ac:dyDescent="0.25">
      <c r="A50" s="167" t="s">
        <v>165</v>
      </c>
      <c r="B50" s="132">
        <v>2283.6453458672513</v>
      </c>
      <c r="C50" s="132">
        <v>2560.9157719706582</v>
      </c>
      <c r="D50" s="132">
        <v>2436.6227167066049</v>
      </c>
      <c r="E50" s="132">
        <v>1939.716934068297</v>
      </c>
      <c r="F50" s="132">
        <v>2095.9283666610168</v>
      </c>
      <c r="G50" s="132">
        <v>2033.3010379258626</v>
      </c>
      <c r="H50" s="132">
        <v>1972.6266230645413</v>
      </c>
      <c r="I50" s="132">
        <v>1647.1500723733125</v>
      </c>
      <c r="J50" s="132">
        <v>1553.6100783370809</v>
      </c>
      <c r="K50" s="132">
        <v>1482.8241181848134</v>
      </c>
      <c r="L50" s="132">
        <v>1140.3636645621161</v>
      </c>
      <c r="M50" s="132">
        <v>1203.2549156247856</v>
      </c>
      <c r="N50" s="132">
        <v>993.71126452551812</v>
      </c>
      <c r="O50" s="132">
        <v>939.2430143618252</v>
      </c>
      <c r="P50" s="132">
        <v>860.69369703157111</v>
      </c>
      <c r="Q50" s="132">
        <v>834.62888964473643</v>
      </c>
    </row>
    <row r="51" spans="1:17" ht="12" customHeight="1" x14ac:dyDescent="0.25">
      <c r="A51" s="167" t="s">
        <v>164</v>
      </c>
      <c r="B51" s="132">
        <f t="shared" ref="B51" si="123">SUM(B52:B53)</f>
        <v>4.6479393422036637</v>
      </c>
      <c r="C51" s="132">
        <f t="shared" ref="C51" si="124">SUM(C52:C53)</f>
        <v>5.5980399815099338</v>
      </c>
      <c r="D51" s="132">
        <f t="shared" ref="D51" si="125">SUM(D52:D53)</f>
        <v>6.0454463555671669</v>
      </c>
      <c r="E51" s="132">
        <f t="shared" ref="E51" si="126">SUM(E52:E53)</f>
        <v>5.3487911522966911</v>
      </c>
      <c r="F51" s="132">
        <f t="shared" ref="F51" si="127">SUM(F52:F53)</f>
        <v>6.5601756175556876</v>
      </c>
      <c r="G51" s="132">
        <f t="shared" ref="G51" si="128">SUM(G52:G53)</f>
        <v>9.2631162318969942</v>
      </c>
      <c r="H51" s="132">
        <f t="shared" ref="H51" si="129">SUM(H52:H53)</f>
        <v>11.441350648395492</v>
      </c>
      <c r="I51" s="132">
        <f t="shared" ref="I51" si="130">SUM(I52:I53)</f>
        <v>14.299155433270398</v>
      </c>
      <c r="J51" s="132">
        <f t="shared" ref="J51" si="131">SUM(J52:J53)</f>
        <v>17.231488985115156</v>
      </c>
      <c r="K51" s="132">
        <f t="shared" ref="K51" si="132">SUM(K52:K53)</f>
        <v>21.006574566136329</v>
      </c>
      <c r="L51" s="132">
        <f t="shared" ref="L51" si="133">SUM(L52:L53)</f>
        <v>24.591097393764585</v>
      </c>
      <c r="M51" s="132">
        <f t="shared" ref="M51" si="134">SUM(M52:M53)</f>
        <v>26.950470759158982</v>
      </c>
      <c r="N51" s="132">
        <f t="shared" ref="N51" si="135">SUM(N52:N53)</f>
        <v>25.006697555983159</v>
      </c>
      <c r="O51" s="132">
        <f t="shared" ref="O51" si="136">SUM(O52:O53)</f>
        <v>26.074219713319803</v>
      </c>
      <c r="P51" s="132">
        <f t="shared" ref="P51" si="137">SUM(P52:P53)</f>
        <v>25.923560768541023</v>
      </c>
      <c r="Q51" s="132">
        <f t="shared" ref="Q51" si="138">SUM(Q52:Q53)</f>
        <v>26.820920577607446</v>
      </c>
    </row>
    <row r="52" spans="1:17" ht="12" customHeight="1" x14ac:dyDescent="0.25">
      <c r="A52" s="166" t="s">
        <v>163</v>
      </c>
      <c r="B52" s="165">
        <v>4.6479393422036637</v>
      </c>
      <c r="C52" s="165">
        <v>5.5980399815099338</v>
      </c>
      <c r="D52" s="165">
        <v>6.0454463555671669</v>
      </c>
      <c r="E52" s="165">
        <v>5.3487911522966911</v>
      </c>
      <c r="F52" s="165">
        <v>6.5601756175556876</v>
      </c>
      <c r="G52" s="165">
        <v>9.2631162318969942</v>
      </c>
      <c r="H52" s="165">
        <v>11.441350648395492</v>
      </c>
      <c r="I52" s="165">
        <v>14.299155433270398</v>
      </c>
      <c r="J52" s="165">
        <v>17.231488985115156</v>
      </c>
      <c r="K52" s="165">
        <v>21.006574566136329</v>
      </c>
      <c r="L52" s="165">
        <v>24.591097393764585</v>
      </c>
      <c r="M52" s="165">
        <v>26.950470759158982</v>
      </c>
      <c r="N52" s="165">
        <v>25.006697555983159</v>
      </c>
      <c r="O52" s="165">
        <v>26.074219713319803</v>
      </c>
      <c r="P52" s="165">
        <v>25.923560768541023</v>
      </c>
      <c r="Q52" s="165">
        <v>26.820920577607446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1093.0543334217327</v>
      </c>
      <c r="C58" s="157">
        <f t="shared" ref="C58" si="156">SUM(C59:C60)</f>
        <v>1019.7516713761665</v>
      </c>
      <c r="D58" s="157">
        <f t="shared" ref="D58" si="157">SUM(D59:D60)</f>
        <v>833.39332344031277</v>
      </c>
      <c r="E58" s="157">
        <f t="shared" ref="E58" si="158">SUM(E59:E60)</f>
        <v>763.13731881121328</v>
      </c>
      <c r="F58" s="157">
        <f t="shared" ref="F58" si="159">SUM(F59:F60)</f>
        <v>720.5457709601917</v>
      </c>
      <c r="G58" s="157">
        <f t="shared" ref="G58" si="160">SUM(G59:G60)</f>
        <v>707.8414887287737</v>
      </c>
      <c r="H58" s="157">
        <f t="shared" ref="H58" si="161">SUM(H59:H60)</f>
        <v>507.22125357761689</v>
      </c>
      <c r="I58" s="157">
        <f t="shared" ref="I58" si="162">SUM(I59:I60)</f>
        <v>324.07747163886427</v>
      </c>
      <c r="J58" s="157">
        <f t="shared" ref="J58" si="163">SUM(J59:J60)</f>
        <v>383.78235486763634</v>
      </c>
      <c r="K58" s="157">
        <f t="shared" ref="K58" si="164">SUM(K59:K60)</f>
        <v>342.61730154961356</v>
      </c>
      <c r="L58" s="157">
        <f t="shared" ref="L58" si="165">SUM(L59:L60)</f>
        <v>302.67430161896715</v>
      </c>
      <c r="M58" s="157">
        <f t="shared" ref="M58" si="166">SUM(M59:M60)</f>
        <v>270.387964770069</v>
      </c>
      <c r="N58" s="157">
        <f t="shared" ref="N58" si="167">SUM(N59:N60)</f>
        <v>239.51202464713933</v>
      </c>
      <c r="O58" s="157">
        <f t="shared" ref="O58" si="168">SUM(O59:O60)</f>
        <v>228.70934397338075</v>
      </c>
      <c r="P58" s="157">
        <f t="shared" ref="P58" si="169">SUM(P59:P60)</f>
        <v>218.57248973484249</v>
      </c>
      <c r="Q58" s="157">
        <f t="shared" ref="Q58" si="170">SUM(Q59:Q60)</f>
        <v>222.75234020833324</v>
      </c>
    </row>
    <row r="59" spans="1:17" ht="12" customHeight="1" x14ac:dyDescent="0.25">
      <c r="A59" s="23" t="s">
        <v>57</v>
      </c>
      <c r="B59" s="156">
        <v>1093.0543334217327</v>
      </c>
      <c r="C59" s="156">
        <v>1019.7516713761665</v>
      </c>
      <c r="D59" s="156">
        <v>833.39332344031277</v>
      </c>
      <c r="E59" s="156">
        <v>763.13731881121328</v>
      </c>
      <c r="F59" s="156">
        <v>720.5457709601917</v>
      </c>
      <c r="G59" s="156">
        <v>707.8414887287737</v>
      </c>
      <c r="H59" s="156">
        <v>507.22125357761689</v>
      </c>
      <c r="I59" s="156">
        <v>324.07747163886427</v>
      </c>
      <c r="J59" s="156">
        <v>383.78235486763634</v>
      </c>
      <c r="K59" s="156">
        <v>342.61730154961356</v>
      </c>
      <c r="L59" s="156">
        <v>302.67430161896715</v>
      </c>
      <c r="M59" s="156">
        <v>270.387964770069</v>
      </c>
      <c r="N59" s="156">
        <v>239.51202464713933</v>
      </c>
      <c r="O59" s="156">
        <v>228.70934397338075</v>
      </c>
      <c r="P59" s="156">
        <v>218.57248973484249</v>
      </c>
      <c r="Q59" s="156">
        <v>222.75234020833324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35170.633137362172</v>
      </c>
      <c r="C62" s="168">
        <f t="shared" ref="C62:Q62" si="171">SUM(C63,C66,C68,C77)</f>
        <v>36985.029954887912</v>
      </c>
      <c r="D62" s="168">
        <f t="shared" si="171"/>
        <v>35938.561331314231</v>
      </c>
      <c r="E62" s="168">
        <f t="shared" si="171"/>
        <v>40570.387143148771</v>
      </c>
      <c r="F62" s="168">
        <f t="shared" si="171"/>
        <v>42129.916262089129</v>
      </c>
      <c r="G62" s="168">
        <f t="shared" si="171"/>
        <v>44030.051449032755</v>
      </c>
      <c r="H62" s="168">
        <f t="shared" si="171"/>
        <v>39969.31244462086</v>
      </c>
      <c r="I62" s="168">
        <f t="shared" si="171"/>
        <v>37444.646889405369</v>
      </c>
      <c r="J62" s="168">
        <f t="shared" si="171"/>
        <v>37615.247066529395</v>
      </c>
      <c r="K62" s="168">
        <f t="shared" si="171"/>
        <v>39508.230120515647</v>
      </c>
      <c r="L62" s="168">
        <f t="shared" si="171"/>
        <v>43916.849246364407</v>
      </c>
      <c r="M62" s="168">
        <f t="shared" si="171"/>
        <v>42253.957517665687</v>
      </c>
      <c r="N62" s="168">
        <f t="shared" si="171"/>
        <v>42552.051554463687</v>
      </c>
      <c r="O62" s="168">
        <f t="shared" si="171"/>
        <v>42450.001185789486</v>
      </c>
      <c r="P62" s="168">
        <f t="shared" si="171"/>
        <v>35586.194114001948</v>
      </c>
      <c r="Q62" s="168">
        <f t="shared" si="171"/>
        <v>39895.599314042942</v>
      </c>
    </row>
    <row r="63" spans="1:17" ht="12.95" customHeight="1" x14ac:dyDescent="0.25">
      <c r="A63" s="158" t="s">
        <v>65</v>
      </c>
      <c r="B63" s="157">
        <f t="shared" ref="B63:Q63" si="172">SUM(B64:B65)</f>
        <v>24648.806332196098</v>
      </c>
      <c r="C63" s="157">
        <f t="shared" si="172"/>
        <v>26101.632009650522</v>
      </c>
      <c r="D63" s="157">
        <f t="shared" si="172"/>
        <v>24818.601326415559</v>
      </c>
      <c r="E63" s="157">
        <f t="shared" si="172"/>
        <v>28943.57763144033</v>
      </c>
      <c r="F63" s="157">
        <f t="shared" si="172"/>
        <v>29582.684485556376</v>
      </c>
      <c r="G63" s="157">
        <f t="shared" si="172"/>
        <v>31786.411074271906</v>
      </c>
      <c r="H63" s="157">
        <f t="shared" si="172"/>
        <v>28113.129936751793</v>
      </c>
      <c r="I63" s="157">
        <f t="shared" si="172"/>
        <v>25983.428354009433</v>
      </c>
      <c r="J63" s="157">
        <f t="shared" si="172"/>
        <v>26382.328353316232</v>
      </c>
      <c r="K63" s="157">
        <f t="shared" si="172"/>
        <v>27887.275752389538</v>
      </c>
      <c r="L63" s="157">
        <f t="shared" si="172"/>
        <v>31640.580167287248</v>
      </c>
      <c r="M63" s="157">
        <f t="shared" si="172"/>
        <v>29121.609296438652</v>
      </c>
      <c r="N63" s="157">
        <f t="shared" si="172"/>
        <v>30130.61701395335</v>
      </c>
      <c r="O63" s="157">
        <f t="shared" si="172"/>
        <v>30152.599716680383</v>
      </c>
      <c r="P63" s="157">
        <f t="shared" si="172"/>
        <v>23435.565308873804</v>
      </c>
      <c r="Q63" s="157">
        <f t="shared" si="172"/>
        <v>27711.86075412525</v>
      </c>
    </row>
    <row r="64" spans="1:17" ht="12" customHeight="1" x14ac:dyDescent="0.25">
      <c r="A64" s="23" t="s">
        <v>161</v>
      </c>
      <c r="B64" s="156">
        <v>24648.806332196098</v>
      </c>
      <c r="C64" s="156">
        <v>26101.632009650522</v>
      </c>
      <c r="D64" s="156">
        <v>24818.601326415559</v>
      </c>
      <c r="E64" s="156">
        <v>28943.57763144033</v>
      </c>
      <c r="F64" s="156">
        <v>29582.684485556376</v>
      </c>
      <c r="G64" s="156">
        <v>31786.411074271906</v>
      </c>
      <c r="H64" s="156">
        <v>28113.129936751793</v>
      </c>
      <c r="I64" s="156">
        <v>25983.428354009433</v>
      </c>
      <c r="J64" s="156">
        <v>26382.328353316232</v>
      </c>
      <c r="K64" s="156">
        <v>27887.275752389538</v>
      </c>
      <c r="L64" s="156">
        <v>31640.580167287248</v>
      </c>
      <c r="M64" s="156">
        <v>29121.609296438652</v>
      </c>
      <c r="N64" s="156">
        <v>30130.61701395335</v>
      </c>
      <c r="O64" s="156">
        <v>30152.599716680383</v>
      </c>
      <c r="P64" s="156">
        <v>23435.565308873804</v>
      </c>
      <c r="Q64" s="156">
        <v>27711.86075412525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7027.7620817071602</v>
      </c>
      <c r="C68" s="157">
        <f t="shared" ref="C68:Q68" si="174">SUM(C69:C70,C73:C74)</f>
        <v>7328.3616448129096</v>
      </c>
      <c r="D68" s="157">
        <f t="shared" si="174"/>
        <v>7397.023442187211</v>
      </c>
      <c r="E68" s="157">
        <f t="shared" si="174"/>
        <v>7689.2071228573814</v>
      </c>
      <c r="F68" s="157">
        <f t="shared" si="174"/>
        <v>8228.7832432610849</v>
      </c>
      <c r="G68" s="157">
        <f t="shared" si="174"/>
        <v>7989.8506185096021</v>
      </c>
      <c r="H68" s="157">
        <f t="shared" si="174"/>
        <v>7704.8080547627187</v>
      </c>
      <c r="I68" s="157">
        <f t="shared" si="174"/>
        <v>7451.1785062482832</v>
      </c>
      <c r="J68" s="157">
        <f t="shared" si="174"/>
        <v>7292.5922815891026</v>
      </c>
      <c r="K68" s="157">
        <f t="shared" si="174"/>
        <v>7532.8816899071071</v>
      </c>
      <c r="L68" s="157">
        <f t="shared" si="174"/>
        <v>7915.0110718240339</v>
      </c>
      <c r="M68" s="157">
        <f t="shared" si="174"/>
        <v>8478.212299312936</v>
      </c>
      <c r="N68" s="157">
        <f t="shared" si="174"/>
        <v>8016.3199064711243</v>
      </c>
      <c r="O68" s="157">
        <f t="shared" si="174"/>
        <v>7879.3634440309179</v>
      </c>
      <c r="P68" s="157">
        <f t="shared" si="174"/>
        <v>7730.5678429139834</v>
      </c>
      <c r="Q68" s="157">
        <f t="shared" si="174"/>
        <v>7700.5262676448565</v>
      </c>
    </row>
    <row r="69" spans="1:17" ht="12" customHeight="1" x14ac:dyDescent="0.25">
      <c r="A69" s="167" t="s">
        <v>160</v>
      </c>
      <c r="B69" s="132">
        <v>7013.4869935638553</v>
      </c>
      <c r="C69" s="132">
        <v>7312.3769010622473</v>
      </c>
      <c r="D69" s="132">
        <v>7378.7165158534417</v>
      </c>
      <c r="E69" s="132">
        <v>7668.0618938978769</v>
      </c>
      <c r="F69" s="132">
        <v>8203.1073487495614</v>
      </c>
      <c r="G69" s="132">
        <v>7953.6156831570697</v>
      </c>
      <c r="H69" s="132">
        <v>7660.3772081431489</v>
      </c>
      <c r="I69" s="132">
        <v>7387.050011246446</v>
      </c>
      <c r="J69" s="132">
        <v>7212.5951879289014</v>
      </c>
      <c r="K69" s="132">
        <v>7427.6566399420308</v>
      </c>
      <c r="L69" s="132">
        <v>7747.9323392702727</v>
      </c>
      <c r="M69" s="132">
        <v>8292.4770404441806</v>
      </c>
      <c r="N69" s="132">
        <v>7819.5410397950027</v>
      </c>
      <c r="O69" s="132">
        <v>7666.5328203084864</v>
      </c>
      <c r="P69" s="132">
        <v>7504.5354760652772</v>
      </c>
      <c r="Q69" s="132">
        <v>7460.7734489156055</v>
      </c>
    </row>
    <row r="70" spans="1:17" ht="12" customHeight="1" x14ac:dyDescent="0.25">
      <c r="A70" s="167" t="s">
        <v>159</v>
      </c>
      <c r="B70" s="132">
        <f>SUM(B71:B72)</f>
        <v>14.275088143305089</v>
      </c>
      <c r="C70" s="132">
        <f t="shared" ref="C70:Q70" si="175">SUM(C71:C72)</f>
        <v>15.98474375066264</v>
      </c>
      <c r="D70" s="132">
        <f t="shared" si="175"/>
        <v>18.306926333769528</v>
      </c>
      <c r="E70" s="132">
        <f t="shared" si="175"/>
        <v>21.145228959504763</v>
      </c>
      <c r="F70" s="132">
        <f t="shared" si="175"/>
        <v>25.675894511523627</v>
      </c>
      <c r="G70" s="132">
        <f t="shared" si="175"/>
        <v>36.234935352532744</v>
      </c>
      <c r="H70" s="132">
        <f t="shared" si="175"/>
        <v>44.430846619570026</v>
      </c>
      <c r="I70" s="132">
        <f t="shared" si="175"/>
        <v>64.128495001836967</v>
      </c>
      <c r="J70" s="132">
        <f t="shared" si="175"/>
        <v>79.997093660200832</v>
      </c>
      <c r="K70" s="132">
        <f t="shared" si="175"/>
        <v>105.22504996507649</v>
      </c>
      <c r="L70" s="132">
        <f t="shared" si="175"/>
        <v>167.07873255376134</v>
      </c>
      <c r="M70" s="132">
        <f t="shared" si="175"/>
        <v>185.73525886875493</v>
      </c>
      <c r="N70" s="132">
        <f t="shared" si="175"/>
        <v>196.77886667612125</v>
      </c>
      <c r="O70" s="132">
        <f t="shared" si="175"/>
        <v>212.83062372243151</v>
      </c>
      <c r="P70" s="132">
        <f t="shared" si="175"/>
        <v>226.03236684870632</v>
      </c>
      <c r="Q70" s="132">
        <f t="shared" si="175"/>
        <v>239.75281872925112</v>
      </c>
    </row>
    <row r="71" spans="1:17" ht="12" customHeight="1" x14ac:dyDescent="0.25">
      <c r="A71" s="166" t="s">
        <v>109</v>
      </c>
      <c r="B71" s="165">
        <v>14.275088143305089</v>
      </c>
      <c r="C71" s="165">
        <v>15.98474375066264</v>
      </c>
      <c r="D71" s="165">
        <v>18.306926333769528</v>
      </c>
      <c r="E71" s="165">
        <v>21.145228959504763</v>
      </c>
      <c r="F71" s="165">
        <v>25.675894511523627</v>
      </c>
      <c r="G71" s="165">
        <v>36.234935352532744</v>
      </c>
      <c r="H71" s="165">
        <v>44.430846619570026</v>
      </c>
      <c r="I71" s="165">
        <v>64.128495001836967</v>
      </c>
      <c r="J71" s="165">
        <v>79.997093660200832</v>
      </c>
      <c r="K71" s="165">
        <v>105.22504996507649</v>
      </c>
      <c r="L71" s="165">
        <v>167.07873255376134</v>
      </c>
      <c r="M71" s="165">
        <v>185.73525886875493</v>
      </c>
      <c r="N71" s="165">
        <v>196.77886667612125</v>
      </c>
      <c r="O71" s="165">
        <v>212.83062372243151</v>
      </c>
      <c r="P71" s="165">
        <v>226.03236684870632</v>
      </c>
      <c r="Q71" s="165">
        <v>239.75281872925112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3494.0647234589123</v>
      </c>
      <c r="C77" s="157">
        <f t="shared" ref="C77:Q77" si="177">SUM(C78:C79)</f>
        <v>3555.0363004244809</v>
      </c>
      <c r="D77" s="157">
        <f t="shared" si="177"/>
        <v>3722.9365627114589</v>
      </c>
      <c r="E77" s="157">
        <f t="shared" si="177"/>
        <v>3937.6023888510595</v>
      </c>
      <c r="F77" s="157">
        <f t="shared" si="177"/>
        <v>4318.4485332716722</v>
      </c>
      <c r="G77" s="157">
        <f t="shared" si="177"/>
        <v>4253.7897562512462</v>
      </c>
      <c r="H77" s="157">
        <f t="shared" si="177"/>
        <v>4151.3744531063494</v>
      </c>
      <c r="I77" s="157">
        <f t="shared" si="177"/>
        <v>4010.0400291476521</v>
      </c>
      <c r="J77" s="157">
        <f t="shared" si="177"/>
        <v>3940.3264316240607</v>
      </c>
      <c r="K77" s="157">
        <f t="shared" si="177"/>
        <v>4088.072678219</v>
      </c>
      <c r="L77" s="157">
        <f t="shared" si="177"/>
        <v>4361.2580072531309</v>
      </c>
      <c r="M77" s="157">
        <f t="shared" si="177"/>
        <v>4654.1359219141023</v>
      </c>
      <c r="N77" s="157">
        <f t="shared" si="177"/>
        <v>4405.1146340392179</v>
      </c>
      <c r="O77" s="157">
        <f t="shared" si="177"/>
        <v>4418.0380250781891</v>
      </c>
      <c r="P77" s="157">
        <f t="shared" si="177"/>
        <v>4420.0609622141583</v>
      </c>
      <c r="Q77" s="157">
        <f t="shared" si="177"/>
        <v>4483.2122922728386</v>
      </c>
    </row>
    <row r="78" spans="1:17" ht="12" customHeight="1" x14ac:dyDescent="0.25">
      <c r="A78" s="23" t="s">
        <v>109</v>
      </c>
      <c r="B78" s="156">
        <v>3494.0647234589123</v>
      </c>
      <c r="C78" s="156">
        <v>3555.0363004244809</v>
      </c>
      <c r="D78" s="156">
        <v>3722.9365627114589</v>
      </c>
      <c r="E78" s="156">
        <v>3937.6023888510595</v>
      </c>
      <c r="F78" s="156">
        <v>4318.4485332716722</v>
      </c>
      <c r="G78" s="156">
        <v>4253.7897562512462</v>
      </c>
      <c r="H78" s="156">
        <v>4151.3744531063494</v>
      </c>
      <c r="I78" s="156">
        <v>4010.0400291476521</v>
      </c>
      <c r="J78" s="156">
        <v>3940.3264316240607</v>
      </c>
      <c r="K78" s="156">
        <v>4088.072678219</v>
      </c>
      <c r="L78" s="156">
        <v>4361.2580072531309</v>
      </c>
      <c r="M78" s="156">
        <v>4654.1359219141023</v>
      </c>
      <c r="N78" s="156">
        <v>4405.1146340392179</v>
      </c>
      <c r="O78" s="156">
        <v>4418.0380250781891</v>
      </c>
      <c r="P78" s="156">
        <v>4420.0609622141583</v>
      </c>
      <c r="Q78" s="156">
        <v>4483.2122922728386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940.4737013975581</v>
      </c>
      <c r="C81" s="168">
        <f t="shared" ref="C81:Q81" si="178">SUM(C82,C85,C87,C100)</f>
        <v>964.65137896578119</v>
      </c>
      <c r="D81" s="168">
        <f t="shared" si="178"/>
        <v>1164.9703148400208</v>
      </c>
      <c r="E81" s="168">
        <f t="shared" si="178"/>
        <v>1325.8909421044732</v>
      </c>
      <c r="F81" s="168">
        <f t="shared" si="178"/>
        <v>1294.0322104645479</v>
      </c>
      <c r="G81" s="168">
        <f t="shared" si="178"/>
        <v>1479.9760819121957</v>
      </c>
      <c r="H81" s="168">
        <f t="shared" si="178"/>
        <v>1435.8532203358761</v>
      </c>
      <c r="I81" s="168">
        <f t="shared" si="178"/>
        <v>1459.0836269889551</v>
      </c>
      <c r="J81" s="168">
        <f t="shared" si="178"/>
        <v>1671.4146628443978</v>
      </c>
      <c r="K81" s="168">
        <f t="shared" si="178"/>
        <v>1529.2334659194005</v>
      </c>
      <c r="L81" s="168">
        <f t="shared" si="178"/>
        <v>1551.1316113141779</v>
      </c>
      <c r="M81" s="168">
        <f t="shared" si="178"/>
        <v>1355.2036878492968</v>
      </c>
      <c r="N81" s="168">
        <f t="shared" si="178"/>
        <v>1342.3467518569962</v>
      </c>
      <c r="O81" s="168">
        <f t="shared" si="178"/>
        <v>1308.7121644683302</v>
      </c>
      <c r="P81" s="168">
        <f t="shared" si="178"/>
        <v>1335.4920265687401</v>
      </c>
      <c r="Q81" s="168">
        <f t="shared" si="178"/>
        <v>1384.5729391855434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752.17472529390761</v>
      </c>
      <c r="C87" s="157">
        <f t="shared" ref="C87:Q87" si="181">SUM(C88:C89,C92:C93,C96:C97)</f>
        <v>767.0994808869541</v>
      </c>
      <c r="D87" s="157">
        <f t="shared" si="181"/>
        <v>837.80914459319672</v>
      </c>
      <c r="E87" s="157">
        <f t="shared" si="181"/>
        <v>864.02865895397383</v>
      </c>
      <c r="F87" s="157">
        <f t="shared" si="181"/>
        <v>850.05513157640871</v>
      </c>
      <c r="G87" s="157">
        <f t="shared" si="181"/>
        <v>882.47635703702758</v>
      </c>
      <c r="H87" s="157">
        <f t="shared" si="181"/>
        <v>843.89638123105772</v>
      </c>
      <c r="I87" s="157">
        <f t="shared" si="181"/>
        <v>768.11604911635936</v>
      </c>
      <c r="J87" s="157">
        <f t="shared" si="181"/>
        <v>752.11148128893024</v>
      </c>
      <c r="K87" s="157">
        <f t="shared" si="181"/>
        <v>668.78062054603663</v>
      </c>
      <c r="L87" s="157">
        <f t="shared" si="181"/>
        <v>616.46839491368939</v>
      </c>
      <c r="M87" s="157">
        <f t="shared" si="181"/>
        <v>546.2907392295416</v>
      </c>
      <c r="N87" s="157">
        <f t="shared" si="181"/>
        <v>493.2318625198406</v>
      </c>
      <c r="O87" s="157">
        <f t="shared" si="181"/>
        <v>455.80586295585636</v>
      </c>
      <c r="P87" s="157">
        <f t="shared" si="181"/>
        <v>439.82295042768953</v>
      </c>
      <c r="Q87" s="157">
        <f t="shared" si="181"/>
        <v>458.85912524270259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750.64698762465605</v>
      </c>
      <c r="C92" s="162">
        <v>765.42631296668321</v>
      </c>
      <c r="D92" s="162">
        <v>835.73572849953894</v>
      </c>
      <c r="E92" s="162">
        <v>861.65252109114817</v>
      </c>
      <c r="F92" s="162">
        <v>847.40271115013115</v>
      </c>
      <c r="G92" s="162">
        <v>878.47411440583244</v>
      </c>
      <c r="H92" s="162">
        <v>839.02988015995481</v>
      </c>
      <c r="I92" s="162">
        <v>761.50522355116493</v>
      </c>
      <c r="J92" s="162">
        <v>743.86121461335858</v>
      </c>
      <c r="K92" s="162">
        <v>659.43858659592047</v>
      </c>
      <c r="L92" s="162">
        <v>603.45523898723491</v>
      </c>
      <c r="M92" s="162">
        <v>534.32306320051327</v>
      </c>
      <c r="N92" s="162">
        <v>481.12446280872621</v>
      </c>
      <c r="O92" s="162">
        <v>443.49405794120338</v>
      </c>
      <c r="P92" s="162">
        <v>426.96307216188183</v>
      </c>
      <c r="Q92" s="162">
        <v>444.57265065638558</v>
      </c>
    </row>
    <row r="93" spans="1:17" ht="12" customHeight="1" x14ac:dyDescent="0.25">
      <c r="A93" s="161" t="s">
        <v>143</v>
      </c>
      <c r="B93" s="160">
        <f>SUM(B94:B95)</f>
        <v>1.5277376692516036</v>
      </c>
      <c r="C93" s="160">
        <f t="shared" ref="C93:Q93" si="183">SUM(C94:C95)</f>
        <v>1.6731679202709131</v>
      </c>
      <c r="D93" s="160">
        <f t="shared" si="183"/>
        <v>2.0734160936578285</v>
      </c>
      <c r="E93" s="160">
        <f t="shared" si="183"/>
        <v>2.3761378628257126</v>
      </c>
      <c r="F93" s="160">
        <f t="shared" si="183"/>
        <v>2.652420426277589</v>
      </c>
      <c r="G93" s="160">
        <f t="shared" si="183"/>
        <v>4.0022426311950925</v>
      </c>
      <c r="H93" s="160">
        <f t="shared" si="183"/>
        <v>4.8665010711029071</v>
      </c>
      <c r="I93" s="160">
        <f t="shared" si="183"/>
        <v>6.6108255651944754</v>
      </c>
      <c r="J93" s="160">
        <f t="shared" si="183"/>
        <v>8.2502666755716341</v>
      </c>
      <c r="K93" s="160">
        <f t="shared" si="183"/>
        <v>9.3420339501161784</v>
      </c>
      <c r="L93" s="160">
        <f t="shared" si="183"/>
        <v>13.013155926454447</v>
      </c>
      <c r="M93" s="160">
        <f t="shared" si="183"/>
        <v>11.967676029028302</v>
      </c>
      <c r="N93" s="160">
        <f t="shared" si="183"/>
        <v>12.107399711114416</v>
      </c>
      <c r="O93" s="160">
        <f t="shared" si="183"/>
        <v>12.311805014652954</v>
      </c>
      <c r="P93" s="160">
        <f t="shared" si="183"/>
        <v>12.859878265807701</v>
      </c>
      <c r="Q93" s="160">
        <f t="shared" si="183"/>
        <v>14.286474586317011</v>
      </c>
    </row>
    <row r="94" spans="1:17" ht="12" customHeight="1" x14ac:dyDescent="0.25">
      <c r="A94" s="148" t="s">
        <v>57</v>
      </c>
      <c r="B94" s="156">
        <v>1.5277376692516036</v>
      </c>
      <c r="C94" s="156">
        <v>1.6731679202709131</v>
      </c>
      <c r="D94" s="156">
        <v>2.0734160936578285</v>
      </c>
      <c r="E94" s="156">
        <v>2.3761378628257126</v>
      </c>
      <c r="F94" s="156">
        <v>2.652420426277589</v>
      </c>
      <c r="G94" s="156">
        <v>4.0022426311950925</v>
      </c>
      <c r="H94" s="156">
        <v>4.8665010711029071</v>
      </c>
      <c r="I94" s="156">
        <v>6.6108255651944754</v>
      </c>
      <c r="J94" s="156">
        <v>8.2502666755716341</v>
      </c>
      <c r="K94" s="156">
        <v>9.3420339501161784</v>
      </c>
      <c r="L94" s="156">
        <v>13.013155926454447</v>
      </c>
      <c r="M94" s="156">
        <v>11.967676029028302</v>
      </c>
      <c r="N94" s="156">
        <v>12.107399711114416</v>
      </c>
      <c r="O94" s="156">
        <v>12.311805014652954</v>
      </c>
      <c r="P94" s="156">
        <v>12.859878265807701</v>
      </c>
      <c r="Q94" s="156">
        <v>14.286474586317011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188.29897610365052</v>
      </c>
      <c r="C100" s="157">
        <f t="shared" ref="C100:Q100" si="185">SUM(C101:C103)</f>
        <v>197.55189807882709</v>
      </c>
      <c r="D100" s="157">
        <f t="shared" si="185"/>
        <v>327.16117024682399</v>
      </c>
      <c r="E100" s="157">
        <f t="shared" si="185"/>
        <v>461.86228315049931</v>
      </c>
      <c r="F100" s="157">
        <f t="shared" si="185"/>
        <v>443.9770788881392</v>
      </c>
      <c r="G100" s="157">
        <f t="shared" si="185"/>
        <v>597.49972487516811</v>
      </c>
      <c r="H100" s="157">
        <f t="shared" si="185"/>
        <v>591.95683910481841</v>
      </c>
      <c r="I100" s="157">
        <f t="shared" si="185"/>
        <v>690.96757787259583</v>
      </c>
      <c r="J100" s="157">
        <f t="shared" si="185"/>
        <v>919.3031815554674</v>
      </c>
      <c r="K100" s="157">
        <f t="shared" si="185"/>
        <v>860.45284537336386</v>
      </c>
      <c r="L100" s="157">
        <f t="shared" si="185"/>
        <v>934.66321640048852</v>
      </c>
      <c r="M100" s="157">
        <f t="shared" si="185"/>
        <v>808.91294861975507</v>
      </c>
      <c r="N100" s="157">
        <f t="shared" si="185"/>
        <v>849.11488933715566</v>
      </c>
      <c r="O100" s="157">
        <f t="shared" si="185"/>
        <v>852.90630151247387</v>
      </c>
      <c r="P100" s="157">
        <f t="shared" si="185"/>
        <v>895.66907614105071</v>
      </c>
      <c r="Q100" s="157">
        <f t="shared" si="185"/>
        <v>925.71381394284083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188.29897610365052</v>
      </c>
      <c r="C102" s="156">
        <v>197.55189807882709</v>
      </c>
      <c r="D102" s="156">
        <v>327.16117024682399</v>
      </c>
      <c r="E102" s="156">
        <v>461.86228315049931</v>
      </c>
      <c r="F102" s="156">
        <v>443.9770788881392</v>
      </c>
      <c r="G102" s="156">
        <v>597.49972487516811</v>
      </c>
      <c r="H102" s="156">
        <v>591.95683910481841</v>
      </c>
      <c r="I102" s="156">
        <v>690.96757787259583</v>
      </c>
      <c r="J102" s="156">
        <v>919.3031815554674</v>
      </c>
      <c r="K102" s="156">
        <v>860.45284537336386</v>
      </c>
      <c r="L102" s="156">
        <v>934.66321640048852</v>
      </c>
      <c r="M102" s="156">
        <v>808.91294861975507</v>
      </c>
      <c r="N102" s="156">
        <v>849.11488933715566</v>
      </c>
      <c r="O102" s="156">
        <v>852.90630151247387</v>
      </c>
      <c r="P102" s="156">
        <v>895.66907614105071</v>
      </c>
      <c r="Q102" s="156">
        <v>925.71381394284083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0.837676434656769</v>
      </c>
      <c r="C105" s="168">
        <f t="shared" ref="C105:Q105" si="186">SUM(C106,C109,C111,C120)</f>
        <v>0.77314084318382714</v>
      </c>
      <c r="D105" s="168">
        <f t="shared" si="186"/>
        <v>0.68871954824201309</v>
      </c>
      <c r="E105" s="168">
        <f t="shared" si="186"/>
        <v>0.72758558851410671</v>
      </c>
      <c r="F105" s="168">
        <f t="shared" si="186"/>
        <v>0.68263010029595328</v>
      </c>
      <c r="G105" s="168">
        <f t="shared" si="186"/>
        <v>0.70290339449893136</v>
      </c>
      <c r="H105" s="168">
        <f t="shared" si="186"/>
        <v>0.5312029157988124</v>
      </c>
      <c r="I105" s="168">
        <f t="shared" si="186"/>
        <v>0.42501681215761078</v>
      </c>
      <c r="J105" s="168">
        <f t="shared" si="186"/>
        <v>0.54136489720425129</v>
      </c>
      <c r="K105" s="168">
        <f t="shared" si="186"/>
        <v>0.4981430180448787</v>
      </c>
      <c r="L105" s="168">
        <f t="shared" si="186"/>
        <v>0.36313105981181693</v>
      </c>
      <c r="M105" s="168">
        <f t="shared" si="186"/>
        <v>0.32275649262164102</v>
      </c>
      <c r="N105" s="168">
        <f t="shared" si="186"/>
        <v>0.33937073187244648</v>
      </c>
      <c r="O105" s="168">
        <f t="shared" si="186"/>
        <v>0.33763351303119793</v>
      </c>
      <c r="P105" s="168">
        <f t="shared" si="186"/>
        <v>0.22088139347518093</v>
      </c>
      <c r="Q105" s="168">
        <f t="shared" si="186"/>
        <v>0.23686805907761974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0.837676434656769</v>
      </c>
      <c r="C120" s="157">
        <f t="shared" ref="C120:Q120" si="192">SUM(C121:C122)</f>
        <v>0.77314084318382714</v>
      </c>
      <c r="D120" s="157">
        <f t="shared" si="192"/>
        <v>0.68871954824201309</v>
      </c>
      <c r="E120" s="157">
        <f t="shared" si="192"/>
        <v>0.72758558851410671</v>
      </c>
      <c r="F120" s="157">
        <f t="shared" si="192"/>
        <v>0.68263010029595328</v>
      </c>
      <c r="G120" s="157">
        <f t="shared" si="192"/>
        <v>0.70290339449893136</v>
      </c>
      <c r="H120" s="157">
        <f t="shared" si="192"/>
        <v>0.5312029157988124</v>
      </c>
      <c r="I120" s="157">
        <f t="shared" si="192"/>
        <v>0.42501681215761078</v>
      </c>
      <c r="J120" s="157">
        <f t="shared" si="192"/>
        <v>0.54136489720425129</v>
      </c>
      <c r="K120" s="157">
        <f t="shared" si="192"/>
        <v>0.4981430180448787</v>
      </c>
      <c r="L120" s="157">
        <f t="shared" si="192"/>
        <v>0.36313105981181693</v>
      </c>
      <c r="M120" s="157">
        <f t="shared" si="192"/>
        <v>0.32275649262164102</v>
      </c>
      <c r="N120" s="157">
        <f t="shared" si="192"/>
        <v>0.33937073187244648</v>
      </c>
      <c r="O120" s="157">
        <f t="shared" si="192"/>
        <v>0.33763351303119793</v>
      </c>
      <c r="P120" s="157">
        <f t="shared" si="192"/>
        <v>0.22088139347518093</v>
      </c>
      <c r="Q120" s="157">
        <f t="shared" si="192"/>
        <v>0.23686805907761974</v>
      </c>
    </row>
    <row r="121" spans="1:17" ht="12" customHeight="1" x14ac:dyDescent="0.25">
      <c r="A121" s="23" t="s">
        <v>57</v>
      </c>
      <c r="B121" s="156">
        <v>0.837676434656769</v>
      </c>
      <c r="C121" s="156">
        <v>0.77314084318382714</v>
      </c>
      <c r="D121" s="156">
        <v>0.68871954824201309</v>
      </c>
      <c r="E121" s="156">
        <v>0.72758558851410671</v>
      </c>
      <c r="F121" s="156">
        <v>0.68263010029595328</v>
      </c>
      <c r="G121" s="156">
        <v>0.70290339449893136</v>
      </c>
      <c r="H121" s="156">
        <v>0.5312029157988124</v>
      </c>
      <c r="I121" s="156">
        <v>0.42501681215761078</v>
      </c>
      <c r="J121" s="156">
        <v>0.54136489720425129</v>
      </c>
      <c r="K121" s="156">
        <v>0.4981430180448787</v>
      </c>
      <c r="L121" s="156">
        <v>0.36313105981181693</v>
      </c>
      <c r="M121" s="156">
        <v>0.32275649262164102</v>
      </c>
      <c r="N121" s="156">
        <v>0.33937073187244648</v>
      </c>
      <c r="O121" s="156">
        <v>0.33763351303119793</v>
      </c>
      <c r="P121" s="156">
        <v>0.22088139347518093</v>
      </c>
      <c r="Q121" s="156">
        <v>0.23686805907761974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93">SUM(C125,C128,C130,C139)</f>
        <v>0</v>
      </c>
      <c r="D124" s="168">
        <f t="shared" si="193"/>
        <v>0</v>
      </c>
      <c r="E124" s="168">
        <f t="shared" si="193"/>
        <v>0</v>
      </c>
      <c r="F124" s="168">
        <f t="shared" si="193"/>
        <v>39.179409634034251</v>
      </c>
      <c r="G124" s="168">
        <f t="shared" si="193"/>
        <v>38.718243072732449</v>
      </c>
      <c r="H124" s="168">
        <f t="shared" si="193"/>
        <v>28.626727446106116</v>
      </c>
      <c r="I124" s="168">
        <f t="shared" si="193"/>
        <v>22.019863757079992</v>
      </c>
      <c r="J124" s="168">
        <f t="shared" si="193"/>
        <v>9.1792785912659749</v>
      </c>
      <c r="K124" s="168">
        <f t="shared" si="193"/>
        <v>10.097598369650065</v>
      </c>
      <c r="L124" s="168">
        <f t="shared" si="193"/>
        <v>25.066167725317374</v>
      </c>
      <c r="M124" s="168">
        <f t="shared" si="193"/>
        <v>115.51317673790994</v>
      </c>
      <c r="N124" s="168">
        <f t="shared" si="193"/>
        <v>138.32400099480546</v>
      </c>
      <c r="O124" s="168">
        <f t="shared" si="193"/>
        <v>187.28616778975285</v>
      </c>
      <c r="P124" s="168">
        <f t="shared" si="193"/>
        <v>200.85370537885382</v>
      </c>
      <c r="Q124" s="168">
        <f t="shared" si="193"/>
        <v>208.80133571162006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0</v>
      </c>
      <c r="C139" s="157">
        <f t="shared" ref="C139:Q139" si="214">SUM(C140:C141)</f>
        <v>0</v>
      </c>
      <c r="D139" s="157">
        <f t="shared" si="214"/>
        <v>0</v>
      </c>
      <c r="E139" s="157">
        <f t="shared" si="214"/>
        <v>0</v>
      </c>
      <c r="F139" s="157">
        <f t="shared" si="214"/>
        <v>39.179409634034251</v>
      </c>
      <c r="G139" s="157">
        <f t="shared" si="214"/>
        <v>38.718243072732449</v>
      </c>
      <c r="H139" s="157">
        <f t="shared" si="214"/>
        <v>28.626727446106116</v>
      </c>
      <c r="I139" s="157">
        <f t="shared" si="214"/>
        <v>22.019863757079992</v>
      </c>
      <c r="J139" s="157">
        <f t="shared" si="214"/>
        <v>9.1792785912659749</v>
      </c>
      <c r="K139" s="157">
        <f t="shared" si="214"/>
        <v>10.097598369650065</v>
      </c>
      <c r="L139" s="157">
        <f t="shared" si="214"/>
        <v>25.066167725317374</v>
      </c>
      <c r="M139" s="157">
        <f t="shared" si="214"/>
        <v>115.51317673790994</v>
      </c>
      <c r="N139" s="157">
        <f t="shared" si="214"/>
        <v>138.32400099480546</v>
      </c>
      <c r="O139" s="157">
        <f t="shared" si="214"/>
        <v>187.28616778975285</v>
      </c>
      <c r="P139" s="157">
        <f t="shared" si="214"/>
        <v>200.85370537885382</v>
      </c>
      <c r="Q139" s="157">
        <f t="shared" si="214"/>
        <v>208.80133571162006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</v>
      </c>
      <c r="E140" s="156">
        <v>0</v>
      </c>
      <c r="F140" s="156">
        <v>39.179409634034251</v>
      </c>
      <c r="G140" s="156">
        <v>38.718243072732449</v>
      </c>
      <c r="H140" s="156">
        <v>28.626727446106116</v>
      </c>
      <c r="I140" s="156">
        <v>22.019863757079992</v>
      </c>
      <c r="J140" s="156">
        <v>9.1792785912659749</v>
      </c>
      <c r="K140" s="156">
        <v>10.097598369650065</v>
      </c>
      <c r="L140" s="156">
        <v>25.066167725317374</v>
      </c>
      <c r="M140" s="156">
        <v>115.51317673790994</v>
      </c>
      <c r="N140" s="156">
        <v>138.32400099480546</v>
      </c>
      <c r="O140" s="156">
        <v>187.28616778975285</v>
      </c>
      <c r="P140" s="156">
        <v>200.85370537885382</v>
      </c>
      <c r="Q140" s="156">
        <v>208.80133571162006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5.3163479084878427</v>
      </c>
      <c r="C143" s="168">
        <f t="shared" ref="C143" si="216">SUM(C144,C146,C148,C157)</f>
        <v>5.5523271752174344</v>
      </c>
      <c r="D143" s="168">
        <f t="shared" ref="D143" si="217">SUM(D144,D146,D148,D157)</f>
        <v>5.8910481256839216</v>
      </c>
      <c r="E143" s="168">
        <f t="shared" ref="E143" si="218">SUM(E144,E146,E148,E157)</f>
        <v>6.6520873062850363</v>
      </c>
      <c r="F143" s="168">
        <f t="shared" ref="F143" si="219">SUM(F144,F146,F148,F157)</f>
        <v>7.7130321678358333</v>
      </c>
      <c r="G143" s="168">
        <f t="shared" ref="G143" si="220">SUM(G144,G146,G148,G157)</f>
        <v>9.5594844311044209</v>
      </c>
      <c r="H143" s="168">
        <f t="shared" ref="H143" si="221">SUM(H144,H146,H148,H157)</f>
        <v>8.1427415345055323</v>
      </c>
      <c r="I143" s="168">
        <f t="shared" ref="I143" si="222">SUM(I144,I146,I148,I157)</f>
        <v>7.8919366474622459</v>
      </c>
      <c r="J143" s="168">
        <f t="shared" ref="J143" si="223">SUM(J144,J146,J148,J157)</f>
        <v>10.406130854929931</v>
      </c>
      <c r="K143" s="168">
        <f t="shared" ref="K143" si="224">SUM(K144,K146,K148,K157)</f>
        <v>11.665268976796749</v>
      </c>
      <c r="L143" s="168">
        <f t="shared" ref="L143" si="225">SUM(L144,L146,L148,L157)</f>
        <v>17.952318390405281</v>
      </c>
      <c r="M143" s="168">
        <f t="shared" ref="M143" si="226">SUM(M144,M146,M148,M157)</f>
        <v>20.36803894666717</v>
      </c>
      <c r="N143" s="168">
        <f t="shared" ref="N143" si="227">SUM(N144,N146,N148,N157)</f>
        <v>22.427630052806862</v>
      </c>
      <c r="O143" s="168">
        <f t="shared" ref="O143" si="228">SUM(O144,O146,O148,O157)</f>
        <v>25.162546756463463</v>
      </c>
      <c r="P143" s="168">
        <f t="shared" ref="P143" si="229">SUM(P144,P146,P148,P157)</f>
        <v>25.166510458951013</v>
      </c>
      <c r="Q143" s="168">
        <f t="shared" ref="Q143" si="230">SUM(Q144,Q146,Q148,Q157)</f>
        <v>26.738396911039565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3.9812364552262518</v>
      </c>
      <c r="C148" s="157">
        <f t="shared" ref="C148" si="234">SUM(C149:C150,C153:C154)</f>
        <v>4.0496905042998668</v>
      </c>
      <c r="D148" s="157">
        <f t="shared" ref="D148" si="235">SUM(D149:D150,D153:D154)</f>
        <v>4.2369573191927286</v>
      </c>
      <c r="E148" s="157">
        <f t="shared" ref="E148" si="236">SUM(E149:E150,E153:E154)</f>
        <v>4.3194859698900361</v>
      </c>
      <c r="F148" s="157">
        <f t="shared" ref="F148" si="237">SUM(F149:F150,F153:F154)</f>
        <v>4.1189846255424776</v>
      </c>
      <c r="G148" s="157">
        <f t="shared" ref="G148" si="238">SUM(G149:G150,G153:G154)</f>
        <v>4.0597631095751785</v>
      </c>
      <c r="H148" s="157">
        <f t="shared" ref="H148" si="239">SUM(H149:H150,H153:H154)</f>
        <v>3.702835875925953</v>
      </c>
      <c r="I148" s="157">
        <f t="shared" ref="I148" si="240">SUM(I149:I150,I153:I154)</f>
        <v>3.3706201810179257</v>
      </c>
      <c r="J148" s="157">
        <f t="shared" ref="J148" si="241">SUM(J149:J150,J153:J154)</f>
        <v>3.295530800828816</v>
      </c>
      <c r="K148" s="157">
        <f t="shared" ref="K148" si="242">SUM(K149:K150,K153:K154)</f>
        <v>2.9453593274069982</v>
      </c>
      <c r="L148" s="157">
        <f t="shared" ref="L148" si="243">SUM(L149:L150,L153:L154)</f>
        <v>2.6932416423323029</v>
      </c>
      <c r="M148" s="157">
        <f t="shared" ref="M148" si="244">SUM(M149:M150,M153:M154)</f>
        <v>2.4023245023948081</v>
      </c>
      <c r="N148" s="157">
        <f t="shared" ref="N148" si="245">SUM(N149:N150,N153:N154)</f>
        <v>2.1638559759243878</v>
      </c>
      <c r="O148" s="157">
        <f t="shared" ref="O148" si="246">SUM(O149:O150,O153:O154)</f>
        <v>2.0048463144233173</v>
      </c>
      <c r="P148" s="157">
        <f t="shared" ref="P148" si="247">SUM(P149:P150,P153:P154)</f>
        <v>1.9068574139226817</v>
      </c>
      <c r="Q148" s="157">
        <f t="shared" ref="Q148" si="248">SUM(Q149:Q150,Q153:Q154)</f>
        <v>1.9763235652818238</v>
      </c>
    </row>
    <row r="149" spans="1:17" ht="12" customHeight="1" x14ac:dyDescent="0.25">
      <c r="A149" s="167" t="s">
        <v>144</v>
      </c>
      <c r="B149" s="132">
        <v>3.9732513148204518</v>
      </c>
      <c r="C149" s="132">
        <v>4.0408885688034628</v>
      </c>
      <c r="D149" s="132">
        <v>4.2264651396607897</v>
      </c>
      <c r="E149" s="132">
        <v>4.3075469421448798</v>
      </c>
      <c r="F149" s="132">
        <v>4.1060288729769621</v>
      </c>
      <c r="G149" s="132">
        <v>4.0412167871069142</v>
      </c>
      <c r="H149" s="132">
        <v>3.6813870465234424</v>
      </c>
      <c r="I149" s="132">
        <v>3.3415518226857839</v>
      </c>
      <c r="J149" s="132">
        <v>3.2593374835418158</v>
      </c>
      <c r="K149" s="132">
        <v>2.9042329516924728</v>
      </c>
      <c r="L149" s="132">
        <v>2.6363280459061782</v>
      </c>
      <c r="M149" s="132">
        <v>2.3496386620450203</v>
      </c>
      <c r="N149" s="132">
        <v>2.1106923781838809</v>
      </c>
      <c r="O149" s="132">
        <v>1.9507222294445097</v>
      </c>
      <c r="P149" s="132">
        <v>1.8510913660073063</v>
      </c>
      <c r="Q149" s="132">
        <v>1.9147614936193571</v>
      </c>
    </row>
    <row r="150" spans="1:17" ht="12" customHeight="1" x14ac:dyDescent="0.25">
      <c r="A150" s="167" t="s">
        <v>143</v>
      </c>
      <c r="B150" s="132">
        <f t="shared" ref="B150" si="249">SUM(B151:B152)</f>
        <v>7.9851404057999856E-3</v>
      </c>
      <c r="C150" s="132">
        <f t="shared" ref="C150" si="250">SUM(C151:C152)</f>
        <v>8.8019354964036563E-3</v>
      </c>
      <c r="D150" s="132">
        <f t="shared" ref="D150" si="251">SUM(D151:D152)</f>
        <v>1.0492179531939186E-2</v>
      </c>
      <c r="E150" s="132">
        <f t="shared" ref="E150" si="252">SUM(E151:E152)</f>
        <v>1.1939027745156032E-2</v>
      </c>
      <c r="F150" s="132">
        <f t="shared" ref="F150" si="253">SUM(F151:F152)</f>
        <v>1.2955752565515852E-2</v>
      </c>
      <c r="G150" s="132">
        <f t="shared" ref="G150" si="254">SUM(G151:G152)</f>
        <v>1.8546322468264691E-2</v>
      </c>
      <c r="H150" s="132">
        <f t="shared" ref="H150" si="255">SUM(H151:H152)</f>
        <v>2.1448829402510371E-2</v>
      </c>
      <c r="I150" s="132">
        <f t="shared" ref="I150" si="256">SUM(I151:I152)</f>
        <v>2.9068358332141775E-2</v>
      </c>
      <c r="J150" s="132">
        <f t="shared" ref="J150" si="257">SUM(J151:J152)</f>
        <v>3.619331728699994E-2</v>
      </c>
      <c r="K150" s="132">
        <f t="shared" ref="K150" si="258">SUM(K151:K152)</f>
        <v>4.1126375714525411E-2</v>
      </c>
      <c r="L150" s="132">
        <f t="shared" ref="L150" si="259">SUM(L151:L152)</f>
        <v>5.6913596426124882E-2</v>
      </c>
      <c r="M150" s="132">
        <f t="shared" ref="M150" si="260">SUM(M151:M152)</f>
        <v>5.2685840349787662E-2</v>
      </c>
      <c r="N150" s="132">
        <f t="shared" ref="N150" si="261">SUM(N151:N152)</f>
        <v>5.3163597740506809E-2</v>
      </c>
      <c r="O150" s="132">
        <f t="shared" ref="O150" si="262">SUM(O151:O152)</f>
        <v>5.4124084978807545E-2</v>
      </c>
      <c r="P150" s="132">
        <f t="shared" ref="P150" si="263">SUM(P151:P152)</f>
        <v>5.5766047915375518E-2</v>
      </c>
      <c r="Q150" s="132">
        <f t="shared" ref="Q150" si="264">SUM(Q151:Q152)</f>
        <v>6.1562071662466786E-2</v>
      </c>
    </row>
    <row r="151" spans="1:17" ht="12" customHeight="1" x14ac:dyDescent="0.25">
      <c r="A151" s="166" t="s">
        <v>57</v>
      </c>
      <c r="B151" s="165">
        <v>7.9851404057999856E-3</v>
      </c>
      <c r="C151" s="165">
        <v>8.8019354964036563E-3</v>
      </c>
      <c r="D151" s="165">
        <v>1.0492179531939186E-2</v>
      </c>
      <c r="E151" s="165">
        <v>1.1939027745156032E-2</v>
      </c>
      <c r="F151" s="165">
        <v>1.2955752565515852E-2</v>
      </c>
      <c r="G151" s="165">
        <v>1.8546322468264691E-2</v>
      </c>
      <c r="H151" s="165">
        <v>2.1448829402510371E-2</v>
      </c>
      <c r="I151" s="165">
        <v>2.9068358332141775E-2</v>
      </c>
      <c r="J151" s="165">
        <v>3.619331728699994E-2</v>
      </c>
      <c r="K151" s="165">
        <v>4.1126375714525411E-2</v>
      </c>
      <c r="L151" s="165">
        <v>5.6913596426124882E-2</v>
      </c>
      <c r="M151" s="165">
        <v>5.2685840349787662E-2</v>
      </c>
      <c r="N151" s="165">
        <v>5.3163597740506809E-2</v>
      </c>
      <c r="O151" s="165">
        <v>5.4124084978807545E-2</v>
      </c>
      <c r="P151" s="165">
        <v>5.5766047915375518E-2</v>
      </c>
      <c r="Q151" s="165">
        <v>6.1562071662466786E-2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1.3351114532615906</v>
      </c>
      <c r="C157" s="157">
        <f t="shared" ref="C157" si="282">SUM(C158:C159)</f>
        <v>1.5026366709175678</v>
      </c>
      <c r="D157" s="157">
        <f t="shared" ref="D157" si="283">SUM(D158:D159)</f>
        <v>1.654090806491193</v>
      </c>
      <c r="E157" s="157">
        <f t="shared" ref="E157" si="284">SUM(E158:E159)</f>
        <v>2.3326013363950002</v>
      </c>
      <c r="F157" s="157">
        <f t="shared" ref="F157" si="285">SUM(F158:F159)</f>
        <v>3.5940475422933558</v>
      </c>
      <c r="G157" s="157">
        <f t="shared" ref="G157" si="286">SUM(G158:G159)</f>
        <v>5.4997213215292424</v>
      </c>
      <c r="H157" s="157">
        <f t="shared" ref="H157" si="287">SUM(H158:H159)</f>
        <v>4.4399056585795798</v>
      </c>
      <c r="I157" s="157">
        <f t="shared" ref="I157" si="288">SUM(I158:I159)</f>
        <v>4.5213164664443202</v>
      </c>
      <c r="J157" s="157">
        <f t="shared" ref="J157" si="289">SUM(J158:J159)</f>
        <v>7.1106000541011154</v>
      </c>
      <c r="K157" s="157">
        <f t="shared" ref="K157" si="290">SUM(K158:K159)</f>
        <v>8.7199096493897521</v>
      </c>
      <c r="L157" s="157">
        <f t="shared" ref="L157" si="291">SUM(L158:L159)</f>
        <v>15.259076748072978</v>
      </c>
      <c r="M157" s="157">
        <f t="shared" ref="M157" si="292">SUM(M158:M159)</f>
        <v>17.965714444272361</v>
      </c>
      <c r="N157" s="157">
        <f t="shared" ref="N157" si="293">SUM(N158:N159)</f>
        <v>20.263774076882473</v>
      </c>
      <c r="O157" s="157">
        <f t="shared" ref="O157" si="294">SUM(O158:O159)</f>
        <v>23.157700442040145</v>
      </c>
      <c r="P157" s="157">
        <f t="shared" ref="P157" si="295">SUM(P158:P159)</f>
        <v>23.25965304502833</v>
      </c>
      <c r="Q157" s="157">
        <f t="shared" ref="Q157" si="296">SUM(Q158:Q159)</f>
        <v>24.762073345757742</v>
      </c>
    </row>
    <row r="158" spans="1:17" ht="12" customHeight="1" x14ac:dyDescent="0.25">
      <c r="A158" s="23" t="s">
        <v>57</v>
      </c>
      <c r="B158" s="156">
        <v>1.3351114532615906</v>
      </c>
      <c r="C158" s="156">
        <v>1.5026366709175678</v>
      </c>
      <c r="D158" s="156">
        <v>1.654090806491193</v>
      </c>
      <c r="E158" s="156">
        <v>2.3326013363950002</v>
      </c>
      <c r="F158" s="156">
        <v>3.5940475422933558</v>
      </c>
      <c r="G158" s="156">
        <v>5.4997213215292424</v>
      </c>
      <c r="H158" s="156">
        <v>4.4399056585795798</v>
      </c>
      <c r="I158" s="156">
        <v>4.5213164664443202</v>
      </c>
      <c r="J158" s="156">
        <v>7.1106000541011154</v>
      </c>
      <c r="K158" s="156">
        <v>8.7199096493897521</v>
      </c>
      <c r="L158" s="156">
        <v>15.259076748072978</v>
      </c>
      <c r="M158" s="156">
        <v>17.965714444272361</v>
      </c>
      <c r="N158" s="156">
        <v>20.263774076882473</v>
      </c>
      <c r="O158" s="156">
        <v>23.157700442040145</v>
      </c>
      <c r="P158" s="156">
        <v>23.25965304502833</v>
      </c>
      <c r="Q158" s="156">
        <v>24.762073345757742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289.11442616974142</v>
      </c>
      <c r="C161" s="168">
        <f t="shared" ref="C161:Q161" si="297">SUM(C162,C164,C166,C175)</f>
        <v>285.98736210180209</v>
      </c>
      <c r="D161" s="168">
        <f t="shared" si="297"/>
        <v>246.64656206354704</v>
      </c>
      <c r="E161" s="168">
        <f t="shared" si="297"/>
        <v>246.64206174593591</v>
      </c>
      <c r="F161" s="168">
        <f t="shared" si="297"/>
        <v>198.91204583713017</v>
      </c>
      <c r="G161" s="168">
        <f t="shared" si="297"/>
        <v>140.2650201677796</v>
      </c>
      <c r="H161" s="168">
        <f t="shared" si="297"/>
        <v>72.07644527250649</v>
      </c>
      <c r="I161" s="168">
        <f t="shared" si="297"/>
        <v>63.554879672264107</v>
      </c>
      <c r="J161" s="168">
        <f t="shared" si="297"/>
        <v>64.486528378981632</v>
      </c>
      <c r="K161" s="168">
        <f t="shared" si="297"/>
        <v>61.385759746909606</v>
      </c>
      <c r="L161" s="168">
        <f t="shared" si="297"/>
        <v>51.061652198197457</v>
      </c>
      <c r="M161" s="168">
        <f t="shared" si="297"/>
        <v>48.54910639263484</v>
      </c>
      <c r="N161" s="168">
        <f t="shared" si="297"/>
        <v>42.632513584109624</v>
      </c>
      <c r="O161" s="168">
        <f t="shared" si="297"/>
        <v>41.261409896423501</v>
      </c>
      <c r="P161" s="168">
        <f t="shared" si="297"/>
        <v>31.449504795024698</v>
      </c>
      <c r="Q161" s="168">
        <f t="shared" si="297"/>
        <v>29.073194533653634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216.51373349594573</v>
      </c>
      <c r="C166" s="157">
        <f t="shared" ref="C166:Q166" si="300">SUM(C167:C168,C171:C172)</f>
        <v>218.24199019344113</v>
      </c>
      <c r="D166" s="157">
        <f t="shared" si="300"/>
        <v>193.09134634970593</v>
      </c>
      <c r="E166" s="157">
        <f t="shared" si="300"/>
        <v>186.94007539674706</v>
      </c>
      <c r="F166" s="157">
        <f t="shared" si="300"/>
        <v>152.21187361775387</v>
      </c>
      <c r="G166" s="157">
        <f t="shared" si="300"/>
        <v>105.43893428583605</v>
      </c>
      <c r="H166" s="157">
        <f t="shared" si="300"/>
        <v>57.193833202519578</v>
      </c>
      <c r="I166" s="157">
        <f t="shared" si="300"/>
        <v>52.196034603339903</v>
      </c>
      <c r="J166" s="157">
        <f t="shared" si="300"/>
        <v>49.953887257670146</v>
      </c>
      <c r="K166" s="157">
        <f t="shared" si="300"/>
        <v>48.065182283768756</v>
      </c>
      <c r="L166" s="157">
        <f t="shared" si="300"/>
        <v>38.976912967432391</v>
      </c>
      <c r="M166" s="157">
        <f t="shared" si="300"/>
        <v>38.395492818703595</v>
      </c>
      <c r="N166" s="157">
        <f t="shared" si="300"/>
        <v>33.40783411133436</v>
      </c>
      <c r="O166" s="157">
        <f t="shared" si="300"/>
        <v>32.090953358848971</v>
      </c>
      <c r="P166" s="157">
        <f t="shared" si="300"/>
        <v>24.204513343971826</v>
      </c>
      <c r="Q166" s="157">
        <f t="shared" si="300"/>
        <v>22.135751888854283</v>
      </c>
    </row>
    <row r="167" spans="1:17" ht="12" customHeight="1" x14ac:dyDescent="0.25">
      <c r="A167" s="167" t="s">
        <v>144</v>
      </c>
      <c r="B167" s="132">
        <v>216.07403560327796</v>
      </c>
      <c r="C167" s="132">
        <v>217.76588550068112</v>
      </c>
      <c r="D167" s="132">
        <v>192.61354863563608</v>
      </c>
      <c r="E167" s="132">
        <v>186.42588317908636</v>
      </c>
      <c r="F167" s="132">
        <v>151.73682935701828</v>
      </c>
      <c r="G167" s="132">
        <v>104.96076171089341</v>
      </c>
      <c r="H167" s="132">
        <v>56.86389195022911</v>
      </c>
      <c r="I167" s="132">
        <v>51.746915373253209</v>
      </c>
      <c r="J167" s="132">
        <v>49.405817024467005</v>
      </c>
      <c r="K167" s="132">
        <v>47.393705346948266</v>
      </c>
      <c r="L167" s="132">
        <v>38.15404766580005</v>
      </c>
      <c r="M167" s="132">
        <v>37.554267244587791</v>
      </c>
      <c r="N167" s="132">
        <v>32.587700261786999</v>
      </c>
      <c r="O167" s="132">
        <v>31.224018453837544</v>
      </c>
      <c r="P167" s="132">
        <v>23.496853576751814</v>
      </c>
      <c r="Q167" s="132">
        <v>21.446573549838799</v>
      </c>
    </row>
    <row r="168" spans="1:17" ht="12" customHeight="1" x14ac:dyDescent="0.25">
      <c r="A168" s="167" t="s">
        <v>143</v>
      </c>
      <c r="B168" s="132">
        <f t="shared" ref="B168" si="301">SUM(B169:B170)</f>
        <v>0.43969789266776044</v>
      </c>
      <c r="C168" s="132">
        <f t="shared" ref="C168" si="302">SUM(C169:C170)</f>
        <v>0.47610469276001588</v>
      </c>
      <c r="D168" s="132">
        <f t="shared" ref="D168" si="303">SUM(D169:D170)</f>
        <v>0.47779771406984595</v>
      </c>
      <c r="E168" s="132">
        <f t="shared" ref="E168" si="304">SUM(E169:E170)</f>
        <v>0.51419221766069734</v>
      </c>
      <c r="F168" s="132">
        <f t="shared" ref="F168" si="305">SUM(F169:F170)</f>
        <v>0.47504426073558126</v>
      </c>
      <c r="G168" s="132">
        <f t="shared" ref="G168" si="306">SUM(G169:G170)</f>
        <v>0.47817257494265047</v>
      </c>
      <c r="H168" s="132">
        <f t="shared" ref="H168" si="307">SUM(H169:H170)</f>
        <v>0.32994125229046811</v>
      </c>
      <c r="I168" s="132">
        <f t="shared" ref="I168" si="308">SUM(I169:I170)</f>
        <v>0.44911923008669491</v>
      </c>
      <c r="J168" s="132">
        <f t="shared" ref="J168" si="309">SUM(J169:J170)</f>
        <v>0.54807023320314197</v>
      </c>
      <c r="K168" s="132">
        <f t="shared" ref="K168" si="310">SUM(K169:K170)</f>
        <v>0.67147693682049203</v>
      </c>
      <c r="L168" s="132">
        <f t="shared" ref="L168" si="311">SUM(L169:L170)</f>
        <v>0.82286530163234317</v>
      </c>
      <c r="M168" s="132">
        <f t="shared" ref="M168" si="312">SUM(M169:M170)</f>
        <v>0.84122557411580345</v>
      </c>
      <c r="N168" s="132">
        <f t="shared" ref="N168" si="313">SUM(N169:N170)</f>
        <v>0.82013384954736002</v>
      </c>
      <c r="O168" s="132">
        <f t="shared" ref="O168" si="314">SUM(O169:O170)</f>
        <v>0.86693490501142612</v>
      </c>
      <c r="P168" s="132">
        <f t="shared" ref="P168" si="315">SUM(P169:P170)</f>
        <v>0.70765976722001012</v>
      </c>
      <c r="Q168" s="132">
        <f t="shared" ref="Q168" si="316">SUM(Q169:Q170)</f>
        <v>0.68917833901548298</v>
      </c>
    </row>
    <row r="169" spans="1:17" ht="12" customHeight="1" x14ac:dyDescent="0.25">
      <c r="A169" s="166" t="s">
        <v>57</v>
      </c>
      <c r="B169" s="165">
        <v>0.43969789266776044</v>
      </c>
      <c r="C169" s="165">
        <v>0.47610469276001588</v>
      </c>
      <c r="D169" s="165">
        <v>0.47779771406984595</v>
      </c>
      <c r="E169" s="165">
        <v>0.51419221766069734</v>
      </c>
      <c r="F169" s="165">
        <v>0.47504426073558126</v>
      </c>
      <c r="G169" s="165">
        <v>0.47817257494265047</v>
      </c>
      <c r="H169" s="165">
        <v>0.32994125229046811</v>
      </c>
      <c r="I169" s="165">
        <v>0.44911923008669491</v>
      </c>
      <c r="J169" s="165">
        <v>0.54807023320314197</v>
      </c>
      <c r="K169" s="165">
        <v>0.67147693682049203</v>
      </c>
      <c r="L169" s="165">
        <v>0.82286530163234317</v>
      </c>
      <c r="M169" s="165">
        <v>0.84122557411580345</v>
      </c>
      <c r="N169" s="165">
        <v>0.82013384954736002</v>
      </c>
      <c r="O169" s="165">
        <v>0.86693490501142612</v>
      </c>
      <c r="P169" s="165">
        <v>0.70765976722001012</v>
      </c>
      <c r="Q169" s="165">
        <v>0.68917833901548298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72.600692673795677</v>
      </c>
      <c r="C175" s="157">
        <f t="shared" ref="C175:Q175" si="333">SUM(C176:C177)</f>
        <v>67.74537190836098</v>
      </c>
      <c r="D175" s="157">
        <f t="shared" si="333"/>
        <v>53.555215713841115</v>
      </c>
      <c r="E175" s="157">
        <f t="shared" si="333"/>
        <v>59.701986349188829</v>
      </c>
      <c r="F175" s="157">
        <f t="shared" si="333"/>
        <v>46.700172219376292</v>
      </c>
      <c r="G175" s="157">
        <f t="shared" si="333"/>
        <v>34.826085881943527</v>
      </c>
      <c r="H175" s="157">
        <f t="shared" si="333"/>
        <v>14.882612069986909</v>
      </c>
      <c r="I175" s="157">
        <f t="shared" si="333"/>
        <v>11.358845068924204</v>
      </c>
      <c r="J175" s="157">
        <f t="shared" si="333"/>
        <v>14.532641121311485</v>
      </c>
      <c r="K175" s="157">
        <f t="shared" si="333"/>
        <v>13.320577463140848</v>
      </c>
      <c r="L175" s="157">
        <f t="shared" si="333"/>
        <v>12.084739230765067</v>
      </c>
      <c r="M175" s="157">
        <f t="shared" si="333"/>
        <v>10.153613573931244</v>
      </c>
      <c r="N175" s="157">
        <f t="shared" si="333"/>
        <v>9.2246794727752626</v>
      </c>
      <c r="O175" s="157">
        <f t="shared" si="333"/>
        <v>9.1704565375745322</v>
      </c>
      <c r="P175" s="157">
        <f t="shared" si="333"/>
        <v>7.244991451052873</v>
      </c>
      <c r="Q175" s="157">
        <f t="shared" si="333"/>
        <v>6.9374426447993516</v>
      </c>
    </row>
    <row r="176" spans="1:17" ht="12" customHeight="1" x14ac:dyDescent="0.25">
      <c r="A176" s="23" t="s">
        <v>57</v>
      </c>
      <c r="B176" s="156">
        <v>72.600692673795677</v>
      </c>
      <c r="C176" s="156">
        <v>67.74537190836098</v>
      </c>
      <c r="D176" s="156">
        <v>53.555215713841115</v>
      </c>
      <c r="E176" s="156">
        <v>59.701986349188829</v>
      </c>
      <c r="F176" s="156">
        <v>46.700172219376292</v>
      </c>
      <c r="G176" s="156">
        <v>34.826085881943527</v>
      </c>
      <c r="H176" s="156">
        <v>14.882612069986909</v>
      </c>
      <c r="I176" s="156">
        <v>11.358845068924204</v>
      </c>
      <c r="J176" s="156">
        <v>14.532641121311485</v>
      </c>
      <c r="K176" s="156">
        <v>13.320577463140848</v>
      </c>
      <c r="L176" s="156">
        <v>12.084739230765067</v>
      </c>
      <c r="M176" s="156">
        <v>10.153613573931244</v>
      </c>
      <c r="N176" s="156">
        <v>9.2246794727752626</v>
      </c>
      <c r="O176" s="156">
        <v>9.1704565375745322</v>
      </c>
      <c r="P176" s="156">
        <v>7.244991451052873</v>
      </c>
      <c r="Q176" s="156">
        <v>6.9374426447993516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13915.4087036896</v>
      </c>
      <c r="C3" s="168">
        <f t="shared" ref="C3:Q3" si="0">SUM(C4,C7,C9,C19)</f>
        <v>15969.027405571827</v>
      </c>
      <c r="D3" s="168">
        <f t="shared" si="0"/>
        <v>14706.512878007487</v>
      </c>
      <c r="E3" s="168">
        <f t="shared" si="0"/>
        <v>18549.840070104747</v>
      </c>
      <c r="F3" s="168">
        <f t="shared" si="0"/>
        <v>15932.582869372656</v>
      </c>
      <c r="G3" s="168">
        <f t="shared" si="0"/>
        <v>16483.827454178889</v>
      </c>
      <c r="H3" s="168">
        <f t="shared" si="0"/>
        <v>16425.498555704391</v>
      </c>
      <c r="I3" s="168">
        <f t="shared" si="0"/>
        <v>15255.099207047702</v>
      </c>
      <c r="J3" s="168">
        <f t="shared" si="0"/>
        <v>15625.021087086707</v>
      </c>
      <c r="K3" s="168">
        <f t="shared" si="0"/>
        <v>15576.127220591536</v>
      </c>
      <c r="L3" s="168">
        <f t="shared" si="0"/>
        <v>15413.154368658543</v>
      </c>
      <c r="M3" s="168">
        <f t="shared" si="0"/>
        <v>15439.97969912084</v>
      </c>
      <c r="N3" s="168">
        <f t="shared" si="0"/>
        <v>15583.568670796834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" si="1">SUM(B5:B6)</f>
        <v>9628.0057884437756</v>
      </c>
      <c r="C4" s="157">
        <f t="shared" ref="C4:Q4" si="2">SUM(C5:C6)</f>
        <v>11584.031221444389</v>
      </c>
      <c r="D4" s="157">
        <f t="shared" si="2"/>
        <v>10329.507221934879</v>
      </c>
      <c r="E4" s="157">
        <f t="shared" si="2"/>
        <v>14051.355537602703</v>
      </c>
      <c r="F4" s="157">
        <f t="shared" si="2"/>
        <v>11338.319359816061</v>
      </c>
      <c r="G4" s="157">
        <f t="shared" si="2"/>
        <v>11895.830587380337</v>
      </c>
      <c r="H4" s="157">
        <f t="shared" si="2"/>
        <v>11980.931794269336</v>
      </c>
      <c r="I4" s="157">
        <f t="shared" si="2"/>
        <v>10949.33059681486</v>
      </c>
      <c r="J4" s="157">
        <f t="shared" si="2"/>
        <v>11326.496770301443</v>
      </c>
      <c r="K4" s="157">
        <f t="shared" si="2"/>
        <v>11414.624877428672</v>
      </c>
      <c r="L4" s="157">
        <f t="shared" si="2"/>
        <v>11237.989727999413</v>
      </c>
      <c r="M4" s="157">
        <f t="shared" si="2"/>
        <v>11282.696059078642</v>
      </c>
      <c r="N4" s="157">
        <f t="shared" si="2"/>
        <v>11438.086204204094</v>
      </c>
      <c r="O4" s="157">
        <f t="shared" si="2"/>
        <v>0</v>
      </c>
      <c r="P4" s="157">
        <f t="shared" si="2"/>
        <v>0</v>
      </c>
      <c r="Q4" s="157">
        <f t="shared" si="2"/>
        <v>0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9569.4578137242279</v>
      </c>
      <c r="C5" s="156">
        <f>IF(RES_hhdet_fec!C5=0,0,RES_hhdet_fec!C5/0.086*1000000/RES_hhdet_num!C$3)</f>
        <v>11517.006209999365</v>
      </c>
      <c r="D5" s="156">
        <f>IF(RES_hhdet_fec!D5=0,0,RES_hhdet_fec!D5/0.086*1000000/RES_hhdet_num!D$3)</f>
        <v>10264.327861006688</v>
      </c>
      <c r="E5" s="156">
        <f>IF(RES_hhdet_fec!E5=0,0,RES_hhdet_fec!E5/0.086*1000000/RES_hhdet_num!E$3)</f>
        <v>13958.054416916078</v>
      </c>
      <c r="F5" s="156">
        <f>IF(RES_hhdet_fec!F5=0,0,RES_hhdet_fec!F5/0.086*1000000/RES_hhdet_num!F$3)</f>
        <v>11243.845789691697</v>
      </c>
      <c r="G5" s="156">
        <f>IF(RES_hhdet_fec!G5=0,0,RES_hhdet_fec!G5/0.086*1000000/RES_hhdet_num!G$3)</f>
        <v>11804.524008568111</v>
      </c>
      <c r="H5" s="156">
        <f>IF(RES_hhdet_fec!H5=0,0,RES_hhdet_fec!H5/0.086*1000000/RES_hhdet_num!H$3)</f>
        <v>11896.460303324884</v>
      </c>
      <c r="I5" s="156">
        <f>IF(RES_hhdet_fec!I5=0,0,RES_hhdet_fec!I5/0.086*1000000/RES_hhdet_num!I$3)</f>
        <v>10898.685816648436</v>
      </c>
      <c r="J5" s="156">
        <f>IF(RES_hhdet_fec!J5=0,0,RES_hhdet_fec!J5/0.086*1000000/RES_hhdet_num!J$3)</f>
        <v>11276.211305871122</v>
      </c>
      <c r="K5" s="156">
        <f>IF(RES_hhdet_fec!K5=0,0,RES_hhdet_fec!K5/0.086*1000000/RES_hhdet_num!K$3)</f>
        <v>11369.167609026994</v>
      </c>
      <c r="L5" s="156">
        <f>IF(RES_hhdet_fec!L5=0,0,RES_hhdet_fec!L5/0.086*1000000/RES_hhdet_num!L$3)</f>
        <v>11188.809545614526</v>
      </c>
      <c r="M5" s="156">
        <f>IF(RES_hhdet_fec!M5=0,0,RES_hhdet_fec!M5/0.086*1000000/RES_hhdet_num!M$3)</f>
        <v>11218.342199503126</v>
      </c>
      <c r="N5" s="156">
        <f>IF(RES_hhdet_fec!N5=0,0,RES_hhdet_fec!N5/0.086*1000000/RES_hhdet_num!N$3)</f>
        <v>11398.01083915864</v>
      </c>
      <c r="O5" s="156">
        <f>IF(RES_hhdet_fec!O5=0,0,RES_hhdet_fec!O5/0.086*1000000/RES_hhdet_num!O$3)</f>
        <v>0</v>
      </c>
      <c r="P5" s="156">
        <f>IF(RES_hhdet_fec!P5=0,0,RES_hhdet_fec!P5/0.086*1000000/RES_hhdet_num!P$3)</f>
        <v>0</v>
      </c>
      <c r="Q5" s="156">
        <f>IF(RES_hhdet_fec!Q5=0,0,RES_hhdet_fec!Q5/0.086*1000000/RES_hhdet_num!Q$3)</f>
        <v>0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58.547974719547724</v>
      </c>
      <c r="C6" s="156">
        <f>IF(RES_hhdet_fec!C6=0,0,RES_hhdet_fec!C6/0.086*1000000/RES_hhdet_num!C$3)</f>
        <v>67.025011445023964</v>
      </c>
      <c r="D6" s="156">
        <f>IF(RES_hhdet_fec!D6=0,0,RES_hhdet_fec!D6/0.086*1000000/RES_hhdet_num!D$3)</f>
        <v>65.179360928190889</v>
      </c>
      <c r="E6" s="156">
        <f>IF(RES_hhdet_fec!E6=0,0,RES_hhdet_fec!E6/0.086*1000000/RES_hhdet_num!E$3)</f>
        <v>93.301120686625154</v>
      </c>
      <c r="F6" s="156">
        <f>IF(RES_hhdet_fec!F6=0,0,RES_hhdet_fec!F6/0.086*1000000/RES_hhdet_num!F$3)</f>
        <v>94.473570124365125</v>
      </c>
      <c r="G6" s="156">
        <f>IF(RES_hhdet_fec!G6=0,0,RES_hhdet_fec!G6/0.086*1000000/RES_hhdet_num!G$3)</f>
        <v>91.306578812226292</v>
      </c>
      <c r="H6" s="156">
        <f>IF(RES_hhdet_fec!H6=0,0,RES_hhdet_fec!H6/0.086*1000000/RES_hhdet_num!H$3)</f>
        <v>84.471490944452199</v>
      </c>
      <c r="I6" s="156">
        <f>IF(RES_hhdet_fec!I6=0,0,RES_hhdet_fec!I6/0.086*1000000/RES_hhdet_num!I$3)</f>
        <v>50.644780166423928</v>
      </c>
      <c r="J6" s="156">
        <f>IF(RES_hhdet_fec!J6=0,0,RES_hhdet_fec!J6/0.086*1000000/RES_hhdet_num!J$3)</f>
        <v>50.28546443032041</v>
      </c>
      <c r="K6" s="156">
        <f>IF(RES_hhdet_fec!K6=0,0,RES_hhdet_fec!K6/0.086*1000000/RES_hhdet_num!K$3)</f>
        <v>45.457268401679102</v>
      </c>
      <c r="L6" s="156">
        <f>IF(RES_hhdet_fec!L6=0,0,RES_hhdet_fec!L6/0.086*1000000/RES_hhdet_num!L$3)</f>
        <v>49.180182384886699</v>
      </c>
      <c r="M6" s="156">
        <f>IF(RES_hhdet_fec!M6=0,0,RES_hhdet_fec!M6/0.086*1000000/RES_hhdet_num!M$3)</f>
        <v>64.3538595755155</v>
      </c>
      <c r="N6" s="156">
        <f>IF(RES_hhdet_fec!N6=0,0,RES_hhdet_fec!N6/0.086*1000000/RES_hhdet_num!N$3)</f>
        <v>40.075365045452827</v>
      </c>
      <c r="O6" s="156">
        <f>IF(RES_hhdet_fec!O6=0,0,RES_hhdet_fec!O6/0.086*1000000/RES_hhdet_num!O$3)</f>
        <v>0</v>
      </c>
      <c r="P6" s="156">
        <f>IF(RES_hhdet_fec!P6=0,0,RES_hhdet_fec!P6/0.086*1000000/RES_hhdet_num!P$3)</f>
        <v>0</v>
      </c>
      <c r="Q6" s="156">
        <f>IF(RES_hhdet_fec!Q6=0,0,RES_hhdet_fec!Q6/0.086*1000000/RES_hhdet_num!Q$3)</f>
        <v>0</v>
      </c>
    </row>
    <row r="7" spans="1:17" ht="12.95" customHeight="1" x14ac:dyDescent="0.25">
      <c r="A7" s="158" t="s">
        <v>112</v>
      </c>
      <c r="B7" s="157">
        <f t="shared" ref="B7:Q7" si="3">B8</f>
        <v>160.35516930220464</v>
      </c>
      <c r="C7" s="157">
        <f t="shared" si="3"/>
        <v>167.03397260260985</v>
      </c>
      <c r="D7" s="157">
        <f t="shared" si="3"/>
        <v>156.01747403390584</v>
      </c>
      <c r="E7" s="157">
        <f t="shared" si="3"/>
        <v>164.76257913110862</v>
      </c>
      <c r="F7" s="157">
        <f t="shared" si="3"/>
        <v>173.70478990861631</v>
      </c>
      <c r="G7" s="157">
        <f t="shared" si="3"/>
        <v>187.69314806037787</v>
      </c>
      <c r="H7" s="157">
        <f t="shared" si="3"/>
        <v>196.34089666936751</v>
      </c>
      <c r="I7" s="157">
        <f t="shared" si="3"/>
        <v>202.95823279216179</v>
      </c>
      <c r="J7" s="157">
        <f t="shared" si="3"/>
        <v>217.47334758762642</v>
      </c>
      <c r="K7" s="157">
        <f t="shared" si="3"/>
        <v>183.76888832684142</v>
      </c>
      <c r="L7" s="157">
        <f t="shared" si="3"/>
        <v>185.84589790856936</v>
      </c>
      <c r="M7" s="157">
        <f t="shared" si="3"/>
        <v>231.58670391479754</v>
      </c>
      <c r="N7" s="157">
        <f t="shared" si="3"/>
        <v>279.39209371426364</v>
      </c>
      <c r="O7" s="157">
        <f t="shared" si="3"/>
        <v>0</v>
      </c>
      <c r="P7" s="157">
        <f t="shared" si="3"/>
        <v>0</v>
      </c>
      <c r="Q7" s="157">
        <f t="shared" si="3"/>
        <v>0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160.35516930220464</v>
      </c>
      <c r="C8" s="156">
        <f>IF(RES_hhdet_fec!C8=0,0,RES_hhdet_fec!C8/0.086*1000000/RES_hhdet_num!C$3)</f>
        <v>167.03397260260985</v>
      </c>
      <c r="D8" s="156">
        <f>IF(RES_hhdet_fec!D8=0,0,RES_hhdet_fec!D8/0.086*1000000/RES_hhdet_num!D$3)</f>
        <v>156.01747403390584</v>
      </c>
      <c r="E8" s="156">
        <f>IF(RES_hhdet_fec!E8=0,0,RES_hhdet_fec!E8/0.086*1000000/RES_hhdet_num!E$3)</f>
        <v>164.76257913110862</v>
      </c>
      <c r="F8" s="156">
        <f>IF(RES_hhdet_fec!F8=0,0,RES_hhdet_fec!F8/0.086*1000000/RES_hhdet_num!F$3)</f>
        <v>173.70478990861631</v>
      </c>
      <c r="G8" s="156">
        <f>IF(RES_hhdet_fec!G8=0,0,RES_hhdet_fec!G8/0.086*1000000/RES_hhdet_num!G$3)</f>
        <v>187.69314806037787</v>
      </c>
      <c r="H8" s="156">
        <f>IF(RES_hhdet_fec!H8=0,0,RES_hhdet_fec!H8/0.086*1000000/RES_hhdet_num!H$3)</f>
        <v>196.34089666936751</v>
      </c>
      <c r="I8" s="156">
        <f>IF(RES_hhdet_fec!I8=0,0,RES_hhdet_fec!I8/0.086*1000000/RES_hhdet_num!I$3)</f>
        <v>202.95823279216179</v>
      </c>
      <c r="J8" s="156">
        <f>IF(RES_hhdet_fec!J8=0,0,RES_hhdet_fec!J8/0.086*1000000/RES_hhdet_num!J$3)</f>
        <v>217.47334758762642</v>
      </c>
      <c r="K8" s="156">
        <f>IF(RES_hhdet_fec!K8=0,0,RES_hhdet_fec!K8/0.086*1000000/RES_hhdet_num!K$3)</f>
        <v>183.76888832684142</v>
      </c>
      <c r="L8" s="156">
        <f>IF(RES_hhdet_fec!L8=0,0,RES_hhdet_fec!L8/0.086*1000000/RES_hhdet_num!L$3)</f>
        <v>185.84589790856936</v>
      </c>
      <c r="M8" s="156">
        <f>IF(RES_hhdet_fec!M8=0,0,RES_hhdet_fec!M8/0.086*1000000/RES_hhdet_num!M$3)</f>
        <v>231.58670391479754</v>
      </c>
      <c r="N8" s="156">
        <f>IF(RES_hhdet_fec!N8=0,0,RES_hhdet_fec!N8/0.086*1000000/RES_hhdet_num!N$3)</f>
        <v>279.39209371426364</v>
      </c>
      <c r="O8" s="156">
        <f>IF(RES_hhdet_fec!O8=0,0,RES_hhdet_fec!O8/0.086*1000000/RES_hhdet_num!O$3)</f>
        <v>0</v>
      </c>
      <c r="P8" s="156">
        <f>IF(RES_hhdet_fec!P8=0,0,RES_hhdet_fec!P8/0.086*1000000/RES_hhdet_num!P$3)</f>
        <v>0</v>
      </c>
      <c r="Q8" s="156">
        <f>IF(RES_hhdet_fec!Q8=0,0,RES_hhdet_fec!Q8/0.086*1000000/RES_hhdet_num!Q$3)</f>
        <v>0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2828.5090146742396</v>
      </c>
      <c r="C9" s="157">
        <f>IF(RES_hhdet_fec!C9=0,0,RES_hhdet_fec!C9/0.086*1000000/RES_hhdet_num!C$3)</f>
        <v>2926.7592589264154</v>
      </c>
      <c r="D9" s="157">
        <f>IF(RES_hhdet_fec!D9=0,0,RES_hhdet_fec!D9/0.086*1000000/RES_hhdet_num!D$3)</f>
        <v>2953.3359702620487</v>
      </c>
      <c r="E9" s="157">
        <f>IF(RES_hhdet_fec!E9=0,0,RES_hhdet_fec!E9/0.086*1000000/RES_hhdet_num!E$3)</f>
        <v>2979.020751368213</v>
      </c>
      <c r="F9" s="157">
        <f>IF(RES_hhdet_fec!F9=0,0,RES_hhdet_fec!F9/0.086*1000000/RES_hhdet_num!F$3)</f>
        <v>2964.4294534764817</v>
      </c>
      <c r="G9" s="157">
        <f>IF(RES_hhdet_fec!G9=0,0,RES_hhdet_fec!G9/0.086*1000000/RES_hhdet_num!G$3)</f>
        <v>2949.3186860696828</v>
      </c>
      <c r="H9" s="157">
        <f>IF(RES_hhdet_fec!H9=0,0,RES_hhdet_fec!H9/0.086*1000000/RES_hhdet_num!H$3)</f>
        <v>2901.7331218550307</v>
      </c>
      <c r="I9" s="157">
        <f>IF(RES_hhdet_fec!I9=0,0,RES_hhdet_fec!I9/0.086*1000000/RES_hhdet_num!I$3)</f>
        <v>2862.2646388129492</v>
      </c>
      <c r="J9" s="157">
        <f>IF(RES_hhdet_fec!J9=0,0,RES_hhdet_fec!J9/0.086*1000000/RES_hhdet_num!J$3)</f>
        <v>2820.4283618556719</v>
      </c>
      <c r="K9" s="157">
        <f>IF(RES_hhdet_fec!K9=0,0,RES_hhdet_fec!K9/0.086*1000000/RES_hhdet_num!K$3)</f>
        <v>2764.002996735368</v>
      </c>
      <c r="L9" s="157">
        <f>IF(RES_hhdet_fec!L9=0,0,RES_hhdet_fec!L9/0.086*1000000/RES_hhdet_num!L$3)</f>
        <v>2720.6711550057521</v>
      </c>
      <c r="M9" s="157">
        <f>IF(RES_hhdet_fec!M9=0,0,RES_hhdet_fec!M9/0.086*1000000/RES_hhdet_num!M$3)</f>
        <v>2709.5869694360936</v>
      </c>
      <c r="N9" s="157">
        <f>IF(RES_hhdet_fec!N9=0,0,RES_hhdet_fec!N9/0.086*1000000/RES_hhdet_num!N$3)</f>
        <v>2640.7584325389066</v>
      </c>
      <c r="O9" s="157">
        <f>IF(RES_hhdet_fec!O9=0,0,RES_hhdet_fec!O9/0.086*1000000/RES_hhdet_num!O$3)</f>
        <v>0</v>
      </c>
      <c r="P9" s="157">
        <f>IF(RES_hhdet_fec!P9=0,0,RES_hhdet_fec!P9/0.086*1000000/RES_hhdet_num!P$3)</f>
        <v>0</v>
      </c>
      <c r="Q9" s="157">
        <f>IF(RES_hhdet_fec!Q9=0,0,RES_hhdet_fec!Q9/0.086*1000000/RES_hhdet_num!Q$3)</f>
        <v>0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0</v>
      </c>
      <c r="C10" s="132">
        <f>IF(RES_hhdet_fec!C10=0,0,RES_hhdet_fec!C10/0.086*1000000/RES_hhdet_num!C10)</f>
        <v>0</v>
      </c>
      <c r="D10" s="132">
        <f>IF(RES_hhdet_fec!D10=0,0,RES_hhdet_fec!D10/0.086*1000000/RES_hhdet_num!D10)</f>
        <v>0</v>
      </c>
      <c r="E10" s="132">
        <f>IF(RES_hhdet_fec!E10=0,0,RES_hhdet_fec!E10/0.086*1000000/RES_hhdet_num!E10)</f>
        <v>0</v>
      </c>
      <c r="F10" s="132">
        <f>IF(RES_hhdet_fec!F10=0,0,RES_hhdet_fec!F10/0.086*1000000/RES_hhdet_num!F10)</f>
        <v>0</v>
      </c>
      <c r="G10" s="132">
        <f>IF(RES_hhdet_fec!G10=0,0,RES_hhdet_fec!G10/0.086*1000000/RES_hhdet_num!G10)</f>
        <v>0</v>
      </c>
      <c r="H10" s="132">
        <f>IF(RES_hhdet_fec!H10=0,0,RES_hhdet_fec!H10/0.086*1000000/RES_hhdet_num!H10)</f>
        <v>0</v>
      </c>
      <c r="I10" s="132">
        <f>IF(RES_hhdet_fec!I10=0,0,RES_hhdet_fec!I10/0.086*1000000/RES_hhdet_num!I10)</f>
        <v>0</v>
      </c>
      <c r="J10" s="132">
        <f>IF(RES_hhdet_fec!J10=0,0,RES_hhdet_fec!J10/0.086*1000000/RES_hhdet_num!J10)</f>
        <v>0</v>
      </c>
      <c r="K10" s="132">
        <f>IF(RES_hhdet_fec!K10=0,0,RES_hhdet_fec!K10/0.086*1000000/RES_hhdet_num!K10)</f>
        <v>0</v>
      </c>
      <c r="L10" s="132">
        <f>IF(RES_hhdet_fec!L10=0,0,RES_hhdet_fec!L10/0.086*1000000/RES_hhdet_num!L10)</f>
        <v>0</v>
      </c>
      <c r="M10" s="132">
        <f>IF(RES_hhdet_fec!M10=0,0,RES_hhdet_fec!M10/0.086*1000000/RES_hhdet_num!M10)</f>
        <v>0</v>
      </c>
      <c r="N10" s="132">
        <f>IF(RES_hhdet_fec!N10=0,0,RES_hhdet_fec!N10/0.086*1000000/RES_hhdet_num!N10)</f>
        <v>0</v>
      </c>
      <c r="O10" s="132">
        <f>IF(RES_hhdet_fec!O10=0,0,RES_hhdet_fec!O10/0.086*1000000/RES_hhdet_num!O10)</f>
        <v>0</v>
      </c>
      <c r="P10" s="132">
        <f>IF(RES_hhdet_fec!P10=0,0,RES_hhdet_fec!P10/0.086*1000000/RES_hhdet_num!P10)</f>
        <v>0</v>
      </c>
      <c r="Q10" s="132">
        <f>IF(RES_hhdet_fec!Q10=0,0,RES_hhdet_fec!Q10/0.086*1000000/RES_hhdet_num!Q10)</f>
        <v>0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2834.3328204068662</v>
      </c>
      <c r="C11" s="132">
        <f>IF(RES_hhdet_fec!C11=0,0,RES_hhdet_fec!C11/0.086*1000000/RES_hhdet_num!C11)</f>
        <v>2934.9061911860322</v>
      </c>
      <c r="D11" s="132">
        <f>IF(RES_hhdet_fec!D11=0,0,RES_hhdet_fec!D11/0.086*1000000/RES_hhdet_num!D11)</f>
        <v>2960.2683976021854</v>
      </c>
      <c r="E11" s="132">
        <f>IF(RES_hhdet_fec!E11=0,0,RES_hhdet_fec!E11/0.086*1000000/RES_hhdet_num!E11)</f>
        <v>2985.7006842689516</v>
      </c>
      <c r="F11" s="132">
        <f>IF(RES_hhdet_fec!F11=0,0,RES_hhdet_fec!F11/0.086*1000000/RES_hhdet_num!F11)</f>
        <v>2969.9654038232657</v>
      </c>
      <c r="G11" s="132">
        <f>IF(RES_hhdet_fec!G11=0,0,RES_hhdet_fec!G11/0.086*1000000/RES_hhdet_num!G11)</f>
        <v>2957.5949677004578</v>
      </c>
      <c r="H11" s="132">
        <f>IF(RES_hhdet_fec!H11=0,0,RES_hhdet_fec!H11/0.086*1000000/RES_hhdet_num!H11)</f>
        <v>2913.724990167751</v>
      </c>
      <c r="I11" s="132">
        <f>IF(RES_hhdet_fec!I11=0,0,RES_hhdet_fec!I11/0.086*1000000/RES_hhdet_num!I11)</f>
        <v>2881.5589528996848</v>
      </c>
      <c r="J11" s="132">
        <f>IF(RES_hhdet_fec!J11=0,0,RES_hhdet_fec!J11/0.086*1000000/RES_hhdet_num!J11)</f>
        <v>2844.6598104499112</v>
      </c>
      <c r="K11" s="132">
        <f>IF(RES_hhdet_fec!K11=0,0,RES_hhdet_fec!K11/0.086*1000000/RES_hhdet_num!K11)</f>
        <v>2793.4146527460102</v>
      </c>
      <c r="L11" s="132">
        <f>IF(RES_hhdet_fec!L11=0,0,RES_hhdet_fec!L11/0.086*1000000/RES_hhdet_num!L11)</f>
        <v>2758.7996071020589</v>
      </c>
      <c r="M11" s="132">
        <f>IF(RES_hhdet_fec!M11=0,0,RES_hhdet_fec!M11/0.086*1000000/RES_hhdet_num!M11)</f>
        <v>2747.5236468834651</v>
      </c>
      <c r="N11" s="132">
        <f>IF(RES_hhdet_fec!N11=0,0,RES_hhdet_fec!N11/0.086*1000000/RES_hhdet_num!N11)</f>
        <v>2683.4150571993082</v>
      </c>
      <c r="O11" s="132">
        <f>IF(RES_hhdet_fec!O11=0,0,RES_hhdet_fec!O11/0.086*1000000/RES_hhdet_num!O11)</f>
        <v>0</v>
      </c>
      <c r="P11" s="132">
        <f>IF(RES_hhdet_fec!P11=0,0,RES_hhdet_fec!P11/0.086*1000000/RES_hhdet_num!P11)</f>
        <v>0</v>
      </c>
      <c r="Q11" s="132">
        <f>IF(RES_hhdet_fec!Q11=0,0,RES_hhdet_fec!Q11/0.086*1000000/RES_hhdet_num!Q11)</f>
        <v>0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2006.6734731295276</v>
      </c>
      <c r="C12" s="132">
        <f>IF(RES_hhdet_fec!C12=0,0,RES_hhdet_fec!C12/0.086*1000000/RES_hhdet_num!C12)</f>
        <v>2071.5317631275907</v>
      </c>
      <c r="D12" s="132">
        <f>IF(RES_hhdet_fec!D12=0,0,RES_hhdet_fec!D12/0.086*1000000/RES_hhdet_num!D12)</f>
        <v>2104.2732998102274</v>
      </c>
      <c r="E12" s="132">
        <f>IF(RES_hhdet_fec!E12=0,0,RES_hhdet_fec!E12/0.086*1000000/RES_hhdet_num!E12)</f>
        <v>2131.7890850002905</v>
      </c>
      <c r="F12" s="132">
        <f>IF(RES_hhdet_fec!F12=0,0,RES_hhdet_fec!F12/0.086*1000000/RES_hhdet_num!F12)</f>
        <v>2130.6646377887491</v>
      </c>
      <c r="G12" s="132">
        <f>IF(RES_hhdet_fec!G12=0,0,RES_hhdet_fec!G12/0.086*1000000/RES_hhdet_num!G12)</f>
        <v>2129.5910671697688</v>
      </c>
      <c r="H12" s="132">
        <f>IF(RES_hhdet_fec!H12=0,0,RES_hhdet_fec!H12/0.086*1000000/RES_hhdet_num!H12)</f>
        <v>2105.6279380687997</v>
      </c>
      <c r="I12" s="132">
        <f>IF(RES_hhdet_fec!I12=0,0,RES_hhdet_fec!I12/0.086*1000000/RES_hhdet_num!I12)</f>
        <v>2090.5944354289882</v>
      </c>
      <c r="J12" s="132">
        <f>IF(RES_hhdet_fec!J12=0,0,RES_hhdet_fec!J12/0.086*1000000/RES_hhdet_num!J12)</f>
        <v>2071.5912309846963</v>
      </c>
      <c r="K12" s="132">
        <f>IF(RES_hhdet_fec!K12=0,0,RES_hhdet_fec!K12/0.086*1000000/RES_hhdet_num!K12)</f>
        <v>2041.6197705562136</v>
      </c>
      <c r="L12" s="132">
        <f>IF(RES_hhdet_fec!L12=0,0,RES_hhdet_fec!L12/0.086*1000000/RES_hhdet_num!L12)</f>
        <v>2024.5430456846436</v>
      </c>
      <c r="M12" s="132">
        <f>IF(RES_hhdet_fec!M12=0,0,RES_hhdet_fec!M12/0.086*1000000/RES_hhdet_num!M12)</f>
        <v>2017.5884621148703</v>
      </c>
      <c r="N12" s="132">
        <f>IF(RES_hhdet_fec!N12=0,0,RES_hhdet_fec!N12/0.086*1000000/RES_hhdet_num!N12)</f>
        <v>1975.0945419694622</v>
      </c>
      <c r="O12" s="132">
        <f>IF(RES_hhdet_fec!O12=0,0,RES_hhdet_fec!O12/0.086*1000000/RES_hhdet_num!O12)</f>
        <v>0</v>
      </c>
      <c r="P12" s="132">
        <f>IF(RES_hhdet_fec!P12=0,0,RES_hhdet_fec!P12/0.086*1000000/RES_hhdet_num!P12)</f>
        <v>0</v>
      </c>
      <c r="Q12" s="132">
        <f>IF(RES_hhdet_fec!Q12=0,0,RES_hhdet_fec!Q12/0.086*1000000/RES_hhdet_num!Q12)</f>
        <v>0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1133.73312816303</v>
      </c>
      <c r="C13" s="165">
        <f>IF(RES_hhdet_fec!C13=0,0,RES_hhdet_fec!C13/0.086*1000000/RES_hhdet_num!C12)</f>
        <v>1173.9624764744224</v>
      </c>
      <c r="D13" s="165">
        <f>IF(RES_hhdet_fec!D13=0,0,RES_hhdet_fec!D13/0.086*1000000/RES_hhdet_num!D12)</f>
        <v>1184.1073590408289</v>
      </c>
      <c r="E13" s="165">
        <f>IF(RES_hhdet_fec!E13=0,0,RES_hhdet_fec!E13/0.086*1000000/RES_hhdet_num!E12)</f>
        <v>1194.2802737074376</v>
      </c>
      <c r="F13" s="165">
        <f>IF(RES_hhdet_fec!F13=0,0,RES_hhdet_fec!F13/0.086*1000000/RES_hhdet_num!F12)</f>
        <v>1187.9861615294003</v>
      </c>
      <c r="G13" s="165">
        <f>IF(RES_hhdet_fec!G13=0,0,RES_hhdet_fec!G13/0.086*1000000/RES_hhdet_num!G12)</f>
        <v>1183.0379870801091</v>
      </c>
      <c r="H13" s="165">
        <f>IF(RES_hhdet_fec!H13=0,0,RES_hhdet_fec!H13/0.086*1000000/RES_hhdet_num!H12)</f>
        <v>1165.4899960671066</v>
      </c>
      <c r="I13" s="165">
        <f>IF(RES_hhdet_fec!I13=0,0,RES_hhdet_fec!I13/0.086*1000000/RES_hhdet_num!I12)</f>
        <v>1152.6235811598988</v>
      </c>
      <c r="J13" s="165">
        <f>IF(RES_hhdet_fec!J13=0,0,RES_hhdet_fec!J13/0.086*1000000/RES_hhdet_num!J12)</f>
        <v>1137.8639241799583</v>
      </c>
      <c r="K13" s="165">
        <f>IF(RES_hhdet_fec!K13=0,0,RES_hhdet_fec!K13/0.086*1000000/RES_hhdet_num!K12)</f>
        <v>1117.3658610983828</v>
      </c>
      <c r="L13" s="165">
        <f>IF(RES_hhdet_fec!L13=0,0,RES_hhdet_fec!L13/0.086*1000000/RES_hhdet_num!L12)</f>
        <v>1103.5198428408253</v>
      </c>
      <c r="M13" s="165">
        <f>IF(RES_hhdet_fec!M13=0,0,RES_hhdet_fec!M13/0.086*1000000/RES_hhdet_num!M12)</f>
        <v>1099.0094587533913</v>
      </c>
      <c r="N13" s="165">
        <f>IF(RES_hhdet_fec!N13=0,0,RES_hhdet_fec!N13/0.086*1000000/RES_hhdet_num!N12)</f>
        <v>1073.3660228797251</v>
      </c>
      <c r="O13" s="165">
        <f>IF(RES_hhdet_fec!O13=0,0,RES_hhdet_fec!O13/0.086*1000000/RES_hhdet_num!O12)</f>
        <v>0</v>
      </c>
      <c r="P13" s="165">
        <f>IF(RES_hhdet_fec!P13=0,0,RES_hhdet_fec!P13/0.086*1000000/RES_hhdet_num!P12)</f>
        <v>0</v>
      </c>
      <c r="Q13" s="165">
        <f>IF(RES_hhdet_fec!Q13=0,0,RES_hhdet_fec!Q13/0.086*1000000/RES_hhdet_num!Q12)</f>
        <v>0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872.94034496649795</v>
      </c>
      <c r="C14" s="164">
        <f>IF(RES_hhdet_fec!C14=0,0,RES_hhdet_fec!C14/0.086*1000000/RES_hhdet_num!C12)</f>
        <v>897.56928665316843</v>
      </c>
      <c r="D14" s="164">
        <f>IF(RES_hhdet_fec!D14=0,0,RES_hhdet_fec!D14/0.086*1000000/RES_hhdet_num!D12)</f>
        <v>920.16594076939805</v>
      </c>
      <c r="E14" s="164">
        <f>IF(RES_hhdet_fec!E14=0,0,RES_hhdet_fec!E14/0.086*1000000/RES_hhdet_num!E12)</f>
        <v>937.50881129285267</v>
      </c>
      <c r="F14" s="164">
        <f>IF(RES_hhdet_fec!F14=0,0,RES_hhdet_fec!F14/0.086*1000000/RES_hhdet_num!F12)</f>
        <v>942.67847625934905</v>
      </c>
      <c r="G14" s="164">
        <f>IF(RES_hhdet_fec!G14=0,0,RES_hhdet_fec!G14/0.086*1000000/RES_hhdet_num!G12)</f>
        <v>946.5530800896596</v>
      </c>
      <c r="H14" s="164">
        <f>IF(RES_hhdet_fec!H14=0,0,RES_hhdet_fec!H14/0.086*1000000/RES_hhdet_num!H12)</f>
        <v>940.13794200169309</v>
      </c>
      <c r="I14" s="164">
        <f>IF(RES_hhdet_fec!I14=0,0,RES_hhdet_fec!I14/0.086*1000000/RES_hhdet_num!I12)</f>
        <v>937.9708542690895</v>
      </c>
      <c r="J14" s="164">
        <f>IF(RES_hhdet_fec!J14=0,0,RES_hhdet_fec!J14/0.086*1000000/RES_hhdet_num!J12)</f>
        <v>933.72730680473785</v>
      </c>
      <c r="K14" s="164">
        <f>IF(RES_hhdet_fec!K14=0,0,RES_hhdet_fec!K14/0.086*1000000/RES_hhdet_num!K12)</f>
        <v>924.2539094578309</v>
      </c>
      <c r="L14" s="164">
        <f>IF(RES_hhdet_fec!L14=0,0,RES_hhdet_fec!L14/0.086*1000000/RES_hhdet_num!L12)</f>
        <v>921.02320284381835</v>
      </c>
      <c r="M14" s="164">
        <f>IF(RES_hhdet_fec!M14=0,0,RES_hhdet_fec!M14/0.086*1000000/RES_hhdet_num!M12)</f>
        <v>918.57900336147884</v>
      </c>
      <c r="N14" s="164">
        <f>IF(RES_hhdet_fec!N14=0,0,RES_hhdet_fec!N14/0.086*1000000/RES_hhdet_num!N12)</f>
        <v>901.72851908973701</v>
      </c>
      <c r="O14" s="164">
        <f>IF(RES_hhdet_fec!O14=0,0,RES_hhdet_fec!O14/0.086*1000000/RES_hhdet_num!O12)</f>
        <v>0</v>
      </c>
      <c r="P14" s="164">
        <f>IF(RES_hhdet_fec!P14=0,0,RES_hhdet_fec!P14/0.086*1000000/RES_hhdet_num!P12)</f>
        <v>0</v>
      </c>
      <c r="Q14" s="164">
        <f>IF(RES_hhdet_fec!Q14=0,0,RES_hhdet_fec!Q14/0.086*1000000/RES_hhdet_num!Q12)</f>
        <v>0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2650.0137388557396</v>
      </c>
      <c r="C15" s="162">
        <f>IF(RES_hhdet_fec!C15=0,0,RES_hhdet_fec!C15/0.086*1000000/RES_hhdet_num!C15)</f>
        <v>2550.5847371828077</v>
      </c>
      <c r="D15" s="162">
        <f>IF(RES_hhdet_fec!D15=0,0,RES_hhdet_fec!D15/0.086*1000000/RES_hhdet_num!D15)</f>
        <v>2778.5250900314954</v>
      </c>
      <c r="E15" s="162">
        <f>IF(RES_hhdet_fec!E15=0,0,RES_hhdet_fec!E15/0.086*1000000/RES_hhdet_num!E15)</f>
        <v>2898.6238963492692</v>
      </c>
      <c r="F15" s="162">
        <f>IF(RES_hhdet_fec!F15=0,0,RES_hhdet_fec!F15/0.086*1000000/RES_hhdet_num!F15)</f>
        <v>3076.1087325855315</v>
      </c>
      <c r="G15" s="162">
        <f>IF(RES_hhdet_fec!G15=0,0,RES_hhdet_fec!G15/0.086*1000000/RES_hhdet_num!G15)</f>
        <v>3079.4601007915398</v>
      </c>
      <c r="H15" s="162">
        <f>IF(RES_hhdet_fec!H15=0,0,RES_hhdet_fec!H15/0.086*1000000/RES_hhdet_num!H15)</f>
        <v>2868.6957805472575</v>
      </c>
      <c r="I15" s="162">
        <f>IF(RES_hhdet_fec!I15=0,0,RES_hhdet_fec!I15/0.086*1000000/RES_hhdet_num!I15)</f>
        <v>2603.2605173372422</v>
      </c>
      <c r="J15" s="162">
        <f>IF(RES_hhdet_fec!J15=0,0,RES_hhdet_fec!J15/0.086*1000000/RES_hhdet_num!J15)</f>
        <v>2471.5418850756296</v>
      </c>
      <c r="K15" s="162">
        <f>IF(RES_hhdet_fec!K15=0,0,RES_hhdet_fec!K15/0.086*1000000/RES_hhdet_num!K15)</f>
        <v>2389.116162865068</v>
      </c>
      <c r="L15" s="162">
        <f>IF(RES_hhdet_fec!L15=0,0,RES_hhdet_fec!L15/0.086*1000000/RES_hhdet_num!L15)</f>
        <v>2697.1003713031023</v>
      </c>
      <c r="M15" s="162">
        <f>IF(RES_hhdet_fec!M15=0,0,RES_hhdet_fec!M15/0.086*1000000/RES_hhdet_num!M15)</f>
        <v>2840.3776618047268</v>
      </c>
      <c r="N15" s="162">
        <f>IF(RES_hhdet_fec!N15=0,0,RES_hhdet_fec!N15/0.086*1000000/RES_hhdet_num!N15)</f>
        <v>2586.343322971939</v>
      </c>
      <c r="O15" s="162">
        <f>IF(RES_hhdet_fec!O15=0,0,RES_hhdet_fec!O15/0.086*1000000/RES_hhdet_num!O15)</f>
        <v>0</v>
      </c>
      <c r="P15" s="162">
        <f>IF(RES_hhdet_fec!P15=0,0,RES_hhdet_fec!P15/0.086*1000000/RES_hhdet_num!P15)</f>
        <v>0</v>
      </c>
      <c r="Q15" s="162">
        <f>IF(RES_hhdet_fec!Q15=0,0,RES_hhdet_fec!Q15/0.086*1000000/RES_hhdet_num!Q15)</f>
        <v>0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1932.9458405091211</v>
      </c>
      <c r="C16" s="160">
        <f>IF(RES_hhdet_fec!C16=0,0,RES_hhdet_fec!C16/0.086*1000000/RES_hhdet_num!C16)</f>
        <v>1917.8031815263105</v>
      </c>
      <c r="D16" s="160">
        <f>IF(RES_hhdet_fec!D16=0,0,RES_hhdet_fec!D16/0.086*1000000/RES_hhdet_num!D16)</f>
        <v>2031.5759767819859</v>
      </c>
      <c r="E16" s="160">
        <f>IF(RES_hhdet_fec!E16=0,0,RES_hhdet_fec!E16/0.086*1000000/RES_hhdet_num!E16)</f>
        <v>2096.9583698324891</v>
      </c>
      <c r="F16" s="160">
        <f>IF(RES_hhdet_fec!F16=0,0,RES_hhdet_fec!F16/0.086*1000000/RES_hhdet_num!F16)</f>
        <v>2173.1219692936293</v>
      </c>
      <c r="G16" s="160">
        <f>IF(RES_hhdet_fec!G16=0,0,RES_hhdet_fec!G16/0.086*1000000/RES_hhdet_num!G16)</f>
        <v>2178.3371204062291</v>
      </c>
      <c r="H16" s="160">
        <f>IF(RES_hhdet_fec!H16=0,0,RES_hhdet_fec!H16/0.086*1000000/RES_hhdet_num!H16)</f>
        <v>2087.616254220578</v>
      </c>
      <c r="I16" s="160">
        <f>IF(RES_hhdet_fec!I16=0,0,RES_hhdet_fec!I16/0.086*1000000/RES_hhdet_num!I16)</f>
        <v>1979.2750612039988</v>
      </c>
      <c r="J16" s="160">
        <f>IF(RES_hhdet_fec!J16=0,0,RES_hhdet_fec!J16/0.086*1000000/RES_hhdet_num!J16)</f>
        <v>1922.3440608349908</v>
      </c>
      <c r="K16" s="160">
        <f>IF(RES_hhdet_fec!K16=0,0,RES_hhdet_fec!K16/0.086*1000000/RES_hhdet_num!K16)</f>
        <v>1879.9003746038452</v>
      </c>
      <c r="L16" s="160">
        <f>IF(RES_hhdet_fec!L16=0,0,RES_hhdet_fec!L16/0.086*1000000/RES_hhdet_num!L16)</f>
        <v>1999.8633513650716</v>
      </c>
      <c r="M16" s="160">
        <f>IF(RES_hhdet_fec!M16=0,0,RES_hhdet_fec!M16/0.086*1000000/RES_hhdet_num!M16)</f>
        <v>2054.730068083371</v>
      </c>
      <c r="N16" s="160">
        <f>IF(RES_hhdet_fec!N16=0,0,RES_hhdet_fec!N16/0.086*1000000/RES_hhdet_num!N16)</f>
        <v>1936.2658482785191</v>
      </c>
      <c r="O16" s="160">
        <f>IF(RES_hhdet_fec!O16=0,0,RES_hhdet_fec!O16/0.086*1000000/RES_hhdet_num!O16)</f>
        <v>0</v>
      </c>
      <c r="P16" s="160">
        <f>IF(RES_hhdet_fec!P16=0,0,RES_hhdet_fec!P16/0.086*1000000/RES_hhdet_num!P16)</f>
        <v>0</v>
      </c>
      <c r="Q16" s="160">
        <f>IF(RES_hhdet_fec!Q16=0,0,RES_hhdet_fec!Q16/0.086*1000000/RES_hhdet_num!Q16)</f>
        <v>0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1060.0054955426235</v>
      </c>
      <c r="C17" s="156">
        <f>IF(RES_hhdet_fec!C17=0,0,RES_hhdet_fec!C17/0.086*1000000/RES_hhdet_num!C16)</f>
        <v>1020.2338948731423</v>
      </c>
      <c r="D17" s="156">
        <f>IF(RES_hhdet_fec!D17=0,0,RES_hhdet_fec!D17/0.086*1000000/RES_hhdet_num!D16)</f>
        <v>1111.4100360125876</v>
      </c>
      <c r="E17" s="156">
        <f>IF(RES_hhdet_fec!E17=0,0,RES_hhdet_fec!E17/0.086*1000000/RES_hhdet_num!E16)</f>
        <v>1159.4495585396362</v>
      </c>
      <c r="F17" s="156">
        <f>IF(RES_hhdet_fec!F17=0,0,RES_hhdet_fec!F17/0.086*1000000/RES_hhdet_num!F16)</f>
        <v>1230.44349303428</v>
      </c>
      <c r="G17" s="156">
        <f>IF(RES_hhdet_fec!G17=0,0,RES_hhdet_fec!G17/0.086*1000000/RES_hhdet_num!G16)</f>
        <v>1231.7840403165699</v>
      </c>
      <c r="H17" s="156">
        <f>IF(RES_hhdet_fec!H17=0,0,RES_hhdet_fec!H17/0.086*1000000/RES_hhdet_num!H16)</f>
        <v>1147.4783122188846</v>
      </c>
      <c r="I17" s="156">
        <f>IF(RES_hhdet_fec!I17=0,0,RES_hhdet_fec!I17/0.086*1000000/RES_hhdet_num!I16)</f>
        <v>1041.3042069349115</v>
      </c>
      <c r="J17" s="156">
        <f>IF(RES_hhdet_fec!J17=0,0,RES_hhdet_fec!J17/0.086*1000000/RES_hhdet_num!J16)</f>
        <v>988.61675403025299</v>
      </c>
      <c r="K17" s="156">
        <f>IF(RES_hhdet_fec!K17=0,0,RES_hhdet_fec!K17/0.086*1000000/RES_hhdet_num!K16)</f>
        <v>955.64646514601509</v>
      </c>
      <c r="L17" s="156">
        <f>IF(RES_hhdet_fec!L17=0,0,RES_hhdet_fec!L17/0.086*1000000/RES_hhdet_num!L16)</f>
        <v>1078.840148521253</v>
      </c>
      <c r="M17" s="156">
        <f>IF(RES_hhdet_fec!M17=0,0,RES_hhdet_fec!M17/0.086*1000000/RES_hhdet_num!M16)</f>
        <v>1136.1510647218927</v>
      </c>
      <c r="N17" s="156">
        <f>IF(RES_hhdet_fec!N17=0,0,RES_hhdet_fec!N17/0.086*1000000/RES_hhdet_num!N16)</f>
        <v>1034.5373291887829</v>
      </c>
      <c r="O17" s="156">
        <f>IF(RES_hhdet_fec!O17=0,0,RES_hhdet_fec!O17/0.086*1000000/RES_hhdet_num!O16)</f>
        <v>0</v>
      </c>
      <c r="P17" s="156">
        <f>IF(RES_hhdet_fec!P17=0,0,RES_hhdet_fec!P17/0.086*1000000/RES_hhdet_num!P16)</f>
        <v>0</v>
      </c>
      <c r="Q17" s="156">
        <f>IF(RES_hhdet_fec!Q17=0,0,RES_hhdet_fec!Q17/0.086*1000000/RES_hhdet_num!Q16)</f>
        <v>0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872.94034496649749</v>
      </c>
      <c r="C18" s="156">
        <f>IF(RES_hhdet_fec!C18=0,0,RES_hhdet_fec!C18/0.086*1000000/RES_hhdet_num!C16)</f>
        <v>897.56928665316832</v>
      </c>
      <c r="D18" s="156">
        <f>IF(RES_hhdet_fec!D18=0,0,RES_hhdet_fec!D18/0.086*1000000/RES_hhdet_num!D16)</f>
        <v>920.16594076939839</v>
      </c>
      <c r="E18" s="156">
        <f>IF(RES_hhdet_fec!E18=0,0,RES_hhdet_fec!E18/0.086*1000000/RES_hhdet_num!E16)</f>
        <v>937.50881129285324</v>
      </c>
      <c r="F18" s="156">
        <f>IF(RES_hhdet_fec!F18=0,0,RES_hhdet_fec!F18/0.086*1000000/RES_hhdet_num!F16)</f>
        <v>942.67847625934905</v>
      </c>
      <c r="G18" s="156">
        <f>IF(RES_hhdet_fec!G18=0,0,RES_hhdet_fec!G18/0.086*1000000/RES_hhdet_num!G16)</f>
        <v>946.55308008965949</v>
      </c>
      <c r="H18" s="156">
        <f>IF(RES_hhdet_fec!H18=0,0,RES_hhdet_fec!H18/0.086*1000000/RES_hhdet_num!H16)</f>
        <v>940.13794200169286</v>
      </c>
      <c r="I18" s="156">
        <f>IF(RES_hhdet_fec!I18=0,0,RES_hhdet_fec!I18/0.086*1000000/RES_hhdet_num!I16)</f>
        <v>937.97085426908711</v>
      </c>
      <c r="J18" s="156">
        <f>IF(RES_hhdet_fec!J18=0,0,RES_hhdet_fec!J18/0.086*1000000/RES_hhdet_num!J16)</f>
        <v>933.72730680473785</v>
      </c>
      <c r="K18" s="156">
        <f>IF(RES_hhdet_fec!K18=0,0,RES_hhdet_fec!K18/0.086*1000000/RES_hhdet_num!K16)</f>
        <v>924.25390945783033</v>
      </c>
      <c r="L18" s="156">
        <f>IF(RES_hhdet_fec!L18=0,0,RES_hhdet_fec!L18/0.086*1000000/RES_hhdet_num!L16)</f>
        <v>921.02320284381869</v>
      </c>
      <c r="M18" s="156">
        <f>IF(RES_hhdet_fec!M18=0,0,RES_hhdet_fec!M18/0.086*1000000/RES_hhdet_num!M16)</f>
        <v>918.57900336147827</v>
      </c>
      <c r="N18" s="156">
        <f>IF(RES_hhdet_fec!N18=0,0,RES_hhdet_fec!N18/0.086*1000000/RES_hhdet_num!N16)</f>
        <v>901.72851908973644</v>
      </c>
      <c r="O18" s="156">
        <f>IF(RES_hhdet_fec!O18=0,0,RES_hhdet_fec!O18/0.086*1000000/RES_hhdet_num!O16)</f>
        <v>0</v>
      </c>
      <c r="P18" s="156">
        <f>IF(RES_hhdet_fec!P18=0,0,RES_hhdet_fec!P18/0.086*1000000/RES_hhdet_num!P16)</f>
        <v>0</v>
      </c>
      <c r="Q18" s="156">
        <f>IF(RES_hhdet_fec!Q18=0,0,RES_hhdet_fec!Q18/0.086*1000000/RES_hhdet_num!Q16)</f>
        <v>0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1298.5387312693797</v>
      </c>
      <c r="C19" s="157">
        <f>IF(RES_hhdet_fec!C19=0,0,RES_hhdet_fec!C19/0.086*1000000/RES_hhdet_num!C$3)</f>
        <v>1291.2029525984119</v>
      </c>
      <c r="D19" s="157">
        <f>IF(RES_hhdet_fec!D19=0,0,RES_hhdet_fec!D19/0.086*1000000/RES_hhdet_num!D$3)</f>
        <v>1267.6522117766522</v>
      </c>
      <c r="E19" s="157">
        <f>IF(RES_hhdet_fec!E19=0,0,RES_hhdet_fec!E19/0.086*1000000/RES_hhdet_num!E$3)</f>
        <v>1354.701202002723</v>
      </c>
      <c r="F19" s="157">
        <f>IF(RES_hhdet_fec!F19=0,0,RES_hhdet_fec!F19/0.086*1000000/RES_hhdet_num!F$3)</f>
        <v>1456.1292661714972</v>
      </c>
      <c r="G19" s="157">
        <f>IF(RES_hhdet_fec!G19=0,0,RES_hhdet_fec!G19/0.086*1000000/RES_hhdet_num!G$3)</f>
        <v>1450.9850326684925</v>
      </c>
      <c r="H19" s="157">
        <f>IF(RES_hhdet_fec!H19=0,0,RES_hhdet_fec!H19/0.086*1000000/RES_hhdet_num!H$3)</f>
        <v>1346.4927429106583</v>
      </c>
      <c r="I19" s="157">
        <f>IF(RES_hhdet_fec!I19=0,0,RES_hhdet_fec!I19/0.086*1000000/RES_hhdet_num!I$3)</f>
        <v>1240.5457386277328</v>
      </c>
      <c r="J19" s="157">
        <f>IF(RES_hhdet_fec!J19=0,0,RES_hhdet_fec!J19/0.086*1000000/RES_hhdet_num!J$3)</f>
        <v>1260.622607341965</v>
      </c>
      <c r="K19" s="157">
        <f>IF(RES_hhdet_fec!K19=0,0,RES_hhdet_fec!K19/0.086*1000000/RES_hhdet_num!K$3)</f>
        <v>1213.7304581006545</v>
      </c>
      <c r="L19" s="157">
        <f>IF(RES_hhdet_fec!L19=0,0,RES_hhdet_fec!L19/0.086*1000000/RES_hhdet_num!L$3)</f>
        <v>1268.6475877448092</v>
      </c>
      <c r="M19" s="157">
        <f>IF(RES_hhdet_fec!M19=0,0,RES_hhdet_fec!M19/0.086*1000000/RES_hhdet_num!M$3)</f>
        <v>1216.1099666913062</v>
      </c>
      <c r="N19" s="157">
        <f>IF(RES_hhdet_fec!N19=0,0,RES_hhdet_fec!N19/0.086*1000000/RES_hhdet_num!N$3)</f>
        <v>1225.3319403395708</v>
      </c>
      <c r="O19" s="157">
        <f>IF(RES_hhdet_fec!O19=0,0,RES_hhdet_fec!O19/0.086*1000000/RES_hhdet_num!O$3)</f>
        <v>0</v>
      </c>
      <c r="P19" s="157">
        <f>IF(RES_hhdet_fec!P19=0,0,RES_hhdet_fec!P19/0.086*1000000/RES_hhdet_num!P$3)</f>
        <v>0</v>
      </c>
      <c r="Q19" s="157">
        <f>IF(RES_hhdet_fec!Q19=0,0,RES_hhdet_fec!Q19/0.086*1000000/RES_hhdet_num!Q$3)</f>
        <v>0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1517.2599651201463</v>
      </c>
      <c r="C21" s="156">
        <f>IF(RES_hhdet_fec!C21=0,0,RES_hhdet_fec!C21/0.086*1000000/RES_hhdet_num!C21)</f>
        <v>1537.8177825514858</v>
      </c>
      <c r="D21" s="156">
        <f>IF(RES_hhdet_fec!D21=0,0,RES_hhdet_fec!D21/0.086*1000000/RES_hhdet_num!D21)</f>
        <v>1529.2158809550067</v>
      </c>
      <c r="E21" s="156">
        <f>IF(RES_hhdet_fec!E21=0,0,RES_hhdet_fec!E21/0.086*1000000/RES_hhdet_num!E21)</f>
        <v>1642.5761130595997</v>
      </c>
      <c r="F21" s="156">
        <f>IF(RES_hhdet_fec!F21=0,0,RES_hhdet_fec!F21/0.086*1000000/RES_hhdet_num!F21)</f>
        <v>1646.7390696756413</v>
      </c>
      <c r="G21" s="156">
        <f>IF(RES_hhdet_fec!G21=0,0,RES_hhdet_fec!G21/0.086*1000000/RES_hhdet_num!G21)</f>
        <v>1828.0089124855056</v>
      </c>
      <c r="H21" s="156">
        <f>IF(RES_hhdet_fec!H21=0,0,RES_hhdet_fec!H21/0.086*1000000/RES_hhdet_num!H21)</f>
        <v>1677.9677072763179</v>
      </c>
      <c r="I21" s="156">
        <f>IF(RES_hhdet_fec!I21=0,0,RES_hhdet_fec!I21/0.086*1000000/RES_hhdet_num!I21)</f>
        <v>1666.2017629757313</v>
      </c>
      <c r="J21" s="156">
        <f>IF(RES_hhdet_fec!J21=0,0,RES_hhdet_fec!J21/0.086*1000000/RES_hhdet_num!J21)</f>
        <v>1620.7677369608318</v>
      </c>
      <c r="K21" s="156">
        <f>IF(RES_hhdet_fec!K21=0,0,RES_hhdet_fec!K21/0.086*1000000/RES_hhdet_num!K21)</f>
        <v>1480.8489573666832</v>
      </c>
      <c r="L21" s="156">
        <f>IF(RES_hhdet_fec!L21=0,0,RES_hhdet_fec!L21/0.086*1000000/RES_hhdet_num!L21)</f>
        <v>1554.9483126872212</v>
      </c>
      <c r="M21" s="156">
        <f>IF(RES_hhdet_fec!M21=0,0,RES_hhdet_fec!M21/0.086*1000000/RES_hhdet_num!M21)</f>
        <v>1474.4550010653977</v>
      </c>
      <c r="N21" s="156">
        <f>IF(RES_hhdet_fec!N21=0,0,RES_hhdet_fec!N21/0.086*1000000/RES_hhdet_num!N21)</f>
        <v>1488.0347022915885</v>
      </c>
      <c r="O21" s="156">
        <f>IF(RES_hhdet_fec!O21=0,0,RES_hhdet_fec!O21/0.086*1000000/RES_hhdet_num!O21)</f>
        <v>0</v>
      </c>
      <c r="P21" s="156">
        <f>IF(RES_hhdet_fec!P21=0,0,RES_hhdet_fec!P21/0.086*1000000/RES_hhdet_num!P21)</f>
        <v>0</v>
      </c>
      <c r="Q21" s="156">
        <f>IF(RES_hhdet_fec!Q21=0,0,RES_hhdet_fec!Q21/0.086*1000000/RES_hhdet_num!Q21)</f>
        <v>0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943.30458292617516</v>
      </c>
      <c r="C22" s="57">
        <f>IF(RES_hhdet_fec!C22=0,0,RES_hhdet_fec!C22/0.086*1000000/RES_hhdet_num!C22)</f>
        <v>962.78272684591684</v>
      </c>
      <c r="D22" s="57">
        <f>IF(RES_hhdet_fec!D22=0,0,RES_hhdet_fec!D22/0.086*1000000/RES_hhdet_num!D22)</f>
        <v>991.37922712668569</v>
      </c>
      <c r="E22" s="57">
        <f>IF(RES_hhdet_fec!E22=0,0,RES_hhdet_fec!E22/0.086*1000000/RES_hhdet_num!E22)</f>
        <v>983.8023466074693</v>
      </c>
      <c r="F22" s="57">
        <f>IF(RES_hhdet_fec!F22=0,0,RES_hhdet_fec!F22/0.086*1000000/RES_hhdet_num!F22)</f>
        <v>1237.0609029973325</v>
      </c>
      <c r="G22" s="57">
        <f>IF(RES_hhdet_fec!G22=0,0,RES_hhdet_fec!G22/0.086*1000000/RES_hhdet_num!G22)</f>
        <v>1058.7323890691466</v>
      </c>
      <c r="H22" s="57">
        <f>IF(RES_hhdet_fec!H22=0,0,RES_hhdet_fec!H22/0.086*1000000/RES_hhdet_num!H22)</f>
        <v>1107.2702472386122</v>
      </c>
      <c r="I22" s="57">
        <f>IF(RES_hhdet_fec!I22=0,0,RES_hhdet_fec!I22/0.086*1000000/RES_hhdet_num!I22)</f>
        <v>1020.4547229359031</v>
      </c>
      <c r="J22" s="57">
        <f>IF(RES_hhdet_fec!J22=0,0,RES_hhdet_fec!J22/0.086*1000000/RES_hhdet_num!J22)</f>
        <v>975.82286429118108</v>
      </c>
      <c r="K22" s="57">
        <f>IF(RES_hhdet_fec!K22=0,0,RES_hhdet_fec!K22/0.086*1000000/RES_hhdet_num!K22)</f>
        <v>997.91708865065243</v>
      </c>
      <c r="L22" s="57">
        <f>IF(RES_hhdet_fec!L22=0,0,RES_hhdet_fec!L22/0.086*1000000/RES_hhdet_num!L22)</f>
        <v>1011.5817959831367</v>
      </c>
      <c r="M22" s="57">
        <f>IF(RES_hhdet_fec!M22=0,0,RES_hhdet_fec!M22/0.086*1000000/RES_hhdet_num!M22)</f>
        <v>1007.971141012756</v>
      </c>
      <c r="N22" s="57">
        <f>IF(RES_hhdet_fec!N22=0,0,RES_hhdet_fec!N22/0.086*1000000/RES_hhdet_num!N22)</f>
        <v>996.01682012726906</v>
      </c>
      <c r="O22" s="57">
        <f>IF(RES_hhdet_fec!O22=0,0,RES_hhdet_fec!O22/0.086*1000000/RES_hhdet_num!O22)</f>
        <v>0</v>
      </c>
      <c r="P22" s="57">
        <f>IF(RES_hhdet_fec!P22=0,0,RES_hhdet_fec!P22/0.086*1000000/RES_hhdet_num!P22)</f>
        <v>0</v>
      </c>
      <c r="Q22" s="57">
        <f>IF(RES_hhdet_fec!Q22=0,0,RES_hhdet_fec!Q22/0.086*1000000/RES_hhdet_num!Q22)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12904.816550804737</v>
      </c>
      <c r="C24" s="168">
        <f t="shared" ref="C24:Q24" si="4">SUM(C25,C28,C30,C39)</f>
        <v>13351.234714158267</v>
      </c>
      <c r="D24" s="168">
        <f t="shared" si="4"/>
        <v>13394.049280350364</v>
      </c>
      <c r="E24" s="168">
        <f t="shared" si="4"/>
        <v>14334.168523597276</v>
      </c>
      <c r="F24" s="168">
        <f t="shared" si="4"/>
        <v>14512.152618231781</v>
      </c>
      <c r="G24" s="168">
        <f t="shared" si="4"/>
        <v>15040.897619894016</v>
      </c>
      <c r="H24" s="168">
        <f t="shared" si="4"/>
        <v>14290.677852473033</v>
      </c>
      <c r="I24" s="168">
        <f t="shared" si="4"/>
        <v>13776.340240936388</v>
      </c>
      <c r="J24" s="168">
        <f t="shared" si="4"/>
        <v>13936.387592891067</v>
      </c>
      <c r="K24" s="168">
        <f t="shared" si="4"/>
        <v>13913.518730118862</v>
      </c>
      <c r="L24" s="168">
        <f t="shared" si="4"/>
        <v>14499.021656554105</v>
      </c>
      <c r="M24" s="168">
        <f t="shared" si="4"/>
        <v>13075.775854002211</v>
      </c>
      <c r="N24" s="168">
        <f t="shared" si="4"/>
        <v>13811.394524069343</v>
      </c>
      <c r="O24" s="168">
        <f t="shared" si="4"/>
        <v>13729.903094103833</v>
      </c>
      <c r="P24" s="168">
        <f t="shared" si="4"/>
        <v>11297.352314854263</v>
      </c>
      <c r="Q24" s="168">
        <f t="shared" si="4"/>
        <v>12812.35327922041</v>
      </c>
    </row>
    <row r="25" spans="1:17" ht="12.95" customHeight="1" x14ac:dyDescent="0.25">
      <c r="A25" s="158" t="s">
        <v>65</v>
      </c>
      <c r="B25" s="157">
        <f t="shared" ref="B25" si="5">SUM(B26:B27)</f>
        <v>8617.4337606319259</v>
      </c>
      <c r="C25" s="157">
        <f t="shared" ref="C25:Q25" si="6">SUM(C26:C27)</f>
        <v>8967.0523794252258</v>
      </c>
      <c r="D25" s="157">
        <f t="shared" si="6"/>
        <v>8998.7969268403558</v>
      </c>
      <c r="E25" s="157">
        <f t="shared" si="6"/>
        <v>9826.700766100932</v>
      </c>
      <c r="F25" s="157">
        <f t="shared" si="6"/>
        <v>9916.1005021380988</v>
      </c>
      <c r="G25" s="157">
        <f t="shared" si="6"/>
        <v>10459.613930162526</v>
      </c>
      <c r="H25" s="157">
        <f t="shared" si="6"/>
        <v>9857.2796954826317</v>
      </c>
      <c r="I25" s="157">
        <f t="shared" si="6"/>
        <v>9486.5559032234651</v>
      </c>
      <c r="J25" s="157">
        <f t="shared" si="6"/>
        <v>9647.2819801695168</v>
      </c>
      <c r="K25" s="157">
        <f t="shared" si="6"/>
        <v>9712.8939510430282</v>
      </c>
      <c r="L25" s="157">
        <f t="shared" si="6"/>
        <v>10280.181383984407</v>
      </c>
      <c r="M25" s="157">
        <f t="shared" si="6"/>
        <v>8885.8576336021597</v>
      </c>
      <c r="N25" s="157">
        <f t="shared" si="6"/>
        <v>9641.1418187748932</v>
      </c>
      <c r="O25" s="157">
        <f t="shared" si="6"/>
        <v>9586.2017538343098</v>
      </c>
      <c r="P25" s="157">
        <f t="shared" si="6"/>
        <v>7312.3471496822394</v>
      </c>
      <c r="Q25" s="157">
        <f t="shared" si="6"/>
        <v>8683.5669605961848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8464.0705484651298</v>
      </c>
      <c r="C26" s="156">
        <f>IF(RES_hhdet_fec!C26=0,0,RES_hhdet_fec!C26/0.086*1000000/RES_hhdet_num!C$24)</f>
        <v>8814.7144073768632</v>
      </c>
      <c r="D26" s="156">
        <f>IF(RES_hhdet_fec!D26=0,0,RES_hhdet_fec!D26/0.086*1000000/RES_hhdet_num!D$24)</f>
        <v>8831.2738176469284</v>
      </c>
      <c r="E26" s="156">
        <f>IF(RES_hhdet_fec!E26=0,0,RES_hhdet_fec!E26/0.086*1000000/RES_hhdet_num!E$24)</f>
        <v>9633.4889967477684</v>
      </c>
      <c r="F26" s="156">
        <f>IF(RES_hhdet_fec!F26=0,0,RES_hhdet_fec!F26/0.086*1000000/RES_hhdet_num!F$24)</f>
        <v>9670.7921976831876</v>
      </c>
      <c r="G26" s="156">
        <f>IF(RES_hhdet_fec!G26=0,0,RES_hhdet_fec!G26/0.086*1000000/RES_hhdet_num!G$24)</f>
        <v>10226.356863109815</v>
      </c>
      <c r="H26" s="156">
        <f>IF(RES_hhdet_fec!H26=0,0,RES_hhdet_fec!H26/0.086*1000000/RES_hhdet_num!H$24)</f>
        <v>9654.6552583613047</v>
      </c>
      <c r="I26" s="156">
        <f>IF(RES_hhdet_fec!I26=0,0,RES_hhdet_fec!I26/0.086*1000000/RES_hhdet_num!I$24)</f>
        <v>9356.8360971028906</v>
      </c>
      <c r="J26" s="156">
        <f>IF(RES_hhdet_fec!J26=0,0,RES_hhdet_fec!J26/0.086*1000000/RES_hhdet_num!J$24)</f>
        <v>9519.9178007539867</v>
      </c>
      <c r="K26" s="156">
        <f>IF(RES_hhdet_fec!K26=0,0,RES_hhdet_fec!K26/0.086*1000000/RES_hhdet_num!K$24)</f>
        <v>9596.7269276612442</v>
      </c>
      <c r="L26" s="156">
        <f>IF(RES_hhdet_fec!L26=0,0,RES_hhdet_fec!L26/0.086*1000000/RES_hhdet_num!L$24)</f>
        <v>10144.380968421758</v>
      </c>
      <c r="M26" s="156">
        <f>IF(RES_hhdet_fec!M26=0,0,RES_hhdet_fec!M26/0.086*1000000/RES_hhdet_num!M$24)</f>
        <v>8731.6483871237397</v>
      </c>
      <c r="N26" s="156">
        <f>IF(RES_hhdet_fec!N26=0,0,RES_hhdet_fec!N26/0.086*1000000/RES_hhdet_num!N$24)</f>
        <v>9536.9352303577016</v>
      </c>
      <c r="O26" s="156">
        <f>IF(RES_hhdet_fec!O26=0,0,RES_hhdet_fec!O26/0.086*1000000/RES_hhdet_num!O$24)</f>
        <v>9473.5946713021622</v>
      </c>
      <c r="P26" s="156">
        <f>IF(RES_hhdet_fec!P26=0,0,RES_hhdet_fec!P26/0.086*1000000/RES_hhdet_num!P$24)</f>
        <v>7237.1535227841114</v>
      </c>
      <c r="Q26" s="156">
        <f>IF(RES_hhdet_fec!Q26=0,0,RES_hhdet_fec!Q26/0.086*1000000/RES_hhdet_num!Q$24)</f>
        <v>8514.0524931500258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153.36321216679673</v>
      </c>
      <c r="C27" s="156">
        <f>IF(RES_hhdet_fec!C27=0,0,RES_hhdet_fec!C27/0.086*1000000/RES_hhdet_num!C$24)</f>
        <v>152.3379720483627</v>
      </c>
      <c r="D27" s="156">
        <f>IF(RES_hhdet_fec!D27=0,0,RES_hhdet_fec!D27/0.086*1000000/RES_hhdet_num!D$24)</f>
        <v>167.52310919342727</v>
      </c>
      <c r="E27" s="156">
        <f>IF(RES_hhdet_fec!E27=0,0,RES_hhdet_fec!E27/0.086*1000000/RES_hhdet_num!E$24)</f>
        <v>193.21176935316353</v>
      </c>
      <c r="F27" s="156">
        <f>IF(RES_hhdet_fec!F27=0,0,RES_hhdet_fec!F27/0.086*1000000/RES_hhdet_num!F$24)</f>
        <v>245.30830445491139</v>
      </c>
      <c r="G27" s="156">
        <f>IF(RES_hhdet_fec!G27=0,0,RES_hhdet_fec!G27/0.086*1000000/RES_hhdet_num!G$24)</f>
        <v>233.25706705271068</v>
      </c>
      <c r="H27" s="156">
        <f>IF(RES_hhdet_fec!H27=0,0,RES_hhdet_fec!H27/0.086*1000000/RES_hhdet_num!H$24)</f>
        <v>202.62443712132668</v>
      </c>
      <c r="I27" s="156">
        <f>IF(RES_hhdet_fec!I27=0,0,RES_hhdet_fec!I27/0.086*1000000/RES_hhdet_num!I$24)</f>
        <v>129.71980612057462</v>
      </c>
      <c r="J27" s="156">
        <f>IF(RES_hhdet_fec!J27=0,0,RES_hhdet_fec!J27/0.086*1000000/RES_hhdet_num!J$24)</f>
        <v>127.36417941553088</v>
      </c>
      <c r="K27" s="156">
        <f>IF(RES_hhdet_fec!K27=0,0,RES_hhdet_fec!K27/0.086*1000000/RES_hhdet_num!K$24)</f>
        <v>116.16702338178457</v>
      </c>
      <c r="L27" s="156">
        <f>IF(RES_hhdet_fec!L27=0,0,RES_hhdet_fec!L27/0.086*1000000/RES_hhdet_num!L$24)</f>
        <v>135.80041556264868</v>
      </c>
      <c r="M27" s="156">
        <f>IF(RES_hhdet_fec!M27=0,0,RES_hhdet_fec!M27/0.086*1000000/RES_hhdet_num!M$24)</f>
        <v>154.20924647842023</v>
      </c>
      <c r="N27" s="156">
        <f>IF(RES_hhdet_fec!N27=0,0,RES_hhdet_fec!N27/0.086*1000000/RES_hhdet_num!N$24)</f>
        <v>104.20658841719083</v>
      </c>
      <c r="O27" s="156">
        <f>IF(RES_hhdet_fec!O27=0,0,RES_hhdet_fec!O27/0.086*1000000/RES_hhdet_num!O$24)</f>
        <v>112.60708253214671</v>
      </c>
      <c r="P27" s="156">
        <f>IF(RES_hhdet_fec!P27=0,0,RES_hhdet_fec!P27/0.086*1000000/RES_hhdet_num!P$24)</f>
        <v>75.193626898128059</v>
      </c>
      <c r="Q27" s="156">
        <f>IF(RES_hhdet_fec!Q27=0,0,RES_hhdet_fec!Q27/0.086*1000000/RES_hhdet_num!Q$24)</f>
        <v>169.51446744615859</v>
      </c>
    </row>
    <row r="28" spans="1:17" ht="12.95" customHeight="1" x14ac:dyDescent="0.25">
      <c r="A28" s="158" t="s">
        <v>112</v>
      </c>
      <c r="B28" s="157">
        <f t="shared" ref="B28:Q28" si="7">B29</f>
        <v>160.34533300438383</v>
      </c>
      <c r="C28" s="157">
        <f t="shared" si="7"/>
        <v>166.81336318708424</v>
      </c>
      <c r="D28" s="157">
        <f t="shared" si="7"/>
        <v>172.60485094803147</v>
      </c>
      <c r="E28" s="157">
        <f t="shared" si="7"/>
        <v>181.88901584565502</v>
      </c>
      <c r="F28" s="157">
        <f t="shared" si="7"/>
        <v>189.15013002221701</v>
      </c>
      <c r="G28" s="157">
        <f t="shared" si="7"/>
        <v>199.96738364467572</v>
      </c>
      <c r="H28" s="157">
        <f t="shared" si="7"/>
        <v>203.72250147082167</v>
      </c>
      <c r="I28" s="157">
        <f t="shared" si="7"/>
        <v>207.67186116019181</v>
      </c>
      <c r="J28" s="157">
        <f t="shared" si="7"/>
        <v>208.41590467905385</v>
      </c>
      <c r="K28" s="157">
        <f t="shared" si="7"/>
        <v>211.77996995797454</v>
      </c>
      <c r="L28" s="157">
        <f t="shared" si="7"/>
        <v>220.01810220999869</v>
      </c>
      <c r="M28" s="157">
        <f t="shared" si="7"/>
        <v>261.99697678394966</v>
      </c>
      <c r="N28" s="157">
        <f t="shared" si="7"/>
        <v>301.2975349814659</v>
      </c>
      <c r="O28" s="157">
        <f t="shared" si="7"/>
        <v>307.30990189321523</v>
      </c>
      <c r="P28" s="157">
        <f t="shared" si="7"/>
        <v>308.54373225034942</v>
      </c>
      <c r="Q28" s="157">
        <f t="shared" si="7"/>
        <v>314.82221454824207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160.34533300438383</v>
      </c>
      <c r="C29" s="156">
        <f>IF(RES_hhdet_fec!C29=0,0,RES_hhdet_fec!C29/0.086*1000000/RES_hhdet_num!C$24)</f>
        <v>166.81336318708424</v>
      </c>
      <c r="D29" s="156">
        <f>IF(RES_hhdet_fec!D29=0,0,RES_hhdet_fec!D29/0.086*1000000/RES_hhdet_num!D$24)</f>
        <v>172.60485094803147</v>
      </c>
      <c r="E29" s="156">
        <f>IF(RES_hhdet_fec!E29=0,0,RES_hhdet_fec!E29/0.086*1000000/RES_hhdet_num!E$24)</f>
        <v>181.88901584565502</v>
      </c>
      <c r="F29" s="156">
        <f>IF(RES_hhdet_fec!F29=0,0,RES_hhdet_fec!F29/0.086*1000000/RES_hhdet_num!F$24)</f>
        <v>189.15013002221701</v>
      </c>
      <c r="G29" s="156">
        <f>IF(RES_hhdet_fec!G29=0,0,RES_hhdet_fec!G29/0.086*1000000/RES_hhdet_num!G$24)</f>
        <v>199.96738364467572</v>
      </c>
      <c r="H29" s="156">
        <f>IF(RES_hhdet_fec!H29=0,0,RES_hhdet_fec!H29/0.086*1000000/RES_hhdet_num!H$24)</f>
        <v>203.72250147082167</v>
      </c>
      <c r="I29" s="156">
        <f>IF(RES_hhdet_fec!I29=0,0,RES_hhdet_fec!I29/0.086*1000000/RES_hhdet_num!I$24)</f>
        <v>207.67186116019181</v>
      </c>
      <c r="J29" s="156">
        <f>IF(RES_hhdet_fec!J29=0,0,RES_hhdet_fec!J29/0.086*1000000/RES_hhdet_num!J$24)</f>
        <v>208.41590467905385</v>
      </c>
      <c r="K29" s="156">
        <f>IF(RES_hhdet_fec!K29=0,0,RES_hhdet_fec!K29/0.086*1000000/RES_hhdet_num!K$24)</f>
        <v>211.77996995797454</v>
      </c>
      <c r="L29" s="156">
        <f>IF(RES_hhdet_fec!L29=0,0,RES_hhdet_fec!L29/0.086*1000000/RES_hhdet_num!L$24)</f>
        <v>220.01810220999869</v>
      </c>
      <c r="M29" s="156">
        <f>IF(RES_hhdet_fec!M29=0,0,RES_hhdet_fec!M29/0.086*1000000/RES_hhdet_num!M$24)</f>
        <v>261.99697678394966</v>
      </c>
      <c r="N29" s="156">
        <f>IF(RES_hhdet_fec!N29=0,0,RES_hhdet_fec!N29/0.086*1000000/RES_hhdet_num!N$24)</f>
        <v>301.2975349814659</v>
      </c>
      <c r="O29" s="156">
        <f>IF(RES_hhdet_fec!O29=0,0,RES_hhdet_fec!O29/0.086*1000000/RES_hhdet_num!O$24)</f>
        <v>307.30990189321523</v>
      </c>
      <c r="P29" s="156">
        <f>IF(RES_hhdet_fec!P29=0,0,RES_hhdet_fec!P29/0.086*1000000/RES_hhdet_num!P$24)</f>
        <v>308.54373225034942</v>
      </c>
      <c r="Q29" s="156">
        <f>IF(RES_hhdet_fec!Q29=0,0,RES_hhdet_fec!Q29/0.086*1000000/RES_hhdet_num!Q$24)</f>
        <v>314.82221454824207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2828.5019507765564</v>
      </c>
      <c r="C30" s="157">
        <f>IF(RES_hhdet_fec!C30=0,0,RES_hhdet_fec!C30/0.086*1000000/RES_hhdet_num!C$24)</f>
        <v>2926.8286324600267</v>
      </c>
      <c r="D30" s="157">
        <f>IF(RES_hhdet_fec!D30=0,0,RES_hhdet_fec!D30/0.086*1000000/RES_hhdet_num!D$24)</f>
        <v>2953.4067430007381</v>
      </c>
      <c r="E30" s="157">
        <f>IF(RES_hhdet_fec!E30=0,0,RES_hhdet_fec!E30/0.086*1000000/RES_hhdet_num!E$24)</f>
        <v>2979.103015032335</v>
      </c>
      <c r="F30" s="157">
        <f>IF(RES_hhdet_fec!F30=0,0,RES_hhdet_fec!F30/0.086*1000000/RES_hhdet_num!F$24)</f>
        <v>2964.3543913835897</v>
      </c>
      <c r="G30" s="157">
        <f>IF(RES_hhdet_fec!G30=0,0,RES_hhdet_fec!G30/0.086*1000000/RES_hhdet_num!G$24)</f>
        <v>2949.2997106101548</v>
      </c>
      <c r="H30" s="157">
        <f>IF(RES_hhdet_fec!H30=0,0,RES_hhdet_fec!H30/0.086*1000000/RES_hhdet_num!H$24)</f>
        <v>2901.7986926998824</v>
      </c>
      <c r="I30" s="157">
        <f>IF(RES_hhdet_fec!I30=0,0,RES_hhdet_fec!I30/0.086*1000000/RES_hhdet_num!I$24)</f>
        <v>2862.4707149859032</v>
      </c>
      <c r="J30" s="157">
        <f>IF(RES_hhdet_fec!J30=0,0,RES_hhdet_fec!J30/0.086*1000000/RES_hhdet_num!J$24)</f>
        <v>2820.7774521075917</v>
      </c>
      <c r="K30" s="157">
        <f>IF(RES_hhdet_fec!K30=0,0,RES_hhdet_fec!K30/0.086*1000000/RES_hhdet_num!K$24)</f>
        <v>2764.4678189245496</v>
      </c>
      <c r="L30" s="157">
        <f>IF(RES_hhdet_fec!L30=0,0,RES_hhdet_fec!L30/0.086*1000000/RES_hhdet_num!L$24)</f>
        <v>2720.7565624296199</v>
      </c>
      <c r="M30" s="157">
        <f>IF(RES_hhdet_fec!M30=0,0,RES_hhdet_fec!M30/0.086*1000000/RES_hhdet_num!M$24)</f>
        <v>2709.5365728963084</v>
      </c>
      <c r="N30" s="157">
        <f>IF(RES_hhdet_fec!N30=0,0,RES_hhdet_fec!N30/0.086*1000000/RES_hhdet_num!N$24)</f>
        <v>2640.7479711265983</v>
      </c>
      <c r="O30" s="157">
        <f>IF(RES_hhdet_fec!O30=0,0,RES_hhdet_fec!O30/0.086*1000000/RES_hhdet_num!O$24)</f>
        <v>2568.4856385574649</v>
      </c>
      <c r="P30" s="157">
        <f>IF(RES_hhdet_fec!P30=0,0,RES_hhdet_fec!P30/0.086*1000000/RES_hhdet_num!P$24)</f>
        <v>2457.84323034305</v>
      </c>
      <c r="Q30" s="157">
        <f>IF(RES_hhdet_fec!Q30=0,0,RES_hhdet_fec!Q30/0.086*1000000/RES_hhdet_num!Q$24)</f>
        <v>2446.9542463982471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2834.3328204068662</v>
      </c>
      <c r="C31" s="132">
        <f>IF(RES_hhdet_fec!C31=0,0,RES_hhdet_fec!C31/0.086*1000000/RES_hhdet_num!C31)</f>
        <v>2934.9061911860322</v>
      </c>
      <c r="D31" s="132">
        <f>IF(RES_hhdet_fec!D31=0,0,RES_hhdet_fec!D31/0.086*1000000/RES_hhdet_num!D31)</f>
        <v>2960.2683976021849</v>
      </c>
      <c r="E31" s="132">
        <f>IF(RES_hhdet_fec!E31=0,0,RES_hhdet_fec!E31/0.086*1000000/RES_hhdet_num!E31)</f>
        <v>2985.7006842689511</v>
      </c>
      <c r="F31" s="132">
        <f>IF(RES_hhdet_fec!F31=0,0,RES_hhdet_fec!F31/0.086*1000000/RES_hhdet_num!F31)</f>
        <v>2969.9654038232661</v>
      </c>
      <c r="G31" s="132">
        <f>IF(RES_hhdet_fec!G31=0,0,RES_hhdet_fec!G31/0.086*1000000/RES_hhdet_num!G31)</f>
        <v>2957.5949677004542</v>
      </c>
      <c r="H31" s="132">
        <f>IF(RES_hhdet_fec!H31=0,0,RES_hhdet_fec!H31/0.086*1000000/RES_hhdet_num!H31)</f>
        <v>2913.7249901677496</v>
      </c>
      <c r="I31" s="132">
        <f>IF(RES_hhdet_fec!I31=0,0,RES_hhdet_fec!I31/0.086*1000000/RES_hhdet_num!I31)</f>
        <v>2881.5589528996834</v>
      </c>
      <c r="J31" s="132">
        <f>IF(RES_hhdet_fec!J31=0,0,RES_hhdet_fec!J31/0.086*1000000/RES_hhdet_num!J31)</f>
        <v>2844.6598104499112</v>
      </c>
      <c r="K31" s="132">
        <f>IF(RES_hhdet_fec!K31=0,0,RES_hhdet_fec!K31/0.086*1000000/RES_hhdet_num!K31)</f>
        <v>2793.4146527460107</v>
      </c>
      <c r="L31" s="132">
        <f>IF(RES_hhdet_fec!L31=0,0,RES_hhdet_fec!L31/0.086*1000000/RES_hhdet_num!L31)</f>
        <v>2758.7996071020575</v>
      </c>
      <c r="M31" s="132">
        <f>IF(RES_hhdet_fec!M31=0,0,RES_hhdet_fec!M31/0.086*1000000/RES_hhdet_num!M31)</f>
        <v>2747.5236468834655</v>
      </c>
      <c r="N31" s="132">
        <f>IF(RES_hhdet_fec!N31=0,0,RES_hhdet_fec!N31/0.086*1000000/RES_hhdet_num!N31)</f>
        <v>2683.4150571993091</v>
      </c>
      <c r="O31" s="132">
        <f>IF(RES_hhdet_fec!O31=0,0,RES_hhdet_fec!O31/0.086*1000000/RES_hhdet_num!O31)</f>
        <v>2612.0753629105907</v>
      </c>
      <c r="P31" s="132">
        <f>IF(RES_hhdet_fec!P31=0,0,RES_hhdet_fec!P31/0.086*1000000/RES_hhdet_num!P31)</f>
        <v>2504.5734119457875</v>
      </c>
      <c r="Q31" s="132">
        <f>IF(RES_hhdet_fec!Q31=0,0,RES_hhdet_fec!Q31/0.086*1000000/RES_hhdet_num!Q31)</f>
        <v>2490.429802159852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2006.6734731295271</v>
      </c>
      <c r="C32" s="132">
        <f>IF(RES_hhdet_fec!C32=0,0,RES_hhdet_fec!C32/0.086*1000000/RES_hhdet_num!C32)</f>
        <v>2071.5317631275966</v>
      </c>
      <c r="D32" s="132">
        <f>IF(RES_hhdet_fec!D32=0,0,RES_hhdet_fec!D32/0.086*1000000/RES_hhdet_num!D32)</f>
        <v>2104.2732998102269</v>
      </c>
      <c r="E32" s="132">
        <f>IF(RES_hhdet_fec!E32=0,0,RES_hhdet_fec!E32/0.086*1000000/RES_hhdet_num!E32)</f>
        <v>2131.7890850002914</v>
      </c>
      <c r="F32" s="132">
        <f>IF(RES_hhdet_fec!F32=0,0,RES_hhdet_fec!F32/0.086*1000000/RES_hhdet_num!F32)</f>
        <v>2130.6646377887496</v>
      </c>
      <c r="G32" s="132">
        <f>IF(RES_hhdet_fec!G32=0,0,RES_hhdet_fec!G32/0.086*1000000/RES_hhdet_num!G32)</f>
        <v>2129.5910671697684</v>
      </c>
      <c r="H32" s="132">
        <f>IF(RES_hhdet_fec!H32=0,0,RES_hhdet_fec!H32/0.086*1000000/RES_hhdet_num!H32)</f>
        <v>2105.6279380687997</v>
      </c>
      <c r="I32" s="132">
        <f>IF(RES_hhdet_fec!I32=0,0,RES_hhdet_fec!I32/0.086*1000000/RES_hhdet_num!I32)</f>
        <v>2090.5944354289836</v>
      </c>
      <c r="J32" s="132">
        <f>IF(RES_hhdet_fec!J32=0,0,RES_hhdet_fec!J32/0.086*1000000/RES_hhdet_num!J32)</f>
        <v>2071.5912309846958</v>
      </c>
      <c r="K32" s="132">
        <f>IF(RES_hhdet_fec!K32=0,0,RES_hhdet_fec!K32/0.086*1000000/RES_hhdet_num!K32)</f>
        <v>2041.6197705562117</v>
      </c>
      <c r="L32" s="132">
        <f>IF(RES_hhdet_fec!L32=0,0,RES_hhdet_fec!L32/0.086*1000000/RES_hhdet_num!L32)</f>
        <v>2024.5430456846477</v>
      </c>
      <c r="M32" s="132">
        <f>IF(RES_hhdet_fec!M32=0,0,RES_hhdet_fec!M32/0.086*1000000/RES_hhdet_num!M32)</f>
        <v>2017.5884621148693</v>
      </c>
      <c r="N32" s="132">
        <f>IF(RES_hhdet_fec!N32=0,0,RES_hhdet_fec!N32/0.086*1000000/RES_hhdet_num!N32)</f>
        <v>1975.0945419694606</v>
      </c>
      <c r="O32" s="132">
        <f>IF(RES_hhdet_fec!O32=0,0,RES_hhdet_fec!O32/0.086*1000000/RES_hhdet_num!O32)</f>
        <v>1927.5437340075835</v>
      </c>
      <c r="P32" s="132">
        <f>IF(RES_hhdet_fec!P32=0,0,RES_hhdet_fec!P32/0.086*1000000/RES_hhdet_num!P32)</f>
        <v>1854.122601063716</v>
      </c>
      <c r="Q32" s="132">
        <f>IF(RES_hhdet_fec!Q32=0,0,RES_hhdet_fec!Q32/0.086*1000000/RES_hhdet_num!Q32)</f>
        <v>1848.4926630506773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1133.7331281630291</v>
      </c>
      <c r="C33" s="165">
        <f>IF(RES_hhdet_fec!C33=0,0,RES_hhdet_fec!C33/0.086*1000000/RES_hhdet_num!C32)</f>
        <v>1173.962476474426</v>
      </c>
      <c r="D33" s="165">
        <f>IF(RES_hhdet_fec!D33=0,0,RES_hhdet_fec!D33/0.086*1000000/RES_hhdet_num!D32)</f>
        <v>1184.1073590408289</v>
      </c>
      <c r="E33" s="165">
        <f>IF(RES_hhdet_fec!E33=0,0,RES_hhdet_fec!E33/0.086*1000000/RES_hhdet_num!E32)</f>
        <v>1194.280273707438</v>
      </c>
      <c r="F33" s="165">
        <f>IF(RES_hhdet_fec!F33=0,0,RES_hhdet_fec!F33/0.086*1000000/RES_hhdet_num!F32)</f>
        <v>1187.9861615294005</v>
      </c>
      <c r="G33" s="165">
        <f>IF(RES_hhdet_fec!G33=0,0,RES_hhdet_fec!G33/0.086*1000000/RES_hhdet_num!G32)</f>
        <v>1183.0379870801087</v>
      </c>
      <c r="H33" s="165">
        <f>IF(RES_hhdet_fec!H33=0,0,RES_hhdet_fec!H33/0.086*1000000/RES_hhdet_num!H32)</f>
        <v>1165.4899960671066</v>
      </c>
      <c r="I33" s="165">
        <f>IF(RES_hhdet_fec!I33=0,0,RES_hhdet_fec!I33/0.086*1000000/RES_hhdet_num!I32)</f>
        <v>1152.6235811598965</v>
      </c>
      <c r="J33" s="165">
        <f>IF(RES_hhdet_fec!J33=0,0,RES_hhdet_fec!J33/0.086*1000000/RES_hhdet_num!J32)</f>
        <v>1137.8639241799583</v>
      </c>
      <c r="K33" s="165">
        <f>IF(RES_hhdet_fec!K33=0,0,RES_hhdet_fec!K33/0.086*1000000/RES_hhdet_num!K32)</f>
        <v>1117.3658610983814</v>
      </c>
      <c r="L33" s="165">
        <f>IF(RES_hhdet_fec!L33=0,0,RES_hhdet_fec!L33/0.086*1000000/RES_hhdet_num!L32)</f>
        <v>1103.5198428408276</v>
      </c>
      <c r="M33" s="165">
        <f>IF(RES_hhdet_fec!M33=0,0,RES_hhdet_fec!M33/0.086*1000000/RES_hhdet_num!M32)</f>
        <v>1099.0094587533913</v>
      </c>
      <c r="N33" s="165">
        <f>IF(RES_hhdet_fec!N33=0,0,RES_hhdet_fec!N33/0.086*1000000/RES_hhdet_num!N32)</f>
        <v>1073.3660228797246</v>
      </c>
      <c r="O33" s="165">
        <f>IF(RES_hhdet_fec!O33=0,0,RES_hhdet_fec!O33/0.086*1000000/RES_hhdet_num!O32)</f>
        <v>1044.8301451642412</v>
      </c>
      <c r="P33" s="165">
        <f>IF(RES_hhdet_fec!P33=0,0,RES_hhdet_fec!P33/0.086*1000000/RES_hhdet_num!P32)</f>
        <v>1001.8293647783192</v>
      </c>
      <c r="Q33" s="165">
        <f>IF(RES_hhdet_fec!Q33=0,0,RES_hhdet_fec!Q33/0.086*1000000/RES_hhdet_num!Q32)</f>
        <v>996.17192086394891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872.94034496649772</v>
      </c>
      <c r="C34" s="164">
        <f>IF(RES_hhdet_fec!C34=0,0,RES_hhdet_fec!C34/0.086*1000000/RES_hhdet_num!C32)</f>
        <v>897.56928665317093</v>
      </c>
      <c r="D34" s="164">
        <f>IF(RES_hhdet_fec!D34=0,0,RES_hhdet_fec!D34/0.086*1000000/RES_hhdet_num!D32)</f>
        <v>920.16594076939782</v>
      </c>
      <c r="E34" s="164">
        <f>IF(RES_hhdet_fec!E34=0,0,RES_hhdet_fec!E34/0.086*1000000/RES_hhdet_num!E32)</f>
        <v>937.50881129285335</v>
      </c>
      <c r="F34" s="164">
        <f>IF(RES_hhdet_fec!F34=0,0,RES_hhdet_fec!F34/0.086*1000000/RES_hhdet_num!F32)</f>
        <v>942.67847625934883</v>
      </c>
      <c r="G34" s="164">
        <f>IF(RES_hhdet_fec!G34=0,0,RES_hhdet_fec!G34/0.086*1000000/RES_hhdet_num!G32)</f>
        <v>946.55308008965937</v>
      </c>
      <c r="H34" s="164">
        <f>IF(RES_hhdet_fec!H34=0,0,RES_hhdet_fec!H34/0.086*1000000/RES_hhdet_num!H32)</f>
        <v>940.13794200169332</v>
      </c>
      <c r="I34" s="164">
        <f>IF(RES_hhdet_fec!I34=0,0,RES_hhdet_fec!I34/0.086*1000000/RES_hhdet_num!I32)</f>
        <v>937.97085426908734</v>
      </c>
      <c r="J34" s="164">
        <f>IF(RES_hhdet_fec!J34=0,0,RES_hhdet_fec!J34/0.086*1000000/RES_hhdet_num!J32)</f>
        <v>933.72730680473774</v>
      </c>
      <c r="K34" s="164">
        <f>IF(RES_hhdet_fec!K34=0,0,RES_hhdet_fec!K34/0.086*1000000/RES_hhdet_num!K32)</f>
        <v>924.2539094578301</v>
      </c>
      <c r="L34" s="164">
        <f>IF(RES_hhdet_fec!L34=0,0,RES_hhdet_fec!L34/0.086*1000000/RES_hhdet_num!L32)</f>
        <v>921.02320284381994</v>
      </c>
      <c r="M34" s="164">
        <f>IF(RES_hhdet_fec!M34=0,0,RES_hhdet_fec!M34/0.086*1000000/RES_hhdet_num!M32)</f>
        <v>918.57900336147816</v>
      </c>
      <c r="N34" s="164">
        <f>IF(RES_hhdet_fec!N34=0,0,RES_hhdet_fec!N34/0.086*1000000/RES_hhdet_num!N32)</f>
        <v>901.7285190897361</v>
      </c>
      <c r="O34" s="164">
        <f>IF(RES_hhdet_fec!O34=0,0,RES_hhdet_fec!O34/0.086*1000000/RES_hhdet_num!O32)</f>
        <v>882.71358884334211</v>
      </c>
      <c r="P34" s="164">
        <f>IF(RES_hhdet_fec!P34=0,0,RES_hhdet_fec!P34/0.086*1000000/RES_hhdet_num!P32)</f>
        <v>852.2932362853968</v>
      </c>
      <c r="Q34" s="164">
        <f>IF(RES_hhdet_fec!Q34=0,0,RES_hhdet_fec!Q34/0.086*1000000/RES_hhdet_num!Q32)</f>
        <v>852.32074218672847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2650.0137388557396</v>
      </c>
      <c r="C35" s="162">
        <f>IF(RES_hhdet_fec!C35=0,0,RES_hhdet_fec!C35/0.086*1000000/RES_hhdet_num!C35)</f>
        <v>2550.5847371828222</v>
      </c>
      <c r="D35" s="162">
        <f>IF(RES_hhdet_fec!D35=0,0,RES_hhdet_fec!D35/0.086*1000000/RES_hhdet_num!D35)</f>
        <v>2778.5250900315191</v>
      </c>
      <c r="E35" s="162">
        <f>IF(RES_hhdet_fec!E35=0,0,RES_hhdet_fec!E35/0.086*1000000/RES_hhdet_num!E35)</f>
        <v>2898.6238963492819</v>
      </c>
      <c r="F35" s="162">
        <f>IF(RES_hhdet_fec!F35=0,0,RES_hhdet_fec!F35/0.086*1000000/RES_hhdet_num!F35)</f>
        <v>3076.1087325855351</v>
      </c>
      <c r="G35" s="162">
        <f>IF(RES_hhdet_fec!G35=0,0,RES_hhdet_fec!G35/0.086*1000000/RES_hhdet_num!G35)</f>
        <v>3079.4601007915194</v>
      </c>
      <c r="H35" s="162">
        <f>IF(RES_hhdet_fec!H35=0,0,RES_hhdet_fec!H35/0.086*1000000/RES_hhdet_num!H35)</f>
        <v>2868.6957805472671</v>
      </c>
      <c r="I35" s="162">
        <f>IF(RES_hhdet_fec!I35=0,0,RES_hhdet_fec!I35/0.086*1000000/RES_hhdet_num!I35)</f>
        <v>2603.2605173372544</v>
      </c>
      <c r="J35" s="162">
        <f>IF(RES_hhdet_fec!J35=0,0,RES_hhdet_fec!J35/0.086*1000000/RES_hhdet_num!J35)</f>
        <v>2471.5418850756482</v>
      </c>
      <c r="K35" s="162">
        <f>IF(RES_hhdet_fec!K35=0,0,RES_hhdet_fec!K35/0.086*1000000/RES_hhdet_num!K35)</f>
        <v>2389.1161628650907</v>
      </c>
      <c r="L35" s="162">
        <f>IF(RES_hhdet_fec!L35=0,0,RES_hhdet_fec!L35/0.086*1000000/RES_hhdet_num!L35)</f>
        <v>2697.1003713031073</v>
      </c>
      <c r="M35" s="162">
        <f>IF(RES_hhdet_fec!M35=0,0,RES_hhdet_fec!M35/0.086*1000000/RES_hhdet_num!M35)</f>
        <v>2840.3776618047636</v>
      </c>
      <c r="N35" s="162">
        <f>IF(RES_hhdet_fec!N35=0,0,RES_hhdet_fec!N35/0.086*1000000/RES_hhdet_num!N35)</f>
        <v>2586.3433229719381</v>
      </c>
      <c r="O35" s="162">
        <f>IF(RES_hhdet_fec!O35=0,0,RES_hhdet_fec!O35/0.086*1000000/RES_hhdet_num!O35)</f>
        <v>2722.9171976224256</v>
      </c>
      <c r="P35" s="162">
        <f>IF(RES_hhdet_fec!P35=0,0,RES_hhdet_fec!P35/0.086*1000000/RES_hhdet_num!P35)</f>
        <v>2345.5868082021184</v>
      </c>
      <c r="Q35" s="162">
        <f>IF(RES_hhdet_fec!Q35=0,0,RES_hhdet_fec!Q35/0.086*1000000/RES_hhdet_num!Q35)</f>
        <v>3071.1643841984192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1932.9458405091211</v>
      </c>
      <c r="C36" s="160">
        <f>IF(RES_hhdet_fec!C36=0,0,RES_hhdet_fec!C36/0.086*1000000/RES_hhdet_num!C36)</f>
        <v>1917.803181526333</v>
      </c>
      <c r="D36" s="160">
        <f>IF(RES_hhdet_fec!D36=0,0,RES_hhdet_fec!D36/0.086*1000000/RES_hhdet_num!D36)</f>
        <v>2031.575976782048</v>
      </c>
      <c r="E36" s="160">
        <f>IF(RES_hhdet_fec!E36=0,0,RES_hhdet_fec!E36/0.086*1000000/RES_hhdet_num!E36)</f>
        <v>2096.958369832515</v>
      </c>
      <c r="F36" s="160">
        <f>IF(RES_hhdet_fec!F36=0,0,RES_hhdet_fec!F36/0.086*1000000/RES_hhdet_num!F36)</f>
        <v>2173.1219692936347</v>
      </c>
      <c r="G36" s="160">
        <f>IF(RES_hhdet_fec!G36=0,0,RES_hhdet_fec!G36/0.086*1000000/RES_hhdet_num!G36)</f>
        <v>2178.3371204061264</v>
      </c>
      <c r="H36" s="160">
        <f>IF(RES_hhdet_fec!H36=0,0,RES_hhdet_fec!H36/0.086*1000000/RES_hhdet_num!H36)</f>
        <v>2087.6162542205984</v>
      </c>
      <c r="I36" s="160">
        <f>IF(RES_hhdet_fec!I36=0,0,RES_hhdet_fec!I36/0.086*1000000/RES_hhdet_num!I36)</f>
        <v>1979.2750612040559</v>
      </c>
      <c r="J36" s="160">
        <f>IF(RES_hhdet_fec!J36=0,0,RES_hhdet_fec!J36/0.086*1000000/RES_hhdet_num!J36)</f>
        <v>1922.3440608350516</v>
      </c>
      <c r="K36" s="160">
        <f>IF(RES_hhdet_fec!K36=0,0,RES_hhdet_fec!K36/0.086*1000000/RES_hhdet_num!K36)</f>
        <v>1879.9003746038909</v>
      </c>
      <c r="L36" s="160">
        <f>IF(RES_hhdet_fec!L36=0,0,RES_hhdet_fec!L36/0.086*1000000/RES_hhdet_num!L36)</f>
        <v>1999.8633513650777</v>
      </c>
      <c r="M36" s="160">
        <f>IF(RES_hhdet_fec!M36=0,0,RES_hhdet_fec!M36/0.086*1000000/RES_hhdet_num!M36)</f>
        <v>2054.7300680833705</v>
      </c>
      <c r="N36" s="160">
        <f>IF(RES_hhdet_fec!N36=0,0,RES_hhdet_fec!N36/0.086*1000000/RES_hhdet_num!N36)</f>
        <v>1936.2658482785189</v>
      </c>
      <c r="O36" s="160">
        <f>IF(RES_hhdet_fec!O36=0,0,RES_hhdet_fec!O36/0.086*1000000/RES_hhdet_num!O36)</f>
        <v>1971.8804678923045</v>
      </c>
      <c r="P36" s="160">
        <f>IF(RES_hhdet_fec!P36=0,0,RES_hhdet_fec!P36/0.086*1000000/RES_hhdet_num!P36)</f>
        <v>1790.5279595662134</v>
      </c>
      <c r="Q36" s="160">
        <f>IF(RES_hhdet_fec!Q36=0,0,RES_hhdet_fec!Q36/0.086*1000000/RES_hhdet_num!Q36)</f>
        <v>2080.7864958661603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1060.0054955426237</v>
      </c>
      <c r="C37" s="156">
        <f>IF(RES_hhdet_fec!C37=0,0,RES_hhdet_fec!C37/0.086*1000000/RES_hhdet_num!C36)</f>
        <v>1020.2338948731543</v>
      </c>
      <c r="D37" s="156">
        <f>IF(RES_hhdet_fec!D37=0,0,RES_hhdet_fec!D37/0.086*1000000/RES_hhdet_num!D36)</f>
        <v>1111.4100360126217</v>
      </c>
      <c r="E37" s="156">
        <f>IF(RES_hhdet_fec!E37=0,0,RES_hhdet_fec!E37/0.086*1000000/RES_hhdet_num!E36)</f>
        <v>1159.4495585396503</v>
      </c>
      <c r="F37" s="156">
        <f>IF(RES_hhdet_fec!F37=0,0,RES_hhdet_fec!F37/0.086*1000000/RES_hhdet_num!F36)</f>
        <v>1230.4434930342836</v>
      </c>
      <c r="G37" s="156">
        <f>IF(RES_hhdet_fec!G37=0,0,RES_hhdet_fec!G37/0.086*1000000/RES_hhdet_num!G36)</f>
        <v>1231.7840403165117</v>
      </c>
      <c r="H37" s="156">
        <f>IF(RES_hhdet_fec!H37=0,0,RES_hhdet_fec!H37/0.086*1000000/RES_hhdet_num!H36)</f>
        <v>1147.478312218896</v>
      </c>
      <c r="I37" s="156">
        <f>IF(RES_hhdet_fec!I37=0,0,RES_hhdet_fec!I37/0.086*1000000/RES_hhdet_num!I36)</f>
        <v>1041.3042069349417</v>
      </c>
      <c r="J37" s="156">
        <f>IF(RES_hhdet_fec!J37=0,0,RES_hhdet_fec!J37/0.086*1000000/RES_hhdet_num!J36)</f>
        <v>988.61675403028391</v>
      </c>
      <c r="K37" s="156">
        <f>IF(RES_hhdet_fec!K37=0,0,RES_hhdet_fec!K37/0.086*1000000/RES_hhdet_num!K36)</f>
        <v>955.64646514603794</v>
      </c>
      <c r="L37" s="156">
        <f>IF(RES_hhdet_fec!L37=0,0,RES_hhdet_fec!L37/0.086*1000000/RES_hhdet_num!L36)</f>
        <v>1078.840148521256</v>
      </c>
      <c r="M37" s="156">
        <f>IF(RES_hhdet_fec!M37=0,0,RES_hhdet_fec!M37/0.086*1000000/RES_hhdet_num!M36)</f>
        <v>1136.151064721892</v>
      </c>
      <c r="N37" s="156">
        <f>IF(RES_hhdet_fec!N37=0,0,RES_hhdet_fec!N37/0.086*1000000/RES_hhdet_num!N36)</f>
        <v>1034.5373291887825</v>
      </c>
      <c r="O37" s="156">
        <f>IF(RES_hhdet_fec!O37=0,0,RES_hhdet_fec!O37/0.086*1000000/RES_hhdet_num!O36)</f>
        <v>1089.1668790489623</v>
      </c>
      <c r="P37" s="156">
        <f>IF(RES_hhdet_fec!P37=0,0,RES_hhdet_fec!P37/0.086*1000000/RES_hhdet_num!P36)</f>
        <v>938.23472328081505</v>
      </c>
      <c r="Q37" s="156">
        <f>IF(RES_hhdet_fec!Q37=0,0,RES_hhdet_fec!Q37/0.086*1000000/RES_hhdet_num!Q36)</f>
        <v>1228.4657536794007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872.94034496649749</v>
      </c>
      <c r="C38" s="156">
        <f>IF(RES_hhdet_fec!C38=0,0,RES_hhdet_fec!C38/0.086*1000000/RES_hhdet_num!C36)</f>
        <v>897.56928665317878</v>
      </c>
      <c r="D38" s="156">
        <f>IF(RES_hhdet_fec!D38=0,0,RES_hhdet_fec!D38/0.086*1000000/RES_hhdet_num!D36)</f>
        <v>920.16594076942636</v>
      </c>
      <c r="E38" s="156">
        <f>IF(RES_hhdet_fec!E38=0,0,RES_hhdet_fec!E38/0.086*1000000/RES_hhdet_num!E36)</f>
        <v>937.50881129286449</v>
      </c>
      <c r="F38" s="156">
        <f>IF(RES_hhdet_fec!F38=0,0,RES_hhdet_fec!F38/0.086*1000000/RES_hhdet_num!F36)</f>
        <v>942.67847625935144</v>
      </c>
      <c r="G38" s="156">
        <f>IF(RES_hhdet_fec!G38=0,0,RES_hhdet_fec!G38/0.086*1000000/RES_hhdet_num!G36)</f>
        <v>946.55308008961481</v>
      </c>
      <c r="H38" s="156">
        <f>IF(RES_hhdet_fec!H38=0,0,RES_hhdet_fec!H38/0.086*1000000/RES_hhdet_num!H36)</f>
        <v>940.13794200170253</v>
      </c>
      <c r="I38" s="156">
        <f>IF(RES_hhdet_fec!I38=0,0,RES_hhdet_fec!I38/0.086*1000000/RES_hhdet_num!I36)</f>
        <v>937.97085426911394</v>
      </c>
      <c r="J38" s="156">
        <f>IF(RES_hhdet_fec!J38=0,0,RES_hhdet_fec!J38/0.086*1000000/RES_hhdet_num!J36)</f>
        <v>933.72730680476718</v>
      </c>
      <c r="K38" s="156">
        <f>IF(RES_hhdet_fec!K38=0,0,RES_hhdet_fec!K38/0.086*1000000/RES_hhdet_num!K36)</f>
        <v>924.25390945785273</v>
      </c>
      <c r="L38" s="156">
        <f>IF(RES_hhdet_fec!L38=0,0,RES_hhdet_fec!L38/0.086*1000000/RES_hhdet_num!L36)</f>
        <v>921.02320284382154</v>
      </c>
      <c r="M38" s="156">
        <f>IF(RES_hhdet_fec!M38=0,0,RES_hhdet_fec!M38/0.086*1000000/RES_hhdet_num!M36)</f>
        <v>918.57900336147793</v>
      </c>
      <c r="N38" s="156">
        <f>IF(RES_hhdet_fec!N38=0,0,RES_hhdet_fec!N38/0.086*1000000/RES_hhdet_num!N36)</f>
        <v>901.72851908973666</v>
      </c>
      <c r="O38" s="156">
        <f>IF(RES_hhdet_fec!O38=0,0,RES_hhdet_fec!O38/0.086*1000000/RES_hhdet_num!O36)</f>
        <v>882.71358884334188</v>
      </c>
      <c r="P38" s="156">
        <f>IF(RES_hhdet_fec!P38=0,0,RES_hhdet_fec!P38/0.086*1000000/RES_hhdet_num!P36)</f>
        <v>852.29323628539805</v>
      </c>
      <c r="Q38" s="156">
        <f>IF(RES_hhdet_fec!Q38=0,0,RES_hhdet_fec!Q38/0.086*1000000/RES_hhdet_num!Q36)</f>
        <v>852.32074218675962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1298.5355063918712</v>
      </c>
      <c r="C39" s="157">
        <f>IF(RES_hhdet_fec!C39=0,0,RES_hhdet_fec!C39/0.086*1000000/RES_hhdet_num!C$24)</f>
        <v>1290.5403390859306</v>
      </c>
      <c r="D39" s="157">
        <f>IF(RES_hhdet_fec!D39=0,0,RES_hhdet_fec!D39/0.086*1000000/RES_hhdet_num!D$24)</f>
        <v>1269.240759561239</v>
      </c>
      <c r="E39" s="157">
        <f>IF(RES_hhdet_fec!E39=0,0,RES_hhdet_fec!E39/0.086*1000000/RES_hhdet_num!E$24)</f>
        <v>1346.4757266183553</v>
      </c>
      <c r="F39" s="157">
        <f>IF(RES_hhdet_fec!F39=0,0,RES_hhdet_fec!F39/0.086*1000000/RES_hhdet_num!F$24)</f>
        <v>1442.5475946878755</v>
      </c>
      <c r="G39" s="157">
        <f>IF(RES_hhdet_fec!G39=0,0,RES_hhdet_fec!G39/0.086*1000000/RES_hhdet_num!G$24)</f>
        <v>1432.0165954766574</v>
      </c>
      <c r="H39" s="157">
        <f>IF(RES_hhdet_fec!H39=0,0,RES_hhdet_fec!H39/0.086*1000000/RES_hhdet_num!H$24)</f>
        <v>1327.876962819696</v>
      </c>
      <c r="I39" s="157">
        <f>IF(RES_hhdet_fec!I39=0,0,RES_hhdet_fec!I39/0.086*1000000/RES_hhdet_num!I$24)</f>
        <v>1219.6417615668281</v>
      </c>
      <c r="J39" s="157">
        <f>IF(RES_hhdet_fec!J39=0,0,RES_hhdet_fec!J39/0.086*1000000/RES_hhdet_num!J$24)</f>
        <v>1259.9122559349044</v>
      </c>
      <c r="K39" s="157">
        <f>IF(RES_hhdet_fec!K39=0,0,RES_hhdet_fec!K39/0.086*1000000/RES_hhdet_num!K$24)</f>
        <v>1224.3769901933094</v>
      </c>
      <c r="L39" s="157">
        <f>IF(RES_hhdet_fec!L39=0,0,RES_hhdet_fec!L39/0.086*1000000/RES_hhdet_num!L$24)</f>
        <v>1278.0656079300782</v>
      </c>
      <c r="M39" s="157">
        <f>IF(RES_hhdet_fec!M39=0,0,RES_hhdet_fec!M39/0.086*1000000/RES_hhdet_num!M$24)</f>
        <v>1218.3846707197927</v>
      </c>
      <c r="N39" s="157">
        <f>IF(RES_hhdet_fec!N39=0,0,RES_hhdet_fec!N39/0.086*1000000/RES_hhdet_num!N$24)</f>
        <v>1228.2071991863854</v>
      </c>
      <c r="O39" s="157">
        <f>IF(RES_hhdet_fec!O39=0,0,RES_hhdet_fec!O39/0.086*1000000/RES_hhdet_num!O$24)</f>
        <v>1267.9057998188434</v>
      </c>
      <c r="P39" s="157">
        <f>IF(RES_hhdet_fec!P39=0,0,RES_hhdet_fec!P39/0.086*1000000/RES_hhdet_num!P$24)</f>
        <v>1218.6182025786234</v>
      </c>
      <c r="Q39" s="157">
        <f>IF(RES_hhdet_fec!Q39=0,0,RES_hhdet_fec!Q39/0.086*1000000/RES_hhdet_num!Q$24)</f>
        <v>1367.0098576777361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1517.2599651201463</v>
      </c>
      <c r="C40" s="156">
        <f>IF(RES_hhdet_fec!C40=0,0,RES_hhdet_fec!C40/0.086*1000000/RES_hhdet_num!C40)</f>
        <v>1536.8038497154134</v>
      </c>
      <c r="D40" s="156">
        <f>IF(RES_hhdet_fec!D40=0,0,RES_hhdet_fec!D40/0.086*1000000/RES_hhdet_num!D40)</f>
        <v>1526.4004898615935</v>
      </c>
      <c r="E40" s="156">
        <f>IF(RES_hhdet_fec!E40=0,0,RES_hhdet_fec!E40/0.086*1000000/RES_hhdet_num!E40)</f>
        <v>1617.5417766052562</v>
      </c>
      <c r="F40" s="156">
        <f>IF(RES_hhdet_fec!F40=0,0,RES_hhdet_fec!F40/0.086*1000000/RES_hhdet_num!F40)</f>
        <v>1611.7924816076186</v>
      </c>
      <c r="G40" s="156">
        <f>IF(RES_hhdet_fec!G40=0,0,RES_hhdet_fec!G40/0.086*1000000/RES_hhdet_num!G40)</f>
        <v>1786.0748174697071</v>
      </c>
      <c r="H40" s="156">
        <f>IF(RES_hhdet_fec!H40=0,0,RES_hhdet_fec!H40/0.086*1000000/RES_hhdet_num!H40)</f>
        <v>1633.9303957213724</v>
      </c>
      <c r="I40" s="156">
        <f>IF(RES_hhdet_fec!I40=0,0,RES_hhdet_fec!I40/0.086*1000000/RES_hhdet_num!I40)</f>
        <v>1615.2038555261624</v>
      </c>
      <c r="J40" s="156">
        <f>IF(RES_hhdet_fec!J40=0,0,RES_hhdet_fec!J40/0.086*1000000/RES_hhdet_num!J40)</f>
        <v>1628.5490118068021</v>
      </c>
      <c r="K40" s="156">
        <f>IF(RES_hhdet_fec!K40=0,0,RES_hhdet_fec!K40/0.086*1000000/RES_hhdet_num!K40)</f>
        <v>1493.9144740199042</v>
      </c>
      <c r="L40" s="156">
        <f>IF(RES_hhdet_fec!L40=0,0,RES_hhdet_fec!L40/0.086*1000000/RES_hhdet_num!L40)</f>
        <v>1568.7406961809072</v>
      </c>
      <c r="M40" s="156">
        <f>IF(RES_hhdet_fec!M40=0,0,RES_hhdet_fec!M40/0.086*1000000/RES_hhdet_num!M40)</f>
        <v>1472.9091800055521</v>
      </c>
      <c r="N40" s="156">
        <f>IF(RES_hhdet_fec!N40=0,0,RES_hhdet_fec!N40/0.086*1000000/RES_hhdet_num!N40)</f>
        <v>1487.040530509872</v>
      </c>
      <c r="O40" s="156">
        <f>IF(RES_hhdet_fec!O40=0,0,RES_hhdet_fec!O40/0.086*1000000/RES_hhdet_num!O40)</f>
        <v>1480.081651903391</v>
      </c>
      <c r="P40" s="156">
        <f>IF(RES_hhdet_fec!P40=0,0,RES_hhdet_fec!P40/0.086*1000000/RES_hhdet_num!P40)</f>
        <v>1454.7563046528919</v>
      </c>
      <c r="Q40" s="156">
        <f>IF(RES_hhdet_fec!Q40=0,0,RES_hhdet_fec!Q40/0.086*1000000/RES_hhdet_num!Q40)</f>
        <v>1470.4720202530314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943.30458292617493</v>
      </c>
      <c r="C41" s="57">
        <f>IF(RES_hhdet_fec!C41=0,0,RES_hhdet_fec!C41/0.086*1000000/RES_hhdet_num!C41)</f>
        <v>962.59144197348178</v>
      </c>
      <c r="D41" s="57">
        <f>IF(RES_hhdet_fec!D41=0,0,RES_hhdet_fec!D41/0.086*1000000/RES_hhdet_num!D41)</f>
        <v>997.63934267109198</v>
      </c>
      <c r="E41" s="57">
        <f>IF(RES_hhdet_fec!E41=0,0,RES_hhdet_fec!E41/0.086*1000000/RES_hhdet_num!E41)</f>
        <v>997.22048362114833</v>
      </c>
      <c r="F41" s="57">
        <f>IF(RES_hhdet_fec!F41=0,0,RES_hhdet_fec!F41/0.086*1000000/RES_hhdet_num!F41)</f>
        <v>1247.9887303655569</v>
      </c>
      <c r="G41" s="57">
        <f>IF(RES_hhdet_fec!G41=0,0,RES_hhdet_fec!G41/0.086*1000000/RES_hhdet_num!G41)</f>
        <v>1063.6439199265269</v>
      </c>
      <c r="H41" s="57">
        <f>IF(RES_hhdet_fec!H41=0,0,RES_hhdet_fec!H41/0.086*1000000/RES_hhdet_num!H41)</f>
        <v>1106.9663392044602</v>
      </c>
      <c r="I41" s="57">
        <f>IF(RES_hhdet_fec!I41=0,0,RES_hhdet_fec!I41/0.086*1000000/RES_hhdet_num!I41)</f>
        <v>1015.0564992633167</v>
      </c>
      <c r="J41" s="57">
        <f>IF(RES_hhdet_fec!J41=0,0,RES_hhdet_fec!J41/0.086*1000000/RES_hhdet_num!J41)</f>
        <v>968.32193270961909</v>
      </c>
      <c r="K41" s="57">
        <f>IF(RES_hhdet_fec!K41=0,0,RES_hhdet_fec!K41/0.086*1000000/RES_hhdet_num!K41)</f>
        <v>1006.4982753722213</v>
      </c>
      <c r="L41" s="57">
        <f>IF(RES_hhdet_fec!L41=0,0,RES_hhdet_fec!L41/0.086*1000000/RES_hhdet_num!L41)</f>
        <v>1017.149594770219</v>
      </c>
      <c r="M41" s="57">
        <f>IF(RES_hhdet_fec!M41=0,0,RES_hhdet_fec!M41/0.086*1000000/RES_hhdet_num!M41)</f>
        <v>1013.3103456804655</v>
      </c>
      <c r="N41" s="57">
        <f>IF(RES_hhdet_fec!N41=0,0,RES_hhdet_fec!N41/0.086*1000000/RES_hhdet_num!N41)</f>
        <v>1002.3616005199626</v>
      </c>
      <c r="O41" s="57">
        <f>IF(RES_hhdet_fec!O41=0,0,RES_hhdet_fec!O41/0.086*1000000/RES_hhdet_num!O41)</f>
        <v>1079.1561214457759</v>
      </c>
      <c r="P41" s="57">
        <f>IF(RES_hhdet_fec!P41=0,0,RES_hhdet_fec!P41/0.086*1000000/RES_hhdet_num!P41)</f>
        <v>1002.5231887560404</v>
      </c>
      <c r="Q41" s="57">
        <f>IF(RES_hhdet_fec!Q41=0,0,RES_hhdet_fec!Q41/0.086*1000000/RES_hhdet_num!Q41)</f>
        <v>1267.5414049255673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12876.044411068715</v>
      </c>
      <c r="C43" s="168">
        <f t="shared" ref="C43:Q43" si="8">SUM(C44,C47,C49,C58)</f>
        <v>13845.81427752659</v>
      </c>
      <c r="D43" s="168">
        <f t="shared" si="8"/>
        <v>13438.686929384519</v>
      </c>
      <c r="E43" s="168">
        <f t="shared" si="8"/>
        <v>14327.058642151489</v>
      </c>
      <c r="F43" s="168">
        <f t="shared" si="8"/>
        <v>15084.919411880281</v>
      </c>
      <c r="G43" s="168">
        <f t="shared" si="8"/>
        <v>15618.353617826086</v>
      </c>
      <c r="H43" s="168">
        <f t="shared" si="8"/>
        <v>14445.868639354536</v>
      </c>
      <c r="I43" s="168">
        <f t="shared" si="8"/>
        <v>13905.078209903673</v>
      </c>
      <c r="J43" s="168">
        <f t="shared" si="8"/>
        <v>14227.703440882935</v>
      </c>
      <c r="K43" s="168">
        <f t="shared" si="8"/>
        <v>14195.189807825627</v>
      </c>
      <c r="L43" s="168">
        <f t="shared" si="8"/>
        <v>14499.581455016258</v>
      </c>
      <c r="M43" s="168">
        <f t="shared" si="8"/>
        <v>13771.670877577668</v>
      </c>
      <c r="N43" s="168">
        <f t="shared" si="8"/>
        <v>14127.428892944519</v>
      </c>
      <c r="O43" s="168">
        <f t="shared" si="8"/>
        <v>14040.813336008263</v>
      </c>
      <c r="P43" s="168">
        <f t="shared" si="8"/>
        <v>11542.32718315839</v>
      </c>
      <c r="Q43" s="168">
        <f t="shared" si="8"/>
        <v>13098.285747548556</v>
      </c>
    </row>
    <row r="44" spans="1:17" ht="12.95" customHeight="1" x14ac:dyDescent="0.25">
      <c r="A44" s="158" t="s">
        <v>65</v>
      </c>
      <c r="B44" s="157">
        <f t="shared" ref="B44" si="9">SUM(B45:B46)</f>
        <v>8644.6470294072151</v>
      </c>
      <c r="C44" s="157">
        <f t="shared" ref="C44:Q44" si="10">SUM(C45:C46)</f>
        <v>9511.4474420902498</v>
      </c>
      <c r="D44" s="157">
        <f t="shared" si="10"/>
        <v>9059.5494682350218</v>
      </c>
      <c r="E44" s="157">
        <f t="shared" si="10"/>
        <v>9906.7633998466445</v>
      </c>
      <c r="F44" s="157">
        <f t="shared" si="10"/>
        <v>10345.540718211738</v>
      </c>
      <c r="G44" s="157">
        <f t="shared" si="10"/>
        <v>10935.446613523323</v>
      </c>
      <c r="H44" s="157">
        <f t="shared" si="10"/>
        <v>9938.7686843764113</v>
      </c>
      <c r="I44" s="157">
        <f t="shared" si="10"/>
        <v>9572.2466574540776</v>
      </c>
      <c r="J44" s="157">
        <f t="shared" si="10"/>
        <v>9900.2787491340023</v>
      </c>
      <c r="K44" s="157">
        <f t="shared" si="10"/>
        <v>9969.2150034999431</v>
      </c>
      <c r="L44" s="157">
        <f t="shared" si="10"/>
        <v>10290.333191942345</v>
      </c>
      <c r="M44" s="157">
        <f t="shared" si="10"/>
        <v>9425.179574280377</v>
      </c>
      <c r="N44" s="157">
        <f t="shared" si="10"/>
        <v>9891.5266947516702</v>
      </c>
      <c r="O44" s="157">
        <f t="shared" si="10"/>
        <v>9826.6217628050636</v>
      </c>
      <c r="P44" s="157">
        <f t="shared" si="10"/>
        <v>7487.8391412707679</v>
      </c>
      <c r="Q44" s="157">
        <f t="shared" si="10"/>
        <v>8883.8693634406991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8494.7262444403059</v>
      </c>
      <c r="C45" s="156">
        <f>IF(RES_hhdet_fec!C45=0,0,RES_hhdet_fec!C45/0.086*1000000/RES_hhdet_num!C$43)</f>
        <v>9353.2525865160696</v>
      </c>
      <c r="D45" s="156">
        <f>IF(RES_hhdet_fec!D45=0,0,RES_hhdet_fec!D45/0.086*1000000/RES_hhdet_num!D$43)</f>
        <v>8895.5385669734842</v>
      </c>
      <c r="E45" s="156">
        <f>IF(RES_hhdet_fec!E45=0,0,RES_hhdet_fec!E45/0.086*1000000/RES_hhdet_num!E$43)</f>
        <v>9717.8464887064129</v>
      </c>
      <c r="F45" s="156">
        <f>IF(RES_hhdet_fec!F45=0,0,RES_hhdet_fec!F45/0.086*1000000/RES_hhdet_num!F$43)</f>
        <v>10096.215067990634</v>
      </c>
      <c r="G45" s="156">
        <f>IF(RES_hhdet_fec!G45=0,0,RES_hhdet_fec!G45/0.086*1000000/RES_hhdet_num!G$43)</f>
        <v>10698.135237344346</v>
      </c>
      <c r="H45" s="156">
        <f>IF(RES_hhdet_fec!H45=0,0,RES_hhdet_fec!H45/0.086*1000000/RES_hhdet_num!H$43)</f>
        <v>9741.4443914076419</v>
      </c>
      <c r="I45" s="156">
        <f>IF(RES_hhdet_fec!I45=0,0,RES_hhdet_fec!I45/0.086*1000000/RES_hhdet_num!I$43)</f>
        <v>9446.2335541003777</v>
      </c>
      <c r="J45" s="156">
        <f>IF(RES_hhdet_fec!J45=0,0,RES_hhdet_fec!J45/0.086*1000000/RES_hhdet_num!J$43)</f>
        <v>9773.7765358742527</v>
      </c>
      <c r="K45" s="156">
        <f>IF(RES_hhdet_fec!K45=0,0,RES_hhdet_fec!K45/0.086*1000000/RES_hhdet_num!K$43)</f>
        <v>9852.6296661881133</v>
      </c>
      <c r="L45" s="156">
        <f>IF(RES_hhdet_fec!L45=0,0,RES_hhdet_fec!L45/0.086*1000000/RES_hhdet_num!L$43)</f>
        <v>10155.657677534335</v>
      </c>
      <c r="M45" s="156">
        <f>IF(RES_hhdet_fec!M45=0,0,RES_hhdet_fec!M45/0.086*1000000/RES_hhdet_num!M$43)</f>
        <v>9259.8931447624127</v>
      </c>
      <c r="N45" s="156">
        <f>IF(RES_hhdet_fec!N45=0,0,RES_hhdet_fec!N45/0.086*1000000/RES_hhdet_num!N$43)</f>
        <v>9782.1424231868441</v>
      </c>
      <c r="O45" s="156">
        <f>IF(RES_hhdet_fec!O45=0,0,RES_hhdet_fec!O45/0.086*1000000/RES_hhdet_num!O$43)</f>
        <v>9709.7500255430896</v>
      </c>
      <c r="P45" s="156">
        <f>IF(RES_hhdet_fec!P45=0,0,RES_hhdet_fec!P45/0.086*1000000/RES_hhdet_num!P$43)</f>
        <v>7410.5605802805494</v>
      </c>
      <c r="Q45" s="156">
        <f>IF(RES_hhdet_fec!Q45=0,0,RES_hhdet_fec!Q45/0.086*1000000/RES_hhdet_num!Q$43)</f>
        <v>8712.5661326077407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149.9207849669092</v>
      </c>
      <c r="C46" s="156">
        <f>IF(RES_hhdet_fec!C46=0,0,RES_hhdet_fec!C46/0.086*1000000/RES_hhdet_num!C$43)</f>
        <v>158.19485557418022</v>
      </c>
      <c r="D46" s="156">
        <f>IF(RES_hhdet_fec!D46=0,0,RES_hhdet_fec!D46/0.086*1000000/RES_hhdet_num!D$43)</f>
        <v>164.01090126153829</v>
      </c>
      <c r="E46" s="156">
        <f>IF(RES_hhdet_fec!E46=0,0,RES_hhdet_fec!E46/0.086*1000000/RES_hhdet_num!E$43)</f>
        <v>188.91691114023087</v>
      </c>
      <c r="F46" s="156">
        <f>IF(RES_hhdet_fec!F46=0,0,RES_hhdet_fec!F46/0.086*1000000/RES_hhdet_num!F$43)</f>
        <v>249.32565022110509</v>
      </c>
      <c r="G46" s="156">
        <f>IF(RES_hhdet_fec!G46=0,0,RES_hhdet_fec!G46/0.086*1000000/RES_hhdet_num!G$43)</f>
        <v>237.3113761789771</v>
      </c>
      <c r="H46" s="156">
        <f>IF(RES_hhdet_fec!H46=0,0,RES_hhdet_fec!H46/0.086*1000000/RES_hhdet_num!H$43)</f>
        <v>197.3242929687693</v>
      </c>
      <c r="I46" s="156">
        <f>IF(RES_hhdet_fec!I46=0,0,RES_hhdet_fec!I46/0.086*1000000/RES_hhdet_num!I$43)</f>
        <v>126.0131033537005</v>
      </c>
      <c r="J46" s="156">
        <f>IF(RES_hhdet_fec!J46=0,0,RES_hhdet_fec!J46/0.086*1000000/RES_hhdet_num!J$43)</f>
        <v>126.50221325974969</v>
      </c>
      <c r="K46" s="156">
        <f>IF(RES_hhdet_fec!K46=0,0,RES_hhdet_fec!K46/0.086*1000000/RES_hhdet_num!K$43)</f>
        <v>116.58533731183039</v>
      </c>
      <c r="L46" s="156">
        <f>IF(RES_hhdet_fec!L46=0,0,RES_hhdet_fec!L46/0.086*1000000/RES_hhdet_num!L$43)</f>
        <v>134.67551440801006</v>
      </c>
      <c r="M46" s="156">
        <f>IF(RES_hhdet_fec!M46=0,0,RES_hhdet_fec!M46/0.086*1000000/RES_hhdet_num!M$43)</f>
        <v>165.28642951796419</v>
      </c>
      <c r="N46" s="156">
        <f>IF(RES_hhdet_fec!N46=0,0,RES_hhdet_fec!N46/0.086*1000000/RES_hhdet_num!N$43)</f>
        <v>109.38427156482553</v>
      </c>
      <c r="O46" s="156">
        <f>IF(RES_hhdet_fec!O46=0,0,RES_hhdet_fec!O46/0.086*1000000/RES_hhdet_num!O$43)</f>
        <v>116.87173726197436</v>
      </c>
      <c r="P46" s="156">
        <f>IF(RES_hhdet_fec!P46=0,0,RES_hhdet_fec!P46/0.086*1000000/RES_hhdet_num!P$43)</f>
        <v>77.278560990218921</v>
      </c>
      <c r="Q46" s="156">
        <f>IF(RES_hhdet_fec!Q46=0,0,RES_hhdet_fec!Q46/0.086*1000000/RES_hhdet_num!Q$43)</f>
        <v>171.30323083295934</v>
      </c>
    </row>
    <row r="47" spans="1:17" ht="12.95" customHeight="1" x14ac:dyDescent="0.25">
      <c r="A47" s="158" t="s">
        <v>112</v>
      </c>
      <c r="B47" s="157">
        <f t="shared" ref="B47:Q47" si="11">B48</f>
        <v>160.34610331506536</v>
      </c>
      <c r="C47" s="157">
        <f t="shared" si="11"/>
        <v>165.99157823869439</v>
      </c>
      <c r="D47" s="157">
        <f t="shared" si="11"/>
        <v>172.84610217073649</v>
      </c>
      <c r="E47" s="157">
        <f t="shared" si="11"/>
        <v>180.79808779530828</v>
      </c>
      <c r="F47" s="157">
        <f t="shared" si="11"/>
        <v>188.03949871111902</v>
      </c>
      <c r="G47" s="157">
        <f t="shared" si="11"/>
        <v>199.96730381981737</v>
      </c>
      <c r="H47" s="157">
        <f t="shared" si="11"/>
        <v>206.93901456732684</v>
      </c>
      <c r="I47" s="157">
        <f t="shared" si="11"/>
        <v>206.02730805145251</v>
      </c>
      <c r="J47" s="157">
        <f t="shared" si="11"/>
        <v>221.71661134080284</v>
      </c>
      <c r="K47" s="157">
        <f t="shared" si="11"/>
        <v>214.95352061064315</v>
      </c>
      <c r="L47" s="157">
        <f t="shared" si="11"/>
        <v>227.12998164829429</v>
      </c>
      <c r="M47" s="157">
        <f t="shared" si="11"/>
        <v>264.27191954186588</v>
      </c>
      <c r="N47" s="157">
        <f t="shared" si="11"/>
        <v>296.25313398613804</v>
      </c>
      <c r="O47" s="157">
        <f t="shared" si="11"/>
        <v>299.96705449335803</v>
      </c>
      <c r="P47" s="157">
        <f t="shared" si="11"/>
        <v>303.04831513797023</v>
      </c>
      <c r="Q47" s="157">
        <f t="shared" si="11"/>
        <v>306.17637480526213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160.34610331506536</v>
      </c>
      <c r="C48" s="156">
        <f>IF(RES_hhdet_fec!C48=0,0,RES_hhdet_fec!C48/0.086*1000000/RES_hhdet_num!C$43)</f>
        <v>165.99157823869439</v>
      </c>
      <c r="D48" s="156">
        <f>IF(RES_hhdet_fec!D48=0,0,RES_hhdet_fec!D48/0.086*1000000/RES_hhdet_num!D$43)</f>
        <v>172.84610217073649</v>
      </c>
      <c r="E48" s="156">
        <f>IF(RES_hhdet_fec!E48=0,0,RES_hhdet_fec!E48/0.086*1000000/RES_hhdet_num!E$43)</f>
        <v>180.79808779530828</v>
      </c>
      <c r="F48" s="156">
        <f>IF(RES_hhdet_fec!F48=0,0,RES_hhdet_fec!F48/0.086*1000000/RES_hhdet_num!F$43)</f>
        <v>188.03949871111902</v>
      </c>
      <c r="G48" s="156">
        <f>IF(RES_hhdet_fec!G48=0,0,RES_hhdet_fec!G48/0.086*1000000/RES_hhdet_num!G$43)</f>
        <v>199.96730381981737</v>
      </c>
      <c r="H48" s="156">
        <f>IF(RES_hhdet_fec!H48=0,0,RES_hhdet_fec!H48/0.086*1000000/RES_hhdet_num!H$43)</f>
        <v>206.93901456732684</v>
      </c>
      <c r="I48" s="156">
        <f>IF(RES_hhdet_fec!I48=0,0,RES_hhdet_fec!I48/0.086*1000000/RES_hhdet_num!I$43)</f>
        <v>206.02730805145251</v>
      </c>
      <c r="J48" s="156">
        <f>IF(RES_hhdet_fec!J48=0,0,RES_hhdet_fec!J48/0.086*1000000/RES_hhdet_num!J$43)</f>
        <v>221.71661134080284</v>
      </c>
      <c r="K48" s="156">
        <f>IF(RES_hhdet_fec!K48=0,0,RES_hhdet_fec!K48/0.086*1000000/RES_hhdet_num!K$43)</f>
        <v>214.95352061064315</v>
      </c>
      <c r="L48" s="156">
        <f>IF(RES_hhdet_fec!L48=0,0,RES_hhdet_fec!L48/0.086*1000000/RES_hhdet_num!L$43)</f>
        <v>227.12998164829429</v>
      </c>
      <c r="M48" s="156">
        <f>IF(RES_hhdet_fec!M48=0,0,RES_hhdet_fec!M48/0.086*1000000/RES_hhdet_num!M$43)</f>
        <v>264.27191954186588</v>
      </c>
      <c r="N48" s="156">
        <f>IF(RES_hhdet_fec!N48=0,0,RES_hhdet_fec!N48/0.086*1000000/RES_hhdet_num!N$43)</f>
        <v>296.25313398613804</v>
      </c>
      <c r="O48" s="156">
        <f>IF(RES_hhdet_fec!O48=0,0,RES_hhdet_fec!O48/0.086*1000000/RES_hhdet_num!O$43)</f>
        <v>299.96705449335803</v>
      </c>
      <c r="P48" s="156">
        <f>IF(RES_hhdet_fec!P48=0,0,RES_hhdet_fec!P48/0.086*1000000/RES_hhdet_num!P$43)</f>
        <v>303.04831513797023</v>
      </c>
      <c r="Q48" s="156">
        <f>IF(RES_hhdet_fec!Q48=0,0,RES_hhdet_fec!Q48/0.086*1000000/RES_hhdet_num!Q$43)</f>
        <v>306.17637480526213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2772.5160594900485</v>
      </c>
      <c r="C49" s="157">
        <f>IF(RES_hhdet_fec!C49=0,0,RES_hhdet_fec!C49/0.086*1000000/RES_hhdet_num!C$43)</f>
        <v>2879.7688102756347</v>
      </c>
      <c r="D49" s="157">
        <f>IF(RES_hhdet_fec!D49=0,0,RES_hhdet_fec!D49/0.086*1000000/RES_hhdet_num!D$43)</f>
        <v>2936.2772964524838</v>
      </c>
      <c r="E49" s="157">
        <f>IF(RES_hhdet_fec!E49=0,0,RES_hhdet_fec!E49/0.086*1000000/RES_hhdet_num!E$43)</f>
        <v>2881.7837480110647</v>
      </c>
      <c r="F49" s="157">
        <f>IF(RES_hhdet_fec!F49=0,0,RES_hhdet_fec!F49/0.086*1000000/RES_hhdet_num!F$43)</f>
        <v>3100.3020096042997</v>
      </c>
      <c r="G49" s="157">
        <f>IF(RES_hhdet_fec!G49=0,0,RES_hhdet_fec!G49/0.086*1000000/RES_hhdet_num!G$43)</f>
        <v>3041.6114734346652</v>
      </c>
      <c r="H49" s="157">
        <f>IF(RES_hhdet_fec!H49=0,0,RES_hhdet_fec!H49/0.086*1000000/RES_hhdet_num!H$43)</f>
        <v>2958.0435131375748</v>
      </c>
      <c r="I49" s="157">
        <f>IF(RES_hhdet_fec!I49=0,0,RES_hhdet_fec!I49/0.086*1000000/RES_hhdet_num!I$43)</f>
        <v>2892.8235259685462</v>
      </c>
      <c r="J49" s="157">
        <f>IF(RES_hhdet_fec!J49=0,0,RES_hhdet_fec!J49/0.086*1000000/RES_hhdet_num!J$43)</f>
        <v>2844.9821493153004</v>
      </c>
      <c r="K49" s="157">
        <f>IF(RES_hhdet_fec!K49=0,0,RES_hhdet_fec!K49/0.086*1000000/RES_hhdet_num!K$43)</f>
        <v>2789.5400498397298</v>
      </c>
      <c r="L49" s="157">
        <f>IF(RES_hhdet_fec!L49=0,0,RES_hhdet_fec!L49/0.086*1000000/RES_hhdet_num!L$43)</f>
        <v>2708.6414209775808</v>
      </c>
      <c r="M49" s="157">
        <f>IF(RES_hhdet_fec!M49=0,0,RES_hhdet_fec!M49/0.086*1000000/RES_hhdet_num!M$43)</f>
        <v>2862.7340061809664</v>
      </c>
      <c r="N49" s="157">
        <f>IF(RES_hhdet_fec!N49=0,0,RES_hhdet_fec!N49/0.086*1000000/RES_hhdet_num!N$43)</f>
        <v>2709.6278684307636</v>
      </c>
      <c r="O49" s="157">
        <f>IF(RES_hhdet_fec!O49=0,0,RES_hhdet_fec!O49/0.086*1000000/RES_hhdet_num!O$43)</f>
        <v>2646.543172522252</v>
      </c>
      <c r="P49" s="157">
        <f>IF(RES_hhdet_fec!P49=0,0,RES_hhdet_fec!P49/0.086*1000000/RES_hhdet_num!P$43)</f>
        <v>2530.610857492949</v>
      </c>
      <c r="Q49" s="157">
        <f>IF(RES_hhdet_fec!Q49=0,0,RES_hhdet_fec!Q49/0.086*1000000/RES_hhdet_num!Q$43)</f>
        <v>2533.6110912421705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2866.6060073276949</v>
      </c>
      <c r="C50" s="132">
        <f>IF(RES_hhdet_fec!C50=0,0,RES_hhdet_fec!C50/0.086*1000000/RES_hhdet_num!C50)</f>
        <v>3101.5044929280707</v>
      </c>
      <c r="D50" s="132">
        <f>IF(RES_hhdet_fec!D50=0,0,RES_hhdet_fec!D50/0.086*1000000/RES_hhdet_num!D50)</f>
        <v>3030.6169682309155</v>
      </c>
      <c r="E50" s="132">
        <f>IF(RES_hhdet_fec!E50=0,0,RES_hhdet_fec!E50/0.086*1000000/RES_hhdet_num!E50)</f>
        <v>2882.2288244762785</v>
      </c>
      <c r="F50" s="132">
        <f>IF(RES_hhdet_fec!F50=0,0,RES_hhdet_fec!F50/0.086*1000000/RES_hhdet_num!F50)</f>
        <v>3121.2100958242904</v>
      </c>
      <c r="G50" s="132">
        <f>IF(RES_hhdet_fec!G50=0,0,RES_hhdet_fec!G50/0.086*1000000/RES_hhdet_num!G50)</f>
        <v>3042.0966842005437</v>
      </c>
      <c r="H50" s="132">
        <f>IF(RES_hhdet_fec!H50=0,0,RES_hhdet_fec!H50/0.086*1000000/RES_hhdet_num!H50)</f>
        <v>2996.9733584785522</v>
      </c>
      <c r="I50" s="132">
        <f>IF(RES_hhdet_fec!I50=0,0,RES_hhdet_fec!I50/0.086*1000000/RES_hhdet_num!I50)</f>
        <v>2963.8899593406018</v>
      </c>
      <c r="J50" s="132">
        <f>IF(RES_hhdet_fec!J50=0,0,RES_hhdet_fec!J50/0.086*1000000/RES_hhdet_num!J50)</f>
        <v>2925.9350271626067</v>
      </c>
      <c r="K50" s="132">
        <f>IF(RES_hhdet_fec!K50=0,0,RES_hhdet_fec!K50/0.086*1000000/RES_hhdet_num!K50)</f>
        <v>2873.226210291532</v>
      </c>
      <c r="L50" s="132">
        <f>IF(RES_hhdet_fec!L50=0,0,RES_hhdet_fec!L50/0.086*1000000/RES_hhdet_num!L50)</f>
        <v>2750.9105559030472</v>
      </c>
      <c r="M50" s="132">
        <f>IF(RES_hhdet_fec!M50=0,0,RES_hhdet_fec!M50/0.086*1000000/RES_hhdet_num!M50)</f>
        <v>2913.4787642647389</v>
      </c>
      <c r="N50" s="132">
        <f>IF(RES_hhdet_fec!N50=0,0,RES_hhdet_fec!N50/0.086*1000000/RES_hhdet_num!N50)</f>
        <v>2763.7919864398532</v>
      </c>
      <c r="O50" s="132">
        <f>IF(RES_hhdet_fec!O50=0,0,RES_hhdet_fec!O50/0.086*1000000/RES_hhdet_num!O50)</f>
        <v>2693.2171549243353</v>
      </c>
      <c r="P50" s="132">
        <f>IF(RES_hhdet_fec!P50=0,0,RES_hhdet_fec!P50/0.086*1000000/RES_hhdet_num!P50)</f>
        <v>2585.3133934982534</v>
      </c>
      <c r="Q50" s="132">
        <f>IF(RES_hhdet_fec!Q50=0,0,RES_hhdet_fec!Q50/0.086*1000000/RES_hhdet_num!Q50)</f>
        <v>2572.2678464885803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2019.5827478980066</v>
      </c>
      <c r="C51" s="132">
        <f>IF(RES_hhdet_fec!C51=0,0,RES_hhdet_fec!C51/0.086*1000000/RES_hhdet_num!C51)</f>
        <v>2138.1710838243948</v>
      </c>
      <c r="D51" s="132">
        <f>IF(RES_hhdet_fec!D51=0,0,RES_hhdet_fec!D51/0.086*1000000/RES_hhdet_num!D51)</f>
        <v>2132.4127280617263</v>
      </c>
      <c r="E51" s="132">
        <f>IF(RES_hhdet_fec!E51=0,0,RES_hhdet_fec!E51/0.086*1000000/RES_hhdet_num!E51)</f>
        <v>2090.4003410832634</v>
      </c>
      <c r="F51" s="132">
        <f>IF(RES_hhdet_fec!F51=0,0,RES_hhdet_fec!F51/0.086*1000000/RES_hhdet_num!F51)</f>
        <v>2191.1625145891335</v>
      </c>
      <c r="G51" s="132">
        <f>IF(RES_hhdet_fec!G51=0,0,RES_hhdet_fec!G51/0.086*1000000/RES_hhdet_num!G51)</f>
        <v>2163.3917537698544</v>
      </c>
      <c r="H51" s="132">
        <f>IF(RES_hhdet_fec!H51=0,0,RES_hhdet_fec!H51/0.086*1000000/RES_hhdet_num!H51)</f>
        <v>2138.927285393117</v>
      </c>
      <c r="I51" s="132">
        <f>IF(RES_hhdet_fec!I51=0,0,RES_hhdet_fec!I51/0.086*1000000/RES_hhdet_num!I51)</f>
        <v>2123.5268380053435</v>
      </c>
      <c r="J51" s="132">
        <f>IF(RES_hhdet_fec!J51=0,0,RES_hhdet_fec!J51/0.086*1000000/RES_hhdet_num!J51)</f>
        <v>2104.1013176697752</v>
      </c>
      <c r="K51" s="132">
        <f>IF(RES_hhdet_fec!K51=0,0,RES_hhdet_fec!K51/0.086*1000000/RES_hhdet_num!K51)</f>
        <v>2073.5443935744279</v>
      </c>
      <c r="L51" s="132">
        <f>IF(RES_hhdet_fec!L51=0,0,RES_hhdet_fec!L51/0.086*1000000/RES_hhdet_num!L51)</f>
        <v>2021.3874252050384</v>
      </c>
      <c r="M51" s="132">
        <f>IF(RES_hhdet_fec!M51=0,0,RES_hhdet_fec!M51/0.086*1000000/RES_hhdet_num!M51)</f>
        <v>2083.9705090673847</v>
      </c>
      <c r="N51" s="132">
        <f>IF(RES_hhdet_fec!N51=0,0,RES_hhdet_fec!N51/0.086*1000000/RES_hhdet_num!N51)</f>
        <v>2007.2453136656836</v>
      </c>
      <c r="O51" s="132">
        <f>IF(RES_hhdet_fec!O51=0,0,RES_hhdet_fec!O51/0.086*1000000/RES_hhdet_num!O51)</f>
        <v>1960.0004508130799</v>
      </c>
      <c r="P51" s="132">
        <f>IF(RES_hhdet_fec!P51=0,0,RES_hhdet_fec!P51/0.086*1000000/RES_hhdet_num!P51)</f>
        <v>1886.4185936847043</v>
      </c>
      <c r="Q51" s="132">
        <f>IF(RES_hhdet_fec!Q51=0,0,RES_hhdet_fec!Q51/0.086*1000000/RES_hhdet_num!Q51)</f>
        <v>1881.227880782166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1146.6424029315092</v>
      </c>
      <c r="C52" s="165">
        <f>IF(RES_hhdet_fec!C52=0,0,RES_hhdet_fec!C52/0.086*1000000/RES_hhdet_num!C51)</f>
        <v>1240.6017971712265</v>
      </c>
      <c r="D52" s="165">
        <f>IF(RES_hhdet_fec!D52=0,0,RES_hhdet_fec!D52/0.086*1000000/RES_hhdet_num!D51)</f>
        <v>1212.2467872923294</v>
      </c>
      <c r="E52" s="165">
        <f>IF(RES_hhdet_fec!E52=0,0,RES_hhdet_fec!E52/0.086*1000000/RES_hhdet_num!E51)</f>
        <v>1152.8915297904105</v>
      </c>
      <c r="F52" s="165">
        <f>IF(RES_hhdet_fec!F52=0,0,RES_hhdet_fec!F52/0.086*1000000/RES_hhdet_num!F51)</f>
        <v>1248.4840383297842</v>
      </c>
      <c r="G52" s="165">
        <f>IF(RES_hhdet_fec!G52=0,0,RES_hhdet_fec!G52/0.086*1000000/RES_hhdet_num!G51)</f>
        <v>1216.8386736801947</v>
      </c>
      <c r="H52" s="165">
        <f>IF(RES_hhdet_fec!H52=0,0,RES_hhdet_fec!H52/0.086*1000000/RES_hhdet_num!H51)</f>
        <v>1198.7893433914242</v>
      </c>
      <c r="I52" s="165">
        <f>IF(RES_hhdet_fec!I52=0,0,RES_hhdet_fec!I52/0.086*1000000/RES_hhdet_num!I51)</f>
        <v>1185.5559837362564</v>
      </c>
      <c r="J52" s="165">
        <f>IF(RES_hhdet_fec!J52=0,0,RES_hhdet_fec!J52/0.086*1000000/RES_hhdet_num!J51)</f>
        <v>1170.3740108650368</v>
      </c>
      <c r="K52" s="165">
        <f>IF(RES_hhdet_fec!K52=0,0,RES_hhdet_fec!K52/0.086*1000000/RES_hhdet_num!K51)</f>
        <v>1149.290484116598</v>
      </c>
      <c r="L52" s="165">
        <f>IF(RES_hhdet_fec!L52=0,0,RES_hhdet_fec!L52/0.086*1000000/RES_hhdet_num!L51)</f>
        <v>1100.3642223612203</v>
      </c>
      <c r="M52" s="165">
        <f>IF(RES_hhdet_fec!M52=0,0,RES_hhdet_fec!M52/0.086*1000000/RES_hhdet_num!M51)</f>
        <v>1165.3915057059062</v>
      </c>
      <c r="N52" s="165">
        <f>IF(RES_hhdet_fec!N52=0,0,RES_hhdet_fec!N52/0.086*1000000/RES_hhdet_num!N51)</f>
        <v>1105.516794575947</v>
      </c>
      <c r="O52" s="165">
        <f>IF(RES_hhdet_fec!O52=0,0,RES_hhdet_fec!O52/0.086*1000000/RES_hhdet_num!O51)</f>
        <v>1077.2868619697383</v>
      </c>
      <c r="P52" s="165">
        <f>IF(RES_hhdet_fec!P52=0,0,RES_hhdet_fec!P52/0.086*1000000/RES_hhdet_num!P51)</f>
        <v>1034.1253573993072</v>
      </c>
      <c r="Q52" s="165">
        <f>IF(RES_hhdet_fec!Q52=0,0,RES_hhdet_fec!Q52/0.086*1000000/RES_hhdet_num!Q51)</f>
        <v>1028.9071385954383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872.94034496649738</v>
      </c>
      <c r="C53" s="164">
        <f>IF(RES_hhdet_fec!C53=0,0,RES_hhdet_fec!C53/0.086*1000000/RES_hhdet_num!C51)</f>
        <v>897.56928665316843</v>
      </c>
      <c r="D53" s="164">
        <f>IF(RES_hhdet_fec!D53=0,0,RES_hhdet_fec!D53/0.086*1000000/RES_hhdet_num!D51)</f>
        <v>920.1659407693968</v>
      </c>
      <c r="E53" s="164">
        <f>IF(RES_hhdet_fec!E53=0,0,RES_hhdet_fec!E53/0.086*1000000/RES_hhdet_num!E51)</f>
        <v>937.50881129285324</v>
      </c>
      <c r="F53" s="164">
        <f>IF(RES_hhdet_fec!F53=0,0,RES_hhdet_fec!F53/0.086*1000000/RES_hhdet_num!F51)</f>
        <v>942.67847625934917</v>
      </c>
      <c r="G53" s="164">
        <f>IF(RES_hhdet_fec!G53=0,0,RES_hhdet_fec!G53/0.086*1000000/RES_hhdet_num!G51)</f>
        <v>946.55308008965983</v>
      </c>
      <c r="H53" s="164">
        <f>IF(RES_hhdet_fec!H53=0,0,RES_hhdet_fec!H53/0.086*1000000/RES_hhdet_num!H51)</f>
        <v>940.13794200169298</v>
      </c>
      <c r="I53" s="164">
        <f>IF(RES_hhdet_fec!I53=0,0,RES_hhdet_fec!I53/0.086*1000000/RES_hhdet_num!I51)</f>
        <v>937.97085426908723</v>
      </c>
      <c r="J53" s="164">
        <f>IF(RES_hhdet_fec!J53=0,0,RES_hhdet_fec!J53/0.086*1000000/RES_hhdet_num!J51)</f>
        <v>933.72730680473819</v>
      </c>
      <c r="K53" s="164">
        <f>IF(RES_hhdet_fec!K53=0,0,RES_hhdet_fec!K53/0.086*1000000/RES_hhdet_num!K51)</f>
        <v>924.25390945783022</v>
      </c>
      <c r="L53" s="164">
        <f>IF(RES_hhdet_fec!L53=0,0,RES_hhdet_fec!L53/0.086*1000000/RES_hhdet_num!L51)</f>
        <v>921.02320284381801</v>
      </c>
      <c r="M53" s="164">
        <f>IF(RES_hhdet_fec!M53=0,0,RES_hhdet_fec!M53/0.086*1000000/RES_hhdet_num!M51)</f>
        <v>918.57900336147827</v>
      </c>
      <c r="N53" s="164">
        <f>IF(RES_hhdet_fec!N53=0,0,RES_hhdet_fec!N53/0.086*1000000/RES_hhdet_num!N51)</f>
        <v>901.72851908973655</v>
      </c>
      <c r="O53" s="164">
        <f>IF(RES_hhdet_fec!O53=0,0,RES_hhdet_fec!O53/0.086*1000000/RES_hhdet_num!O51)</f>
        <v>882.713588843342</v>
      </c>
      <c r="P53" s="164">
        <f>IF(RES_hhdet_fec!P53=0,0,RES_hhdet_fec!P53/0.086*1000000/RES_hhdet_num!P51)</f>
        <v>852.29323628539703</v>
      </c>
      <c r="Q53" s="164">
        <f>IF(RES_hhdet_fec!Q53=0,0,RES_hhdet_fec!Q53/0.086*1000000/RES_hhdet_num!Q51)</f>
        <v>852.32074218672767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2650.01373885574</v>
      </c>
      <c r="C54" s="162">
        <f>IF(RES_hhdet_fec!C54=0,0,RES_hhdet_fec!C54/0.086*1000000/RES_hhdet_num!C54)</f>
        <v>2550.5847371828072</v>
      </c>
      <c r="D54" s="162">
        <f>IF(RES_hhdet_fec!D54=0,0,RES_hhdet_fec!D54/0.086*1000000/RES_hhdet_num!D54)</f>
        <v>2778.5250900314954</v>
      </c>
      <c r="E54" s="162">
        <f>IF(RES_hhdet_fec!E54=0,0,RES_hhdet_fec!E54/0.086*1000000/RES_hhdet_num!E54)</f>
        <v>2898.6238963492679</v>
      </c>
      <c r="F54" s="162">
        <f>IF(RES_hhdet_fec!F54=0,0,RES_hhdet_fec!F54/0.086*1000000/RES_hhdet_num!F54)</f>
        <v>3076.1087325855319</v>
      </c>
      <c r="G54" s="162">
        <f>IF(RES_hhdet_fec!G54=0,0,RES_hhdet_fec!G54/0.086*1000000/RES_hhdet_num!G54)</f>
        <v>3079.4601007915398</v>
      </c>
      <c r="H54" s="162">
        <f>IF(RES_hhdet_fec!H54=0,0,RES_hhdet_fec!H54/0.086*1000000/RES_hhdet_num!H54)</f>
        <v>2868.6957805472571</v>
      </c>
      <c r="I54" s="162">
        <f>IF(RES_hhdet_fec!I54=0,0,RES_hhdet_fec!I54/0.086*1000000/RES_hhdet_num!I54)</f>
        <v>2603.2605173372408</v>
      </c>
      <c r="J54" s="162">
        <f>IF(RES_hhdet_fec!J54=0,0,RES_hhdet_fec!J54/0.086*1000000/RES_hhdet_num!J54)</f>
        <v>2471.5418850756337</v>
      </c>
      <c r="K54" s="162">
        <f>IF(RES_hhdet_fec!K54=0,0,RES_hhdet_fec!K54/0.086*1000000/RES_hhdet_num!K54)</f>
        <v>2389.1161628650675</v>
      </c>
      <c r="L54" s="162">
        <f>IF(RES_hhdet_fec!L54=0,0,RES_hhdet_fec!L54/0.086*1000000/RES_hhdet_num!L54)</f>
        <v>2697.1003713031032</v>
      </c>
      <c r="M54" s="162">
        <f>IF(RES_hhdet_fec!M54=0,0,RES_hhdet_fec!M54/0.086*1000000/RES_hhdet_num!M54)</f>
        <v>2840.3776618047273</v>
      </c>
      <c r="N54" s="162">
        <f>IF(RES_hhdet_fec!N54=0,0,RES_hhdet_fec!N54/0.086*1000000/RES_hhdet_num!N54)</f>
        <v>2586.3433229719385</v>
      </c>
      <c r="O54" s="162">
        <f>IF(RES_hhdet_fec!O54=0,0,RES_hhdet_fec!O54/0.086*1000000/RES_hhdet_num!O54)</f>
        <v>2722.9171976223911</v>
      </c>
      <c r="P54" s="162">
        <f>IF(RES_hhdet_fec!P54=0,0,RES_hhdet_fec!P54/0.086*1000000/RES_hhdet_num!P54)</f>
        <v>2345.5868082020243</v>
      </c>
      <c r="Q54" s="162">
        <f>IF(RES_hhdet_fec!Q54=0,0,RES_hhdet_fec!Q54/0.086*1000000/RES_hhdet_num!Q54)</f>
        <v>3071.1643841983555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1932.9458405091214</v>
      </c>
      <c r="C55" s="160">
        <f>IF(RES_hhdet_fec!C55=0,0,RES_hhdet_fec!C55/0.086*1000000/RES_hhdet_num!C55)</f>
        <v>1917.8031815263103</v>
      </c>
      <c r="D55" s="160">
        <f>IF(RES_hhdet_fec!D55=0,0,RES_hhdet_fec!D55/0.086*1000000/RES_hhdet_num!D55)</f>
        <v>2031.5759767819848</v>
      </c>
      <c r="E55" s="160">
        <f>IF(RES_hhdet_fec!E55=0,0,RES_hhdet_fec!E55/0.086*1000000/RES_hhdet_num!E55)</f>
        <v>2096.95836983249</v>
      </c>
      <c r="F55" s="160">
        <f>IF(RES_hhdet_fec!F55=0,0,RES_hhdet_fec!F55/0.086*1000000/RES_hhdet_num!F55)</f>
        <v>2173.1219692936297</v>
      </c>
      <c r="G55" s="160">
        <f>IF(RES_hhdet_fec!G55=0,0,RES_hhdet_fec!G55/0.086*1000000/RES_hhdet_num!G55)</f>
        <v>2178.3371204062323</v>
      </c>
      <c r="H55" s="160">
        <f>IF(RES_hhdet_fec!H55=0,0,RES_hhdet_fec!H55/0.086*1000000/RES_hhdet_num!H55)</f>
        <v>2087.616254220578</v>
      </c>
      <c r="I55" s="160">
        <f>IF(RES_hhdet_fec!I55=0,0,RES_hhdet_fec!I55/0.086*1000000/RES_hhdet_num!I55)</f>
        <v>1979.2750612039988</v>
      </c>
      <c r="J55" s="160">
        <f>IF(RES_hhdet_fec!J55=0,0,RES_hhdet_fec!J55/0.086*1000000/RES_hhdet_num!J55)</f>
        <v>1922.3440608349915</v>
      </c>
      <c r="K55" s="160">
        <f>IF(RES_hhdet_fec!K55=0,0,RES_hhdet_fec!K55/0.086*1000000/RES_hhdet_num!K55)</f>
        <v>1879.9003746038445</v>
      </c>
      <c r="L55" s="160">
        <f>IF(RES_hhdet_fec!L55=0,0,RES_hhdet_fec!L55/0.086*1000000/RES_hhdet_num!L55)</f>
        <v>1999.8633513650702</v>
      </c>
      <c r="M55" s="160">
        <f>IF(RES_hhdet_fec!M55=0,0,RES_hhdet_fec!M55/0.086*1000000/RES_hhdet_num!M55)</f>
        <v>2054.7300680833714</v>
      </c>
      <c r="N55" s="160">
        <f>IF(RES_hhdet_fec!N55=0,0,RES_hhdet_fec!N55/0.086*1000000/RES_hhdet_num!N55)</f>
        <v>1936.2658482785187</v>
      </c>
      <c r="O55" s="160">
        <f>IF(RES_hhdet_fec!O55=0,0,RES_hhdet_fec!O55/0.086*1000000/RES_hhdet_num!O55)</f>
        <v>1971.8804678923041</v>
      </c>
      <c r="P55" s="160">
        <f>IF(RES_hhdet_fec!P55=0,0,RES_hhdet_fec!P55/0.086*1000000/RES_hhdet_num!P55)</f>
        <v>1790.5279595662107</v>
      </c>
      <c r="Q55" s="160">
        <f>IF(RES_hhdet_fec!Q55=0,0,RES_hhdet_fec!Q55/0.086*1000000/RES_hhdet_num!Q55)</f>
        <v>2080.7864958660807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1060.0054955426242</v>
      </c>
      <c r="C56" s="156">
        <f>IF(RES_hhdet_fec!C56=0,0,RES_hhdet_fec!C56/0.086*1000000/RES_hhdet_num!C55)</f>
        <v>1020.2338948731423</v>
      </c>
      <c r="D56" s="156">
        <f>IF(RES_hhdet_fec!D56=0,0,RES_hhdet_fec!D56/0.086*1000000/RES_hhdet_num!D55)</f>
        <v>1111.4100360125874</v>
      </c>
      <c r="E56" s="156">
        <f>IF(RES_hhdet_fec!E56=0,0,RES_hhdet_fec!E56/0.086*1000000/RES_hhdet_num!E55)</f>
        <v>1159.4495585396367</v>
      </c>
      <c r="F56" s="156">
        <f>IF(RES_hhdet_fec!F56=0,0,RES_hhdet_fec!F56/0.086*1000000/RES_hhdet_num!F55)</f>
        <v>1230.4434930342802</v>
      </c>
      <c r="G56" s="156">
        <f>IF(RES_hhdet_fec!G56=0,0,RES_hhdet_fec!G56/0.086*1000000/RES_hhdet_num!G55)</f>
        <v>1231.7840403165717</v>
      </c>
      <c r="H56" s="156">
        <f>IF(RES_hhdet_fec!H56=0,0,RES_hhdet_fec!H56/0.086*1000000/RES_hhdet_num!H55)</f>
        <v>1147.4783122188851</v>
      </c>
      <c r="I56" s="156">
        <f>IF(RES_hhdet_fec!I56=0,0,RES_hhdet_fec!I56/0.086*1000000/RES_hhdet_num!I55)</f>
        <v>1041.3042069349119</v>
      </c>
      <c r="J56" s="156">
        <f>IF(RES_hhdet_fec!J56=0,0,RES_hhdet_fec!J56/0.086*1000000/RES_hhdet_num!J55)</f>
        <v>988.61675403025345</v>
      </c>
      <c r="K56" s="156">
        <f>IF(RES_hhdet_fec!K56=0,0,RES_hhdet_fec!K56/0.086*1000000/RES_hhdet_num!K55)</f>
        <v>955.64646514601463</v>
      </c>
      <c r="L56" s="156">
        <f>IF(RES_hhdet_fec!L56=0,0,RES_hhdet_fec!L56/0.086*1000000/RES_hhdet_num!L55)</f>
        <v>1078.8401485212519</v>
      </c>
      <c r="M56" s="156">
        <f>IF(RES_hhdet_fec!M56=0,0,RES_hhdet_fec!M56/0.086*1000000/RES_hhdet_num!M55)</f>
        <v>1136.1510647218927</v>
      </c>
      <c r="N56" s="156">
        <f>IF(RES_hhdet_fec!N56=0,0,RES_hhdet_fec!N56/0.086*1000000/RES_hhdet_num!N55)</f>
        <v>1034.5373291887825</v>
      </c>
      <c r="O56" s="156">
        <f>IF(RES_hhdet_fec!O56=0,0,RES_hhdet_fec!O56/0.086*1000000/RES_hhdet_num!O55)</f>
        <v>1089.1668790489621</v>
      </c>
      <c r="P56" s="156">
        <f>IF(RES_hhdet_fec!P56=0,0,RES_hhdet_fec!P56/0.086*1000000/RES_hhdet_num!P55)</f>
        <v>938.23472328081368</v>
      </c>
      <c r="Q56" s="156">
        <f>IF(RES_hhdet_fec!Q56=0,0,RES_hhdet_fec!Q56/0.086*1000000/RES_hhdet_num!Q55)</f>
        <v>1228.4657536793536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872.94034496649738</v>
      </c>
      <c r="C57" s="156">
        <f>IF(RES_hhdet_fec!C57=0,0,RES_hhdet_fec!C57/0.086*1000000/RES_hhdet_num!C55)</f>
        <v>897.56928665316809</v>
      </c>
      <c r="D57" s="156">
        <f>IF(RES_hhdet_fec!D57=0,0,RES_hhdet_fec!D57/0.086*1000000/RES_hhdet_num!D55)</f>
        <v>920.16594076939759</v>
      </c>
      <c r="E57" s="156">
        <f>IF(RES_hhdet_fec!E57=0,0,RES_hhdet_fec!E57/0.086*1000000/RES_hhdet_num!E55)</f>
        <v>937.50881129285312</v>
      </c>
      <c r="F57" s="156">
        <f>IF(RES_hhdet_fec!F57=0,0,RES_hhdet_fec!F57/0.086*1000000/RES_hhdet_num!F55)</f>
        <v>942.67847625934928</v>
      </c>
      <c r="G57" s="156">
        <f>IF(RES_hhdet_fec!G57=0,0,RES_hhdet_fec!G57/0.086*1000000/RES_hhdet_num!G55)</f>
        <v>946.55308008966063</v>
      </c>
      <c r="H57" s="156">
        <f>IF(RES_hhdet_fec!H57=0,0,RES_hhdet_fec!H57/0.086*1000000/RES_hhdet_num!H55)</f>
        <v>940.13794200169275</v>
      </c>
      <c r="I57" s="156">
        <f>IF(RES_hhdet_fec!I57=0,0,RES_hhdet_fec!I57/0.086*1000000/RES_hhdet_num!I55)</f>
        <v>937.97085426908711</v>
      </c>
      <c r="J57" s="156">
        <f>IF(RES_hhdet_fec!J57=0,0,RES_hhdet_fec!J57/0.086*1000000/RES_hhdet_num!J55)</f>
        <v>933.72730680473819</v>
      </c>
      <c r="K57" s="156">
        <f>IF(RES_hhdet_fec!K57=0,0,RES_hhdet_fec!K57/0.086*1000000/RES_hhdet_num!K55)</f>
        <v>924.25390945782988</v>
      </c>
      <c r="L57" s="156">
        <f>IF(RES_hhdet_fec!L57=0,0,RES_hhdet_fec!L57/0.086*1000000/RES_hhdet_num!L55)</f>
        <v>921.02320284381801</v>
      </c>
      <c r="M57" s="156">
        <f>IF(RES_hhdet_fec!M57=0,0,RES_hhdet_fec!M57/0.086*1000000/RES_hhdet_num!M55)</f>
        <v>918.57900336147839</v>
      </c>
      <c r="N57" s="156">
        <f>IF(RES_hhdet_fec!N57=0,0,RES_hhdet_fec!N57/0.086*1000000/RES_hhdet_num!N55)</f>
        <v>901.7285190897361</v>
      </c>
      <c r="O57" s="156">
        <f>IF(RES_hhdet_fec!O57=0,0,RES_hhdet_fec!O57/0.086*1000000/RES_hhdet_num!O55)</f>
        <v>882.713588843342</v>
      </c>
      <c r="P57" s="156">
        <f>IF(RES_hhdet_fec!P57=0,0,RES_hhdet_fec!P57/0.086*1000000/RES_hhdet_num!P55)</f>
        <v>852.2932362853968</v>
      </c>
      <c r="Q57" s="156">
        <f>IF(RES_hhdet_fec!Q57=0,0,RES_hhdet_fec!Q57/0.086*1000000/RES_hhdet_num!Q55)</f>
        <v>852.32074218672687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1298.5352188563866</v>
      </c>
      <c r="C58" s="157">
        <f>IF(RES_hhdet_fec!C58=0,0,RES_hhdet_fec!C58/0.086*1000000/RES_hhdet_num!C$43)</f>
        <v>1288.6064469220116</v>
      </c>
      <c r="D58" s="157">
        <f>IF(RES_hhdet_fec!D58=0,0,RES_hhdet_fec!D58/0.086*1000000/RES_hhdet_num!D$43)</f>
        <v>1270.0140625262763</v>
      </c>
      <c r="E58" s="157">
        <f>IF(RES_hhdet_fec!E58=0,0,RES_hhdet_fec!E58/0.086*1000000/RES_hhdet_num!E$43)</f>
        <v>1357.7134064984712</v>
      </c>
      <c r="F58" s="157">
        <f>IF(RES_hhdet_fec!F58=0,0,RES_hhdet_fec!F58/0.086*1000000/RES_hhdet_num!F$43)</f>
        <v>1451.0371853531235</v>
      </c>
      <c r="G58" s="157">
        <f>IF(RES_hhdet_fec!G58=0,0,RES_hhdet_fec!G58/0.086*1000000/RES_hhdet_num!G$43)</f>
        <v>1441.32822704828</v>
      </c>
      <c r="H58" s="157">
        <f>IF(RES_hhdet_fec!H58=0,0,RES_hhdet_fec!H58/0.086*1000000/RES_hhdet_num!H$43)</f>
        <v>1342.1174272732248</v>
      </c>
      <c r="I58" s="157">
        <f>IF(RES_hhdet_fec!I58=0,0,RES_hhdet_fec!I58/0.086*1000000/RES_hhdet_num!I$43)</f>
        <v>1233.9807184295978</v>
      </c>
      <c r="J58" s="157">
        <f>IF(RES_hhdet_fec!J58=0,0,RES_hhdet_fec!J58/0.086*1000000/RES_hhdet_num!J$43)</f>
        <v>1260.7259310928305</v>
      </c>
      <c r="K58" s="157">
        <f>IF(RES_hhdet_fec!K58=0,0,RES_hhdet_fec!K58/0.086*1000000/RES_hhdet_num!K$43)</f>
        <v>1221.4812338753109</v>
      </c>
      <c r="L58" s="157">
        <f>IF(RES_hhdet_fec!L58=0,0,RES_hhdet_fec!L58/0.086*1000000/RES_hhdet_num!L$43)</f>
        <v>1273.4768604480364</v>
      </c>
      <c r="M58" s="157">
        <f>IF(RES_hhdet_fec!M58=0,0,RES_hhdet_fec!M58/0.086*1000000/RES_hhdet_num!M$43)</f>
        <v>1219.4853775744577</v>
      </c>
      <c r="N58" s="157">
        <f>IF(RES_hhdet_fec!N58=0,0,RES_hhdet_fec!N58/0.086*1000000/RES_hhdet_num!N$43)</f>
        <v>1230.0211957759473</v>
      </c>
      <c r="O58" s="157">
        <f>IF(RES_hhdet_fec!O58=0,0,RES_hhdet_fec!O58/0.086*1000000/RES_hhdet_num!O$43)</f>
        <v>1267.6813461875897</v>
      </c>
      <c r="P58" s="157">
        <f>IF(RES_hhdet_fec!P58=0,0,RES_hhdet_fec!P58/0.086*1000000/RES_hhdet_num!P$43)</f>
        <v>1220.8288692567023</v>
      </c>
      <c r="Q58" s="157">
        <f>IF(RES_hhdet_fec!Q58=0,0,RES_hhdet_fec!Q58/0.086*1000000/RES_hhdet_num!Q$43)</f>
        <v>1374.6289180604253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1517.2599651201463</v>
      </c>
      <c r="C59" s="156">
        <f>IF(RES_hhdet_fec!C59=0,0,RES_hhdet_fec!C59/0.086*1000000/RES_hhdet_num!C59)</f>
        <v>1533.9444511197285</v>
      </c>
      <c r="D59" s="156">
        <f>IF(RES_hhdet_fec!D59=0,0,RES_hhdet_fec!D59/0.086*1000000/RES_hhdet_num!D59)</f>
        <v>1526.8872358548508</v>
      </c>
      <c r="E59" s="156">
        <f>IF(RES_hhdet_fec!E59=0,0,RES_hhdet_fec!E59/0.086*1000000/RES_hhdet_num!E59)</f>
        <v>1638.6726096450082</v>
      </c>
      <c r="F59" s="156">
        <f>IF(RES_hhdet_fec!F59=0,0,RES_hhdet_fec!F59/0.086*1000000/RES_hhdet_num!F59)</f>
        <v>1628.8225533567374</v>
      </c>
      <c r="G59" s="156">
        <f>IF(RES_hhdet_fec!G59=0,0,RES_hhdet_fec!G59/0.086*1000000/RES_hhdet_num!G59)</f>
        <v>1804.3098146926252</v>
      </c>
      <c r="H59" s="156">
        <f>IF(RES_hhdet_fec!H59=0,0,RES_hhdet_fec!H59/0.086*1000000/RES_hhdet_num!H59)</f>
        <v>1665.2127863261478</v>
      </c>
      <c r="I59" s="156">
        <f>IF(RES_hhdet_fec!I59=0,0,RES_hhdet_fec!I59/0.086*1000000/RES_hhdet_num!I59)</f>
        <v>1649.5169518797593</v>
      </c>
      <c r="J59" s="156">
        <f>IF(RES_hhdet_fec!J59=0,0,RES_hhdet_fec!J59/0.086*1000000/RES_hhdet_num!J59)</f>
        <v>1626.4130137354596</v>
      </c>
      <c r="K59" s="156">
        <f>IF(RES_hhdet_fec!K59=0,0,RES_hhdet_fec!K59/0.086*1000000/RES_hhdet_num!K59)</f>
        <v>1486.4408808413232</v>
      </c>
      <c r="L59" s="156">
        <f>IF(RES_hhdet_fec!L59=0,0,RES_hhdet_fec!L59/0.086*1000000/RES_hhdet_num!L59)</f>
        <v>1557.783042059729</v>
      </c>
      <c r="M59" s="156">
        <f>IF(RES_hhdet_fec!M59=0,0,RES_hhdet_fec!M59/0.086*1000000/RES_hhdet_num!M59)</f>
        <v>1476.8268777790004</v>
      </c>
      <c r="N59" s="156">
        <f>IF(RES_hhdet_fec!N59=0,0,RES_hhdet_fec!N59/0.086*1000000/RES_hhdet_num!N59)</f>
        <v>1493.4374381172559</v>
      </c>
      <c r="O59" s="156">
        <f>IF(RES_hhdet_fec!O59=0,0,RES_hhdet_fec!O59/0.086*1000000/RES_hhdet_num!O59)</f>
        <v>1480.8527904656962</v>
      </c>
      <c r="P59" s="156">
        <f>IF(RES_hhdet_fec!P59=0,0,RES_hhdet_fec!P59/0.086*1000000/RES_hhdet_num!P59)</f>
        <v>1462.7546873221811</v>
      </c>
      <c r="Q59" s="156">
        <f>IF(RES_hhdet_fec!Q59=0,0,RES_hhdet_fec!Q59/0.086*1000000/RES_hhdet_num!Q59)</f>
        <v>1481.7739770406938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943.30458292617516</v>
      </c>
      <c r="C60" s="57">
        <f>IF(RES_hhdet_fec!C60=0,0,RES_hhdet_fec!C60/0.086*1000000/RES_hhdet_num!C60)</f>
        <v>961.88970592723683</v>
      </c>
      <c r="D60" s="57">
        <f>IF(RES_hhdet_fec!D60=0,0,RES_hhdet_fec!D60/0.086*1000000/RES_hhdet_num!D60)</f>
        <v>998.71525305576006</v>
      </c>
      <c r="E60" s="57">
        <f>IF(RES_hhdet_fec!E60=0,0,RES_hhdet_fec!E60/0.086*1000000/RES_hhdet_num!E60)</f>
        <v>995.71255870267157</v>
      </c>
      <c r="F60" s="57">
        <f>IF(RES_hhdet_fec!F60=0,0,RES_hhdet_fec!F60/0.086*1000000/RES_hhdet_num!F60)</f>
        <v>1246.6599928391702</v>
      </c>
      <c r="G60" s="57">
        <f>IF(RES_hhdet_fec!G60=0,0,RES_hhdet_fec!G60/0.086*1000000/RES_hhdet_num!G60)</f>
        <v>1063.6722971924601</v>
      </c>
      <c r="H60" s="57">
        <f>IF(RES_hhdet_fec!H60=0,0,RES_hhdet_fec!H60/0.086*1000000/RES_hhdet_num!H60)</f>
        <v>1108.905419095076</v>
      </c>
      <c r="I60" s="57">
        <f>IF(RES_hhdet_fec!I60=0,0,RES_hhdet_fec!I60/0.086*1000000/RES_hhdet_num!I60)</f>
        <v>1019.0655212468688</v>
      </c>
      <c r="J60" s="57">
        <f>IF(RES_hhdet_fec!J60=0,0,RES_hhdet_fec!J60/0.086*1000000/RES_hhdet_num!J60)</f>
        <v>971.46902397074746</v>
      </c>
      <c r="K60" s="57">
        <f>IF(RES_hhdet_fec!K60=0,0,RES_hhdet_fec!K60/0.086*1000000/RES_hhdet_num!K60)</f>
        <v>1007.3027360120083</v>
      </c>
      <c r="L60" s="57">
        <f>IF(RES_hhdet_fec!L60=0,0,RES_hhdet_fec!L60/0.086*1000000/RES_hhdet_num!L60)</f>
        <v>1018.2780416918296</v>
      </c>
      <c r="M60" s="57">
        <f>IF(RES_hhdet_fec!M60=0,0,RES_hhdet_fec!M60/0.086*1000000/RES_hhdet_num!M60)</f>
        <v>1012.1415413395737</v>
      </c>
      <c r="N60" s="57">
        <f>IF(RES_hhdet_fec!N60=0,0,RES_hhdet_fec!N60/0.086*1000000/RES_hhdet_num!N60)</f>
        <v>1000.1773500044102</v>
      </c>
      <c r="O60" s="57">
        <f>IF(RES_hhdet_fec!O60=0,0,RES_hhdet_fec!O60/0.086*1000000/RES_hhdet_num!O60)</f>
        <v>1078.0460281207895</v>
      </c>
      <c r="P60" s="57">
        <f>IF(RES_hhdet_fec!P60=0,0,RES_hhdet_fec!P60/0.086*1000000/RES_hhdet_num!P60)</f>
        <v>999.43660249501954</v>
      </c>
      <c r="Q60" s="57">
        <f>IF(RES_hhdet_fec!Q60=0,0,RES_hhdet_fec!Q60/0.086*1000000/RES_hhdet_num!Q60)</f>
        <v>1271.6194752401066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12559.003070580016</v>
      </c>
      <c r="C62" s="168">
        <f t="shared" ref="C62:Q62" si="12">SUM(C63,C66,C68,C77)</f>
        <v>13065.035191727588</v>
      </c>
      <c r="D62" s="168">
        <f t="shared" si="12"/>
        <v>12861.304643272637</v>
      </c>
      <c r="E62" s="168">
        <f t="shared" si="12"/>
        <v>13823.362752875895</v>
      </c>
      <c r="F62" s="168">
        <f t="shared" si="12"/>
        <v>14205.77479213605</v>
      </c>
      <c r="G62" s="168">
        <f t="shared" si="12"/>
        <v>14776.208574205339</v>
      </c>
      <c r="H62" s="168">
        <f t="shared" si="12"/>
        <v>13794.247342092587</v>
      </c>
      <c r="I62" s="168">
        <f t="shared" si="12"/>
        <v>13386.374446060901</v>
      </c>
      <c r="J62" s="168">
        <f t="shared" si="12"/>
        <v>13083.177118799817</v>
      </c>
      <c r="K62" s="168">
        <f t="shared" si="12"/>
        <v>13357.265446635276</v>
      </c>
      <c r="L62" s="168">
        <f t="shared" si="12"/>
        <v>14161.412671926984</v>
      </c>
      <c r="M62" s="168">
        <f t="shared" si="12"/>
        <v>13733.192266395086</v>
      </c>
      <c r="N62" s="168">
        <f t="shared" si="12"/>
        <v>13447.275264591832</v>
      </c>
      <c r="O62" s="168">
        <f t="shared" si="12"/>
        <v>13418.639477235578</v>
      </c>
      <c r="P62" s="168">
        <f t="shared" si="12"/>
        <v>11060.420276935705</v>
      </c>
      <c r="Q62" s="168">
        <f t="shared" si="12"/>
        <v>12455.587742593281</v>
      </c>
    </row>
    <row r="63" spans="1:17" ht="12.95" customHeight="1" x14ac:dyDescent="0.25">
      <c r="A63" s="158" t="s">
        <v>65</v>
      </c>
      <c r="B63" s="157">
        <f t="shared" ref="B63" si="13">SUM(B64:B65)</f>
        <v>8363.4064197826501</v>
      </c>
      <c r="C63" s="157">
        <f t="shared" ref="C63:Q63" si="14">SUM(C64:C65)</f>
        <v>8800.5062540783365</v>
      </c>
      <c r="D63" s="157">
        <f t="shared" si="14"/>
        <v>8497.7489697721794</v>
      </c>
      <c r="E63" s="157">
        <f t="shared" si="14"/>
        <v>9394.2962013768756</v>
      </c>
      <c r="F63" s="157">
        <f t="shared" si="14"/>
        <v>9622.5965800943522</v>
      </c>
      <c r="G63" s="157">
        <f t="shared" si="14"/>
        <v>10276.179327166557</v>
      </c>
      <c r="H63" s="157">
        <f t="shared" si="14"/>
        <v>9325.0132419508773</v>
      </c>
      <c r="I63" s="157">
        <f t="shared" si="14"/>
        <v>8975.8165653354117</v>
      </c>
      <c r="J63" s="157">
        <f t="shared" si="14"/>
        <v>8795.8021206690992</v>
      </c>
      <c r="K63" s="157">
        <f t="shared" si="14"/>
        <v>9108.5970986124576</v>
      </c>
      <c r="L63" s="157">
        <f t="shared" si="14"/>
        <v>9928.1113712221431</v>
      </c>
      <c r="M63" s="157">
        <f t="shared" si="14"/>
        <v>9295.2158014584111</v>
      </c>
      <c r="N63" s="157">
        <f t="shared" si="14"/>
        <v>9244.2915609368138</v>
      </c>
      <c r="O63" s="157">
        <f t="shared" si="14"/>
        <v>9275.2388813758516</v>
      </c>
      <c r="P63" s="157">
        <f t="shared" si="14"/>
        <v>7037.5241348343798</v>
      </c>
      <c r="Q63" s="157">
        <f t="shared" si="14"/>
        <v>8409.6073543165476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8208.8721951016978</v>
      </c>
      <c r="C64" s="156">
        <f>IF(RES_hhdet_fec!C64=0,0,RES_hhdet_fec!C64/0.086*1000000/RES_hhdet_num!C$62)</f>
        <v>8644.7221652914868</v>
      </c>
      <c r="D64" s="156">
        <f>IF(RES_hhdet_fec!D64=0,0,RES_hhdet_fec!D64/0.086*1000000/RES_hhdet_num!D$62)</f>
        <v>8333.2896827535533</v>
      </c>
      <c r="E64" s="156">
        <f>IF(RES_hhdet_fec!E64=0,0,RES_hhdet_fec!E64/0.086*1000000/RES_hhdet_num!E$62)</f>
        <v>9201.0047942027632</v>
      </c>
      <c r="F64" s="156">
        <f>IF(RES_hhdet_fec!F64=0,0,RES_hhdet_fec!F64/0.086*1000000/RES_hhdet_num!F$62)</f>
        <v>9373.813434593756</v>
      </c>
      <c r="G64" s="156">
        <f>IF(RES_hhdet_fec!G64=0,0,RES_hhdet_fec!G64/0.086*1000000/RES_hhdet_num!G$62)</f>
        <v>10036.218475054096</v>
      </c>
      <c r="H64" s="156">
        <f>IF(RES_hhdet_fec!H64=0,0,RES_hhdet_fec!H64/0.086*1000000/RES_hhdet_num!H$62)</f>
        <v>9126.3150707028399</v>
      </c>
      <c r="I64" s="156">
        <f>IF(RES_hhdet_fec!I64=0,0,RES_hhdet_fec!I64/0.086*1000000/RES_hhdet_num!I$62)</f>
        <v>8849.5956491461166</v>
      </c>
      <c r="J64" s="156">
        <f>IF(RES_hhdet_fec!J64=0,0,RES_hhdet_fec!J64/0.086*1000000/RES_hhdet_num!J$62)</f>
        <v>8675.8936485246777</v>
      </c>
      <c r="K64" s="156">
        <f>IF(RES_hhdet_fec!K64=0,0,RES_hhdet_fec!K64/0.086*1000000/RES_hhdet_num!K$62)</f>
        <v>8996.000768164693</v>
      </c>
      <c r="L64" s="156">
        <f>IF(RES_hhdet_fec!L64=0,0,RES_hhdet_fec!L64/0.086*1000000/RES_hhdet_num!L$62)</f>
        <v>9791.758241302121</v>
      </c>
      <c r="M64" s="156">
        <f>IF(RES_hhdet_fec!M64=0,0,RES_hhdet_fec!M64/0.086*1000000/RES_hhdet_num!M$62)</f>
        <v>9127.9741668920487</v>
      </c>
      <c r="N64" s="156">
        <f>IF(RES_hhdet_fec!N64=0,0,RES_hhdet_fec!N64/0.086*1000000/RES_hhdet_num!N$62)</f>
        <v>9140.5944610216939</v>
      </c>
      <c r="O64" s="156">
        <f>IF(RES_hhdet_fec!O64=0,0,RES_hhdet_fec!O64/0.086*1000000/RES_hhdet_num!O$62)</f>
        <v>9162.4710946301911</v>
      </c>
      <c r="P64" s="156">
        <f>IF(RES_hhdet_fec!P64=0,0,RES_hhdet_fec!P64/0.086*1000000/RES_hhdet_num!P$62)</f>
        <v>6962.578180323886</v>
      </c>
      <c r="Q64" s="156">
        <f>IF(RES_hhdet_fec!Q64=0,0,RES_hhdet_fec!Q64/0.086*1000000/RES_hhdet_num!Q$62)</f>
        <v>8240.8243653665068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154.53422468095297</v>
      </c>
      <c r="C65" s="156">
        <f>IF(RES_hhdet_fec!C65=0,0,RES_hhdet_fec!C65/0.086*1000000/RES_hhdet_num!C$62)</f>
        <v>155.78408878685005</v>
      </c>
      <c r="D65" s="156">
        <f>IF(RES_hhdet_fec!D65=0,0,RES_hhdet_fec!D65/0.086*1000000/RES_hhdet_num!D$62)</f>
        <v>164.45928701862567</v>
      </c>
      <c r="E65" s="156">
        <f>IF(RES_hhdet_fec!E65=0,0,RES_hhdet_fec!E65/0.086*1000000/RES_hhdet_num!E$62)</f>
        <v>193.29140717411298</v>
      </c>
      <c r="F65" s="156">
        <f>IF(RES_hhdet_fec!F65=0,0,RES_hhdet_fec!F65/0.086*1000000/RES_hhdet_num!F$62)</f>
        <v>248.78314550059696</v>
      </c>
      <c r="G65" s="156">
        <f>IF(RES_hhdet_fec!G65=0,0,RES_hhdet_fec!G65/0.086*1000000/RES_hhdet_num!G$62)</f>
        <v>239.96085211246117</v>
      </c>
      <c r="H65" s="156">
        <f>IF(RES_hhdet_fec!H65=0,0,RES_hhdet_fec!H65/0.086*1000000/RES_hhdet_num!H$62)</f>
        <v>198.69817124803683</v>
      </c>
      <c r="I65" s="156">
        <f>IF(RES_hhdet_fec!I65=0,0,RES_hhdet_fec!I65/0.086*1000000/RES_hhdet_num!I$62)</f>
        <v>126.220916189295</v>
      </c>
      <c r="J65" s="156">
        <f>IF(RES_hhdet_fec!J65=0,0,RES_hhdet_fec!J65/0.086*1000000/RES_hhdet_num!J$62)</f>
        <v>119.90847214442236</v>
      </c>
      <c r="K65" s="156">
        <f>IF(RES_hhdet_fec!K65=0,0,RES_hhdet_fec!K65/0.086*1000000/RES_hhdet_num!K$62)</f>
        <v>112.59633044776405</v>
      </c>
      <c r="L65" s="156">
        <f>IF(RES_hhdet_fec!L65=0,0,RES_hhdet_fec!L65/0.086*1000000/RES_hhdet_num!L$62)</f>
        <v>136.35312992002144</v>
      </c>
      <c r="M65" s="156">
        <f>IF(RES_hhdet_fec!M65=0,0,RES_hhdet_fec!M65/0.086*1000000/RES_hhdet_num!M$62)</f>
        <v>167.24163456636234</v>
      </c>
      <c r="N65" s="156">
        <f>IF(RES_hhdet_fec!N65=0,0,RES_hhdet_fec!N65/0.086*1000000/RES_hhdet_num!N$62)</f>
        <v>103.69709991511985</v>
      </c>
      <c r="O65" s="156">
        <f>IF(RES_hhdet_fec!O65=0,0,RES_hhdet_fec!O65/0.086*1000000/RES_hhdet_num!O$62)</f>
        <v>112.76778674566135</v>
      </c>
      <c r="P65" s="156">
        <f>IF(RES_hhdet_fec!P65=0,0,RES_hhdet_fec!P65/0.086*1000000/RES_hhdet_num!P$62)</f>
        <v>74.945954510493507</v>
      </c>
      <c r="Q65" s="156">
        <f>IF(RES_hhdet_fec!Q65=0,0,RES_hhdet_fec!Q65/0.086*1000000/RES_hhdet_num!Q$62)</f>
        <v>168.7829889500413</v>
      </c>
    </row>
    <row r="66" spans="1:17" ht="12.95" customHeight="1" x14ac:dyDescent="0.25">
      <c r="A66" s="158" t="s">
        <v>112</v>
      </c>
      <c r="B66" s="157">
        <f t="shared" ref="B66:Q66" si="15">B67</f>
        <v>160.34627745165415</v>
      </c>
      <c r="C66" s="157">
        <f t="shared" si="15"/>
        <v>165.86764582627023</v>
      </c>
      <c r="D66" s="157">
        <f t="shared" si="15"/>
        <v>171.98434189439067</v>
      </c>
      <c r="E66" s="157">
        <f t="shared" si="15"/>
        <v>179.38972247857293</v>
      </c>
      <c r="F66" s="157">
        <f t="shared" si="15"/>
        <v>186.63532304536156</v>
      </c>
      <c r="G66" s="157">
        <f t="shared" si="15"/>
        <v>196.65280171882367</v>
      </c>
      <c r="H66" s="157">
        <f t="shared" si="15"/>
        <v>203.04119551908335</v>
      </c>
      <c r="I66" s="157">
        <f t="shared" si="15"/>
        <v>209.05412838507385</v>
      </c>
      <c r="J66" s="157">
        <f t="shared" si="15"/>
        <v>211.26228141501014</v>
      </c>
      <c r="K66" s="157">
        <f t="shared" si="15"/>
        <v>212.1916294682639</v>
      </c>
      <c r="L66" s="157">
        <f t="shared" si="15"/>
        <v>217.40478837524262</v>
      </c>
      <c r="M66" s="157">
        <f t="shared" si="15"/>
        <v>256.55975283638463</v>
      </c>
      <c r="N66" s="157">
        <f t="shared" si="15"/>
        <v>289.40524195720053</v>
      </c>
      <c r="O66" s="157">
        <f t="shared" si="15"/>
        <v>295.13149957406222</v>
      </c>
      <c r="P66" s="157">
        <f t="shared" si="15"/>
        <v>300.27466879038349</v>
      </c>
      <c r="Q66" s="157">
        <f t="shared" si="15"/>
        <v>306.99291684360048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160.34627745165415</v>
      </c>
      <c r="C67" s="156">
        <f>IF(RES_hhdet_fec!C67=0,0,RES_hhdet_fec!C67/0.086*1000000/RES_hhdet_num!C$62)</f>
        <v>165.86764582627023</v>
      </c>
      <c r="D67" s="156">
        <f>IF(RES_hhdet_fec!D67=0,0,RES_hhdet_fec!D67/0.086*1000000/RES_hhdet_num!D$62)</f>
        <v>171.98434189439067</v>
      </c>
      <c r="E67" s="156">
        <f>IF(RES_hhdet_fec!E67=0,0,RES_hhdet_fec!E67/0.086*1000000/RES_hhdet_num!E$62)</f>
        <v>179.38972247857293</v>
      </c>
      <c r="F67" s="156">
        <f>IF(RES_hhdet_fec!F67=0,0,RES_hhdet_fec!F67/0.086*1000000/RES_hhdet_num!F$62)</f>
        <v>186.63532304536156</v>
      </c>
      <c r="G67" s="156">
        <f>IF(RES_hhdet_fec!G67=0,0,RES_hhdet_fec!G67/0.086*1000000/RES_hhdet_num!G$62)</f>
        <v>196.65280171882367</v>
      </c>
      <c r="H67" s="156">
        <f>IF(RES_hhdet_fec!H67=0,0,RES_hhdet_fec!H67/0.086*1000000/RES_hhdet_num!H$62)</f>
        <v>203.04119551908335</v>
      </c>
      <c r="I67" s="156">
        <f>IF(RES_hhdet_fec!I67=0,0,RES_hhdet_fec!I67/0.086*1000000/RES_hhdet_num!I$62)</f>
        <v>209.05412838507385</v>
      </c>
      <c r="J67" s="156">
        <f>IF(RES_hhdet_fec!J67=0,0,RES_hhdet_fec!J67/0.086*1000000/RES_hhdet_num!J$62)</f>
        <v>211.26228141501014</v>
      </c>
      <c r="K67" s="156">
        <f>IF(RES_hhdet_fec!K67=0,0,RES_hhdet_fec!K67/0.086*1000000/RES_hhdet_num!K$62)</f>
        <v>212.1916294682639</v>
      </c>
      <c r="L67" s="156">
        <f>IF(RES_hhdet_fec!L67=0,0,RES_hhdet_fec!L67/0.086*1000000/RES_hhdet_num!L$62)</f>
        <v>217.40478837524262</v>
      </c>
      <c r="M67" s="156">
        <f>IF(RES_hhdet_fec!M67=0,0,RES_hhdet_fec!M67/0.086*1000000/RES_hhdet_num!M$62)</f>
        <v>256.55975283638463</v>
      </c>
      <c r="N67" s="156">
        <f>IF(RES_hhdet_fec!N67=0,0,RES_hhdet_fec!N67/0.086*1000000/RES_hhdet_num!N$62)</f>
        <v>289.40524195720053</v>
      </c>
      <c r="O67" s="156">
        <f>IF(RES_hhdet_fec!O67=0,0,RES_hhdet_fec!O67/0.086*1000000/RES_hhdet_num!O$62)</f>
        <v>295.13149957406222</v>
      </c>
      <c r="P67" s="156">
        <f>IF(RES_hhdet_fec!P67=0,0,RES_hhdet_fec!P67/0.086*1000000/RES_hhdet_num!P$62)</f>
        <v>300.27466879038349</v>
      </c>
      <c r="Q67" s="156">
        <f>IF(RES_hhdet_fec!Q67=0,0,RES_hhdet_fec!Q67/0.086*1000000/RES_hhdet_num!Q$62)</f>
        <v>306.99291684360048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2707.4096678066849</v>
      </c>
      <c r="C68" s="157">
        <f>IF(RES_hhdet_fec!C68=0,0,RES_hhdet_fec!C68/0.086*1000000/RES_hhdet_num!C$62)</f>
        <v>2754.6210993718187</v>
      </c>
      <c r="D68" s="157">
        <f>IF(RES_hhdet_fec!D68=0,0,RES_hhdet_fec!D68/0.086*1000000/RES_hhdet_num!D$62)</f>
        <v>2806.6032935156709</v>
      </c>
      <c r="E68" s="157">
        <f>IF(RES_hhdet_fec!E68=0,0,RES_hhdet_fec!E68/0.086*1000000/RES_hhdet_num!E$62)</f>
        <v>2859.7340765133736</v>
      </c>
      <c r="F68" s="157">
        <f>IF(RES_hhdet_fec!F68=0,0,RES_hhdet_fec!F68/0.086*1000000/RES_hhdet_num!F$62)</f>
        <v>2863.3837371601271</v>
      </c>
      <c r="G68" s="157">
        <f>IF(RES_hhdet_fec!G68=0,0,RES_hhdet_fec!G68/0.086*1000000/RES_hhdet_num!G$62)</f>
        <v>2855.9217621944049</v>
      </c>
      <c r="H68" s="157">
        <f>IF(RES_hhdet_fec!H68=0,0,RES_hhdet_fec!H68/0.086*1000000/RES_hhdet_num!H$62)</f>
        <v>2793.5789185762765</v>
      </c>
      <c r="I68" s="157">
        <f>IF(RES_hhdet_fec!I68=0,0,RES_hhdet_fec!I68/0.086*1000000/RES_hhdet_num!I$62)</f>
        <v>2739.5736027825346</v>
      </c>
      <c r="J68" s="157">
        <f>IF(RES_hhdet_fec!J68=0,0,RES_hhdet_fec!J68/0.086*1000000/RES_hhdet_num!J$62)</f>
        <v>2684.4631969257289</v>
      </c>
      <c r="K68" s="157">
        <f>IF(RES_hhdet_fec!K68=0,0,RES_hhdet_fec!K68/0.086*1000000/RES_hhdet_num!K$62)</f>
        <v>2636.801435902365</v>
      </c>
      <c r="L68" s="157">
        <f>IF(RES_hhdet_fec!L68=0,0,RES_hhdet_fec!L68/0.086*1000000/RES_hhdet_num!L$62)</f>
        <v>2616.43647562859</v>
      </c>
      <c r="M68" s="157">
        <f>IF(RES_hhdet_fec!M68=0,0,RES_hhdet_fec!M68/0.086*1000000/RES_hhdet_num!M$62)</f>
        <v>2718.801034687654</v>
      </c>
      <c r="N68" s="157">
        <f>IF(RES_hhdet_fec!N68=0,0,RES_hhdet_fec!N68/0.086*1000000/RES_hhdet_num!N$62)</f>
        <v>2547.0766881140885</v>
      </c>
      <c r="O68" s="157">
        <f>IF(RES_hhdet_fec!O68=0,0,RES_hhdet_fec!O68/0.086*1000000/RES_hhdet_num!O$62)</f>
        <v>2485.7706063884702</v>
      </c>
      <c r="P68" s="157">
        <f>IF(RES_hhdet_fec!P68=0,0,RES_hhdet_fec!P68/0.086*1000000/RES_hhdet_num!P$62)</f>
        <v>2385.1623403204217</v>
      </c>
      <c r="Q68" s="157">
        <f>IF(RES_hhdet_fec!Q68=0,0,RES_hhdet_fec!Q68/0.086*1000000/RES_hhdet_num!Q$62)</f>
        <v>2382.8025771150224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2720.9607473026476</v>
      </c>
      <c r="C69" s="132">
        <f>IF(RES_hhdet_fec!C69=0,0,RES_hhdet_fec!C69/0.086*1000000/RES_hhdet_num!C69)</f>
        <v>2788.994826236531</v>
      </c>
      <c r="D69" s="132">
        <f>IF(RES_hhdet_fec!D69=0,0,RES_hhdet_fec!D69/0.086*1000000/RES_hhdet_num!D69)</f>
        <v>2815.5751240098666</v>
      </c>
      <c r="E69" s="132">
        <f>IF(RES_hhdet_fec!E69=0,0,RES_hhdet_fec!E69/0.086*1000000/RES_hhdet_num!E69)</f>
        <v>2859.549420096911</v>
      </c>
      <c r="F69" s="132">
        <f>IF(RES_hhdet_fec!F69=0,0,RES_hhdet_fec!F69/0.086*1000000/RES_hhdet_num!F69)</f>
        <v>2851.1660246496444</v>
      </c>
      <c r="G69" s="132">
        <f>IF(RES_hhdet_fec!G69=0,0,RES_hhdet_fec!G69/0.086*1000000/RES_hhdet_num!G69)</f>
        <v>2839.2905725591568</v>
      </c>
      <c r="H69" s="132">
        <f>IF(RES_hhdet_fec!H69=0,0,RES_hhdet_fec!H69/0.086*1000000/RES_hhdet_num!H69)</f>
        <v>2797.1750557894816</v>
      </c>
      <c r="I69" s="132">
        <f>IF(RES_hhdet_fec!I69=0,0,RES_hhdet_fec!I69/0.086*1000000/RES_hhdet_num!I69)</f>
        <v>2766.2970629044039</v>
      </c>
      <c r="J69" s="132">
        <f>IF(RES_hhdet_fec!J69=0,0,RES_hhdet_fec!J69/0.086*1000000/RES_hhdet_num!J69)</f>
        <v>2730.8734955940017</v>
      </c>
      <c r="K69" s="132">
        <f>IF(RES_hhdet_fec!K69=0,0,RES_hhdet_fec!K69/0.086*1000000/RES_hhdet_num!K69)</f>
        <v>2681.6774282583488</v>
      </c>
      <c r="L69" s="132">
        <f>IF(RES_hhdet_fec!L69=0,0,RES_hhdet_fec!L69/0.086*1000000/RES_hhdet_num!L69)</f>
        <v>2648.4464581350544</v>
      </c>
      <c r="M69" s="132">
        <f>IF(RES_hhdet_fec!M69=0,0,RES_hhdet_fec!M69/0.086*1000000/RES_hhdet_num!M69)</f>
        <v>2757.4530302232747</v>
      </c>
      <c r="N69" s="132">
        <f>IF(RES_hhdet_fec!N69=0,0,RES_hhdet_fec!N69/0.086*1000000/RES_hhdet_num!N69)</f>
        <v>2585.5041605212141</v>
      </c>
      <c r="O69" s="132">
        <f>IF(RES_hhdet_fec!O69=0,0,RES_hhdet_fec!O69/0.086*1000000/RES_hhdet_num!O69)</f>
        <v>2524.2835960418779</v>
      </c>
      <c r="P69" s="132">
        <f>IF(RES_hhdet_fec!P69=0,0,RES_hhdet_fec!P69/0.086*1000000/RES_hhdet_num!P69)</f>
        <v>2428.5331754607591</v>
      </c>
      <c r="Q69" s="132">
        <f>IF(RES_hhdet_fec!Q69=0,0,RES_hhdet_fec!Q69/0.086*1000000/RES_hhdet_num!Q69)</f>
        <v>2421.2133855624861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1961.3246438877948</v>
      </c>
      <c r="C70" s="132">
        <f>IF(RES_hhdet_fec!C70=0,0,RES_hhdet_fec!C70/0.086*1000000/RES_hhdet_num!C70)</f>
        <v>2013.1672171477601</v>
      </c>
      <c r="D70" s="132">
        <f>IF(RES_hhdet_fec!D70=0,0,RES_hhdet_fec!D70/0.086*1000000/RES_hhdet_num!D70)</f>
        <v>2046.3959903733421</v>
      </c>
      <c r="E70" s="132">
        <f>IF(RES_hhdet_fec!E70=0,0,RES_hhdet_fec!E70/0.086*1000000/RES_hhdet_num!E70)</f>
        <v>2081.3285793315094</v>
      </c>
      <c r="F70" s="132">
        <f>IF(RES_hhdet_fec!F70=0,0,RES_hhdet_fec!F70/0.086*1000000/RES_hhdet_num!F70)</f>
        <v>2083.1448861192648</v>
      </c>
      <c r="G70" s="132">
        <f>IF(RES_hhdet_fec!G70=0,0,RES_hhdet_fec!G70/0.086*1000000/RES_hhdet_num!G70)</f>
        <v>2082.2693091132601</v>
      </c>
      <c r="H70" s="132">
        <f>IF(RES_hhdet_fec!H70=0,0,RES_hhdet_fec!H70/0.086*1000000/RES_hhdet_num!H70)</f>
        <v>2059.0079643174831</v>
      </c>
      <c r="I70" s="132">
        <f>IF(RES_hhdet_fec!I70=0,0,RES_hhdet_fec!I70/0.086*1000000/RES_hhdet_num!I70)</f>
        <v>2044.4896794308593</v>
      </c>
      <c r="J70" s="132">
        <f>IF(RES_hhdet_fec!J70=0,0,RES_hhdet_fec!J70/0.086*1000000/RES_hhdet_num!J70)</f>
        <v>2026.076705042334</v>
      </c>
      <c r="K70" s="132">
        <f>IF(RES_hhdet_fec!K70=0,0,RES_hhdet_fec!K70/0.086*1000000/RES_hhdet_num!K70)</f>
        <v>1996.9248807611584</v>
      </c>
      <c r="L70" s="132">
        <f>IF(RES_hhdet_fec!L70=0,0,RES_hhdet_fec!L70/0.086*1000000/RES_hhdet_num!L70)</f>
        <v>1980.4017860978474</v>
      </c>
      <c r="M70" s="132">
        <f>IF(RES_hhdet_fec!M70=0,0,RES_hhdet_fec!M70/0.086*1000000/RES_hhdet_num!M70)</f>
        <v>2021.5602154507897</v>
      </c>
      <c r="N70" s="132">
        <f>IF(RES_hhdet_fec!N70=0,0,RES_hhdet_fec!N70/0.086*1000000/RES_hhdet_num!N70)</f>
        <v>1935.9301832982219</v>
      </c>
      <c r="O70" s="132">
        <f>IF(RES_hhdet_fec!O70=0,0,RES_hhdet_fec!O70/0.086*1000000/RES_hhdet_num!O70)</f>
        <v>1892.4270272600952</v>
      </c>
      <c r="P70" s="132">
        <f>IF(RES_hhdet_fec!P70=0,0,RES_hhdet_fec!P70/0.086*1000000/RES_hhdet_num!P70)</f>
        <v>1823.7065064697083</v>
      </c>
      <c r="Q70" s="132">
        <f>IF(RES_hhdet_fec!Q70=0,0,RES_hhdet_fec!Q70/0.086*1000000/RES_hhdet_num!Q70)</f>
        <v>1820.8060964117315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1088.3842989212974</v>
      </c>
      <c r="C71" s="165">
        <f>IF(RES_hhdet_fec!C71=0,0,RES_hhdet_fec!C71/0.086*1000000/RES_hhdet_num!C70)</f>
        <v>1115.5979304945915</v>
      </c>
      <c r="D71" s="165">
        <f>IF(RES_hhdet_fec!D71=0,0,RES_hhdet_fec!D71/0.086*1000000/RES_hhdet_num!D70)</f>
        <v>1126.2300496039445</v>
      </c>
      <c r="E71" s="165">
        <f>IF(RES_hhdet_fec!E71=0,0,RES_hhdet_fec!E71/0.086*1000000/RES_hhdet_num!E70)</f>
        <v>1143.8197680386563</v>
      </c>
      <c r="F71" s="165">
        <f>IF(RES_hhdet_fec!F71=0,0,RES_hhdet_fec!F71/0.086*1000000/RES_hhdet_num!F70)</f>
        <v>1140.4664098599158</v>
      </c>
      <c r="G71" s="165">
        <f>IF(RES_hhdet_fec!G71=0,0,RES_hhdet_fec!G71/0.086*1000000/RES_hhdet_num!G70)</f>
        <v>1135.7162290236008</v>
      </c>
      <c r="H71" s="165">
        <f>IF(RES_hhdet_fec!H71=0,0,RES_hhdet_fec!H71/0.086*1000000/RES_hhdet_num!H70)</f>
        <v>1118.8700223157898</v>
      </c>
      <c r="I71" s="165">
        <f>IF(RES_hhdet_fec!I71=0,0,RES_hhdet_fec!I71/0.086*1000000/RES_hhdet_num!I70)</f>
        <v>1106.5188251617724</v>
      </c>
      <c r="J71" s="165">
        <f>IF(RES_hhdet_fec!J71=0,0,RES_hhdet_fec!J71/0.086*1000000/RES_hhdet_num!J70)</f>
        <v>1092.3493982375953</v>
      </c>
      <c r="K71" s="165">
        <f>IF(RES_hhdet_fec!K71=0,0,RES_hhdet_fec!K71/0.086*1000000/RES_hhdet_num!K70)</f>
        <v>1072.6709713033281</v>
      </c>
      <c r="L71" s="165">
        <f>IF(RES_hhdet_fec!L71=0,0,RES_hhdet_fec!L71/0.086*1000000/RES_hhdet_num!L70)</f>
        <v>1059.3785832540295</v>
      </c>
      <c r="M71" s="165">
        <f>IF(RES_hhdet_fec!M71=0,0,RES_hhdet_fec!M71/0.086*1000000/RES_hhdet_num!M70)</f>
        <v>1102.9812120893116</v>
      </c>
      <c r="N71" s="165">
        <f>IF(RES_hhdet_fec!N71=0,0,RES_hhdet_fec!N71/0.086*1000000/RES_hhdet_num!N70)</f>
        <v>1034.2016642084857</v>
      </c>
      <c r="O71" s="165">
        <f>IF(RES_hhdet_fec!O71=0,0,RES_hhdet_fec!O71/0.086*1000000/RES_hhdet_num!O70)</f>
        <v>1009.713438416753</v>
      </c>
      <c r="P71" s="165">
        <f>IF(RES_hhdet_fec!P71=0,0,RES_hhdet_fec!P71/0.086*1000000/RES_hhdet_num!P70)</f>
        <v>971.41327018431105</v>
      </c>
      <c r="Q71" s="165">
        <f>IF(RES_hhdet_fec!Q71=0,0,RES_hhdet_fec!Q71/0.086*1000000/RES_hhdet_num!Q70)</f>
        <v>968.48535422500333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872.94034496649738</v>
      </c>
      <c r="C72" s="164">
        <f>IF(RES_hhdet_fec!C72=0,0,RES_hhdet_fec!C72/0.086*1000000/RES_hhdet_num!C70)</f>
        <v>897.56928665316855</v>
      </c>
      <c r="D72" s="164">
        <f>IF(RES_hhdet_fec!D72=0,0,RES_hhdet_fec!D72/0.086*1000000/RES_hhdet_num!D70)</f>
        <v>920.16594076939782</v>
      </c>
      <c r="E72" s="164">
        <f>IF(RES_hhdet_fec!E72=0,0,RES_hhdet_fec!E72/0.086*1000000/RES_hhdet_num!E70)</f>
        <v>937.50881129285301</v>
      </c>
      <c r="F72" s="164">
        <f>IF(RES_hhdet_fec!F72=0,0,RES_hhdet_fec!F72/0.086*1000000/RES_hhdet_num!F70)</f>
        <v>942.67847625934894</v>
      </c>
      <c r="G72" s="164">
        <f>IF(RES_hhdet_fec!G72=0,0,RES_hhdet_fec!G72/0.086*1000000/RES_hhdet_num!G70)</f>
        <v>946.55308008965937</v>
      </c>
      <c r="H72" s="164">
        <f>IF(RES_hhdet_fec!H72=0,0,RES_hhdet_fec!H72/0.086*1000000/RES_hhdet_num!H70)</f>
        <v>940.13794200169332</v>
      </c>
      <c r="I72" s="164">
        <f>IF(RES_hhdet_fec!I72=0,0,RES_hhdet_fec!I72/0.086*1000000/RES_hhdet_num!I70)</f>
        <v>937.970854269087</v>
      </c>
      <c r="J72" s="164">
        <f>IF(RES_hhdet_fec!J72=0,0,RES_hhdet_fec!J72/0.086*1000000/RES_hhdet_num!J70)</f>
        <v>933.72730680473819</v>
      </c>
      <c r="K72" s="164">
        <f>IF(RES_hhdet_fec!K72=0,0,RES_hhdet_fec!K72/0.086*1000000/RES_hhdet_num!K70)</f>
        <v>924.25390945783033</v>
      </c>
      <c r="L72" s="164">
        <f>IF(RES_hhdet_fec!L72=0,0,RES_hhdet_fec!L72/0.086*1000000/RES_hhdet_num!L70)</f>
        <v>921.02320284381756</v>
      </c>
      <c r="M72" s="164">
        <f>IF(RES_hhdet_fec!M72=0,0,RES_hhdet_fec!M72/0.086*1000000/RES_hhdet_num!M70)</f>
        <v>918.57900336147782</v>
      </c>
      <c r="N72" s="164">
        <f>IF(RES_hhdet_fec!N72=0,0,RES_hhdet_fec!N72/0.086*1000000/RES_hhdet_num!N70)</f>
        <v>901.7285190897361</v>
      </c>
      <c r="O72" s="164">
        <f>IF(RES_hhdet_fec!O72=0,0,RES_hhdet_fec!O72/0.086*1000000/RES_hhdet_num!O70)</f>
        <v>882.713588843342</v>
      </c>
      <c r="P72" s="164">
        <f>IF(RES_hhdet_fec!P72=0,0,RES_hhdet_fec!P72/0.086*1000000/RES_hhdet_num!P70)</f>
        <v>852.29323628539714</v>
      </c>
      <c r="Q72" s="164">
        <f>IF(RES_hhdet_fec!Q72=0,0,RES_hhdet_fec!Q72/0.086*1000000/RES_hhdet_num!Q70)</f>
        <v>852.32074218672824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2650.01373885574</v>
      </c>
      <c r="C73" s="162">
        <f>IF(RES_hhdet_fec!C73=0,0,RES_hhdet_fec!C73/0.086*1000000/RES_hhdet_num!C73)</f>
        <v>2550.5847371828063</v>
      </c>
      <c r="D73" s="162">
        <f>IF(RES_hhdet_fec!D73=0,0,RES_hhdet_fec!D73/0.086*1000000/RES_hhdet_num!D73)</f>
        <v>2778.5250900314954</v>
      </c>
      <c r="E73" s="162">
        <f>IF(RES_hhdet_fec!E73=0,0,RES_hhdet_fec!E73/0.086*1000000/RES_hhdet_num!E73)</f>
        <v>2898.6238963492715</v>
      </c>
      <c r="F73" s="162">
        <f>IF(RES_hhdet_fec!F73=0,0,RES_hhdet_fec!F73/0.086*1000000/RES_hhdet_num!F73)</f>
        <v>3076.1087325855315</v>
      </c>
      <c r="G73" s="162">
        <f>IF(RES_hhdet_fec!G73=0,0,RES_hhdet_fec!G73/0.086*1000000/RES_hhdet_num!G73)</f>
        <v>3079.4601007915394</v>
      </c>
      <c r="H73" s="162">
        <f>IF(RES_hhdet_fec!H73=0,0,RES_hhdet_fec!H73/0.086*1000000/RES_hhdet_num!H73)</f>
        <v>2868.695780547258</v>
      </c>
      <c r="I73" s="162">
        <f>IF(RES_hhdet_fec!I73=0,0,RES_hhdet_fec!I73/0.086*1000000/RES_hhdet_num!I73)</f>
        <v>2603.2605173372413</v>
      </c>
      <c r="J73" s="162">
        <f>IF(RES_hhdet_fec!J73=0,0,RES_hhdet_fec!J73/0.086*1000000/RES_hhdet_num!J73)</f>
        <v>2471.5418850756319</v>
      </c>
      <c r="K73" s="162">
        <f>IF(RES_hhdet_fec!K73=0,0,RES_hhdet_fec!K73/0.086*1000000/RES_hhdet_num!K73)</f>
        <v>2389.1161628650671</v>
      </c>
      <c r="L73" s="162">
        <f>IF(RES_hhdet_fec!L73=0,0,RES_hhdet_fec!L73/0.086*1000000/RES_hhdet_num!L73)</f>
        <v>2697.1003713031027</v>
      </c>
      <c r="M73" s="162">
        <f>IF(RES_hhdet_fec!M73=0,0,RES_hhdet_fec!M73/0.086*1000000/RES_hhdet_num!M73)</f>
        <v>2840.3776618047254</v>
      </c>
      <c r="N73" s="162">
        <f>IF(RES_hhdet_fec!N73=0,0,RES_hhdet_fec!N73/0.086*1000000/RES_hhdet_num!N73)</f>
        <v>2586.3433229719371</v>
      </c>
      <c r="O73" s="162">
        <f>IF(RES_hhdet_fec!O73=0,0,RES_hhdet_fec!O73/0.086*1000000/RES_hhdet_num!O73)</f>
        <v>2722.9171976223915</v>
      </c>
      <c r="P73" s="162">
        <f>IF(RES_hhdet_fec!P73=0,0,RES_hhdet_fec!P73/0.086*1000000/RES_hhdet_num!P73)</f>
        <v>2345.5868082020243</v>
      </c>
      <c r="Q73" s="162">
        <f>IF(RES_hhdet_fec!Q73=0,0,RES_hhdet_fec!Q73/0.086*1000000/RES_hhdet_num!Q73)</f>
        <v>3071.1643841983555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1932.9458405091211</v>
      </c>
      <c r="C74" s="160">
        <f>IF(RES_hhdet_fec!C74=0,0,RES_hhdet_fec!C74/0.086*1000000/RES_hhdet_num!C74)</f>
        <v>1917.8031815264051</v>
      </c>
      <c r="D74" s="160">
        <f>IF(RES_hhdet_fec!D74=0,0,RES_hhdet_fec!D74/0.086*1000000/RES_hhdet_num!D74)</f>
        <v>2031.5759767823606</v>
      </c>
      <c r="E74" s="160">
        <f>IF(RES_hhdet_fec!E74=0,0,RES_hhdet_fec!E74/0.086*1000000/RES_hhdet_num!E74)</f>
        <v>2096.9583698324896</v>
      </c>
      <c r="F74" s="160">
        <f>IF(RES_hhdet_fec!F74=0,0,RES_hhdet_fec!F74/0.086*1000000/RES_hhdet_num!F74)</f>
        <v>2173.1219692936302</v>
      </c>
      <c r="G74" s="160">
        <f>IF(RES_hhdet_fec!G74=0,0,RES_hhdet_fec!G74/0.086*1000000/RES_hhdet_num!G74)</f>
        <v>2178.33712040623</v>
      </c>
      <c r="H74" s="160">
        <f>IF(RES_hhdet_fec!H74=0,0,RES_hhdet_fec!H74/0.086*1000000/RES_hhdet_num!H74)</f>
        <v>2087.6162542205784</v>
      </c>
      <c r="I74" s="160">
        <f>IF(RES_hhdet_fec!I74=0,0,RES_hhdet_fec!I74/0.086*1000000/RES_hhdet_num!I74)</f>
        <v>1979.275061203999</v>
      </c>
      <c r="J74" s="160">
        <f>IF(RES_hhdet_fec!J74=0,0,RES_hhdet_fec!J74/0.086*1000000/RES_hhdet_num!J74)</f>
        <v>1922.3440608349915</v>
      </c>
      <c r="K74" s="160">
        <f>IF(RES_hhdet_fec!K74=0,0,RES_hhdet_fec!K74/0.086*1000000/RES_hhdet_num!K74)</f>
        <v>1879.900374603845</v>
      </c>
      <c r="L74" s="160">
        <f>IF(RES_hhdet_fec!L74=0,0,RES_hhdet_fec!L74/0.086*1000000/RES_hhdet_num!L74)</f>
        <v>1999.8633513650698</v>
      </c>
      <c r="M74" s="160">
        <f>IF(RES_hhdet_fec!M74=0,0,RES_hhdet_fec!M74/0.086*1000000/RES_hhdet_num!M74)</f>
        <v>2054.73006808337</v>
      </c>
      <c r="N74" s="160">
        <f>IF(RES_hhdet_fec!N74=0,0,RES_hhdet_fec!N74/0.086*1000000/RES_hhdet_num!N74)</f>
        <v>1936.2658482785184</v>
      </c>
      <c r="O74" s="160">
        <f>IF(RES_hhdet_fec!O74=0,0,RES_hhdet_fec!O74/0.086*1000000/RES_hhdet_num!O74)</f>
        <v>1971.8804678923043</v>
      </c>
      <c r="P74" s="160">
        <f>IF(RES_hhdet_fec!P74=0,0,RES_hhdet_fec!P74/0.086*1000000/RES_hhdet_num!P74)</f>
        <v>1790.5279595662103</v>
      </c>
      <c r="Q74" s="160">
        <f>IF(RES_hhdet_fec!Q74=0,0,RES_hhdet_fec!Q74/0.086*1000000/RES_hhdet_num!Q74)</f>
        <v>2080.7864958660834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1060.0054955426242</v>
      </c>
      <c r="C75" s="156">
        <f>IF(RES_hhdet_fec!C75=0,0,RES_hhdet_fec!C75/0.086*1000000/RES_hhdet_num!C74)</f>
        <v>1020.2338948731924</v>
      </c>
      <c r="D75" s="156">
        <f>IF(RES_hhdet_fec!D75=0,0,RES_hhdet_fec!D75/0.086*1000000/RES_hhdet_num!D74)</f>
        <v>1111.4100360127925</v>
      </c>
      <c r="E75" s="156">
        <f>IF(RES_hhdet_fec!E75=0,0,RES_hhdet_fec!E75/0.086*1000000/RES_hhdet_num!E74)</f>
        <v>1159.4495585396362</v>
      </c>
      <c r="F75" s="156">
        <f>IF(RES_hhdet_fec!F75=0,0,RES_hhdet_fec!F75/0.086*1000000/RES_hhdet_num!F74)</f>
        <v>1230.4434930342807</v>
      </c>
      <c r="G75" s="156">
        <f>IF(RES_hhdet_fec!G75=0,0,RES_hhdet_fec!G75/0.086*1000000/RES_hhdet_num!G74)</f>
        <v>1231.7840403165706</v>
      </c>
      <c r="H75" s="156">
        <f>IF(RES_hhdet_fec!H75=0,0,RES_hhdet_fec!H75/0.086*1000000/RES_hhdet_num!H74)</f>
        <v>1147.4783122188849</v>
      </c>
      <c r="I75" s="156">
        <f>IF(RES_hhdet_fec!I75=0,0,RES_hhdet_fec!I75/0.086*1000000/RES_hhdet_num!I74)</f>
        <v>1041.3042069349119</v>
      </c>
      <c r="J75" s="156">
        <f>IF(RES_hhdet_fec!J75=0,0,RES_hhdet_fec!J75/0.086*1000000/RES_hhdet_num!J74)</f>
        <v>988.61675403025333</v>
      </c>
      <c r="K75" s="156">
        <f>IF(RES_hhdet_fec!K75=0,0,RES_hhdet_fec!K75/0.086*1000000/RES_hhdet_num!K74)</f>
        <v>955.64646514601452</v>
      </c>
      <c r="L75" s="156">
        <f>IF(RES_hhdet_fec!L75=0,0,RES_hhdet_fec!L75/0.086*1000000/RES_hhdet_num!L74)</f>
        <v>1078.8401485212519</v>
      </c>
      <c r="M75" s="156">
        <f>IF(RES_hhdet_fec!M75=0,0,RES_hhdet_fec!M75/0.086*1000000/RES_hhdet_num!M74)</f>
        <v>1136.1510647218922</v>
      </c>
      <c r="N75" s="156">
        <f>IF(RES_hhdet_fec!N75=0,0,RES_hhdet_fec!N75/0.086*1000000/RES_hhdet_num!N74)</f>
        <v>1034.5373291887825</v>
      </c>
      <c r="O75" s="156">
        <f>IF(RES_hhdet_fec!O75=0,0,RES_hhdet_fec!O75/0.086*1000000/RES_hhdet_num!O74)</f>
        <v>1089.1668790489623</v>
      </c>
      <c r="P75" s="156">
        <f>IF(RES_hhdet_fec!P75=0,0,RES_hhdet_fec!P75/0.086*1000000/RES_hhdet_num!P74)</f>
        <v>938.23472328081345</v>
      </c>
      <c r="Q75" s="156">
        <f>IF(RES_hhdet_fec!Q75=0,0,RES_hhdet_fec!Q75/0.086*1000000/RES_hhdet_num!Q74)</f>
        <v>1228.4657536793554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872.94034496649715</v>
      </c>
      <c r="C76" s="156">
        <f>IF(RES_hhdet_fec!C76=0,0,RES_hhdet_fec!C76/0.086*1000000/RES_hhdet_num!C74)</f>
        <v>897.56928665321243</v>
      </c>
      <c r="D76" s="156">
        <f>IF(RES_hhdet_fec!D76=0,0,RES_hhdet_fec!D76/0.086*1000000/RES_hhdet_num!D74)</f>
        <v>920.16594076956778</v>
      </c>
      <c r="E76" s="156">
        <f>IF(RES_hhdet_fec!E76=0,0,RES_hhdet_fec!E76/0.086*1000000/RES_hhdet_num!E74)</f>
        <v>937.50881129285301</v>
      </c>
      <c r="F76" s="156">
        <f>IF(RES_hhdet_fec!F76=0,0,RES_hhdet_fec!F76/0.086*1000000/RES_hhdet_num!F74)</f>
        <v>942.67847625934928</v>
      </c>
      <c r="G76" s="156">
        <f>IF(RES_hhdet_fec!G76=0,0,RES_hhdet_fec!G76/0.086*1000000/RES_hhdet_num!G74)</f>
        <v>946.5530800896596</v>
      </c>
      <c r="H76" s="156">
        <f>IF(RES_hhdet_fec!H76=0,0,RES_hhdet_fec!H76/0.086*1000000/RES_hhdet_num!H74)</f>
        <v>940.1379420016932</v>
      </c>
      <c r="I76" s="156">
        <f>IF(RES_hhdet_fec!I76=0,0,RES_hhdet_fec!I76/0.086*1000000/RES_hhdet_num!I74)</f>
        <v>937.97085426908723</v>
      </c>
      <c r="J76" s="156">
        <f>IF(RES_hhdet_fec!J76=0,0,RES_hhdet_fec!J76/0.086*1000000/RES_hhdet_num!J74)</f>
        <v>933.72730680473819</v>
      </c>
      <c r="K76" s="156">
        <f>IF(RES_hhdet_fec!K76=0,0,RES_hhdet_fec!K76/0.086*1000000/RES_hhdet_num!K74)</f>
        <v>924.2539094578301</v>
      </c>
      <c r="L76" s="156">
        <f>IF(RES_hhdet_fec!L76=0,0,RES_hhdet_fec!L76/0.086*1000000/RES_hhdet_num!L74)</f>
        <v>921.0232028438179</v>
      </c>
      <c r="M76" s="156">
        <f>IF(RES_hhdet_fec!M76=0,0,RES_hhdet_fec!M76/0.086*1000000/RES_hhdet_num!M74)</f>
        <v>918.57900336147782</v>
      </c>
      <c r="N76" s="156">
        <f>IF(RES_hhdet_fec!N76=0,0,RES_hhdet_fec!N76/0.086*1000000/RES_hhdet_num!N74)</f>
        <v>901.7285190897361</v>
      </c>
      <c r="O76" s="156">
        <f>IF(RES_hhdet_fec!O76=0,0,RES_hhdet_fec!O76/0.086*1000000/RES_hhdet_num!O74)</f>
        <v>882.71358884334222</v>
      </c>
      <c r="P76" s="156">
        <f>IF(RES_hhdet_fec!P76=0,0,RES_hhdet_fec!P76/0.086*1000000/RES_hhdet_num!P74)</f>
        <v>852.2932362853968</v>
      </c>
      <c r="Q76" s="156">
        <f>IF(RES_hhdet_fec!Q76=0,0,RES_hhdet_fec!Q76/0.086*1000000/RES_hhdet_num!Q74)</f>
        <v>852.3207421867279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1327.840705539028</v>
      </c>
      <c r="C77" s="157">
        <f>IF(RES_hhdet_fec!C77=0,0,RES_hhdet_fec!C77/0.086*1000000/RES_hhdet_num!C$62)</f>
        <v>1344.0401924511611</v>
      </c>
      <c r="D77" s="157">
        <f>IF(RES_hhdet_fec!D77=0,0,RES_hhdet_fec!D77/0.086*1000000/RES_hhdet_num!D$62)</f>
        <v>1384.968038090396</v>
      </c>
      <c r="E77" s="157">
        <f>IF(RES_hhdet_fec!E77=0,0,RES_hhdet_fec!E77/0.086*1000000/RES_hhdet_num!E$62)</f>
        <v>1389.9427525070737</v>
      </c>
      <c r="F77" s="157">
        <f>IF(RES_hhdet_fec!F77=0,0,RES_hhdet_fec!F77/0.086*1000000/RES_hhdet_num!F$62)</f>
        <v>1533.1591518362084</v>
      </c>
      <c r="G77" s="157">
        <f>IF(RES_hhdet_fec!G77=0,0,RES_hhdet_fec!G77/0.086*1000000/RES_hhdet_num!G$62)</f>
        <v>1447.4546831255536</v>
      </c>
      <c r="H77" s="157">
        <f>IF(RES_hhdet_fec!H77=0,0,RES_hhdet_fec!H77/0.086*1000000/RES_hhdet_num!H$62)</f>
        <v>1472.6139860463495</v>
      </c>
      <c r="I77" s="157">
        <f>IF(RES_hhdet_fec!I77=0,0,RES_hhdet_fec!I77/0.086*1000000/RES_hhdet_num!I$62)</f>
        <v>1461.93014955788</v>
      </c>
      <c r="J77" s="157">
        <f>IF(RES_hhdet_fec!J77=0,0,RES_hhdet_fec!J77/0.086*1000000/RES_hhdet_num!J$62)</f>
        <v>1391.6495197899783</v>
      </c>
      <c r="K77" s="157">
        <f>IF(RES_hhdet_fec!K77=0,0,RES_hhdet_fec!K77/0.086*1000000/RES_hhdet_num!K$62)</f>
        <v>1399.6752826521888</v>
      </c>
      <c r="L77" s="157">
        <f>IF(RES_hhdet_fec!L77=0,0,RES_hhdet_fec!L77/0.086*1000000/RES_hhdet_num!L$62)</f>
        <v>1399.4600367010071</v>
      </c>
      <c r="M77" s="157">
        <f>IF(RES_hhdet_fec!M77=0,0,RES_hhdet_fec!M77/0.086*1000000/RES_hhdet_num!M$62)</f>
        <v>1462.6156774126364</v>
      </c>
      <c r="N77" s="157">
        <f>IF(RES_hhdet_fec!N77=0,0,RES_hhdet_fec!N77/0.086*1000000/RES_hhdet_num!N$62)</f>
        <v>1366.5017735837293</v>
      </c>
      <c r="O77" s="157">
        <f>IF(RES_hhdet_fec!O77=0,0,RES_hhdet_fec!O77/0.086*1000000/RES_hhdet_num!O$62)</f>
        <v>1362.4984898971952</v>
      </c>
      <c r="P77" s="157">
        <f>IF(RES_hhdet_fec!P77=0,0,RES_hhdet_fec!P77/0.086*1000000/RES_hhdet_num!P$62)</f>
        <v>1337.4591329905202</v>
      </c>
      <c r="Q77" s="157">
        <f>IF(RES_hhdet_fec!Q77=0,0,RES_hhdet_fec!Q77/0.086*1000000/RES_hhdet_num!Q$62)</f>
        <v>1356.1848943181105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1408.8840970724104</v>
      </c>
      <c r="C78" s="156">
        <f>IF(RES_hhdet_fec!C78=0,0,RES_hhdet_fec!C78/0.086*1000000/RES_hhdet_num!C78)</f>
        <v>1423.3422510115529</v>
      </c>
      <c r="D78" s="156">
        <f>IF(RES_hhdet_fec!D78=0,0,RES_hhdet_fec!D78/0.086*1000000/RES_hhdet_num!D78)</f>
        <v>1444.0787261286489</v>
      </c>
      <c r="E78" s="156">
        <f>IF(RES_hhdet_fec!E78=0,0,RES_hhdet_fec!E78/0.086*1000000/RES_hhdet_num!E78)</f>
        <v>1452.6957027115516</v>
      </c>
      <c r="F78" s="156">
        <f>IF(RES_hhdet_fec!F78=0,0,RES_hhdet_fec!F78/0.086*1000000/RES_hhdet_num!F78)</f>
        <v>1575.7764335906336</v>
      </c>
      <c r="G78" s="156">
        <f>IF(RES_hhdet_fec!G78=0,0,RES_hhdet_fec!G78/0.086*1000000/RES_hhdet_num!G78)</f>
        <v>1488.7778876155041</v>
      </c>
      <c r="H78" s="156">
        <f>IF(RES_hhdet_fec!H78=0,0,RES_hhdet_fec!H78/0.086*1000000/RES_hhdet_num!H78)</f>
        <v>1518.5755105480498</v>
      </c>
      <c r="I78" s="156">
        <f>IF(RES_hhdet_fec!I78=0,0,RES_hhdet_fec!I78/0.086*1000000/RES_hhdet_num!I78)</f>
        <v>1508.4088182061876</v>
      </c>
      <c r="J78" s="156">
        <f>IF(RES_hhdet_fec!J78=0,0,RES_hhdet_fec!J78/0.086*1000000/RES_hhdet_num!J78)</f>
        <v>1437.7424555461573</v>
      </c>
      <c r="K78" s="156">
        <f>IF(RES_hhdet_fec!K78=0,0,RES_hhdet_fec!K78/0.086*1000000/RES_hhdet_num!K78)</f>
        <v>1433.9930972786697</v>
      </c>
      <c r="L78" s="156">
        <f>IF(RES_hhdet_fec!L78=0,0,RES_hhdet_fec!L78/0.086*1000000/RES_hhdet_num!L78)</f>
        <v>1419.1014712839385</v>
      </c>
      <c r="M78" s="156">
        <f>IF(RES_hhdet_fec!M78=0,0,RES_hhdet_fec!M78/0.086*1000000/RES_hhdet_num!M78)</f>
        <v>1464.3468854096589</v>
      </c>
      <c r="N78" s="156">
        <f>IF(RES_hhdet_fec!N78=0,0,RES_hhdet_fec!N78/0.086*1000000/RES_hhdet_num!N78)</f>
        <v>1378.3647701364559</v>
      </c>
      <c r="O78" s="156">
        <f>IF(RES_hhdet_fec!O78=0,0,RES_hhdet_fec!O78/0.086*1000000/RES_hhdet_num!O78)</f>
        <v>1368.1579049518048</v>
      </c>
      <c r="P78" s="156">
        <f>IF(RES_hhdet_fec!P78=0,0,RES_hhdet_fec!P78/0.086*1000000/RES_hhdet_num!P78)</f>
        <v>1346.0433455753027</v>
      </c>
      <c r="Q78" s="156">
        <f>IF(RES_hhdet_fec!Q78=0,0,RES_hhdet_fec!Q78/0.086*1000000/RES_hhdet_num!Q78)</f>
        <v>1357.9037325961292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943.30458292617493</v>
      </c>
      <c r="C79" s="57">
        <f>IF(RES_hhdet_fec!C79=0,0,RES_hhdet_fec!C79/0.086*1000000/RES_hhdet_num!C79)</f>
        <v>964.38010559521513</v>
      </c>
      <c r="D79" s="57">
        <f>IF(RES_hhdet_fec!D79=0,0,RES_hhdet_fec!D79/0.086*1000000/RES_hhdet_num!D79)</f>
        <v>1004.1581437223523</v>
      </c>
      <c r="E79" s="57">
        <f>IF(RES_hhdet_fec!E79=0,0,RES_hhdet_fec!E79/0.086*1000000/RES_hhdet_num!E79)</f>
        <v>999.05366990032519</v>
      </c>
      <c r="F79" s="57">
        <f>IF(RES_hhdet_fec!F79=0,0,RES_hhdet_fec!F79/0.086*1000000/RES_hhdet_num!F79)</f>
        <v>1251.9759890406003</v>
      </c>
      <c r="G79" s="57">
        <f>IF(RES_hhdet_fec!G79=0,0,RES_hhdet_fec!G79/0.086*1000000/RES_hhdet_num!G79)</f>
        <v>1066.5022753503686</v>
      </c>
      <c r="H79" s="57">
        <f>IF(RES_hhdet_fec!H79=0,0,RES_hhdet_fec!H79/0.086*1000000/RES_hhdet_num!H79)</f>
        <v>1110.2258327815225</v>
      </c>
      <c r="I79" s="57">
        <f>IF(RES_hhdet_fec!I79=0,0,RES_hhdet_fec!I79/0.086*1000000/RES_hhdet_num!I79)</f>
        <v>1016.9162587411217</v>
      </c>
      <c r="J79" s="57">
        <f>IF(RES_hhdet_fec!J79=0,0,RES_hhdet_fec!J79/0.086*1000000/RES_hhdet_num!J79)</f>
        <v>970.91060925550141</v>
      </c>
      <c r="K79" s="57">
        <f>IF(RES_hhdet_fec!K79=0,0,RES_hhdet_fec!K79/0.086*1000000/RES_hhdet_num!K79)</f>
        <v>1006.9749174296221</v>
      </c>
      <c r="L79" s="57">
        <f>IF(RES_hhdet_fec!L79=0,0,RES_hhdet_fec!L79/0.086*1000000/RES_hhdet_num!L79)</f>
        <v>1017.6448459009833</v>
      </c>
      <c r="M79" s="57">
        <f>IF(RES_hhdet_fec!M79=0,0,RES_hhdet_fec!M79/0.086*1000000/RES_hhdet_num!M79)</f>
        <v>1006.6692791945494</v>
      </c>
      <c r="N79" s="57">
        <f>IF(RES_hhdet_fec!N79=0,0,RES_hhdet_fec!N79/0.086*1000000/RES_hhdet_num!N79)</f>
        <v>989.08204862293348</v>
      </c>
      <c r="O79" s="57">
        <f>IF(RES_hhdet_fec!O79=0,0,RES_hhdet_fec!O79/0.086*1000000/RES_hhdet_num!O79)</f>
        <v>1066.2711134403689</v>
      </c>
      <c r="P79" s="57">
        <f>IF(RES_hhdet_fec!P79=0,0,RES_hhdet_fec!P79/0.086*1000000/RES_hhdet_num!P79)</f>
        <v>994.48791752835666</v>
      </c>
      <c r="Q79" s="57">
        <f>IF(RES_hhdet_fec!Q79=0,0,RES_hhdet_fec!Q79/0.086*1000000/RES_hhdet_num!Q79)</f>
        <v>1263.4354953735717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15120.974272238194</v>
      </c>
      <c r="C81" s="168">
        <f t="shared" ref="C81:Q81" si="16">SUM(C82,C85,C87,C100)</f>
        <v>15330.281386181065</v>
      </c>
      <c r="D81" s="168">
        <f t="shared" si="16"/>
        <v>15307.256652603966</v>
      </c>
      <c r="E81" s="168">
        <f t="shared" si="16"/>
        <v>19650.838507864202</v>
      </c>
      <c r="F81" s="168">
        <f t="shared" si="16"/>
        <v>14020.673623256082</v>
      </c>
      <c r="G81" s="168">
        <f t="shared" si="16"/>
        <v>17824.389426004436</v>
      </c>
      <c r="H81" s="168">
        <f t="shared" si="16"/>
        <v>16528.628784070388</v>
      </c>
      <c r="I81" s="168">
        <f t="shared" si="16"/>
        <v>15947.87366969601</v>
      </c>
      <c r="J81" s="168">
        <f t="shared" si="16"/>
        <v>18033.58999720688</v>
      </c>
      <c r="K81" s="168">
        <f t="shared" si="16"/>
        <v>17275.44033662228</v>
      </c>
      <c r="L81" s="168">
        <f t="shared" si="16"/>
        <v>17175.942298311315</v>
      </c>
      <c r="M81" s="168">
        <f t="shared" si="16"/>
        <v>12310.589920493301</v>
      </c>
      <c r="N81" s="168">
        <f t="shared" si="16"/>
        <v>16415.830478433923</v>
      </c>
      <c r="O81" s="168">
        <f t="shared" si="16"/>
        <v>16055.924042018814</v>
      </c>
      <c r="P81" s="168">
        <f t="shared" si="16"/>
        <v>13213.074876831102</v>
      </c>
      <c r="Q81" s="168">
        <f t="shared" si="16"/>
        <v>14834.418311749314</v>
      </c>
    </row>
    <row r="82" spans="1:17" ht="12.95" customHeight="1" x14ac:dyDescent="0.25">
      <c r="A82" s="158" t="s">
        <v>65</v>
      </c>
      <c r="B82" s="157">
        <f t="shared" ref="B82" si="17">SUM(B83:B84)</f>
        <v>10613.827824477918</v>
      </c>
      <c r="C82" s="157">
        <f t="shared" ref="C82:Q82" si="18">SUM(C83:C84)</f>
        <v>10764.109492043259</v>
      </c>
      <c r="D82" s="157">
        <f t="shared" si="18"/>
        <v>10830.257301141803</v>
      </c>
      <c r="E82" s="157">
        <f t="shared" si="18"/>
        <v>14916.092451963659</v>
      </c>
      <c r="F82" s="157">
        <f t="shared" si="18"/>
        <v>9358.4175177054985</v>
      </c>
      <c r="G82" s="157">
        <f t="shared" si="18"/>
        <v>13043.696116909345</v>
      </c>
      <c r="H82" s="157">
        <f t="shared" si="18"/>
        <v>11869.745042707871</v>
      </c>
      <c r="I82" s="157">
        <f t="shared" si="18"/>
        <v>11481.978080328119</v>
      </c>
      <c r="J82" s="157">
        <f t="shared" si="18"/>
        <v>13496.918041215387</v>
      </c>
      <c r="K82" s="157">
        <f t="shared" si="18"/>
        <v>12777.876319534562</v>
      </c>
      <c r="L82" s="157">
        <f t="shared" si="18"/>
        <v>12656.382410049804</v>
      </c>
      <c r="M82" s="157">
        <f t="shared" si="18"/>
        <v>8161.3799151518388</v>
      </c>
      <c r="N82" s="157">
        <f t="shared" si="18"/>
        <v>11959.661838085209</v>
      </c>
      <c r="O82" s="157">
        <f t="shared" si="18"/>
        <v>11527.021034900155</v>
      </c>
      <c r="P82" s="157">
        <f t="shared" si="18"/>
        <v>8851.0346783986661</v>
      </c>
      <c r="Q82" s="157">
        <f t="shared" si="18"/>
        <v>10317.418748376385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10552.246672037229</v>
      </c>
      <c r="C83" s="156">
        <f>IF(RES_hhdet_fec!C83=0,0,RES_hhdet_fec!C83/0.086*1000000/RES_hhdet_num!C$81)</f>
        <v>10703.974639204089</v>
      </c>
      <c r="D83" s="156">
        <f>IF(RES_hhdet_fec!D83=0,0,RES_hhdet_fec!D83/0.086*1000000/RES_hhdet_num!D$81)</f>
        <v>10760.734607429788</v>
      </c>
      <c r="E83" s="156">
        <f>IF(RES_hhdet_fec!E83=0,0,RES_hhdet_fec!E83/0.086*1000000/RES_hhdet_num!E$81)</f>
        <v>14813.823986677937</v>
      </c>
      <c r="F83" s="156">
        <f>IF(RES_hhdet_fec!F83=0,0,RES_hhdet_fec!F83/0.086*1000000/RES_hhdet_num!F$81)</f>
        <v>9277.6723293900741</v>
      </c>
      <c r="G83" s="156">
        <f>IF(RES_hhdet_fec!G83=0,0,RES_hhdet_fec!G83/0.086*1000000/RES_hhdet_num!G$81)</f>
        <v>12941.291040581602</v>
      </c>
      <c r="H83" s="156">
        <f>IF(RES_hhdet_fec!H83=0,0,RES_hhdet_fec!H83/0.086*1000000/RES_hhdet_num!H$81)</f>
        <v>11784.004590145147</v>
      </c>
      <c r="I83" s="156">
        <f>IF(RES_hhdet_fec!I83=0,0,RES_hhdet_fec!I83/0.086*1000000/RES_hhdet_num!I$81)</f>
        <v>11426.892171062314</v>
      </c>
      <c r="J83" s="156">
        <f>IF(RES_hhdet_fec!J83=0,0,RES_hhdet_fec!J83/0.086*1000000/RES_hhdet_num!J$81)</f>
        <v>13434.723443155333</v>
      </c>
      <c r="K83" s="156">
        <f>IF(RES_hhdet_fec!K83=0,0,RES_hhdet_fec!K83/0.086*1000000/RES_hhdet_num!K$81)</f>
        <v>12724.941553294761</v>
      </c>
      <c r="L83" s="156">
        <f>IF(RES_hhdet_fec!L83=0,0,RES_hhdet_fec!L83/0.086*1000000/RES_hhdet_num!L$81)</f>
        <v>12598.661327838865</v>
      </c>
      <c r="M83" s="156">
        <f>IF(RES_hhdet_fec!M83=0,0,RES_hhdet_fec!M83/0.086*1000000/RES_hhdet_num!M$81)</f>
        <v>8112.6941047560395</v>
      </c>
      <c r="N83" s="156">
        <f>IF(RES_hhdet_fec!N83=0,0,RES_hhdet_fec!N83/0.086*1000000/RES_hhdet_num!N$81)</f>
        <v>11915.788144032482</v>
      </c>
      <c r="O83" s="156">
        <f>IF(RES_hhdet_fec!O83=0,0,RES_hhdet_fec!O83/0.086*1000000/RES_hhdet_num!O$81)</f>
        <v>11481.46099491811</v>
      </c>
      <c r="P83" s="156">
        <f>IF(RES_hhdet_fec!P83=0,0,RES_hhdet_fec!P83/0.086*1000000/RES_hhdet_num!P$81)</f>
        <v>8820.6119837172755</v>
      </c>
      <c r="Q83" s="156">
        <f>IF(RES_hhdet_fec!Q83=0,0,RES_hhdet_fec!Q83/0.086*1000000/RES_hhdet_num!Q$81)</f>
        <v>10250.628918633582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61.581152440688449</v>
      </c>
      <c r="C84" s="156">
        <f>IF(RES_hhdet_fec!C84=0,0,RES_hhdet_fec!C84/0.086*1000000/RES_hhdet_num!C$81)</f>
        <v>60.134852839170541</v>
      </c>
      <c r="D84" s="156">
        <f>IF(RES_hhdet_fec!D84=0,0,RES_hhdet_fec!D84/0.086*1000000/RES_hhdet_num!D$81)</f>
        <v>69.522693712014714</v>
      </c>
      <c r="E84" s="156">
        <f>IF(RES_hhdet_fec!E84=0,0,RES_hhdet_fec!E84/0.086*1000000/RES_hhdet_num!E$81)</f>
        <v>102.2684652857216</v>
      </c>
      <c r="F84" s="156">
        <f>IF(RES_hhdet_fec!F84=0,0,RES_hhdet_fec!F84/0.086*1000000/RES_hhdet_num!F$81)</f>
        <v>80.745188315425253</v>
      </c>
      <c r="G84" s="156">
        <f>IF(RES_hhdet_fec!G84=0,0,RES_hhdet_fec!G84/0.086*1000000/RES_hhdet_num!G$81)</f>
        <v>102.40507632774366</v>
      </c>
      <c r="H84" s="156">
        <f>IF(RES_hhdet_fec!H84=0,0,RES_hhdet_fec!H84/0.086*1000000/RES_hhdet_num!H$81)</f>
        <v>85.740452562723902</v>
      </c>
      <c r="I84" s="156">
        <f>IF(RES_hhdet_fec!I84=0,0,RES_hhdet_fec!I84/0.086*1000000/RES_hhdet_num!I$81)</f>
        <v>55.085909265804375</v>
      </c>
      <c r="J84" s="156">
        <f>IF(RES_hhdet_fec!J84=0,0,RES_hhdet_fec!J84/0.086*1000000/RES_hhdet_num!J$81)</f>
        <v>62.194598060054794</v>
      </c>
      <c r="K84" s="156">
        <f>IF(RES_hhdet_fec!K84=0,0,RES_hhdet_fec!K84/0.086*1000000/RES_hhdet_num!K$81)</f>
        <v>52.934766239801597</v>
      </c>
      <c r="L84" s="156">
        <f>IF(RES_hhdet_fec!L84=0,0,RES_hhdet_fec!L84/0.086*1000000/RES_hhdet_num!L$81)</f>
        <v>57.721082210938668</v>
      </c>
      <c r="M84" s="156">
        <f>IF(RES_hhdet_fec!M84=0,0,RES_hhdet_fec!M84/0.086*1000000/RES_hhdet_num!M$81)</f>
        <v>48.685810395799386</v>
      </c>
      <c r="N84" s="156">
        <f>IF(RES_hhdet_fec!N84=0,0,RES_hhdet_fec!N84/0.086*1000000/RES_hhdet_num!N$81)</f>
        <v>43.873694052727124</v>
      </c>
      <c r="O84" s="156">
        <f>IF(RES_hhdet_fec!O84=0,0,RES_hhdet_fec!O84/0.086*1000000/RES_hhdet_num!O$81)</f>
        <v>45.560039982044508</v>
      </c>
      <c r="P84" s="156">
        <f>IF(RES_hhdet_fec!P84=0,0,RES_hhdet_fec!P84/0.086*1000000/RES_hhdet_num!P$81)</f>
        <v>30.422694681390066</v>
      </c>
      <c r="Q84" s="156">
        <f>IF(RES_hhdet_fec!Q84=0,0,RES_hhdet_fec!Q84/0.086*1000000/RES_hhdet_num!Q$81)</f>
        <v>66.789829742803192</v>
      </c>
    </row>
    <row r="85" spans="1:17" ht="12.95" customHeight="1" x14ac:dyDescent="0.25">
      <c r="A85" s="158" t="s">
        <v>112</v>
      </c>
      <c r="B85" s="157">
        <f t="shared" ref="B85:Q85" si="19">B86</f>
        <v>160.34594049968391</v>
      </c>
      <c r="C85" s="157">
        <f t="shared" si="19"/>
        <v>165.3154868150371</v>
      </c>
      <c r="D85" s="157">
        <f t="shared" si="19"/>
        <v>163.28313838952405</v>
      </c>
      <c r="E85" s="157">
        <f t="shared" si="19"/>
        <v>170.28027970084034</v>
      </c>
      <c r="F85" s="157">
        <f t="shared" si="19"/>
        <v>177.93204941170941</v>
      </c>
      <c r="G85" s="157">
        <f t="shared" si="19"/>
        <v>185.84716689792904</v>
      </c>
      <c r="H85" s="157">
        <f t="shared" si="19"/>
        <v>189.96168514312015</v>
      </c>
      <c r="I85" s="157">
        <f t="shared" si="19"/>
        <v>191.71186934002139</v>
      </c>
      <c r="J85" s="157">
        <f t="shared" si="19"/>
        <v>206.21885556401958</v>
      </c>
      <c r="K85" s="157">
        <f t="shared" si="19"/>
        <v>213.37828153015857</v>
      </c>
      <c r="L85" s="157">
        <f t="shared" si="19"/>
        <v>218.9757211853524</v>
      </c>
      <c r="M85" s="157">
        <f t="shared" si="19"/>
        <v>262.16627776350521</v>
      </c>
      <c r="N85" s="157">
        <f t="shared" si="19"/>
        <v>300.97229682324297</v>
      </c>
      <c r="O85" s="157">
        <f t="shared" si="19"/>
        <v>303.78162128761863</v>
      </c>
      <c r="P85" s="157">
        <f t="shared" si="19"/>
        <v>298.82354591322093</v>
      </c>
      <c r="Q85" s="157">
        <f t="shared" si="19"/>
        <v>287.66297487205702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160.34594049968391</v>
      </c>
      <c r="C86" s="156">
        <f>IF(RES_hhdet_fec!C86=0,0,RES_hhdet_fec!C86/0.086*1000000/RES_hhdet_num!C$81)</f>
        <v>165.3154868150371</v>
      </c>
      <c r="D86" s="156">
        <f>IF(RES_hhdet_fec!D86=0,0,RES_hhdet_fec!D86/0.086*1000000/RES_hhdet_num!D$81)</f>
        <v>163.28313838952405</v>
      </c>
      <c r="E86" s="156">
        <f>IF(RES_hhdet_fec!E86=0,0,RES_hhdet_fec!E86/0.086*1000000/RES_hhdet_num!E$81)</f>
        <v>170.28027970084034</v>
      </c>
      <c r="F86" s="156">
        <f>IF(RES_hhdet_fec!F86=0,0,RES_hhdet_fec!F86/0.086*1000000/RES_hhdet_num!F$81)</f>
        <v>177.93204941170941</v>
      </c>
      <c r="G86" s="156">
        <f>IF(RES_hhdet_fec!G86=0,0,RES_hhdet_fec!G86/0.086*1000000/RES_hhdet_num!G$81)</f>
        <v>185.84716689792904</v>
      </c>
      <c r="H86" s="156">
        <f>IF(RES_hhdet_fec!H86=0,0,RES_hhdet_fec!H86/0.086*1000000/RES_hhdet_num!H$81)</f>
        <v>189.96168514312015</v>
      </c>
      <c r="I86" s="156">
        <f>IF(RES_hhdet_fec!I86=0,0,RES_hhdet_fec!I86/0.086*1000000/RES_hhdet_num!I$81)</f>
        <v>191.71186934002139</v>
      </c>
      <c r="J86" s="156">
        <f>IF(RES_hhdet_fec!J86=0,0,RES_hhdet_fec!J86/0.086*1000000/RES_hhdet_num!J$81)</f>
        <v>206.21885556401958</v>
      </c>
      <c r="K86" s="156">
        <f>IF(RES_hhdet_fec!K86=0,0,RES_hhdet_fec!K86/0.086*1000000/RES_hhdet_num!K$81)</f>
        <v>213.37828153015857</v>
      </c>
      <c r="L86" s="156">
        <f>IF(RES_hhdet_fec!L86=0,0,RES_hhdet_fec!L86/0.086*1000000/RES_hhdet_num!L$81)</f>
        <v>218.9757211853524</v>
      </c>
      <c r="M86" s="156">
        <f>IF(RES_hhdet_fec!M86=0,0,RES_hhdet_fec!M86/0.086*1000000/RES_hhdet_num!M$81)</f>
        <v>262.16627776350521</v>
      </c>
      <c r="N86" s="156">
        <f>IF(RES_hhdet_fec!N86=0,0,RES_hhdet_fec!N86/0.086*1000000/RES_hhdet_num!N$81)</f>
        <v>300.97229682324297</v>
      </c>
      <c r="O86" s="156">
        <f>IF(RES_hhdet_fec!O86=0,0,RES_hhdet_fec!O86/0.086*1000000/RES_hhdet_num!O$81)</f>
        <v>303.78162128761863</v>
      </c>
      <c r="P86" s="156">
        <f>IF(RES_hhdet_fec!P86=0,0,RES_hhdet_fec!P86/0.086*1000000/RES_hhdet_num!P$81)</f>
        <v>298.82354591322093</v>
      </c>
      <c r="Q86" s="156">
        <f>IF(RES_hhdet_fec!Q86=0,0,RES_hhdet_fec!Q86/0.086*1000000/RES_hhdet_num!Q$81)</f>
        <v>287.66297487205702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2880.0925619870986</v>
      </c>
      <c r="C87" s="157">
        <f>IF(RES_hhdet_fec!C87=0,0,RES_hhdet_fec!C87/0.086*1000000/RES_hhdet_num!C$81)</f>
        <v>2973.1484892350686</v>
      </c>
      <c r="D87" s="157">
        <f>IF(RES_hhdet_fec!D87=0,0,RES_hhdet_fec!D87/0.086*1000000/RES_hhdet_num!D$81)</f>
        <v>2988.2324979490891</v>
      </c>
      <c r="E87" s="157">
        <f>IF(RES_hhdet_fec!E87=0,0,RES_hhdet_fec!E87/0.086*1000000/RES_hhdet_num!E$81)</f>
        <v>3186.3211713057153</v>
      </c>
      <c r="F87" s="157">
        <f>IF(RES_hhdet_fec!F87=0,0,RES_hhdet_fec!F87/0.086*1000000/RES_hhdet_num!F$81)</f>
        <v>3021.2211939058834</v>
      </c>
      <c r="G87" s="157">
        <f>IF(RES_hhdet_fec!G87=0,0,RES_hhdet_fec!G87/0.086*1000000/RES_hhdet_num!G$81)</f>
        <v>3158.9827402654073</v>
      </c>
      <c r="H87" s="157">
        <f>IF(RES_hhdet_fec!H87=0,0,RES_hhdet_fec!H87/0.086*1000000/RES_hhdet_num!H$81)</f>
        <v>3099.3022815181307</v>
      </c>
      <c r="I87" s="157">
        <f>IF(RES_hhdet_fec!I87=0,0,RES_hhdet_fec!I87/0.086*1000000/RES_hhdet_num!I$81)</f>
        <v>3017.8778982975723</v>
      </c>
      <c r="J87" s="157">
        <f>IF(RES_hhdet_fec!J87=0,0,RES_hhdet_fec!J87/0.086*1000000/RES_hhdet_num!J$81)</f>
        <v>3082.1471094144058</v>
      </c>
      <c r="K87" s="157">
        <f>IF(RES_hhdet_fec!K87=0,0,RES_hhdet_fec!K87/0.086*1000000/RES_hhdet_num!K$81)</f>
        <v>3024.6432893818483</v>
      </c>
      <c r="L87" s="157">
        <f>IF(RES_hhdet_fec!L87=0,0,RES_hhdet_fec!L87/0.086*1000000/RES_hhdet_num!L$81)</f>
        <v>2981.9184848467203</v>
      </c>
      <c r="M87" s="157">
        <f>IF(RES_hhdet_fec!M87=0,0,RES_hhdet_fec!M87/0.086*1000000/RES_hhdet_num!M$81)</f>
        <v>2620.0280196472377</v>
      </c>
      <c r="N87" s="157">
        <f>IF(RES_hhdet_fec!N87=0,0,RES_hhdet_fec!N87/0.086*1000000/RES_hhdet_num!N$81)</f>
        <v>2890.5266749592047</v>
      </c>
      <c r="O87" s="157">
        <f>IF(RES_hhdet_fec!O87=0,0,RES_hhdet_fec!O87/0.086*1000000/RES_hhdet_num!O$81)</f>
        <v>2928.698883356235</v>
      </c>
      <c r="P87" s="157">
        <f>IF(RES_hhdet_fec!P87=0,0,RES_hhdet_fec!P87/0.086*1000000/RES_hhdet_num!P$81)</f>
        <v>2808.8828275467699</v>
      </c>
      <c r="Q87" s="157">
        <f>IF(RES_hhdet_fec!Q87=0,0,RES_hhdet_fec!Q87/0.086*1000000/RES_hhdet_num!Q$81)</f>
        <v>2842.0387225578629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3401.1828255719629</v>
      </c>
      <c r="C88" s="132">
        <f>IF(RES_hhdet_fec!C88=0,0,RES_hhdet_fec!C88/0.086*1000000/RES_hhdet_num!C88)</f>
        <v>3472.9416196890757</v>
      </c>
      <c r="D88" s="132">
        <f>IF(RES_hhdet_fec!D88=0,0,RES_hhdet_fec!D88/0.086*1000000/RES_hhdet_num!D88)</f>
        <v>3535.7127905066795</v>
      </c>
      <c r="E88" s="132">
        <f>IF(RES_hhdet_fec!E88=0,0,RES_hhdet_fec!E88/0.086*1000000/RES_hhdet_num!E88)</f>
        <v>4116.6546547934513</v>
      </c>
      <c r="F88" s="132">
        <f>IF(RES_hhdet_fec!F88=0,0,RES_hhdet_fec!F88/0.086*1000000/RES_hhdet_num!F88)</f>
        <v>3095.0698024870912</v>
      </c>
      <c r="G88" s="132">
        <f>IF(RES_hhdet_fec!G88=0,0,RES_hhdet_fec!G88/0.086*1000000/RES_hhdet_num!G88)</f>
        <v>3549.1117933145547</v>
      </c>
      <c r="H88" s="132">
        <f>IF(RES_hhdet_fec!H88=0,0,RES_hhdet_fec!H88/0.086*1000000/RES_hhdet_num!H88)</f>
        <v>3496.4683392926504</v>
      </c>
      <c r="I88" s="132">
        <f>IF(RES_hhdet_fec!I88=0,0,RES_hhdet_fec!I88/0.086*1000000/RES_hhdet_num!I88)</f>
        <v>3457.8704557701558</v>
      </c>
      <c r="J88" s="132">
        <f>IF(RES_hhdet_fec!J88=0,0,RES_hhdet_fec!J88/0.086*1000000/RES_hhdet_num!J88)</f>
        <v>3629.9631892107595</v>
      </c>
      <c r="K88" s="132">
        <f>IF(RES_hhdet_fec!K88=0,0,RES_hhdet_fec!K88/0.086*1000000/RES_hhdet_num!K88)</f>
        <v>3623.5607314893541</v>
      </c>
      <c r="L88" s="132">
        <f>IF(RES_hhdet_fec!L88=0,0,RES_hhdet_fec!L88/0.086*1000000/RES_hhdet_num!L88)</f>
        <v>3353.6677562894993</v>
      </c>
      <c r="M88" s="132">
        <f>IF(RES_hhdet_fec!M88=0,0,RES_hhdet_fec!M88/0.086*1000000/RES_hhdet_num!M88)</f>
        <v>2501.6954912353935</v>
      </c>
      <c r="N88" s="132">
        <f>IF(RES_hhdet_fec!N88=0,0,RES_hhdet_fec!N88/0.086*1000000/RES_hhdet_num!N88)</f>
        <v>3213.6758862683077</v>
      </c>
      <c r="O88" s="132">
        <f>IF(RES_hhdet_fec!O88=0,0,RES_hhdet_fec!O88/0.086*1000000/RES_hhdet_num!O88)</f>
        <v>3123.5144596794621</v>
      </c>
      <c r="P88" s="132">
        <f>IF(RES_hhdet_fec!P88=0,0,RES_hhdet_fec!P88/0.086*1000000/RES_hhdet_num!P88)</f>
        <v>2989.5851729483193</v>
      </c>
      <c r="Q88" s="132">
        <f>IF(RES_hhdet_fec!Q88=0,0,RES_hhdet_fec!Q88/0.086*1000000/RES_hhdet_num!Q88)</f>
        <v>2969.0906339940498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2233.4134751956958</v>
      </c>
      <c r="C89" s="132">
        <f>IF(RES_hhdet_fec!C89=0,0,RES_hhdet_fec!C89/0.086*1000000/RES_hhdet_num!C89)</f>
        <v>2286.7459345287416</v>
      </c>
      <c r="D89" s="132">
        <f>IF(RES_hhdet_fec!D89=0,0,RES_hhdet_fec!D89/0.086*1000000/RES_hhdet_num!D89)</f>
        <v>2334.4510569720733</v>
      </c>
      <c r="E89" s="132">
        <f>IF(RES_hhdet_fec!E89=0,0,RES_hhdet_fec!E89/0.086*1000000/RES_hhdet_num!E89)</f>
        <v>2584.170673210042</v>
      </c>
      <c r="F89" s="132">
        <f>IF(RES_hhdet_fec!F89=0,0,RES_hhdet_fec!F89/0.086*1000000/RES_hhdet_num!F89)</f>
        <v>2180.706397254206</v>
      </c>
      <c r="G89" s="132">
        <f>IF(RES_hhdet_fec!G89=0,0,RES_hhdet_fec!G89/0.086*1000000/RES_hhdet_num!G89)</f>
        <v>2366.1977974154024</v>
      </c>
      <c r="H89" s="132">
        <f>IF(RES_hhdet_fec!H89=0,0,RES_hhdet_fec!H89/0.086*1000000/RES_hhdet_num!H89)</f>
        <v>2338.7252777187427</v>
      </c>
      <c r="I89" s="132">
        <f>IF(RES_hhdet_fec!I89=0,0,RES_hhdet_fec!I89/0.086*1000000/RES_hhdet_num!I89)</f>
        <v>2321.1190365771586</v>
      </c>
      <c r="J89" s="132">
        <f>IF(RES_hhdet_fec!J89=0,0,RES_hhdet_fec!J89/0.086*1000000/RES_hhdet_num!J89)</f>
        <v>2385.712582489024</v>
      </c>
      <c r="K89" s="132">
        <f>IF(RES_hhdet_fec!K89=0,0,RES_hhdet_fec!K89/0.086*1000000/RES_hhdet_num!K89)</f>
        <v>2373.6782020535634</v>
      </c>
      <c r="L89" s="132">
        <f>IF(RES_hhdet_fec!L89=0,0,RES_hhdet_fec!L89/0.086*1000000/RES_hhdet_num!L89)</f>
        <v>2262.4903053596236</v>
      </c>
      <c r="M89" s="132">
        <f>IF(RES_hhdet_fec!M89=0,0,RES_hhdet_fec!M89/0.086*1000000/RES_hhdet_num!M89)</f>
        <v>1919.2571998556398</v>
      </c>
      <c r="N89" s="132">
        <f>IF(RES_hhdet_fec!N89=0,0,RES_hhdet_fec!N89/0.086*1000000/RES_hhdet_num!N89)</f>
        <v>2187.1988735970676</v>
      </c>
      <c r="O89" s="132">
        <f>IF(RES_hhdet_fec!O89=0,0,RES_hhdet_fec!O89/0.086*1000000/RES_hhdet_num!O89)</f>
        <v>2132.1193727151413</v>
      </c>
      <c r="P89" s="132">
        <f>IF(RES_hhdet_fec!P89=0,0,RES_hhdet_fec!P89/0.086*1000000/RES_hhdet_num!P89)</f>
        <v>2048.1273054647295</v>
      </c>
      <c r="Q89" s="132">
        <f>IF(RES_hhdet_fec!Q89=0,0,RES_hhdet_fec!Q89/0.086*1000000/RES_hhdet_num!Q89)</f>
        <v>2039.9569957843605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1360.4731302291977</v>
      </c>
      <c r="C90" s="165">
        <f>IF(RES_hhdet_fec!C90=0,0,RES_hhdet_fec!C90/0.086*1000000/RES_hhdet_num!C89)</f>
        <v>1389.1766478755728</v>
      </c>
      <c r="D90" s="165">
        <f>IF(RES_hhdet_fec!D90=0,0,RES_hhdet_fec!D90/0.086*1000000/RES_hhdet_num!D89)</f>
        <v>1414.2851162026752</v>
      </c>
      <c r="E90" s="165">
        <f>IF(RES_hhdet_fec!E90=0,0,RES_hhdet_fec!E90/0.086*1000000/RES_hhdet_num!E89)</f>
        <v>1646.6618619171886</v>
      </c>
      <c r="F90" s="165">
        <f>IF(RES_hhdet_fec!F90=0,0,RES_hhdet_fec!F90/0.086*1000000/RES_hhdet_num!F89)</f>
        <v>1238.0279209948567</v>
      </c>
      <c r="G90" s="165">
        <f>IF(RES_hhdet_fec!G90=0,0,RES_hhdet_fec!G90/0.086*1000000/RES_hhdet_num!G89)</f>
        <v>1419.6447173257429</v>
      </c>
      <c r="H90" s="165">
        <f>IF(RES_hhdet_fec!H90=0,0,RES_hhdet_fec!H90/0.086*1000000/RES_hhdet_num!H89)</f>
        <v>1398.5873357170494</v>
      </c>
      <c r="I90" s="165">
        <f>IF(RES_hhdet_fec!I90=0,0,RES_hhdet_fec!I90/0.086*1000000/RES_hhdet_num!I89)</f>
        <v>1383.148182308071</v>
      </c>
      <c r="J90" s="165">
        <f>IF(RES_hhdet_fec!J90=0,0,RES_hhdet_fec!J90/0.086*1000000/RES_hhdet_num!J89)</f>
        <v>1451.9852756842865</v>
      </c>
      <c r="K90" s="165">
        <f>IF(RES_hhdet_fec!K90=0,0,RES_hhdet_fec!K90/0.086*1000000/RES_hhdet_num!K89)</f>
        <v>1449.4242925957333</v>
      </c>
      <c r="L90" s="165">
        <f>IF(RES_hhdet_fec!L90=0,0,RES_hhdet_fec!L90/0.086*1000000/RES_hhdet_num!L89)</f>
        <v>1341.4671025158061</v>
      </c>
      <c r="M90" s="165">
        <f>IF(RES_hhdet_fec!M90=0,0,RES_hhdet_fec!M90/0.086*1000000/RES_hhdet_num!M89)</f>
        <v>1000.6781964941617</v>
      </c>
      <c r="N90" s="165">
        <f>IF(RES_hhdet_fec!N90=0,0,RES_hhdet_fec!N90/0.086*1000000/RES_hhdet_num!N89)</f>
        <v>1285.4703545073319</v>
      </c>
      <c r="O90" s="165">
        <f>IF(RES_hhdet_fec!O90=0,0,RES_hhdet_fec!O90/0.086*1000000/RES_hhdet_num!O89)</f>
        <v>1249.405783871799</v>
      </c>
      <c r="P90" s="165">
        <f>IF(RES_hhdet_fec!P90=0,0,RES_hhdet_fec!P90/0.086*1000000/RES_hhdet_num!P89)</f>
        <v>1195.8340691793323</v>
      </c>
      <c r="Q90" s="165">
        <f>IF(RES_hhdet_fec!Q90=0,0,RES_hhdet_fec!Q90/0.086*1000000/RES_hhdet_num!Q89)</f>
        <v>1187.6362535976323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872.94034496649772</v>
      </c>
      <c r="C91" s="164">
        <f>IF(RES_hhdet_fec!C91=0,0,RES_hhdet_fec!C91/0.086*1000000/RES_hhdet_num!C89)</f>
        <v>897.56928665316855</v>
      </c>
      <c r="D91" s="164">
        <f>IF(RES_hhdet_fec!D91=0,0,RES_hhdet_fec!D91/0.086*1000000/RES_hhdet_num!D89)</f>
        <v>920.16594076939782</v>
      </c>
      <c r="E91" s="164">
        <f>IF(RES_hhdet_fec!E91=0,0,RES_hhdet_fec!E91/0.086*1000000/RES_hhdet_num!E89)</f>
        <v>937.50881129285301</v>
      </c>
      <c r="F91" s="164">
        <f>IF(RES_hhdet_fec!F91=0,0,RES_hhdet_fec!F91/0.086*1000000/RES_hhdet_num!F89)</f>
        <v>942.67847625934905</v>
      </c>
      <c r="G91" s="164">
        <f>IF(RES_hhdet_fec!G91=0,0,RES_hhdet_fec!G91/0.086*1000000/RES_hhdet_num!G89)</f>
        <v>946.55308008965926</v>
      </c>
      <c r="H91" s="164">
        <f>IF(RES_hhdet_fec!H91=0,0,RES_hhdet_fec!H91/0.086*1000000/RES_hhdet_num!H89)</f>
        <v>940.1379420016932</v>
      </c>
      <c r="I91" s="164">
        <f>IF(RES_hhdet_fec!I91=0,0,RES_hhdet_fec!I91/0.086*1000000/RES_hhdet_num!I89)</f>
        <v>937.97085426908745</v>
      </c>
      <c r="J91" s="164">
        <f>IF(RES_hhdet_fec!J91=0,0,RES_hhdet_fec!J91/0.086*1000000/RES_hhdet_num!J89)</f>
        <v>933.72730680473785</v>
      </c>
      <c r="K91" s="164">
        <f>IF(RES_hhdet_fec!K91=0,0,RES_hhdet_fec!K91/0.086*1000000/RES_hhdet_num!K89)</f>
        <v>924.25390945782988</v>
      </c>
      <c r="L91" s="164">
        <f>IF(RES_hhdet_fec!L91=0,0,RES_hhdet_fec!L91/0.086*1000000/RES_hhdet_num!L89)</f>
        <v>921.02320284381767</v>
      </c>
      <c r="M91" s="164">
        <f>IF(RES_hhdet_fec!M91=0,0,RES_hhdet_fec!M91/0.086*1000000/RES_hhdet_num!M89)</f>
        <v>918.57900336147816</v>
      </c>
      <c r="N91" s="164">
        <f>IF(RES_hhdet_fec!N91=0,0,RES_hhdet_fec!N91/0.086*1000000/RES_hhdet_num!N89)</f>
        <v>901.7285190897361</v>
      </c>
      <c r="O91" s="164">
        <f>IF(RES_hhdet_fec!O91=0,0,RES_hhdet_fec!O91/0.086*1000000/RES_hhdet_num!O89)</f>
        <v>882.713588843342</v>
      </c>
      <c r="P91" s="164">
        <f>IF(RES_hhdet_fec!P91=0,0,RES_hhdet_fec!P91/0.086*1000000/RES_hhdet_num!P89)</f>
        <v>852.29323628539714</v>
      </c>
      <c r="Q91" s="164">
        <f>IF(RES_hhdet_fec!Q91=0,0,RES_hhdet_fec!Q91/0.086*1000000/RES_hhdet_num!Q89)</f>
        <v>852.32074218672824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2834.3328204068671</v>
      </c>
      <c r="C92" s="162">
        <f>IF(RES_hhdet_fec!C92=0,0,RES_hhdet_fec!C92/0.086*1000000/RES_hhdet_num!C92)</f>
        <v>2934.9061911860322</v>
      </c>
      <c r="D92" s="162">
        <f>IF(RES_hhdet_fec!D92=0,0,RES_hhdet_fec!D92/0.086*1000000/RES_hhdet_num!D92)</f>
        <v>2960.2683976021845</v>
      </c>
      <c r="E92" s="162">
        <f>IF(RES_hhdet_fec!E92=0,0,RES_hhdet_fec!E92/0.086*1000000/RES_hhdet_num!E92)</f>
        <v>2985.7006842689511</v>
      </c>
      <c r="F92" s="162">
        <f>IF(RES_hhdet_fec!F92=0,0,RES_hhdet_fec!F92/0.086*1000000/RES_hhdet_num!F92)</f>
        <v>2969.9654038232657</v>
      </c>
      <c r="G92" s="162">
        <f>IF(RES_hhdet_fec!G92=0,0,RES_hhdet_fec!G92/0.086*1000000/RES_hhdet_num!G92)</f>
        <v>2957.5949677004573</v>
      </c>
      <c r="H92" s="162">
        <f>IF(RES_hhdet_fec!H92=0,0,RES_hhdet_fec!H92/0.086*1000000/RES_hhdet_num!H92)</f>
        <v>2913.724990167751</v>
      </c>
      <c r="I92" s="162">
        <f>IF(RES_hhdet_fec!I92=0,0,RES_hhdet_fec!I92/0.086*1000000/RES_hhdet_num!I92)</f>
        <v>2881.5589528996838</v>
      </c>
      <c r="J92" s="162">
        <f>IF(RES_hhdet_fec!J92=0,0,RES_hhdet_fec!J92/0.086*1000000/RES_hhdet_num!J92)</f>
        <v>2844.6598104499126</v>
      </c>
      <c r="K92" s="162">
        <f>IF(RES_hhdet_fec!K92=0,0,RES_hhdet_fec!K92/0.086*1000000/RES_hhdet_num!K92)</f>
        <v>2793.4146527460107</v>
      </c>
      <c r="L92" s="162">
        <f>IF(RES_hhdet_fec!L92=0,0,RES_hhdet_fec!L92/0.086*1000000/RES_hhdet_num!L92)</f>
        <v>2758.7996071020571</v>
      </c>
      <c r="M92" s="162">
        <f>IF(RES_hhdet_fec!M92=0,0,RES_hhdet_fec!M92/0.086*1000000/RES_hhdet_num!M92)</f>
        <v>2747.5236468834646</v>
      </c>
      <c r="N92" s="162">
        <f>IF(RES_hhdet_fec!N92=0,0,RES_hhdet_fec!N92/0.086*1000000/RES_hhdet_num!N92)</f>
        <v>2683.4150571993096</v>
      </c>
      <c r="O92" s="162">
        <f>IF(RES_hhdet_fec!O92=0,0,RES_hhdet_fec!O92/0.086*1000000/RES_hhdet_num!O92)</f>
        <v>2612.0753629105893</v>
      </c>
      <c r="P92" s="162">
        <f>IF(RES_hhdet_fec!P92=0,0,RES_hhdet_fec!P92/0.086*1000000/RES_hhdet_num!P92)</f>
        <v>2504.5734119457902</v>
      </c>
      <c r="Q92" s="162">
        <f>IF(RES_hhdet_fec!Q92=0,0,RES_hhdet_fec!Q92/0.086*1000000/RES_hhdet_num!Q92)</f>
        <v>2490.4298021598524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2006.6734731295273</v>
      </c>
      <c r="C93" s="160">
        <f>IF(RES_hhdet_fec!C93=0,0,RES_hhdet_fec!C93/0.086*1000000/RES_hhdet_num!C93)</f>
        <v>2071.5317631275916</v>
      </c>
      <c r="D93" s="160">
        <f>IF(RES_hhdet_fec!D93=0,0,RES_hhdet_fec!D93/0.086*1000000/RES_hhdet_num!D93)</f>
        <v>2104.2732998102265</v>
      </c>
      <c r="E93" s="160">
        <f>IF(RES_hhdet_fec!E93=0,0,RES_hhdet_fec!E93/0.086*1000000/RES_hhdet_num!E93)</f>
        <v>2131.7890850002896</v>
      </c>
      <c r="F93" s="160">
        <f>IF(RES_hhdet_fec!F93=0,0,RES_hhdet_fec!F93/0.086*1000000/RES_hhdet_num!F93)</f>
        <v>2130.6646377887491</v>
      </c>
      <c r="G93" s="160">
        <f>IF(RES_hhdet_fec!G93=0,0,RES_hhdet_fec!G93/0.086*1000000/RES_hhdet_num!G93)</f>
        <v>2129.5910671697684</v>
      </c>
      <c r="H93" s="160">
        <f>IF(RES_hhdet_fec!H93=0,0,RES_hhdet_fec!H93/0.086*1000000/RES_hhdet_num!H93)</f>
        <v>2105.6279380687997</v>
      </c>
      <c r="I93" s="160">
        <f>IF(RES_hhdet_fec!I93=0,0,RES_hhdet_fec!I93/0.086*1000000/RES_hhdet_num!I93)</f>
        <v>2090.5944354289832</v>
      </c>
      <c r="J93" s="160">
        <f>IF(RES_hhdet_fec!J93=0,0,RES_hhdet_fec!J93/0.086*1000000/RES_hhdet_num!J93)</f>
        <v>2071.5912309846967</v>
      </c>
      <c r="K93" s="160">
        <f>IF(RES_hhdet_fec!K93=0,0,RES_hhdet_fec!K93/0.086*1000000/RES_hhdet_num!K93)</f>
        <v>2041.6197705562117</v>
      </c>
      <c r="L93" s="160">
        <f>IF(RES_hhdet_fec!L93=0,0,RES_hhdet_fec!L93/0.086*1000000/RES_hhdet_num!L93)</f>
        <v>2024.5430456846416</v>
      </c>
      <c r="M93" s="160">
        <f>IF(RES_hhdet_fec!M93=0,0,RES_hhdet_fec!M93/0.086*1000000/RES_hhdet_num!M93)</f>
        <v>2017.5884621148691</v>
      </c>
      <c r="N93" s="160">
        <f>IF(RES_hhdet_fec!N93=0,0,RES_hhdet_fec!N93/0.086*1000000/RES_hhdet_num!N93)</f>
        <v>1975.0945419694606</v>
      </c>
      <c r="O93" s="160">
        <f>IF(RES_hhdet_fec!O93=0,0,RES_hhdet_fec!O93/0.086*1000000/RES_hhdet_num!O93)</f>
        <v>1927.5437340075825</v>
      </c>
      <c r="P93" s="160">
        <f>IF(RES_hhdet_fec!P93=0,0,RES_hhdet_fec!P93/0.086*1000000/RES_hhdet_num!P93)</f>
        <v>1854.1226010637154</v>
      </c>
      <c r="Q93" s="160">
        <f>IF(RES_hhdet_fec!Q93=0,0,RES_hhdet_fec!Q93/0.086*1000000/RES_hhdet_num!Q93)</f>
        <v>1848.4926630506761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1133.7331281630295</v>
      </c>
      <c r="C94" s="156">
        <f>IF(RES_hhdet_fec!C94=0,0,RES_hhdet_fec!C94/0.086*1000000/RES_hhdet_num!C93)</f>
        <v>1173.9624764744228</v>
      </c>
      <c r="D94" s="156">
        <f>IF(RES_hhdet_fec!D94=0,0,RES_hhdet_fec!D94/0.086*1000000/RES_hhdet_num!D93)</f>
        <v>1184.1073590408289</v>
      </c>
      <c r="E94" s="156">
        <f>IF(RES_hhdet_fec!E94=0,0,RES_hhdet_fec!E94/0.086*1000000/RES_hhdet_num!E93)</f>
        <v>1194.2802737074371</v>
      </c>
      <c r="F94" s="156">
        <f>IF(RES_hhdet_fec!F94=0,0,RES_hhdet_fec!F94/0.086*1000000/RES_hhdet_num!F93)</f>
        <v>1187.9861615294003</v>
      </c>
      <c r="G94" s="156">
        <f>IF(RES_hhdet_fec!G94=0,0,RES_hhdet_fec!G94/0.086*1000000/RES_hhdet_num!G93)</f>
        <v>1183.0379870801091</v>
      </c>
      <c r="H94" s="156">
        <f>IF(RES_hhdet_fec!H94=0,0,RES_hhdet_fec!H94/0.086*1000000/RES_hhdet_num!H93)</f>
        <v>1165.4899960671066</v>
      </c>
      <c r="I94" s="156">
        <f>IF(RES_hhdet_fec!I94=0,0,RES_hhdet_fec!I94/0.086*1000000/RES_hhdet_num!I93)</f>
        <v>1152.6235811598958</v>
      </c>
      <c r="J94" s="156">
        <f>IF(RES_hhdet_fec!J94=0,0,RES_hhdet_fec!J94/0.086*1000000/RES_hhdet_num!J93)</f>
        <v>1137.8639241799585</v>
      </c>
      <c r="K94" s="156">
        <f>IF(RES_hhdet_fec!K94=0,0,RES_hhdet_fec!K94/0.086*1000000/RES_hhdet_num!K93)</f>
        <v>1117.3658610983814</v>
      </c>
      <c r="L94" s="156">
        <f>IF(RES_hhdet_fec!L94=0,0,RES_hhdet_fec!L94/0.086*1000000/RES_hhdet_num!L93)</f>
        <v>1103.5198428408239</v>
      </c>
      <c r="M94" s="156">
        <f>IF(RES_hhdet_fec!M94=0,0,RES_hhdet_fec!M94/0.086*1000000/RES_hhdet_num!M93)</f>
        <v>1099.0094587533908</v>
      </c>
      <c r="N94" s="156">
        <f>IF(RES_hhdet_fec!N94=0,0,RES_hhdet_fec!N94/0.086*1000000/RES_hhdet_num!N93)</f>
        <v>1073.3660228797246</v>
      </c>
      <c r="O94" s="156">
        <f>IF(RES_hhdet_fec!O94=0,0,RES_hhdet_fec!O94/0.086*1000000/RES_hhdet_num!O93)</f>
        <v>1044.8301451642408</v>
      </c>
      <c r="P94" s="156">
        <f>IF(RES_hhdet_fec!P94=0,0,RES_hhdet_fec!P94/0.086*1000000/RES_hhdet_num!P93)</f>
        <v>1001.8293647783188</v>
      </c>
      <c r="Q94" s="156">
        <f>IF(RES_hhdet_fec!Q94=0,0,RES_hhdet_fec!Q94/0.086*1000000/RES_hhdet_num!Q93)</f>
        <v>996.17192086394857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872.94034496649749</v>
      </c>
      <c r="C95" s="156">
        <f>IF(RES_hhdet_fec!C95=0,0,RES_hhdet_fec!C95/0.086*1000000/RES_hhdet_num!C93)</f>
        <v>897.56928665316843</v>
      </c>
      <c r="D95" s="156">
        <f>IF(RES_hhdet_fec!D95=0,0,RES_hhdet_fec!D95/0.086*1000000/RES_hhdet_num!D93)</f>
        <v>920.16594076939816</v>
      </c>
      <c r="E95" s="156">
        <f>IF(RES_hhdet_fec!E95=0,0,RES_hhdet_fec!E95/0.086*1000000/RES_hhdet_num!E93)</f>
        <v>937.50881129285278</v>
      </c>
      <c r="F95" s="156">
        <f>IF(RES_hhdet_fec!F95=0,0,RES_hhdet_fec!F95/0.086*1000000/RES_hhdet_num!F93)</f>
        <v>942.67847625934871</v>
      </c>
      <c r="G95" s="156">
        <f>IF(RES_hhdet_fec!G95=0,0,RES_hhdet_fec!G95/0.086*1000000/RES_hhdet_num!G93)</f>
        <v>946.5530800896596</v>
      </c>
      <c r="H95" s="156">
        <f>IF(RES_hhdet_fec!H95=0,0,RES_hhdet_fec!H95/0.086*1000000/RES_hhdet_num!H93)</f>
        <v>940.13794200169286</v>
      </c>
      <c r="I95" s="156">
        <f>IF(RES_hhdet_fec!I95=0,0,RES_hhdet_fec!I95/0.086*1000000/RES_hhdet_num!I93)</f>
        <v>937.97085426908723</v>
      </c>
      <c r="J95" s="156">
        <f>IF(RES_hhdet_fec!J95=0,0,RES_hhdet_fec!J95/0.086*1000000/RES_hhdet_num!J93)</f>
        <v>933.72730680473819</v>
      </c>
      <c r="K95" s="156">
        <f>IF(RES_hhdet_fec!K95=0,0,RES_hhdet_fec!K95/0.086*1000000/RES_hhdet_num!K93)</f>
        <v>924.25390945782999</v>
      </c>
      <c r="L95" s="156">
        <f>IF(RES_hhdet_fec!L95=0,0,RES_hhdet_fec!L95/0.086*1000000/RES_hhdet_num!L93)</f>
        <v>921.02320284381744</v>
      </c>
      <c r="M95" s="156">
        <f>IF(RES_hhdet_fec!M95=0,0,RES_hhdet_fec!M95/0.086*1000000/RES_hhdet_num!M93)</f>
        <v>918.57900336147839</v>
      </c>
      <c r="N95" s="156">
        <f>IF(RES_hhdet_fec!N95=0,0,RES_hhdet_fec!N95/0.086*1000000/RES_hhdet_num!N93)</f>
        <v>901.7285190897361</v>
      </c>
      <c r="O95" s="156">
        <f>IF(RES_hhdet_fec!O95=0,0,RES_hhdet_fec!O95/0.086*1000000/RES_hhdet_num!O93)</f>
        <v>882.71358884334143</v>
      </c>
      <c r="P95" s="156">
        <f>IF(RES_hhdet_fec!P95=0,0,RES_hhdet_fec!P95/0.086*1000000/RES_hhdet_num!P93)</f>
        <v>852.29323628539646</v>
      </c>
      <c r="Q95" s="156">
        <f>IF(RES_hhdet_fec!Q95=0,0,RES_hhdet_fec!Q95/0.086*1000000/RES_hhdet_num!Q93)</f>
        <v>852.3207421867279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2650.0137388557396</v>
      </c>
      <c r="C96" s="162">
        <f>IF(RES_hhdet_fec!C96=0,0,RES_hhdet_fec!C96/0.086*1000000/RES_hhdet_num!C96)</f>
        <v>2550.5847371828077</v>
      </c>
      <c r="D96" s="162">
        <f>IF(RES_hhdet_fec!D96=0,0,RES_hhdet_fec!D96/0.086*1000000/RES_hhdet_num!D96)</f>
        <v>2778.525090031495</v>
      </c>
      <c r="E96" s="162">
        <f>IF(RES_hhdet_fec!E96=0,0,RES_hhdet_fec!E96/0.086*1000000/RES_hhdet_num!E96)</f>
        <v>2898.6238963492697</v>
      </c>
      <c r="F96" s="162">
        <f>IF(RES_hhdet_fec!F96=0,0,RES_hhdet_fec!F96/0.086*1000000/RES_hhdet_num!F96)</f>
        <v>3076.108732585531</v>
      </c>
      <c r="G96" s="162">
        <f>IF(RES_hhdet_fec!G96=0,0,RES_hhdet_fec!G96/0.086*1000000/RES_hhdet_num!G96)</f>
        <v>3079.4601007915394</v>
      </c>
      <c r="H96" s="162">
        <f>IF(RES_hhdet_fec!H96=0,0,RES_hhdet_fec!H96/0.086*1000000/RES_hhdet_num!H96)</f>
        <v>2868.6957805472571</v>
      </c>
      <c r="I96" s="162">
        <f>IF(RES_hhdet_fec!I96=0,0,RES_hhdet_fec!I96/0.086*1000000/RES_hhdet_num!I96)</f>
        <v>2603.2605173372403</v>
      </c>
      <c r="J96" s="162">
        <f>IF(RES_hhdet_fec!J96=0,0,RES_hhdet_fec!J96/0.086*1000000/RES_hhdet_num!J96)</f>
        <v>2471.5418850756319</v>
      </c>
      <c r="K96" s="162">
        <f>IF(RES_hhdet_fec!K96=0,0,RES_hhdet_fec!K96/0.086*1000000/RES_hhdet_num!K96)</f>
        <v>2389.1161628650689</v>
      </c>
      <c r="L96" s="162">
        <f>IF(RES_hhdet_fec!L96=0,0,RES_hhdet_fec!L96/0.086*1000000/RES_hhdet_num!L96)</f>
        <v>2697.1003713031027</v>
      </c>
      <c r="M96" s="162">
        <f>IF(RES_hhdet_fec!M96=0,0,RES_hhdet_fec!M96/0.086*1000000/RES_hhdet_num!M96)</f>
        <v>2840.3776618047259</v>
      </c>
      <c r="N96" s="162">
        <f>IF(RES_hhdet_fec!N96=0,0,RES_hhdet_fec!N96/0.086*1000000/RES_hhdet_num!N96)</f>
        <v>2586.3433229719394</v>
      </c>
      <c r="O96" s="162">
        <f>IF(RES_hhdet_fec!O96=0,0,RES_hhdet_fec!O96/0.086*1000000/RES_hhdet_num!O96)</f>
        <v>2722.9171976223906</v>
      </c>
      <c r="P96" s="162">
        <f>IF(RES_hhdet_fec!P96=0,0,RES_hhdet_fec!P96/0.086*1000000/RES_hhdet_num!P96)</f>
        <v>2345.5868082020243</v>
      </c>
      <c r="Q96" s="162">
        <f>IF(RES_hhdet_fec!Q96=0,0,RES_hhdet_fec!Q96/0.086*1000000/RES_hhdet_num!Q96)</f>
        <v>3071.1643841983537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1932.9458405091214</v>
      </c>
      <c r="C97" s="160">
        <f>IF(RES_hhdet_fec!C97=0,0,RES_hhdet_fec!C97/0.086*1000000/RES_hhdet_num!C97)</f>
        <v>1917.8031815263112</v>
      </c>
      <c r="D97" s="160">
        <f>IF(RES_hhdet_fec!D97=0,0,RES_hhdet_fec!D97/0.086*1000000/RES_hhdet_num!D97)</f>
        <v>2031.5759767819864</v>
      </c>
      <c r="E97" s="160">
        <f>IF(RES_hhdet_fec!E97=0,0,RES_hhdet_fec!E97/0.086*1000000/RES_hhdet_num!E97)</f>
        <v>2096.9583698324891</v>
      </c>
      <c r="F97" s="160">
        <f>IF(RES_hhdet_fec!F97=0,0,RES_hhdet_fec!F97/0.086*1000000/RES_hhdet_num!F97)</f>
        <v>2173.1219692936288</v>
      </c>
      <c r="G97" s="160">
        <f>IF(RES_hhdet_fec!G97=0,0,RES_hhdet_fec!G97/0.086*1000000/RES_hhdet_num!G97)</f>
        <v>2178.3371204062291</v>
      </c>
      <c r="H97" s="160">
        <f>IF(RES_hhdet_fec!H97=0,0,RES_hhdet_fec!H97/0.086*1000000/RES_hhdet_num!H97)</f>
        <v>2087.616254220578</v>
      </c>
      <c r="I97" s="160">
        <f>IF(RES_hhdet_fec!I97=0,0,RES_hhdet_fec!I97/0.086*1000000/RES_hhdet_num!I97)</f>
        <v>1979.275061203999</v>
      </c>
      <c r="J97" s="160">
        <f>IF(RES_hhdet_fec!J97=0,0,RES_hhdet_fec!J97/0.086*1000000/RES_hhdet_num!J97)</f>
        <v>1922.3440608349915</v>
      </c>
      <c r="K97" s="160">
        <f>IF(RES_hhdet_fec!K97=0,0,RES_hhdet_fec!K97/0.086*1000000/RES_hhdet_num!K97)</f>
        <v>1879.9003746038443</v>
      </c>
      <c r="L97" s="160">
        <f>IF(RES_hhdet_fec!L97=0,0,RES_hhdet_fec!L97/0.086*1000000/RES_hhdet_num!L97)</f>
        <v>1999.8633513650695</v>
      </c>
      <c r="M97" s="160">
        <f>IF(RES_hhdet_fec!M97=0,0,RES_hhdet_fec!M97/0.086*1000000/RES_hhdet_num!M97)</f>
        <v>2054.7300680833705</v>
      </c>
      <c r="N97" s="160">
        <f>IF(RES_hhdet_fec!N97=0,0,RES_hhdet_fec!N97/0.086*1000000/RES_hhdet_num!N97)</f>
        <v>1936.2658482785187</v>
      </c>
      <c r="O97" s="160">
        <f>IF(RES_hhdet_fec!O97=0,0,RES_hhdet_fec!O97/0.086*1000000/RES_hhdet_num!O97)</f>
        <v>1971.8804678923045</v>
      </c>
      <c r="P97" s="160">
        <f>IF(RES_hhdet_fec!P97=0,0,RES_hhdet_fec!P97/0.086*1000000/RES_hhdet_num!P97)</f>
        <v>1790.5279595662109</v>
      </c>
      <c r="Q97" s="160">
        <f>IF(RES_hhdet_fec!Q97=0,0,RES_hhdet_fec!Q97/0.086*1000000/RES_hhdet_num!Q97)</f>
        <v>2080.7864958660825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1060.0054955426237</v>
      </c>
      <c r="C98" s="156">
        <f>IF(RES_hhdet_fec!C98=0,0,RES_hhdet_fec!C98/0.086*1000000/RES_hhdet_num!C97)</f>
        <v>1020.2338948731427</v>
      </c>
      <c r="D98" s="156">
        <f>IF(RES_hhdet_fec!D98=0,0,RES_hhdet_fec!D98/0.086*1000000/RES_hhdet_num!D97)</f>
        <v>1111.4100360125879</v>
      </c>
      <c r="E98" s="156">
        <f>IF(RES_hhdet_fec!E98=0,0,RES_hhdet_fec!E98/0.086*1000000/RES_hhdet_num!E97)</f>
        <v>1159.4495585396362</v>
      </c>
      <c r="F98" s="156">
        <f>IF(RES_hhdet_fec!F98=0,0,RES_hhdet_fec!F98/0.086*1000000/RES_hhdet_num!F97)</f>
        <v>1230.4434930342802</v>
      </c>
      <c r="G98" s="156">
        <f>IF(RES_hhdet_fec!G98=0,0,RES_hhdet_fec!G98/0.086*1000000/RES_hhdet_num!G97)</f>
        <v>1231.7840403165703</v>
      </c>
      <c r="H98" s="156">
        <f>IF(RES_hhdet_fec!H98=0,0,RES_hhdet_fec!H98/0.086*1000000/RES_hhdet_num!H97)</f>
        <v>1147.4783122188849</v>
      </c>
      <c r="I98" s="156">
        <f>IF(RES_hhdet_fec!I98=0,0,RES_hhdet_fec!I98/0.086*1000000/RES_hhdet_num!I97)</f>
        <v>1041.3042069349119</v>
      </c>
      <c r="J98" s="156">
        <f>IF(RES_hhdet_fec!J98=0,0,RES_hhdet_fec!J98/0.086*1000000/RES_hhdet_num!J97)</f>
        <v>988.61675403025333</v>
      </c>
      <c r="K98" s="156">
        <f>IF(RES_hhdet_fec!K98=0,0,RES_hhdet_fec!K98/0.086*1000000/RES_hhdet_num!K97)</f>
        <v>955.64646514601441</v>
      </c>
      <c r="L98" s="156">
        <f>IF(RES_hhdet_fec!L98=0,0,RES_hhdet_fec!L98/0.086*1000000/RES_hhdet_num!L97)</f>
        <v>1078.8401485212519</v>
      </c>
      <c r="M98" s="156">
        <f>IF(RES_hhdet_fec!M98=0,0,RES_hhdet_fec!M98/0.086*1000000/RES_hhdet_num!M97)</f>
        <v>1136.1510647218927</v>
      </c>
      <c r="N98" s="156">
        <f>IF(RES_hhdet_fec!N98=0,0,RES_hhdet_fec!N98/0.086*1000000/RES_hhdet_num!N97)</f>
        <v>1034.5373291887825</v>
      </c>
      <c r="O98" s="156">
        <f>IF(RES_hhdet_fec!O98=0,0,RES_hhdet_fec!O98/0.086*1000000/RES_hhdet_num!O97)</f>
        <v>1089.1668790489625</v>
      </c>
      <c r="P98" s="156">
        <f>IF(RES_hhdet_fec!P98=0,0,RES_hhdet_fec!P98/0.086*1000000/RES_hhdet_num!P97)</f>
        <v>938.2347232808138</v>
      </c>
      <c r="Q98" s="156">
        <f>IF(RES_hhdet_fec!Q98=0,0,RES_hhdet_fec!Q98/0.086*1000000/RES_hhdet_num!Q97)</f>
        <v>1228.4657536793547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872.94034496649749</v>
      </c>
      <c r="C99" s="156">
        <f>IF(RES_hhdet_fec!C99=0,0,RES_hhdet_fec!C99/0.086*1000000/RES_hhdet_num!C97)</f>
        <v>897.56928665316832</v>
      </c>
      <c r="D99" s="156">
        <f>IF(RES_hhdet_fec!D99=0,0,RES_hhdet_fec!D99/0.086*1000000/RES_hhdet_num!D97)</f>
        <v>920.16594076939793</v>
      </c>
      <c r="E99" s="156">
        <f>IF(RES_hhdet_fec!E99=0,0,RES_hhdet_fec!E99/0.086*1000000/RES_hhdet_num!E97)</f>
        <v>937.50881129285301</v>
      </c>
      <c r="F99" s="156">
        <f>IF(RES_hhdet_fec!F99=0,0,RES_hhdet_fec!F99/0.086*1000000/RES_hhdet_num!F97)</f>
        <v>942.67847625934905</v>
      </c>
      <c r="G99" s="156">
        <f>IF(RES_hhdet_fec!G99=0,0,RES_hhdet_fec!G99/0.086*1000000/RES_hhdet_num!G97)</f>
        <v>946.55308008965949</v>
      </c>
      <c r="H99" s="156">
        <f>IF(RES_hhdet_fec!H99=0,0,RES_hhdet_fec!H99/0.086*1000000/RES_hhdet_num!H97)</f>
        <v>940.1379420016932</v>
      </c>
      <c r="I99" s="156">
        <f>IF(RES_hhdet_fec!I99=0,0,RES_hhdet_fec!I99/0.086*1000000/RES_hhdet_num!I97)</f>
        <v>937.97085426908723</v>
      </c>
      <c r="J99" s="156">
        <f>IF(RES_hhdet_fec!J99=0,0,RES_hhdet_fec!J99/0.086*1000000/RES_hhdet_num!J97)</f>
        <v>933.7273068047383</v>
      </c>
      <c r="K99" s="156">
        <f>IF(RES_hhdet_fec!K99=0,0,RES_hhdet_fec!K99/0.086*1000000/RES_hhdet_num!K97)</f>
        <v>924.25390945782999</v>
      </c>
      <c r="L99" s="156">
        <f>IF(RES_hhdet_fec!L99=0,0,RES_hhdet_fec!L99/0.086*1000000/RES_hhdet_num!L97)</f>
        <v>921.02320284381767</v>
      </c>
      <c r="M99" s="156">
        <f>IF(RES_hhdet_fec!M99=0,0,RES_hhdet_fec!M99/0.086*1000000/RES_hhdet_num!M97)</f>
        <v>918.57900336147804</v>
      </c>
      <c r="N99" s="156">
        <f>IF(RES_hhdet_fec!N99=0,0,RES_hhdet_fec!N99/0.086*1000000/RES_hhdet_num!N97)</f>
        <v>901.72851908973621</v>
      </c>
      <c r="O99" s="156">
        <f>IF(RES_hhdet_fec!O99=0,0,RES_hhdet_fec!O99/0.086*1000000/RES_hhdet_num!O97)</f>
        <v>882.71358884334234</v>
      </c>
      <c r="P99" s="156">
        <f>IF(RES_hhdet_fec!P99=0,0,RES_hhdet_fec!P99/0.086*1000000/RES_hhdet_num!P97)</f>
        <v>852.29323628539703</v>
      </c>
      <c r="Q99" s="156">
        <f>IF(RES_hhdet_fec!Q99=0,0,RES_hhdet_fec!Q99/0.086*1000000/RES_hhdet_num!Q97)</f>
        <v>852.32074218672756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1466.7079452734929</v>
      </c>
      <c r="C100" s="157">
        <f>IF(RES_hhdet_fec!C100=0,0,RES_hhdet_fec!C100/0.086*1000000/RES_hhdet_num!C$81)</f>
        <v>1427.7079180876992</v>
      </c>
      <c r="D100" s="157">
        <f>IF(RES_hhdet_fec!D100=0,0,RES_hhdet_fec!D100/0.086*1000000/RES_hhdet_num!D$81)</f>
        <v>1325.483715123549</v>
      </c>
      <c r="E100" s="157">
        <f>IF(RES_hhdet_fec!E100=0,0,RES_hhdet_fec!E100/0.086*1000000/RES_hhdet_num!E$81)</f>
        <v>1378.1446048939881</v>
      </c>
      <c r="F100" s="157">
        <f>IF(RES_hhdet_fec!F100=0,0,RES_hhdet_fec!F100/0.086*1000000/RES_hhdet_num!F$81)</f>
        <v>1463.1028622329911</v>
      </c>
      <c r="G100" s="157">
        <f>IF(RES_hhdet_fec!G100=0,0,RES_hhdet_fec!G100/0.086*1000000/RES_hhdet_num!G$81)</f>
        <v>1435.8634019317558</v>
      </c>
      <c r="H100" s="157">
        <f>IF(RES_hhdet_fec!H100=0,0,RES_hhdet_fec!H100/0.086*1000000/RES_hhdet_num!H$81)</f>
        <v>1369.6197747012652</v>
      </c>
      <c r="I100" s="157">
        <f>IF(RES_hhdet_fec!I100=0,0,RES_hhdet_fec!I100/0.086*1000000/RES_hhdet_num!I$81)</f>
        <v>1256.3058217302967</v>
      </c>
      <c r="J100" s="157">
        <f>IF(RES_hhdet_fec!J100=0,0,RES_hhdet_fec!J100/0.086*1000000/RES_hhdet_num!J$81)</f>
        <v>1248.3059910130669</v>
      </c>
      <c r="K100" s="157">
        <f>IF(RES_hhdet_fec!K100=0,0,RES_hhdet_fec!K100/0.086*1000000/RES_hhdet_num!K$81)</f>
        <v>1259.5424461757102</v>
      </c>
      <c r="L100" s="157">
        <f>IF(RES_hhdet_fec!L100=0,0,RES_hhdet_fec!L100/0.086*1000000/RES_hhdet_num!L$81)</f>
        <v>1318.6656822294378</v>
      </c>
      <c r="M100" s="157">
        <f>IF(RES_hhdet_fec!M100=0,0,RES_hhdet_fec!M100/0.086*1000000/RES_hhdet_num!M$81)</f>
        <v>1267.0157079307185</v>
      </c>
      <c r="N100" s="157">
        <f>IF(RES_hhdet_fec!N100=0,0,RES_hhdet_fec!N100/0.086*1000000/RES_hhdet_num!N$81)</f>
        <v>1264.669668566266</v>
      </c>
      <c r="O100" s="157">
        <f>IF(RES_hhdet_fec!O100=0,0,RES_hhdet_fec!O100/0.086*1000000/RES_hhdet_num!O$81)</f>
        <v>1296.4225024748055</v>
      </c>
      <c r="P100" s="157">
        <f>IF(RES_hhdet_fec!P100=0,0,RES_hhdet_fec!P100/0.086*1000000/RES_hhdet_num!P$81)</f>
        <v>1254.3338249724457</v>
      </c>
      <c r="Q100" s="157">
        <f>IF(RES_hhdet_fec!Q100=0,0,RES_hhdet_fec!Q100/0.086*1000000/RES_hhdet_num!Q$81)</f>
        <v>1387.2978659430089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1821.8125494349804</v>
      </c>
      <c r="C101" s="156">
        <f>IF(RES_hhdet_fec!C101=0,0,RES_hhdet_fec!C101/0.086*1000000/RES_hhdet_num!C101)</f>
        <v>1853.3803689961767</v>
      </c>
      <c r="D101" s="156">
        <f>IF(RES_hhdet_fec!D101=0,0,RES_hhdet_fec!D101/0.086*1000000/RES_hhdet_num!D101)</f>
        <v>1893.5111514623577</v>
      </c>
      <c r="E101" s="156">
        <f>IF(RES_hhdet_fec!E101=0,0,RES_hhdet_fec!E101/0.086*1000000/RES_hhdet_num!E101)</f>
        <v>1919.685499120857</v>
      </c>
      <c r="F101" s="156">
        <f>IF(RES_hhdet_fec!F101=0,0,RES_hhdet_fec!F101/0.086*1000000/RES_hhdet_num!F101)</f>
        <v>1859.8735084947343</v>
      </c>
      <c r="G101" s="156">
        <f>IF(RES_hhdet_fec!G101=0,0,RES_hhdet_fec!G101/0.086*1000000/RES_hhdet_num!G101)</f>
        <v>1766.6096029985249</v>
      </c>
      <c r="H101" s="156">
        <f>IF(RES_hhdet_fec!H101=0,0,RES_hhdet_fec!H101/0.086*1000000/RES_hhdet_num!H101)</f>
        <v>2178.0025295724199</v>
      </c>
      <c r="I101" s="156">
        <f>IF(RES_hhdet_fec!I101=0,0,RES_hhdet_fec!I101/0.086*1000000/RES_hhdet_num!I101)</f>
        <v>2118.1906617007539</v>
      </c>
      <c r="J101" s="156">
        <f>IF(RES_hhdet_fec!J101=0,0,RES_hhdet_fec!J101/0.086*1000000/RES_hhdet_num!J101)</f>
        <v>1011.7543771630219</v>
      </c>
      <c r="K101" s="156">
        <f>IF(RES_hhdet_fec!K101=0,0,RES_hhdet_fec!K101/0.086*1000000/RES_hhdet_num!K101)</f>
        <v>2097.8702158414694</v>
      </c>
      <c r="L101" s="156">
        <f>IF(RES_hhdet_fec!L101=0,0,RES_hhdet_fec!L101/0.086*1000000/RES_hhdet_num!L101)</f>
        <v>2379.888189982601</v>
      </c>
      <c r="M101" s="156">
        <f>IF(RES_hhdet_fec!M101=0,0,RES_hhdet_fec!M101/0.086*1000000/RES_hhdet_num!M101)</f>
        <v>2385.0631550160365</v>
      </c>
      <c r="N101" s="156">
        <f>IF(RES_hhdet_fec!N101=0,0,RES_hhdet_fec!N101/0.086*1000000/RES_hhdet_num!N101)</f>
        <v>2041.6781849059485</v>
      </c>
      <c r="O101" s="156">
        <f>IF(RES_hhdet_fec!O101=0,0,RES_hhdet_fec!O101/0.086*1000000/RES_hhdet_num!O101)</f>
        <v>1929.1721576164791</v>
      </c>
      <c r="P101" s="156">
        <f>IF(RES_hhdet_fec!P101=0,0,RES_hhdet_fec!P101/0.086*1000000/RES_hhdet_num!P101)</f>
        <v>2056.7647010168357</v>
      </c>
      <c r="Q101" s="156">
        <f>IF(RES_hhdet_fec!Q101=0,0,RES_hhdet_fec!Q101/0.086*1000000/RES_hhdet_num!Q101)</f>
        <v>1926.1381487621259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1517.259965120146</v>
      </c>
      <c r="C102" s="156">
        <f>IF(RES_hhdet_fec!C102=0,0,RES_hhdet_fec!C102/0.086*1000000/RES_hhdet_num!C102)</f>
        <v>1524.1954261768244</v>
      </c>
      <c r="D102" s="156">
        <f>IF(RES_hhdet_fec!D102=0,0,RES_hhdet_fec!D102/0.086*1000000/RES_hhdet_num!D102)</f>
        <v>1478.9949839944645</v>
      </c>
      <c r="E102" s="156">
        <f>IF(RES_hhdet_fec!E102=0,0,RES_hhdet_fec!E102/0.086*1000000/RES_hhdet_num!E102)</f>
        <v>1571.5917210897223</v>
      </c>
      <c r="F102" s="156">
        <f>IF(RES_hhdet_fec!F102=0,0,RES_hhdet_fec!F102/0.086*1000000/RES_hhdet_num!F102)</f>
        <v>1574.4696735203313</v>
      </c>
      <c r="G102" s="156">
        <f>IF(RES_hhdet_fec!G102=0,0,RES_hhdet_fec!G102/0.086*1000000/RES_hhdet_num!G102)</f>
        <v>1745.0010786116964</v>
      </c>
      <c r="H102" s="156">
        <f>IF(RES_hhdet_fec!H102=0,0,RES_hhdet_fec!H102/0.086*1000000/RES_hhdet_num!H102)</f>
        <v>1613.4084697618898</v>
      </c>
      <c r="I102" s="156">
        <f>IF(RES_hhdet_fec!I102=0,0,RES_hhdet_fec!I102/0.086*1000000/RES_hhdet_num!I102)</f>
        <v>1614.4286094029451</v>
      </c>
      <c r="J102" s="156">
        <f>IF(RES_hhdet_fec!J102=0,0,RES_hhdet_fec!J102/0.086*1000000/RES_hhdet_num!J102)</f>
        <v>1629.073511550223</v>
      </c>
      <c r="K102" s="156">
        <f>IF(RES_hhdet_fec!K102=0,0,RES_hhdet_fec!K102/0.086*1000000/RES_hhdet_num!K102)</f>
        <v>1495.0567732628167</v>
      </c>
      <c r="L102" s="156">
        <f>IF(RES_hhdet_fec!L102=0,0,RES_hhdet_fec!L102/0.086*1000000/RES_hhdet_num!L102)</f>
        <v>1556.5335241131324</v>
      </c>
      <c r="M102" s="156">
        <f>IF(RES_hhdet_fec!M102=0,0,RES_hhdet_fec!M102/0.086*1000000/RES_hhdet_num!M102)</f>
        <v>1469.2366316367377</v>
      </c>
      <c r="N102" s="156">
        <f>IF(RES_hhdet_fec!N102=0,0,RES_hhdet_fec!N102/0.086*1000000/RES_hhdet_num!N102)</f>
        <v>1487.831463722127</v>
      </c>
      <c r="O102" s="156">
        <f>IF(RES_hhdet_fec!O102=0,0,RES_hhdet_fec!O102/0.086*1000000/RES_hhdet_num!O102)</f>
        <v>1478.2510987308774</v>
      </c>
      <c r="P102" s="156">
        <f>IF(RES_hhdet_fec!P102=0,0,RES_hhdet_fec!P102/0.086*1000000/RES_hhdet_num!P102)</f>
        <v>1454.145005804259</v>
      </c>
      <c r="Q102" s="156">
        <f>IF(RES_hhdet_fec!Q102=0,0,RES_hhdet_fec!Q102/0.086*1000000/RES_hhdet_num!Q102)</f>
        <v>1465.1706757097436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943.30458292617493</v>
      </c>
      <c r="C103" s="57">
        <f>IF(RES_hhdet_fec!C103=0,0,RES_hhdet_fec!C103/0.086*1000000/RES_hhdet_num!C103)</f>
        <v>959.62850246378378</v>
      </c>
      <c r="D103" s="57">
        <f>IF(RES_hhdet_fec!D103=0,0,RES_hhdet_fec!D103/0.086*1000000/RES_hhdet_num!D103)</f>
        <v>988.15347633759552</v>
      </c>
      <c r="E103" s="57">
        <f>IF(RES_hhdet_fec!E103=0,0,RES_hhdet_fec!E103/0.086*1000000/RES_hhdet_num!E103)</f>
        <v>987.09589011284902</v>
      </c>
      <c r="F103" s="57">
        <f>IF(RES_hhdet_fec!F103=0,0,RES_hhdet_fec!F103/0.086*1000000/RES_hhdet_num!F103)</f>
        <v>1238.6491752797469</v>
      </c>
      <c r="G103" s="57">
        <f>IF(RES_hhdet_fec!G103=0,0,RES_hhdet_fec!G103/0.086*1000000/RES_hhdet_num!G103)</f>
        <v>1055.6446228950592</v>
      </c>
      <c r="H103" s="57">
        <f>IF(RES_hhdet_fec!H103=0,0,RES_hhdet_fec!H103/0.086*1000000/RES_hhdet_num!H103)</f>
        <v>1101.3095759241828</v>
      </c>
      <c r="I103" s="57">
        <f>IF(RES_hhdet_fec!I103=0,0,RES_hhdet_fec!I103/0.086*1000000/RES_hhdet_num!I103)</f>
        <v>1010.8423196341778</v>
      </c>
      <c r="J103" s="57">
        <f>IF(RES_hhdet_fec!J103=0,0,RES_hhdet_fec!J103/0.086*1000000/RES_hhdet_num!J103)</f>
        <v>965.59322718737076</v>
      </c>
      <c r="K103" s="57">
        <f>IF(RES_hhdet_fec!K103=0,0,RES_hhdet_fec!K103/0.086*1000000/RES_hhdet_num!K103)</f>
        <v>1003.6726023872767</v>
      </c>
      <c r="L103" s="57">
        <f>IF(RES_hhdet_fec!L103=0,0,RES_hhdet_fec!L103/0.086*1000000/RES_hhdet_num!L103)</f>
        <v>1017.0754724445817</v>
      </c>
      <c r="M103" s="57">
        <f>IF(RES_hhdet_fec!M103=0,0,RES_hhdet_fec!M103/0.086*1000000/RES_hhdet_num!M103)</f>
        <v>1013.4390568444177</v>
      </c>
      <c r="N103" s="57">
        <f>IF(RES_hhdet_fec!N103=0,0,RES_hhdet_fec!N103/0.086*1000000/RES_hhdet_num!N103)</f>
        <v>1003.2385937892417</v>
      </c>
      <c r="O103" s="57">
        <f>IF(RES_hhdet_fec!O103=0,0,RES_hhdet_fec!O103/0.086*1000000/RES_hhdet_num!O103)</f>
        <v>1079.6248910699924</v>
      </c>
      <c r="P103" s="57">
        <f>IF(RES_hhdet_fec!P103=0,0,RES_hhdet_fec!P103/0.086*1000000/RES_hhdet_num!P103)</f>
        <v>1003.8897630492423</v>
      </c>
      <c r="Q103" s="57">
        <f>IF(RES_hhdet_fec!Q103=0,0,RES_hhdet_fec!Q103/0.086*1000000/RES_hhdet_num!Q103)</f>
        <v>1265.263385153012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10995.930314857536</v>
      </c>
      <c r="C105" s="168">
        <f t="shared" ref="C105:Q105" si="20">SUM(C106,C109,C111,C120)</f>
        <v>11224.137570659388</v>
      </c>
      <c r="D105" s="168">
        <f t="shared" si="20"/>
        <v>11452.730364317009</v>
      </c>
      <c r="E105" s="168">
        <f t="shared" si="20"/>
        <v>12422.237856206846</v>
      </c>
      <c r="F105" s="168">
        <f t="shared" si="20"/>
        <v>12442.845047652534</v>
      </c>
      <c r="G105" s="168">
        <f t="shared" si="20"/>
        <v>12694.520812288192</v>
      </c>
      <c r="H105" s="168">
        <f t="shared" si="20"/>
        <v>12358.442940242288</v>
      </c>
      <c r="I105" s="168">
        <f t="shared" si="20"/>
        <v>12075.372003857359</v>
      </c>
      <c r="J105" s="168">
        <f t="shared" si="20"/>
        <v>12017.207062251257</v>
      </c>
      <c r="K105" s="168">
        <f t="shared" si="20"/>
        <v>11963.500556763498</v>
      </c>
      <c r="L105" s="168">
        <f t="shared" si="20"/>
        <v>11334.83215740541</v>
      </c>
      <c r="M105" s="168">
        <f t="shared" si="20"/>
        <v>11513.05950103965</v>
      </c>
      <c r="N105" s="168">
        <f t="shared" si="20"/>
        <v>12353.507877512631</v>
      </c>
      <c r="O105" s="168">
        <f t="shared" si="20"/>
        <v>11937.086410580318</v>
      </c>
      <c r="P105" s="168">
        <f t="shared" si="20"/>
        <v>7601.0406206266507</v>
      </c>
      <c r="Q105" s="168">
        <f t="shared" si="20"/>
        <v>11612.532977003244</v>
      </c>
    </row>
    <row r="106" spans="1:17" ht="12.95" customHeight="1" x14ac:dyDescent="0.25">
      <c r="A106" s="158" t="s">
        <v>65</v>
      </c>
      <c r="B106" s="157">
        <f t="shared" ref="B106" si="21">SUM(B107:B108)</f>
        <v>6890.7666351101734</v>
      </c>
      <c r="C106" s="157">
        <f t="shared" ref="C106:Q106" si="22">SUM(C107:C108)</f>
        <v>7221.2888728274866</v>
      </c>
      <c r="D106" s="157">
        <f t="shared" si="22"/>
        <v>7238.2894069641261</v>
      </c>
      <c r="E106" s="157">
        <f t="shared" si="22"/>
        <v>7998.3329070657828</v>
      </c>
      <c r="F106" s="157">
        <f t="shared" si="22"/>
        <v>7739.8600028499905</v>
      </c>
      <c r="G106" s="157">
        <f t="shared" si="22"/>
        <v>7991.482429738915</v>
      </c>
      <c r="H106" s="157">
        <f t="shared" si="22"/>
        <v>7959.6278358750324</v>
      </c>
      <c r="I106" s="157">
        <f t="shared" si="22"/>
        <v>8043.6538063811659</v>
      </c>
      <c r="J106" s="157">
        <f t="shared" si="22"/>
        <v>8091.7104876311396</v>
      </c>
      <c r="K106" s="157">
        <f t="shared" si="22"/>
        <v>8158.1105545451974</v>
      </c>
      <c r="L106" s="157">
        <f t="shared" si="22"/>
        <v>7184.7613724648027</v>
      </c>
      <c r="M106" s="157">
        <f t="shared" si="22"/>
        <v>7236.2120116421129</v>
      </c>
      <c r="N106" s="157">
        <f t="shared" si="22"/>
        <v>8286.5082749101566</v>
      </c>
      <c r="O106" s="157">
        <f t="shared" si="22"/>
        <v>7701.4133018235361</v>
      </c>
      <c r="P106" s="157">
        <f t="shared" si="22"/>
        <v>3781.7813751350627</v>
      </c>
      <c r="Q106" s="157">
        <f t="shared" si="22"/>
        <v>6953.3310013185319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6860.0951407293551</v>
      </c>
      <c r="C107" s="156">
        <f>IF(RES_hhdet_fec!C107=0,0,RES_hhdet_fec!C107/0.086*1000000/RES_hhdet_num!C$105)</f>
        <v>7190.5466704218561</v>
      </c>
      <c r="D107" s="156">
        <f>IF(RES_hhdet_fec!D107=0,0,RES_hhdet_fec!D107/0.086*1000000/RES_hhdet_num!D$105)</f>
        <v>7204.4949221801298</v>
      </c>
      <c r="E107" s="156">
        <f>IF(RES_hhdet_fec!E107=0,0,RES_hhdet_fec!E107/0.086*1000000/RES_hhdet_num!E$105)</f>
        <v>7959.0137836798658</v>
      </c>
      <c r="F107" s="156">
        <f>IF(RES_hhdet_fec!F107=0,0,RES_hhdet_fec!F107/0.086*1000000/RES_hhdet_num!F$105)</f>
        <v>7691.8086294653576</v>
      </c>
      <c r="G107" s="156">
        <f>IF(RES_hhdet_fec!G107=0,0,RES_hhdet_fec!G107/0.086*1000000/RES_hhdet_num!G$105)</f>
        <v>7946.7903331635525</v>
      </c>
      <c r="H107" s="156">
        <f>IF(RES_hhdet_fec!H107=0,0,RES_hhdet_fec!H107/0.086*1000000/RES_hhdet_num!H$105)</f>
        <v>7918.8904421841671</v>
      </c>
      <c r="I107" s="156">
        <f>IF(RES_hhdet_fec!I107=0,0,RES_hhdet_fec!I107/0.086*1000000/RES_hhdet_num!I$105)</f>
        <v>8016.4937817187392</v>
      </c>
      <c r="J107" s="156">
        <f>IF(RES_hhdet_fec!J107=0,0,RES_hhdet_fec!J107/0.086*1000000/RES_hhdet_num!J$105)</f>
        <v>8065.2649591830614</v>
      </c>
      <c r="K107" s="156">
        <f>IF(RES_hhdet_fec!K107=0,0,RES_hhdet_fec!K107/0.086*1000000/RES_hhdet_num!K$105)</f>
        <v>8133.9472641882749</v>
      </c>
      <c r="L107" s="156">
        <f>IF(RES_hhdet_fec!L107=0,0,RES_hhdet_fec!L107/0.086*1000000/RES_hhdet_num!L$105)</f>
        <v>7160.5630161315858</v>
      </c>
      <c r="M107" s="156">
        <f>IF(RES_hhdet_fec!M107=0,0,RES_hhdet_fec!M107/0.086*1000000/RES_hhdet_num!M$105)</f>
        <v>7203.8710211805073</v>
      </c>
      <c r="N107" s="156">
        <f>IF(RES_hhdet_fec!N107=0,0,RES_hhdet_fec!N107/0.086*1000000/RES_hhdet_num!N$105)</f>
        <v>8263.3941011028946</v>
      </c>
      <c r="O107" s="156">
        <f>IF(RES_hhdet_fec!O107=0,0,RES_hhdet_fec!O107/0.086*1000000/RES_hhdet_num!O$105)</f>
        <v>7678.3232311917864</v>
      </c>
      <c r="P107" s="156">
        <f>IF(RES_hhdet_fec!P107=0,0,RES_hhdet_fec!P107/0.086*1000000/RES_hhdet_num!P$105)</f>
        <v>3771.8570041079142</v>
      </c>
      <c r="Q107" s="156">
        <f>IF(RES_hhdet_fec!Q107=0,0,RES_hhdet_fec!Q107/0.086*1000000/RES_hhdet_num!Q$105)</f>
        <v>6919.0063355593047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30.671494380818473</v>
      </c>
      <c r="C108" s="156">
        <f>IF(RES_hhdet_fec!C108=0,0,RES_hhdet_fec!C108/0.086*1000000/RES_hhdet_num!C$105)</f>
        <v>30.742202405630422</v>
      </c>
      <c r="D108" s="156">
        <f>IF(RES_hhdet_fec!D108=0,0,RES_hhdet_fec!D108/0.086*1000000/RES_hhdet_num!D$105)</f>
        <v>33.794484783995905</v>
      </c>
      <c r="E108" s="156">
        <f>IF(RES_hhdet_fec!E108=0,0,RES_hhdet_fec!E108/0.086*1000000/RES_hhdet_num!E$105)</f>
        <v>39.319123385917116</v>
      </c>
      <c r="F108" s="156">
        <f>IF(RES_hhdet_fec!F108=0,0,RES_hhdet_fec!F108/0.086*1000000/RES_hhdet_num!F$105)</f>
        <v>48.051373384632619</v>
      </c>
      <c r="G108" s="156">
        <f>IF(RES_hhdet_fec!G108=0,0,RES_hhdet_fec!G108/0.086*1000000/RES_hhdet_num!G$105)</f>
        <v>44.692096575362292</v>
      </c>
      <c r="H108" s="156">
        <f>IF(RES_hhdet_fec!H108=0,0,RES_hhdet_fec!H108/0.086*1000000/RES_hhdet_num!H$105)</f>
        <v>40.737393690865645</v>
      </c>
      <c r="I108" s="156">
        <f>IF(RES_hhdet_fec!I108=0,0,RES_hhdet_fec!I108/0.086*1000000/RES_hhdet_num!I$105)</f>
        <v>27.160024662426551</v>
      </c>
      <c r="J108" s="156">
        <f>IF(RES_hhdet_fec!J108=0,0,RES_hhdet_fec!J108/0.086*1000000/RES_hhdet_num!J$105)</f>
        <v>26.445528448078331</v>
      </c>
      <c r="K108" s="156">
        <f>IF(RES_hhdet_fec!K108=0,0,RES_hhdet_fec!K108/0.086*1000000/RES_hhdet_num!K$105)</f>
        <v>24.163290356922612</v>
      </c>
      <c r="L108" s="156">
        <f>IF(RES_hhdet_fec!L108=0,0,RES_hhdet_fec!L108/0.086*1000000/RES_hhdet_num!L$105)</f>
        <v>24.198356333216978</v>
      </c>
      <c r="M108" s="156">
        <f>IF(RES_hhdet_fec!M108=0,0,RES_hhdet_fec!M108/0.086*1000000/RES_hhdet_num!M$105)</f>
        <v>32.340990461605905</v>
      </c>
      <c r="N108" s="156">
        <f>IF(RES_hhdet_fec!N108=0,0,RES_hhdet_fec!N108/0.086*1000000/RES_hhdet_num!N$105)</f>
        <v>23.11417380726154</v>
      </c>
      <c r="O108" s="156">
        <f>IF(RES_hhdet_fec!O108=0,0,RES_hhdet_fec!O108/0.086*1000000/RES_hhdet_num!O$105)</f>
        <v>23.090070631749501</v>
      </c>
      <c r="P108" s="156">
        <f>IF(RES_hhdet_fec!P108=0,0,RES_hhdet_fec!P108/0.086*1000000/RES_hhdet_num!P$105)</f>
        <v>9.9243710271485579</v>
      </c>
      <c r="Q108" s="156">
        <f>IF(RES_hhdet_fec!Q108=0,0,RES_hhdet_fec!Q108/0.086*1000000/RES_hhdet_num!Q$105)</f>
        <v>34.324665759227145</v>
      </c>
    </row>
    <row r="109" spans="1:17" ht="12.95" customHeight="1" x14ac:dyDescent="0.25">
      <c r="A109" s="158" t="s">
        <v>112</v>
      </c>
      <c r="B109" s="157">
        <f t="shared" ref="B109:Q109" si="23">B110</f>
        <v>160.33778965263508</v>
      </c>
      <c r="C109" s="157">
        <f t="shared" si="23"/>
        <v>166.35951862080211</v>
      </c>
      <c r="D109" s="157">
        <f t="shared" si="23"/>
        <v>172.26236238007507</v>
      </c>
      <c r="E109" s="157">
        <f t="shared" si="23"/>
        <v>182.18690832654346</v>
      </c>
      <c r="F109" s="157">
        <f t="shared" si="23"/>
        <v>189.51592303761464</v>
      </c>
      <c r="G109" s="157">
        <f t="shared" si="23"/>
        <v>200.22005794509886</v>
      </c>
      <c r="H109" s="157">
        <f t="shared" si="23"/>
        <v>205.70425195473206</v>
      </c>
      <c r="I109" s="157">
        <f t="shared" si="23"/>
        <v>211.19440204361973</v>
      </c>
      <c r="J109" s="157">
        <f t="shared" si="23"/>
        <v>209.46303835493799</v>
      </c>
      <c r="K109" s="157">
        <f t="shared" si="23"/>
        <v>210.67032203640113</v>
      </c>
      <c r="L109" s="157">
        <f t="shared" si="23"/>
        <v>217.11156755953797</v>
      </c>
      <c r="M109" s="157">
        <f t="shared" si="23"/>
        <v>259.70779874120802</v>
      </c>
      <c r="N109" s="157">
        <f t="shared" si="23"/>
        <v>290.59164509108655</v>
      </c>
      <c r="O109" s="157">
        <f t="shared" si="23"/>
        <v>294.20435808042623</v>
      </c>
      <c r="P109" s="157">
        <f t="shared" si="23"/>
        <v>291.36774187426437</v>
      </c>
      <c r="Q109" s="157">
        <f t="shared" si="23"/>
        <v>291.53871556302948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160.33778965263508</v>
      </c>
      <c r="C110" s="156">
        <f>IF(RES_hhdet_fec!C110=0,0,RES_hhdet_fec!C110/0.086*1000000/RES_hhdet_num!C$105)</f>
        <v>166.35951862080211</v>
      </c>
      <c r="D110" s="156">
        <f>IF(RES_hhdet_fec!D110=0,0,RES_hhdet_fec!D110/0.086*1000000/RES_hhdet_num!D$105)</f>
        <v>172.26236238007507</v>
      </c>
      <c r="E110" s="156">
        <f>IF(RES_hhdet_fec!E110=0,0,RES_hhdet_fec!E110/0.086*1000000/RES_hhdet_num!E$105)</f>
        <v>182.18690832654346</v>
      </c>
      <c r="F110" s="156">
        <f>IF(RES_hhdet_fec!F110=0,0,RES_hhdet_fec!F110/0.086*1000000/RES_hhdet_num!F$105)</f>
        <v>189.51592303761464</v>
      </c>
      <c r="G110" s="156">
        <f>IF(RES_hhdet_fec!G110=0,0,RES_hhdet_fec!G110/0.086*1000000/RES_hhdet_num!G$105)</f>
        <v>200.22005794509886</v>
      </c>
      <c r="H110" s="156">
        <f>IF(RES_hhdet_fec!H110=0,0,RES_hhdet_fec!H110/0.086*1000000/RES_hhdet_num!H$105)</f>
        <v>205.70425195473206</v>
      </c>
      <c r="I110" s="156">
        <f>IF(RES_hhdet_fec!I110=0,0,RES_hhdet_fec!I110/0.086*1000000/RES_hhdet_num!I$105)</f>
        <v>211.19440204361973</v>
      </c>
      <c r="J110" s="156">
        <f>IF(RES_hhdet_fec!J110=0,0,RES_hhdet_fec!J110/0.086*1000000/RES_hhdet_num!J$105)</f>
        <v>209.46303835493799</v>
      </c>
      <c r="K110" s="156">
        <f>IF(RES_hhdet_fec!K110=0,0,RES_hhdet_fec!K110/0.086*1000000/RES_hhdet_num!K$105)</f>
        <v>210.67032203640113</v>
      </c>
      <c r="L110" s="156">
        <f>IF(RES_hhdet_fec!L110=0,0,RES_hhdet_fec!L110/0.086*1000000/RES_hhdet_num!L$105)</f>
        <v>217.11156755953797</v>
      </c>
      <c r="M110" s="156">
        <f>IF(RES_hhdet_fec!M110=0,0,RES_hhdet_fec!M110/0.086*1000000/RES_hhdet_num!M$105)</f>
        <v>259.70779874120802</v>
      </c>
      <c r="N110" s="156">
        <f>IF(RES_hhdet_fec!N110=0,0,RES_hhdet_fec!N110/0.086*1000000/RES_hhdet_num!N$105)</f>
        <v>290.59164509108655</v>
      </c>
      <c r="O110" s="156">
        <f>IF(RES_hhdet_fec!O110=0,0,RES_hhdet_fec!O110/0.086*1000000/RES_hhdet_num!O$105)</f>
        <v>294.20435808042623</v>
      </c>
      <c r="P110" s="156">
        <f>IF(RES_hhdet_fec!P110=0,0,RES_hhdet_fec!P110/0.086*1000000/RES_hhdet_num!P$105)</f>
        <v>291.36774187426437</v>
      </c>
      <c r="Q110" s="156">
        <f>IF(RES_hhdet_fec!Q110=0,0,RES_hhdet_fec!Q110/0.086*1000000/RES_hhdet_num!Q$105)</f>
        <v>291.53871556302948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2646.3617505779375</v>
      </c>
      <c r="C111" s="157">
        <f>IF(RES_hhdet_fec!C111=0,0,RES_hhdet_fec!C111/0.086*1000000/RES_hhdet_num!C$105)</f>
        <v>2547.160771022337</v>
      </c>
      <c r="D111" s="157">
        <f>IF(RES_hhdet_fec!D111=0,0,RES_hhdet_fec!D111/0.086*1000000/RES_hhdet_num!D$105)</f>
        <v>2773.8928474687077</v>
      </c>
      <c r="E111" s="157">
        <f>IF(RES_hhdet_fec!E111=0,0,RES_hhdet_fec!E111/0.086*1000000/RES_hhdet_num!E$105)</f>
        <v>2893.1361688431639</v>
      </c>
      <c r="F111" s="157">
        <f>IF(RES_hhdet_fec!F111=0,0,RES_hhdet_fec!F111/0.086*1000000/RES_hhdet_num!F$105)</f>
        <v>3069.0967559939636</v>
      </c>
      <c r="G111" s="157">
        <f>IF(RES_hhdet_fec!G111=0,0,RES_hhdet_fec!G111/0.086*1000000/RES_hhdet_num!G$105)</f>
        <v>3069.3590172355994</v>
      </c>
      <c r="H111" s="157">
        <f>IF(RES_hhdet_fec!H111=0,0,RES_hhdet_fec!H111/0.086*1000000/RES_hhdet_num!H$105)</f>
        <v>2857.5936729773184</v>
      </c>
      <c r="I111" s="157">
        <f>IF(RES_hhdet_fec!I111=0,0,RES_hhdet_fec!I111/0.086*1000000/RES_hhdet_num!I$105)</f>
        <v>2589.9802513344061</v>
      </c>
      <c r="J111" s="157">
        <f>IF(RES_hhdet_fec!J111=0,0,RES_hhdet_fec!J111/0.086*1000000/RES_hhdet_num!J$105)</f>
        <v>2456.8016539666392</v>
      </c>
      <c r="K111" s="157">
        <f>IF(RES_hhdet_fec!K111=0,0,RES_hhdet_fec!K111/0.086*1000000/RES_hhdet_num!K$105)</f>
        <v>2371.7706128999657</v>
      </c>
      <c r="L111" s="157">
        <f>IF(RES_hhdet_fec!L111=0,0,RES_hhdet_fec!L111/0.086*1000000/RES_hhdet_num!L$105)</f>
        <v>2661.4680926598617</v>
      </c>
      <c r="M111" s="157">
        <f>IF(RES_hhdet_fec!M111=0,0,RES_hhdet_fec!M111/0.086*1000000/RES_hhdet_num!M$105)</f>
        <v>2798.8937221640426</v>
      </c>
      <c r="N111" s="157">
        <f>IF(RES_hhdet_fec!N111=0,0,RES_hhdet_fec!N111/0.086*1000000/RES_hhdet_num!N$105)</f>
        <v>2547.9612498496399</v>
      </c>
      <c r="O111" s="157">
        <f>IF(RES_hhdet_fec!O111=0,0,RES_hhdet_fec!O111/0.086*1000000/RES_hhdet_num!O$105)</f>
        <v>2674.3496865151965</v>
      </c>
      <c r="P111" s="157">
        <f>IF(RES_hhdet_fec!P111=0,0,RES_hhdet_fec!P111/0.086*1000000/RES_hhdet_num!P$105)</f>
        <v>2306.7049160173847</v>
      </c>
      <c r="Q111" s="157">
        <f>IF(RES_hhdet_fec!Q111=0,0,RES_hhdet_fec!Q111/0.086*1000000/RES_hhdet_num!Q$105)</f>
        <v>2997.8284436782487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2650.0137388557405</v>
      </c>
      <c r="C116" s="162">
        <f>IF(RES_hhdet_fec!C116=0,0,RES_hhdet_fec!C116/0.086*1000000/RES_hhdet_num!C116)</f>
        <v>2550.5847371828077</v>
      </c>
      <c r="D116" s="162">
        <f>IF(RES_hhdet_fec!D116=0,0,RES_hhdet_fec!D116/0.086*1000000/RES_hhdet_num!D116)</f>
        <v>2778.5250900314954</v>
      </c>
      <c r="E116" s="162">
        <f>IF(RES_hhdet_fec!E116=0,0,RES_hhdet_fec!E116/0.086*1000000/RES_hhdet_num!E116)</f>
        <v>2898.6238963492688</v>
      </c>
      <c r="F116" s="162">
        <f>IF(RES_hhdet_fec!F116=0,0,RES_hhdet_fec!F116/0.086*1000000/RES_hhdet_num!F116)</f>
        <v>3076.108732585531</v>
      </c>
      <c r="G116" s="162">
        <f>IF(RES_hhdet_fec!G116=0,0,RES_hhdet_fec!G116/0.086*1000000/RES_hhdet_num!G116)</f>
        <v>3079.4601007915408</v>
      </c>
      <c r="H116" s="162">
        <f>IF(RES_hhdet_fec!H116=0,0,RES_hhdet_fec!H116/0.086*1000000/RES_hhdet_num!H116)</f>
        <v>2868.6957805472571</v>
      </c>
      <c r="I116" s="162">
        <f>IF(RES_hhdet_fec!I116=0,0,RES_hhdet_fec!I116/0.086*1000000/RES_hhdet_num!I116)</f>
        <v>2603.2605173372417</v>
      </c>
      <c r="J116" s="162">
        <f>IF(RES_hhdet_fec!J116=0,0,RES_hhdet_fec!J116/0.086*1000000/RES_hhdet_num!J116)</f>
        <v>2471.5418850756305</v>
      </c>
      <c r="K116" s="162">
        <f>IF(RES_hhdet_fec!K116=0,0,RES_hhdet_fec!K116/0.086*1000000/RES_hhdet_num!K116)</f>
        <v>2389.116162865068</v>
      </c>
      <c r="L116" s="162">
        <f>IF(RES_hhdet_fec!L116=0,0,RES_hhdet_fec!L116/0.086*1000000/RES_hhdet_num!L116)</f>
        <v>2697.1003713031032</v>
      </c>
      <c r="M116" s="162">
        <f>IF(RES_hhdet_fec!M116=0,0,RES_hhdet_fec!M116/0.086*1000000/RES_hhdet_num!M116)</f>
        <v>2840.3776618047254</v>
      </c>
      <c r="N116" s="162">
        <f>IF(RES_hhdet_fec!N116=0,0,RES_hhdet_fec!N116/0.086*1000000/RES_hhdet_num!N116)</f>
        <v>2586.3433229719385</v>
      </c>
      <c r="O116" s="162">
        <f>IF(RES_hhdet_fec!O116=0,0,RES_hhdet_fec!O116/0.086*1000000/RES_hhdet_num!O116)</f>
        <v>2722.9171976223906</v>
      </c>
      <c r="P116" s="162">
        <f>IF(RES_hhdet_fec!P116=0,0,RES_hhdet_fec!P116/0.086*1000000/RES_hhdet_num!P116)</f>
        <v>2345.5868082020233</v>
      </c>
      <c r="Q116" s="162">
        <f>IF(RES_hhdet_fec!Q116=0,0,RES_hhdet_fec!Q116/0.086*1000000/RES_hhdet_num!Q116)</f>
        <v>3071.164384198355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1932.9458405091216</v>
      </c>
      <c r="C117" s="160">
        <f>IF(RES_hhdet_fec!C117=0,0,RES_hhdet_fec!C117/0.086*1000000/RES_hhdet_num!C117)</f>
        <v>1917.8031815263098</v>
      </c>
      <c r="D117" s="160">
        <f>IF(RES_hhdet_fec!D117=0,0,RES_hhdet_fec!D117/0.086*1000000/RES_hhdet_num!D117)</f>
        <v>2031.5759767819857</v>
      </c>
      <c r="E117" s="160">
        <f>IF(RES_hhdet_fec!E117=0,0,RES_hhdet_fec!E117/0.086*1000000/RES_hhdet_num!E117)</f>
        <v>2096.9583698324686</v>
      </c>
      <c r="F117" s="160">
        <f>IF(RES_hhdet_fec!F117=0,0,RES_hhdet_fec!F117/0.086*1000000/RES_hhdet_num!F117)</f>
        <v>2173.1219692936293</v>
      </c>
      <c r="G117" s="160">
        <f>IF(RES_hhdet_fec!G117=0,0,RES_hhdet_fec!G117/0.086*1000000/RES_hhdet_num!G117)</f>
        <v>2178.3371204062291</v>
      </c>
      <c r="H117" s="160">
        <f>IF(RES_hhdet_fec!H117=0,0,RES_hhdet_fec!H117/0.086*1000000/RES_hhdet_num!H117)</f>
        <v>2087.6162542205784</v>
      </c>
      <c r="I117" s="160">
        <f>IF(RES_hhdet_fec!I117=0,0,RES_hhdet_fec!I117/0.086*1000000/RES_hhdet_num!I117)</f>
        <v>1979.2750612039981</v>
      </c>
      <c r="J117" s="160">
        <f>IF(RES_hhdet_fec!J117=0,0,RES_hhdet_fec!J117/0.086*1000000/RES_hhdet_num!J117)</f>
        <v>1922.3440608349913</v>
      </c>
      <c r="K117" s="160">
        <f>IF(RES_hhdet_fec!K117=0,0,RES_hhdet_fec!K117/0.086*1000000/RES_hhdet_num!K117)</f>
        <v>1879.9003746038447</v>
      </c>
      <c r="L117" s="160">
        <f>IF(RES_hhdet_fec!L117=0,0,RES_hhdet_fec!L117/0.086*1000000/RES_hhdet_num!L117)</f>
        <v>1999.8633513650698</v>
      </c>
      <c r="M117" s="160">
        <f>IF(RES_hhdet_fec!M117=0,0,RES_hhdet_fec!M117/0.086*1000000/RES_hhdet_num!M117)</f>
        <v>2054.7300680833714</v>
      </c>
      <c r="N117" s="160">
        <f>IF(RES_hhdet_fec!N117=0,0,RES_hhdet_fec!N117/0.086*1000000/RES_hhdet_num!N117)</f>
        <v>1936.2658482785184</v>
      </c>
      <c r="O117" s="160">
        <f>IF(RES_hhdet_fec!O117=0,0,RES_hhdet_fec!O117/0.086*1000000/RES_hhdet_num!O117)</f>
        <v>1971.8804678923043</v>
      </c>
      <c r="P117" s="160">
        <f>IF(RES_hhdet_fec!P117=0,0,RES_hhdet_fec!P117/0.086*1000000/RES_hhdet_num!P117)</f>
        <v>1790.5279595662107</v>
      </c>
      <c r="Q117" s="160">
        <f>IF(RES_hhdet_fec!Q117=0,0,RES_hhdet_fec!Q117/0.086*1000000/RES_hhdet_num!Q117)</f>
        <v>2080.786495866083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1060.005495542624</v>
      </c>
      <c r="C118" s="156">
        <f>IF(RES_hhdet_fec!C118=0,0,RES_hhdet_fec!C118/0.086*1000000/RES_hhdet_num!C117)</f>
        <v>1020.2338948731422</v>
      </c>
      <c r="D118" s="156">
        <f>IF(RES_hhdet_fec!D118=0,0,RES_hhdet_fec!D118/0.086*1000000/RES_hhdet_num!D117)</f>
        <v>1111.4100360125872</v>
      </c>
      <c r="E118" s="156">
        <f>IF(RES_hhdet_fec!E118=0,0,RES_hhdet_fec!E118/0.086*1000000/RES_hhdet_num!E117)</f>
        <v>1159.4495585396244</v>
      </c>
      <c r="F118" s="156">
        <f>IF(RES_hhdet_fec!F118=0,0,RES_hhdet_fec!F118/0.086*1000000/RES_hhdet_num!F117)</f>
        <v>1230.4434930342804</v>
      </c>
      <c r="G118" s="156">
        <f>IF(RES_hhdet_fec!G118=0,0,RES_hhdet_fec!G118/0.086*1000000/RES_hhdet_num!G117)</f>
        <v>1231.7840403165701</v>
      </c>
      <c r="H118" s="156">
        <f>IF(RES_hhdet_fec!H118=0,0,RES_hhdet_fec!H118/0.086*1000000/RES_hhdet_num!H117)</f>
        <v>1147.4783122188851</v>
      </c>
      <c r="I118" s="156">
        <f>IF(RES_hhdet_fec!I118=0,0,RES_hhdet_fec!I118/0.086*1000000/RES_hhdet_num!I117)</f>
        <v>1041.3042069349117</v>
      </c>
      <c r="J118" s="156">
        <f>IF(RES_hhdet_fec!J118=0,0,RES_hhdet_fec!J118/0.086*1000000/RES_hhdet_num!J117)</f>
        <v>988.61675403025311</v>
      </c>
      <c r="K118" s="156">
        <f>IF(RES_hhdet_fec!K118=0,0,RES_hhdet_fec!K118/0.086*1000000/RES_hhdet_num!K117)</f>
        <v>955.64646514601452</v>
      </c>
      <c r="L118" s="156">
        <f>IF(RES_hhdet_fec!L118=0,0,RES_hhdet_fec!L118/0.086*1000000/RES_hhdet_num!L117)</f>
        <v>1078.8401485212519</v>
      </c>
      <c r="M118" s="156">
        <f>IF(RES_hhdet_fec!M118=0,0,RES_hhdet_fec!M118/0.086*1000000/RES_hhdet_num!M117)</f>
        <v>1136.1510647218929</v>
      </c>
      <c r="N118" s="156">
        <f>IF(RES_hhdet_fec!N118=0,0,RES_hhdet_fec!N118/0.086*1000000/RES_hhdet_num!N117)</f>
        <v>1034.5373291887825</v>
      </c>
      <c r="O118" s="156">
        <f>IF(RES_hhdet_fec!O118=0,0,RES_hhdet_fec!O118/0.086*1000000/RES_hhdet_num!O117)</f>
        <v>1089.1668790489623</v>
      </c>
      <c r="P118" s="156">
        <f>IF(RES_hhdet_fec!P118=0,0,RES_hhdet_fec!P118/0.086*1000000/RES_hhdet_num!P117)</f>
        <v>938.23472328081368</v>
      </c>
      <c r="Q118" s="156">
        <f>IF(RES_hhdet_fec!Q118=0,0,RES_hhdet_fec!Q118/0.086*1000000/RES_hhdet_num!Q117)</f>
        <v>1228.4657536793552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872.94034496649749</v>
      </c>
      <c r="C119" s="156">
        <f>IF(RES_hhdet_fec!C119=0,0,RES_hhdet_fec!C119/0.086*1000000/RES_hhdet_num!C117)</f>
        <v>897.56928665316798</v>
      </c>
      <c r="D119" s="156">
        <f>IF(RES_hhdet_fec!D119=0,0,RES_hhdet_fec!D119/0.086*1000000/RES_hhdet_num!D117)</f>
        <v>920.16594076939816</v>
      </c>
      <c r="E119" s="156">
        <f>IF(RES_hhdet_fec!E119=0,0,RES_hhdet_fec!E119/0.086*1000000/RES_hhdet_num!E117)</f>
        <v>937.50881129284392</v>
      </c>
      <c r="F119" s="156">
        <f>IF(RES_hhdet_fec!F119=0,0,RES_hhdet_fec!F119/0.086*1000000/RES_hhdet_num!F117)</f>
        <v>942.67847625934917</v>
      </c>
      <c r="G119" s="156">
        <f>IF(RES_hhdet_fec!G119=0,0,RES_hhdet_fec!G119/0.086*1000000/RES_hhdet_num!G117)</f>
        <v>946.55308008965915</v>
      </c>
      <c r="H119" s="156">
        <f>IF(RES_hhdet_fec!H119=0,0,RES_hhdet_fec!H119/0.086*1000000/RES_hhdet_num!H117)</f>
        <v>940.1379420016932</v>
      </c>
      <c r="I119" s="156">
        <f>IF(RES_hhdet_fec!I119=0,0,RES_hhdet_fec!I119/0.086*1000000/RES_hhdet_num!I117)</f>
        <v>937.97085426908689</v>
      </c>
      <c r="J119" s="156">
        <f>IF(RES_hhdet_fec!J119=0,0,RES_hhdet_fec!J119/0.086*1000000/RES_hhdet_num!J117)</f>
        <v>933.72730680473808</v>
      </c>
      <c r="K119" s="156">
        <f>IF(RES_hhdet_fec!K119=0,0,RES_hhdet_fec!K119/0.086*1000000/RES_hhdet_num!K117)</f>
        <v>924.2539094578301</v>
      </c>
      <c r="L119" s="156">
        <f>IF(RES_hhdet_fec!L119=0,0,RES_hhdet_fec!L119/0.086*1000000/RES_hhdet_num!L117)</f>
        <v>921.02320284381801</v>
      </c>
      <c r="M119" s="156">
        <f>IF(RES_hhdet_fec!M119=0,0,RES_hhdet_fec!M119/0.086*1000000/RES_hhdet_num!M117)</f>
        <v>918.57900336147816</v>
      </c>
      <c r="N119" s="156">
        <f>IF(RES_hhdet_fec!N119=0,0,RES_hhdet_fec!N119/0.086*1000000/RES_hhdet_num!N117)</f>
        <v>901.72851908973621</v>
      </c>
      <c r="O119" s="156">
        <f>IF(RES_hhdet_fec!O119=0,0,RES_hhdet_fec!O119/0.086*1000000/RES_hhdet_num!O117)</f>
        <v>882.713588843342</v>
      </c>
      <c r="P119" s="156">
        <f>IF(RES_hhdet_fec!P119=0,0,RES_hhdet_fec!P119/0.086*1000000/RES_hhdet_num!P117)</f>
        <v>852.29323628539692</v>
      </c>
      <c r="Q119" s="156">
        <f>IF(RES_hhdet_fec!Q119=0,0,RES_hhdet_fec!Q119/0.086*1000000/RES_hhdet_num!Q117)</f>
        <v>852.3207421867279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1298.4641395167914</v>
      </c>
      <c r="C120" s="157">
        <f>IF(RES_hhdet_fec!C120=0,0,RES_hhdet_fec!C120/0.086*1000000/RES_hhdet_num!C$105)</f>
        <v>1289.3284081887628</v>
      </c>
      <c r="D120" s="157">
        <f>IF(RES_hhdet_fec!D120=0,0,RES_hhdet_fec!D120/0.086*1000000/RES_hhdet_num!D$105)</f>
        <v>1268.2857475041001</v>
      </c>
      <c r="E120" s="157">
        <f>IF(RES_hhdet_fec!E120=0,0,RES_hhdet_fec!E120/0.086*1000000/RES_hhdet_num!E$105)</f>
        <v>1348.5818719713552</v>
      </c>
      <c r="F120" s="157">
        <f>IF(RES_hhdet_fec!F120=0,0,RES_hhdet_fec!F120/0.086*1000000/RES_hhdet_num!F$105)</f>
        <v>1444.3723657709645</v>
      </c>
      <c r="G120" s="157">
        <f>IF(RES_hhdet_fec!G120=0,0,RES_hhdet_fec!G120/0.086*1000000/RES_hhdet_num!G$105)</f>
        <v>1433.4593073685801</v>
      </c>
      <c r="H120" s="157">
        <f>IF(RES_hhdet_fec!H120=0,0,RES_hhdet_fec!H120/0.086*1000000/RES_hhdet_num!H$105)</f>
        <v>1335.5171794352045</v>
      </c>
      <c r="I120" s="157">
        <f>IF(RES_hhdet_fec!I120=0,0,RES_hhdet_fec!I120/0.086*1000000/RES_hhdet_num!I$105)</f>
        <v>1230.5435440981673</v>
      </c>
      <c r="J120" s="157">
        <f>IF(RES_hhdet_fec!J120=0,0,RES_hhdet_fec!J120/0.086*1000000/RES_hhdet_num!J$105)</f>
        <v>1259.2318822985394</v>
      </c>
      <c r="K120" s="157">
        <f>IF(RES_hhdet_fec!K120=0,0,RES_hhdet_fec!K120/0.086*1000000/RES_hhdet_num!K$105)</f>
        <v>1222.9490672819334</v>
      </c>
      <c r="L120" s="157">
        <f>IF(RES_hhdet_fec!L120=0,0,RES_hhdet_fec!L120/0.086*1000000/RES_hhdet_num!L$105)</f>
        <v>1271.4911247212081</v>
      </c>
      <c r="M120" s="157">
        <f>IF(RES_hhdet_fec!M120=0,0,RES_hhdet_fec!M120/0.086*1000000/RES_hhdet_num!M$105)</f>
        <v>1218.2459684922878</v>
      </c>
      <c r="N120" s="157">
        <f>IF(RES_hhdet_fec!N120=0,0,RES_hhdet_fec!N120/0.086*1000000/RES_hhdet_num!N$105)</f>
        <v>1228.4467076617475</v>
      </c>
      <c r="O120" s="157">
        <f>IF(RES_hhdet_fec!O120=0,0,RES_hhdet_fec!O120/0.086*1000000/RES_hhdet_num!O$105)</f>
        <v>1267.1190641611593</v>
      </c>
      <c r="P120" s="157">
        <f>IF(RES_hhdet_fec!P120=0,0,RES_hhdet_fec!P120/0.086*1000000/RES_hhdet_num!P$105)</f>
        <v>1221.1865875999395</v>
      </c>
      <c r="Q120" s="157">
        <f>IF(RES_hhdet_fec!Q120=0,0,RES_hhdet_fec!Q120/0.086*1000000/RES_hhdet_num!Q$105)</f>
        <v>1369.8348164434335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1517.2599651201463</v>
      </c>
      <c r="C121" s="156">
        <f>IF(RES_hhdet_fec!C121=0,0,RES_hhdet_fec!C121/0.086*1000000/RES_hhdet_num!C121)</f>
        <v>1534.9099362847167</v>
      </c>
      <c r="D121" s="156">
        <f>IF(RES_hhdet_fec!D121=0,0,RES_hhdet_fec!D121/0.086*1000000/RES_hhdet_num!D121)</f>
        <v>1524.8109564098511</v>
      </c>
      <c r="E121" s="156">
        <f>IF(RES_hhdet_fec!E121=0,0,RES_hhdet_fec!E121/0.086*1000000/RES_hhdet_num!E121)</f>
        <v>1622.2841085317627</v>
      </c>
      <c r="F121" s="156">
        <f>IF(RES_hhdet_fec!F121=0,0,RES_hhdet_fec!F121/0.086*1000000/RES_hhdet_num!F121)</f>
        <v>1616.2034096512696</v>
      </c>
      <c r="G121" s="156">
        <f>IF(RES_hhdet_fec!G121=0,0,RES_hhdet_fec!G121/0.086*1000000/RES_hhdet_num!G121)</f>
        <v>1789.3307333154009</v>
      </c>
      <c r="H121" s="156">
        <f>IF(RES_hhdet_fec!H121=0,0,RES_hhdet_fec!H121/0.086*1000000/RES_hhdet_num!H121)</f>
        <v>1651.1524409045589</v>
      </c>
      <c r="I121" s="156">
        <f>IF(RES_hhdet_fec!I121=0,0,RES_hhdet_fec!I121/0.086*1000000/RES_hhdet_num!I121)</f>
        <v>1645.2640903535914</v>
      </c>
      <c r="J121" s="156">
        <f>IF(RES_hhdet_fec!J121=0,0,RES_hhdet_fec!J121/0.086*1000000/RES_hhdet_num!J121)</f>
        <v>1626.4564588289782</v>
      </c>
      <c r="K121" s="156">
        <f>IF(RES_hhdet_fec!K121=0,0,RES_hhdet_fec!K121/0.086*1000000/RES_hhdet_num!K121)</f>
        <v>1491.5117770044296</v>
      </c>
      <c r="L121" s="156">
        <f>IF(RES_hhdet_fec!L121=0,0,RES_hhdet_fec!L121/0.086*1000000/RES_hhdet_num!L121)</f>
        <v>1556.2627681940476</v>
      </c>
      <c r="M121" s="156">
        <f>IF(RES_hhdet_fec!M121=0,0,RES_hhdet_fec!M121/0.086*1000000/RES_hhdet_num!M121)</f>
        <v>1475.1584599013543</v>
      </c>
      <c r="N121" s="156">
        <f>IF(RES_hhdet_fec!N121=0,0,RES_hhdet_fec!N121/0.086*1000000/RES_hhdet_num!N121)</f>
        <v>1490.7219200195416</v>
      </c>
      <c r="O121" s="156">
        <f>IF(RES_hhdet_fec!O121=0,0,RES_hhdet_fec!O121/0.086*1000000/RES_hhdet_num!O121)</f>
        <v>1478.6638647588318</v>
      </c>
      <c r="P121" s="156">
        <f>IF(RES_hhdet_fec!P121=0,0,RES_hhdet_fec!P121/0.086*1000000/RES_hhdet_num!P121)</f>
        <v>1455.3674082080463</v>
      </c>
      <c r="Q121" s="156">
        <f>IF(RES_hhdet_fec!Q121=0,0,RES_hhdet_fec!Q121/0.086*1000000/RES_hhdet_num!Q121)</f>
        <v>1472.5268340449554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943.30458292617482</v>
      </c>
      <c r="C122" s="57">
        <f>IF(RES_hhdet_fec!C122=0,0,RES_hhdet_fec!C122/0.086*1000000/RES_hhdet_num!C122)</f>
        <v>962.13234581572783</v>
      </c>
      <c r="D122" s="57">
        <f>IF(RES_hhdet_fec!D122=0,0,RES_hhdet_fec!D122/0.086*1000000/RES_hhdet_num!D122)</f>
        <v>997.31225371842891</v>
      </c>
      <c r="E122" s="57">
        <f>IF(RES_hhdet_fec!E122=0,0,RES_hhdet_fec!E122/0.086*1000000/RES_hhdet_num!E122)</f>
        <v>995.91332434064691</v>
      </c>
      <c r="F122" s="57">
        <f>IF(RES_hhdet_fec!F122=0,0,RES_hhdet_fec!F122/0.086*1000000/RES_hhdet_num!F122)</f>
        <v>1246.9472047243098</v>
      </c>
      <c r="G122" s="57">
        <f>IF(RES_hhdet_fec!G122=0,0,RES_hhdet_fec!G122/0.086*1000000/RES_hhdet_num!G122)</f>
        <v>1063.0187923402516</v>
      </c>
      <c r="H122" s="57">
        <f>IF(RES_hhdet_fec!H122=0,0,RES_hhdet_fec!H122/0.086*1000000/RES_hhdet_num!H122)</f>
        <v>1107.6030895623821</v>
      </c>
      <c r="I122" s="57">
        <f>IF(RES_hhdet_fec!I122=0,0,RES_hhdet_fec!I122/0.086*1000000/RES_hhdet_num!I122)</f>
        <v>1016.1109560615973</v>
      </c>
      <c r="J122" s="57">
        <f>IF(RES_hhdet_fec!J122=0,0,RES_hhdet_fec!J122/0.086*1000000/RES_hhdet_num!J122)</f>
        <v>968.58682307806816</v>
      </c>
      <c r="K122" s="57">
        <f>IF(RES_hhdet_fec!K122=0,0,RES_hhdet_fec!K122/0.086*1000000/RES_hhdet_num!K122)</f>
        <v>1005.7944010046673</v>
      </c>
      <c r="L122" s="57">
        <f>IF(RES_hhdet_fec!L122=0,0,RES_hhdet_fec!L122/0.086*1000000/RES_hhdet_num!L122)</f>
        <v>1016.0671266019012</v>
      </c>
      <c r="M122" s="57">
        <f>IF(RES_hhdet_fec!M122=0,0,RES_hhdet_fec!M122/0.086*1000000/RES_hhdet_num!M122)</f>
        <v>1011.3841547573962</v>
      </c>
      <c r="N122" s="57">
        <f>IF(RES_hhdet_fec!N122=0,0,RES_hhdet_fec!N122/0.086*1000000/RES_hhdet_num!N122)</f>
        <v>999.72628748549937</v>
      </c>
      <c r="O122" s="57">
        <f>IF(RES_hhdet_fec!O122=0,0,RES_hhdet_fec!O122/0.086*1000000/RES_hhdet_num!O122)</f>
        <v>1078.8085906441884</v>
      </c>
      <c r="P122" s="57">
        <f>IF(RES_hhdet_fec!P122=0,0,RES_hhdet_fec!P122/0.086*1000000/RES_hhdet_num!P122)</f>
        <v>1007.1882453752951</v>
      </c>
      <c r="Q122" s="57">
        <f>IF(RES_hhdet_fec!Q122=0,0,RES_hhdet_fec!Q122/0.086*1000000/RES_hhdet_num!Q122)</f>
        <v>1271.1835973635457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24">SUM(C125,C128,C130,C139)</f>
        <v>0</v>
      </c>
      <c r="D124" s="168">
        <f t="shared" si="24"/>
        <v>0</v>
      </c>
      <c r="E124" s="168">
        <f t="shared" si="24"/>
        <v>0</v>
      </c>
      <c r="F124" s="168">
        <f t="shared" si="24"/>
        <v>11141.71464247471</v>
      </c>
      <c r="G124" s="168">
        <f t="shared" si="24"/>
        <v>11778.984495104876</v>
      </c>
      <c r="H124" s="168">
        <f t="shared" si="24"/>
        <v>10857.838294294281</v>
      </c>
      <c r="I124" s="168">
        <f t="shared" si="24"/>
        <v>10426.442286267953</v>
      </c>
      <c r="J124" s="168">
        <f t="shared" si="24"/>
        <v>10696.677714559955</v>
      </c>
      <c r="K124" s="168">
        <f t="shared" si="24"/>
        <v>10679.690252150704</v>
      </c>
      <c r="L124" s="168">
        <f t="shared" si="24"/>
        <v>11128.384357038369</v>
      </c>
      <c r="M124" s="168">
        <f t="shared" si="24"/>
        <v>10021.005215811967</v>
      </c>
      <c r="N124" s="168">
        <f t="shared" si="24"/>
        <v>10687.465529449066</v>
      </c>
      <c r="O124" s="168">
        <f t="shared" si="24"/>
        <v>10719.223167359187</v>
      </c>
      <c r="P124" s="168">
        <f t="shared" si="24"/>
        <v>9080.7892272080317</v>
      </c>
      <c r="Q124" s="168">
        <f t="shared" si="24"/>
        <v>10091.714989616106</v>
      </c>
    </row>
    <row r="125" spans="1:17" ht="12.95" customHeight="1" x14ac:dyDescent="0.25">
      <c r="A125" s="158" t="s">
        <v>65</v>
      </c>
      <c r="B125" s="157">
        <f t="shared" ref="B125" si="25">SUM(B126:B127)</f>
        <v>0</v>
      </c>
      <c r="C125" s="157">
        <f t="shared" ref="C125:Q125" si="26">SUM(C126:C127)</f>
        <v>0</v>
      </c>
      <c r="D125" s="157">
        <f t="shared" si="26"/>
        <v>0</v>
      </c>
      <c r="E125" s="157">
        <f t="shared" si="26"/>
        <v>0</v>
      </c>
      <c r="F125" s="157">
        <f t="shared" si="26"/>
        <v>7357.3746185978998</v>
      </c>
      <c r="G125" s="157">
        <f t="shared" si="26"/>
        <v>8071.8583397548618</v>
      </c>
      <c r="H125" s="157">
        <f t="shared" si="26"/>
        <v>7345.8641179707638</v>
      </c>
      <c r="I125" s="157">
        <f t="shared" si="26"/>
        <v>7109.8502502155907</v>
      </c>
      <c r="J125" s="157">
        <f t="shared" si="26"/>
        <v>7355.2304507600029</v>
      </c>
      <c r="K125" s="157">
        <f t="shared" si="26"/>
        <v>7412.1301740320869</v>
      </c>
      <c r="L125" s="157">
        <f t="shared" si="26"/>
        <v>7837.9530800661714</v>
      </c>
      <c r="M125" s="157">
        <f t="shared" si="26"/>
        <v>6769.7254532115412</v>
      </c>
      <c r="N125" s="157">
        <f t="shared" si="26"/>
        <v>7436.6743605975134</v>
      </c>
      <c r="O125" s="157">
        <f t="shared" si="26"/>
        <v>7451.9838102659178</v>
      </c>
      <c r="P125" s="157">
        <f t="shared" si="26"/>
        <v>5849.909542394339</v>
      </c>
      <c r="Q125" s="157">
        <f t="shared" si="26"/>
        <v>6736.5717505648563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0</v>
      </c>
      <c r="C126" s="156">
        <f>IF(RES_hhdet_fec!C126=0,0,RES_hhdet_fec!C126/0.086*1000000/RES_hhdet_num!C$124)</f>
        <v>0</v>
      </c>
      <c r="D126" s="156">
        <f>IF(RES_hhdet_fec!D126=0,0,RES_hhdet_fec!D126/0.086*1000000/RES_hhdet_num!D$124)</f>
        <v>0</v>
      </c>
      <c r="E126" s="156">
        <f>IF(RES_hhdet_fec!E126=0,0,RES_hhdet_fec!E126/0.086*1000000/RES_hhdet_num!E$124)</f>
        <v>0</v>
      </c>
      <c r="F126" s="156">
        <f>IF(RES_hhdet_fec!F126=0,0,RES_hhdet_fec!F126/0.086*1000000/RES_hhdet_num!F$124)</f>
        <v>7308.2154794448197</v>
      </c>
      <c r="G126" s="156">
        <f>IF(RES_hhdet_fec!G126=0,0,RES_hhdet_fec!G126/0.086*1000000/RES_hhdet_num!G$124)</f>
        <v>8023.6055252185688</v>
      </c>
      <c r="H126" s="156">
        <f>IF(RES_hhdet_fec!H126=0,0,RES_hhdet_fec!H126/0.086*1000000/RES_hhdet_num!H$124)</f>
        <v>7306.0653463300732</v>
      </c>
      <c r="I126" s="156">
        <f>IF(RES_hhdet_fec!I126=0,0,RES_hhdet_fec!I126/0.086*1000000/RES_hhdet_num!I$124)</f>
        <v>7084.6719407410374</v>
      </c>
      <c r="J126" s="156">
        <f>IF(RES_hhdet_fec!J126=0,0,RES_hhdet_fec!J126/0.086*1000000/RES_hhdet_num!J$124)</f>
        <v>7330.2828635658798</v>
      </c>
      <c r="K126" s="156">
        <f>IF(RES_hhdet_fec!K126=0,0,RES_hhdet_fec!K126/0.086*1000000/RES_hhdet_num!K$124)</f>
        <v>7389.4847109000211</v>
      </c>
      <c r="L126" s="156">
        <f>IF(RES_hhdet_fec!L126=0,0,RES_hhdet_fec!L126/0.086*1000000/RES_hhdet_num!L$124)</f>
        <v>7811.1780435827095</v>
      </c>
      <c r="M126" s="156">
        <f>IF(RES_hhdet_fec!M126=0,0,RES_hhdet_fec!M126/0.086*1000000/RES_hhdet_num!M$124)</f>
        <v>6739.124603710683</v>
      </c>
      <c r="N126" s="156">
        <f>IF(RES_hhdet_fec!N126=0,0,RES_hhdet_fec!N126/0.086*1000000/RES_hhdet_num!N$124)</f>
        <v>7416.042917645972</v>
      </c>
      <c r="O126" s="156">
        <f>IF(RES_hhdet_fec!O126=0,0,RES_hhdet_fec!O126/0.086*1000000/RES_hhdet_num!O$124)</f>
        <v>7429.7119066357982</v>
      </c>
      <c r="P126" s="156">
        <f>IF(RES_hhdet_fec!P126=0,0,RES_hhdet_fec!P126/0.086*1000000/RES_hhdet_num!P$124)</f>
        <v>5834.7697378196663</v>
      </c>
      <c r="Q126" s="156">
        <f>IF(RES_hhdet_fec!Q126=0,0,RES_hhdet_fec!Q126/0.086*1000000/RES_hhdet_num!Q$124)</f>
        <v>6703.7963892882644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0</v>
      </c>
      <c r="C127" s="156">
        <f>IF(RES_hhdet_fec!C127=0,0,RES_hhdet_fec!C127/0.086*1000000/RES_hhdet_num!C$124)</f>
        <v>0</v>
      </c>
      <c r="D127" s="156">
        <f>IF(RES_hhdet_fec!D127=0,0,RES_hhdet_fec!D127/0.086*1000000/RES_hhdet_num!D$124)</f>
        <v>0</v>
      </c>
      <c r="E127" s="156">
        <f>IF(RES_hhdet_fec!E127=0,0,RES_hhdet_fec!E127/0.086*1000000/RES_hhdet_num!E$124)</f>
        <v>0</v>
      </c>
      <c r="F127" s="156">
        <f>IF(RES_hhdet_fec!F127=0,0,RES_hhdet_fec!F127/0.086*1000000/RES_hhdet_num!F$124)</f>
        <v>49.159139153080446</v>
      </c>
      <c r="G127" s="156">
        <f>IF(RES_hhdet_fec!G127=0,0,RES_hhdet_fec!G127/0.086*1000000/RES_hhdet_num!G$124)</f>
        <v>48.2528145362934</v>
      </c>
      <c r="H127" s="156">
        <f>IF(RES_hhdet_fec!H127=0,0,RES_hhdet_fec!H127/0.086*1000000/RES_hhdet_num!H$124)</f>
        <v>39.798771640690987</v>
      </c>
      <c r="I127" s="156">
        <f>IF(RES_hhdet_fec!I127=0,0,RES_hhdet_fec!I127/0.086*1000000/RES_hhdet_num!I$124)</f>
        <v>25.178309474553483</v>
      </c>
      <c r="J127" s="156">
        <f>IF(RES_hhdet_fec!J127=0,0,RES_hhdet_fec!J127/0.086*1000000/RES_hhdet_num!J$124)</f>
        <v>24.947587194123251</v>
      </c>
      <c r="K127" s="156">
        <f>IF(RES_hhdet_fec!K127=0,0,RES_hhdet_fec!K127/0.086*1000000/RES_hhdet_num!K$124)</f>
        <v>22.645463132065451</v>
      </c>
      <c r="L127" s="156">
        <f>IF(RES_hhdet_fec!L127=0,0,RES_hhdet_fec!L127/0.086*1000000/RES_hhdet_num!L$124)</f>
        <v>26.775036483461644</v>
      </c>
      <c r="M127" s="156">
        <f>IF(RES_hhdet_fec!M127=0,0,RES_hhdet_fec!M127/0.086*1000000/RES_hhdet_num!M$124)</f>
        <v>30.600849500858605</v>
      </c>
      <c r="N127" s="156">
        <f>IF(RES_hhdet_fec!N127=0,0,RES_hhdet_fec!N127/0.086*1000000/RES_hhdet_num!N$124)</f>
        <v>20.631442951541647</v>
      </c>
      <c r="O127" s="156">
        <f>IF(RES_hhdet_fec!O127=0,0,RES_hhdet_fec!O127/0.086*1000000/RES_hhdet_num!O$124)</f>
        <v>22.271903630119542</v>
      </c>
      <c r="P127" s="156">
        <f>IF(RES_hhdet_fec!P127=0,0,RES_hhdet_fec!P127/0.086*1000000/RES_hhdet_num!P$124)</f>
        <v>15.139804574672878</v>
      </c>
      <c r="Q127" s="156">
        <f>IF(RES_hhdet_fec!Q127=0,0,RES_hhdet_fec!Q127/0.086*1000000/RES_hhdet_num!Q$124)</f>
        <v>32.775361276591937</v>
      </c>
    </row>
    <row r="128" spans="1:17" ht="12.95" customHeight="1" x14ac:dyDescent="0.25">
      <c r="A128" s="158" t="s">
        <v>112</v>
      </c>
      <c r="B128" s="157">
        <f t="shared" ref="B128:Q128" si="27">B129</f>
        <v>0</v>
      </c>
      <c r="C128" s="157">
        <f t="shared" si="27"/>
        <v>0</v>
      </c>
      <c r="D128" s="157">
        <f t="shared" si="27"/>
        <v>0</v>
      </c>
      <c r="E128" s="157">
        <f t="shared" si="27"/>
        <v>0</v>
      </c>
      <c r="F128" s="157">
        <f t="shared" si="27"/>
        <v>166.69505394088381</v>
      </c>
      <c r="G128" s="157">
        <f t="shared" si="27"/>
        <v>181.26922579812222</v>
      </c>
      <c r="H128" s="157">
        <f t="shared" si="27"/>
        <v>191.14737555367228</v>
      </c>
      <c r="I128" s="157">
        <f t="shared" si="27"/>
        <v>199.34103457321481</v>
      </c>
      <c r="J128" s="157">
        <f t="shared" si="27"/>
        <v>208.93517780650959</v>
      </c>
      <c r="K128" s="157">
        <f t="shared" si="27"/>
        <v>211.89678048387731</v>
      </c>
      <c r="L128" s="157">
        <f t="shared" si="27"/>
        <v>201.41779720480758</v>
      </c>
      <c r="M128" s="157">
        <f t="shared" si="27"/>
        <v>227.5184545487021</v>
      </c>
      <c r="N128" s="157">
        <f t="shared" si="27"/>
        <v>264.01776855972849</v>
      </c>
      <c r="O128" s="157">
        <f t="shared" si="27"/>
        <v>273.60857518419658</v>
      </c>
      <c r="P128" s="157">
        <f t="shared" si="27"/>
        <v>284.11582488806971</v>
      </c>
      <c r="Q128" s="157">
        <f t="shared" si="27"/>
        <v>293.93561768400099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0</v>
      </c>
      <c r="C129" s="156">
        <f>IF(RES_hhdet_fec!C129=0,0,RES_hhdet_fec!C129/0.086*1000000/RES_hhdet_num!C$124)</f>
        <v>0</v>
      </c>
      <c r="D129" s="156">
        <f>IF(RES_hhdet_fec!D129=0,0,RES_hhdet_fec!D129/0.086*1000000/RES_hhdet_num!D$124)</f>
        <v>0</v>
      </c>
      <c r="E129" s="156">
        <f>IF(RES_hhdet_fec!E129=0,0,RES_hhdet_fec!E129/0.086*1000000/RES_hhdet_num!E$124)</f>
        <v>0</v>
      </c>
      <c r="F129" s="156">
        <f>IF(RES_hhdet_fec!F129=0,0,RES_hhdet_fec!F129/0.086*1000000/RES_hhdet_num!F$124)</f>
        <v>166.69505394088381</v>
      </c>
      <c r="G129" s="156">
        <f>IF(RES_hhdet_fec!G129=0,0,RES_hhdet_fec!G129/0.086*1000000/RES_hhdet_num!G$124)</f>
        <v>181.26922579812222</v>
      </c>
      <c r="H129" s="156">
        <f>IF(RES_hhdet_fec!H129=0,0,RES_hhdet_fec!H129/0.086*1000000/RES_hhdet_num!H$124)</f>
        <v>191.14737555367228</v>
      </c>
      <c r="I129" s="156">
        <f>IF(RES_hhdet_fec!I129=0,0,RES_hhdet_fec!I129/0.086*1000000/RES_hhdet_num!I$124)</f>
        <v>199.34103457321481</v>
      </c>
      <c r="J129" s="156">
        <f>IF(RES_hhdet_fec!J129=0,0,RES_hhdet_fec!J129/0.086*1000000/RES_hhdet_num!J$124)</f>
        <v>208.93517780650959</v>
      </c>
      <c r="K129" s="156">
        <f>IF(RES_hhdet_fec!K129=0,0,RES_hhdet_fec!K129/0.086*1000000/RES_hhdet_num!K$124)</f>
        <v>211.89678048387731</v>
      </c>
      <c r="L129" s="156">
        <f>IF(RES_hhdet_fec!L129=0,0,RES_hhdet_fec!L129/0.086*1000000/RES_hhdet_num!L$124)</f>
        <v>201.41779720480758</v>
      </c>
      <c r="M129" s="156">
        <f>IF(RES_hhdet_fec!M129=0,0,RES_hhdet_fec!M129/0.086*1000000/RES_hhdet_num!M$124)</f>
        <v>227.5184545487021</v>
      </c>
      <c r="N129" s="156">
        <f>IF(RES_hhdet_fec!N129=0,0,RES_hhdet_fec!N129/0.086*1000000/RES_hhdet_num!N$124)</f>
        <v>264.01776855972849</v>
      </c>
      <c r="O129" s="156">
        <f>IF(RES_hhdet_fec!O129=0,0,RES_hhdet_fec!O129/0.086*1000000/RES_hhdet_num!O$124)</f>
        <v>273.60857518419658</v>
      </c>
      <c r="P129" s="156">
        <f>IF(RES_hhdet_fec!P129=0,0,RES_hhdet_fec!P129/0.086*1000000/RES_hhdet_num!P$124)</f>
        <v>284.11582488806971</v>
      </c>
      <c r="Q129" s="156">
        <f>IF(RES_hhdet_fec!Q129=0,0,RES_hhdet_fec!Q129/0.086*1000000/RES_hhdet_num!Q$124)</f>
        <v>293.93561768400099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0</v>
      </c>
      <c r="C130" s="157">
        <f>IF(RES_hhdet_fec!C130=0,0,RES_hhdet_fec!C130/0.086*1000000/RES_hhdet_num!C$124)</f>
        <v>0</v>
      </c>
      <c r="D130" s="157">
        <f>IF(RES_hhdet_fec!D130=0,0,RES_hhdet_fec!D130/0.086*1000000/RES_hhdet_num!D$124)</f>
        <v>0</v>
      </c>
      <c r="E130" s="157">
        <f>IF(RES_hhdet_fec!E130=0,0,RES_hhdet_fec!E130/0.086*1000000/RES_hhdet_num!E$124)</f>
        <v>0</v>
      </c>
      <c r="F130" s="157">
        <f>IF(RES_hhdet_fec!F130=0,0,RES_hhdet_fec!F130/0.086*1000000/RES_hhdet_num!F$124)</f>
        <v>2223.9537030257766</v>
      </c>
      <c r="G130" s="157">
        <f>IF(RES_hhdet_fec!G130=0,0,RES_hhdet_fec!G130/0.086*1000000/RES_hhdet_num!G$124)</f>
        <v>2134.0863535057256</v>
      </c>
      <c r="H130" s="157">
        <f>IF(RES_hhdet_fec!H130=0,0,RES_hhdet_fec!H130/0.086*1000000/RES_hhdet_num!H$124)</f>
        <v>2011.8371150307489</v>
      </c>
      <c r="I130" s="157">
        <f>IF(RES_hhdet_fec!I130=0,0,RES_hhdet_fec!I130/0.086*1000000/RES_hhdet_num!I$124)</f>
        <v>1900.2513138419879</v>
      </c>
      <c r="J130" s="157">
        <f>IF(RES_hhdet_fec!J130=0,0,RES_hhdet_fec!J130/0.086*1000000/RES_hhdet_num!J$124)</f>
        <v>1868.3685026018727</v>
      </c>
      <c r="K130" s="157">
        <f>IF(RES_hhdet_fec!K130=0,0,RES_hhdet_fec!K130/0.086*1000000/RES_hhdet_num!K$124)</f>
        <v>1829.6567323730262</v>
      </c>
      <c r="L130" s="157">
        <f>IF(RES_hhdet_fec!L130=0,0,RES_hhdet_fec!L130/0.086*1000000/RES_hhdet_num!L$124)</f>
        <v>1823.0237640798869</v>
      </c>
      <c r="M130" s="157">
        <f>IF(RES_hhdet_fec!M130=0,0,RES_hhdet_fec!M130/0.086*1000000/RES_hhdet_num!M$124)</f>
        <v>1822.3962910303869</v>
      </c>
      <c r="N130" s="157">
        <f>IF(RES_hhdet_fec!N130=0,0,RES_hhdet_fec!N130/0.086*1000000/RES_hhdet_num!N$124)</f>
        <v>1775.623330588337</v>
      </c>
      <c r="O130" s="157">
        <f>IF(RES_hhdet_fec!O130=0,0,RES_hhdet_fec!O130/0.086*1000000/RES_hhdet_num!O$124)</f>
        <v>1741.5799534977896</v>
      </c>
      <c r="P130" s="157">
        <f>IF(RES_hhdet_fec!P130=0,0,RES_hhdet_fec!P130/0.086*1000000/RES_hhdet_num!P$124)</f>
        <v>1736.9271039100113</v>
      </c>
      <c r="Q130" s="157">
        <f>IF(RES_hhdet_fec!Q130=0,0,RES_hhdet_fec!Q130/0.086*1000000/RES_hhdet_num!Q$124)</f>
        <v>1697.9908070779493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0</v>
      </c>
      <c r="C131" s="132">
        <f>IF(RES_hhdet_fec!C131=0,0,RES_hhdet_fec!C131/0.086*1000000/RES_hhdet_num!C131)</f>
        <v>0</v>
      </c>
      <c r="D131" s="132">
        <f>IF(RES_hhdet_fec!D131=0,0,RES_hhdet_fec!D131/0.086*1000000/RES_hhdet_num!D131)</f>
        <v>0</v>
      </c>
      <c r="E131" s="132">
        <f>IF(RES_hhdet_fec!E131=0,0,RES_hhdet_fec!E131/0.086*1000000/RES_hhdet_num!E131)</f>
        <v>0</v>
      </c>
      <c r="F131" s="132">
        <f>IF(RES_hhdet_fec!F131=0,0,RES_hhdet_fec!F131/0.086*1000000/RES_hhdet_num!F131)</f>
        <v>1890.3226907424601</v>
      </c>
      <c r="G131" s="132">
        <f>IF(RES_hhdet_fec!G131=0,0,RES_hhdet_fec!G131/0.086*1000000/RES_hhdet_num!G131)</f>
        <v>1888.6954840054227</v>
      </c>
      <c r="H131" s="132">
        <f>IF(RES_hhdet_fec!H131=0,0,RES_hhdet_fec!H131/0.086*1000000/RES_hhdet_num!H131)</f>
        <v>1866.7436991620925</v>
      </c>
      <c r="I131" s="132">
        <f>IF(RES_hhdet_fec!I131=0,0,RES_hhdet_fec!I131/0.086*1000000/RES_hhdet_num!I131)</f>
        <v>1852.6380833770165</v>
      </c>
      <c r="J131" s="132">
        <f>IF(RES_hhdet_fec!J131=0,0,RES_hhdet_fec!J131/0.086*1000000/RES_hhdet_num!J131)</f>
        <v>1835.0254024981039</v>
      </c>
      <c r="K131" s="132">
        <f>IF(RES_hhdet_fec!K131=0,0,RES_hhdet_fec!K131/0.086*1000000/RES_hhdet_num!K131)</f>
        <v>1807.747644318064</v>
      </c>
      <c r="L131" s="132">
        <f>IF(RES_hhdet_fec!L131=0,0,RES_hhdet_fec!L131/0.086*1000000/RES_hhdet_num!L131)</f>
        <v>1791.7510473090213</v>
      </c>
      <c r="M131" s="132">
        <f>IF(RES_hhdet_fec!M131=0,0,RES_hhdet_fec!M131/0.086*1000000/RES_hhdet_num!M131)</f>
        <v>1786.9597567698977</v>
      </c>
      <c r="N131" s="132">
        <f>IF(RES_hhdet_fec!N131=0,0,RES_hhdet_fec!N131/0.086*1000000/RES_hhdet_num!N131)</f>
        <v>1753.4522583714972</v>
      </c>
      <c r="O131" s="132">
        <f>IF(RES_hhdet_fec!O131=0,0,RES_hhdet_fec!O131/0.086*1000000/RES_hhdet_num!O131)</f>
        <v>1715.4658943480747</v>
      </c>
      <c r="P131" s="132">
        <f>IF(RES_hhdet_fec!P131=0,0,RES_hhdet_fec!P131/0.086*1000000/RES_hhdet_num!P131)</f>
        <v>1722.3093731165598</v>
      </c>
      <c r="Q131" s="132">
        <f>IF(RES_hhdet_fec!Q131=0,0,RES_hhdet_fec!Q131/0.086*1000000/RES_hhdet_num!Q131)</f>
        <v>1653.3782022934063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0</v>
      </c>
      <c r="C132" s="132">
        <f>IF(RES_hhdet_fec!C132=0,0,RES_hhdet_fec!C132/0.086*1000000/RES_hhdet_num!C132)</f>
        <v>0</v>
      </c>
      <c r="D132" s="132">
        <f>IF(RES_hhdet_fec!D132=0,0,RES_hhdet_fec!D132/0.086*1000000/RES_hhdet_num!D132)</f>
        <v>0</v>
      </c>
      <c r="E132" s="132">
        <f>IF(RES_hhdet_fec!E132=0,0,RES_hhdet_fec!E132/0.086*1000000/RES_hhdet_num!E132)</f>
        <v>0</v>
      </c>
      <c r="F132" s="132">
        <f>IF(RES_hhdet_fec!F132=0,0,RES_hhdet_fec!F132/0.086*1000000/RES_hhdet_num!F132)</f>
        <v>1698.8075525563643</v>
      </c>
      <c r="G132" s="132">
        <f>IF(RES_hhdet_fec!G132=0,0,RES_hhdet_fec!G132/0.086*1000000/RES_hhdet_num!G132)</f>
        <v>1702.0312736917945</v>
      </c>
      <c r="H132" s="132">
        <f>IF(RES_hhdet_fec!H132=0,0,RES_hhdet_fec!H132/0.086*1000000/RES_hhdet_num!H132)</f>
        <v>1686.835421666543</v>
      </c>
      <c r="I132" s="132">
        <f>IF(RES_hhdet_fec!I132=0,0,RES_hhdet_fec!I132/0.086*1000000/RES_hhdet_num!I132)</f>
        <v>1679.0260876199054</v>
      </c>
      <c r="J132" s="132">
        <f>IF(RES_hhdet_fec!J132=0,0,RES_hhdet_fec!J132/0.086*1000000/RES_hhdet_num!J132)</f>
        <v>1667.7374678039739</v>
      </c>
      <c r="K132" s="132">
        <f>IF(RES_hhdet_fec!K132=0,0,RES_hhdet_fec!K132/0.086*1000000/RES_hhdet_num!K132)</f>
        <v>1647.3529671850533</v>
      </c>
      <c r="L132" s="132">
        <f>IF(RES_hhdet_fec!L132=0,0,RES_hhdet_fec!L132/0.086*1000000/RES_hhdet_num!L132)</f>
        <v>1637.7236217674322</v>
      </c>
      <c r="M132" s="132">
        <f>IF(RES_hhdet_fec!M132=0,0,RES_hhdet_fec!M132/0.086*1000000/RES_hhdet_num!M132)</f>
        <v>1633.3629060694395</v>
      </c>
      <c r="N132" s="132">
        <f>IF(RES_hhdet_fec!N132=0,0,RES_hhdet_fec!N132/0.086*1000000/RES_hhdet_num!N132)</f>
        <v>1603.1094224383387</v>
      </c>
      <c r="O132" s="132">
        <f>IF(RES_hhdet_fec!O132=0,0,RES_hhdet_fec!O132/0.086*1000000/RES_hhdet_num!O132)</f>
        <v>1568.8999465825748</v>
      </c>
      <c r="P132" s="132">
        <f>IF(RES_hhdet_fec!P132=0,0,RES_hhdet_fec!P132/0.086*1000000/RES_hhdet_num!P132)</f>
        <v>1541.2169855320262</v>
      </c>
      <c r="Q132" s="132">
        <f>IF(RES_hhdet_fec!Q132=0,0,RES_hhdet_fec!Q132/0.086*1000000/RES_hhdet_num!Q132)</f>
        <v>1513.6720231040949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0</v>
      </c>
      <c r="C133" s="165">
        <f>IF(RES_hhdet_fec!C133=0,0,RES_hhdet_fec!C133/0.086*1000000/RES_hhdet_num!C132)</f>
        <v>0</v>
      </c>
      <c r="D133" s="165">
        <f>IF(RES_hhdet_fec!D133=0,0,RES_hhdet_fec!D133/0.086*1000000/RES_hhdet_num!D132)</f>
        <v>0</v>
      </c>
      <c r="E133" s="165">
        <f>IF(RES_hhdet_fec!E133=0,0,RES_hhdet_fec!E133/0.086*1000000/RES_hhdet_num!E132)</f>
        <v>0</v>
      </c>
      <c r="F133" s="165">
        <f>IF(RES_hhdet_fec!F133=0,0,RES_hhdet_fec!F133/0.086*1000000/RES_hhdet_num!F132)</f>
        <v>756.12907629701522</v>
      </c>
      <c r="G133" s="165">
        <f>IF(RES_hhdet_fec!G133=0,0,RES_hhdet_fec!G133/0.086*1000000/RES_hhdet_num!G132)</f>
        <v>755.478193602136</v>
      </c>
      <c r="H133" s="165">
        <f>IF(RES_hhdet_fec!H133=0,0,RES_hhdet_fec!H133/0.086*1000000/RES_hhdet_num!H132)</f>
        <v>746.69747966484954</v>
      </c>
      <c r="I133" s="165">
        <f>IF(RES_hhdet_fec!I133=0,0,RES_hhdet_fec!I133/0.086*1000000/RES_hhdet_num!I132)</f>
        <v>741.05523335081807</v>
      </c>
      <c r="J133" s="165">
        <f>IF(RES_hhdet_fec!J133=0,0,RES_hhdet_fec!J133/0.086*1000000/RES_hhdet_num!J132)</f>
        <v>734.01016099923572</v>
      </c>
      <c r="K133" s="165">
        <f>IF(RES_hhdet_fec!K133=0,0,RES_hhdet_fec!K133/0.086*1000000/RES_hhdet_num!K132)</f>
        <v>723.09905772722323</v>
      </c>
      <c r="L133" s="165">
        <f>IF(RES_hhdet_fec!L133=0,0,RES_hhdet_fec!L133/0.086*1000000/RES_hhdet_num!L132)</f>
        <v>716.70041892361439</v>
      </c>
      <c r="M133" s="165">
        <f>IF(RES_hhdet_fec!M133=0,0,RES_hhdet_fec!M133/0.086*1000000/RES_hhdet_num!M132)</f>
        <v>714.78390270796137</v>
      </c>
      <c r="N133" s="165">
        <f>IF(RES_hhdet_fec!N133=0,0,RES_hhdet_fec!N133/0.086*1000000/RES_hhdet_num!N132)</f>
        <v>701.38090334860294</v>
      </c>
      <c r="O133" s="165">
        <f>IF(RES_hhdet_fec!O133=0,0,RES_hhdet_fec!O133/0.086*1000000/RES_hhdet_num!O132)</f>
        <v>686.1863577392329</v>
      </c>
      <c r="P133" s="165">
        <f>IF(RES_hhdet_fec!P133=0,0,RES_hhdet_fec!P133/0.086*1000000/RES_hhdet_num!P132)</f>
        <v>688.92374924662943</v>
      </c>
      <c r="Q133" s="165">
        <f>IF(RES_hhdet_fec!Q133=0,0,RES_hhdet_fec!Q133/0.086*1000000/RES_hhdet_num!Q132)</f>
        <v>661.3512809173676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0</v>
      </c>
      <c r="C134" s="164">
        <f>IF(RES_hhdet_fec!C134=0,0,RES_hhdet_fec!C134/0.086*1000000/RES_hhdet_num!C132)</f>
        <v>0</v>
      </c>
      <c r="D134" s="164">
        <f>IF(RES_hhdet_fec!D134=0,0,RES_hhdet_fec!D134/0.086*1000000/RES_hhdet_num!D132)</f>
        <v>0</v>
      </c>
      <c r="E134" s="164">
        <f>IF(RES_hhdet_fec!E134=0,0,RES_hhdet_fec!E134/0.086*1000000/RES_hhdet_num!E132)</f>
        <v>0</v>
      </c>
      <c r="F134" s="164">
        <f>IF(RES_hhdet_fec!F134=0,0,RES_hhdet_fec!F134/0.086*1000000/RES_hhdet_num!F132)</f>
        <v>942.67847625934883</v>
      </c>
      <c r="G134" s="164">
        <f>IF(RES_hhdet_fec!G134=0,0,RES_hhdet_fec!G134/0.086*1000000/RES_hhdet_num!G132)</f>
        <v>946.55308008965847</v>
      </c>
      <c r="H134" s="164">
        <f>IF(RES_hhdet_fec!H134=0,0,RES_hhdet_fec!H134/0.086*1000000/RES_hhdet_num!H132)</f>
        <v>940.13794200169366</v>
      </c>
      <c r="I134" s="164">
        <f>IF(RES_hhdet_fec!I134=0,0,RES_hhdet_fec!I134/0.086*1000000/RES_hhdet_num!I132)</f>
        <v>937.97085426908734</v>
      </c>
      <c r="J134" s="164">
        <f>IF(RES_hhdet_fec!J134=0,0,RES_hhdet_fec!J134/0.086*1000000/RES_hhdet_num!J132)</f>
        <v>933.72730680473796</v>
      </c>
      <c r="K134" s="164">
        <f>IF(RES_hhdet_fec!K134=0,0,RES_hhdet_fec!K134/0.086*1000000/RES_hhdet_num!K132)</f>
        <v>924.2539094578301</v>
      </c>
      <c r="L134" s="164">
        <f>IF(RES_hhdet_fec!L134=0,0,RES_hhdet_fec!L134/0.086*1000000/RES_hhdet_num!L132)</f>
        <v>921.0232028438179</v>
      </c>
      <c r="M134" s="164">
        <f>IF(RES_hhdet_fec!M134=0,0,RES_hhdet_fec!M134/0.086*1000000/RES_hhdet_num!M132)</f>
        <v>918.57900336147816</v>
      </c>
      <c r="N134" s="164">
        <f>IF(RES_hhdet_fec!N134=0,0,RES_hhdet_fec!N134/0.086*1000000/RES_hhdet_num!N132)</f>
        <v>901.72851908973598</v>
      </c>
      <c r="O134" s="164">
        <f>IF(RES_hhdet_fec!O134=0,0,RES_hhdet_fec!O134/0.086*1000000/RES_hhdet_num!O132)</f>
        <v>882.713588843342</v>
      </c>
      <c r="P134" s="164">
        <f>IF(RES_hhdet_fec!P134=0,0,RES_hhdet_fec!P134/0.086*1000000/RES_hhdet_num!P132)</f>
        <v>852.29323628539657</v>
      </c>
      <c r="Q134" s="164">
        <f>IF(RES_hhdet_fec!Q134=0,0,RES_hhdet_fec!Q134/0.086*1000000/RES_hhdet_num!Q132)</f>
        <v>852.32074218672744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0</v>
      </c>
      <c r="C135" s="162">
        <f>IF(RES_hhdet_fec!C135=0,0,RES_hhdet_fec!C135/0.086*1000000/RES_hhdet_num!C135)</f>
        <v>0</v>
      </c>
      <c r="D135" s="162">
        <f>IF(RES_hhdet_fec!D135=0,0,RES_hhdet_fec!D135/0.086*1000000/RES_hhdet_num!D135)</f>
        <v>0</v>
      </c>
      <c r="E135" s="162">
        <f>IF(RES_hhdet_fec!E135=0,0,RES_hhdet_fec!E135/0.086*1000000/RES_hhdet_num!E135)</f>
        <v>0</v>
      </c>
      <c r="F135" s="162">
        <f>IF(RES_hhdet_fec!F135=0,0,RES_hhdet_fec!F135/0.086*1000000/RES_hhdet_num!F135)</f>
        <v>3076.1087325855315</v>
      </c>
      <c r="G135" s="162">
        <f>IF(RES_hhdet_fec!G135=0,0,RES_hhdet_fec!G135/0.086*1000000/RES_hhdet_num!G135)</f>
        <v>3079.4601007915403</v>
      </c>
      <c r="H135" s="162">
        <f>IF(RES_hhdet_fec!H135=0,0,RES_hhdet_fec!H135/0.086*1000000/RES_hhdet_num!H135)</f>
        <v>2868.6957805472571</v>
      </c>
      <c r="I135" s="162">
        <f>IF(RES_hhdet_fec!I135=0,0,RES_hhdet_fec!I135/0.086*1000000/RES_hhdet_num!I135)</f>
        <v>2603.2605173372417</v>
      </c>
      <c r="J135" s="162">
        <f>IF(RES_hhdet_fec!J135=0,0,RES_hhdet_fec!J135/0.086*1000000/RES_hhdet_num!J135)</f>
        <v>2471.5418850756305</v>
      </c>
      <c r="K135" s="162">
        <f>IF(RES_hhdet_fec!K135=0,0,RES_hhdet_fec!K135/0.086*1000000/RES_hhdet_num!K135)</f>
        <v>2389.1161628650684</v>
      </c>
      <c r="L135" s="162">
        <f>IF(RES_hhdet_fec!L135=0,0,RES_hhdet_fec!L135/0.086*1000000/RES_hhdet_num!L135)</f>
        <v>2697.1003713031027</v>
      </c>
      <c r="M135" s="162">
        <f>IF(RES_hhdet_fec!M135=0,0,RES_hhdet_fec!M135/0.086*1000000/RES_hhdet_num!M135)</f>
        <v>2840.3776618047259</v>
      </c>
      <c r="N135" s="162">
        <f>IF(RES_hhdet_fec!N135=0,0,RES_hhdet_fec!N135/0.086*1000000/RES_hhdet_num!N135)</f>
        <v>2586.3433229719385</v>
      </c>
      <c r="O135" s="162">
        <f>IF(RES_hhdet_fec!O135=0,0,RES_hhdet_fec!O135/0.086*1000000/RES_hhdet_num!O135)</f>
        <v>2722.9171976223915</v>
      </c>
      <c r="P135" s="162">
        <f>IF(RES_hhdet_fec!P135=0,0,RES_hhdet_fec!P135/0.086*1000000/RES_hhdet_num!P135)</f>
        <v>2345.5868082020193</v>
      </c>
      <c r="Q135" s="162">
        <f>IF(RES_hhdet_fec!Q135=0,0,RES_hhdet_fec!Q135/0.086*1000000/RES_hhdet_num!Q135)</f>
        <v>3071.1643841983555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0</v>
      </c>
      <c r="C136" s="160">
        <f>IF(RES_hhdet_fec!C136=0,0,RES_hhdet_fec!C136/0.086*1000000/RES_hhdet_num!C136)</f>
        <v>0</v>
      </c>
      <c r="D136" s="160">
        <f>IF(RES_hhdet_fec!D136=0,0,RES_hhdet_fec!D136/0.086*1000000/RES_hhdet_num!D136)</f>
        <v>0</v>
      </c>
      <c r="E136" s="160">
        <f>IF(RES_hhdet_fec!E136=0,0,RES_hhdet_fec!E136/0.086*1000000/RES_hhdet_num!E136)</f>
        <v>0</v>
      </c>
      <c r="F136" s="160">
        <f>IF(RES_hhdet_fec!F136=0,0,RES_hhdet_fec!F136/0.086*1000000/RES_hhdet_num!F136)</f>
        <v>2173.1219692936288</v>
      </c>
      <c r="G136" s="160">
        <f>IF(RES_hhdet_fec!G136=0,0,RES_hhdet_fec!G136/0.086*1000000/RES_hhdet_num!G136)</f>
        <v>2178.3371204062291</v>
      </c>
      <c r="H136" s="160">
        <f>IF(RES_hhdet_fec!H136=0,0,RES_hhdet_fec!H136/0.086*1000000/RES_hhdet_num!H136)</f>
        <v>2087.6162542205789</v>
      </c>
      <c r="I136" s="160">
        <f>IF(RES_hhdet_fec!I136=0,0,RES_hhdet_fec!I136/0.086*1000000/RES_hhdet_num!I136)</f>
        <v>1979.2750612039988</v>
      </c>
      <c r="J136" s="160">
        <f>IF(RES_hhdet_fec!J136=0,0,RES_hhdet_fec!J136/0.086*1000000/RES_hhdet_num!J136)</f>
        <v>1922.3440608349918</v>
      </c>
      <c r="K136" s="160">
        <f>IF(RES_hhdet_fec!K136=0,0,RES_hhdet_fec!K136/0.086*1000000/RES_hhdet_num!K136)</f>
        <v>1879.9003746038452</v>
      </c>
      <c r="L136" s="160">
        <f>IF(RES_hhdet_fec!L136=0,0,RES_hhdet_fec!L136/0.086*1000000/RES_hhdet_num!L136)</f>
        <v>1999.8633513650695</v>
      </c>
      <c r="M136" s="160">
        <f>IF(RES_hhdet_fec!M136=0,0,RES_hhdet_fec!M136/0.086*1000000/RES_hhdet_num!M136)</f>
        <v>2054.73006808337</v>
      </c>
      <c r="N136" s="160">
        <f>IF(RES_hhdet_fec!N136=0,0,RES_hhdet_fec!N136/0.086*1000000/RES_hhdet_num!N136)</f>
        <v>1936.2658482785187</v>
      </c>
      <c r="O136" s="160">
        <f>IF(RES_hhdet_fec!O136=0,0,RES_hhdet_fec!O136/0.086*1000000/RES_hhdet_num!O136)</f>
        <v>1971.8804678923036</v>
      </c>
      <c r="P136" s="160">
        <f>IF(RES_hhdet_fec!P136=0,0,RES_hhdet_fec!P136/0.086*1000000/RES_hhdet_num!P136)</f>
        <v>1790.5279595662078</v>
      </c>
      <c r="Q136" s="160">
        <f>IF(RES_hhdet_fec!Q136=0,0,RES_hhdet_fec!Q136/0.086*1000000/RES_hhdet_num!Q136)</f>
        <v>2080.7864958660839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0</v>
      </c>
      <c r="C137" s="156">
        <f>IF(RES_hhdet_fec!C137=0,0,RES_hhdet_fec!C137/0.086*1000000/RES_hhdet_num!C136)</f>
        <v>0</v>
      </c>
      <c r="D137" s="156">
        <f>IF(RES_hhdet_fec!D137=0,0,RES_hhdet_fec!D137/0.086*1000000/RES_hhdet_num!D136)</f>
        <v>0</v>
      </c>
      <c r="E137" s="156">
        <f>IF(RES_hhdet_fec!E137=0,0,RES_hhdet_fec!E137/0.086*1000000/RES_hhdet_num!E136)</f>
        <v>0</v>
      </c>
      <c r="F137" s="156">
        <f>IF(RES_hhdet_fec!F137=0,0,RES_hhdet_fec!F137/0.086*1000000/RES_hhdet_num!F136)</f>
        <v>1230.4434930342802</v>
      </c>
      <c r="G137" s="156">
        <f>IF(RES_hhdet_fec!G137=0,0,RES_hhdet_fec!G137/0.086*1000000/RES_hhdet_num!G136)</f>
        <v>1231.7840403165694</v>
      </c>
      <c r="H137" s="156">
        <f>IF(RES_hhdet_fec!H137=0,0,RES_hhdet_fec!H137/0.086*1000000/RES_hhdet_num!H136)</f>
        <v>1147.4783122188855</v>
      </c>
      <c r="I137" s="156">
        <f>IF(RES_hhdet_fec!I137=0,0,RES_hhdet_fec!I137/0.086*1000000/RES_hhdet_num!I136)</f>
        <v>1041.3042069349119</v>
      </c>
      <c r="J137" s="156">
        <f>IF(RES_hhdet_fec!J137=0,0,RES_hhdet_fec!J137/0.086*1000000/RES_hhdet_num!J136)</f>
        <v>988.61675403025345</v>
      </c>
      <c r="K137" s="156">
        <f>IF(RES_hhdet_fec!K137=0,0,RES_hhdet_fec!K137/0.086*1000000/RES_hhdet_num!K136)</f>
        <v>955.64646514601486</v>
      </c>
      <c r="L137" s="156">
        <f>IF(RES_hhdet_fec!L137=0,0,RES_hhdet_fec!L137/0.086*1000000/RES_hhdet_num!L136)</f>
        <v>1078.8401485212521</v>
      </c>
      <c r="M137" s="156">
        <f>IF(RES_hhdet_fec!M137=0,0,RES_hhdet_fec!M137/0.086*1000000/RES_hhdet_num!M136)</f>
        <v>1136.1510647218922</v>
      </c>
      <c r="N137" s="156">
        <f>IF(RES_hhdet_fec!N137=0,0,RES_hhdet_fec!N137/0.086*1000000/RES_hhdet_num!N136)</f>
        <v>1034.5373291887825</v>
      </c>
      <c r="O137" s="156">
        <f>IF(RES_hhdet_fec!O137=0,0,RES_hhdet_fec!O137/0.086*1000000/RES_hhdet_num!O136)</f>
        <v>1089.1668790489621</v>
      </c>
      <c r="P137" s="156">
        <f>IF(RES_hhdet_fec!P137=0,0,RES_hhdet_fec!P137/0.086*1000000/RES_hhdet_num!P136)</f>
        <v>938.23472328081209</v>
      </c>
      <c r="Q137" s="156">
        <f>IF(RES_hhdet_fec!Q137=0,0,RES_hhdet_fec!Q137/0.086*1000000/RES_hhdet_num!Q136)</f>
        <v>1228.4657536793559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0</v>
      </c>
      <c r="C138" s="156">
        <f>IF(RES_hhdet_fec!C138=0,0,RES_hhdet_fec!C138/0.086*1000000/RES_hhdet_num!C136)</f>
        <v>0</v>
      </c>
      <c r="D138" s="156">
        <f>IF(RES_hhdet_fec!D138=0,0,RES_hhdet_fec!D138/0.086*1000000/RES_hhdet_num!D136)</f>
        <v>0</v>
      </c>
      <c r="E138" s="156">
        <f>IF(RES_hhdet_fec!E138=0,0,RES_hhdet_fec!E138/0.086*1000000/RES_hhdet_num!E136)</f>
        <v>0</v>
      </c>
      <c r="F138" s="156">
        <f>IF(RES_hhdet_fec!F138=0,0,RES_hhdet_fec!F138/0.086*1000000/RES_hhdet_num!F136)</f>
        <v>942.6784762593486</v>
      </c>
      <c r="G138" s="156">
        <f>IF(RES_hhdet_fec!G138=0,0,RES_hhdet_fec!G138/0.086*1000000/RES_hhdet_num!G136)</f>
        <v>946.55308008965937</v>
      </c>
      <c r="H138" s="156">
        <f>IF(RES_hhdet_fec!H138=0,0,RES_hhdet_fec!H138/0.086*1000000/RES_hhdet_num!H136)</f>
        <v>940.13794200169332</v>
      </c>
      <c r="I138" s="156">
        <f>IF(RES_hhdet_fec!I138=0,0,RES_hhdet_fec!I138/0.086*1000000/RES_hhdet_num!I136)</f>
        <v>937.97085426908711</v>
      </c>
      <c r="J138" s="156">
        <f>IF(RES_hhdet_fec!J138=0,0,RES_hhdet_fec!J138/0.086*1000000/RES_hhdet_num!J136)</f>
        <v>933.72730680473842</v>
      </c>
      <c r="K138" s="156">
        <f>IF(RES_hhdet_fec!K138=0,0,RES_hhdet_fec!K138/0.086*1000000/RES_hhdet_num!K136)</f>
        <v>924.25390945783033</v>
      </c>
      <c r="L138" s="156">
        <f>IF(RES_hhdet_fec!L138=0,0,RES_hhdet_fec!L138/0.086*1000000/RES_hhdet_num!L136)</f>
        <v>921.02320284381756</v>
      </c>
      <c r="M138" s="156">
        <f>IF(RES_hhdet_fec!M138=0,0,RES_hhdet_fec!M138/0.086*1000000/RES_hhdet_num!M136)</f>
        <v>918.5790033614777</v>
      </c>
      <c r="N138" s="156">
        <f>IF(RES_hhdet_fec!N138=0,0,RES_hhdet_fec!N138/0.086*1000000/RES_hhdet_num!N136)</f>
        <v>901.72851908973644</v>
      </c>
      <c r="O138" s="156">
        <f>IF(RES_hhdet_fec!O138=0,0,RES_hhdet_fec!O138/0.086*1000000/RES_hhdet_num!O136)</f>
        <v>882.71358884334143</v>
      </c>
      <c r="P138" s="156">
        <f>IF(RES_hhdet_fec!P138=0,0,RES_hhdet_fec!P138/0.086*1000000/RES_hhdet_num!P136)</f>
        <v>852.29323628539566</v>
      </c>
      <c r="Q138" s="156">
        <f>IF(RES_hhdet_fec!Q138=0,0,RES_hhdet_fec!Q138/0.086*1000000/RES_hhdet_num!Q136)</f>
        <v>852.32074218672835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0</v>
      </c>
      <c r="C139" s="157">
        <f>IF(RES_hhdet_fec!C139=0,0,RES_hhdet_fec!C139/0.086*1000000/RES_hhdet_num!C$124)</f>
        <v>0</v>
      </c>
      <c r="D139" s="157">
        <f>IF(RES_hhdet_fec!D139=0,0,RES_hhdet_fec!D139/0.086*1000000/RES_hhdet_num!D$124)</f>
        <v>0</v>
      </c>
      <c r="E139" s="157">
        <f>IF(RES_hhdet_fec!E139=0,0,RES_hhdet_fec!E139/0.086*1000000/RES_hhdet_num!E$124)</f>
        <v>0</v>
      </c>
      <c r="F139" s="157">
        <f>IF(RES_hhdet_fec!F139=0,0,RES_hhdet_fec!F139/0.086*1000000/RES_hhdet_num!F$124)</f>
        <v>1393.6912669101491</v>
      </c>
      <c r="G139" s="157">
        <f>IF(RES_hhdet_fec!G139=0,0,RES_hhdet_fec!G139/0.086*1000000/RES_hhdet_num!G$124)</f>
        <v>1391.7705760461677</v>
      </c>
      <c r="H139" s="157">
        <f>IF(RES_hhdet_fec!H139=0,0,RES_hhdet_fec!H139/0.086*1000000/RES_hhdet_num!H$124)</f>
        <v>1308.9896857390966</v>
      </c>
      <c r="I139" s="157">
        <f>IF(RES_hhdet_fec!I139=0,0,RES_hhdet_fec!I139/0.086*1000000/RES_hhdet_num!I$124)</f>
        <v>1216.9996876371611</v>
      </c>
      <c r="J139" s="157">
        <f>IF(RES_hhdet_fec!J139=0,0,RES_hhdet_fec!J139/0.086*1000000/RES_hhdet_num!J$124)</f>
        <v>1264.1435833915707</v>
      </c>
      <c r="K139" s="157">
        <f>IF(RES_hhdet_fec!K139=0,0,RES_hhdet_fec!K139/0.086*1000000/RES_hhdet_num!K$124)</f>
        <v>1226.0065652617129</v>
      </c>
      <c r="L139" s="157">
        <f>IF(RES_hhdet_fec!L139=0,0,RES_hhdet_fec!L139/0.086*1000000/RES_hhdet_num!L$124)</f>
        <v>1265.9897156875027</v>
      </c>
      <c r="M139" s="157">
        <f>IF(RES_hhdet_fec!M139=0,0,RES_hhdet_fec!M139/0.086*1000000/RES_hhdet_num!M$124)</f>
        <v>1201.3650170213364</v>
      </c>
      <c r="N139" s="157">
        <f>IF(RES_hhdet_fec!N139=0,0,RES_hhdet_fec!N139/0.086*1000000/RES_hhdet_num!N$124)</f>
        <v>1211.1500697034865</v>
      </c>
      <c r="O139" s="157">
        <f>IF(RES_hhdet_fec!O139=0,0,RES_hhdet_fec!O139/0.086*1000000/RES_hhdet_num!O$124)</f>
        <v>1252.0508284112823</v>
      </c>
      <c r="P139" s="157">
        <f>IF(RES_hhdet_fec!P139=0,0,RES_hhdet_fec!P139/0.086*1000000/RES_hhdet_num!P$124)</f>
        <v>1209.8367560156119</v>
      </c>
      <c r="Q139" s="157">
        <f>IF(RES_hhdet_fec!Q139=0,0,RES_hhdet_fec!Q139/0.086*1000000/RES_hhdet_num!Q$124)</f>
        <v>1363.2168142892983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0</v>
      </c>
      <c r="C140" s="156">
        <f>IF(RES_hhdet_fec!C140=0,0,RES_hhdet_fec!C140/0.086*1000000/RES_hhdet_num!C140)</f>
        <v>0</v>
      </c>
      <c r="D140" s="156">
        <f>IF(RES_hhdet_fec!D140=0,0,RES_hhdet_fec!D140/0.086*1000000/RES_hhdet_num!D140)</f>
        <v>0</v>
      </c>
      <c r="E140" s="156">
        <f>IF(RES_hhdet_fec!E140=0,0,RES_hhdet_fec!E140/0.086*1000000/RES_hhdet_num!E140)</f>
        <v>0</v>
      </c>
      <c r="F140" s="156">
        <f>IF(RES_hhdet_fec!F140=0,0,RES_hhdet_fec!F140/0.086*1000000/RES_hhdet_num!F140)</f>
        <v>1538.6336955380484</v>
      </c>
      <c r="G140" s="156">
        <f>IF(RES_hhdet_fec!G140=0,0,RES_hhdet_fec!G140/0.086*1000000/RES_hhdet_num!G140)</f>
        <v>1720.0865584109374</v>
      </c>
      <c r="H140" s="156">
        <f>IF(RES_hhdet_fec!H140=0,0,RES_hhdet_fec!H140/0.086*1000000/RES_hhdet_num!H140)</f>
        <v>1598.7289489907764</v>
      </c>
      <c r="I140" s="156">
        <f>IF(RES_hhdet_fec!I140=0,0,RES_hhdet_fec!I140/0.086*1000000/RES_hhdet_num!I140)</f>
        <v>1611.0849158559035</v>
      </c>
      <c r="J140" s="156">
        <f>IF(RES_hhdet_fec!J140=0,0,RES_hhdet_fec!J140/0.086*1000000/RES_hhdet_num!J140)</f>
        <v>1640.0745438442689</v>
      </c>
      <c r="K140" s="156">
        <f>IF(RES_hhdet_fec!K140=0,0,RES_hhdet_fec!K140/0.086*1000000/RES_hhdet_num!K140)</f>
        <v>1500.8604935279445</v>
      </c>
      <c r="L140" s="156">
        <f>IF(RES_hhdet_fec!L140=0,0,RES_hhdet_fec!L140/0.086*1000000/RES_hhdet_num!L140)</f>
        <v>1549.4355775059641</v>
      </c>
      <c r="M140" s="156">
        <f>IF(RES_hhdet_fec!M140=0,0,RES_hhdet_fec!M140/0.086*1000000/RES_hhdet_num!M140)</f>
        <v>1449.2707828806472</v>
      </c>
      <c r="N140" s="156">
        <f>IF(RES_hhdet_fec!N140=0,0,RES_hhdet_fec!N140/0.086*1000000/RES_hhdet_num!N140)</f>
        <v>1463.2622118800323</v>
      </c>
      <c r="O140" s="156">
        <f>IF(RES_hhdet_fec!O140=0,0,RES_hhdet_fec!O140/0.086*1000000/RES_hhdet_num!O140)</f>
        <v>1459.2931845119874</v>
      </c>
      <c r="P140" s="156">
        <f>IF(RES_hhdet_fec!P140=0,0,RES_hhdet_fec!P140/0.086*1000000/RES_hhdet_num!P140)</f>
        <v>1440.4732804423568</v>
      </c>
      <c r="Q140" s="156">
        <f>IF(RES_hhdet_fec!Q140=0,0,RES_hhdet_fec!Q140/0.086*1000000/RES_hhdet_num!Q140)</f>
        <v>1458.9414026436837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0</v>
      </c>
      <c r="C141" s="57">
        <f>IF(RES_hhdet_fec!C141=0,0,RES_hhdet_fec!C141/0.086*1000000/RES_hhdet_num!C141)</f>
        <v>0</v>
      </c>
      <c r="D141" s="57">
        <f>IF(RES_hhdet_fec!D141=0,0,RES_hhdet_fec!D141/0.086*1000000/RES_hhdet_num!D141)</f>
        <v>0</v>
      </c>
      <c r="E141" s="57">
        <f>IF(RES_hhdet_fec!E141=0,0,RES_hhdet_fec!E141/0.086*1000000/RES_hhdet_num!E141)</f>
        <v>0</v>
      </c>
      <c r="F141" s="57">
        <f>IF(RES_hhdet_fec!F141=0,0,RES_hhdet_fec!F141/0.086*1000000/RES_hhdet_num!F141)</f>
        <v>1227.0683541789742</v>
      </c>
      <c r="G141" s="57">
        <f>IF(RES_hhdet_fec!G141=0,0,RES_hhdet_fec!G141/0.086*1000000/RES_hhdet_num!G141)</f>
        <v>1050.180316121309</v>
      </c>
      <c r="H141" s="57">
        <f>IF(RES_hhdet_fec!H141=0,0,RES_hhdet_fec!H141/0.086*1000000/RES_hhdet_num!H141)</f>
        <v>1099.8563541508286</v>
      </c>
      <c r="I141" s="57">
        <f>IF(RES_hhdet_fec!I141=0,0,RES_hhdet_fec!I141/0.086*1000000/RES_hhdet_num!I141)</f>
        <v>1013.1773384904272</v>
      </c>
      <c r="J141" s="57">
        <f>IF(RES_hhdet_fec!J141=0,0,RES_hhdet_fec!J141/0.086*1000000/RES_hhdet_num!J141)</f>
        <v>966.79310561762441</v>
      </c>
      <c r="K141" s="57">
        <f>IF(RES_hhdet_fec!K141=0,0,RES_hhdet_fec!K141/0.086*1000000/RES_hhdet_num!K141)</f>
        <v>1003.8244697217577</v>
      </c>
      <c r="L141" s="57">
        <f>IF(RES_hhdet_fec!L141=0,0,RES_hhdet_fec!L141/0.086*1000000/RES_hhdet_num!L141)</f>
        <v>1011.5619924612596</v>
      </c>
      <c r="M141" s="57">
        <f>IF(RES_hhdet_fec!M141=0,0,RES_hhdet_fec!M141/0.086*1000000/RES_hhdet_num!M141)</f>
        <v>1001.6231199629811</v>
      </c>
      <c r="N141" s="57">
        <f>IF(RES_hhdet_fec!N141=0,0,RES_hhdet_fec!N141/0.086*1000000/RES_hhdet_num!N141)</f>
        <v>991.16981019825482</v>
      </c>
      <c r="O141" s="57">
        <f>IF(RES_hhdet_fec!O141=0,0,RES_hhdet_fec!O141/0.086*1000000/RES_hhdet_num!O141)</f>
        <v>1067.6899104279282</v>
      </c>
      <c r="P141" s="57">
        <f>IF(RES_hhdet_fec!P141=0,0,RES_hhdet_fec!P141/0.086*1000000/RES_hhdet_num!P141)</f>
        <v>998.77554408569154</v>
      </c>
      <c r="Q141" s="57">
        <f>IF(RES_hhdet_fec!Q141=0,0,RES_hhdet_fec!Q141/0.086*1000000/RES_hhdet_num!Q141)</f>
        <v>1271.187033461481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10077.339988803227</v>
      </c>
      <c r="C143" s="168">
        <f t="shared" ref="C143:Q143" si="28">SUM(C144,C146,C148,C157)</f>
        <v>10273.342941158255</v>
      </c>
      <c r="D143" s="168">
        <f t="shared" si="28"/>
        <v>9985.4548373975904</v>
      </c>
      <c r="E143" s="168">
        <f t="shared" si="28"/>
        <v>10643.057466019211</v>
      </c>
      <c r="F143" s="168">
        <f t="shared" si="28"/>
        <v>10321.06913251458</v>
      </c>
      <c r="G143" s="168">
        <f t="shared" si="28"/>
        <v>10530.157324893335</v>
      </c>
      <c r="H143" s="168">
        <f t="shared" si="28"/>
        <v>9742.2356277119543</v>
      </c>
      <c r="I143" s="168">
        <f t="shared" si="28"/>
        <v>9010.915642037613</v>
      </c>
      <c r="J143" s="168">
        <f t="shared" si="28"/>
        <v>8876.2562809811861</v>
      </c>
      <c r="K143" s="168">
        <f t="shared" si="28"/>
        <v>8398.8495731639832</v>
      </c>
      <c r="L143" s="168">
        <f t="shared" si="28"/>
        <v>8389.3036380493759</v>
      </c>
      <c r="M143" s="168">
        <f t="shared" si="28"/>
        <v>7737.934852377969</v>
      </c>
      <c r="N143" s="168">
        <f t="shared" si="28"/>
        <v>7693.9941279502373</v>
      </c>
      <c r="O143" s="168">
        <f t="shared" si="28"/>
        <v>7685.1019364639142</v>
      </c>
      <c r="P143" s="168">
        <f t="shared" si="28"/>
        <v>6551.9889014604432</v>
      </c>
      <c r="Q143" s="168">
        <f t="shared" si="28"/>
        <v>7809.4539063664643</v>
      </c>
    </row>
    <row r="144" spans="1:17" ht="12.95" customHeight="1" x14ac:dyDescent="0.25">
      <c r="A144" s="158" t="s">
        <v>65</v>
      </c>
      <c r="B144" s="157">
        <f t="shared" ref="B144:Q144" si="29">B145</f>
        <v>4931.8858401866701</v>
      </c>
      <c r="C144" s="157">
        <f t="shared" si="29"/>
        <v>5162.5601386923718</v>
      </c>
      <c r="D144" s="157">
        <f t="shared" si="29"/>
        <v>4897.6409594458255</v>
      </c>
      <c r="E144" s="157">
        <f t="shared" si="29"/>
        <v>5462.0674422465581</v>
      </c>
      <c r="F144" s="157">
        <f t="shared" si="29"/>
        <v>5006.7315135221734</v>
      </c>
      <c r="G144" s="157">
        <f t="shared" si="29"/>
        <v>5246.5454231362837</v>
      </c>
      <c r="H144" s="157">
        <f t="shared" si="29"/>
        <v>4727.8282460627042</v>
      </c>
      <c r="I144" s="157">
        <f t="shared" si="29"/>
        <v>4345.3187688638081</v>
      </c>
      <c r="J144" s="157">
        <f t="shared" si="29"/>
        <v>4305.1587211502947</v>
      </c>
      <c r="K144" s="157">
        <f t="shared" si="29"/>
        <v>3997.2741499399758</v>
      </c>
      <c r="L144" s="157">
        <f t="shared" si="29"/>
        <v>3735.3134319154269</v>
      </c>
      <c r="M144" s="157">
        <f t="shared" si="29"/>
        <v>3018.7667872435882</v>
      </c>
      <c r="N144" s="157">
        <f t="shared" si="29"/>
        <v>3222.3401452142862</v>
      </c>
      <c r="O144" s="157">
        <f t="shared" si="29"/>
        <v>3090.290851844085</v>
      </c>
      <c r="P144" s="157">
        <f t="shared" si="29"/>
        <v>2362.3073939653682</v>
      </c>
      <c r="Q144" s="157">
        <f t="shared" si="29"/>
        <v>2805.9153506798611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4931.8858401866701</v>
      </c>
      <c r="C145" s="156">
        <f>IF(RES_hhdet_fec!C145=0,0,RES_hhdet_fec!C145/0.086*1000000/RES_hhdet_num!C$143)</f>
        <v>5162.5601386923718</v>
      </c>
      <c r="D145" s="156">
        <f>IF(RES_hhdet_fec!D145=0,0,RES_hhdet_fec!D145/0.086*1000000/RES_hhdet_num!D$143)</f>
        <v>4897.6409594458255</v>
      </c>
      <c r="E145" s="156">
        <f>IF(RES_hhdet_fec!E145=0,0,RES_hhdet_fec!E145/0.086*1000000/RES_hhdet_num!E$143)</f>
        <v>5462.0674422465581</v>
      </c>
      <c r="F145" s="156">
        <f>IF(RES_hhdet_fec!F145=0,0,RES_hhdet_fec!F145/0.086*1000000/RES_hhdet_num!F$143)</f>
        <v>5006.7315135221734</v>
      </c>
      <c r="G145" s="156">
        <f>IF(RES_hhdet_fec!G145=0,0,RES_hhdet_fec!G145/0.086*1000000/RES_hhdet_num!G$143)</f>
        <v>5246.5454231362837</v>
      </c>
      <c r="H145" s="156">
        <f>IF(RES_hhdet_fec!H145=0,0,RES_hhdet_fec!H145/0.086*1000000/RES_hhdet_num!H$143)</f>
        <v>4727.8282460627042</v>
      </c>
      <c r="I145" s="156">
        <f>IF(RES_hhdet_fec!I145=0,0,RES_hhdet_fec!I145/0.086*1000000/RES_hhdet_num!I$143)</f>
        <v>4345.3187688638081</v>
      </c>
      <c r="J145" s="156">
        <f>IF(RES_hhdet_fec!J145=0,0,RES_hhdet_fec!J145/0.086*1000000/RES_hhdet_num!J$143)</f>
        <v>4305.1587211502947</v>
      </c>
      <c r="K145" s="156">
        <f>IF(RES_hhdet_fec!K145=0,0,RES_hhdet_fec!K145/0.086*1000000/RES_hhdet_num!K$143)</f>
        <v>3997.2741499399758</v>
      </c>
      <c r="L145" s="156">
        <f>IF(RES_hhdet_fec!L145=0,0,RES_hhdet_fec!L145/0.086*1000000/RES_hhdet_num!L$143)</f>
        <v>3735.3134319154269</v>
      </c>
      <c r="M145" s="156">
        <f>IF(RES_hhdet_fec!M145=0,0,RES_hhdet_fec!M145/0.086*1000000/RES_hhdet_num!M$143)</f>
        <v>3018.7667872435882</v>
      </c>
      <c r="N145" s="156">
        <f>IF(RES_hhdet_fec!N145=0,0,RES_hhdet_fec!N145/0.086*1000000/RES_hhdet_num!N$143)</f>
        <v>3222.3401452142862</v>
      </c>
      <c r="O145" s="156">
        <f>IF(RES_hhdet_fec!O145=0,0,RES_hhdet_fec!O145/0.086*1000000/RES_hhdet_num!O$143)</f>
        <v>3090.290851844085</v>
      </c>
      <c r="P145" s="156">
        <f>IF(RES_hhdet_fec!P145=0,0,RES_hhdet_fec!P145/0.086*1000000/RES_hhdet_num!P$143)</f>
        <v>2362.3073939653682</v>
      </c>
      <c r="Q145" s="156">
        <f>IF(RES_hhdet_fec!Q145=0,0,RES_hhdet_fec!Q145/0.086*1000000/RES_hhdet_num!Q$143)</f>
        <v>2805.9153506798611</v>
      </c>
    </row>
    <row r="146" spans="1:17" ht="12.95" customHeight="1" x14ac:dyDescent="0.25">
      <c r="A146" s="158" t="s">
        <v>112</v>
      </c>
      <c r="B146" s="157">
        <f t="shared" ref="B146:Q146" si="30">B147</f>
        <v>1018.2962263599425</v>
      </c>
      <c r="C146" s="157">
        <f t="shared" si="30"/>
        <v>978.81836862668308</v>
      </c>
      <c r="D146" s="157">
        <f t="shared" si="30"/>
        <v>942.44414131668441</v>
      </c>
      <c r="E146" s="157">
        <f t="shared" si="30"/>
        <v>916.35657021863494</v>
      </c>
      <c r="F146" s="157">
        <f t="shared" si="30"/>
        <v>867.38005154351833</v>
      </c>
      <c r="G146" s="157">
        <f t="shared" si="30"/>
        <v>840.71390980106457</v>
      </c>
      <c r="H146" s="157">
        <f t="shared" si="30"/>
        <v>838.09489030558018</v>
      </c>
      <c r="I146" s="157">
        <f t="shared" si="30"/>
        <v>819.82409765470493</v>
      </c>
      <c r="J146" s="157">
        <f t="shared" si="30"/>
        <v>812.99497373032602</v>
      </c>
      <c r="K146" s="157">
        <f t="shared" si="30"/>
        <v>778.84538263308536</v>
      </c>
      <c r="L146" s="157">
        <f t="shared" si="30"/>
        <v>724.06203931129892</v>
      </c>
      <c r="M146" s="157">
        <f t="shared" si="30"/>
        <v>714.07899459209182</v>
      </c>
      <c r="N146" s="157">
        <f t="shared" si="30"/>
        <v>702.85937231914943</v>
      </c>
      <c r="O146" s="157">
        <f t="shared" si="30"/>
        <v>665.87520972300786</v>
      </c>
      <c r="P146" s="157">
        <f t="shared" si="30"/>
        <v>664.14549070294129</v>
      </c>
      <c r="Q146" s="157">
        <f t="shared" si="30"/>
        <v>651.89240348866451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1018.2962263599425</v>
      </c>
      <c r="C147" s="156">
        <f>IF(RES_hhdet_fec!C147=0,0,RES_hhdet_fec!C147/0.086*1000000/RES_hhdet_num!C$143)</f>
        <v>978.81836862668308</v>
      </c>
      <c r="D147" s="156">
        <f>IF(RES_hhdet_fec!D147=0,0,RES_hhdet_fec!D147/0.086*1000000/RES_hhdet_num!D$143)</f>
        <v>942.44414131668441</v>
      </c>
      <c r="E147" s="156">
        <f>IF(RES_hhdet_fec!E147=0,0,RES_hhdet_fec!E147/0.086*1000000/RES_hhdet_num!E$143)</f>
        <v>916.35657021863494</v>
      </c>
      <c r="F147" s="156">
        <f>IF(RES_hhdet_fec!F147=0,0,RES_hhdet_fec!F147/0.086*1000000/RES_hhdet_num!F$143)</f>
        <v>867.38005154351833</v>
      </c>
      <c r="G147" s="156">
        <f>IF(RES_hhdet_fec!G147=0,0,RES_hhdet_fec!G147/0.086*1000000/RES_hhdet_num!G$143)</f>
        <v>840.71390980106457</v>
      </c>
      <c r="H147" s="156">
        <f>IF(RES_hhdet_fec!H147=0,0,RES_hhdet_fec!H147/0.086*1000000/RES_hhdet_num!H$143)</f>
        <v>838.09489030558018</v>
      </c>
      <c r="I147" s="156">
        <f>IF(RES_hhdet_fec!I147=0,0,RES_hhdet_fec!I147/0.086*1000000/RES_hhdet_num!I$143)</f>
        <v>819.82409765470493</v>
      </c>
      <c r="J147" s="156">
        <f>IF(RES_hhdet_fec!J147=0,0,RES_hhdet_fec!J147/0.086*1000000/RES_hhdet_num!J$143)</f>
        <v>812.99497373032602</v>
      </c>
      <c r="K147" s="156">
        <f>IF(RES_hhdet_fec!K147=0,0,RES_hhdet_fec!K147/0.086*1000000/RES_hhdet_num!K$143)</f>
        <v>778.84538263308536</v>
      </c>
      <c r="L147" s="156">
        <f>IF(RES_hhdet_fec!L147=0,0,RES_hhdet_fec!L147/0.086*1000000/RES_hhdet_num!L$143)</f>
        <v>724.06203931129892</v>
      </c>
      <c r="M147" s="156">
        <f>IF(RES_hhdet_fec!M147=0,0,RES_hhdet_fec!M147/0.086*1000000/RES_hhdet_num!M$143)</f>
        <v>714.07899459209182</v>
      </c>
      <c r="N147" s="156">
        <f>IF(RES_hhdet_fec!N147=0,0,RES_hhdet_fec!N147/0.086*1000000/RES_hhdet_num!N$143)</f>
        <v>702.85937231914943</v>
      </c>
      <c r="O147" s="156">
        <f>IF(RES_hhdet_fec!O147=0,0,RES_hhdet_fec!O147/0.086*1000000/RES_hhdet_num!O$143)</f>
        <v>665.87520972300786</v>
      </c>
      <c r="P147" s="156">
        <f>IF(RES_hhdet_fec!P147=0,0,RES_hhdet_fec!P147/0.086*1000000/RES_hhdet_num!P$143)</f>
        <v>664.14549070294129</v>
      </c>
      <c r="Q147" s="156">
        <f>IF(RES_hhdet_fec!Q147=0,0,RES_hhdet_fec!Q147/0.086*1000000/RES_hhdet_num!Q$143)</f>
        <v>651.89240348866451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2828.5825713526133</v>
      </c>
      <c r="C148" s="157">
        <f>IF(RES_hhdet_fec!C148=0,0,RES_hhdet_fec!C148/0.086*1000000/RES_hhdet_num!C$143)</f>
        <v>2853.368026002232</v>
      </c>
      <c r="D148" s="157">
        <f>IF(RES_hhdet_fec!D148=0,0,RES_hhdet_fec!D148/0.086*1000000/RES_hhdet_num!D$143)</f>
        <v>2894.77531077905</v>
      </c>
      <c r="E148" s="157">
        <f>IF(RES_hhdet_fec!E148=0,0,RES_hhdet_fec!E148/0.086*1000000/RES_hhdet_num!E$143)</f>
        <v>2941.2426553012428</v>
      </c>
      <c r="F148" s="157">
        <f>IF(RES_hhdet_fec!F148=0,0,RES_hhdet_fec!F148/0.086*1000000/RES_hhdet_num!F$143)</f>
        <v>3034.7843367550022</v>
      </c>
      <c r="G148" s="157">
        <f>IF(RES_hhdet_fec!G148=0,0,RES_hhdet_fec!G148/0.086*1000000/RES_hhdet_num!G$143)</f>
        <v>3042.3863927527323</v>
      </c>
      <c r="H148" s="157">
        <f>IF(RES_hhdet_fec!H148=0,0,RES_hhdet_fec!H148/0.086*1000000/RES_hhdet_num!H$143)</f>
        <v>2866.1612419721082</v>
      </c>
      <c r="I148" s="157">
        <f>IF(RES_hhdet_fec!I148=0,0,RES_hhdet_fec!I148/0.086*1000000/RES_hhdet_num!I$143)</f>
        <v>2629.5755657972759</v>
      </c>
      <c r="J148" s="157">
        <f>IF(RES_hhdet_fec!J148=0,0,RES_hhdet_fec!J148/0.086*1000000/RES_hhdet_num!J$143)</f>
        <v>2500.4037045889622</v>
      </c>
      <c r="K148" s="157">
        <f>IF(RES_hhdet_fec!K148=0,0,RES_hhdet_fec!K148/0.086*1000000/RES_hhdet_num!K$143)</f>
        <v>2404.177669161661</v>
      </c>
      <c r="L148" s="157">
        <f>IF(RES_hhdet_fec!L148=0,0,RES_hhdet_fec!L148/0.086*1000000/RES_hhdet_num!L$143)</f>
        <v>2664.3215259140557</v>
      </c>
      <c r="M148" s="157">
        <f>IF(RES_hhdet_fec!M148=0,0,RES_hhdet_fec!M148/0.086*1000000/RES_hhdet_num!M$143)</f>
        <v>2795.7734499234139</v>
      </c>
      <c r="N148" s="157">
        <f>IF(RES_hhdet_fec!N148=0,0,RES_hhdet_fec!N148/0.086*1000000/RES_hhdet_num!N$143)</f>
        <v>2550.517848464177</v>
      </c>
      <c r="O148" s="157">
        <f>IF(RES_hhdet_fec!O148=0,0,RES_hhdet_fec!O148/0.086*1000000/RES_hhdet_num!O$143)</f>
        <v>2671.6400772789907</v>
      </c>
      <c r="P148" s="157">
        <f>IF(RES_hhdet_fec!P148=0,0,RES_hhdet_fec!P148/0.086*1000000/RES_hhdet_num!P$143)</f>
        <v>2310.3183865831243</v>
      </c>
      <c r="Q148" s="157">
        <f>IF(RES_hhdet_fec!Q148=0,0,RES_hhdet_fec!Q148/0.086*1000000/RES_hhdet_num!Q$143)</f>
        <v>2984.1421177662373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2834.3328204068657</v>
      </c>
      <c r="C149" s="132">
        <f>IF(RES_hhdet_fec!C149=0,0,RES_hhdet_fec!C149/0.086*1000000/RES_hhdet_num!C149)</f>
        <v>2934.9061911860335</v>
      </c>
      <c r="D149" s="132">
        <f>IF(RES_hhdet_fec!D149=0,0,RES_hhdet_fec!D149/0.086*1000000/RES_hhdet_num!D149)</f>
        <v>2960.2683976021831</v>
      </c>
      <c r="E149" s="132">
        <f>IF(RES_hhdet_fec!E149=0,0,RES_hhdet_fec!E149/0.086*1000000/RES_hhdet_num!E149)</f>
        <v>2985.7006842689511</v>
      </c>
      <c r="F149" s="132">
        <f>IF(RES_hhdet_fec!F149=0,0,RES_hhdet_fec!F149/0.086*1000000/RES_hhdet_num!F149)</f>
        <v>2969.9654038232652</v>
      </c>
      <c r="G149" s="132">
        <f>IF(RES_hhdet_fec!G149=0,0,RES_hhdet_fec!G149/0.086*1000000/RES_hhdet_num!G149)</f>
        <v>2957.5949677004573</v>
      </c>
      <c r="H149" s="132">
        <f>IF(RES_hhdet_fec!H149=0,0,RES_hhdet_fec!H149/0.086*1000000/RES_hhdet_num!H149)</f>
        <v>2913.724990167751</v>
      </c>
      <c r="I149" s="132">
        <f>IF(RES_hhdet_fec!I149=0,0,RES_hhdet_fec!I149/0.086*1000000/RES_hhdet_num!I149)</f>
        <v>2881.5589528996848</v>
      </c>
      <c r="J149" s="132">
        <f>IF(RES_hhdet_fec!J149=0,0,RES_hhdet_fec!J149/0.086*1000000/RES_hhdet_num!J149)</f>
        <v>2844.6598104499112</v>
      </c>
      <c r="K149" s="132">
        <f>IF(RES_hhdet_fec!K149=0,0,RES_hhdet_fec!K149/0.086*1000000/RES_hhdet_num!K149)</f>
        <v>2793.4146527460116</v>
      </c>
      <c r="L149" s="132">
        <f>IF(RES_hhdet_fec!L149=0,0,RES_hhdet_fec!L149/0.086*1000000/RES_hhdet_num!L149)</f>
        <v>2758.7996071020593</v>
      </c>
      <c r="M149" s="132">
        <f>IF(RES_hhdet_fec!M149=0,0,RES_hhdet_fec!M149/0.086*1000000/RES_hhdet_num!M149)</f>
        <v>2747.5236468834646</v>
      </c>
      <c r="N149" s="132">
        <f>IF(RES_hhdet_fec!N149=0,0,RES_hhdet_fec!N149/0.086*1000000/RES_hhdet_num!N149)</f>
        <v>2683.4150571993086</v>
      </c>
      <c r="O149" s="132">
        <f>IF(RES_hhdet_fec!O149=0,0,RES_hhdet_fec!O149/0.086*1000000/RES_hhdet_num!O149)</f>
        <v>2612.075362910588</v>
      </c>
      <c r="P149" s="132">
        <f>IF(RES_hhdet_fec!P149=0,0,RES_hhdet_fec!P149/0.086*1000000/RES_hhdet_num!P149)</f>
        <v>2504.5734119457898</v>
      </c>
      <c r="Q149" s="132">
        <f>IF(RES_hhdet_fec!Q149=0,0,RES_hhdet_fec!Q149/0.086*1000000/RES_hhdet_num!Q149)</f>
        <v>2490.4298021598543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2006.6734731295273</v>
      </c>
      <c r="C150" s="132">
        <f>IF(RES_hhdet_fec!C150=0,0,RES_hhdet_fec!C150/0.086*1000000/RES_hhdet_num!C150)</f>
        <v>2071.5317631275911</v>
      </c>
      <c r="D150" s="132">
        <f>IF(RES_hhdet_fec!D150=0,0,RES_hhdet_fec!D150/0.086*1000000/RES_hhdet_num!D150)</f>
        <v>2104.2732998102265</v>
      </c>
      <c r="E150" s="132">
        <f>IF(RES_hhdet_fec!E150=0,0,RES_hhdet_fec!E150/0.086*1000000/RES_hhdet_num!E150)</f>
        <v>2131.7890850002905</v>
      </c>
      <c r="F150" s="132">
        <f>IF(RES_hhdet_fec!F150=0,0,RES_hhdet_fec!F150/0.086*1000000/RES_hhdet_num!F150)</f>
        <v>2130.6646377887496</v>
      </c>
      <c r="G150" s="132">
        <f>IF(RES_hhdet_fec!G150=0,0,RES_hhdet_fec!G150/0.086*1000000/RES_hhdet_num!G150)</f>
        <v>2129.5910671697684</v>
      </c>
      <c r="H150" s="132">
        <f>IF(RES_hhdet_fec!H150=0,0,RES_hhdet_fec!H150/0.086*1000000/RES_hhdet_num!H150)</f>
        <v>2105.6279380687988</v>
      </c>
      <c r="I150" s="132">
        <f>IF(RES_hhdet_fec!I150=0,0,RES_hhdet_fec!I150/0.086*1000000/RES_hhdet_num!I150)</f>
        <v>2090.5944354289836</v>
      </c>
      <c r="J150" s="132">
        <f>IF(RES_hhdet_fec!J150=0,0,RES_hhdet_fec!J150/0.086*1000000/RES_hhdet_num!J150)</f>
        <v>2071.5912309846967</v>
      </c>
      <c r="K150" s="132">
        <f>IF(RES_hhdet_fec!K150=0,0,RES_hhdet_fec!K150/0.086*1000000/RES_hhdet_num!K150)</f>
        <v>2041.6197705562115</v>
      </c>
      <c r="L150" s="132">
        <f>IF(RES_hhdet_fec!L150=0,0,RES_hhdet_fec!L150/0.086*1000000/RES_hhdet_num!L150)</f>
        <v>2024.5430456846425</v>
      </c>
      <c r="M150" s="132">
        <f>IF(RES_hhdet_fec!M150=0,0,RES_hhdet_fec!M150/0.086*1000000/RES_hhdet_num!M150)</f>
        <v>2017.5884621148698</v>
      </c>
      <c r="N150" s="132">
        <f>IF(RES_hhdet_fec!N150=0,0,RES_hhdet_fec!N150/0.086*1000000/RES_hhdet_num!N150)</f>
        <v>1975.0945419694597</v>
      </c>
      <c r="O150" s="132">
        <f>IF(RES_hhdet_fec!O150=0,0,RES_hhdet_fec!O150/0.086*1000000/RES_hhdet_num!O150)</f>
        <v>1927.5437340075839</v>
      </c>
      <c r="P150" s="132">
        <f>IF(RES_hhdet_fec!P150=0,0,RES_hhdet_fec!P150/0.086*1000000/RES_hhdet_num!P150)</f>
        <v>1854.1226010637154</v>
      </c>
      <c r="Q150" s="132">
        <f>IF(RES_hhdet_fec!Q150=0,0,RES_hhdet_fec!Q150/0.086*1000000/RES_hhdet_num!Q150)</f>
        <v>1848.4926630506789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1133.7331281630297</v>
      </c>
      <c r="C151" s="165">
        <f>IF(RES_hhdet_fec!C151=0,0,RES_hhdet_fec!C151/0.086*1000000/RES_hhdet_num!C150)</f>
        <v>1173.9624764744228</v>
      </c>
      <c r="D151" s="165">
        <f>IF(RES_hhdet_fec!D151=0,0,RES_hhdet_fec!D151/0.086*1000000/RES_hhdet_num!D150)</f>
        <v>1184.1073590408287</v>
      </c>
      <c r="E151" s="165">
        <f>IF(RES_hhdet_fec!E151=0,0,RES_hhdet_fec!E151/0.086*1000000/RES_hhdet_num!E150)</f>
        <v>1194.2802737074371</v>
      </c>
      <c r="F151" s="165">
        <f>IF(RES_hhdet_fec!F151=0,0,RES_hhdet_fec!F151/0.086*1000000/RES_hhdet_num!F150)</f>
        <v>1187.9861615294008</v>
      </c>
      <c r="G151" s="165">
        <f>IF(RES_hhdet_fec!G151=0,0,RES_hhdet_fec!G151/0.086*1000000/RES_hhdet_num!G150)</f>
        <v>1183.0379870801091</v>
      </c>
      <c r="H151" s="165">
        <f>IF(RES_hhdet_fec!H151=0,0,RES_hhdet_fec!H151/0.086*1000000/RES_hhdet_num!H150)</f>
        <v>1165.4899960671062</v>
      </c>
      <c r="I151" s="165">
        <f>IF(RES_hhdet_fec!I151=0,0,RES_hhdet_fec!I151/0.086*1000000/RES_hhdet_num!I150)</f>
        <v>1152.623581159896</v>
      </c>
      <c r="J151" s="165">
        <f>IF(RES_hhdet_fec!J151=0,0,RES_hhdet_fec!J151/0.086*1000000/RES_hhdet_num!J150)</f>
        <v>1137.8639241799581</v>
      </c>
      <c r="K151" s="165">
        <f>IF(RES_hhdet_fec!K151=0,0,RES_hhdet_fec!K151/0.086*1000000/RES_hhdet_num!K150)</f>
        <v>1117.3658610983814</v>
      </c>
      <c r="L151" s="165">
        <f>IF(RES_hhdet_fec!L151=0,0,RES_hhdet_fec!L151/0.086*1000000/RES_hhdet_num!L150)</f>
        <v>1103.5198428408248</v>
      </c>
      <c r="M151" s="165">
        <f>IF(RES_hhdet_fec!M151=0,0,RES_hhdet_fec!M151/0.086*1000000/RES_hhdet_num!M150)</f>
        <v>1099.0094587533913</v>
      </c>
      <c r="N151" s="165">
        <f>IF(RES_hhdet_fec!N151=0,0,RES_hhdet_fec!N151/0.086*1000000/RES_hhdet_num!N150)</f>
        <v>1073.3660228797239</v>
      </c>
      <c r="O151" s="165">
        <f>IF(RES_hhdet_fec!O151=0,0,RES_hhdet_fec!O151/0.086*1000000/RES_hhdet_num!O150)</f>
        <v>1044.8301451642417</v>
      </c>
      <c r="P151" s="165">
        <f>IF(RES_hhdet_fec!P151=0,0,RES_hhdet_fec!P151/0.086*1000000/RES_hhdet_num!P150)</f>
        <v>1001.8293647783186</v>
      </c>
      <c r="Q151" s="165">
        <f>IF(RES_hhdet_fec!Q151=0,0,RES_hhdet_fec!Q151/0.086*1000000/RES_hhdet_num!Q150)</f>
        <v>996.17192086394959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872.94034496649772</v>
      </c>
      <c r="C152" s="164">
        <f>IF(RES_hhdet_fec!C152=0,0,RES_hhdet_fec!C152/0.086*1000000/RES_hhdet_num!C150)</f>
        <v>897.56928665316821</v>
      </c>
      <c r="D152" s="164">
        <f>IF(RES_hhdet_fec!D152=0,0,RES_hhdet_fec!D152/0.086*1000000/RES_hhdet_num!D150)</f>
        <v>920.16594076939793</v>
      </c>
      <c r="E152" s="164">
        <f>IF(RES_hhdet_fec!E152=0,0,RES_hhdet_fec!E152/0.086*1000000/RES_hhdet_num!E150)</f>
        <v>937.50881129285301</v>
      </c>
      <c r="F152" s="164">
        <f>IF(RES_hhdet_fec!F152=0,0,RES_hhdet_fec!F152/0.086*1000000/RES_hhdet_num!F150)</f>
        <v>942.67847625934894</v>
      </c>
      <c r="G152" s="164">
        <f>IF(RES_hhdet_fec!G152=0,0,RES_hhdet_fec!G152/0.086*1000000/RES_hhdet_num!G150)</f>
        <v>946.55308008965949</v>
      </c>
      <c r="H152" s="164">
        <f>IF(RES_hhdet_fec!H152=0,0,RES_hhdet_fec!H152/0.086*1000000/RES_hhdet_num!H150)</f>
        <v>940.13794200169264</v>
      </c>
      <c r="I152" s="164">
        <f>IF(RES_hhdet_fec!I152=0,0,RES_hhdet_fec!I152/0.086*1000000/RES_hhdet_num!I150)</f>
        <v>937.97085426908734</v>
      </c>
      <c r="J152" s="164">
        <f>IF(RES_hhdet_fec!J152=0,0,RES_hhdet_fec!J152/0.086*1000000/RES_hhdet_num!J150)</f>
        <v>933.72730680473785</v>
      </c>
      <c r="K152" s="164">
        <f>IF(RES_hhdet_fec!K152=0,0,RES_hhdet_fec!K152/0.086*1000000/RES_hhdet_num!K150)</f>
        <v>924.2539094578301</v>
      </c>
      <c r="L152" s="164">
        <f>IF(RES_hhdet_fec!L152=0,0,RES_hhdet_fec!L152/0.086*1000000/RES_hhdet_num!L150)</f>
        <v>921.02320284381767</v>
      </c>
      <c r="M152" s="164">
        <f>IF(RES_hhdet_fec!M152=0,0,RES_hhdet_fec!M152/0.086*1000000/RES_hhdet_num!M150)</f>
        <v>918.57900336147839</v>
      </c>
      <c r="N152" s="164">
        <f>IF(RES_hhdet_fec!N152=0,0,RES_hhdet_fec!N152/0.086*1000000/RES_hhdet_num!N150)</f>
        <v>901.72851908973576</v>
      </c>
      <c r="O152" s="164">
        <f>IF(RES_hhdet_fec!O152=0,0,RES_hhdet_fec!O152/0.086*1000000/RES_hhdet_num!O150)</f>
        <v>882.713588843342</v>
      </c>
      <c r="P152" s="164">
        <f>IF(RES_hhdet_fec!P152=0,0,RES_hhdet_fec!P152/0.086*1000000/RES_hhdet_num!P150)</f>
        <v>852.29323628539657</v>
      </c>
      <c r="Q152" s="164">
        <f>IF(RES_hhdet_fec!Q152=0,0,RES_hhdet_fec!Q152/0.086*1000000/RES_hhdet_num!Q150)</f>
        <v>852.32074218672903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2650.01373885574</v>
      </c>
      <c r="C153" s="162">
        <f>IF(RES_hhdet_fec!C153=0,0,RES_hhdet_fec!C153/0.086*1000000/RES_hhdet_num!C153)</f>
        <v>2550.5847371828077</v>
      </c>
      <c r="D153" s="162">
        <f>IF(RES_hhdet_fec!D153=0,0,RES_hhdet_fec!D153/0.086*1000000/RES_hhdet_num!D153)</f>
        <v>2778.5250900314941</v>
      </c>
      <c r="E153" s="162">
        <f>IF(RES_hhdet_fec!E153=0,0,RES_hhdet_fec!E153/0.086*1000000/RES_hhdet_num!E153)</f>
        <v>2898.6238963492692</v>
      </c>
      <c r="F153" s="162">
        <f>IF(RES_hhdet_fec!F153=0,0,RES_hhdet_fec!F153/0.086*1000000/RES_hhdet_num!F153)</f>
        <v>3076.1087325855315</v>
      </c>
      <c r="G153" s="162">
        <f>IF(RES_hhdet_fec!G153=0,0,RES_hhdet_fec!G153/0.086*1000000/RES_hhdet_num!G153)</f>
        <v>3079.4601007915389</v>
      </c>
      <c r="H153" s="162">
        <f>IF(RES_hhdet_fec!H153=0,0,RES_hhdet_fec!H153/0.086*1000000/RES_hhdet_num!H153)</f>
        <v>2868.6957805472571</v>
      </c>
      <c r="I153" s="162">
        <f>IF(RES_hhdet_fec!I153=0,0,RES_hhdet_fec!I153/0.086*1000000/RES_hhdet_num!I153)</f>
        <v>2603.2605173372417</v>
      </c>
      <c r="J153" s="162">
        <f>IF(RES_hhdet_fec!J153=0,0,RES_hhdet_fec!J153/0.086*1000000/RES_hhdet_num!J153)</f>
        <v>2471.5418850756309</v>
      </c>
      <c r="K153" s="162">
        <f>IF(RES_hhdet_fec!K153=0,0,RES_hhdet_fec!K153/0.086*1000000/RES_hhdet_num!K153)</f>
        <v>2389.1161628650675</v>
      </c>
      <c r="L153" s="162">
        <f>IF(RES_hhdet_fec!L153=0,0,RES_hhdet_fec!L153/0.086*1000000/RES_hhdet_num!L153)</f>
        <v>2697.1003713031023</v>
      </c>
      <c r="M153" s="162">
        <f>IF(RES_hhdet_fec!M153=0,0,RES_hhdet_fec!M153/0.086*1000000/RES_hhdet_num!M153)</f>
        <v>2840.3776618047259</v>
      </c>
      <c r="N153" s="162">
        <f>IF(RES_hhdet_fec!N153=0,0,RES_hhdet_fec!N153/0.086*1000000/RES_hhdet_num!N153)</f>
        <v>2586.343322971939</v>
      </c>
      <c r="O153" s="162">
        <f>IF(RES_hhdet_fec!O153=0,0,RES_hhdet_fec!O153/0.086*1000000/RES_hhdet_num!O153)</f>
        <v>2722.9171976223911</v>
      </c>
      <c r="P153" s="162">
        <f>IF(RES_hhdet_fec!P153=0,0,RES_hhdet_fec!P153/0.086*1000000/RES_hhdet_num!P153)</f>
        <v>2345.5868082020247</v>
      </c>
      <c r="Q153" s="162">
        <f>IF(RES_hhdet_fec!Q153=0,0,RES_hhdet_fec!Q153/0.086*1000000/RES_hhdet_num!Q153)</f>
        <v>3071.1643841983573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0</v>
      </c>
      <c r="C154" s="160">
        <f>IF(RES_hhdet_fec!C154=0,0,RES_hhdet_fec!C154/0.086*1000000/RES_hhdet_num!C154)</f>
        <v>1917.8031815263105</v>
      </c>
      <c r="D154" s="160">
        <f>IF(RES_hhdet_fec!D154=0,0,RES_hhdet_fec!D154/0.086*1000000/RES_hhdet_num!D154)</f>
        <v>2031.5759767819854</v>
      </c>
      <c r="E154" s="160">
        <f>IF(RES_hhdet_fec!E154=0,0,RES_hhdet_fec!E154/0.086*1000000/RES_hhdet_num!E154)</f>
        <v>2096.9583698324891</v>
      </c>
      <c r="F154" s="160">
        <f>IF(RES_hhdet_fec!F154=0,0,RES_hhdet_fec!F154/0.086*1000000/RES_hhdet_num!F154)</f>
        <v>2173.1219692936297</v>
      </c>
      <c r="G154" s="160">
        <f>IF(RES_hhdet_fec!G154=0,0,RES_hhdet_fec!G154/0.086*1000000/RES_hhdet_num!G154)</f>
        <v>2178.3371204062296</v>
      </c>
      <c r="H154" s="160">
        <f>IF(RES_hhdet_fec!H154=0,0,RES_hhdet_fec!H154/0.086*1000000/RES_hhdet_num!H154)</f>
        <v>2087.616254220578</v>
      </c>
      <c r="I154" s="160">
        <f>IF(RES_hhdet_fec!I154=0,0,RES_hhdet_fec!I154/0.086*1000000/RES_hhdet_num!I154)</f>
        <v>1979.2750612039995</v>
      </c>
      <c r="J154" s="160">
        <f>IF(RES_hhdet_fec!J154=0,0,RES_hhdet_fec!J154/0.086*1000000/RES_hhdet_num!J154)</f>
        <v>1922.3440608349913</v>
      </c>
      <c r="K154" s="160">
        <f>IF(RES_hhdet_fec!K154=0,0,RES_hhdet_fec!K154/0.086*1000000/RES_hhdet_num!K154)</f>
        <v>1879.9003746038447</v>
      </c>
      <c r="L154" s="160">
        <f>IF(RES_hhdet_fec!L154=0,0,RES_hhdet_fec!L154/0.086*1000000/RES_hhdet_num!L154)</f>
        <v>1999.8633513650693</v>
      </c>
      <c r="M154" s="160">
        <f>IF(RES_hhdet_fec!M154=0,0,RES_hhdet_fec!M154/0.086*1000000/RES_hhdet_num!M154)</f>
        <v>2054.73006808337</v>
      </c>
      <c r="N154" s="160">
        <f>IF(RES_hhdet_fec!N154=0,0,RES_hhdet_fec!N154/0.086*1000000/RES_hhdet_num!N154)</f>
        <v>1936.2658482785182</v>
      </c>
      <c r="O154" s="160">
        <f>IF(RES_hhdet_fec!O154=0,0,RES_hhdet_fec!O154/0.086*1000000/RES_hhdet_num!O154)</f>
        <v>1971.8804678923041</v>
      </c>
      <c r="P154" s="160">
        <f>IF(RES_hhdet_fec!P154=0,0,RES_hhdet_fec!P154/0.086*1000000/RES_hhdet_num!P154)</f>
        <v>1790.5279595662109</v>
      </c>
      <c r="Q154" s="160">
        <f>IF(RES_hhdet_fec!Q154=0,0,RES_hhdet_fec!Q154/0.086*1000000/RES_hhdet_num!Q154)</f>
        <v>2080.7864958660834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0</v>
      </c>
      <c r="C155" s="156">
        <f>IF(RES_hhdet_fec!C155=0,0,RES_hhdet_fec!C155/0.086*1000000/RES_hhdet_num!C154)</f>
        <v>1020.2338948731423</v>
      </c>
      <c r="D155" s="156">
        <f>IF(RES_hhdet_fec!D155=0,0,RES_hhdet_fec!D155/0.086*1000000/RES_hhdet_num!D154)</f>
        <v>1111.4100360125874</v>
      </c>
      <c r="E155" s="156">
        <f>IF(RES_hhdet_fec!E155=0,0,RES_hhdet_fec!E155/0.086*1000000/RES_hhdet_num!E154)</f>
        <v>1159.449558539636</v>
      </c>
      <c r="F155" s="156">
        <f>IF(RES_hhdet_fec!F155=0,0,RES_hhdet_fec!F155/0.086*1000000/RES_hhdet_num!F154)</f>
        <v>1230.4434930342802</v>
      </c>
      <c r="G155" s="156">
        <f>IF(RES_hhdet_fec!G155=0,0,RES_hhdet_fec!G155/0.086*1000000/RES_hhdet_num!G154)</f>
        <v>1231.7840403165699</v>
      </c>
      <c r="H155" s="156">
        <f>IF(RES_hhdet_fec!H155=0,0,RES_hhdet_fec!H155/0.086*1000000/RES_hhdet_num!H154)</f>
        <v>1147.4783122188849</v>
      </c>
      <c r="I155" s="156">
        <f>IF(RES_hhdet_fec!I155=0,0,RES_hhdet_fec!I155/0.086*1000000/RES_hhdet_num!I154)</f>
        <v>1041.3042069349121</v>
      </c>
      <c r="J155" s="156">
        <f>IF(RES_hhdet_fec!J155=0,0,RES_hhdet_fec!J155/0.086*1000000/RES_hhdet_num!J154)</f>
        <v>988.61675403025322</v>
      </c>
      <c r="K155" s="156">
        <f>IF(RES_hhdet_fec!K155=0,0,RES_hhdet_fec!K155/0.086*1000000/RES_hhdet_num!K154)</f>
        <v>955.64646514601452</v>
      </c>
      <c r="L155" s="156">
        <f>IF(RES_hhdet_fec!L155=0,0,RES_hhdet_fec!L155/0.086*1000000/RES_hhdet_num!L154)</f>
        <v>1078.8401485212516</v>
      </c>
      <c r="M155" s="156">
        <f>IF(RES_hhdet_fec!M155=0,0,RES_hhdet_fec!M155/0.086*1000000/RES_hhdet_num!M154)</f>
        <v>1136.1510647218922</v>
      </c>
      <c r="N155" s="156">
        <f>IF(RES_hhdet_fec!N155=0,0,RES_hhdet_fec!N155/0.086*1000000/RES_hhdet_num!N154)</f>
        <v>1034.5373291887822</v>
      </c>
      <c r="O155" s="156">
        <f>IF(RES_hhdet_fec!O155=0,0,RES_hhdet_fec!O155/0.086*1000000/RES_hhdet_num!O154)</f>
        <v>1089.1668790489618</v>
      </c>
      <c r="P155" s="156">
        <f>IF(RES_hhdet_fec!P155=0,0,RES_hhdet_fec!P155/0.086*1000000/RES_hhdet_num!P154)</f>
        <v>938.23472328081391</v>
      </c>
      <c r="Q155" s="156">
        <f>IF(RES_hhdet_fec!Q155=0,0,RES_hhdet_fec!Q155/0.086*1000000/RES_hhdet_num!Q154)</f>
        <v>1228.4657536793554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0</v>
      </c>
      <c r="C156" s="156">
        <f>IF(RES_hhdet_fec!C156=0,0,RES_hhdet_fec!C156/0.086*1000000/RES_hhdet_num!C154)</f>
        <v>897.56928665316832</v>
      </c>
      <c r="D156" s="156">
        <f>IF(RES_hhdet_fec!D156=0,0,RES_hhdet_fec!D156/0.086*1000000/RES_hhdet_num!D154)</f>
        <v>920.16594076939816</v>
      </c>
      <c r="E156" s="156">
        <f>IF(RES_hhdet_fec!E156=0,0,RES_hhdet_fec!E156/0.086*1000000/RES_hhdet_num!E154)</f>
        <v>937.50881129285301</v>
      </c>
      <c r="F156" s="156">
        <f>IF(RES_hhdet_fec!F156=0,0,RES_hhdet_fec!F156/0.086*1000000/RES_hhdet_num!F154)</f>
        <v>942.67847625934962</v>
      </c>
      <c r="G156" s="156">
        <f>IF(RES_hhdet_fec!G156=0,0,RES_hhdet_fec!G156/0.086*1000000/RES_hhdet_num!G154)</f>
        <v>946.5530800896596</v>
      </c>
      <c r="H156" s="156">
        <f>IF(RES_hhdet_fec!H156=0,0,RES_hhdet_fec!H156/0.086*1000000/RES_hhdet_num!H154)</f>
        <v>940.13794200169298</v>
      </c>
      <c r="I156" s="156">
        <f>IF(RES_hhdet_fec!I156=0,0,RES_hhdet_fec!I156/0.086*1000000/RES_hhdet_num!I154)</f>
        <v>937.97085426908711</v>
      </c>
      <c r="J156" s="156">
        <f>IF(RES_hhdet_fec!J156=0,0,RES_hhdet_fec!J156/0.086*1000000/RES_hhdet_num!J154)</f>
        <v>933.72730680473819</v>
      </c>
      <c r="K156" s="156">
        <f>IF(RES_hhdet_fec!K156=0,0,RES_hhdet_fec!K156/0.086*1000000/RES_hhdet_num!K154)</f>
        <v>924.2539094578301</v>
      </c>
      <c r="L156" s="156">
        <f>IF(RES_hhdet_fec!L156=0,0,RES_hhdet_fec!L156/0.086*1000000/RES_hhdet_num!L154)</f>
        <v>921.02320284381778</v>
      </c>
      <c r="M156" s="156">
        <f>IF(RES_hhdet_fec!M156=0,0,RES_hhdet_fec!M156/0.086*1000000/RES_hhdet_num!M154)</f>
        <v>918.57900336147804</v>
      </c>
      <c r="N156" s="156">
        <f>IF(RES_hhdet_fec!N156=0,0,RES_hhdet_fec!N156/0.086*1000000/RES_hhdet_num!N154)</f>
        <v>901.7285190897361</v>
      </c>
      <c r="O156" s="156">
        <f>IF(RES_hhdet_fec!O156=0,0,RES_hhdet_fec!O156/0.086*1000000/RES_hhdet_num!O154)</f>
        <v>882.71358884334211</v>
      </c>
      <c r="P156" s="156">
        <f>IF(RES_hhdet_fec!P156=0,0,RES_hhdet_fec!P156/0.086*1000000/RES_hhdet_num!P154)</f>
        <v>852.29323628539692</v>
      </c>
      <c r="Q156" s="156">
        <f>IF(RES_hhdet_fec!Q156=0,0,RES_hhdet_fec!Q156/0.086*1000000/RES_hhdet_num!Q154)</f>
        <v>852.32074218672813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1298.5753509040001</v>
      </c>
      <c r="C157" s="157">
        <f>IF(RES_hhdet_fec!C157=0,0,RES_hhdet_fec!C157/0.086*1000000/RES_hhdet_num!C$143)</f>
        <v>1278.5964078369686</v>
      </c>
      <c r="D157" s="157">
        <f>IF(RES_hhdet_fec!D157=0,0,RES_hhdet_fec!D157/0.086*1000000/RES_hhdet_num!D$143)</f>
        <v>1250.5944258560301</v>
      </c>
      <c r="E157" s="157">
        <f>IF(RES_hhdet_fec!E157=0,0,RES_hhdet_fec!E157/0.086*1000000/RES_hhdet_num!E$143)</f>
        <v>1323.3907982527744</v>
      </c>
      <c r="F157" s="157">
        <f>IF(RES_hhdet_fec!F157=0,0,RES_hhdet_fec!F157/0.086*1000000/RES_hhdet_num!F$143)</f>
        <v>1412.1732306938854</v>
      </c>
      <c r="G157" s="157">
        <f>IF(RES_hhdet_fec!G157=0,0,RES_hhdet_fec!G157/0.086*1000000/RES_hhdet_num!G$143)</f>
        <v>1400.5115992032529</v>
      </c>
      <c r="H157" s="157">
        <f>IF(RES_hhdet_fec!H157=0,0,RES_hhdet_fec!H157/0.086*1000000/RES_hhdet_num!H$143)</f>
        <v>1310.1512493715622</v>
      </c>
      <c r="I157" s="157">
        <f>IF(RES_hhdet_fec!I157=0,0,RES_hhdet_fec!I157/0.086*1000000/RES_hhdet_num!I$143)</f>
        <v>1216.1972097218238</v>
      </c>
      <c r="J157" s="157">
        <f>IF(RES_hhdet_fec!J157=0,0,RES_hhdet_fec!J157/0.086*1000000/RES_hhdet_num!J$143)</f>
        <v>1257.6988815116028</v>
      </c>
      <c r="K157" s="157">
        <f>IF(RES_hhdet_fec!K157=0,0,RES_hhdet_fec!K157/0.086*1000000/RES_hhdet_num!K$143)</f>
        <v>1218.5523714292617</v>
      </c>
      <c r="L157" s="157">
        <f>IF(RES_hhdet_fec!L157=0,0,RES_hhdet_fec!L157/0.086*1000000/RES_hhdet_num!L$143)</f>
        <v>1265.6066409085947</v>
      </c>
      <c r="M157" s="157">
        <f>IF(RES_hhdet_fec!M157=0,0,RES_hhdet_fec!M157/0.086*1000000/RES_hhdet_num!M$143)</f>
        <v>1209.3156206188748</v>
      </c>
      <c r="N157" s="157">
        <f>IF(RES_hhdet_fec!N157=0,0,RES_hhdet_fec!N157/0.086*1000000/RES_hhdet_num!N$143)</f>
        <v>1218.2767619526248</v>
      </c>
      <c r="O157" s="157">
        <f>IF(RES_hhdet_fec!O157=0,0,RES_hhdet_fec!O157/0.086*1000000/RES_hhdet_num!O$143)</f>
        <v>1257.2957976178316</v>
      </c>
      <c r="P157" s="157">
        <f>IF(RES_hhdet_fec!P157=0,0,RES_hhdet_fec!P157/0.086*1000000/RES_hhdet_num!P$143)</f>
        <v>1215.217630209009</v>
      </c>
      <c r="Q157" s="157">
        <f>IF(RES_hhdet_fec!Q157=0,0,RES_hhdet_fec!Q157/0.086*1000000/RES_hhdet_num!Q$143)</f>
        <v>1367.504034431701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1517.259965120146</v>
      </c>
      <c r="C158" s="156">
        <f>IF(RES_hhdet_fec!C158=0,0,RES_hhdet_fec!C158/0.086*1000000/RES_hhdet_num!C158)</f>
        <v>1518.9921610331542</v>
      </c>
      <c r="D158" s="156">
        <f>IF(RES_hhdet_fec!D158=0,0,RES_hhdet_fec!D158/0.086*1000000/RES_hhdet_num!D158)</f>
        <v>1495.8497582886698</v>
      </c>
      <c r="E158" s="156">
        <f>IF(RES_hhdet_fec!E158=0,0,RES_hhdet_fec!E158/0.086*1000000/RES_hhdet_num!E158)</f>
        <v>1582.4123105928873</v>
      </c>
      <c r="F158" s="156">
        <f>IF(RES_hhdet_fec!F158=0,0,RES_hhdet_fec!F158/0.086*1000000/RES_hhdet_num!F158)</f>
        <v>1565.7536713992063</v>
      </c>
      <c r="G158" s="156">
        <f>IF(RES_hhdet_fec!G158=0,0,RES_hhdet_fec!G158/0.086*1000000/RES_hhdet_num!G158)</f>
        <v>1734.4815997594926</v>
      </c>
      <c r="H158" s="156">
        <f>IF(RES_hhdet_fec!H158=0,0,RES_hhdet_fec!H158/0.086*1000000/RES_hhdet_num!H158)</f>
        <v>1599.9477516931249</v>
      </c>
      <c r="I158" s="156">
        <f>IF(RES_hhdet_fec!I158=0,0,RES_hhdet_fec!I158/0.086*1000000/RES_hhdet_num!I158)</f>
        <v>1611.9953548119411</v>
      </c>
      <c r="J158" s="156">
        <f>IF(RES_hhdet_fec!J158=0,0,RES_hhdet_fec!J158/0.086*1000000/RES_hhdet_num!J158)</f>
        <v>1626.8080224838382</v>
      </c>
      <c r="K158" s="156">
        <f>IF(RES_hhdet_fec!K158=0,0,RES_hhdet_fec!K158/0.086*1000000/RES_hhdet_num!K158)</f>
        <v>1486.319180534565</v>
      </c>
      <c r="L158" s="156">
        <f>IF(RES_hhdet_fec!L158=0,0,RES_hhdet_fec!L158/0.086*1000000/RES_hhdet_num!L158)</f>
        <v>1547.3497054723255</v>
      </c>
      <c r="M158" s="156">
        <f>IF(RES_hhdet_fec!M158=0,0,RES_hhdet_fec!M158/0.086*1000000/RES_hhdet_num!M158)</f>
        <v>1460.9270598632588</v>
      </c>
      <c r="N158" s="156">
        <f>IF(RES_hhdet_fec!N158=0,0,RES_hhdet_fec!N158/0.086*1000000/RES_hhdet_num!N158)</f>
        <v>1473.8295887149964</v>
      </c>
      <c r="O158" s="156">
        <f>IF(RES_hhdet_fec!O158=0,0,RES_hhdet_fec!O158/0.086*1000000/RES_hhdet_num!O158)</f>
        <v>1466.203945688703</v>
      </c>
      <c r="P158" s="156">
        <f>IF(RES_hhdet_fec!P158=0,0,RES_hhdet_fec!P158/0.086*1000000/RES_hhdet_num!P158)</f>
        <v>1448.1813074375184</v>
      </c>
      <c r="Q158" s="156">
        <f>IF(RES_hhdet_fec!Q158=0,0,RES_hhdet_fec!Q158/0.086*1000000/RES_hhdet_num!Q158)</f>
        <v>1465.773283903736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943.30458292617493</v>
      </c>
      <c r="C159" s="57">
        <f>IF(RES_hhdet_fec!C159=0,0,RES_hhdet_fec!C159/0.086*1000000/RES_hhdet_num!C159)</f>
        <v>958.41191428658885</v>
      </c>
      <c r="D159" s="57">
        <f>IF(RES_hhdet_fec!D159=0,0,RES_hhdet_fec!D159/0.086*1000000/RES_hhdet_num!D159)</f>
        <v>991.61032888279158</v>
      </c>
      <c r="E159" s="57">
        <f>IF(RES_hhdet_fec!E159=0,0,RES_hhdet_fec!E159/0.086*1000000/RES_hhdet_num!E159)</f>
        <v>989.68715010689425</v>
      </c>
      <c r="F159" s="57">
        <f>IF(RES_hhdet_fec!F159=0,0,RES_hhdet_fec!F159/0.086*1000000/RES_hhdet_num!F159)</f>
        <v>1235.6116475753311</v>
      </c>
      <c r="G159" s="57">
        <f>IF(RES_hhdet_fec!G159=0,0,RES_hhdet_fec!G159/0.086*1000000/RES_hhdet_num!G159)</f>
        <v>1053.0473582786308</v>
      </c>
      <c r="H159" s="57">
        <f>IF(RES_hhdet_fec!H159=0,0,RES_hhdet_fec!H159/0.086*1000000/RES_hhdet_num!H159)</f>
        <v>1100.9689032126137</v>
      </c>
      <c r="I159" s="57">
        <f>IF(RES_hhdet_fec!I159=0,0,RES_hhdet_fec!I159/0.086*1000000/RES_hhdet_num!I159)</f>
        <v>1011.4826085345649</v>
      </c>
      <c r="J159" s="57">
        <f>IF(RES_hhdet_fec!J159=0,0,RES_hhdet_fec!J159/0.086*1000000/RES_hhdet_num!J159)</f>
        <v>965.74420451037463</v>
      </c>
      <c r="K159" s="57">
        <f>IF(RES_hhdet_fec!K159=0,0,RES_hhdet_fec!K159/0.086*1000000/RES_hhdet_num!K159)</f>
        <v>1002.1092803440476</v>
      </c>
      <c r="L159" s="57">
        <f>IF(RES_hhdet_fec!L159=0,0,RES_hhdet_fec!L159/0.086*1000000/RES_hhdet_num!L159)</f>
        <v>1012.705619807462</v>
      </c>
      <c r="M159" s="57">
        <f>IF(RES_hhdet_fec!M159=0,0,RES_hhdet_fec!M159/0.086*1000000/RES_hhdet_num!M159)</f>
        <v>1006.586699104942</v>
      </c>
      <c r="N159" s="57">
        <f>IF(RES_hhdet_fec!N159=0,0,RES_hhdet_fec!N159/0.086*1000000/RES_hhdet_num!N159)</f>
        <v>995.29352650081387</v>
      </c>
      <c r="O159" s="57">
        <f>IF(RES_hhdet_fec!O159=0,0,RES_hhdet_fec!O159/0.086*1000000/RES_hhdet_num!O159)</f>
        <v>1071.4508481726684</v>
      </c>
      <c r="P159" s="57">
        <f>IF(RES_hhdet_fec!P159=0,0,RES_hhdet_fec!P159/0.086*1000000/RES_hhdet_num!P159)</f>
        <v>1002.0282261955223</v>
      </c>
      <c r="Q159" s="57">
        <f>IF(RES_hhdet_fec!Q159=0,0,RES_hhdet_fec!Q159/0.086*1000000/RES_hhdet_num!Q159)</f>
        <v>1273.0275663105062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12735.152495969232</v>
      </c>
      <c r="C161" s="168">
        <f t="shared" ref="C161:Q161" si="31">SUM(C162,C164,C166,C175)</f>
        <v>13393.105422763392</v>
      </c>
      <c r="D161" s="168">
        <f t="shared" si="31"/>
        <v>13124.566894898824</v>
      </c>
      <c r="E161" s="168">
        <f t="shared" si="31"/>
        <v>14704.301779375821</v>
      </c>
      <c r="F161" s="168">
        <f t="shared" si="31"/>
        <v>15342.599501578668</v>
      </c>
      <c r="G161" s="168">
        <f t="shared" si="31"/>
        <v>16384.083838687089</v>
      </c>
      <c r="H161" s="168">
        <f t="shared" si="31"/>
        <v>14523.69352116976</v>
      </c>
      <c r="I161" s="168">
        <f t="shared" si="31"/>
        <v>13106.872000398367</v>
      </c>
      <c r="J161" s="168">
        <f t="shared" si="31"/>
        <v>13476.118068509484</v>
      </c>
      <c r="K161" s="168">
        <f t="shared" si="31"/>
        <v>13424.73188717606</v>
      </c>
      <c r="L161" s="168">
        <f t="shared" si="31"/>
        <v>14520.58266875017</v>
      </c>
      <c r="M161" s="168">
        <f t="shared" si="31"/>
        <v>13839.767573922109</v>
      </c>
      <c r="N161" s="168">
        <f t="shared" si="31"/>
        <v>13630.143430951572</v>
      </c>
      <c r="O161" s="168">
        <f t="shared" si="31"/>
        <v>14218.83988696135</v>
      </c>
      <c r="P161" s="168">
        <f t="shared" si="31"/>
        <v>11393.053289162681</v>
      </c>
      <c r="Q161" s="168">
        <f t="shared" si="31"/>
        <v>15134.988686574105</v>
      </c>
    </row>
    <row r="162" spans="1:17" ht="12.95" customHeight="1" x14ac:dyDescent="0.25">
      <c r="A162" s="158" t="s">
        <v>65</v>
      </c>
      <c r="B162" s="157">
        <f t="shared" ref="B162:Q162" si="32">B163</f>
        <v>8447.7669669365987</v>
      </c>
      <c r="C162" s="157">
        <f t="shared" si="32"/>
        <v>9021.8108255111874</v>
      </c>
      <c r="D162" s="157">
        <f t="shared" si="32"/>
        <v>8734.298843860277</v>
      </c>
      <c r="E162" s="157">
        <f t="shared" si="32"/>
        <v>10197.839301279826</v>
      </c>
      <c r="F162" s="157">
        <f t="shared" si="32"/>
        <v>10736.727433289458</v>
      </c>
      <c r="G162" s="157">
        <f t="shared" si="32"/>
        <v>11798.666159243738</v>
      </c>
      <c r="H162" s="157">
        <f t="shared" si="32"/>
        <v>10112.089460859866</v>
      </c>
      <c r="I162" s="157">
        <f t="shared" si="32"/>
        <v>8845.8137910901478</v>
      </c>
      <c r="J162" s="157">
        <f t="shared" si="32"/>
        <v>9209.4858658389167</v>
      </c>
      <c r="K162" s="157">
        <f t="shared" si="32"/>
        <v>9270.0283124086764</v>
      </c>
      <c r="L162" s="157">
        <f t="shared" si="32"/>
        <v>10318.052315711027</v>
      </c>
      <c r="M162" s="157">
        <f t="shared" si="32"/>
        <v>9679.6077637460367</v>
      </c>
      <c r="N162" s="157">
        <f t="shared" si="32"/>
        <v>9500.3914425963885</v>
      </c>
      <c r="O162" s="157">
        <f t="shared" si="32"/>
        <v>10106.780815696426</v>
      </c>
      <c r="P162" s="157">
        <f t="shared" si="32"/>
        <v>7434.4915176361019</v>
      </c>
      <c r="Q162" s="157">
        <f t="shared" si="32"/>
        <v>11001.396242047351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8447.7669669365987</v>
      </c>
      <c r="C163" s="57">
        <f>IF(RES_hhdet_fec!C163=0,0,RES_hhdet_fec!C163/0.086*1000000/RES_hhdet_num!C$161)</f>
        <v>9021.8108255111874</v>
      </c>
      <c r="D163" s="57">
        <f>IF(RES_hhdet_fec!D163=0,0,RES_hhdet_fec!D163/0.086*1000000/RES_hhdet_num!D$161)</f>
        <v>8734.298843860277</v>
      </c>
      <c r="E163" s="57">
        <f>IF(RES_hhdet_fec!E163=0,0,RES_hhdet_fec!E163/0.086*1000000/RES_hhdet_num!E$161)</f>
        <v>10197.839301279826</v>
      </c>
      <c r="F163" s="57">
        <f>IF(RES_hhdet_fec!F163=0,0,RES_hhdet_fec!F163/0.086*1000000/RES_hhdet_num!F$161)</f>
        <v>10736.727433289458</v>
      </c>
      <c r="G163" s="57">
        <f>IF(RES_hhdet_fec!G163=0,0,RES_hhdet_fec!G163/0.086*1000000/RES_hhdet_num!G$161)</f>
        <v>11798.666159243738</v>
      </c>
      <c r="H163" s="57">
        <f>IF(RES_hhdet_fec!H163=0,0,RES_hhdet_fec!H163/0.086*1000000/RES_hhdet_num!H$161)</f>
        <v>10112.089460859866</v>
      </c>
      <c r="I163" s="57">
        <f>IF(RES_hhdet_fec!I163=0,0,RES_hhdet_fec!I163/0.086*1000000/RES_hhdet_num!I$161)</f>
        <v>8845.8137910901478</v>
      </c>
      <c r="J163" s="57">
        <f>IF(RES_hhdet_fec!J163=0,0,RES_hhdet_fec!J163/0.086*1000000/RES_hhdet_num!J$161)</f>
        <v>9209.4858658389167</v>
      </c>
      <c r="K163" s="57">
        <f>IF(RES_hhdet_fec!K163=0,0,RES_hhdet_fec!K163/0.086*1000000/RES_hhdet_num!K$161)</f>
        <v>9270.0283124086764</v>
      </c>
      <c r="L163" s="57">
        <f>IF(RES_hhdet_fec!L163=0,0,RES_hhdet_fec!L163/0.086*1000000/RES_hhdet_num!L$161)</f>
        <v>10318.052315711027</v>
      </c>
      <c r="M163" s="57">
        <f>IF(RES_hhdet_fec!M163=0,0,RES_hhdet_fec!M163/0.086*1000000/RES_hhdet_num!M$161)</f>
        <v>9679.6077637460367</v>
      </c>
      <c r="N163" s="57">
        <f>IF(RES_hhdet_fec!N163=0,0,RES_hhdet_fec!N163/0.086*1000000/RES_hhdet_num!N$161)</f>
        <v>9500.3914425963885</v>
      </c>
      <c r="O163" s="57">
        <f>IF(RES_hhdet_fec!O163=0,0,RES_hhdet_fec!O163/0.086*1000000/RES_hhdet_num!O$161)</f>
        <v>10106.780815696426</v>
      </c>
      <c r="P163" s="57">
        <f>IF(RES_hhdet_fec!P163=0,0,RES_hhdet_fec!P163/0.086*1000000/RES_hhdet_num!P$161)</f>
        <v>7434.4915176361019</v>
      </c>
      <c r="Q163" s="57">
        <f>IF(RES_hhdet_fec!Q163=0,0,RES_hhdet_fec!Q163/0.086*1000000/RES_hhdet_num!Q$161)</f>
        <v>11001.396242047351</v>
      </c>
    </row>
    <row r="164" spans="1:17" ht="12.95" customHeight="1" x14ac:dyDescent="0.25">
      <c r="A164" s="158" t="s">
        <v>112</v>
      </c>
      <c r="B164" s="157">
        <f t="shared" ref="B164:Q164" si="33">B165</f>
        <v>160.34802246694738</v>
      </c>
      <c r="C164" s="157">
        <f t="shared" si="33"/>
        <v>165.98555413287718</v>
      </c>
      <c r="D164" s="157">
        <f t="shared" si="33"/>
        <v>172.55432731726887</v>
      </c>
      <c r="E164" s="157">
        <f t="shared" si="33"/>
        <v>182.22841088740685</v>
      </c>
      <c r="F164" s="157">
        <f t="shared" si="33"/>
        <v>188.62441318928575</v>
      </c>
      <c r="G164" s="157">
        <f t="shared" si="33"/>
        <v>193.10550402055867</v>
      </c>
      <c r="H164" s="157">
        <f t="shared" si="33"/>
        <v>193.01084878176493</v>
      </c>
      <c r="I164" s="157">
        <f t="shared" si="33"/>
        <v>200.41931877041569</v>
      </c>
      <c r="J164" s="157">
        <f t="shared" si="33"/>
        <v>216.19849179624998</v>
      </c>
      <c r="K164" s="157">
        <f t="shared" si="33"/>
        <v>201.61167550701674</v>
      </c>
      <c r="L164" s="157">
        <f t="shared" si="33"/>
        <v>205.15106858951245</v>
      </c>
      <c r="M164" s="157">
        <f t="shared" si="33"/>
        <v>239.40404021023559</v>
      </c>
      <c r="N164" s="157">
        <f t="shared" si="33"/>
        <v>276.12531910541787</v>
      </c>
      <c r="O164" s="157">
        <f t="shared" si="33"/>
        <v>280.6505035805543</v>
      </c>
      <c r="P164" s="157">
        <f t="shared" si="33"/>
        <v>289.59817207850233</v>
      </c>
      <c r="Q164" s="157">
        <f t="shared" si="33"/>
        <v>300.14658867237489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160.34802246694738</v>
      </c>
      <c r="C165" s="156">
        <f>IF(RES_hhdet_fec!C165=0,0,RES_hhdet_fec!C165/0.086*1000000/RES_hhdet_num!C$161)</f>
        <v>165.98555413287718</v>
      </c>
      <c r="D165" s="156">
        <f>IF(RES_hhdet_fec!D165=0,0,RES_hhdet_fec!D165/0.086*1000000/RES_hhdet_num!D$161)</f>
        <v>172.55432731726887</v>
      </c>
      <c r="E165" s="156">
        <f>IF(RES_hhdet_fec!E165=0,0,RES_hhdet_fec!E165/0.086*1000000/RES_hhdet_num!E$161)</f>
        <v>182.22841088740685</v>
      </c>
      <c r="F165" s="156">
        <f>IF(RES_hhdet_fec!F165=0,0,RES_hhdet_fec!F165/0.086*1000000/RES_hhdet_num!F$161)</f>
        <v>188.62441318928575</v>
      </c>
      <c r="G165" s="156">
        <f>IF(RES_hhdet_fec!G165=0,0,RES_hhdet_fec!G165/0.086*1000000/RES_hhdet_num!G$161)</f>
        <v>193.10550402055867</v>
      </c>
      <c r="H165" s="156">
        <f>IF(RES_hhdet_fec!H165=0,0,RES_hhdet_fec!H165/0.086*1000000/RES_hhdet_num!H$161)</f>
        <v>193.01084878176493</v>
      </c>
      <c r="I165" s="156">
        <f>IF(RES_hhdet_fec!I165=0,0,RES_hhdet_fec!I165/0.086*1000000/RES_hhdet_num!I$161)</f>
        <v>200.41931877041569</v>
      </c>
      <c r="J165" s="156">
        <f>IF(RES_hhdet_fec!J165=0,0,RES_hhdet_fec!J165/0.086*1000000/RES_hhdet_num!J$161)</f>
        <v>216.19849179624998</v>
      </c>
      <c r="K165" s="156">
        <f>IF(RES_hhdet_fec!K165=0,0,RES_hhdet_fec!K165/0.086*1000000/RES_hhdet_num!K$161)</f>
        <v>201.61167550701674</v>
      </c>
      <c r="L165" s="156">
        <f>IF(RES_hhdet_fec!L165=0,0,RES_hhdet_fec!L165/0.086*1000000/RES_hhdet_num!L$161)</f>
        <v>205.15106858951245</v>
      </c>
      <c r="M165" s="156">
        <f>IF(RES_hhdet_fec!M165=0,0,RES_hhdet_fec!M165/0.086*1000000/RES_hhdet_num!M$161)</f>
        <v>239.40404021023559</v>
      </c>
      <c r="N165" s="156">
        <f>IF(RES_hhdet_fec!N165=0,0,RES_hhdet_fec!N165/0.086*1000000/RES_hhdet_num!N$161)</f>
        <v>276.12531910541787</v>
      </c>
      <c r="O165" s="156">
        <f>IF(RES_hhdet_fec!O165=0,0,RES_hhdet_fec!O165/0.086*1000000/RES_hhdet_num!O$161)</f>
        <v>280.6505035805543</v>
      </c>
      <c r="P165" s="156">
        <f>IF(RES_hhdet_fec!P165=0,0,RES_hhdet_fec!P165/0.086*1000000/RES_hhdet_num!P$161)</f>
        <v>289.59817207850233</v>
      </c>
      <c r="Q165" s="156">
        <f>IF(RES_hhdet_fec!Q165=0,0,RES_hhdet_fec!Q165/0.086*1000000/RES_hhdet_num!Q$161)</f>
        <v>300.14658867237489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2828.503754911294</v>
      </c>
      <c r="C166" s="157">
        <f>IF(RES_hhdet_fec!C166=0,0,RES_hhdet_fec!C166/0.086*1000000/RES_hhdet_num!C$161)</f>
        <v>2916.7151219992629</v>
      </c>
      <c r="D166" s="157">
        <f>IF(RES_hhdet_fec!D166=0,0,RES_hhdet_fec!D166/0.086*1000000/RES_hhdet_num!D$161)</f>
        <v>2947.5028525903167</v>
      </c>
      <c r="E166" s="157">
        <f>IF(RES_hhdet_fec!E166=0,0,RES_hhdet_fec!E166/0.086*1000000/RES_hhdet_num!E$161)</f>
        <v>2976.3805193472467</v>
      </c>
      <c r="F166" s="157">
        <f>IF(RES_hhdet_fec!F166=0,0,RES_hhdet_fec!F166/0.086*1000000/RES_hhdet_num!F$161)</f>
        <v>2968.2353225135362</v>
      </c>
      <c r="G166" s="157">
        <f>IF(RES_hhdet_fec!G166=0,0,RES_hhdet_fec!G166/0.086*1000000/RES_hhdet_num!G$161)</f>
        <v>2955.3662748660968</v>
      </c>
      <c r="H166" s="157">
        <f>IF(RES_hhdet_fec!H166=0,0,RES_hhdet_fec!H166/0.086*1000000/RES_hhdet_num!H$161)</f>
        <v>2897.6570830326891</v>
      </c>
      <c r="I166" s="157">
        <f>IF(RES_hhdet_fec!I166=0,0,RES_hhdet_fec!I166/0.086*1000000/RES_hhdet_num!I$161)</f>
        <v>2835.1859176528719</v>
      </c>
      <c r="J166" s="157">
        <f>IF(RES_hhdet_fec!J166=0,0,RES_hhdet_fec!J166/0.086*1000000/RES_hhdet_num!J$161)</f>
        <v>2783.1927777909364</v>
      </c>
      <c r="K166" s="157">
        <f>IF(RES_hhdet_fec!K166=0,0,RES_hhdet_fec!K166/0.086*1000000/RES_hhdet_num!K$161)</f>
        <v>2723.6908225607435</v>
      </c>
      <c r="L166" s="157">
        <f>IF(RES_hhdet_fec!L166=0,0,RES_hhdet_fec!L166/0.086*1000000/RES_hhdet_num!L$161)</f>
        <v>2715.444314658122</v>
      </c>
      <c r="M166" s="157">
        <f>IF(RES_hhdet_fec!M166=0,0,RES_hhdet_fec!M166/0.086*1000000/RES_hhdet_num!M$161)</f>
        <v>2715.995288305141</v>
      </c>
      <c r="N166" s="157">
        <f>IF(RES_hhdet_fec!N166=0,0,RES_hhdet_fec!N166/0.086*1000000/RES_hhdet_num!N$161)</f>
        <v>2637.5084938030354</v>
      </c>
      <c r="O166" s="157">
        <f>IF(RES_hhdet_fec!O166=0,0,RES_hhdet_fec!O166/0.086*1000000/RES_hhdet_num!O$161)</f>
        <v>2571.5540377085813</v>
      </c>
      <c r="P166" s="157">
        <f>IF(RES_hhdet_fec!P166=0,0,RES_hhdet_fec!P166/0.086*1000000/RES_hhdet_num!P$161)</f>
        <v>2453.2403243309036</v>
      </c>
      <c r="Q166" s="157">
        <f>IF(RES_hhdet_fec!Q166=0,0,RES_hhdet_fec!Q166/0.086*1000000/RES_hhdet_num!Q$161)</f>
        <v>2463.2464934842747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2834.3328204068671</v>
      </c>
      <c r="C167" s="132">
        <f>IF(RES_hhdet_fec!C167=0,0,RES_hhdet_fec!C167/0.086*1000000/RES_hhdet_num!C167)</f>
        <v>2934.9061911860308</v>
      </c>
      <c r="D167" s="132">
        <f>IF(RES_hhdet_fec!D167=0,0,RES_hhdet_fec!D167/0.086*1000000/RES_hhdet_num!D167)</f>
        <v>2960.2683976021849</v>
      </c>
      <c r="E167" s="132">
        <f>IF(RES_hhdet_fec!E167=0,0,RES_hhdet_fec!E167/0.086*1000000/RES_hhdet_num!E167)</f>
        <v>2985.7006842689516</v>
      </c>
      <c r="F167" s="132">
        <f>IF(RES_hhdet_fec!F167=0,0,RES_hhdet_fec!F167/0.086*1000000/RES_hhdet_num!F167)</f>
        <v>2969.9654038232652</v>
      </c>
      <c r="G167" s="132">
        <f>IF(RES_hhdet_fec!G167=0,0,RES_hhdet_fec!G167/0.086*1000000/RES_hhdet_num!G167)</f>
        <v>2957.5949677004564</v>
      </c>
      <c r="H167" s="132">
        <f>IF(RES_hhdet_fec!H167=0,0,RES_hhdet_fec!H167/0.086*1000000/RES_hhdet_num!H167)</f>
        <v>2913.724990167751</v>
      </c>
      <c r="I167" s="132">
        <f>IF(RES_hhdet_fec!I167=0,0,RES_hhdet_fec!I167/0.086*1000000/RES_hhdet_num!I167)</f>
        <v>2881.5589528996843</v>
      </c>
      <c r="J167" s="132">
        <f>IF(RES_hhdet_fec!J167=0,0,RES_hhdet_fec!J167/0.086*1000000/RES_hhdet_num!J167)</f>
        <v>2844.6598104499117</v>
      </c>
      <c r="K167" s="132">
        <f>IF(RES_hhdet_fec!K167=0,0,RES_hhdet_fec!K167/0.086*1000000/RES_hhdet_num!K167)</f>
        <v>2793.4146527460111</v>
      </c>
      <c r="L167" s="132">
        <f>IF(RES_hhdet_fec!L167=0,0,RES_hhdet_fec!L167/0.086*1000000/RES_hhdet_num!L167)</f>
        <v>2758.7996071020593</v>
      </c>
      <c r="M167" s="132">
        <f>IF(RES_hhdet_fec!M167=0,0,RES_hhdet_fec!M167/0.086*1000000/RES_hhdet_num!M167)</f>
        <v>2747.5236468834651</v>
      </c>
      <c r="N167" s="132">
        <f>IF(RES_hhdet_fec!N167=0,0,RES_hhdet_fec!N167/0.086*1000000/RES_hhdet_num!N167)</f>
        <v>2683.4150571993082</v>
      </c>
      <c r="O167" s="132">
        <f>IF(RES_hhdet_fec!O167=0,0,RES_hhdet_fec!O167/0.086*1000000/RES_hhdet_num!O167)</f>
        <v>2612.0753629105889</v>
      </c>
      <c r="P167" s="132">
        <f>IF(RES_hhdet_fec!P167=0,0,RES_hhdet_fec!P167/0.086*1000000/RES_hhdet_num!P167)</f>
        <v>2504.5734119457888</v>
      </c>
      <c r="Q167" s="132">
        <f>IF(RES_hhdet_fec!Q167=0,0,RES_hhdet_fec!Q167/0.086*1000000/RES_hhdet_num!Q167)</f>
        <v>2490.4298021598543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2006.6734731295269</v>
      </c>
      <c r="C168" s="132">
        <f>IF(RES_hhdet_fec!C168=0,0,RES_hhdet_fec!C168/0.086*1000000/RES_hhdet_num!C168)</f>
        <v>2071.5317631275898</v>
      </c>
      <c r="D168" s="132">
        <f>IF(RES_hhdet_fec!D168=0,0,RES_hhdet_fec!D168/0.086*1000000/RES_hhdet_num!D168)</f>
        <v>2104.2732998102247</v>
      </c>
      <c r="E168" s="132">
        <f>IF(RES_hhdet_fec!E168=0,0,RES_hhdet_fec!E168/0.086*1000000/RES_hhdet_num!E168)</f>
        <v>2131.7890850002941</v>
      </c>
      <c r="F168" s="132">
        <f>IF(RES_hhdet_fec!F168=0,0,RES_hhdet_fec!F168/0.086*1000000/RES_hhdet_num!F168)</f>
        <v>2130.6646377887505</v>
      </c>
      <c r="G168" s="132">
        <f>IF(RES_hhdet_fec!G168=0,0,RES_hhdet_fec!G168/0.086*1000000/RES_hhdet_num!G168)</f>
        <v>2129.5910671697666</v>
      </c>
      <c r="H168" s="132">
        <f>IF(RES_hhdet_fec!H168=0,0,RES_hhdet_fec!H168/0.086*1000000/RES_hhdet_num!H168)</f>
        <v>2105.6279380687997</v>
      </c>
      <c r="I168" s="132">
        <f>IF(RES_hhdet_fec!I168=0,0,RES_hhdet_fec!I168/0.086*1000000/RES_hhdet_num!I168)</f>
        <v>2090.5944354289832</v>
      </c>
      <c r="J168" s="132">
        <f>IF(RES_hhdet_fec!J168=0,0,RES_hhdet_fec!J168/0.086*1000000/RES_hhdet_num!J168)</f>
        <v>2071.5912309846967</v>
      </c>
      <c r="K168" s="132">
        <f>IF(RES_hhdet_fec!K168=0,0,RES_hhdet_fec!K168/0.086*1000000/RES_hhdet_num!K168)</f>
        <v>2041.6197705562108</v>
      </c>
      <c r="L168" s="132">
        <f>IF(RES_hhdet_fec!L168=0,0,RES_hhdet_fec!L168/0.086*1000000/RES_hhdet_num!L168)</f>
        <v>2024.5430456846429</v>
      </c>
      <c r="M168" s="132">
        <f>IF(RES_hhdet_fec!M168=0,0,RES_hhdet_fec!M168/0.086*1000000/RES_hhdet_num!M168)</f>
        <v>2017.5884621148684</v>
      </c>
      <c r="N168" s="132">
        <f>IF(RES_hhdet_fec!N168=0,0,RES_hhdet_fec!N168/0.086*1000000/RES_hhdet_num!N168)</f>
        <v>1975.0945419694606</v>
      </c>
      <c r="O168" s="132">
        <f>IF(RES_hhdet_fec!O168=0,0,RES_hhdet_fec!O168/0.086*1000000/RES_hhdet_num!O168)</f>
        <v>1927.5437340075823</v>
      </c>
      <c r="P168" s="132">
        <f>IF(RES_hhdet_fec!P168=0,0,RES_hhdet_fec!P168/0.086*1000000/RES_hhdet_num!P168)</f>
        <v>1854.1226010637154</v>
      </c>
      <c r="Q168" s="132">
        <f>IF(RES_hhdet_fec!Q168=0,0,RES_hhdet_fec!Q168/0.086*1000000/RES_hhdet_num!Q168)</f>
        <v>1848.4926630506773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1133.7331281630295</v>
      </c>
      <c r="C169" s="165">
        <f>IF(RES_hhdet_fec!C169=0,0,RES_hhdet_fec!C169/0.086*1000000/RES_hhdet_num!C168)</f>
        <v>1173.9624764744219</v>
      </c>
      <c r="D169" s="165">
        <f>IF(RES_hhdet_fec!D169=0,0,RES_hhdet_fec!D169/0.086*1000000/RES_hhdet_num!D168)</f>
        <v>1184.1073590408278</v>
      </c>
      <c r="E169" s="165">
        <f>IF(RES_hhdet_fec!E169=0,0,RES_hhdet_fec!E169/0.086*1000000/RES_hhdet_num!E168)</f>
        <v>1194.2802737074396</v>
      </c>
      <c r="F169" s="165">
        <f>IF(RES_hhdet_fec!F169=0,0,RES_hhdet_fec!F169/0.086*1000000/RES_hhdet_num!F168)</f>
        <v>1187.986161529401</v>
      </c>
      <c r="G169" s="165">
        <f>IF(RES_hhdet_fec!G169=0,0,RES_hhdet_fec!G169/0.086*1000000/RES_hhdet_num!G168)</f>
        <v>1183.0379870801075</v>
      </c>
      <c r="H169" s="165">
        <f>IF(RES_hhdet_fec!H169=0,0,RES_hhdet_fec!H169/0.086*1000000/RES_hhdet_num!H168)</f>
        <v>1165.4899960671069</v>
      </c>
      <c r="I169" s="165">
        <f>IF(RES_hhdet_fec!I169=0,0,RES_hhdet_fec!I169/0.086*1000000/RES_hhdet_num!I168)</f>
        <v>1152.623581159896</v>
      </c>
      <c r="J169" s="165">
        <f>IF(RES_hhdet_fec!J169=0,0,RES_hhdet_fec!J169/0.086*1000000/RES_hhdet_num!J168)</f>
        <v>1137.8639241799588</v>
      </c>
      <c r="K169" s="165">
        <f>IF(RES_hhdet_fec!K169=0,0,RES_hhdet_fec!K169/0.086*1000000/RES_hhdet_num!K168)</f>
        <v>1117.3658610983809</v>
      </c>
      <c r="L169" s="165">
        <f>IF(RES_hhdet_fec!L169=0,0,RES_hhdet_fec!L169/0.086*1000000/RES_hhdet_num!L168)</f>
        <v>1103.519842840825</v>
      </c>
      <c r="M169" s="165">
        <f>IF(RES_hhdet_fec!M169=0,0,RES_hhdet_fec!M169/0.086*1000000/RES_hhdet_num!M168)</f>
        <v>1099.0094587533908</v>
      </c>
      <c r="N169" s="165">
        <f>IF(RES_hhdet_fec!N169=0,0,RES_hhdet_fec!N169/0.086*1000000/RES_hhdet_num!N168)</f>
        <v>1073.3660228797248</v>
      </c>
      <c r="O169" s="165">
        <f>IF(RES_hhdet_fec!O169=0,0,RES_hhdet_fec!O169/0.086*1000000/RES_hhdet_num!O168)</f>
        <v>1044.8301451642408</v>
      </c>
      <c r="P169" s="165">
        <f>IF(RES_hhdet_fec!P169=0,0,RES_hhdet_fec!P169/0.086*1000000/RES_hhdet_num!P168)</f>
        <v>1001.8293647783187</v>
      </c>
      <c r="Q169" s="165">
        <f>IF(RES_hhdet_fec!Q169=0,0,RES_hhdet_fec!Q169/0.086*1000000/RES_hhdet_num!Q168)</f>
        <v>996.17192086394903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872.94034496649738</v>
      </c>
      <c r="C170" s="164">
        <f>IF(RES_hhdet_fec!C170=0,0,RES_hhdet_fec!C170/0.086*1000000/RES_hhdet_num!C168)</f>
        <v>897.56928665316752</v>
      </c>
      <c r="D170" s="164">
        <f>IF(RES_hhdet_fec!D170=0,0,RES_hhdet_fec!D170/0.086*1000000/RES_hhdet_num!D168)</f>
        <v>920.16594076939737</v>
      </c>
      <c r="E170" s="164">
        <f>IF(RES_hhdet_fec!E170=0,0,RES_hhdet_fec!E170/0.086*1000000/RES_hhdet_num!E168)</f>
        <v>937.5088112928546</v>
      </c>
      <c r="F170" s="164">
        <f>IF(RES_hhdet_fec!F170=0,0,RES_hhdet_fec!F170/0.086*1000000/RES_hhdet_num!F168)</f>
        <v>942.67847625934917</v>
      </c>
      <c r="G170" s="164">
        <f>IF(RES_hhdet_fec!G170=0,0,RES_hhdet_fec!G170/0.086*1000000/RES_hhdet_num!G168)</f>
        <v>946.55308008965869</v>
      </c>
      <c r="H170" s="164">
        <f>IF(RES_hhdet_fec!H170=0,0,RES_hhdet_fec!H170/0.086*1000000/RES_hhdet_num!H168)</f>
        <v>940.13794200169298</v>
      </c>
      <c r="I170" s="164">
        <f>IF(RES_hhdet_fec!I170=0,0,RES_hhdet_fec!I170/0.086*1000000/RES_hhdet_num!I168)</f>
        <v>937.97085426908734</v>
      </c>
      <c r="J170" s="164">
        <f>IF(RES_hhdet_fec!J170=0,0,RES_hhdet_fec!J170/0.086*1000000/RES_hhdet_num!J168)</f>
        <v>933.72730680473796</v>
      </c>
      <c r="K170" s="164">
        <f>IF(RES_hhdet_fec!K170=0,0,RES_hhdet_fec!K170/0.086*1000000/RES_hhdet_num!K168)</f>
        <v>924.25390945782976</v>
      </c>
      <c r="L170" s="164">
        <f>IF(RES_hhdet_fec!L170=0,0,RES_hhdet_fec!L170/0.086*1000000/RES_hhdet_num!L168)</f>
        <v>921.02320284381767</v>
      </c>
      <c r="M170" s="164">
        <f>IF(RES_hhdet_fec!M170=0,0,RES_hhdet_fec!M170/0.086*1000000/RES_hhdet_num!M168)</f>
        <v>918.57900336147782</v>
      </c>
      <c r="N170" s="164">
        <f>IF(RES_hhdet_fec!N170=0,0,RES_hhdet_fec!N170/0.086*1000000/RES_hhdet_num!N168)</f>
        <v>901.7285190897361</v>
      </c>
      <c r="O170" s="164">
        <f>IF(RES_hhdet_fec!O170=0,0,RES_hhdet_fec!O170/0.086*1000000/RES_hhdet_num!O168)</f>
        <v>882.71358884334131</v>
      </c>
      <c r="P170" s="164">
        <f>IF(RES_hhdet_fec!P170=0,0,RES_hhdet_fec!P170/0.086*1000000/RES_hhdet_num!P168)</f>
        <v>852.29323628539692</v>
      </c>
      <c r="Q170" s="164">
        <f>IF(RES_hhdet_fec!Q170=0,0,RES_hhdet_fec!Q170/0.086*1000000/RES_hhdet_num!Q168)</f>
        <v>852.32074218672813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2650.01373885574</v>
      </c>
      <c r="C171" s="162">
        <f>IF(RES_hhdet_fec!C171=0,0,RES_hhdet_fec!C171/0.086*1000000/RES_hhdet_num!C171)</f>
        <v>2550.5847371828049</v>
      </c>
      <c r="D171" s="162">
        <f>IF(RES_hhdet_fec!D171=0,0,RES_hhdet_fec!D171/0.086*1000000/RES_hhdet_num!D171)</f>
        <v>2778.5250900314918</v>
      </c>
      <c r="E171" s="162">
        <f>IF(RES_hhdet_fec!E171=0,0,RES_hhdet_fec!E171/0.086*1000000/RES_hhdet_num!E171)</f>
        <v>2898.6238963492692</v>
      </c>
      <c r="F171" s="162">
        <f>IF(RES_hhdet_fec!F171=0,0,RES_hhdet_fec!F171/0.086*1000000/RES_hhdet_num!F171)</f>
        <v>3076.1087325855315</v>
      </c>
      <c r="G171" s="162">
        <f>IF(RES_hhdet_fec!G171=0,0,RES_hhdet_fec!G171/0.086*1000000/RES_hhdet_num!G171)</f>
        <v>3079.4601007915403</v>
      </c>
      <c r="H171" s="162">
        <f>IF(RES_hhdet_fec!H171=0,0,RES_hhdet_fec!H171/0.086*1000000/RES_hhdet_num!H171)</f>
        <v>2868.6957805472566</v>
      </c>
      <c r="I171" s="162">
        <f>IF(RES_hhdet_fec!I171=0,0,RES_hhdet_fec!I171/0.086*1000000/RES_hhdet_num!I171)</f>
        <v>2603.2605173372417</v>
      </c>
      <c r="J171" s="162">
        <f>IF(RES_hhdet_fec!J171=0,0,RES_hhdet_fec!J171/0.086*1000000/RES_hhdet_num!J171)</f>
        <v>2471.54188507563</v>
      </c>
      <c r="K171" s="162">
        <f>IF(RES_hhdet_fec!K171=0,0,RES_hhdet_fec!K171/0.086*1000000/RES_hhdet_num!K171)</f>
        <v>2389.116162865068</v>
      </c>
      <c r="L171" s="162">
        <f>IF(RES_hhdet_fec!L171=0,0,RES_hhdet_fec!L171/0.086*1000000/RES_hhdet_num!L171)</f>
        <v>2697.1003713031018</v>
      </c>
      <c r="M171" s="162">
        <f>IF(RES_hhdet_fec!M171=0,0,RES_hhdet_fec!M171/0.086*1000000/RES_hhdet_num!M171)</f>
        <v>2840.3776618047268</v>
      </c>
      <c r="N171" s="162">
        <f>IF(RES_hhdet_fec!N171=0,0,RES_hhdet_fec!N171/0.086*1000000/RES_hhdet_num!N171)</f>
        <v>2586.3433229719394</v>
      </c>
      <c r="O171" s="162">
        <f>IF(RES_hhdet_fec!O171=0,0,RES_hhdet_fec!O171/0.086*1000000/RES_hhdet_num!O171)</f>
        <v>2722.9171976223906</v>
      </c>
      <c r="P171" s="162">
        <f>IF(RES_hhdet_fec!P171=0,0,RES_hhdet_fec!P171/0.086*1000000/RES_hhdet_num!P171)</f>
        <v>2345.5868082020238</v>
      </c>
      <c r="Q171" s="162">
        <f>IF(RES_hhdet_fec!Q171=0,0,RES_hhdet_fec!Q171/0.086*1000000/RES_hhdet_num!Q171)</f>
        <v>3071.1643841983559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1932.945840509122</v>
      </c>
      <c r="C172" s="160">
        <f>IF(RES_hhdet_fec!C172=0,0,RES_hhdet_fec!C172/0.086*1000000/RES_hhdet_num!C172)</f>
        <v>1917.8031815263114</v>
      </c>
      <c r="D172" s="160">
        <f>IF(RES_hhdet_fec!D172=0,0,RES_hhdet_fec!D172/0.086*1000000/RES_hhdet_num!D172)</f>
        <v>2031.5759767819795</v>
      </c>
      <c r="E172" s="160">
        <f>IF(RES_hhdet_fec!E172=0,0,RES_hhdet_fec!E172/0.086*1000000/RES_hhdet_num!E172)</f>
        <v>2096.9583698324886</v>
      </c>
      <c r="F172" s="160">
        <f>IF(RES_hhdet_fec!F172=0,0,RES_hhdet_fec!F172/0.086*1000000/RES_hhdet_num!F172)</f>
        <v>2173.1219692936447</v>
      </c>
      <c r="G172" s="160">
        <f>IF(RES_hhdet_fec!G172=0,0,RES_hhdet_fec!G172/0.086*1000000/RES_hhdet_num!G172)</f>
        <v>2178.3371204062246</v>
      </c>
      <c r="H172" s="160">
        <f>IF(RES_hhdet_fec!H172=0,0,RES_hhdet_fec!H172/0.086*1000000/RES_hhdet_num!H172)</f>
        <v>2087.6162542206198</v>
      </c>
      <c r="I172" s="160">
        <f>IF(RES_hhdet_fec!I172=0,0,RES_hhdet_fec!I172/0.086*1000000/RES_hhdet_num!I172)</f>
        <v>1979.2750612039995</v>
      </c>
      <c r="J172" s="160">
        <f>IF(RES_hhdet_fec!J172=0,0,RES_hhdet_fec!J172/0.086*1000000/RES_hhdet_num!J172)</f>
        <v>1922.3440608349915</v>
      </c>
      <c r="K172" s="160">
        <f>IF(RES_hhdet_fec!K172=0,0,RES_hhdet_fec!K172/0.086*1000000/RES_hhdet_num!K172)</f>
        <v>1879.9003746038447</v>
      </c>
      <c r="L172" s="160">
        <f>IF(RES_hhdet_fec!L172=0,0,RES_hhdet_fec!L172/0.086*1000000/RES_hhdet_num!L172)</f>
        <v>1999.8633513650709</v>
      </c>
      <c r="M172" s="160">
        <f>IF(RES_hhdet_fec!M172=0,0,RES_hhdet_fec!M172/0.086*1000000/RES_hhdet_num!M172)</f>
        <v>2054.730068083371</v>
      </c>
      <c r="N172" s="160">
        <f>IF(RES_hhdet_fec!N172=0,0,RES_hhdet_fec!N172/0.086*1000000/RES_hhdet_num!N172)</f>
        <v>1936.2658482785184</v>
      </c>
      <c r="O172" s="160">
        <f>IF(RES_hhdet_fec!O172=0,0,RES_hhdet_fec!O172/0.086*1000000/RES_hhdet_num!O172)</f>
        <v>1971.8804678923041</v>
      </c>
      <c r="P172" s="160">
        <f>IF(RES_hhdet_fec!P172=0,0,RES_hhdet_fec!P172/0.086*1000000/RES_hhdet_num!P172)</f>
        <v>1790.5279595662107</v>
      </c>
      <c r="Q172" s="160">
        <f>IF(RES_hhdet_fec!Q172=0,0,RES_hhdet_fec!Q172/0.086*1000000/RES_hhdet_num!Q172)</f>
        <v>2080.7864958660834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1060.0054955426244</v>
      </c>
      <c r="C173" s="156">
        <f>IF(RES_hhdet_fec!C173=0,0,RES_hhdet_fec!C173/0.086*1000000/RES_hhdet_num!C172)</f>
        <v>1020.2338948731425</v>
      </c>
      <c r="D173" s="156">
        <f>IF(RES_hhdet_fec!D173=0,0,RES_hhdet_fec!D173/0.086*1000000/RES_hhdet_num!D172)</f>
        <v>1111.4100360125842</v>
      </c>
      <c r="E173" s="156">
        <f>IF(RES_hhdet_fec!E173=0,0,RES_hhdet_fec!E173/0.086*1000000/RES_hhdet_num!E172)</f>
        <v>1159.449558539636</v>
      </c>
      <c r="F173" s="156">
        <f>IF(RES_hhdet_fec!F173=0,0,RES_hhdet_fec!F173/0.086*1000000/RES_hhdet_num!F172)</f>
        <v>1230.4434930342891</v>
      </c>
      <c r="G173" s="156">
        <f>IF(RES_hhdet_fec!G173=0,0,RES_hhdet_fec!G173/0.086*1000000/RES_hhdet_num!G172)</f>
        <v>1231.7840403165671</v>
      </c>
      <c r="H173" s="156">
        <f>IF(RES_hhdet_fec!H173=0,0,RES_hhdet_fec!H173/0.086*1000000/RES_hhdet_num!H172)</f>
        <v>1147.4783122189076</v>
      </c>
      <c r="I173" s="156">
        <f>IF(RES_hhdet_fec!I173=0,0,RES_hhdet_fec!I173/0.086*1000000/RES_hhdet_num!I172)</f>
        <v>1041.3042069349119</v>
      </c>
      <c r="J173" s="156">
        <f>IF(RES_hhdet_fec!J173=0,0,RES_hhdet_fec!J173/0.086*1000000/RES_hhdet_num!J172)</f>
        <v>988.61675403025333</v>
      </c>
      <c r="K173" s="156">
        <f>IF(RES_hhdet_fec!K173=0,0,RES_hhdet_fec!K173/0.086*1000000/RES_hhdet_num!K172)</f>
        <v>955.64646514601429</v>
      </c>
      <c r="L173" s="156">
        <f>IF(RES_hhdet_fec!L173=0,0,RES_hhdet_fec!L173/0.086*1000000/RES_hhdet_num!L172)</f>
        <v>1078.8401485212526</v>
      </c>
      <c r="M173" s="156">
        <f>IF(RES_hhdet_fec!M173=0,0,RES_hhdet_fec!M173/0.086*1000000/RES_hhdet_num!M172)</f>
        <v>1136.1510647218922</v>
      </c>
      <c r="N173" s="156">
        <f>IF(RES_hhdet_fec!N173=0,0,RES_hhdet_fec!N173/0.086*1000000/RES_hhdet_num!N172)</f>
        <v>1034.5373291887822</v>
      </c>
      <c r="O173" s="156">
        <f>IF(RES_hhdet_fec!O173=0,0,RES_hhdet_fec!O173/0.086*1000000/RES_hhdet_num!O172)</f>
        <v>1089.1668790489623</v>
      </c>
      <c r="P173" s="156">
        <f>IF(RES_hhdet_fec!P173=0,0,RES_hhdet_fec!P173/0.086*1000000/RES_hhdet_num!P172)</f>
        <v>938.23472328081345</v>
      </c>
      <c r="Q173" s="156">
        <f>IF(RES_hhdet_fec!Q173=0,0,RES_hhdet_fec!Q173/0.086*1000000/RES_hhdet_num!Q172)</f>
        <v>1228.4657536793552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872.94034496649749</v>
      </c>
      <c r="C174" s="57">
        <f>IF(RES_hhdet_fec!C174=0,0,RES_hhdet_fec!C174/0.086*1000000/RES_hhdet_num!C172)</f>
        <v>897.56928665316855</v>
      </c>
      <c r="D174" s="57">
        <f>IF(RES_hhdet_fec!D174=0,0,RES_hhdet_fec!D174/0.086*1000000/RES_hhdet_num!D172)</f>
        <v>920.16594076939509</v>
      </c>
      <c r="E174" s="57">
        <f>IF(RES_hhdet_fec!E174=0,0,RES_hhdet_fec!E174/0.086*1000000/RES_hhdet_num!E172)</f>
        <v>937.50881129285267</v>
      </c>
      <c r="F174" s="57">
        <f>IF(RES_hhdet_fec!F174=0,0,RES_hhdet_fec!F174/0.086*1000000/RES_hhdet_num!F172)</f>
        <v>942.67847625935565</v>
      </c>
      <c r="G174" s="57">
        <f>IF(RES_hhdet_fec!G174=0,0,RES_hhdet_fec!G174/0.086*1000000/RES_hhdet_num!G172)</f>
        <v>946.55308008965744</v>
      </c>
      <c r="H174" s="57">
        <f>IF(RES_hhdet_fec!H174=0,0,RES_hhdet_fec!H174/0.086*1000000/RES_hhdet_num!H172)</f>
        <v>940.13794200171162</v>
      </c>
      <c r="I174" s="57">
        <f>IF(RES_hhdet_fec!I174=0,0,RES_hhdet_fec!I174/0.086*1000000/RES_hhdet_num!I172)</f>
        <v>937.97085426908711</v>
      </c>
      <c r="J174" s="57">
        <f>IF(RES_hhdet_fec!J174=0,0,RES_hhdet_fec!J174/0.086*1000000/RES_hhdet_num!J172)</f>
        <v>933.72730680473808</v>
      </c>
      <c r="K174" s="57">
        <f>IF(RES_hhdet_fec!K174=0,0,RES_hhdet_fec!K174/0.086*1000000/RES_hhdet_num!K172)</f>
        <v>924.25390945783022</v>
      </c>
      <c r="L174" s="57">
        <f>IF(RES_hhdet_fec!L174=0,0,RES_hhdet_fec!L174/0.086*1000000/RES_hhdet_num!L172)</f>
        <v>921.0232028438179</v>
      </c>
      <c r="M174" s="57">
        <f>IF(RES_hhdet_fec!M174=0,0,RES_hhdet_fec!M174/0.086*1000000/RES_hhdet_num!M172)</f>
        <v>918.57900336147839</v>
      </c>
      <c r="N174" s="57">
        <f>IF(RES_hhdet_fec!N174=0,0,RES_hhdet_fec!N174/0.086*1000000/RES_hhdet_num!N172)</f>
        <v>901.72851908973598</v>
      </c>
      <c r="O174" s="57">
        <f>IF(RES_hhdet_fec!O174=0,0,RES_hhdet_fec!O174/0.086*1000000/RES_hhdet_num!O172)</f>
        <v>882.713588843342</v>
      </c>
      <c r="P174" s="57">
        <f>IF(RES_hhdet_fec!P174=0,0,RES_hhdet_fec!P174/0.086*1000000/RES_hhdet_num!P172)</f>
        <v>852.29323628539692</v>
      </c>
      <c r="Q174" s="57">
        <f>IF(RES_hhdet_fec!Q174=0,0,RES_hhdet_fec!Q174/0.086*1000000/RES_hhdet_num!Q172)</f>
        <v>852.32074218672824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1298.5337516543909</v>
      </c>
      <c r="C175" s="157">
        <f>IF(RES_hhdet_fec!C175=0,0,RES_hhdet_fec!C175/0.086*1000000/RES_hhdet_num!C$161)</f>
        <v>1288.5939211200634</v>
      </c>
      <c r="D175" s="157">
        <f>IF(RES_hhdet_fec!D175=0,0,RES_hhdet_fec!D175/0.086*1000000/RES_hhdet_num!D$161)</f>
        <v>1270.2108711309602</v>
      </c>
      <c r="E175" s="157">
        <f>IF(RES_hhdet_fec!E175=0,0,RES_hhdet_fec!E175/0.086*1000000/RES_hhdet_num!E$161)</f>
        <v>1347.8535478613414</v>
      </c>
      <c r="F175" s="157">
        <f>IF(RES_hhdet_fec!F175=0,0,RES_hhdet_fec!F175/0.086*1000000/RES_hhdet_num!F$161)</f>
        <v>1449.0123325863892</v>
      </c>
      <c r="G175" s="157">
        <f>IF(RES_hhdet_fec!G175=0,0,RES_hhdet_fec!G175/0.086*1000000/RES_hhdet_num!G$161)</f>
        <v>1436.9459005566935</v>
      </c>
      <c r="H175" s="157">
        <f>IF(RES_hhdet_fec!H175=0,0,RES_hhdet_fec!H175/0.086*1000000/RES_hhdet_num!H$161)</f>
        <v>1320.9361284954387</v>
      </c>
      <c r="I175" s="157">
        <f>IF(RES_hhdet_fec!I175=0,0,RES_hhdet_fec!I175/0.086*1000000/RES_hhdet_num!I$161)</f>
        <v>1225.4529728849327</v>
      </c>
      <c r="J175" s="157">
        <f>IF(RES_hhdet_fec!J175=0,0,RES_hhdet_fec!J175/0.086*1000000/RES_hhdet_num!J$161)</f>
        <v>1267.2409330833791</v>
      </c>
      <c r="K175" s="157">
        <f>IF(RES_hhdet_fec!K175=0,0,RES_hhdet_fec!K175/0.086*1000000/RES_hhdet_num!K$161)</f>
        <v>1229.4010766996241</v>
      </c>
      <c r="L175" s="157">
        <f>IF(RES_hhdet_fec!L175=0,0,RES_hhdet_fec!L175/0.086*1000000/RES_hhdet_num!L$161)</f>
        <v>1281.9349697915093</v>
      </c>
      <c r="M175" s="157">
        <f>IF(RES_hhdet_fec!M175=0,0,RES_hhdet_fec!M175/0.086*1000000/RES_hhdet_num!M$161)</f>
        <v>1204.7604816606938</v>
      </c>
      <c r="N175" s="157">
        <f>IF(RES_hhdet_fec!N175=0,0,RES_hhdet_fec!N175/0.086*1000000/RES_hhdet_num!N$161)</f>
        <v>1216.1181754467289</v>
      </c>
      <c r="O175" s="157">
        <f>IF(RES_hhdet_fec!O175=0,0,RES_hhdet_fec!O175/0.086*1000000/RES_hhdet_num!O$161)</f>
        <v>1259.8545299757875</v>
      </c>
      <c r="P175" s="157">
        <f>IF(RES_hhdet_fec!P175=0,0,RES_hhdet_fec!P175/0.086*1000000/RES_hhdet_num!P$161)</f>
        <v>1215.7232751171741</v>
      </c>
      <c r="Q175" s="157">
        <f>IF(RES_hhdet_fec!Q175=0,0,RES_hhdet_fec!Q175/0.086*1000000/RES_hhdet_num!Q$161)</f>
        <v>1370.1993623701037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1517.2599651201465</v>
      </c>
      <c r="C176" s="156">
        <f>IF(RES_hhdet_fec!C176=0,0,RES_hhdet_fec!C176/0.086*1000000/RES_hhdet_num!C176)</f>
        <v>1533.9267538079798</v>
      </c>
      <c r="D176" s="156">
        <f>IF(RES_hhdet_fec!D176=0,0,RES_hhdet_fec!D176/0.086*1000000/RES_hhdet_num!D176)</f>
        <v>1526.6773547894511</v>
      </c>
      <c r="E176" s="156">
        <f>IF(RES_hhdet_fec!E176=0,0,RES_hhdet_fec!E176/0.086*1000000/RES_hhdet_num!E176)</f>
        <v>1619.0798307132673</v>
      </c>
      <c r="F176" s="156">
        <f>IF(RES_hhdet_fec!F176=0,0,RES_hhdet_fec!F176/0.086*1000000/RES_hhdet_num!F176)</f>
        <v>1619.0439806750844</v>
      </c>
      <c r="G176" s="156">
        <f>IF(RES_hhdet_fec!G176=0,0,RES_hhdet_fec!G176/0.086*1000000/RES_hhdet_num!G176)</f>
        <v>1791.3197273117105</v>
      </c>
      <c r="H176" s="156">
        <f>IF(RES_hhdet_fec!H176=0,0,RES_hhdet_fec!H176/0.086*1000000/RES_hhdet_num!H176)</f>
        <v>1611.7365848829925</v>
      </c>
      <c r="I176" s="156">
        <f>IF(RES_hhdet_fec!I176=0,0,RES_hhdet_fec!I176/0.086*1000000/RES_hhdet_num!I176)</f>
        <v>1620.6269603119181</v>
      </c>
      <c r="J176" s="156">
        <f>IF(RES_hhdet_fec!J176=0,0,RES_hhdet_fec!J176/0.086*1000000/RES_hhdet_num!J176)</f>
        <v>1639.551924170273</v>
      </c>
      <c r="K176" s="156">
        <f>IF(RES_hhdet_fec!K176=0,0,RES_hhdet_fec!K176/0.086*1000000/RES_hhdet_num!K176)</f>
        <v>1507.7942819475065</v>
      </c>
      <c r="L176" s="156">
        <f>IF(RES_hhdet_fec!L176=0,0,RES_hhdet_fec!L176/0.086*1000000/RES_hhdet_num!L176)</f>
        <v>1583.11998626031</v>
      </c>
      <c r="M176" s="156">
        <f>IF(RES_hhdet_fec!M176=0,0,RES_hhdet_fec!M176/0.086*1000000/RES_hhdet_num!M176)</f>
        <v>1450.6451703627154</v>
      </c>
      <c r="N176" s="156">
        <f>IF(RES_hhdet_fec!N176=0,0,RES_hhdet_fec!N176/0.086*1000000/RES_hhdet_num!N176)</f>
        <v>1468.4590167776905</v>
      </c>
      <c r="O176" s="156">
        <f>IF(RES_hhdet_fec!O176=0,0,RES_hhdet_fec!O176/0.086*1000000/RES_hhdet_num!O176)</f>
        <v>1467.950502010794</v>
      </c>
      <c r="P176" s="156">
        <f>IF(RES_hhdet_fec!P176=0,0,RES_hhdet_fec!P176/0.086*1000000/RES_hhdet_num!P176)</f>
        <v>1445.8418432474493</v>
      </c>
      <c r="Q176" s="156">
        <f>IF(RES_hhdet_fec!Q176=0,0,RES_hhdet_fec!Q176/0.086*1000000/RES_hhdet_num!Q176)</f>
        <v>1464.9011338220132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943.30458292617493</v>
      </c>
      <c r="C177" s="57">
        <f>IF(RES_hhdet_fec!C177=0,0,RES_hhdet_fec!C177/0.086*1000000/RES_hhdet_num!C177)</f>
        <v>961.88572955285883</v>
      </c>
      <c r="D177" s="57">
        <f>IF(RES_hhdet_fec!D177=0,0,RES_hhdet_fec!D177/0.086*1000000/RES_hhdet_num!D177)</f>
        <v>999.34489025397477</v>
      </c>
      <c r="E177" s="57">
        <f>IF(RES_hhdet_fec!E177=0,0,RES_hhdet_fec!E177/0.086*1000000/RES_hhdet_num!E177)</f>
        <v>998.38932827115582</v>
      </c>
      <c r="F177" s="57">
        <f>IF(RES_hhdet_fec!F177=0,0,RES_hhdet_fec!F177/0.086*1000000/RES_hhdet_num!F177)</f>
        <v>1253.5473765657036</v>
      </c>
      <c r="G177" s="57">
        <f>IF(RES_hhdet_fec!G177=0,0,RES_hhdet_fec!G177/0.086*1000000/RES_hhdet_num!G177)</f>
        <v>1068.2544181266137</v>
      </c>
      <c r="H177" s="57">
        <f>IF(RES_hhdet_fec!H177=0,0,RES_hhdet_fec!H177/0.086*1000000/RES_hhdet_num!H177)</f>
        <v>1111.0346588740315</v>
      </c>
      <c r="I177" s="57">
        <f>IF(RES_hhdet_fec!I177=0,0,RES_hhdet_fec!I177/0.086*1000000/RES_hhdet_num!I177)</f>
        <v>1021.0718248282818</v>
      </c>
      <c r="J177" s="57">
        <f>IF(RES_hhdet_fec!J177=0,0,RES_hhdet_fec!J177/0.086*1000000/RES_hhdet_num!J177)</f>
        <v>972.7422672965339</v>
      </c>
      <c r="K177" s="57">
        <f>IF(RES_hhdet_fec!K177=0,0,RES_hhdet_fec!K177/0.086*1000000/RES_hhdet_num!K177)</f>
        <v>1004.3575984064411</v>
      </c>
      <c r="L177" s="57">
        <f>IF(RES_hhdet_fec!L177=0,0,RES_hhdet_fec!L177/0.086*1000000/RES_hhdet_num!L177)</f>
        <v>1011.5846042206106</v>
      </c>
      <c r="M177" s="57">
        <f>IF(RES_hhdet_fec!M177=0,0,RES_hhdet_fec!M177/0.086*1000000/RES_hhdet_num!M177)</f>
        <v>1006.6391863517226</v>
      </c>
      <c r="N177" s="57">
        <f>IF(RES_hhdet_fec!N177=0,0,RES_hhdet_fec!N177/0.086*1000000/RES_hhdet_num!N177)</f>
        <v>995.95497185064926</v>
      </c>
      <c r="O177" s="57">
        <f>IF(RES_hhdet_fec!O177=0,0,RES_hhdet_fec!O177/0.086*1000000/RES_hhdet_num!O177)</f>
        <v>1074.7546707924748</v>
      </c>
      <c r="P177" s="57">
        <f>IF(RES_hhdet_fec!P177=0,0,RES_hhdet_fec!P177/0.086*1000000/RES_hhdet_num!P177)</f>
        <v>1005.1226269528013</v>
      </c>
      <c r="Q177" s="57">
        <f>IF(RES_hhdet_fec!Q177=0,0,RES_hhdet_fec!Q177/0.086*1000000/RES_hhdet_num!Q177)</f>
        <v>1279.1451751777238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7143.1581121981162</v>
      </c>
      <c r="C3" s="168">
        <f t="shared" ref="C3:Q3" si="0">SUM(C4,C7,C9,C19)</f>
        <v>8208.0393202349605</v>
      </c>
      <c r="D3" s="168">
        <f t="shared" si="0"/>
        <v>7694.411593425506</v>
      </c>
      <c r="E3" s="168">
        <f t="shared" si="0"/>
        <v>9615.1352860868956</v>
      </c>
      <c r="F3" s="168">
        <f t="shared" si="0"/>
        <v>8466.2282083535029</v>
      </c>
      <c r="G3" s="168">
        <f t="shared" si="0"/>
        <v>8930.3137266248159</v>
      </c>
      <c r="H3" s="168">
        <f t="shared" si="0"/>
        <v>9063.3989349254098</v>
      </c>
      <c r="I3" s="168">
        <f t="shared" si="0"/>
        <v>8512.0472974817076</v>
      </c>
      <c r="J3" s="168">
        <f t="shared" si="0"/>
        <v>8706.283141061027</v>
      </c>
      <c r="K3" s="168">
        <f t="shared" si="0"/>
        <v>8803.7076943106549</v>
      </c>
      <c r="L3" s="168">
        <f t="shared" si="0"/>
        <v>8752.7686124931133</v>
      </c>
      <c r="M3" s="168">
        <f t="shared" si="0"/>
        <v>8901.096203343659</v>
      </c>
      <c r="N3" s="168">
        <f t="shared" si="0"/>
        <v>9071.8295505836049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4740.8807849609193</v>
      </c>
      <c r="C4" s="157">
        <f t="shared" si="1"/>
        <v>5705.5400770180668</v>
      </c>
      <c r="D4" s="157">
        <f t="shared" si="1"/>
        <v>5099.0165784173532</v>
      </c>
      <c r="E4" s="157">
        <f t="shared" si="1"/>
        <v>6944.376275464354</v>
      </c>
      <c r="F4" s="157">
        <f t="shared" si="1"/>
        <v>5625.6903754231453</v>
      </c>
      <c r="G4" s="157">
        <f t="shared" si="1"/>
        <v>6070.6330743521276</v>
      </c>
      <c r="H4" s="157">
        <f t="shared" si="1"/>
        <v>6191.4631008849765</v>
      </c>
      <c r="I4" s="157">
        <f t="shared" si="1"/>
        <v>5662.8190377675901</v>
      </c>
      <c r="J4" s="157">
        <f t="shared" si="1"/>
        <v>5869.1457488921551</v>
      </c>
      <c r="K4" s="157">
        <f t="shared" si="1"/>
        <v>5914.3971051000681</v>
      </c>
      <c r="L4" s="157">
        <f t="shared" si="1"/>
        <v>5825.0577262394936</v>
      </c>
      <c r="M4" s="157">
        <f t="shared" si="1"/>
        <v>5855.5146008646343</v>
      </c>
      <c r="N4" s="157">
        <f t="shared" si="1"/>
        <v>5931.6667852097498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4682.3328102413716</v>
      </c>
      <c r="C5" s="156">
        <f>IF(RES_hhdet_tes!C5=0,0,RES_hhdet_tes!C5/0.086*1000000/RES_hhdet_num!C$3)</f>
        <v>5638.5150655730431</v>
      </c>
      <c r="D5" s="156">
        <f>IF(RES_hhdet_tes!D5=0,0,RES_hhdet_tes!D5/0.086*1000000/RES_hhdet_num!D$3)</f>
        <v>5033.837217489162</v>
      </c>
      <c r="E5" s="156">
        <f>IF(RES_hhdet_tes!E5=0,0,RES_hhdet_tes!E5/0.086*1000000/RES_hhdet_num!E$3)</f>
        <v>6851.075154777729</v>
      </c>
      <c r="F5" s="156">
        <f>IF(RES_hhdet_tes!F5=0,0,RES_hhdet_tes!F5/0.086*1000000/RES_hhdet_num!F$3)</f>
        <v>5531.2168052987799</v>
      </c>
      <c r="G5" s="156">
        <f>IF(RES_hhdet_tes!G5=0,0,RES_hhdet_tes!G5/0.086*1000000/RES_hhdet_num!G$3)</f>
        <v>5979.3264955399009</v>
      </c>
      <c r="H5" s="156">
        <f>IF(RES_hhdet_tes!H5=0,0,RES_hhdet_tes!H5/0.086*1000000/RES_hhdet_num!H$3)</f>
        <v>6106.9916099405245</v>
      </c>
      <c r="I5" s="156">
        <f>IF(RES_hhdet_tes!I5=0,0,RES_hhdet_tes!I5/0.086*1000000/RES_hhdet_num!I$3)</f>
        <v>5612.1742576011666</v>
      </c>
      <c r="J5" s="156">
        <f>IF(RES_hhdet_tes!J5=0,0,RES_hhdet_tes!J5/0.086*1000000/RES_hhdet_num!J$3)</f>
        <v>5818.8602844618345</v>
      </c>
      <c r="K5" s="156">
        <f>IF(RES_hhdet_tes!K5=0,0,RES_hhdet_tes!K5/0.086*1000000/RES_hhdet_num!K$3)</f>
        <v>5868.9398366983887</v>
      </c>
      <c r="L5" s="156">
        <f>IF(RES_hhdet_tes!L5=0,0,RES_hhdet_tes!L5/0.086*1000000/RES_hhdet_num!L$3)</f>
        <v>5775.8775438546072</v>
      </c>
      <c r="M5" s="156">
        <f>IF(RES_hhdet_tes!M5=0,0,RES_hhdet_tes!M5/0.086*1000000/RES_hhdet_num!M$3)</f>
        <v>5791.160741289119</v>
      </c>
      <c r="N5" s="156">
        <f>IF(RES_hhdet_tes!N5=0,0,RES_hhdet_tes!N5/0.086*1000000/RES_hhdet_num!N$3)</f>
        <v>5891.5914201642972</v>
      </c>
      <c r="O5" s="156">
        <f>IF(RES_hhdet_tes!O5=0,0,RES_hhdet_tes!O5/0.086*1000000/RES_hhdet_num!O$3)</f>
        <v>0</v>
      </c>
      <c r="P5" s="156">
        <f>IF(RES_hhdet_tes!P5=0,0,RES_hhdet_tes!P5/0.086*1000000/RES_hhdet_num!P$3)</f>
        <v>0</v>
      </c>
      <c r="Q5" s="156">
        <f>IF(RES_hhdet_tes!Q5=0,0,RES_hhdet_tes!Q5/0.086*1000000/RES_hhdet_num!Q$3)</f>
        <v>0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58.547974719547739</v>
      </c>
      <c r="C6" s="156">
        <f>IF(RES_hhdet_tes!C6=0,0,RES_hhdet_tes!C6/0.086*1000000/RES_hhdet_num!C$3)</f>
        <v>67.025011445023978</v>
      </c>
      <c r="D6" s="156">
        <f>IF(RES_hhdet_tes!D6=0,0,RES_hhdet_tes!D6/0.086*1000000/RES_hhdet_num!D$3)</f>
        <v>65.179360928190889</v>
      </c>
      <c r="E6" s="156">
        <f>IF(RES_hhdet_tes!E6=0,0,RES_hhdet_tes!E6/0.086*1000000/RES_hhdet_num!E$3)</f>
        <v>93.30112068662514</v>
      </c>
      <c r="F6" s="156">
        <f>IF(RES_hhdet_tes!F6=0,0,RES_hhdet_tes!F6/0.086*1000000/RES_hhdet_num!F$3)</f>
        <v>94.473570124365153</v>
      </c>
      <c r="G6" s="156">
        <f>IF(RES_hhdet_tes!G6=0,0,RES_hhdet_tes!G6/0.086*1000000/RES_hhdet_num!G$3)</f>
        <v>91.306578812226292</v>
      </c>
      <c r="H6" s="156">
        <f>IF(RES_hhdet_tes!H6=0,0,RES_hhdet_tes!H6/0.086*1000000/RES_hhdet_num!H$3)</f>
        <v>84.471490944452199</v>
      </c>
      <c r="I6" s="156">
        <f>IF(RES_hhdet_tes!I6=0,0,RES_hhdet_tes!I6/0.086*1000000/RES_hhdet_num!I$3)</f>
        <v>50.644780166423914</v>
      </c>
      <c r="J6" s="156">
        <f>IF(RES_hhdet_tes!J6=0,0,RES_hhdet_tes!J6/0.086*1000000/RES_hhdet_num!J$3)</f>
        <v>50.285464430320395</v>
      </c>
      <c r="K6" s="156">
        <f>IF(RES_hhdet_tes!K6=0,0,RES_hhdet_tes!K6/0.086*1000000/RES_hhdet_num!K$3)</f>
        <v>45.457268401679087</v>
      </c>
      <c r="L6" s="156">
        <f>IF(RES_hhdet_tes!L6=0,0,RES_hhdet_tes!L6/0.086*1000000/RES_hhdet_num!L$3)</f>
        <v>49.180182384886685</v>
      </c>
      <c r="M6" s="156">
        <f>IF(RES_hhdet_tes!M6=0,0,RES_hhdet_tes!M6/0.086*1000000/RES_hhdet_num!M$3)</f>
        <v>64.3538595755155</v>
      </c>
      <c r="N6" s="156">
        <f>IF(RES_hhdet_tes!N6=0,0,RES_hhdet_tes!N6/0.086*1000000/RES_hhdet_num!N$3)</f>
        <v>40.075365045452806</v>
      </c>
      <c r="O6" s="156">
        <f>IF(RES_hhdet_tes!O6=0,0,RES_hhdet_tes!O6/0.086*1000000/RES_hhdet_num!O$3)</f>
        <v>0</v>
      </c>
      <c r="P6" s="156">
        <f>IF(RES_hhdet_tes!P6=0,0,RES_hhdet_tes!P6/0.086*1000000/RES_hhdet_num!P$3)</f>
        <v>0</v>
      </c>
      <c r="Q6" s="156">
        <f>IF(RES_hhdet_tes!Q6=0,0,RES_hhdet_tes!Q6/0.086*1000000/RES_hhdet_num!Q$3)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253.02108814430679</v>
      </c>
      <c r="C7" s="157">
        <f t="shared" si="2"/>
        <v>269.72633356850326</v>
      </c>
      <c r="D7" s="157">
        <f t="shared" si="2"/>
        <v>287.056363016207</v>
      </c>
      <c r="E7" s="157">
        <f t="shared" si="2"/>
        <v>309.10913647967783</v>
      </c>
      <c r="F7" s="157">
        <f t="shared" si="2"/>
        <v>332.03083036444809</v>
      </c>
      <c r="G7" s="157">
        <f t="shared" si="2"/>
        <v>362.25515081808527</v>
      </c>
      <c r="H7" s="157">
        <f t="shared" si="2"/>
        <v>384.98072035989117</v>
      </c>
      <c r="I7" s="157">
        <f t="shared" si="2"/>
        <v>404.01064071592612</v>
      </c>
      <c r="J7" s="157">
        <f t="shared" si="2"/>
        <v>438.509449494477</v>
      </c>
      <c r="K7" s="157">
        <f t="shared" si="2"/>
        <v>460.97958665867009</v>
      </c>
      <c r="L7" s="157">
        <f t="shared" si="2"/>
        <v>498.51204413944805</v>
      </c>
      <c r="M7" s="157">
        <f t="shared" si="2"/>
        <v>636.43905567481045</v>
      </c>
      <c r="N7" s="157">
        <f t="shared" si="2"/>
        <v>772.75825709532285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253.02108814430679</v>
      </c>
      <c r="C8" s="156">
        <f>IF(RES_hhdet_tes!C8=0,0,RES_hhdet_tes!C8/0.086*1000000/RES_hhdet_num!C$3)</f>
        <v>269.72633356850326</v>
      </c>
      <c r="D8" s="156">
        <f>IF(RES_hhdet_tes!D8=0,0,RES_hhdet_tes!D8/0.086*1000000/RES_hhdet_num!D$3)</f>
        <v>287.056363016207</v>
      </c>
      <c r="E8" s="156">
        <f>IF(RES_hhdet_tes!E8=0,0,RES_hhdet_tes!E8/0.086*1000000/RES_hhdet_num!E$3)</f>
        <v>309.10913647967783</v>
      </c>
      <c r="F8" s="156">
        <f>IF(RES_hhdet_tes!F8=0,0,RES_hhdet_tes!F8/0.086*1000000/RES_hhdet_num!F$3)</f>
        <v>332.03083036444809</v>
      </c>
      <c r="G8" s="156">
        <f>IF(RES_hhdet_tes!G8=0,0,RES_hhdet_tes!G8/0.086*1000000/RES_hhdet_num!G$3)</f>
        <v>362.25515081808527</v>
      </c>
      <c r="H8" s="156">
        <f>IF(RES_hhdet_tes!H8=0,0,RES_hhdet_tes!H8/0.086*1000000/RES_hhdet_num!H$3)</f>
        <v>384.98072035989117</v>
      </c>
      <c r="I8" s="156">
        <f>IF(RES_hhdet_tes!I8=0,0,RES_hhdet_tes!I8/0.086*1000000/RES_hhdet_num!I$3)</f>
        <v>404.01064071592612</v>
      </c>
      <c r="J8" s="156">
        <f>IF(RES_hhdet_tes!J8=0,0,RES_hhdet_tes!J8/0.086*1000000/RES_hhdet_num!J$3)</f>
        <v>438.509449494477</v>
      </c>
      <c r="K8" s="156">
        <f>IF(RES_hhdet_tes!K8=0,0,RES_hhdet_tes!K8/0.086*1000000/RES_hhdet_num!K$3)</f>
        <v>460.97958665867009</v>
      </c>
      <c r="L8" s="156">
        <f>IF(RES_hhdet_tes!L8=0,0,RES_hhdet_tes!L8/0.086*1000000/RES_hhdet_num!L$3)</f>
        <v>498.51204413944805</v>
      </c>
      <c r="M8" s="156">
        <f>IF(RES_hhdet_tes!M8=0,0,RES_hhdet_tes!M8/0.086*1000000/RES_hhdet_num!M$3)</f>
        <v>636.43905567481045</v>
      </c>
      <c r="N8" s="156">
        <f>IF(RES_hhdet_tes!N8=0,0,RES_hhdet_tes!N8/0.086*1000000/RES_hhdet_num!N$3)</f>
        <v>772.75825709532285</v>
      </c>
      <c r="O8" s="156">
        <f>IF(RES_hhdet_tes!O8=0,0,RES_hhdet_tes!O8/0.086*1000000/RES_hhdet_num!O$3)</f>
        <v>0</v>
      </c>
      <c r="P8" s="156">
        <f>IF(RES_hhdet_tes!P8=0,0,RES_hhdet_tes!P8/0.086*1000000/RES_hhdet_num!P$3)</f>
        <v>0</v>
      </c>
      <c r="Q8" s="156">
        <f>IF(RES_hhdet_tes!Q8=0,0,RES_hhdet_tes!Q8/0.086*1000000/RES_hhdet_num!Q$3)</f>
        <v>0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1457.3832140403877</v>
      </c>
      <c r="C9" s="157">
        <f>IF(RES_hhdet_tes!C9=0,0,RES_hhdet_tes!C9/0.086*1000000/RES_hhdet_num!C$3)</f>
        <v>1521.7172224322176</v>
      </c>
      <c r="D9" s="157">
        <f>IF(RES_hhdet_tes!D9=0,0,RES_hhdet_tes!D9/0.086*1000000/RES_hhdet_num!D$3)</f>
        <v>1575.1823262804253</v>
      </c>
      <c r="E9" s="157">
        <f>IF(RES_hhdet_tes!E9=0,0,RES_hhdet_tes!E9/0.086*1000000/RES_hhdet_num!E$3)</f>
        <v>1608.6522265322924</v>
      </c>
      <c r="F9" s="157">
        <f>IF(RES_hhdet_tes!F9=0,0,RES_hhdet_tes!F9/0.086*1000000/RES_hhdet_num!F$3)</f>
        <v>1652.4999018366725</v>
      </c>
      <c r="G9" s="157">
        <f>IF(RES_hhdet_tes!G9=0,0,RES_hhdet_tes!G9/0.086*1000000/RES_hhdet_num!G$3)</f>
        <v>1663.6197808810164</v>
      </c>
      <c r="H9" s="157">
        <f>IF(RES_hhdet_tes!H9=0,0,RES_hhdet_tes!H9/0.086*1000000/RES_hhdet_num!H$3)</f>
        <v>1643.6555102913237</v>
      </c>
      <c r="I9" s="157">
        <f>IF(RES_hhdet_tes!I9=0,0,RES_hhdet_tes!I9/0.086*1000000/RES_hhdet_num!I$3)</f>
        <v>1632.8240733754185</v>
      </c>
      <c r="J9" s="157">
        <f>IF(RES_hhdet_tes!J9=0,0,RES_hhdet_tes!J9/0.086*1000000/RES_hhdet_num!J$3)</f>
        <v>1611.7578899119667</v>
      </c>
      <c r="K9" s="157">
        <f>IF(RES_hhdet_tes!K9=0,0,RES_hhdet_tes!K9/0.086*1000000/RES_hhdet_num!K$3)</f>
        <v>1650.8578225331482</v>
      </c>
      <c r="L9" s="157">
        <f>IF(RES_hhdet_tes!L9=0,0,RES_hhdet_tes!L9/0.086*1000000/RES_hhdet_num!L$3)</f>
        <v>1632.8260719129441</v>
      </c>
      <c r="M9" s="157">
        <f>IF(RES_hhdet_tes!M9=0,0,RES_hhdet_tes!M9/0.086*1000000/RES_hhdet_num!M$3)</f>
        <v>1627.2995353494507</v>
      </c>
      <c r="N9" s="157">
        <f>IF(RES_hhdet_tes!N9=0,0,RES_hhdet_tes!N9/0.086*1000000/RES_hhdet_num!N$3)</f>
        <v>1588.813838070864</v>
      </c>
      <c r="O9" s="157">
        <f>IF(RES_hhdet_tes!O9=0,0,RES_hhdet_tes!O9/0.086*1000000/RES_hhdet_num!O$3)</f>
        <v>0</v>
      </c>
      <c r="P9" s="157">
        <f>IF(RES_hhdet_tes!P9=0,0,RES_hhdet_tes!P9/0.086*1000000/RES_hhdet_num!P$3)</f>
        <v>0</v>
      </c>
      <c r="Q9" s="157">
        <f>IF(RES_hhdet_tes!Q9=0,0,RES_hhdet_tes!Q9/0.086*1000000/RES_hhdet_num!Q$3)</f>
        <v>0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0</v>
      </c>
      <c r="C10" s="132">
        <f>IF(RES_hhdet_tes!C10=0,0,RES_hhdet_tes!C10/0.086*1000000/RES_hhdet_num!C10)</f>
        <v>0</v>
      </c>
      <c r="D10" s="132">
        <f>IF(RES_hhdet_tes!D10=0,0,RES_hhdet_tes!D10/0.086*1000000/RES_hhdet_num!D10)</f>
        <v>0</v>
      </c>
      <c r="E10" s="132">
        <f>IF(RES_hhdet_tes!E10=0,0,RES_hhdet_tes!E10/0.086*1000000/RES_hhdet_num!E10)</f>
        <v>0</v>
      </c>
      <c r="F10" s="132">
        <f>IF(RES_hhdet_tes!F10=0,0,RES_hhdet_tes!F10/0.086*1000000/RES_hhdet_num!F10)</f>
        <v>0</v>
      </c>
      <c r="G10" s="132">
        <f>IF(RES_hhdet_tes!G10=0,0,RES_hhdet_tes!G10/0.086*1000000/RES_hhdet_num!G10)</f>
        <v>0</v>
      </c>
      <c r="H10" s="132">
        <f>IF(RES_hhdet_tes!H10=0,0,RES_hhdet_tes!H10/0.086*1000000/RES_hhdet_num!H10)</f>
        <v>0</v>
      </c>
      <c r="I10" s="132">
        <f>IF(RES_hhdet_tes!I10=0,0,RES_hhdet_tes!I10/0.086*1000000/RES_hhdet_num!I10)</f>
        <v>0</v>
      </c>
      <c r="J10" s="132">
        <f>IF(RES_hhdet_tes!J10=0,0,RES_hhdet_tes!J10/0.086*1000000/RES_hhdet_num!J10)</f>
        <v>0</v>
      </c>
      <c r="K10" s="132">
        <f>IF(RES_hhdet_tes!K10=0,0,RES_hhdet_tes!K10/0.086*1000000/RES_hhdet_num!K10)</f>
        <v>0</v>
      </c>
      <c r="L10" s="132">
        <f>IF(RES_hhdet_tes!L10=0,0,RES_hhdet_tes!L10/0.086*1000000/RES_hhdet_num!L10)</f>
        <v>0</v>
      </c>
      <c r="M10" s="132">
        <f>IF(RES_hhdet_tes!M10=0,0,RES_hhdet_tes!M10/0.086*1000000/RES_hhdet_num!M10)</f>
        <v>0</v>
      </c>
      <c r="N10" s="132">
        <f>IF(RES_hhdet_tes!N10=0,0,RES_hhdet_tes!N10/0.086*1000000/RES_hhdet_num!N10)</f>
        <v>0</v>
      </c>
      <c r="O10" s="132">
        <f>IF(RES_hhdet_tes!O10=0,0,RES_hhdet_tes!O10/0.086*1000000/RES_hhdet_num!O10)</f>
        <v>0</v>
      </c>
      <c r="P10" s="132">
        <f>IF(RES_hhdet_tes!P10=0,0,RES_hhdet_tes!P10/0.086*1000000/RES_hhdet_num!P10)</f>
        <v>0</v>
      </c>
      <c r="Q10" s="132">
        <f>IF(RES_hhdet_tes!Q10=0,0,RES_hhdet_tes!Q10/0.086*1000000/RES_hhdet_num!Q10)</f>
        <v>0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1454.8622901642975</v>
      </c>
      <c r="C11" s="132">
        <f>IF(RES_hhdet_tes!C11=0,0,RES_hhdet_tes!C11/0.086*1000000/RES_hhdet_num!C11)</f>
        <v>1519.5486107902609</v>
      </c>
      <c r="D11" s="132">
        <f>IF(RES_hhdet_tes!D11=0,0,RES_hhdet_tes!D11/0.086*1000000/RES_hhdet_num!D11)</f>
        <v>1571.9198969394117</v>
      </c>
      <c r="E11" s="132">
        <f>IF(RES_hhdet_tes!E11=0,0,RES_hhdet_tes!E11/0.086*1000000/RES_hhdet_num!E11)</f>
        <v>1604.941053996813</v>
      </c>
      <c r="F11" s="132">
        <f>IF(RES_hhdet_tes!F11=0,0,RES_hhdet_tes!F11/0.086*1000000/RES_hhdet_num!F11)</f>
        <v>1648.2348626582502</v>
      </c>
      <c r="G11" s="132">
        <f>IF(RES_hhdet_tes!G11=0,0,RES_hhdet_tes!G11/0.086*1000000/RES_hhdet_num!G11)</f>
        <v>1659.6473456959166</v>
      </c>
      <c r="H11" s="132">
        <f>IF(RES_hhdet_tes!H11=0,0,RES_hhdet_tes!H11/0.086*1000000/RES_hhdet_num!H11)</f>
        <v>1640.8693618879918</v>
      </c>
      <c r="I11" s="132">
        <f>IF(RES_hhdet_tes!I11=0,0,RES_hhdet_tes!I11/0.086*1000000/RES_hhdet_num!I11)</f>
        <v>1631.8705187496073</v>
      </c>
      <c r="J11" s="132">
        <f>IF(RES_hhdet_tes!J11=0,0,RES_hhdet_tes!J11/0.086*1000000/RES_hhdet_num!J11)</f>
        <v>1611.4007645917577</v>
      </c>
      <c r="K11" s="132">
        <f>IF(RES_hhdet_tes!K11=0,0,RES_hhdet_tes!K11/0.086*1000000/RES_hhdet_num!K11)</f>
        <v>1652.2028496089029</v>
      </c>
      <c r="L11" s="132">
        <f>IF(RES_hhdet_tes!L11=0,0,RES_hhdet_tes!L11/0.086*1000000/RES_hhdet_num!L11)</f>
        <v>1632.564199055061</v>
      </c>
      <c r="M11" s="132">
        <f>IF(RES_hhdet_tes!M11=0,0,RES_hhdet_tes!M11/0.086*1000000/RES_hhdet_num!M11)</f>
        <v>1626.023827142714</v>
      </c>
      <c r="N11" s="132">
        <f>IF(RES_hhdet_tes!N11=0,0,RES_hhdet_tes!N11/0.086*1000000/RES_hhdet_num!N11)</f>
        <v>1588.8162982055974</v>
      </c>
      <c r="O11" s="132">
        <f>IF(RES_hhdet_tes!O11=0,0,RES_hhdet_tes!O11/0.086*1000000/RES_hhdet_num!O11)</f>
        <v>0</v>
      </c>
      <c r="P11" s="132">
        <f>IF(RES_hhdet_tes!P11=0,0,RES_hhdet_tes!P11/0.086*1000000/RES_hhdet_num!P11)</f>
        <v>0</v>
      </c>
      <c r="Q11" s="132">
        <f>IF(RES_hhdet_tes!Q11=0,0,RES_hhdet_tes!Q11/0.086*1000000/RES_hhdet_num!Q11)</f>
        <v>0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1454.885261032362</v>
      </c>
      <c r="C12" s="132">
        <f>IF(RES_hhdet_tes!C12=0,0,RES_hhdet_tes!C12/0.086*1000000/RES_hhdet_num!C12)</f>
        <v>1506.9509205409884</v>
      </c>
      <c r="D12" s="132">
        <f>IF(RES_hhdet_tes!D12=0,0,RES_hhdet_tes!D12/0.086*1000000/RES_hhdet_num!D12)</f>
        <v>1551.8974358927164</v>
      </c>
      <c r="E12" s="132">
        <f>IF(RES_hhdet_tes!E12=0,0,RES_hhdet_tes!E12/0.086*1000000/RES_hhdet_num!E12)</f>
        <v>1580.1767392099191</v>
      </c>
      <c r="F12" s="132">
        <f>IF(RES_hhdet_tes!F12=0,0,RES_hhdet_tes!F12/0.086*1000000/RES_hhdet_num!F12)</f>
        <v>1597.6863118837562</v>
      </c>
      <c r="G12" s="132">
        <f>IF(RES_hhdet_tes!G12=0,0,RES_hhdet_tes!G12/0.086*1000000/RES_hhdet_num!G12)</f>
        <v>1605.9107701569487</v>
      </c>
      <c r="H12" s="132">
        <f>IF(RES_hhdet_tes!H12=0,0,RES_hhdet_tes!H12/0.086*1000000/RES_hhdet_num!H12)</f>
        <v>1597.5195663501856</v>
      </c>
      <c r="I12" s="132">
        <f>IF(RES_hhdet_tes!I12=0,0,RES_hhdet_tes!I12/0.086*1000000/RES_hhdet_num!I12)</f>
        <v>1593.2886139273342</v>
      </c>
      <c r="J12" s="132">
        <f>IF(RES_hhdet_tes!J12=0,0,RES_hhdet_tes!J12/0.086*1000000/RES_hhdet_num!J12)</f>
        <v>1583.3171462435967</v>
      </c>
      <c r="K12" s="132">
        <f>IF(RES_hhdet_tes!K12=0,0,RES_hhdet_tes!K12/0.086*1000000/RES_hhdet_num!K12)</f>
        <v>1585.8321794346389</v>
      </c>
      <c r="L12" s="132">
        <f>IF(RES_hhdet_tes!L12=0,0,RES_hhdet_tes!L12/0.086*1000000/RES_hhdet_num!L12)</f>
        <v>1575.7606489705936</v>
      </c>
      <c r="M12" s="132">
        <f>IF(RES_hhdet_tes!M12=0,0,RES_hhdet_tes!M12/0.086*1000000/RES_hhdet_num!M12)</f>
        <v>1570.8686204191486</v>
      </c>
      <c r="N12" s="132">
        <f>IF(RES_hhdet_tes!N12=0,0,RES_hhdet_tes!N12/0.086*1000000/RES_hhdet_num!N12)</f>
        <v>1539.3767690324646</v>
      </c>
      <c r="O12" s="132">
        <f>IF(RES_hhdet_tes!O12=0,0,RES_hhdet_tes!O12/0.086*1000000/RES_hhdet_num!O12)</f>
        <v>0</v>
      </c>
      <c r="P12" s="132">
        <f>IF(RES_hhdet_tes!P12=0,0,RES_hhdet_tes!P12/0.086*1000000/RES_hhdet_num!P12)</f>
        <v>0</v>
      </c>
      <c r="Q12" s="132">
        <f>IF(RES_hhdet_tes!Q12=0,0,RES_hhdet_tes!Q12/0.086*1000000/RES_hhdet_num!Q12)</f>
        <v>0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581.94491606586462</v>
      </c>
      <c r="C13" s="165">
        <f>IF(RES_hhdet_tes!C13=0,0,RES_hhdet_tes!C13/0.086*1000000/RES_hhdet_num!C12)</f>
        <v>609.38163388781959</v>
      </c>
      <c r="D13" s="165">
        <f>IF(RES_hhdet_tes!D13=0,0,RES_hhdet_tes!D13/0.086*1000000/RES_hhdet_num!D12)</f>
        <v>631.73149512331815</v>
      </c>
      <c r="E13" s="165">
        <f>IF(RES_hhdet_tes!E13=0,0,RES_hhdet_tes!E13/0.086*1000000/RES_hhdet_num!E12)</f>
        <v>642.66792791706644</v>
      </c>
      <c r="F13" s="165">
        <f>IF(RES_hhdet_tes!F13=0,0,RES_hhdet_tes!F13/0.086*1000000/RES_hhdet_num!F12)</f>
        <v>655.00783562440722</v>
      </c>
      <c r="G13" s="165">
        <f>IF(RES_hhdet_tes!G13=0,0,RES_hhdet_tes!G13/0.086*1000000/RES_hhdet_num!G12)</f>
        <v>659.35769006728947</v>
      </c>
      <c r="H13" s="165">
        <f>IF(RES_hhdet_tes!H13=0,0,RES_hhdet_tes!H13/0.086*1000000/RES_hhdet_num!H12)</f>
        <v>657.38162434849266</v>
      </c>
      <c r="I13" s="165">
        <f>IF(RES_hhdet_tes!I13=0,0,RES_hhdet_tes!I13/0.086*1000000/RES_hhdet_num!I12)</f>
        <v>655.31775965824465</v>
      </c>
      <c r="J13" s="165">
        <f>IF(RES_hhdet_tes!J13=0,0,RES_hhdet_tes!J13/0.086*1000000/RES_hhdet_num!J12)</f>
        <v>649.5898394388588</v>
      </c>
      <c r="K13" s="165">
        <f>IF(RES_hhdet_tes!K13=0,0,RES_hhdet_tes!K13/0.086*1000000/RES_hhdet_num!K12)</f>
        <v>661.57826997680831</v>
      </c>
      <c r="L13" s="165">
        <f>IF(RES_hhdet_tes!L13=0,0,RES_hhdet_tes!L13/0.086*1000000/RES_hhdet_num!L12)</f>
        <v>654.73744612677547</v>
      </c>
      <c r="M13" s="165">
        <f>IF(RES_hhdet_tes!M13=0,0,RES_hhdet_tes!M13/0.086*1000000/RES_hhdet_num!M12)</f>
        <v>652.28961705767006</v>
      </c>
      <c r="N13" s="165">
        <f>IF(RES_hhdet_tes!N13=0,0,RES_hhdet_tes!N13/0.086*1000000/RES_hhdet_num!N12)</f>
        <v>637.64824994272794</v>
      </c>
      <c r="O13" s="165">
        <f>IF(RES_hhdet_tes!O13=0,0,RES_hhdet_tes!O13/0.086*1000000/RES_hhdet_num!O12)</f>
        <v>0</v>
      </c>
      <c r="P13" s="165">
        <f>IF(RES_hhdet_tes!P13=0,0,RES_hhdet_tes!P13/0.086*1000000/RES_hhdet_num!P12)</f>
        <v>0</v>
      </c>
      <c r="Q13" s="165">
        <f>IF(RES_hhdet_tes!Q13=0,0,RES_hhdet_tes!Q13/0.086*1000000/RES_hhdet_num!Q12)</f>
        <v>0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872.94034496649761</v>
      </c>
      <c r="C14" s="164">
        <f>IF(RES_hhdet_tes!C14=0,0,RES_hhdet_tes!C14/0.086*1000000/RES_hhdet_num!C12)</f>
        <v>897.56928665316843</v>
      </c>
      <c r="D14" s="164">
        <f>IF(RES_hhdet_tes!D14=0,0,RES_hhdet_tes!D14/0.086*1000000/RES_hhdet_num!D12)</f>
        <v>920.16594076939805</v>
      </c>
      <c r="E14" s="164">
        <f>IF(RES_hhdet_tes!E14=0,0,RES_hhdet_tes!E14/0.086*1000000/RES_hhdet_num!E12)</f>
        <v>937.5088112928529</v>
      </c>
      <c r="F14" s="164">
        <f>IF(RES_hhdet_tes!F14=0,0,RES_hhdet_tes!F14/0.086*1000000/RES_hhdet_num!F12)</f>
        <v>942.67847625934905</v>
      </c>
      <c r="G14" s="164">
        <f>IF(RES_hhdet_tes!G14=0,0,RES_hhdet_tes!G14/0.086*1000000/RES_hhdet_num!G12)</f>
        <v>946.55308008965937</v>
      </c>
      <c r="H14" s="164">
        <f>IF(RES_hhdet_tes!H14=0,0,RES_hhdet_tes!H14/0.086*1000000/RES_hhdet_num!H12)</f>
        <v>940.13794200169286</v>
      </c>
      <c r="I14" s="164">
        <f>IF(RES_hhdet_tes!I14=0,0,RES_hhdet_tes!I14/0.086*1000000/RES_hhdet_num!I12)</f>
        <v>937.9708542690895</v>
      </c>
      <c r="J14" s="164">
        <f>IF(RES_hhdet_tes!J14=0,0,RES_hhdet_tes!J14/0.086*1000000/RES_hhdet_num!J12)</f>
        <v>933.72730680473819</v>
      </c>
      <c r="K14" s="164">
        <f>IF(RES_hhdet_tes!K14=0,0,RES_hhdet_tes!K14/0.086*1000000/RES_hhdet_num!K12)</f>
        <v>924.25390945783067</v>
      </c>
      <c r="L14" s="164">
        <f>IF(RES_hhdet_tes!L14=0,0,RES_hhdet_tes!L14/0.086*1000000/RES_hhdet_num!L12)</f>
        <v>921.02320284381824</v>
      </c>
      <c r="M14" s="164">
        <f>IF(RES_hhdet_tes!M14=0,0,RES_hhdet_tes!M14/0.086*1000000/RES_hhdet_num!M12)</f>
        <v>918.57900336147861</v>
      </c>
      <c r="N14" s="164">
        <f>IF(RES_hhdet_tes!N14=0,0,RES_hhdet_tes!N14/0.086*1000000/RES_hhdet_num!N12)</f>
        <v>901.72851908973678</v>
      </c>
      <c r="O14" s="164">
        <f>IF(RES_hhdet_tes!O14=0,0,RES_hhdet_tes!O14/0.086*1000000/RES_hhdet_num!O12)</f>
        <v>0</v>
      </c>
      <c r="P14" s="164">
        <f>IF(RES_hhdet_tes!P14=0,0,RES_hhdet_tes!P14/0.086*1000000/RES_hhdet_num!P12)</f>
        <v>0</v>
      </c>
      <c r="Q14" s="164">
        <f>IF(RES_hhdet_tes!Q14=0,0,RES_hhdet_tes!Q14/0.086*1000000/RES_hhdet_num!Q12)</f>
        <v>0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1738.0989525287362</v>
      </c>
      <c r="C15" s="162">
        <f>IF(RES_hhdet_tes!C15=0,0,RES_hhdet_tes!C15/0.086*1000000/RES_hhdet_num!C15)</f>
        <v>1768.458579329887</v>
      </c>
      <c r="D15" s="162">
        <f>IF(RES_hhdet_tes!D15=0,0,RES_hhdet_tes!D15/0.086*1000000/RES_hhdet_num!D15)</f>
        <v>1945.4341255982454</v>
      </c>
      <c r="E15" s="162">
        <f>IF(RES_hhdet_tes!E15=0,0,RES_hhdet_tes!E15/0.086*1000000/RES_hhdet_num!E15)</f>
        <v>2029.5234566942515</v>
      </c>
      <c r="F15" s="162">
        <f>IF(RES_hhdet_tes!F15=0,0,RES_hhdet_tes!F15/0.086*1000000/RES_hhdet_num!F15)</f>
        <v>2153.7926448433914</v>
      </c>
      <c r="G15" s="162">
        <f>IF(RES_hhdet_tes!G15=0,0,RES_hhdet_tes!G15/0.086*1000000/RES_hhdet_num!G15)</f>
        <v>2156.1391653404726</v>
      </c>
      <c r="H15" s="162">
        <f>IF(RES_hhdet_tes!H15=0,0,RES_hhdet_tes!H15/0.086*1000000/RES_hhdet_num!H15)</f>
        <v>2008.5687501828768</v>
      </c>
      <c r="I15" s="162">
        <f>IF(RES_hhdet_tes!I15=0,0,RES_hhdet_tes!I15/0.086*1000000/RES_hhdet_num!I15)</f>
        <v>1822.7194947492817</v>
      </c>
      <c r="J15" s="162">
        <f>IF(RES_hhdet_tes!J15=0,0,RES_hhdet_tes!J15/0.086*1000000/RES_hhdet_num!J15)</f>
        <v>1730.4943343221864</v>
      </c>
      <c r="K15" s="162">
        <f>IF(RES_hhdet_tes!K15=0,0,RES_hhdet_tes!K15/0.086*1000000/RES_hhdet_num!K15)</f>
        <v>1750.3082487037334</v>
      </c>
      <c r="L15" s="162">
        <f>IF(RES_hhdet_tes!L15=0,0,RES_hhdet_tes!L15/0.086*1000000/RES_hhdet_num!L15)</f>
        <v>1975.9428615695763</v>
      </c>
      <c r="M15" s="162">
        <f>IF(RES_hhdet_tes!M15=0,0,RES_hhdet_tes!M15/0.086*1000000/RES_hhdet_num!M15)</f>
        <v>2080.910308240806</v>
      </c>
      <c r="N15" s="162">
        <f>IF(RES_hhdet_tes!N15=0,0,RES_hhdet_tes!N15/0.086*1000000/RES_hhdet_num!N15)</f>
        <v>1894.8003125762116</v>
      </c>
      <c r="O15" s="162">
        <f>IF(RES_hhdet_tes!O15=0,0,RES_hhdet_tes!O15/0.086*1000000/RES_hhdet_num!O15)</f>
        <v>0</v>
      </c>
      <c r="P15" s="162">
        <f>IF(RES_hhdet_tes!P15=0,0,RES_hhdet_tes!P15/0.086*1000000/RES_hhdet_num!P15)</f>
        <v>0</v>
      </c>
      <c r="Q15" s="162">
        <f>IF(RES_hhdet_tes!Q15=0,0,RES_hhdet_tes!Q15/0.086*1000000/RES_hhdet_num!Q15)</f>
        <v>0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1568.1799259782067</v>
      </c>
      <c r="C16" s="160">
        <f>IF(RES_hhdet_tes!C16=0,0,RES_hhdet_tes!C16/0.086*1000000/RES_hhdet_num!C16)</f>
        <v>1611.9043280386413</v>
      </c>
      <c r="D16" s="160">
        <f>IF(RES_hhdet_tes!D16=0,0,RES_hhdet_tes!D16/0.086*1000000/RES_hhdet_num!D16)</f>
        <v>1698.3395910086892</v>
      </c>
      <c r="E16" s="160">
        <f>IF(RES_hhdet_tes!E16=0,0,RES_hhdet_tes!E16/0.086*1000000/RES_hhdet_num!E16)</f>
        <v>1749.3181939705025</v>
      </c>
      <c r="F16" s="160">
        <f>IF(RES_hhdet_tes!F16=0,0,RES_hhdet_tes!F16/0.086*1000000/RES_hhdet_num!F16)</f>
        <v>1804.1955341967534</v>
      </c>
      <c r="G16" s="160">
        <f>IF(RES_hhdet_tes!G16=0,0,RES_hhdet_tes!G16/0.086*1000000/RES_hhdet_num!G16)</f>
        <v>1809.0087462258168</v>
      </c>
      <c r="H16" s="160">
        <f>IF(RES_hhdet_tes!H16=0,0,RES_hhdet_tes!H16/0.086*1000000/RES_hhdet_num!H16)</f>
        <v>1743.5654420748319</v>
      </c>
      <c r="I16" s="160">
        <f>IF(RES_hhdet_tes!I16=0,0,RES_hhdet_tes!I16/0.086*1000000/RES_hhdet_num!I16)</f>
        <v>1667.058652168811</v>
      </c>
      <c r="J16" s="160">
        <f>IF(RES_hhdet_tes!J16=0,0,RES_hhdet_tes!J16/0.086*1000000/RES_hhdet_num!J16)</f>
        <v>1625.9250405336131</v>
      </c>
      <c r="K16" s="160">
        <f>IF(RES_hhdet_tes!K16=0,0,RES_hhdet_tes!K16/0.086*1000000/RES_hhdet_num!K16)</f>
        <v>1624.3772089393158</v>
      </c>
      <c r="L16" s="160">
        <f>IF(RES_hhdet_tes!L16=0,0,RES_hhdet_tes!L16/0.086*1000000/RES_hhdet_num!L16)</f>
        <v>1713.8891157720195</v>
      </c>
      <c r="M16" s="160">
        <f>IF(RES_hhdet_tes!M16=0,0,RES_hhdet_tes!M16/0.086*1000000/RES_hhdet_num!M16)</f>
        <v>1753.564105083733</v>
      </c>
      <c r="N16" s="160">
        <f>IF(RES_hhdet_tes!N16=0,0,RES_hhdet_tes!N16/0.086*1000000/RES_hhdet_num!N16)</f>
        <v>1664.4217770333014</v>
      </c>
      <c r="O16" s="160">
        <f>IF(RES_hhdet_tes!O16=0,0,RES_hhdet_tes!O16/0.086*1000000/RES_hhdet_num!O16)</f>
        <v>0</v>
      </c>
      <c r="P16" s="160">
        <f>IF(RES_hhdet_tes!P16=0,0,RES_hhdet_tes!P16/0.086*1000000/RES_hhdet_num!P16)</f>
        <v>0</v>
      </c>
      <c r="Q16" s="160">
        <f>IF(RES_hhdet_tes!Q16=0,0,RES_hhdet_tes!Q16/0.086*1000000/RES_hhdet_num!Q16)</f>
        <v>0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695.23958101170967</v>
      </c>
      <c r="C17" s="156">
        <f>IF(RES_hhdet_tes!C17=0,0,RES_hhdet_tes!C17/0.086*1000000/RES_hhdet_num!C16)</f>
        <v>714.33504138547335</v>
      </c>
      <c r="D17" s="156">
        <f>IF(RES_hhdet_tes!D17=0,0,RES_hhdet_tes!D17/0.086*1000000/RES_hhdet_num!D16)</f>
        <v>778.17365023929085</v>
      </c>
      <c r="E17" s="156">
        <f>IF(RES_hhdet_tes!E17=0,0,RES_hhdet_tes!E17/0.086*1000000/RES_hhdet_num!E16)</f>
        <v>811.80938267764975</v>
      </c>
      <c r="F17" s="156">
        <f>IF(RES_hhdet_tes!F17=0,0,RES_hhdet_tes!F17/0.086*1000000/RES_hhdet_num!F16)</f>
        <v>861.5170579374045</v>
      </c>
      <c r="G17" s="156">
        <f>IF(RES_hhdet_tes!G17=0,0,RES_hhdet_tes!G17/0.086*1000000/RES_hhdet_num!G16)</f>
        <v>862.45566613615733</v>
      </c>
      <c r="H17" s="156">
        <f>IF(RES_hhdet_tes!H17=0,0,RES_hhdet_tes!H17/0.086*1000000/RES_hhdet_num!H16)</f>
        <v>803.42750007313896</v>
      </c>
      <c r="I17" s="156">
        <f>IF(RES_hhdet_tes!I17=0,0,RES_hhdet_tes!I17/0.086*1000000/RES_hhdet_num!I16)</f>
        <v>729.08779789972368</v>
      </c>
      <c r="J17" s="156">
        <f>IF(RES_hhdet_tes!J17=0,0,RES_hhdet_tes!J17/0.086*1000000/RES_hhdet_num!J16)</f>
        <v>692.19773372887539</v>
      </c>
      <c r="K17" s="156">
        <f>IF(RES_hhdet_tes!K17=0,0,RES_hhdet_tes!K17/0.086*1000000/RES_hhdet_num!K16)</f>
        <v>700.12329948148522</v>
      </c>
      <c r="L17" s="156">
        <f>IF(RES_hhdet_tes!L17=0,0,RES_hhdet_tes!L17/0.086*1000000/RES_hhdet_num!L16)</f>
        <v>792.86591292820117</v>
      </c>
      <c r="M17" s="156">
        <f>IF(RES_hhdet_tes!M17=0,0,RES_hhdet_tes!M17/0.086*1000000/RES_hhdet_num!M16)</f>
        <v>834.98510172225497</v>
      </c>
      <c r="N17" s="156">
        <f>IF(RES_hhdet_tes!N17=0,0,RES_hhdet_tes!N17/0.086*1000000/RES_hhdet_num!N16)</f>
        <v>762.69325794356507</v>
      </c>
      <c r="O17" s="156">
        <f>IF(RES_hhdet_tes!O17=0,0,RES_hhdet_tes!O17/0.086*1000000/RES_hhdet_num!O16)</f>
        <v>0</v>
      </c>
      <c r="P17" s="156">
        <f>IF(RES_hhdet_tes!P17=0,0,RES_hhdet_tes!P17/0.086*1000000/RES_hhdet_num!P16)</f>
        <v>0</v>
      </c>
      <c r="Q17" s="156">
        <f>IF(RES_hhdet_tes!Q17=0,0,RES_hhdet_tes!Q17/0.086*1000000/RES_hhdet_num!Q16)</f>
        <v>0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872.94034496649726</v>
      </c>
      <c r="C18" s="156">
        <f>IF(RES_hhdet_tes!C18=0,0,RES_hhdet_tes!C18/0.086*1000000/RES_hhdet_num!C16)</f>
        <v>897.56928665316821</v>
      </c>
      <c r="D18" s="156">
        <f>IF(RES_hhdet_tes!D18=0,0,RES_hhdet_tes!D18/0.086*1000000/RES_hhdet_num!D16)</f>
        <v>920.16594076939805</v>
      </c>
      <c r="E18" s="156">
        <f>IF(RES_hhdet_tes!E18=0,0,RES_hhdet_tes!E18/0.086*1000000/RES_hhdet_num!E16)</f>
        <v>937.50881129285301</v>
      </c>
      <c r="F18" s="156">
        <f>IF(RES_hhdet_tes!F18=0,0,RES_hhdet_tes!F18/0.086*1000000/RES_hhdet_num!F16)</f>
        <v>942.67847625934894</v>
      </c>
      <c r="G18" s="156">
        <f>IF(RES_hhdet_tes!G18=0,0,RES_hhdet_tes!G18/0.086*1000000/RES_hhdet_num!G16)</f>
        <v>946.55308008965949</v>
      </c>
      <c r="H18" s="156">
        <f>IF(RES_hhdet_tes!H18=0,0,RES_hhdet_tes!H18/0.086*1000000/RES_hhdet_num!H16)</f>
        <v>940.1379420016932</v>
      </c>
      <c r="I18" s="156">
        <f>IF(RES_hhdet_tes!I18=0,0,RES_hhdet_tes!I18/0.086*1000000/RES_hhdet_num!I16)</f>
        <v>937.97085426908711</v>
      </c>
      <c r="J18" s="156">
        <f>IF(RES_hhdet_tes!J18=0,0,RES_hhdet_tes!J18/0.086*1000000/RES_hhdet_num!J16)</f>
        <v>933.72730680473762</v>
      </c>
      <c r="K18" s="156">
        <f>IF(RES_hhdet_tes!K18=0,0,RES_hhdet_tes!K18/0.086*1000000/RES_hhdet_num!K16)</f>
        <v>924.25390945783045</v>
      </c>
      <c r="L18" s="156">
        <f>IF(RES_hhdet_tes!L18=0,0,RES_hhdet_tes!L18/0.086*1000000/RES_hhdet_num!L16)</f>
        <v>921.02320284381858</v>
      </c>
      <c r="M18" s="156">
        <f>IF(RES_hhdet_tes!M18=0,0,RES_hhdet_tes!M18/0.086*1000000/RES_hhdet_num!M16)</f>
        <v>918.57900336147782</v>
      </c>
      <c r="N18" s="156">
        <f>IF(RES_hhdet_tes!N18=0,0,RES_hhdet_tes!N18/0.086*1000000/RES_hhdet_num!N16)</f>
        <v>901.7285190897361</v>
      </c>
      <c r="O18" s="156">
        <f>IF(RES_hhdet_tes!O18=0,0,RES_hhdet_tes!O18/0.086*1000000/RES_hhdet_num!O16)</f>
        <v>0</v>
      </c>
      <c r="P18" s="156">
        <f>IF(RES_hhdet_tes!P18=0,0,RES_hhdet_tes!P18/0.086*1000000/RES_hhdet_num!P16)</f>
        <v>0</v>
      </c>
      <c r="Q18" s="156">
        <f>IF(RES_hhdet_tes!Q18=0,0,RES_hhdet_tes!Q18/0.086*1000000/RES_hhdet_num!Q16)</f>
        <v>0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691.87302505250193</v>
      </c>
      <c r="C19" s="157">
        <f>IF(RES_hhdet_tes!C19=0,0,RES_hhdet_tes!C19/0.086*1000000/RES_hhdet_num!C$3)</f>
        <v>711.05568721617328</v>
      </c>
      <c r="D19" s="157">
        <f>IF(RES_hhdet_tes!D19=0,0,RES_hhdet_tes!D19/0.086*1000000/RES_hhdet_num!D$3)</f>
        <v>733.15632571151991</v>
      </c>
      <c r="E19" s="157">
        <f>IF(RES_hhdet_tes!E19=0,0,RES_hhdet_tes!E19/0.086*1000000/RES_hhdet_num!E$3)</f>
        <v>752.99764761057088</v>
      </c>
      <c r="F19" s="157">
        <f>IF(RES_hhdet_tes!F19=0,0,RES_hhdet_tes!F19/0.086*1000000/RES_hhdet_num!F$3)</f>
        <v>856.00710072923789</v>
      </c>
      <c r="G19" s="157">
        <f>IF(RES_hhdet_tes!G19=0,0,RES_hhdet_tes!G19/0.086*1000000/RES_hhdet_num!G$3)</f>
        <v>833.80572057358586</v>
      </c>
      <c r="H19" s="157">
        <f>IF(RES_hhdet_tes!H19=0,0,RES_hhdet_tes!H19/0.086*1000000/RES_hhdet_num!H$3)</f>
        <v>843.2996033892174</v>
      </c>
      <c r="I19" s="157">
        <f>IF(RES_hhdet_tes!I19=0,0,RES_hhdet_tes!I19/0.086*1000000/RES_hhdet_num!I$3)</f>
        <v>812.39354562277344</v>
      </c>
      <c r="J19" s="157">
        <f>IF(RES_hhdet_tes!J19=0,0,RES_hhdet_tes!J19/0.086*1000000/RES_hhdet_num!J$3)</f>
        <v>786.87005276242689</v>
      </c>
      <c r="K19" s="157">
        <f>IF(RES_hhdet_tes!K19=0,0,RES_hhdet_tes!K19/0.086*1000000/RES_hhdet_num!K$3)</f>
        <v>777.47318001876749</v>
      </c>
      <c r="L19" s="157">
        <f>IF(RES_hhdet_tes!L19=0,0,RES_hhdet_tes!L19/0.086*1000000/RES_hhdet_num!L$3)</f>
        <v>796.37277020122667</v>
      </c>
      <c r="M19" s="157">
        <f>IF(RES_hhdet_tes!M19=0,0,RES_hhdet_tes!M19/0.086*1000000/RES_hhdet_num!M$3)</f>
        <v>781.84301145476445</v>
      </c>
      <c r="N19" s="157">
        <f>IF(RES_hhdet_tes!N19=0,0,RES_hhdet_tes!N19/0.086*1000000/RES_hhdet_num!N$3)</f>
        <v>778.5906702076685</v>
      </c>
      <c r="O19" s="157">
        <f>IF(RES_hhdet_tes!O19=0,0,RES_hhdet_tes!O19/0.086*1000000/RES_hhdet_num!O$3)</f>
        <v>0</v>
      </c>
      <c r="P19" s="157">
        <f>IF(RES_hhdet_tes!P19=0,0,RES_hhdet_tes!P19/0.086*1000000/RES_hhdet_num!P$3)</f>
        <v>0</v>
      </c>
      <c r="Q19" s="157">
        <f>IF(RES_hhdet_tes!Q19=0,0,RES_hhdet_tes!Q19/0.086*1000000/RES_hhdet_num!Q$3)</f>
        <v>0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647.3209922660642</v>
      </c>
      <c r="C21" s="156">
        <f>IF(RES_hhdet_tes!C21=0,0,RES_hhdet_tes!C21/0.086*1000000/RES_hhdet_num!C21)</f>
        <v>656.40908583895657</v>
      </c>
      <c r="D21" s="156">
        <f>IF(RES_hhdet_tes!D21=0,0,RES_hhdet_tes!D21/0.086*1000000/RES_hhdet_num!D21)</f>
        <v>653.81656809625895</v>
      </c>
      <c r="E21" s="156">
        <f>IF(RES_hhdet_tes!E21=0,0,RES_hhdet_tes!E21/0.086*1000000/RES_hhdet_num!E21)</f>
        <v>702.65557727984935</v>
      </c>
      <c r="F21" s="156">
        <f>IF(RES_hhdet_tes!F21=0,0,RES_hhdet_tes!F21/0.086*1000000/RES_hhdet_num!F21)</f>
        <v>705.95111850092235</v>
      </c>
      <c r="G21" s="156">
        <f>IF(RES_hhdet_tes!G21=0,0,RES_hhdet_tes!G21/0.086*1000000/RES_hhdet_num!G21)</f>
        <v>789.20475571930945</v>
      </c>
      <c r="H21" s="156">
        <f>IF(RES_hhdet_tes!H21=0,0,RES_hhdet_tes!H21/0.086*1000000/RES_hhdet_num!H21)</f>
        <v>733.52383546050692</v>
      </c>
      <c r="I21" s="156">
        <f>IF(RES_hhdet_tes!I21=0,0,RES_hhdet_tes!I21/0.086*1000000/RES_hhdet_num!I21)</f>
        <v>739.19296168196729</v>
      </c>
      <c r="J21" s="156">
        <f>IF(RES_hhdet_tes!J21=0,0,RES_hhdet_tes!J21/0.086*1000000/RES_hhdet_num!J21)</f>
        <v>752.4938924770355</v>
      </c>
      <c r="K21" s="156">
        <f>IF(RES_hhdet_tes!K21=0,0,RES_hhdet_tes!K21/0.086*1000000/RES_hhdet_num!K21)</f>
        <v>692.0362366243578</v>
      </c>
      <c r="L21" s="156">
        <f>IF(RES_hhdet_tes!L21=0,0,RES_hhdet_tes!L21/0.086*1000000/RES_hhdet_num!L21)</f>
        <v>727.32031113474511</v>
      </c>
      <c r="M21" s="156">
        <f>IF(RES_hhdet_tes!M21=0,0,RES_hhdet_tes!M21/0.086*1000000/RES_hhdet_num!M21)</f>
        <v>690.2527880884619</v>
      </c>
      <c r="N21" s="156">
        <f>IF(RES_hhdet_tes!N21=0,0,RES_hhdet_tes!N21/0.086*1000000/RES_hhdet_num!N21)</f>
        <v>699.75234392930145</v>
      </c>
      <c r="O21" s="156">
        <f>IF(RES_hhdet_tes!O21=0,0,RES_hhdet_tes!O21/0.086*1000000/RES_hhdet_num!O21)</f>
        <v>0</v>
      </c>
      <c r="P21" s="156">
        <f>IF(RES_hhdet_tes!P21=0,0,RES_hhdet_tes!P21/0.086*1000000/RES_hhdet_num!P21)</f>
        <v>0</v>
      </c>
      <c r="Q21" s="156">
        <f>IF(RES_hhdet_tes!Q21=0,0,RES_hhdet_tes!Q21/0.086*1000000/RES_hhdet_num!Q21)</f>
        <v>0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764.23181320128811</v>
      </c>
      <c r="C22" s="57">
        <f>IF(RES_hhdet_tes!C22=0,0,RES_hhdet_tes!C22/0.086*1000000/RES_hhdet_num!C22)</f>
        <v>783.82928791296467</v>
      </c>
      <c r="D22" s="57">
        <f>IF(RES_hhdet_tes!D22=0,0,RES_hhdet_tes!D22/0.086*1000000/RES_hhdet_num!D22)</f>
        <v>816.95784029734932</v>
      </c>
      <c r="E22" s="57">
        <f>IF(RES_hhdet_tes!E22=0,0,RES_hhdet_tes!E22/0.086*1000000/RES_hhdet_num!E22)</f>
        <v>817.85851442019282</v>
      </c>
      <c r="F22" s="57">
        <f>IF(RES_hhdet_tes!F22=0,0,RES_hhdet_tes!F22/0.086*1000000/RES_hhdet_num!F22)</f>
        <v>1028.4668473263421</v>
      </c>
      <c r="G22" s="57">
        <f>IF(RES_hhdet_tes!G22=0,0,RES_hhdet_tes!G22/0.086*1000000/RES_hhdet_num!G22)</f>
        <v>880.20820940177975</v>
      </c>
      <c r="H22" s="57">
        <f>IF(RES_hhdet_tes!H22=0,0,RES_hhdet_tes!H22/0.086*1000000/RES_hhdet_num!H22)</f>
        <v>922.52378618225737</v>
      </c>
      <c r="I22" s="57">
        <f>IF(RES_hhdet_tes!I22=0,0,RES_hhdet_tes!I22/0.086*1000000/RES_hhdet_num!I22)</f>
        <v>850.24286513715117</v>
      </c>
      <c r="J22" s="57">
        <f>IF(RES_hhdet_tes!J22=0,0,RES_hhdet_tes!J22/0.086*1000000/RES_hhdet_num!J22)</f>
        <v>814.05443153415399</v>
      </c>
      <c r="K22" s="57">
        <f>IF(RES_hhdet_tes!K22=0,0,RES_hhdet_tes!K22/0.086*1000000/RES_hhdet_num!K22)</f>
        <v>846.50035215443233</v>
      </c>
      <c r="L22" s="57">
        <f>IF(RES_hhdet_tes!L22=0,0,RES_hhdet_tes!L22/0.086*1000000/RES_hhdet_num!L22)</f>
        <v>858.37409788415926</v>
      </c>
      <c r="M22" s="57">
        <f>IF(RES_hhdet_tes!M22=0,0,RES_hhdet_tes!M22/0.086*1000000/RES_hhdet_num!M22)</f>
        <v>855.63379122061008</v>
      </c>
      <c r="N22" s="57">
        <f>IF(RES_hhdet_tes!N22=0,0,RES_hhdet_tes!N22/0.086*1000000/RES_hhdet_num!N22)</f>
        <v>847.40920920408155</v>
      </c>
      <c r="O22" s="57">
        <f>IF(RES_hhdet_tes!O22=0,0,RES_hhdet_tes!O22/0.086*1000000/RES_hhdet_num!O22)</f>
        <v>0</v>
      </c>
      <c r="P22" s="57">
        <f>IF(RES_hhdet_tes!P22=0,0,RES_hhdet_tes!P22/0.086*1000000/RES_hhdet_num!P22)</f>
        <v>0</v>
      </c>
      <c r="Q22" s="57">
        <f>IF(RES_hhdet_tes!Q22=0,0,RES_hhdet_tes!Q22/0.086*1000000/RES_hhdet_num!Q22)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7461.6715463213313</v>
      </c>
      <c r="C24" s="168">
        <f t="shared" ref="C24:Q24" si="3">SUM(C25,C28,C30,C39)</f>
        <v>7771.7147160598452</v>
      </c>
      <c r="D24" s="168">
        <f t="shared" si="3"/>
        <v>7899.9629048466695</v>
      </c>
      <c r="E24" s="168">
        <f t="shared" si="3"/>
        <v>8488.5083372243753</v>
      </c>
      <c r="F24" s="168">
        <f t="shared" si="3"/>
        <v>8741.1235417814896</v>
      </c>
      <c r="G24" s="168">
        <f t="shared" si="3"/>
        <v>9103.7847997287809</v>
      </c>
      <c r="H24" s="168">
        <f t="shared" si="3"/>
        <v>8852.5676115167807</v>
      </c>
      <c r="I24" s="168">
        <f t="shared" si="3"/>
        <v>8656.8632573895193</v>
      </c>
      <c r="J24" s="168">
        <f t="shared" si="3"/>
        <v>8798.6057402633196</v>
      </c>
      <c r="K24" s="168">
        <f t="shared" si="3"/>
        <v>8889.2536467381196</v>
      </c>
      <c r="L24" s="168">
        <f t="shared" si="3"/>
        <v>9336.261004765207</v>
      </c>
      <c r="M24" s="168">
        <f t="shared" si="3"/>
        <v>8659.2337635305921</v>
      </c>
      <c r="N24" s="168">
        <f t="shared" si="3"/>
        <v>9296.9038875438437</v>
      </c>
      <c r="O24" s="168">
        <f t="shared" si="3"/>
        <v>9401.0942973649871</v>
      </c>
      <c r="P24" s="168">
        <f t="shared" si="3"/>
        <v>7917.0076153907603</v>
      </c>
      <c r="Q24" s="168">
        <f t="shared" si="3"/>
        <v>9126.54032864283</v>
      </c>
    </row>
    <row r="25" spans="1:17" ht="12.95" customHeight="1" x14ac:dyDescent="0.25">
      <c r="A25" s="158" t="s">
        <v>65</v>
      </c>
      <c r="B25" s="157">
        <f t="shared" ref="B25:Q25" si="4">SUM(B26:B27)</f>
        <v>5059.4089201686902</v>
      </c>
      <c r="C25" s="157">
        <f t="shared" si="4"/>
        <v>5278.5434403343852</v>
      </c>
      <c r="D25" s="157">
        <f t="shared" si="4"/>
        <v>5342.6831588688719</v>
      </c>
      <c r="E25" s="157">
        <f t="shared" si="4"/>
        <v>5868.2062083679084</v>
      </c>
      <c r="F25" s="157">
        <f t="shared" si="4"/>
        <v>5990.2099284506658</v>
      </c>
      <c r="G25" s="157">
        <f t="shared" si="4"/>
        <v>6343.3103816926923</v>
      </c>
      <c r="H25" s="157">
        <f t="shared" si="4"/>
        <v>6062.2380115169062</v>
      </c>
      <c r="I25" s="157">
        <f t="shared" si="4"/>
        <v>5879.652211541923</v>
      </c>
      <c r="J25" s="157">
        <f t="shared" si="4"/>
        <v>6022.6213767796089</v>
      </c>
      <c r="K25" s="157">
        <f t="shared" si="4"/>
        <v>6115.4476243326817</v>
      </c>
      <c r="L25" s="157">
        <f t="shared" si="4"/>
        <v>6515.3340623143577</v>
      </c>
      <c r="M25" s="157">
        <f t="shared" si="4"/>
        <v>5705.083988352525</v>
      </c>
      <c r="N25" s="157">
        <f t="shared" si="4"/>
        <v>6232.0873106213712</v>
      </c>
      <c r="O25" s="157">
        <f t="shared" si="4"/>
        <v>6273.577436900182</v>
      </c>
      <c r="P25" s="157">
        <f t="shared" si="4"/>
        <v>4831.1381262404057</v>
      </c>
      <c r="Q25" s="157">
        <f t="shared" si="4"/>
        <v>5859.8176101767613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4906.0457080018932</v>
      </c>
      <c r="C26" s="156">
        <f>IF(RES_hhdet_tes!C26=0,0,RES_hhdet_tes!C26/0.086*1000000/RES_hhdet_num!C$24)</f>
        <v>5126.2054682860226</v>
      </c>
      <c r="D26" s="156">
        <f>IF(RES_hhdet_tes!D26=0,0,RES_hhdet_tes!D26/0.086*1000000/RES_hhdet_num!D$24)</f>
        <v>5175.1600496754445</v>
      </c>
      <c r="E26" s="156">
        <f>IF(RES_hhdet_tes!E26=0,0,RES_hhdet_tes!E26/0.086*1000000/RES_hhdet_num!E$24)</f>
        <v>5674.9944390147448</v>
      </c>
      <c r="F26" s="156">
        <f>IF(RES_hhdet_tes!F26=0,0,RES_hhdet_tes!F26/0.086*1000000/RES_hhdet_num!F$24)</f>
        <v>5744.9016239957546</v>
      </c>
      <c r="G26" s="156">
        <f>IF(RES_hhdet_tes!G26=0,0,RES_hhdet_tes!G26/0.086*1000000/RES_hhdet_num!G$24)</f>
        <v>6110.0533146399812</v>
      </c>
      <c r="H26" s="156">
        <f>IF(RES_hhdet_tes!H26=0,0,RES_hhdet_tes!H26/0.086*1000000/RES_hhdet_num!H$24)</f>
        <v>5859.6135743955792</v>
      </c>
      <c r="I26" s="156">
        <f>IF(RES_hhdet_tes!I26=0,0,RES_hhdet_tes!I26/0.086*1000000/RES_hhdet_num!I$24)</f>
        <v>5749.9324054213484</v>
      </c>
      <c r="J26" s="156">
        <f>IF(RES_hhdet_tes!J26=0,0,RES_hhdet_tes!J26/0.086*1000000/RES_hhdet_num!J$24)</f>
        <v>5895.2571973640779</v>
      </c>
      <c r="K26" s="156">
        <f>IF(RES_hhdet_tes!K26=0,0,RES_hhdet_tes!K26/0.086*1000000/RES_hhdet_num!K$24)</f>
        <v>5999.2806009508968</v>
      </c>
      <c r="L26" s="156">
        <f>IF(RES_hhdet_tes!L26=0,0,RES_hhdet_tes!L26/0.086*1000000/RES_hhdet_num!L$24)</f>
        <v>6379.5336467517091</v>
      </c>
      <c r="M26" s="156">
        <f>IF(RES_hhdet_tes!M26=0,0,RES_hhdet_tes!M26/0.086*1000000/RES_hhdet_num!M$24)</f>
        <v>5550.874741874105</v>
      </c>
      <c r="N26" s="156">
        <f>IF(RES_hhdet_tes!N26=0,0,RES_hhdet_tes!N26/0.086*1000000/RES_hhdet_num!N$24)</f>
        <v>6127.8807222041805</v>
      </c>
      <c r="O26" s="156">
        <f>IF(RES_hhdet_tes!O26=0,0,RES_hhdet_tes!O26/0.086*1000000/RES_hhdet_num!O$24)</f>
        <v>6160.9703543680353</v>
      </c>
      <c r="P26" s="156">
        <f>IF(RES_hhdet_tes!P26=0,0,RES_hhdet_tes!P26/0.086*1000000/RES_hhdet_num!P$24)</f>
        <v>4755.9444993422776</v>
      </c>
      <c r="Q26" s="156">
        <f>IF(RES_hhdet_tes!Q26=0,0,RES_hhdet_tes!Q26/0.086*1000000/RES_hhdet_num!Q$24)</f>
        <v>5690.3031427306023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153.36321216679679</v>
      </c>
      <c r="C27" s="156">
        <f>IF(RES_hhdet_tes!C27=0,0,RES_hhdet_tes!C27/0.086*1000000/RES_hhdet_num!C$24)</f>
        <v>152.33797204836264</v>
      </c>
      <c r="D27" s="156">
        <f>IF(RES_hhdet_tes!D27=0,0,RES_hhdet_tes!D27/0.086*1000000/RES_hhdet_num!D$24)</f>
        <v>167.52310919342739</v>
      </c>
      <c r="E27" s="156">
        <f>IF(RES_hhdet_tes!E27=0,0,RES_hhdet_tes!E27/0.086*1000000/RES_hhdet_num!E$24)</f>
        <v>193.21176935316353</v>
      </c>
      <c r="F27" s="156">
        <f>IF(RES_hhdet_tes!F27=0,0,RES_hhdet_tes!F27/0.086*1000000/RES_hhdet_num!F$24)</f>
        <v>245.30830445491139</v>
      </c>
      <c r="G27" s="156">
        <f>IF(RES_hhdet_tes!G27=0,0,RES_hhdet_tes!G27/0.086*1000000/RES_hhdet_num!G$24)</f>
        <v>233.25706705271071</v>
      </c>
      <c r="H27" s="156">
        <f>IF(RES_hhdet_tes!H27=0,0,RES_hhdet_tes!H27/0.086*1000000/RES_hhdet_num!H$24)</f>
        <v>202.62443712132668</v>
      </c>
      <c r="I27" s="156">
        <f>IF(RES_hhdet_tes!I27=0,0,RES_hhdet_tes!I27/0.086*1000000/RES_hhdet_num!I$24)</f>
        <v>129.71980612057459</v>
      </c>
      <c r="J27" s="156">
        <f>IF(RES_hhdet_tes!J27=0,0,RES_hhdet_tes!J27/0.086*1000000/RES_hhdet_num!J$24)</f>
        <v>127.36417941553094</v>
      </c>
      <c r="K27" s="156">
        <f>IF(RES_hhdet_tes!K27=0,0,RES_hhdet_tes!K27/0.086*1000000/RES_hhdet_num!K$24)</f>
        <v>116.16702338178462</v>
      </c>
      <c r="L27" s="156">
        <f>IF(RES_hhdet_tes!L27=0,0,RES_hhdet_tes!L27/0.086*1000000/RES_hhdet_num!L$24)</f>
        <v>135.80041556264865</v>
      </c>
      <c r="M27" s="156">
        <f>IF(RES_hhdet_tes!M27=0,0,RES_hhdet_tes!M27/0.086*1000000/RES_hhdet_num!M$24)</f>
        <v>154.20924647842023</v>
      </c>
      <c r="N27" s="156">
        <f>IF(RES_hhdet_tes!N27=0,0,RES_hhdet_tes!N27/0.086*1000000/RES_hhdet_num!N$24)</f>
        <v>104.20658841719082</v>
      </c>
      <c r="O27" s="156">
        <f>IF(RES_hhdet_tes!O27=0,0,RES_hhdet_tes!O27/0.086*1000000/RES_hhdet_num!O$24)</f>
        <v>112.60708253214662</v>
      </c>
      <c r="P27" s="156">
        <f>IF(RES_hhdet_tes!P27=0,0,RES_hhdet_tes!P27/0.086*1000000/RES_hhdet_num!P$24)</f>
        <v>75.193626898127974</v>
      </c>
      <c r="Q27" s="156">
        <f>IF(RES_hhdet_tes!Q27=0,0,RES_hhdet_tes!Q27/0.086*1000000/RES_hhdet_num!Q$24)</f>
        <v>169.51446744615853</v>
      </c>
    </row>
    <row r="28" spans="1:17" ht="12.95" customHeight="1" x14ac:dyDescent="0.25">
      <c r="A28" s="158" t="s">
        <v>112</v>
      </c>
      <c r="B28" s="157">
        <f t="shared" ref="B28:Q28" si="5">B29</f>
        <v>253.00556765445441</v>
      </c>
      <c r="C28" s="157">
        <f t="shared" si="5"/>
        <v>269.73747155058356</v>
      </c>
      <c r="D28" s="157">
        <f t="shared" si="5"/>
        <v>287.03717628201906</v>
      </c>
      <c r="E28" s="157">
        <f t="shared" si="5"/>
        <v>309.09655431822279</v>
      </c>
      <c r="F28" s="157">
        <f t="shared" si="5"/>
        <v>332.05528611315526</v>
      </c>
      <c r="G28" s="157">
        <f t="shared" si="5"/>
        <v>362.24830436184607</v>
      </c>
      <c r="H28" s="157">
        <f t="shared" si="5"/>
        <v>384.93195821332381</v>
      </c>
      <c r="I28" s="157">
        <f t="shared" si="5"/>
        <v>404.1901762813485</v>
      </c>
      <c r="J28" s="157">
        <f t="shared" si="5"/>
        <v>438.46602606619206</v>
      </c>
      <c r="K28" s="157">
        <f t="shared" si="5"/>
        <v>461.18373560331798</v>
      </c>
      <c r="L28" s="157">
        <f t="shared" si="5"/>
        <v>498.20116140259194</v>
      </c>
      <c r="M28" s="157">
        <f t="shared" si="5"/>
        <v>636.76943027203038</v>
      </c>
      <c r="N28" s="157">
        <f t="shared" si="5"/>
        <v>773.03866130029326</v>
      </c>
      <c r="O28" s="157">
        <f t="shared" si="5"/>
        <v>826.89763786856281</v>
      </c>
      <c r="P28" s="157">
        <f t="shared" si="5"/>
        <v>871.95359171793223</v>
      </c>
      <c r="Q28" s="157">
        <f t="shared" si="5"/>
        <v>910.25471859073662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253.00556765445441</v>
      </c>
      <c r="C29" s="156">
        <f>IF(RES_hhdet_tes!C29=0,0,RES_hhdet_tes!C29/0.086*1000000/RES_hhdet_num!C$24)</f>
        <v>269.73747155058356</v>
      </c>
      <c r="D29" s="156">
        <f>IF(RES_hhdet_tes!D29=0,0,RES_hhdet_tes!D29/0.086*1000000/RES_hhdet_num!D$24)</f>
        <v>287.03717628201906</v>
      </c>
      <c r="E29" s="156">
        <f>IF(RES_hhdet_tes!E29=0,0,RES_hhdet_tes!E29/0.086*1000000/RES_hhdet_num!E$24)</f>
        <v>309.09655431822279</v>
      </c>
      <c r="F29" s="156">
        <f>IF(RES_hhdet_tes!F29=0,0,RES_hhdet_tes!F29/0.086*1000000/RES_hhdet_num!F$24)</f>
        <v>332.05528611315526</v>
      </c>
      <c r="G29" s="156">
        <f>IF(RES_hhdet_tes!G29=0,0,RES_hhdet_tes!G29/0.086*1000000/RES_hhdet_num!G$24)</f>
        <v>362.24830436184607</v>
      </c>
      <c r="H29" s="156">
        <f>IF(RES_hhdet_tes!H29=0,0,RES_hhdet_tes!H29/0.086*1000000/RES_hhdet_num!H$24)</f>
        <v>384.93195821332381</v>
      </c>
      <c r="I29" s="156">
        <f>IF(RES_hhdet_tes!I29=0,0,RES_hhdet_tes!I29/0.086*1000000/RES_hhdet_num!I$24)</f>
        <v>404.1901762813485</v>
      </c>
      <c r="J29" s="156">
        <f>IF(RES_hhdet_tes!J29=0,0,RES_hhdet_tes!J29/0.086*1000000/RES_hhdet_num!J$24)</f>
        <v>438.46602606619206</v>
      </c>
      <c r="K29" s="156">
        <f>IF(RES_hhdet_tes!K29=0,0,RES_hhdet_tes!K29/0.086*1000000/RES_hhdet_num!K$24)</f>
        <v>461.18373560331798</v>
      </c>
      <c r="L29" s="156">
        <f>IF(RES_hhdet_tes!L29=0,0,RES_hhdet_tes!L29/0.086*1000000/RES_hhdet_num!L$24)</f>
        <v>498.20116140259194</v>
      </c>
      <c r="M29" s="156">
        <f>IF(RES_hhdet_tes!M29=0,0,RES_hhdet_tes!M29/0.086*1000000/RES_hhdet_num!M$24)</f>
        <v>636.76943027203038</v>
      </c>
      <c r="N29" s="156">
        <f>IF(RES_hhdet_tes!N29=0,0,RES_hhdet_tes!N29/0.086*1000000/RES_hhdet_num!N$24)</f>
        <v>773.03866130029326</v>
      </c>
      <c r="O29" s="156">
        <f>IF(RES_hhdet_tes!O29=0,0,RES_hhdet_tes!O29/0.086*1000000/RES_hhdet_num!O$24)</f>
        <v>826.89763786856281</v>
      </c>
      <c r="P29" s="156">
        <f>IF(RES_hhdet_tes!P29=0,0,RES_hhdet_tes!P29/0.086*1000000/RES_hhdet_num!P$24)</f>
        <v>871.95359171793223</v>
      </c>
      <c r="Q29" s="156">
        <f>IF(RES_hhdet_tes!Q29=0,0,RES_hhdet_tes!Q29/0.086*1000000/RES_hhdet_num!Q$24)</f>
        <v>910.25471859073662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1457.3833765599959</v>
      </c>
      <c r="C30" s="157">
        <f>IF(RES_hhdet_tes!C30=0,0,RES_hhdet_tes!C30/0.086*1000000/RES_hhdet_num!C$24)</f>
        <v>1512.3777865302136</v>
      </c>
      <c r="D30" s="157">
        <f>IF(RES_hhdet_tes!D30=0,0,RES_hhdet_tes!D30/0.086*1000000/RES_hhdet_num!D$24)</f>
        <v>1537.0832477247266</v>
      </c>
      <c r="E30" s="157">
        <f>IF(RES_hhdet_tes!E30=0,0,RES_hhdet_tes!E30/0.086*1000000/RES_hhdet_num!E$24)</f>
        <v>1558.2089796749115</v>
      </c>
      <c r="F30" s="157">
        <f>IF(RES_hhdet_tes!F30=0,0,RES_hhdet_tes!F30/0.086*1000000/RES_hhdet_num!F$24)</f>
        <v>1562.8698936298574</v>
      </c>
      <c r="G30" s="157">
        <f>IF(RES_hhdet_tes!G30=0,0,RES_hhdet_tes!G30/0.086*1000000/RES_hhdet_num!G$24)</f>
        <v>1564.4212154144968</v>
      </c>
      <c r="H30" s="157">
        <f>IF(RES_hhdet_tes!H30=0,0,RES_hhdet_tes!H30/0.086*1000000/RES_hhdet_num!H$24)</f>
        <v>1562.1052499676216</v>
      </c>
      <c r="I30" s="157">
        <f>IF(RES_hhdet_tes!I30=0,0,RES_hhdet_tes!I30/0.086*1000000/RES_hhdet_num!I$24)</f>
        <v>1560.633996611803</v>
      </c>
      <c r="J30" s="157">
        <f>IF(RES_hhdet_tes!J30=0,0,RES_hhdet_tes!J30/0.086*1000000/RES_hhdet_num!J$24)</f>
        <v>1550.6522143455595</v>
      </c>
      <c r="K30" s="157">
        <f>IF(RES_hhdet_tes!K30=0,0,RES_hhdet_tes!K30/0.086*1000000/RES_hhdet_num!K$24)</f>
        <v>1535.1685586028236</v>
      </c>
      <c r="L30" s="157">
        <f>IF(RES_hhdet_tes!L30=0,0,RES_hhdet_tes!L30/0.086*1000000/RES_hhdet_num!L$24)</f>
        <v>1526.3433133058961</v>
      </c>
      <c r="M30" s="157">
        <f>IF(RES_hhdet_tes!M30=0,0,RES_hhdet_tes!M30/0.086*1000000/RES_hhdet_num!M$24)</f>
        <v>1535.5400341268128</v>
      </c>
      <c r="N30" s="157">
        <f>IF(RES_hhdet_tes!N30=0,0,RES_hhdet_tes!N30/0.086*1000000/RES_hhdet_num!N$24)</f>
        <v>1513.172302101294</v>
      </c>
      <c r="O30" s="157">
        <f>IF(RES_hhdet_tes!O30=0,0,RES_hhdet_tes!O30/0.086*1000000/RES_hhdet_num!O$24)</f>
        <v>1487.2903424183019</v>
      </c>
      <c r="P30" s="157">
        <f>IF(RES_hhdet_tes!P30=0,0,RES_hhdet_tes!P30/0.086*1000000/RES_hhdet_num!P$24)</f>
        <v>1436.6391152288827</v>
      </c>
      <c r="Q30" s="157">
        <f>IF(RES_hhdet_tes!Q30=0,0,RES_hhdet_tes!Q30/0.086*1000000/RES_hhdet_num!Q$24)</f>
        <v>1457.6459208120759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1454.8622901642975</v>
      </c>
      <c r="C31" s="132">
        <f>IF(RES_hhdet_tes!C31=0,0,RES_hhdet_tes!C31/0.086*1000000/RES_hhdet_num!C31)</f>
        <v>1510.9038500235056</v>
      </c>
      <c r="D31" s="132">
        <f>IF(RES_hhdet_tes!D31=0,0,RES_hhdet_tes!D31/0.086*1000000/RES_hhdet_num!D31)</f>
        <v>1534.2855140343636</v>
      </c>
      <c r="E31" s="132">
        <f>IF(RES_hhdet_tes!E31=0,0,RES_hhdet_tes!E31/0.086*1000000/RES_hhdet_num!E31)</f>
        <v>1554.7202703671187</v>
      </c>
      <c r="F31" s="132">
        <f>IF(RES_hhdet_tes!F31=0,0,RES_hhdet_tes!F31/0.086*1000000/RES_hhdet_num!F31)</f>
        <v>1558.1551416263621</v>
      </c>
      <c r="G31" s="132">
        <f>IF(RES_hhdet_tes!G31=0,0,RES_hhdet_tes!G31/0.086*1000000/RES_hhdet_num!G31)</f>
        <v>1559.3020745858339</v>
      </c>
      <c r="H31" s="132">
        <f>IF(RES_hhdet_tes!H31=0,0,RES_hhdet_tes!H31/0.086*1000000/RES_hhdet_num!H31)</f>
        <v>1557.8093924290185</v>
      </c>
      <c r="I31" s="132">
        <f>IF(RES_hhdet_tes!I31=0,0,RES_hhdet_tes!I31/0.086*1000000/RES_hhdet_num!I31)</f>
        <v>1557.2793206694403</v>
      </c>
      <c r="J31" s="132">
        <f>IF(RES_hhdet_tes!J31=0,0,RES_hhdet_tes!J31/0.086*1000000/RES_hhdet_num!J31)</f>
        <v>1547.541317254128</v>
      </c>
      <c r="K31" s="132">
        <f>IF(RES_hhdet_tes!K31=0,0,RES_hhdet_tes!K31/0.086*1000000/RES_hhdet_num!K31)</f>
        <v>1532.1134233129353</v>
      </c>
      <c r="L31" s="132">
        <f>IF(RES_hhdet_tes!L31=0,0,RES_hhdet_tes!L31/0.086*1000000/RES_hhdet_num!L31)</f>
        <v>1520.4612746383241</v>
      </c>
      <c r="M31" s="132">
        <f>IF(RES_hhdet_tes!M31=0,0,RES_hhdet_tes!M31/0.086*1000000/RES_hhdet_num!M31)</f>
        <v>1529.4456648513155</v>
      </c>
      <c r="N31" s="132">
        <f>IF(RES_hhdet_tes!N31=0,0,RES_hhdet_tes!N31/0.086*1000000/RES_hhdet_num!N31)</f>
        <v>1508.7585037557758</v>
      </c>
      <c r="O31" s="132">
        <f>IF(RES_hhdet_tes!O31=0,0,RES_hhdet_tes!O31/0.086*1000000/RES_hhdet_num!O31)</f>
        <v>1482.2057118729765</v>
      </c>
      <c r="P31" s="132">
        <f>IF(RES_hhdet_tes!P31=0,0,RES_hhdet_tes!P31/0.086*1000000/RES_hhdet_num!P31)</f>
        <v>1433.5357589331461</v>
      </c>
      <c r="Q31" s="132">
        <f>IF(RES_hhdet_tes!Q31=0,0,RES_hhdet_tes!Q31/0.086*1000000/RES_hhdet_num!Q31)</f>
        <v>1452.1632714226059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1454.8852610323625</v>
      </c>
      <c r="C32" s="132">
        <f>IF(RES_hhdet_tes!C32=0,0,RES_hhdet_tes!C32/0.086*1000000/RES_hhdet_num!C32)</f>
        <v>1504.0931565499636</v>
      </c>
      <c r="D32" s="132">
        <f>IF(RES_hhdet_tes!D32=0,0,RES_hhdet_tes!D32/0.086*1000000/RES_hhdet_num!D32)</f>
        <v>1543.2843888481884</v>
      </c>
      <c r="E32" s="132">
        <f>IF(RES_hhdet_tes!E32=0,0,RES_hhdet_tes!E32/0.086*1000000/RES_hhdet_num!E32)</f>
        <v>1572.817724164398</v>
      </c>
      <c r="F32" s="132">
        <f>IF(RES_hhdet_tes!F32=0,0,RES_hhdet_tes!F32/0.086*1000000/RES_hhdet_num!F32)</f>
        <v>1585.186074422601</v>
      </c>
      <c r="G32" s="132">
        <f>IF(RES_hhdet_tes!G32=0,0,RES_hhdet_tes!G32/0.086*1000000/RES_hhdet_num!G32)</f>
        <v>1601.782894102209</v>
      </c>
      <c r="H32" s="132">
        <f>IF(RES_hhdet_tes!H32=0,0,RES_hhdet_tes!H32/0.086*1000000/RES_hhdet_num!H32)</f>
        <v>1603.6114219273557</v>
      </c>
      <c r="I32" s="132">
        <f>IF(RES_hhdet_tes!I32=0,0,RES_hhdet_tes!I32/0.086*1000000/RES_hhdet_num!I32)</f>
        <v>1607.8302293621732</v>
      </c>
      <c r="J32" s="132">
        <f>IF(RES_hhdet_tes!J32=0,0,RES_hhdet_tes!J32/0.086*1000000/RES_hhdet_num!J32)</f>
        <v>1597.6164777162537</v>
      </c>
      <c r="K32" s="132">
        <f>IF(RES_hhdet_tes!K32=0,0,RES_hhdet_tes!K32/0.086*1000000/RES_hhdet_num!K32)</f>
        <v>1579.3154324305092</v>
      </c>
      <c r="L32" s="132">
        <f>IF(RES_hhdet_tes!L32=0,0,RES_hhdet_tes!L32/0.086*1000000/RES_hhdet_num!L32)</f>
        <v>1571.0628486906082</v>
      </c>
      <c r="M32" s="132">
        <f>IF(RES_hhdet_tes!M32=0,0,RES_hhdet_tes!M32/0.086*1000000/RES_hhdet_num!M32)</f>
        <v>1567.7293904176556</v>
      </c>
      <c r="N32" s="132">
        <f>IF(RES_hhdet_tes!N32=0,0,RES_hhdet_tes!N32/0.086*1000000/RES_hhdet_num!N32)</f>
        <v>1535.7947226277549</v>
      </c>
      <c r="O32" s="132">
        <f>IF(RES_hhdet_tes!O32=0,0,RES_hhdet_tes!O32/0.086*1000000/RES_hhdet_num!O32)</f>
        <v>1502.0616654447938</v>
      </c>
      <c r="P32" s="132">
        <f>IF(RES_hhdet_tes!P32=0,0,RES_hhdet_tes!P32/0.086*1000000/RES_hhdet_num!P32)</f>
        <v>1446.7296602048345</v>
      </c>
      <c r="Q32" s="132">
        <f>IF(RES_hhdet_tes!Q32=0,0,RES_hhdet_tes!Q32/0.086*1000000/RES_hhdet_num!Q32)</f>
        <v>1444.4929348280195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581.94491606586462</v>
      </c>
      <c r="C33" s="165">
        <f>IF(RES_hhdet_tes!C33=0,0,RES_hhdet_tes!C33/0.086*1000000/RES_hhdet_num!C32)</f>
        <v>606.52386989679223</v>
      </c>
      <c r="D33" s="165">
        <f>IF(RES_hhdet_tes!D33=0,0,RES_hhdet_tes!D33/0.086*1000000/RES_hhdet_num!D32)</f>
        <v>623.11844807879072</v>
      </c>
      <c r="E33" s="165">
        <f>IF(RES_hhdet_tes!E33=0,0,RES_hhdet_tes!E33/0.086*1000000/RES_hhdet_num!E32)</f>
        <v>635.30891287154498</v>
      </c>
      <c r="F33" s="165">
        <f>IF(RES_hhdet_tes!F33=0,0,RES_hhdet_tes!F33/0.086*1000000/RES_hhdet_num!F32)</f>
        <v>642.50759816325251</v>
      </c>
      <c r="G33" s="165">
        <f>IF(RES_hhdet_tes!G33=0,0,RES_hhdet_tes!G33/0.086*1000000/RES_hhdet_num!G32)</f>
        <v>655.22981401254947</v>
      </c>
      <c r="H33" s="165">
        <f>IF(RES_hhdet_tes!H33=0,0,RES_hhdet_tes!H33/0.086*1000000/RES_hhdet_num!H32)</f>
        <v>663.47347992566245</v>
      </c>
      <c r="I33" s="165">
        <f>IF(RES_hhdet_tes!I33=0,0,RES_hhdet_tes!I33/0.086*1000000/RES_hhdet_num!I32)</f>
        <v>669.85937509308621</v>
      </c>
      <c r="J33" s="165">
        <f>IF(RES_hhdet_tes!J33=0,0,RES_hhdet_tes!J33/0.086*1000000/RES_hhdet_num!J32)</f>
        <v>663.88917091151529</v>
      </c>
      <c r="K33" s="165">
        <f>IF(RES_hhdet_tes!K33=0,0,RES_hhdet_tes!K33/0.086*1000000/RES_hhdet_num!K32)</f>
        <v>655.06152297267943</v>
      </c>
      <c r="L33" s="165">
        <f>IF(RES_hhdet_tes!L33=0,0,RES_hhdet_tes!L33/0.086*1000000/RES_hhdet_num!L32)</f>
        <v>650.03964584678795</v>
      </c>
      <c r="M33" s="165">
        <f>IF(RES_hhdet_tes!M33=0,0,RES_hhdet_tes!M33/0.086*1000000/RES_hhdet_num!M32)</f>
        <v>649.15038705617735</v>
      </c>
      <c r="N33" s="165">
        <f>IF(RES_hhdet_tes!N33=0,0,RES_hhdet_tes!N33/0.086*1000000/RES_hhdet_num!N32)</f>
        <v>634.06620353801929</v>
      </c>
      <c r="O33" s="165">
        <f>IF(RES_hhdet_tes!O33=0,0,RES_hhdet_tes!O33/0.086*1000000/RES_hhdet_num!O32)</f>
        <v>619.34807660145191</v>
      </c>
      <c r="P33" s="165">
        <f>IF(RES_hhdet_tes!P33=0,0,RES_hhdet_tes!P33/0.086*1000000/RES_hhdet_num!P32)</f>
        <v>594.43642391943729</v>
      </c>
      <c r="Q33" s="165">
        <f>IF(RES_hhdet_tes!Q33=0,0,RES_hhdet_tes!Q33/0.086*1000000/RES_hhdet_num!Q32)</f>
        <v>592.17219264129153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872.94034496649738</v>
      </c>
      <c r="C34" s="164">
        <f>IF(RES_hhdet_tes!C34=0,0,RES_hhdet_tes!C34/0.086*1000000/RES_hhdet_num!C32)</f>
        <v>897.56928665317105</v>
      </c>
      <c r="D34" s="164">
        <f>IF(RES_hhdet_tes!D34=0,0,RES_hhdet_tes!D34/0.086*1000000/RES_hhdet_num!D32)</f>
        <v>920.16594076939771</v>
      </c>
      <c r="E34" s="164">
        <f>IF(RES_hhdet_tes!E34=0,0,RES_hhdet_tes!E34/0.086*1000000/RES_hhdet_num!E32)</f>
        <v>937.50881129285301</v>
      </c>
      <c r="F34" s="164">
        <f>IF(RES_hhdet_tes!F34=0,0,RES_hhdet_tes!F34/0.086*1000000/RES_hhdet_num!F32)</f>
        <v>942.67847625934883</v>
      </c>
      <c r="G34" s="164">
        <f>IF(RES_hhdet_tes!G34=0,0,RES_hhdet_tes!G34/0.086*1000000/RES_hhdet_num!G32)</f>
        <v>946.55308008965926</v>
      </c>
      <c r="H34" s="164">
        <f>IF(RES_hhdet_tes!H34=0,0,RES_hhdet_tes!H34/0.086*1000000/RES_hhdet_num!H32)</f>
        <v>940.13794200169309</v>
      </c>
      <c r="I34" s="164">
        <f>IF(RES_hhdet_tes!I34=0,0,RES_hhdet_tes!I34/0.086*1000000/RES_hhdet_num!I32)</f>
        <v>937.97085426908723</v>
      </c>
      <c r="J34" s="164">
        <f>IF(RES_hhdet_tes!J34=0,0,RES_hhdet_tes!J34/0.086*1000000/RES_hhdet_num!J32)</f>
        <v>933.72730680473819</v>
      </c>
      <c r="K34" s="164">
        <f>IF(RES_hhdet_tes!K34=0,0,RES_hhdet_tes!K34/0.086*1000000/RES_hhdet_num!K32)</f>
        <v>924.2539094578301</v>
      </c>
      <c r="L34" s="164">
        <f>IF(RES_hhdet_tes!L34=0,0,RES_hhdet_tes!L34/0.086*1000000/RES_hhdet_num!L32)</f>
        <v>921.02320284382017</v>
      </c>
      <c r="M34" s="164">
        <f>IF(RES_hhdet_tes!M34=0,0,RES_hhdet_tes!M34/0.086*1000000/RES_hhdet_num!M32)</f>
        <v>918.57900336147839</v>
      </c>
      <c r="N34" s="164">
        <f>IF(RES_hhdet_tes!N34=0,0,RES_hhdet_tes!N34/0.086*1000000/RES_hhdet_num!N32)</f>
        <v>901.72851908973587</v>
      </c>
      <c r="O34" s="164">
        <f>IF(RES_hhdet_tes!O34=0,0,RES_hhdet_tes!O34/0.086*1000000/RES_hhdet_num!O32)</f>
        <v>882.71358884334177</v>
      </c>
      <c r="P34" s="164">
        <f>IF(RES_hhdet_tes!P34=0,0,RES_hhdet_tes!P34/0.086*1000000/RES_hhdet_num!P32)</f>
        <v>852.29323628539726</v>
      </c>
      <c r="Q34" s="164">
        <f>IF(RES_hhdet_tes!Q34=0,0,RES_hhdet_tes!Q34/0.086*1000000/RES_hhdet_num!Q32)</f>
        <v>852.32074218672801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1738.0989525287357</v>
      </c>
      <c r="C35" s="162">
        <f>IF(RES_hhdet_tes!C35=0,0,RES_hhdet_tes!C35/0.086*1000000/RES_hhdet_num!C35)</f>
        <v>1682.411405108759</v>
      </c>
      <c r="D35" s="162">
        <f>IF(RES_hhdet_tes!D35=0,0,RES_hhdet_tes!D35/0.086*1000000/RES_hhdet_num!D35)</f>
        <v>1848.832451962031</v>
      </c>
      <c r="E35" s="162">
        <f>IF(RES_hhdet_tes!E35=0,0,RES_hhdet_tes!E35/0.086*1000000/RES_hhdet_num!E35)</f>
        <v>1944.6772467626947</v>
      </c>
      <c r="F35" s="162">
        <f>IF(RES_hhdet_tes!F35=0,0,RES_hhdet_tes!F35/0.086*1000000/RES_hhdet_num!F35)</f>
        <v>2085.8238523939535</v>
      </c>
      <c r="G35" s="162">
        <f>IF(RES_hhdet_tes!G35=0,0,RES_hhdet_tes!G35/0.086*1000000/RES_hhdet_num!G35)</f>
        <v>2109.5404315176183</v>
      </c>
      <c r="H35" s="162">
        <f>IF(RES_hhdet_tes!H35=0,0,RES_hhdet_tes!H35/0.086*1000000/RES_hhdet_num!H35)</f>
        <v>1994.9121389296333</v>
      </c>
      <c r="I35" s="162">
        <f>IF(RES_hhdet_tes!I35=0,0,RES_hhdet_tes!I35/0.086*1000000/RES_hhdet_num!I35)</f>
        <v>1835.4559763097477</v>
      </c>
      <c r="J35" s="162">
        <f>IF(RES_hhdet_tes!J35=0,0,RES_hhdet_tes!J35/0.086*1000000/RES_hhdet_num!J35)</f>
        <v>1765.5437828689876</v>
      </c>
      <c r="K35" s="162">
        <f>IF(RES_hhdet_tes!K35=0,0,RES_hhdet_tes!K35/0.086*1000000/RES_hhdet_num!K35)</f>
        <v>1713.5133735591683</v>
      </c>
      <c r="L35" s="162">
        <f>IF(RES_hhdet_tes!L35=0,0,RES_hhdet_tes!L35/0.086*1000000/RES_hhdet_num!L35)</f>
        <v>1942.7394758044363</v>
      </c>
      <c r="M35" s="162">
        <f>IF(RES_hhdet_tes!M35=0,0,RES_hhdet_tes!M35/0.086*1000000/RES_hhdet_num!M35)</f>
        <v>2055.8473306772325</v>
      </c>
      <c r="N35" s="162">
        <f>IF(RES_hhdet_tes!N35=0,0,RES_hhdet_tes!N35/0.086*1000000/RES_hhdet_num!N35)</f>
        <v>1878.6812802819773</v>
      </c>
      <c r="O35" s="162">
        <f>IF(RES_hhdet_tes!O35=0,0,RES_hhdet_tes!O35/0.086*1000000/RES_hhdet_num!O35)</f>
        <v>1987.3932037736745</v>
      </c>
      <c r="P35" s="162">
        <f>IF(RES_hhdet_tes!P35=0,0,RES_hhdet_tes!P35/0.086*1000000/RES_hhdet_num!P35)</f>
        <v>1727.9807587374585</v>
      </c>
      <c r="Q35" s="162">
        <f>IF(RES_hhdet_tes!Q35=0,0,RES_hhdet_tes!Q35/0.086*1000000/RES_hhdet_num!Q35)</f>
        <v>2277.5622152819083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1568.1799259782069</v>
      </c>
      <c r="C36" s="160">
        <f>IF(RES_hhdet_tes!C36=0,0,RES_hhdet_tes!C36/0.086*1000000/RES_hhdet_num!C36)</f>
        <v>1570.5338486966989</v>
      </c>
      <c r="D36" s="160">
        <f>IF(RES_hhdet_tes!D36=0,0,RES_hhdet_tes!D36/0.086*1000000/RES_hhdet_num!D36)</f>
        <v>1665.9543294930247</v>
      </c>
      <c r="E36" s="160">
        <f>IF(RES_hhdet_tes!E36=0,0,RES_hhdet_tes!E36/0.086*1000000/RES_hhdet_num!E36)</f>
        <v>1724.0461667323252</v>
      </c>
      <c r="F36" s="160">
        <f>IF(RES_hhdet_tes!F36=0,0,RES_hhdet_tes!F36/0.086*1000000/RES_hhdet_num!F36)</f>
        <v>1790.3654943251279</v>
      </c>
      <c r="G36" s="160">
        <f>IF(RES_hhdet_tes!G36=0,0,RES_hhdet_tes!G36/0.086*1000000/RES_hhdet_num!G36)</f>
        <v>1811.5465448569842</v>
      </c>
      <c r="H36" s="160">
        <f>IF(RES_hhdet_tes!H36=0,0,RES_hhdet_tes!H36/0.086*1000000/RES_hhdet_num!H36)</f>
        <v>1761.1164340635412</v>
      </c>
      <c r="I36" s="160">
        <f>IF(RES_hhdet_tes!I36=0,0,RES_hhdet_tes!I36/0.086*1000000/RES_hhdet_num!I36)</f>
        <v>1688.7173411139099</v>
      </c>
      <c r="J36" s="160">
        <f>IF(RES_hhdet_tes!J36=0,0,RES_hhdet_tes!J36/0.086*1000000/RES_hhdet_num!J36)</f>
        <v>1649.3038499610298</v>
      </c>
      <c r="K36" s="160">
        <f>IF(RES_hhdet_tes!K36=0,0,RES_hhdet_tes!K36/0.086*1000000/RES_hhdet_num!K36)</f>
        <v>1618.709971640913</v>
      </c>
      <c r="L36" s="160">
        <f>IF(RES_hhdet_tes!L36=0,0,RES_hhdet_tes!L36/0.086*1000000/RES_hhdet_num!L36)</f>
        <v>1709.3335939810418</v>
      </c>
      <c r="M36" s="160">
        <f>IF(RES_hhdet_tes!M36=0,0,RES_hhdet_tes!M36/0.086*1000000/RES_hhdet_num!M36)</f>
        <v>1751.1862065001203</v>
      </c>
      <c r="N36" s="160">
        <f>IF(RES_hhdet_tes!N36=0,0,RES_hhdet_tes!N36/0.086*1000000/RES_hhdet_num!N36)</f>
        <v>1660.5065279585219</v>
      </c>
      <c r="O36" s="160">
        <f>IF(RES_hhdet_tes!O36=0,0,RES_hhdet_tes!O36/0.086*1000000/RES_hhdet_num!O36)</f>
        <v>1684.9675258870539</v>
      </c>
      <c r="P36" s="160">
        <f>IF(RES_hhdet_tes!P36=0,0,RES_hhdet_tes!P36/0.086*1000000/RES_hhdet_num!P36)</f>
        <v>1547.7980951202328</v>
      </c>
      <c r="Q36" s="160">
        <f>IF(RES_hhdet_tes!Q36=0,0,RES_hhdet_tes!Q36/0.086*1000000/RES_hhdet_num!Q36)</f>
        <v>1766.5284096703774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695.23958101170956</v>
      </c>
      <c r="C37" s="156">
        <f>IF(RES_hhdet_tes!C37=0,0,RES_hhdet_tes!C37/0.086*1000000/RES_hhdet_num!C36)</f>
        <v>672.96456204352035</v>
      </c>
      <c r="D37" s="156">
        <f>IF(RES_hhdet_tes!D37=0,0,RES_hhdet_tes!D37/0.086*1000000/RES_hhdet_num!D36)</f>
        <v>745.78838872359779</v>
      </c>
      <c r="E37" s="156">
        <f>IF(RES_hhdet_tes!E37=0,0,RES_hhdet_tes!E37/0.086*1000000/RES_hhdet_num!E36)</f>
        <v>786.5373554394605</v>
      </c>
      <c r="F37" s="156">
        <f>IF(RES_hhdet_tes!F37=0,0,RES_hhdet_tes!F37/0.086*1000000/RES_hhdet_num!F36)</f>
        <v>847.68701806577644</v>
      </c>
      <c r="G37" s="156">
        <f>IF(RES_hhdet_tes!G37=0,0,RES_hhdet_tes!G37/0.086*1000000/RES_hhdet_num!G36)</f>
        <v>864.99346476736901</v>
      </c>
      <c r="H37" s="156">
        <f>IF(RES_hhdet_tes!H37=0,0,RES_hhdet_tes!H37/0.086*1000000/RES_hhdet_num!H36)</f>
        <v>820.97849206183821</v>
      </c>
      <c r="I37" s="156">
        <f>IF(RES_hhdet_tes!I37=0,0,RES_hhdet_tes!I37/0.086*1000000/RES_hhdet_num!I36)</f>
        <v>750.74648684479575</v>
      </c>
      <c r="J37" s="156">
        <f>IF(RES_hhdet_tes!J37=0,0,RES_hhdet_tes!J37/0.086*1000000/RES_hhdet_num!J36)</f>
        <v>715.57654315626246</v>
      </c>
      <c r="K37" s="156">
        <f>IF(RES_hhdet_tes!K37=0,0,RES_hhdet_tes!K37/0.086*1000000/RES_hhdet_num!K36)</f>
        <v>694.45606218306</v>
      </c>
      <c r="L37" s="156">
        <f>IF(RES_hhdet_tes!L37=0,0,RES_hhdet_tes!L37/0.086*1000000/RES_hhdet_num!L36)</f>
        <v>788.31039113722022</v>
      </c>
      <c r="M37" s="156">
        <f>IF(RES_hhdet_tes!M37=0,0,RES_hhdet_tes!M37/0.086*1000000/RES_hhdet_num!M36)</f>
        <v>832.60720313864238</v>
      </c>
      <c r="N37" s="156">
        <f>IF(RES_hhdet_tes!N37=0,0,RES_hhdet_tes!N37/0.086*1000000/RES_hhdet_num!N36)</f>
        <v>758.77800886878549</v>
      </c>
      <c r="O37" s="156">
        <f>IF(RES_hhdet_tes!O37=0,0,RES_hhdet_tes!O37/0.086*1000000/RES_hhdet_num!O36)</f>
        <v>802.25393704371186</v>
      </c>
      <c r="P37" s="156">
        <f>IF(RES_hhdet_tes!P37=0,0,RES_hhdet_tes!P37/0.086*1000000/RES_hhdet_num!P36)</f>
        <v>695.50485883483441</v>
      </c>
      <c r="Q37" s="156">
        <f>IF(RES_hhdet_tes!Q37=0,0,RES_hhdet_tes!Q37/0.086*1000000/RES_hhdet_num!Q36)</f>
        <v>914.207667483617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872.94034496649761</v>
      </c>
      <c r="C38" s="156">
        <f>IF(RES_hhdet_tes!C38=0,0,RES_hhdet_tes!C38/0.086*1000000/RES_hhdet_num!C36)</f>
        <v>897.56928665317878</v>
      </c>
      <c r="D38" s="156">
        <f>IF(RES_hhdet_tes!D38=0,0,RES_hhdet_tes!D38/0.086*1000000/RES_hhdet_num!D36)</f>
        <v>920.1659407694267</v>
      </c>
      <c r="E38" s="156">
        <f>IF(RES_hhdet_tes!E38=0,0,RES_hhdet_tes!E38/0.086*1000000/RES_hhdet_num!E36)</f>
        <v>937.50881129286461</v>
      </c>
      <c r="F38" s="156">
        <f>IF(RES_hhdet_tes!F38=0,0,RES_hhdet_tes!F38/0.086*1000000/RES_hhdet_num!F36)</f>
        <v>942.67847625935144</v>
      </c>
      <c r="G38" s="156">
        <f>IF(RES_hhdet_tes!G38=0,0,RES_hhdet_tes!G38/0.086*1000000/RES_hhdet_num!G36)</f>
        <v>946.55308008961515</v>
      </c>
      <c r="H38" s="156">
        <f>IF(RES_hhdet_tes!H38=0,0,RES_hhdet_tes!H38/0.086*1000000/RES_hhdet_num!H36)</f>
        <v>940.13794200170275</v>
      </c>
      <c r="I38" s="156">
        <f>IF(RES_hhdet_tes!I38=0,0,RES_hhdet_tes!I38/0.086*1000000/RES_hhdet_num!I36)</f>
        <v>937.97085426911417</v>
      </c>
      <c r="J38" s="156">
        <f>IF(RES_hhdet_tes!J38=0,0,RES_hhdet_tes!J38/0.086*1000000/RES_hhdet_num!J36)</f>
        <v>933.72730680476741</v>
      </c>
      <c r="K38" s="156">
        <f>IF(RES_hhdet_tes!K38=0,0,RES_hhdet_tes!K38/0.086*1000000/RES_hhdet_num!K36)</f>
        <v>924.25390945785273</v>
      </c>
      <c r="L38" s="156">
        <f>IF(RES_hhdet_tes!L38=0,0,RES_hhdet_tes!L38/0.086*1000000/RES_hhdet_num!L36)</f>
        <v>921.02320284382131</v>
      </c>
      <c r="M38" s="156">
        <f>IF(RES_hhdet_tes!M38=0,0,RES_hhdet_tes!M38/0.086*1000000/RES_hhdet_num!M36)</f>
        <v>918.5790033614777</v>
      </c>
      <c r="N38" s="156">
        <f>IF(RES_hhdet_tes!N38=0,0,RES_hhdet_tes!N38/0.086*1000000/RES_hhdet_num!N36)</f>
        <v>901.72851908973644</v>
      </c>
      <c r="O38" s="156">
        <f>IF(RES_hhdet_tes!O38=0,0,RES_hhdet_tes!O38/0.086*1000000/RES_hhdet_num!O36)</f>
        <v>882.71358884334188</v>
      </c>
      <c r="P38" s="156">
        <f>IF(RES_hhdet_tes!P38=0,0,RES_hhdet_tes!P38/0.086*1000000/RES_hhdet_num!P36)</f>
        <v>852.29323628539828</v>
      </c>
      <c r="Q38" s="156">
        <f>IF(RES_hhdet_tes!Q38=0,0,RES_hhdet_tes!Q38/0.086*1000000/RES_hhdet_num!Q36)</f>
        <v>852.3207421867603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691.87368193819145</v>
      </c>
      <c r="C39" s="157">
        <f>IF(RES_hhdet_tes!C39=0,0,RES_hhdet_tes!C39/0.086*1000000/RES_hhdet_num!C$24)</f>
        <v>711.05601764466246</v>
      </c>
      <c r="D39" s="157">
        <f>IF(RES_hhdet_tes!D39=0,0,RES_hhdet_tes!D39/0.086*1000000/RES_hhdet_num!D$24)</f>
        <v>733.1593219710519</v>
      </c>
      <c r="E39" s="157">
        <f>IF(RES_hhdet_tes!E39=0,0,RES_hhdet_tes!E39/0.086*1000000/RES_hhdet_num!E$24)</f>
        <v>752.9965948633328</v>
      </c>
      <c r="F39" s="157">
        <f>IF(RES_hhdet_tes!F39=0,0,RES_hhdet_tes!F39/0.086*1000000/RES_hhdet_num!F$24)</f>
        <v>855.9884335878096</v>
      </c>
      <c r="G39" s="157">
        <f>IF(RES_hhdet_tes!G39=0,0,RES_hhdet_tes!G39/0.086*1000000/RES_hhdet_num!G$24)</f>
        <v>833.80489825974735</v>
      </c>
      <c r="H39" s="157">
        <f>IF(RES_hhdet_tes!H39=0,0,RES_hhdet_tes!H39/0.086*1000000/RES_hhdet_num!H$24)</f>
        <v>843.29239181892854</v>
      </c>
      <c r="I39" s="157">
        <f>IF(RES_hhdet_tes!I39=0,0,RES_hhdet_tes!I39/0.086*1000000/RES_hhdet_num!I$24)</f>
        <v>812.38687295444413</v>
      </c>
      <c r="J39" s="157">
        <f>IF(RES_hhdet_tes!J39=0,0,RES_hhdet_tes!J39/0.086*1000000/RES_hhdet_num!J$24)</f>
        <v>786.86612307195946</v>
      </c>
      <c r="K39" s="157">
        <f>IF(RES_hhdet_tes!K39=0,0,RES_hhdet_tes!K39/0.086*1000000/RES_hhdet_num!K$24)</f>
        <v>777.45372819929582</v>
      </c>
      <c r="L39" s="157">
        <f>IF(RES_hhdet_tes!L39=0,0,RES_hhdet_tes!L39/0.086*1000000/RES_hhdet_num!L$24)</f>
        <v>796.38246774235938</v>
      </c>
      <c r="M39" s="157">
        <f>IF(RES_hhdet_tes!M39=0,0,RES_hhdet_tes!M39/0.086*1000000/RES_hhdet_num!M$24)</f>
        <v>781.84031077922373</v>
      </c>
      <c r="N39" s="157">
        <f>IF(RES_hhdet_tes!N39=0,0,RES_hhdet_tes!N39/0.086*1000000/RES_hhdet_num!N$24)</f>
        <v>778.60561352088496</v>
      </c>
      <c r="O39" s="157">
        <f>IF(RES_hhdet_tes!O39=0,0,RES_hhdet_tes!O39/0.086*1000000/RES_hhdet_num!O$24)</f>
        <v>813.32888017793948</v>
      </c>
      <c r="P39" s="157">
        <f>IF(RES_hhdet_tes!P39=0,0,RES_hhdet_tes!P39/0.086*1000000/RES_hhdet_num!P$24)</f>
        <v>777.27678220354051</v>
      </c>
      <c r="Q39" s="157">
        <f>IF(RES_hhdet_tes!Q39=0,0,RES_hhdet_tes!Q39/0.086*1000000/RES_hhdet_num!Q$24)</f>
        <v>898.82207906325402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647.32099226606431</v>
      </c>
      <c r="C40" s="156">
        <f>IF(RES_hhdet_tes!C40=0,0,RES_hhdet_tes!C40/0.086*1000000/RES_hhdet_num!C40)</f>
        <v>656.40908583895703</v>
      </c>
      <c r="D40" s="156">
        <f>IF(RES_hhdet_tes!D40=0,0,RES_hhdet_tes!D40/0.086*1000000/RES_hhdet_num!D40)</f>
        <v>653.81656809625872</v>
      </c>
      <c r="E40" s="156">
        <f>IF(RES_hhdet_tes!E40=0,0,RES_hhdet_tes!E40/0.086*1000000/RES_hhdet_num!E40)</f>
        <v>702.65557727984969</v>
      </c>
      <c r="F40" s="156">
        <f>IF(RES_hhdet_tes!F40=0,0,RES_hhdet_tes!F40/0.086*1000000/RES_hhdet_num!F40)</f>
        <v>705.95111850092258</v>
      </c>
      <c r="G40" s="156">
        <f>IF(RES_hhdet_tes!G40=0,0,RES_hhdet_tes!G40/0.086*1000000/RES_hhdet_num!G40)</f>
        <v>789.20475571930979</v>
      </c>
      <c r="H40" s="156">
        <f>IF(RES_hhdet_tes!H40=0,0,RES_hhdet_tes!H40/0.086*1000000/RES_hhdet_num!H40)</f>
        <v>733.52383546050635</v>
      </c>
      <c r="I40" s="156">
        <f>IF(RES_hhdet_tes!I40=0,0,RES_hhdet_tes!I40/0.086*1000000/RES_hhdet_num!I40)</f>
        <v>739.19296168196706</v>
      </c>
      <c r="J40" s="156">
        <f>IF(RES_hhdet_tes!J40=0,0,RES_hhdet_tes!J40/0.086*1000000/RES_hhdet_num!J40)</f>
        <v>752.49389247703584</v>
      </c>
      <c r="K40" s="156">
        <f>IF(RES_hhdet_tes!K40=0,0,RES_hhdet_tes!K40/0.086*1000000/RES_hhdet_num!K40)</f>
        <v>692.03623662435803</v>
      </c>
      <c r="L40" s="156">
        <f>IF(RES_hhdet_tes!L40=0,0,RES_hhdet_tes!L40/0.086*1000000/RES_hhdet_num!L40)</f>
        <v>727.32031113474522</v>
      </c>
      <c r="M40" s="156">
        <f>IF(RES_hhdet_tes!M40=0,0,RES_hhdet_tes!M40/0.086*1000000/RES_hhdet_num!M40)</f>
        <v>690.2527880884619</v>
      </c>
      <c r="N40" s="156">
        <f>IF(RES_hhdet_tes!N40=0,0,RES_hhdet_tes!N40/0.086*1000000/RES_hhdet_num!N40)</f>
        <v>699.75234392930133</v>
      </c>
      <c r="O40" s="156">
        <f>IF(RES_hhdet_tes!O40=0,0,RES_hhdet_tes!O40/0.086*1000000/RES_hhdet_num!O40)</f>
        <v>699.56555299962838</v>
      </c>
      <c r="P40" s="156">
        <f>IF(RES_hhdet_tes!P40=0,0,RES_hhdet_tes!P40/0.086*1000000/RES_hhdet_num!P40)</f>
        <v>691.14772982382681</v>
      </c>
      <c r="Q40" s="156">
        <f>IF(RES_hhdet_tes!Q40=0,0,RES_hhdet_tes!Q40/0.086*1000000/RES_hhdet_num!Q40)</f>
        <v>700.25853642704021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764.23181320128799</v>
      </c>
      <c r="C41" s="57">
        <f>IF(RES_hhdet_tes!C41=0,0,RES_hhdet_tes!C41/0.086*1000000/RES_hhdet_num!C41)</f>
        <v>783.82928791296456</v>
      </c>
      <c r="D41" s="57">
        <f>IF(RES_hhdet_tes!D41=0,0,RES_hhdet_tes!D41/0.086*1000000/RES_hhdet_num!D41)</f>
        <v>816.95784029734955</v>
      </c>
      <c r="E41" s="57">
        <f>IF(RES_hhdet_tes!E41=0,0,RES_hhdet_tes!E41/0.086*1000000/RES_hhdet_num!E41)</f>
        <v>817.85851442019248</v>
      </c>
      <c r="F41" s="57">
        <f>IF(RES_hhdet_tes!F41=0,0,RES_hhdet_tes!F41/0.086*1000000/RES_hhdet_num!F41)</f>
        <v>1028.4668473263416</v>
      </c>
      <c r="G41" s="57">
        <f>IF(RES_hhdet_tes!G41=0,0,RES_hhdet_tes!G41/0.086*1000000/RES_hhdet_num!G41)</f>
        <v>880.20820940177975</v>
      </c>
      <c r="H41" s="57">
        <f>IF(RES_hhdet_tes!H41=0,0,RES_hhdet_tes!H41/0.086*1000000/RES_hhdet_num!H41)</f>
        <v>922.52378618225714</v>
      </c>
      <c r="I41" s="57">
        <f>IF(RES_hhdet_tes!I41=0,0,RES_hhdet_tes!I41/0.086*1000000/RES_hhdet_num!I41)</f>
        <v>850.24286513715117</v>
      </c>
      <c r="J41" s="57">
        <f>IF(RES_hhdet_tes!J41=0,0,RES_hhdet_tes!J41/0.086*1000000/RES_hhdet_num!J41)</f>
        <v>814.05443153415365</v>
      </c>
      <c r="K41" s="57">
        <f>IF(RES_hhdet_tes!K41=0,0,RES_hhdet_tes!K41/0.086*1000000/RES_hhdet_num!K41)</f>
        <v>846.50035215443211</v>
      </c>
      <c r="L41" s="57">
        <f>IF(RES_hhdet_tes!L41=0,0,RES_hhdet_tes!L41/0.086*1000000/RES_hhdet_num!L41)</f>
        <v>858.37409788415869</v>
      </c>
      <c r="M41" s="57">
        <f>IF(RES_hhdet_tes!M41=0,0,RES_hhdet_tes!M41/0.086*1000000/RES_hhdet_num!M41)</f>
        <v>855.63379122060974</v>
      </c>
      <c r="N41" s="57">
        <f>IF(RES_hhdet_tes!N41=0,0,RES_hhdet_tes!N41/0.086*1000000/RES_hhdet_num!N41)</f>
        <v>847.40920920408121</v>
      </c>
      <c r="O41" s="57">
        <f>IF(RES_hhdet_tes!O41=0,0,RES_hhdet_tes!O41/0.086*1000000/RES_hhdet_num!O41)</f>
        <v>914.53168532562245</v>
      </c>
      <c r="P41" s="57">
        <f>IF(RES_hhdet_tes!P41=0,0,RES_hhdet_tes!P41/0.086*1000000/RES_hhdet_num!P41)</f>
        <v>856.09531509183569</v>
      </c>
      <c r="Q41" s="57">
        <f>IF(RES_hhdet_tes!Q41=0,0,RES_hhdet_tes!Q41/0.086*1000000/RES_hhdet_num!Q41)</f>
        <v>1089.7209339430747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7448.8651560741509</v>
      </c>
      <c r="C43" s="168">
        <f t="shared" ref="C43:Q43" si="6">SUM(C44,C47,C49,C58)</f>
        <v>8069.6956230928317</v>
      </c>
      <c r="D43" s="168">
        <f t="shared" si="6"/>
        <v>7887.2966896364042</v>
      </c>
      <c r="E43" s="168">
        <f t="shared" si="6"/>
        <v>8397.6967578827735</v>
      </c>
      <c r="F43" s="168">
        <f t="shared" si="6"/>
        <v>9009.2589494793192</v>
      </c>
      <c r="G43" s="168">
        <f t="shared" si="6"/>
        <v>9339.5342600123313</v>
      </c>
      <c r="H43" s="168">
        <f t="shared" si="6"/>
        <v>8762.617861689534</v>
      </c>
      <c r="I43" s="168">
        <f t="shared" si="6"/>
        <v>8508.4248031239458</v>
      </c>
      <c r="J43" s="168">
        <f t="shared" si="6"/>
        <v>8760.2701453593581</v>
      </c>
      <c r="K43" s="168">
        <f t="shared" si="6"/>
        <v>8906.190182999173</v>
      </c>
      <c r="L43" s="168">
        <f t="shared" si="6"/>
        <v>9260.8289455070408</v>
      </c>
      <c r="M43" s="168">
        <f t="shared" si="6"/>
        <v>9138.5963491543589</v>
      </c>
      <c r="N43" s="168">
        <f t="shared" si="6"/>
        <v>9607.2759089474039</v>
      </c>
      <c r="O43" s="168">
        <f t="shared" si="6"/>
        <v>9630.7969254867876</v>
      </c>
      <c r="P43" s="168">
        <f t="shared" si="6"/>
        <v>8034.2054247305323</v>
      </c>
      <c r="Q43" s="168">
        <f t="shared" si="6"/>
        <v>9168.1331424508462</v>
      </c>
    </row>
    <row r="44" spans="1:17" ht="12.95" customHeight="1" x14ac:dyDescent="0.25">
      <c r="A44" s="158" t="s">
        <v>65</v>
      </c>
      <c r="B44" s="157">
        <f t="shared" ref="B44:Q44" si="7">SUM(B45:B46)</f>
        <v>4945.8442221158057</v>
      </c>
      <c r="C44" s="157">
        <f t="shared" si="7"/>
        <v>5481.4857120497527</v>
      </c>
      <c r="D44" s="157">
        <f t="shared" si="7"/>
        <v>5230.6710653822165</v>
      </c>
      <c r="E44" s="157">
        <f t="shared" si="7"/>
        <v>5737.7632559868662</v>
      </c>
      <c r="F44" s="157">
        <f t="shared" si="7"/>
        <v>6088.3099277480642</v>
      </c>
      <c r="G44" s="157">
        <f t="shared" si="7"/>
        <v>6453.5653098549556</v>
      </c>
      <c r="H44" s="157">
        <f t="shared" si="7"/>
        <v>5903.6651572026331</v>
      </c>
      <c r="I44" s="157">
        <f t="shared" si="7"/>
        <v>5711.6429940403032</v>
      </c>
      <c r="J44" s="157">
        <f t="shared" si="7"/>
        <v>5981.8619119152281</v>
      </c>
      <c r="K44" s="157">
        <f t="shared" si="7"/>
        <v>6137.4691658618704</v>
      </c>
      <c r="L44" s="157">
        <f t="shared" si="7"/>
        <v>6461.3643687814829</v>
      </c>
      <c r="M44" s="157">
        <f t="shared" si="7"/>
        <v>6114.8924858202545</v>
      </c>
      <c r="N44" s="157">
        <f t="shared" si="7"/>
        <v>6541.7392619318543</v>
      </c>
      <c r="O44" s="157">
        <f t="shared" si="7"/>
        <v>6511.1703226014797</v>
      </c>
      <c r="P44" s="157">
        <f t="shared" si="7"/>
        <v>4965.093688679829</v>
      </c>
      <c r="Q44" s="157">
        <f t="shared" si="7"/>
        <v>5921.6520208458305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4795.9234371488965</v>
      </c>
      <c r="C45" s="156">
        <f>IF(RES_hhdet_tes!C45=0,0,RES_hhdet_tes!C45/0.086*1000000/RES_hhdet_num!C$43)</f>
        <v>5323.2908564755726</v>
      </c>
      <c r="D45" s="156">
        <f>IF(RES_hhdet_tes!D45=0,0,RES_hhdet_tes!D45/0.086*1000000/RES_hhdet_num!D$43)</f>
        <v>5066.660164120678</v>
      </c>
      <c r="E45" s="156">
        <f>IF(RES_hhdet_tes!E45=0,0,RES_hhdet_tes!E45/0.086*1000000/RES_hhdet_num!E$43)</f>
        <v>5548.8463448466355</v>
      </c>
      <c r="F45" s="156">
        <f>IF(RES_hhdet_tes!F45=0,0,RES_hhdet_tes!F45/0.086*1000000/RES_hhdet_num!F$43)</f>
        <v>5838.984277526959</v>
      </c>
      <c r="G45" s="156">
        <f>IF(RES_hhdet_tes!G45=0,0,RES_hhdet_tes!G45/0.086*1000000/RES_hhdet_num!G$43)</f>
        <v>6216.2539336759783</v>
      </c>
      <c r="H45" s="156">
        <f>IF(RES_hhdet_tes!H45=0,0,RES_hhdet_tes!H45/0.086*1000000/RES_hhdet_num!H$43)</f>
        <v>5706.3408642338636</v>
      </c>
      <c r="I45" s="156">
        <f>IF(RES_hhdet_tes!I45=0,0,RES_hhdet_tes!I45/0.086*1000000/RES_hhdet_num!I$43)</f>
        <v>5585.6298906866023</v>
      </c>
      <c r="J45" s="156">
        <f>IF(RES_hhdet_tes!J45=0,0,RES_hhdet_tes!J45/0.086*1000000/RES_hhdet_num!J$43)</f>
        <v>5855.3596986554785</v>
      </c>
      <c r="K45" s="156">
        <f>IF(RES_hhdet_tes!K45=0,0,RES_hhdet_tes!K45/0.086*1000000/RES_hhdet_num!K$43)</f>
        <v>6020.8838285500397</v>
      </c>
      <c r="L45" s="156">
        <f>IF(RES_hhdet_tes!L45=0,0,RES_hhdet_tes!L45/0.086*1000000/RES_hhdet_num!L$43)</f>
        <v>6326.6888543734731</v>
      </c>
      <c r="M45" s="156">
        <f>IF(RES_hhdet_tes!M45=0,0,RES_hhdet_tes!M45/0.086*1000000/RES_hhdet_num!M$43)</f>
        <v>5949.6060563022902</v>
      </c>
      <c r="N45" s="156">
        <f>IF(RES_hhdet_tes!N45=0,0,RES_hhdet_tes!N45/0.086*1000000/RES_hhdet_num!N$43)</f>
        <v>6432.3549903670291</v>
      </c>
      <c r="O45" s="156">
        <f>IF(RES_hhdet_tes!O45=0,0,RES_hhdet_tes!O45/0.086*1000000/RES_hhdet_num!O$43)</f>
        <v>6394.2985853395057</v>
      </c>
      <c r="P45" s="156">
        <f>IF(RES_hhdet_tes!P45=0,0,RES_hhdet_tes!P45/0.086*1000000/RES_hhdet_num!P$43)</f>
        <v>4887.8151276896097</v>
      </c>
      <c r="Q45" s="156">
        <f>IF(RES_hhdet_tes!Q45=0,0,RES_hhdet_tes!Q45/0.086*1000000/RES_hhdet_num!Q$43)</f>
        <v>5750.3487900128712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149.92078496690914</v>
      </c>
      <c r="C46" s="156">
        <f>IF(RES_hhdet_tes!C46=0,0,RES_hhdet_tes!C46/0.086*1000000/RES_hhdet_num!C$43)</f>
        <v>158.19485557418022</v>
      </c>
      <c r="D46" s="156">
        <f>IF(RES_hhdet_tes!D46=0,0,RES_hhdet_tes!D46/0.086*1000000/RES_hhdet_num!D$43)</f>
        <v>164.01090126153829</v>
      </c>
      <c r="E46" s="156">
        <f>IF(RES_hhdet_tes!E46=0,0,RES_hhdet_tes!E46/0.086*1000000/RES_hhdet_num!E$43)</f>
        <v>188.91691114023084</v>
      </c>
      <c r="F46" s="156">
        <f>IF(RES_hhdet_tes!F46=0,0,RES_hhdet_tes!F46/0.086*1000000/RES_hhdet_num!F$43)</f>
        <v>249.32565022110512</v>
      </c>
      <c r="G46" s="156">
        <f>IF(RES_hhdet_tes!G46=0,0,RES_hhdet_tes!G46/0.086*1000000/RES_hhdet_num!G$43)</f>
        <v>237.31137617897704</v>
      </c>
      <c r="H46" s="156">
        <f>IF(RES_hhdet_tes!H46=0,0,RES_hhdet_tes!H46/0.086*1000000/RES_hhdet_num!H$43)</f>
        <v>197.3242929687693</v>
      </c>
      <c r="I46" s="156">
        <f>IF(RES_hhdet_tes!I46=0,0,RES_hhdet_tes!I46/0.086*1000000/RES_hhdet_num!I$43)</f>
        <v>126.01310335370054</v>
      </c>
      <c r="J46" s="156">
        <f>IF(RES_hhdet_tes!J46=0,0,RES_hhdet_tes!J46/0.086*1000000/RES_hhdet_num!J$43)</f>
        <v>126.50221325974977</v>
      </c>
      <c r="K46" s="156">
        <f>IF(RES_hhdet_tes!K46=0,0,RES_hhdet_tes!K46/0.086*1000000/RES_hhdet_num!K$43)</f>
        <v>116.58533731183044</v>
      </c>
      <c r="L46" s="156">
        <f>IF(RES_hhdet_tes!L46=0,0,RES_hhdet_tes!L46/0.086*1000000/RES_hhdet_num!L$43)</f>
        <v>134.67551440801006</v>
      </c>
      <c r="M46" s="156">
        <f>IF(RES_hhdet_tes!M46=0,0,RES_hhdet_tes!M46/0.086*1000000/RES_hhdet_num!M$43)</f>
        <v>165.28642951796419</v>
      </c>
      <c r="N46" s="156">
        <f>IF(RES_hhdet_tes!N46=0,0,RES_hhdet_tes!N46/0.086*1000000/RES_hhdet_num!N$43)</f>
        <v>109.38427156482544</v>
      </c>
      <c r="O46" s="156">
        <f>IF(RES_hhdet_tes!O46=0,0,RES_hhdet_tes!O46/0.086*1000000/RES_hhdet_num!O$43)</f>
        <v>116.87173726197436</v>
      </c>
      <c r="P46" s="156">
        <f>IF(RES_hhdet_tes!P46=0,0,RES_hhdet_tes!P46/0.086*1000000/RES_hhdet_num!P$43)</f>
        <v>77.278560990218963</v>
      </c>
      <c r="Q46" s="156">
        <f>IF(RES_hhdet_tes!Q46=0,0,RES_hhdet_tes!Q46/0.086*1000000/RES_hhdet_num!Q$43)</f>
        <v>171.30323083295934</v>
      </c>
    </row>
    <row r="47" spans="1:17" ht="12.95" customHeight="1" x14ac:dyDescent="0.25">
      <c r="A47" s="158" t="s">
        <v>112</v>
      </c>
      <c r="B47" s="157">
        <f t="shared" ref="B47:Q47" si="8">B48</f>
        <v>253.0067831116655</v>
      </c>
      <c r="C47" s="157">
        <f t="shared" si="8"/>
        <v>269.73843275585659</v>
      </c>
      <c r="D47" s="157">
        <f t="shared" si="8"/>
        <v>287.03753526397639</v>
      </c>
      <c r="E47" s="157">
        <f t="shared" si="8"/>
        <v>309.09746579696775</v>
      </c>
      <c r="F47" s="157">
        <f t="shared" si="8"/>
        <v>332.05559429929758</v>
      </c>
      <c r="G47" s="157">
        <f t="shared" si="8"/>
        <v>362.24828696053908</v>
      </c>
      <c r="H47" s="157">
        <f t="shared" si="8"/>
        <v>384.93347523128949</v>
      </c>
      <c r="I47" s="157">
        <f t="shared" si="8"/>
        <v>404.19235999535817</v>
      </c>
      <c r="J47" s="157">
        <f t="shared" si="8"/>
        <v>438.46877351539786</v>
      </c>
      <c r="K47" s="157">
        <f t="shared" si="8"/>
        <v>461.18539896970219</v>
      </c>
      <c r="L47" s="157">
        <f t="shared" si="8"/>
        <v>498.19998275392004</v>
      </c>
      <c r="M47" s="157">
        <f t="shared" si="8"/>
        <v>636.76635745240412</v>
      </c>
      <c r="N47" s="157">
        <f t="shared" si="8"/>
        <v>773.04023599620427</v>
      </c>
      <c r="O47" s="157">
        <f t="shared" si="8"/>
        <v>826.89973192839261</v>
      </c>
      <c r="P47" s="157">
        <f t="shared" si="8"/>
        <v>871.95035629074357</v>
      </c>
      <c r="Q47" s="157">
        <f t="shared" si="8"/>
        <v>910.25434200309519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253.0067831116655</v>
      </c>
      <c r="C48" s="156">
        <f>IF(RES_hhdet_tes!C48=0,0,RES_hhdet_tes!C48/0.086*1000000/RES_hhdet_num!C$43)</f>
        <v>269.73843275585659</v>
      </c>
      <c r="D48" s="156">
        <f>IF(RES_hhdet_tes!D48=0,0,RES_hhdet_tes!D48/0.086*1000000/RES_hhdet_num!D$43)</f>
        <v>287.03753526397639</v>
      </c>
      <c r="E48" s="156">
        <f>IF(RES_hhdet_tes!E48=0,0,RES_hhdet_tes!E48/0.086*1000000/RES_hhdet_num!E$43)</f>
        <v>309.09746579696775</v>
      </c>
      <c r="F48" s="156">
        <f>IF(RES_hhdet_tes!F48=0,0,RES_hhdet_tes!F48/0.086*1000000/RES_hhdet_num!F$43)</f>
        <v>332.05559429929758</v>
      </c>
      <c r="G48" s="156">
        <f>IF(RES_hhdet_tes!G48=0,0,RES_hhdet_tes!G48/0.086*1000000/RES_hhdet_num!G$43)</f>
        <v>362.24828696053908</v>
      </c>
      <c r="H48" s="156">
        <f>IF(RES_hhdet_tes!H48=0,0,RES_hhdet_tes!H48/0.086*1000000/RES_hhdet_num!H$43)</f>
        <v>384.93347523128949</v>
      </c>
      <c r="I48" s="156">
        <f>IF(RES_hhdet_tes!I48=0,0,RES_hhdet_tes!I48/0.086*1000000/RES_hhdet_num!I$43)</f>
        <v>404.19235999535817</v>
      </c>
      <c r="J48" s="156">
        <f>IF(RES_hhdet_tes!J48=0,0,RES_hhdet_tes!J48/0.086*1000000/RES_hhdet_num!J$43)</f>
        <v>438.46877351539786</v>
      </c>
      <c r="K48" s="156">
        <f>IF(RES_hhdet_tes!K48=0,0,RES_hhdet_tes!K48/0.086*1000000/RES_hhdet_num!K$43)</f>
        <v>461.18539896970219</v>
      </c>
      <c r="L48" s="156">
        <f>IF(RES_hhdet_tes!L48=0,0,RES_hhdet_tes!L48/0.086*1000000/RES_hhdet_num!L$43)</f>
        <v>498.19998275392004</v>
      </c>
      <c r="M48" s="156">
        <f>IF(RES_hhdet_tes!M48=0,0,RES_hhdet_tes!M48/0.086*1000000/RES_hhdet_num!M$43)</f>
        <v>636.76635745240412</v>
      </c>
      <c r="N48" s="156">
        <f>IF(RES_hhdet_tes!N48=0,0,RES_hhdet_tes!N48/0.086*1000000/RES_hhdet_num!N$43)</f>
        <v>773.04023599620427</v>
      </c>
      <c r="O48" s="156">
        <f>IF(RES_hhdet_tes!O48=0,0,RES_hhdet_tes!O48/0.086*1000000/RES_hhdet_num!O$43)</f>
        <v>826.89973192839261</v>
      </c>
      <c r="P48" s="156">
        <f>IF(RES_hhdet_tes!P48=0,0,RES_hhdet_tes!P48/0.086*1000000/RES_hhdet_num!P$43)</f>
        <v>871.95035629074357</v>
      </c>
      <c r="Q48" s="156">
        <f>IF(RES_hhdet_tes!Q48=0,0,RES_hhdet_tes!Q48/0.086*1000000/RES_hhdet_num!Q$43)</f>
        <v>910.25434200309519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1558.1404103394591</v>
      </c>
      <c r="C49" s="157">
        <f>IF(RES_hhdet_tes!C49=0,0,RES_hhdet_tes!C49/0.086*1000000/RES_hhdet_num!C$43)</f>
        <v>1607.4154931190978</v>
      </c>
      <c r="D49" s="157">
        <f>IF(RES_hhdet_tes!D49=0,0,RES_hhdet_tes!D49/0.086*1000000/RES_hhdet_num!D$43)</f>
        <v>1636.4287733497392</v>
      </c>
      <c r="E49" s="157">
        <f>IF(RES_hhdet_tes!E49=0,0,RES_hhdet_tes!E49/0.086*1000000/RES_hhdet_num!E$43)</f>
        <v>1597.8393445124484</v>
      </c>
      <c r="F49" s="157">
        <f>IF(RES_hhdet_tes!F49=0,0,RES_hhdet_tes!F49/0.086*1000000/RES_hhdet_num!F$43)</f>
        <v>1732.905169085293</v>
      </c>
      <c r="G49" s="157">
        <f>IF(RES_hhdet_tes!G49=0,0,RES_hhdet_tes!G49/0.086*1000000/RES_hhdet_num!G$43)</f>
        <v>1689.9157119456092</v>
      </c>
      <c r="H49" s="157">
        <f>IF(RES_hhdet_tes!H49=0,0,RES_hhdet_tes!H49/0.086*1000000/RES_hhdet_num!H$43)</f>
        <v>1630.7269266914432</v>
      </c>
      <c r="I49" s="157">
        <f>IF(RES_hhdet_tes!I49=0,0,RES_hhdet_tes!I49/0.086*1000000/RES_hhdet_num!I$43)</f>
        <v>1580.2024928103381</v>
      </c>
      <c r="J49" s="157">
        <f>IF(RES_hhdet_tes!J49=0,0,RES_hhdet_tes!J49/0.086*1000000/RES_hhdet_num!J$43)</f>
        <v>1553.0733245034207</v>
      </c>
      <c r="K49" s="157">
        <f>IF(RES_hhdet_tes!K49=0,0,RES_hhdet_tes!K49/0.086*1000000/RES_hhdet_num!K$43)</f>
        <v>1530.0819336497027</v>
      </c>
      <c r="L49" s="157">
        <f>IF(RES_hhdet_tes!L49=0,0,RES_hhdet_tes!L49/0.086*1000000/RES_hhdet_num!L$43)</f>
        <v>1504.8820838376785</v>
      </c>
      <c r="M49" s="157">
        <f>IF(RES_hhdet_tes!M49=0,0,RES_hhdet_tes!M49/0.086*1000000/RES_hhdet_num!M$43)</f>
        <v>1605.0971592585458</v>
      </c>
      <c r="N49" s="157">
        <f>IF(RES_hhdet_tes!N49=0,0,RES_hhdet_tes!N49/0.086*1000000/RES_hhdet_num!N$43)</f>
        <v>1513.890704444409</v>
      </c>
      <c r="O49" s="157">
        <f>IF(RES_hhdet_tes!O49=0,0,RES_hhdet_tes!O49/0.086*1000000/RES_hhdet_num!O$43)</f>
        <v>1479.3979823269558</v>
      </c>
      <c r="P49" s="157">
        <f>IF(RES_hhdet_tes!P49=0,0,RES_hhdet_tes!P49/0.086*1000000/RES_hhdet_num!P$43)</f>
        <v>1419.8847445238287</v>
      </c>
      <c r="Q49" s="157">
        <f>IF(RES_hhdet_tes!Q49=0,0,RES_hhdet_tes!Q49/0.086*1000000/RES_hhdet_num!Q$43)</f>
        <v>1437.404942389403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1430.5551054959756</v>
      </c>
      <c r="C50" s="132">
        <f>IF(RES_hhdet_tes!C50=0,0,RES_hhdet_tes!C50/0.086*1000000/RES_hhdet_num!C50)</f>
        <v>1559.7166800347363</v>
      </c>
      <c r="D50" s="132">
        <f>IF(RES_hhdet_tes!D50=0,0,RES_hhdet_tes!D50/0.086*1000000/RES_hhdet_num!D50)</f>
        <v>1528.920771156827</v>
      </c>
      <c r="E50" s="132">
        <f>IF(RES_hhdet_tes!E50=0,0,RES_hhdet_tes!E50/0.086*1000000/RES_hhdet_num!E50)</f>
        <v>1457.1282228371106</v>
      </c>
      <c r="F50" s="132">
        <f>IF(RES_hhdet_tes!F50=0,0,RES_hhdet_tes!F50/0.086*1000000/RES_hhdet_num!F50)</f>
        <v>1587.7263787654726</v>
      </c>
      <c r="G50" s="132">
        <f>IF(RES_hhdet_tes!G50=0,0,RES_hhdet_tes!G50/0.086*1000000/RES_hhdet_num!G50)</f>
        <v>1557.1784111642266</v>
      </c>
      <c r="H50" s="132">
        <f>IF(RES_hhdet_tes!H50=0,0,RES_hhdet_tes!H50/0.086*1000000/RES_hhdet_num!H50)</f>
        <v>1544.4505049597431</v>
      </c>
      <c r="I50" s="132">
        <f>IF(RES_hhdet_tes!I50=0,0,RES_hhdet_tes!I50/0.086*1000000/RES_hhdet_num!I50)</f>
        <v>1536.0845875271023</v>
      </c>
      <c r="J50" s="132">
        <f>IF(RES_hhdet_tes!J50=0,0,RES_hhdet_tes!J50/0.086*1000000/RES_hhdet_num!J50)</f>
        <v>1521.4684335404108</v>
      </c>
      <c r="K50" s="132">
        <f>IF(RES_hhdet_tes!K50=0,0,RES_hhdet_tes!K50/0.086*1000000/RES_hhdet_num!K50)</f>
        <v>1503.7514691098656</v>
      </c>
      <c r="L50" s="132">
        <f>IF(RES_hhdet_tes!L50=0,0,RES_hhdet_tes!L50/0.086*1000000/RES_hhdet_num!L50)</f>
        <v>1456.0678399629689</v>
      </c>
      <c r="M50" s="132">
        <f>IF(RES_hhdet_tes!M50=0,0,RES_hhdet_tes!M50/0.086*1000000/RES_hhdet_num!M50)</f>
        <v>1554.997678544632</v>
      </c>
      <c r="N50" s="132">
        <f>IF(RES_hhdet_tes!N50=0,0,RES_hhdet_tes!N50/0.086*1000000/RES_hhdet_num!N50)</f>
        <v>1489.3273090916612</v>
      </c>
      <c r="O50" s="132">
        <f>IF(RES_hhdet_tes!O50=0,0,RES_hhdet_tes!O50/0.086*1000000/RES_hhdet_num!O50)</f>
        <v>1460.3774315658716</v>
      </c>
      <c r="P50" s="132">
        <f>IF(RES_hhdet_tes!P50=0,0,RES_hhdet_tes!P50/0.086*1000000/RES_hhdet_num!P50)</f>
        <v>1410.1704175962641</v>
      </c>
      <c r="Q50" s="132">
        <f>IF(RES_hhdet_tes!Q50=0,0,RES_hhdet_tes!Q50/0.086*1000000/RES_hhdet_num!Q50)</f>
        <v>1413.7289863512194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1445.1623871651029</v>
      </c>
      <c r="C51" s="132">
        <f>IF(RES_hhdet_tes!C51=0,0,RES_hhdet_tes!C51/0.086*1000000/RES_hhdet_num!C51)</f>
        <v>1526.5512716804039</v>
      </c>
      <c r="D51" s="132">
        <f>IF(RES_hhdet_tes!D51=0,0,RES_hhdet_tes!D51/0.086*1000000/RES_hhdet_num!D51)</f>
        <v>1540.6184909193069</v>
      </c>
      <c r="E51" s="132">
        <f>IF(RES_hhdet_tes!E51=0,0,RES_hhdet_tes!E51/0.086*1000000/RES_hhdet_num!E51)</f>
        <v>1528.6941647633748</v>
      </c>
      <c r="F51" s="132">
        <f>IF(RES_hhdet_tes!F51=0,0,RES_hhdet_tes!F51/0.086*1000000/RES_hhdet_num!F51)</f>
        <v>1592.0074502018063</v>
      </c>
      <c r="G51" s="132">
        <f>IF(RES_hhdet_tes!G51=0,0,RES_hhdet_tes!G51/0.086*1000000/RES_hhdet_num!G51)</f>
        <v>1595.0418339586076</v>
      </c>
      <c r="H51" s="132">
        <f>IF(RES_hhdet_tes!H51=0,0,RES_hhdet_tes!H51/0.086*1000000/RES_hhdet_num!H51)</f>
        <v>1588.6030286096084</v>
      </c>
      <c r="I51" s="132">
        <f>IF(RES_hhdet_tes!I51=0,0,RES_hhdet_tes!I51/0.086*1000000/RES_hhdet_num!I51)</f>
        <v>1583.5541103721418</v>
      </c>
      <c r="J51" s="132">
        <f>IF(RES_hhdet_tes!J51=0,0,RES_hhdet_tes!J51/0.086*1000000/RES_hhdet_num!J51)</f>
        <v>1574.9460946229444</v>
      </c>
      <c r="K51" s="132">
        <f>IF(RES_hhdet_tes!K51=0,0,RES_hhdet_tes!K51/0.086*1000000/RES_hhdet_num!K51)</f>
        <v>1560.7926906074733</v>
      </c>
      <c r="L51" s="132">
        <f>IF(RES_hhdet_tes!L51=0,0,RES_hhdet_tes!L51/0.086*1000000/RES_hhdet_num!L51)</f>
        <v>1533.2961202469871</v>
      </c>
      <c r="M51" s="132">
        <f>IF(RES_hhdet_tes!M51=0,0,RES_hhdet_tes!M51/0.086*1000000/RES_hhdet_num!M51)</f>
        <v>1571.4760442287261</v>
      </c>
      <c r="N51" s="132">
        <f>IF(RES_hhdet_tes!N51=0,0,RES_hhdet_tes!N51/0.086*1000000/RES_hhdet_num!N51)</f>
        <v>1521.5671329569589</v>
      </c>
      <c r="O51" s="132">
        <f>IF(RES_hhdet_tes!O51=0,0,RES_hhdet_tes!O51/0.086*1000000/RES_hhdet_num!O51)</f>
        <v>1488.8403233889035</v>
      </c>
      <c r="P51" s="132">
        <f>IF(RES_hhdet_tes!P51=0,0,RES_hhdet_tes!P51/0.086*1000000/RES_hhdet_num!P51)</f>
        <v>1435.1850692346775</v>
      </c>
      <c r="Q51" s="132">
        <f>IF(RES_hhdet_tes!Q51=0,0,RES_hhdet_tes!Q51/0.086*1000000/RES_hhdet_num!Q51)</f>
        <v>1434.1085851748212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572.22204219860532</v>
      </c>
      <c r="C52" s="165">
        <f>IF(RES_hhdet_tes!C52=0,0,RES_hhdet_tes!C52/0.086*1000000/RES_hhdet_num!C51)</f>
        <v>628.98198502723517</v>
      </c>
      <c r="D52" s="165">
        <f>IF(RES_hhdet_tes!D52=0,0,RES_hhdet_tes!D52/0.086*1000000/RES_hhdet_num!D51)</f>
        <v>620.45255014990994</v>
      </c>
      <c r="E52" s="165">
        <f>IF(RES_hhdet_tes!E52=0,0,RES_hhdet_tes!E52/0.086*1000000/RES_hhdet_num!E51)</f>
        <v>591.18535347052205</v>
      </c>
      <c r="F52" s="165">
        <f>IF(RES_hhdet_tes!F52=0,0,RES_hhdet_tes!F52/0.086*1000000/RES_hhdet_num!F51)</f>
        <v>649.3289739424572</v>
      </c>
      <c r="G52" s="165">
        <f>IF(RES_hhdet_tes!G52=0,0,RES_hhdet_tes!G52/0.086*1000000/RES_hhdet_num!G51)</f>
        <v>648.48875386894815</v>
      </c>
      <c r="H52" s="165">
        <f>IF(RES_hhdet_tes!H52=0,0,RES_hhdet_tes!H52/0.086*1000000/RES_hhdet_num!H51)</f>
        <v>648.46508660791471</v>
      </c>
      <c r="I52" s="165">
        <f>IF(RES_hhdet_tes!I52=0,0,RES_hhdet_tes!I52/0.086*1000000/RES_hhdet_num!I51)</f>
        <v>645.58325610305485</v>
      </c>
      <c r="J52" s="165">
        <f>IF(RES_hhdet_tes!J52=0,0,RES_hhdet_tes!J52/0.086*1000000/RES_hhdet_num!J51)</f>
        <v>641.21878781820624</v>
      </c>
      <c r="K52" s="165">
        <f>IF(RES_hhdet_tes!K52=0,0,RES_hhdet_tes!K52/0.086*1000000/RES_hhdet_num!K51)</f>
        <v>636.538781149643</v>
      </c>
      <c r="L52" s="165">
        <f>IF(RES_hhdet_tes!L52=0,0,RES_hhdet_tes!L52/0.086*1000000/RES_hhdet_num!L51)</f>
        <v>612.272917403169</v>
      </c>
      <c r="M52" s="165">
        <f>IF(RES_hhdet_tes!M52=0,0,RES_hhdet_tes!M52/0.086*1000000/RES_hhdet_num!M51)</f>
        <v>652.89704086724737</v>
      </c>
      <c r="N52" s="165">
        <f>IF(RES_hhdet_tes!N52=0,0,RES_hhdet_tes!N52/0.086*1000000/RES_hhdet_num!N51)</f>
        <v>619.83861386722242</v>
      </c>
      <c r="O52" s="165">
        <f>IF(RES_hhdet_tes!O52=0,0,RES_hhdet_tes!O52/0.086*1000000/RES_hhdet_num!O51)</f>
        <v>606.12673454556159</v>
      </c>
      <c r="P52" s="165">
        <f>IF(RES_hhdet_tes!P52=0,0,RES_hhdet_tes!P52/0.086*1000000/RES_hhdet_num!P51)</f>
        <v>582.89183294928091</v>
      </c>
      <c r="Q52" s="165">
        <f>IF(RES_hhdet_tes!Q52=0,0,RES_hhdet_tes!Q52/0.086*1000000/RES_hhdet_num!Q51)</f>
        <v>581.78784298809364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872.94034496649738</v>
      </c>
      <c r="C53" s="164">
        <f>IF(RES_hhdet_tes!C53=0,0,RES_hhdet_tes!C53/0.086*1000000/RES_hhdet_num!C51)</f>
        <v>897.56928665316866</v>
      </c>
      <c r="D53" s="164">
        <f>IF(RES_hhdet_tes!D53=0,0,RES_hhdet_tes!D53/0.086*1000000/RES_hhdet_num!D51)</f>
        <v>920.1659407693968</v>
      </c>
      <c r="E53" s="164">
        <f>IF(RES_hhdet_tes!E53=0,0,RES_hhdet_tes!E53/0.086*1000000/RES_hhdet_num!E51)</f>
        <v>937.50881129285278</v>
      </c>
      <c r="F53" s="164">
        <f>IF(RES_hhdet_tes!F53=0,0,RES_hhdet_tes!F53/0.086*1000000/RES_hhdet_num!F51)</f>
        <v>942.67847625934917</v>
      </c>
      <c r="G53" s="164">
        <f>IF(RES_hhdet_tes!G53=0,0,RES_hhdet_tes!G53/0.086*1000000/RES_hhdet_num!G51)</f>
        <v>946.5530800896596</v>
      </c>
      <c r="H53" s="164">
        <f>IF(RES_hhdet_tes!H53=0,0,RES_hhdet_tes!H53/0.086*1000000/RES_hhdet_num!H51)</f>
        <v>940.13794200169332</v>
      </c>
      <c r="I53" s="164">
        <f>IF(RES_hhdet_tes!I53=0,0,RES_hhdet_tes!I53/0.086*1000000/RES_hhdet_num!I51)</f>
        <v>937.97085426908723</v>
      </c>
      <c r="J53" s="164">
        <f>IF(RES_hhdet_tes!J53=0,0,RES_hhdet_tes!J53/0.086*1000000/RES_hhdet_num!J51)</f>
        <v>933.72730680473819</v>
      </c>
      <c r="K53" s="164">
        <f>IF(RES_hhdet_tes!K53=0,0,RES_hhdet_tes!K53/0.086*1000000/RES_hhdet_num!K51)</f>
        <v>924.25390945783033</v>
      </c>
      <c r="L53" s="164">
        <f>IF(RES_hhdet_tes!L53=0,0,RES_hhdet_tes!L53/0.086*1000000/RES_hhdet_num!L51)</f>
        <v>921.02320284381801</v>
      </c>
      <c r="M53" s="164">
        <f>IF(RES_hhdet_tes!M53=0,0,RES_hhdet_tes!M53/0.086*1000000/RES_hhdet_num!M51)</f>
        <v>918.5790033614785</v>
      </c>
      <c r="N53" s="164">
        <f>IF(RES_hhdet_tes!N53=0,0,RES_hhdet_tes!N53/0.086*1000000/RES_hhdet_num!N51)</f>
        <v>901.72851908973621</v>
      </c>
      <c r="O53" s="164">
        <f>IF(RES_hhdet_tes!O53=0,0,RES_hhdet_tes!O53/0.086*1000000/RES_hhdet_num!O51)</f>
        <v>882.713588843342</v>
      </c>
      <c r="P53" s="164">
        <f>IF(RES_hhdet_tes!P53=0,0,RES_hhdet_tes!P53/0.086*1000000/RES_hhdet_num!P51)</f>
        <v>852.29323628539703</v>
      </c>
      <c r="Q53" s="164">
        <f>IF(RES_hhdet_tes!Q53=0,0,RES_hhdet_tes!Q53/0.086*1000000/RES_hhdet_num!Q51)</f>
        <v>852.32074218672767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1738.0989525287359</v>
      </c>
      <c r="C54" s="162">
        <f>IF(RES_hhdet_tes!C54=0,0,RES_hhdet_tes!C54/0.086*1000000/RES_hhdet_num!C54)</f>
        <v>1681.5764896899436</v>
      </c>
      <c r="D54" s="162">
        <f>IF(RES_hhdet_tes!D54=0,0,RES_hhdet_tes!D54/0.086*1000000/RES_hhdet_num!D54)</f>
        <v>1833.9610255957914</v>
      </c>
      <c r="E54" s="162">
        <f>IF(RES_hhdet_tes!E54=0,0,RES_hhdet_tes!E54/0.086*1000000/RES_hhdet_num!E54)</f>
        <v>1919.1645943670765</v>
      </c>
      <c r="F54" s="162">
        <f>IF(RES_hhdet_tes!F54=0,0,RES_hhdet_tes!F54/0.086*1000000/RES_hhdet_num!F54)</f>
        <v>2066.0682068474193</v>
      </c>
      <c r="G54" s="162">
        <f>IF(RES_hhdet_tes!G54=0,0,RES_hhdet_tes!G54/0.086*1000000/RES_hhdet_num!G54)</f>
        <v>2082.7576882332023</v>
      </c>
      <c r="H54" s="162">
        <f>IF(RES_hhdet_tes!H54=0,0,RES_hhdet_tes!H54/0.086*1000000/RES_hhdet_num!H54)</f>
        <v>1956.9006114270733</v>
      </c>
      <c r="I54" s="162">
        <f>IF(RES_hhdet_tes!I54=0,0,RES_hhdet_tes!I54/0.086*1000000/RES_hhdet_num!I54)</f>
        <v>1829.2568263375217</v>
      </c>
      <c r="J54" s="162">
        <f>IF(RES_hhdet_tes!J54=0,0,RES_hhdet_tes!J54/0.086*1000000/RES_hhdet_num!J54)</f>
        <v>1755.9183915985293</v>
      </c>
      <c r="K54" s="162">
        <f>IF(RES_hhdet_tes!K54=0,0,RES_hhdet_tes!K54/0.086*1000000/RES_hhdet_num!K54)</f>
        <v>1714.6114614798962</v>
      </c>
      <c r="L54" s="162">
        <f>IF(RES_hhdet_tes!L54=0,0,RES_hhdet_tes!L54/0.086*1000000/RES_hhdet_num!L54)</f>
        <v>1945.4313842129955</v>
      </c>
      <c r="M54" s="162">
        <f>IF(RES_hhdet_tes!M54=0,0,RES_hhdet_tes!M54/0.086*1000000/RES_hhdet_num!M54)</f>
        <v>2089.046402043401</v>
      </c>
      <c r="N54" s="162">
        <f>IF(RES_hhdet_tes!N54=0,0,RES_hhdet_tes!N54/0.086*1000000/RES_hhdet_num!N54)</f>
        <v>1919.1639636581237</v>
      </c>
      <c r="O54" s="162">
        <f>IF(RES_hhdet_tes!O54=0,0,RES_hhdet_tes!O54/0.086*1000000/RES_hhdet_num!O54)</f>
        <v>2021.9023835363337</v>
      </c>
      <c r="P54" s="162">
        <f>IF(RES_hhdet_tes!P54=0,0,RES_hhdet_tes!P54/0.086*1000000/RES_hhdet_num!P54)</f>
        <v>1742.6288225153637</v>
      </c>
      <c r="Q54" s="162">
        <f>IF(RES_hhdet_tes!Q54=0,0,RES_hhdet_tes!Q54/0.086*1000000/RES_hhdet_num!Q54)</f>
        <v>2283.027996027065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1568.1799259782072</v>
      </c>
      <c r="C55" s="160">
        <f>IF(RES_hhdet_tes!C55=0,0,RES_hhdet_tes!C55/0.086*1000000/RES_hhdet_num!C55)</f>
        <v>1570.9900043604175</v>
      </c>
      <c r="D55" s="160">
        <f>IF(RES_hhdet_tes!D55=0,0,RES_hhdet_tes!D55/0.086*1000000/RES_hhdet_num!D55)</f>
        <v>1654.1267617388476</v>
      </c>
      <c r="E55" s="160">
        <f>IF(RES_hhdet_tes!E55=0,0,RES_hhdet_tes!E55/0.086*1000000/RES_hhdet_num!E55)</f>
        <v>1704.9795142915284</v>
      </c>
      <c r="F55" s="160">
        <f>IF(RES_hhdet_tes!F55=0,0,RES_hhdet_tes!F55/0.086*1000000/RES_hhdet_num!F55)</f>
        <v>1776.1447652869851</v>
      </c>
      <c r="G55" s="160">
        <f>IF(RES_hhdet_tes!G55=0,0,RES_hhdet_tes!G55/0.086*1000000/RES_hhdet_num!G55)</f>
        <v>1786.0618421410193</v>
      </c>
      <c r="H55" s="160">
        <f>IF(RES_hhdet_tes!H55=0,0,RES_hhdet_tes!H55/0.086*1000000/RES_hhdet_num!H55)</f>
        <v>1722.4501677496758</v>
      </c>
      <c r="I55" s="160">
        <f>IF(RES_hhdet_tes!I55=0,0,RES_hhdet_tes!I55/0.086*1000000/RES_hhdet_num!I55)</f>
        <v>1653.0172521792808</v>
      </c>
      <c r="J55" s="160">
        <f>IF(RES_hhdet_tes!J55=0,0,RES_hhdet_tes!J55/0.086*1000000/RES_hhdet_num!J55)</f>
        <v>1621.8797917892996</v>
      </c>
      <c r="K55" s="160">
        <f>IF(RES_hhdet_tes!K55=0,0,RES_hhdet_tes!K55/0.086*1000000/RES_hhdet_num!K55)</f>
        <v>1606.4811239252772</v>
      </c>
      <c r="L55" s="160">
        <f>IF(RES_hhdet_tes!L55=0,0,RES_hhdet_tes!L55/0.086*1000000/RES_hhdet_num!L55)</f>
        <v>1694.3548216774036</v>
      </c>
      <c r="M55" s="160">
        <f>IF(RES_hhdet_tes!M55=0,0,RES_hhdet_tes!M55/0.086*1000000/RES_hhdet_num!M55)</f>
        <v>1754.2073707662539</v>
      </c>
      <c r="N55" s="160">
        <f>IF(RES_hhdet_tes!N55=0,0,RES_hhdet_tes!N55/0.086*1000000/RES_hhdet_num!N55)</f>
        <v>1669.3941045529809</v>
      </c>
      <c r="O55" s="160">
        <f>IF(RES_hhdet_tes!O55=0,0,RES_hhdet_tes!O55/0.086*1000000/RES_hhdet_num!O55)</f>
        <v>1694.1123534198448</v>
      </c>
      <c r="P55" s="160">
        <f>IF(RES_hhdet_tes!P55=0,0,RES_hhdet_tes!P55/0.086*1000000/RES_hhdet_num!P55)</f>
        <v>1552.0412949701633</v>
      </c>
      <c r="Q55" s="160">
        <f>IF(RES_hhdet_tes!Q55=0,0,RES_hhdet_tes!Q55/0.086*1000000/RES_hhdet_num!Q55)</f>
        <v>1770.1338816386474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695.23958101170967</v>
      </c>
      <c r="C56" s="156">
        <f>IF(RES_hhdet_tes!C56=0,0,RES_hhdet_tes!C56/0.086*1000000/RES_hhdet_num!C55)</f>
        <v>673.42071770724988</v>
      </c>
      <c r="D56" s="156">
        <f>IF(RES_hhdet_tes!D56=0,0,RES_hhdet_tes!D56/0.086*1000000/RES_hhdet_num!D55)</f>
        <v>733.96082096944997</v>
      </c>
      <c r="E56" s="156">
        <f>IF(RES_hhdet_tes!E56=0,0,RES_hhdet_tes!E56/0.086*1000000/RES_hhdet_num!E55)</f>
        <v>767.47070299867494</v>
      </c>
      <c r="F56" s="156">
        <f>IF(RES_hhdet_tes!F56=0,0,RES_hhdet_tes!F56/0.086*1000000/RES_hhdet_num!F55)</f>
        <v>833.46628902763587</v>
      </c>
      <c r="G56" s="156">
        <f>IF(RES_hhdet_tes!G56=0,0,RES_hhdet_tes!G56/0.086*1000000/RES_hhdet_num!G55)</f>
        <v>839.50876205135876</v>
      </c>
      <c r="H56" s="156">
        <f>IF(RES_hhdet_tes!H56=0,0,RES_hhdet_tes!H56/0.086*1000000/RES_hhdet_num!H55)</f>
        <v>782.31222574798278</v>
      </c>
      <c r="I56" s="156">
        <f>IF(RES_hhdet_tes!I56=0,0,RES_hhdet_tes!I56/0.086*1000000/RES_hhdet_num!I55)</f>
        <v>715.04639791019349</v>
      </c>
      <c r="J56" s="156">
        <f>IF(RES_hhdet_tes!J56=0,0,RES_hhdet_tes!J56/0.086*1000000/RES_hhdet_num!J55)</f>
        <v>688.15248498456151</v>
      </c>
      <c r="K56" s="156">
        <f>IF(RES_hhdet_tes!K56=0,0,RES_hhdet_tes!K56/0.086*1000000/RES_hhdet_num!K55)</f>
        <v>682.22721446744731</v>
      </c>
      <c r="L56" s="156">
        <f>IF(RES_hhdet_tes!L56=0,0,RES_hhdet_tes!L56/0.086*1000000/RES_hhdet_num!L55)</f>
        <v>773.33161883358594</v>
      </c>
      <c r="M56" s="156">
        <f>IF(RES_hhdet_tes!M56=0,0,RES_hhdet_tes!M56/0.086*1000000/RES_hhdet_num!M55)</f>
        <v>835.62836740477553</v>
      </c>
      <c r="N56" s="156">
        <f>IF(RES_hhdet_tes!N56=0,0,RES_hhdet_tes!N56/0.086*1000000/RES_hhdet_num!N55)</f>
        <v>767.66558546324484</v>
      </c>
      <c r="O56" s="156">
        <f>IF(RES_hhdet_tes!O56=0,0,RES_hhdet_tes!O56/0.086*1000000/RES_hhdet_num!O55)</f>
        <v>811.39876457650314</v>
      </c>
      <c r="P56" s="156">
        <f>IF(RES_hhdet_tes!P56=0,0,RES_hhdet_tes!P56/0.086*1000000/RES_hhdet_num!P55)</f>
        <v>699.74805868476653</v>
      </c>
      <c r="Q56" s="156">
        <f>IF(RES_hhdet_tes!Q56=0,0,RES_hhdet_tes!Q56/0.086*1000000/RES_hhdet_num!Q55)</f>
        <v>917.81313945192039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872.94034496649738</v>
      </c>
      <c r="C57" s="156">
        <f>IF(RES_hhdet_tes!C57=0,0,RES_hhdet_tes!C57/0.086*1000000/RES_hhdet_num!C55)</f>
        <v>897.56928665316786</v>
      </c>
      <c r="D57" s="156">
        <f>IF(RES_hhdet_tes!D57=0,0,RES_hhdet_tes!D57/0.086*1000000/RES_hhdet_num!D55)</f>
        <v>920.16594076939771</v>
      </c>
      <c r="E57" s="156">
        <f>IF(RES_hhdet_tes!E57=0,0,RES_hhdet_tes!E57/0.086*1000000/RES_hhdet_num!E55)</f>
        <v>937.50881129285312</v>
      </c>
      <c r="F57" s="156">
        <f>IF(RES_hhdet_tes!F57=0,0,RES_hhdet_tes!F57/0.086*1000000/RES_hhdet_num!F55)</f>
        <v>942.67847625934928</v>
      </c>
      <c r="G57" s="156">
        <f>IF(RES_hhdet_tes!G57=0,0,RES_hhdet_tes!G57/0.086*1000000/RES_hhdet_num!G55)</f>
        <v>946.55308008966063</v>
      </c>
      <c r="H57" s="156">
        <f>IF(RES_hhdet_tes!H57=0,0,RES_hhdet_tes!H57/0.086*1000000/RES_hhdet_num!H55)</f>
        <v>940.13794200169309</v>
      </c>
      <c r="I57" s="156">
        <f>IF(RES_hhdet_tes!I57=0,0,RES_hhdet_tes!I57/0.086*1000000/RES_hhdet_num!I55)</f>
        <v>937.97085426908723</v>
      </c>
      <c r="J57" s="156">
        <f>IF(RES_hhdet_tes!J57=0,0,RES_hhdet_tes!J57/0.086*1000000/RES_hhdet_num!J55)</f>
        <v>933.72730680473819</v>
      </c>
      <c r="K57" s="156">
        <f>IF(RES_hhdet_tes!K57=0,0,RES_hhdet_tes!K57/0.086*1000000/RES_hhdet_num!K55)</f>
        <v>924.25390945783022</v>
      </c>
      <c r="L57" s="156">
        <f>IF(RES_hhdet_tes!L57=0,0,RES_hhdet_tes!L57/0.086*1000000/RES_hhdet_num!L55)</f>
        <v>921.02320284381778</v>
      </c>
      <c r="M57" s="156">
        <f>IF(RES_hhdet_tes!M57=0,0,RES_hhdet_tes!M57/0.086*1000000/RES_hhdet_num!M55)</f>
        <v>918.57900336147839</v>
      </c>
      <c r="N57" s="156">
        <f>IF(RES_hhdet_tes!N57=0,0,RES_hhdet_tes!N57/0.086*1000000/RES_hhdet_num!N55)</f>
        <v>901.7285190897361</v>
      </c>
      <c r="O57" s="156">
        <f>IF(RES_hhdet_tes!O57=0,0,RES_hhdet_tes!O57/0.086*1000000/RES_hhdet_num!O55)</f>
        <v>882.713588843342</v>
      </c>
      <c r="P57" s="156">
        <f>IF(RES_hhdet_tes!P57=0,0,RES_hhdet_tes!P57/0.086*1000000/RES_hhdet_num!P55)</f>
        <v>852.2932362853968</v>
      </c>
      <c r="Q57" s="156">
        <f>IF(RES_hhdet_tes!Q57=0,0,RES_hhdet_tes!Q57/0.086*1000000/RES_hhdet_num!Q55)</f>
        <v>852.32074218672687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691.87374050722053</v>
      </c>
      <c r="C58" s="157">
        <f>IF(RES_hhdet_tes!C58=0,0,RES_hhdet_tes!C58/0.086*1000000/RES_hhdet_num!C$43)</f>
        <v>711.05598516812472</v>
      </c>
      <c r="D58" s="157">
        <f>IF(RES_hhdet_tes!D58=0,0,RES_hhdet_tes!D58/0.086*1000000/RES_hhdet_num!D$43)</f>
        <v>733.15931564047185</v>
      </c>
      <c r="E58" s="157">
        <f>IF(RES_hhdet_tes!E58=0,0,RES_hhdet_tes!E58/0.086*1000000/RES_hhdet_num!E$43)</f>
        <v>752.99669158648999</v>
      </c>
      <c r="F58" s="157">
        <f>IF(RES_hhdet_tes!F58=0,0,RES_hhdet_tes!F58/0.086*1000000/RES_hhdet_num!F$43)</f>
        <v>855.988258346664</v>
      </c>
      <c r="G58" s="157">
        <f>IF(RES_hhdet_tes!G58=0,0,RES_hhdet_tes!G58/0.086*1000000/RES_hhdet_num!G$43)</f>
        <v>833.80495125122752</v>
      </c>
      <c r="H58" s="157">
        <f>IF(RES_hhdet_tes!H58=0,0,RES_hhdet_tes!H58/0.086*1000000/RES_hhdet_num!H$43)</f>
        <v>843.29230256416895</v>
      </c>
      <c r="I58" s="157">
        <f>IF(RES_hhdet_tes!I58=0,0,RES_hhdet_tes!I58/0.086*1000000/RES_hhdet_num!I$43)</f>
        <v>812.38695627794652</v>
      </c>
      <c r="J58" s="157">
        <f>IF(RES_hhdet_tes!J58=0,0,RES_hhdet_tes!J58/0.086*1000000/RES_hhdet_num!J$43)</f>
        <v>786.86613542531097</v>
      </c>
      <c r="K58" s="157">
        <f>IF(RES_hhdet_tes!K58=0,0,RES_hhdet_tes!K58/0.086*1000000/RES_hhdet_num!K$43)</f>
        <v>777.45368451789875</v>
      </c>
      <c r="L58" s="157">
        <f>IF(RES_hhdet_tes!L58=0,0,RES_hhdet_tes!L58/0.086*1000000/RES_hhdet_num!L$43)</f>
        <v>796.38251013395939</v>
      </c>
      <c r="M58" s="157">
        <f>IF(RES_hhdet_tes!M58=0,0,RES_hhdet_tes!M58/0.086*1000000/RES_hhdet_num!M$43)</f>
        <v>781.84034662315423</v>
      </c>
      <c r="N58" s="157">
        <f>IF(RES_hhdet_tes!N58=0,0,RES_hhdet_tes!N58/0.086*1000000/RES_hhdet_num!N$43)</f>
        <v>778.60570657493531</v>
      </c>
      <c r="O58" s="157">
        <f>IF(RES_hhdet_tes!O58=0,0,RES_hhdet_tes!O58/0.086*1000000/RES_hhdet_num!O$43)</f>
        <v>813.32888862996026</v>
      </c>
      <c r="P58" s="157">
        <f>IF(RES_hhdet_tes!P58=0,0,RES_hhdet_tes!P58/0.086*1000000/RES_hhdet_num!P$43)</f>
        <v>777.27663523613057</v>
      </c>
      <c r="Q58" s="157">
        <f>IF(RES_hhdet_tes!Q58=0,0,RES_hhdet_tes!Q58/0.086*1000000/RES_hhdet_num!Q$43)</f>
        <v>898.82183721251806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647.32099226606431</v>
      </c>
      <c r="C59" s="156">
        <f>IF(RES_hhdet_tes!C59=0,0,RES_hhdet_tes!C59/0.086*1000000/RES_hhdet_num!C59)</f>
        <v>656.4090858389568</v>
      </c>
      <c r="D59" s="156">
        <f>IF(RES_hhdet_tes!D59=0,0,RES_hhdet_tes!D59/0.086*1000000/RES_hhdet_num!D59)</f>
        <v>653.81656809625872</v>
      </c>
      <c r="E59" s="156">
        <f>IF(RES_hhdet_tes!E59=0,0,RES_hhdet_tes!E59/0.086*1000000/RES_hhdet_num!E59)</f>
        <v>702.65557727984969</v>
      </c>
      <c r="F59" s="156">
        <f>IF(RES_hhdet_tes!F59=0,0,RES_hhdet_tes!F59/0.086*1000000/RES_hhdet_num!F59)</f>
        <v>705.95111850092223</v>
      </c>
      <c r="G59" s="156">
        <f>IF(RES_hhdet_tes!G59=0,0,RES_hhdet_tes!G59/0.086*1000000/RES_hhdet_num!G59)</f>
        <v>789.20475571930945</v>
      </c>
      <c r="H59" s="156">
        <f>IF(RES_hhdet_tes!H59=0,0,RES_hhdet_tes!H59/0.086*1000000/RES_hhdet_num!H59)</f>
        <v>733.5238354605068</v>
      </c>
      <c r="I59" s="156">
        <f>IF(RES_hhdet_tes!I59=0,0,RES_hhdet_tes!I59/0.086*1000000/RES_hhdet_num!I59)</f>
        <v>739.19296168196718</v>
      </c>
      <c r="J59" s="156">
        <f>IF(RES_hhdet_tes!J59=0,0,RES_hhdet_tes!J59/0.086*1000000/RES_hhdet_num!J59)</f>
        <v>752.49389247703573</v>
      </c>
      <c r="K59" s="156">
        <f>IF(RES_hhdet_tes!K59=0,0,RES_hhdet_tes!K59/0.086*1000000/RES_hhdet_num!K59)</f>
        <v>692.03623662435791</v>
      </c>
      <c r="L59" s="156">
        <f>IF(RES_hhdet_tes!L59=0,0,RES_hhdet_tes!L59/0.086*1000000/RES_hhdet_num!L59)</f>
        <v>727.32031113474534</v>
      </c>
      <c r="M59" s="156">
        <f>IF(RES_hhdet_tes!M59=0,0,RES_hhdet_tes!M59/0.086*1000000/RES_hhdet_num!M59)</f>
        <v>690.25278808846213</v>
      </c>
      <c r="N59" s="156">
        <f>IF(RES_hhdet_tes!N59=0,0,RES_hhdet_tes!N59/0.086*1000000/RES_hhdet_num!N59)</f>
        <v>699.75234392930156</v>
      </c>
      <c r="O59" s="156">
        <f>IF(RES_hhdet_tes!O59=0,0,RES_hhdet_tes!O59/0.086*1000000/RES_hhdet_num!O59)</f>
        <v>699.56555299962895</v>
      </c>
      <c r="P59" s="156">
        <f>IF(RES_hhdet_tes!P59=0,0,RES_hhdet_tes!P59/0.086*1000000/RES_hhdet_num!P59)</f>
        <v>691.14772982382749</v>
      </c>
      <c r="Q59" s="156">
        <f>IF(RES_hhdet_tes!Q59=0,0,RES_hhdet_tes!Q59/0.086*1000000/RES_hhdet_num!Q59)</f>
        <v>700.25853642704067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764.23181320128776</v>
      </c>
      <c r="C60" s="57">
        <f>IF(RES_hhdet_tes!C60=0,0,RES_hhdet_tes!C60/0.086*1000000/RES_hhdet_num!C60)</f>
        <v>783.82928791296479</v>
      </c>
      <c r="D60" s="57">
        <f>IF(RES_hhdet_tes!D60=0,0,RES_hhdet_tes!D60/0.086*1000000/RES_hhdet_num!D60)</f>
        <v>816.95784029734921</v>
      </c>
      <c r="E60" s="57">
        <f>IF(RES_hhdet_tes!E60=0,0,RES_hhdet_tes!E60/0.086*1000000/RES_hhdet_num!E60)</f>
        <v>817.85851442019282</v>
      </c>
      <c r="F60" s="57">
        <f>IF(RES_hhdet_tes!F60=0,0,RES_hhdet_tes!F60/0.086*1000000/RES_hhdet_num!F60)</f>
        <v>1028.4668473263416</v>
      </c>
      <c r="G60" s="57">
        <f>IF(RES_hhdet_tes!G60=0,0,RES_hhdet_tes!G60/0.086*1000000/RES_hhdet_num!G60)</f>
        <v>880.20820940177987</v>
      </c>
      <c r="H60" s="57">
        <f>IF(RES_hhdet_tes!H60=0,0,RES_hhdet_tes!H60/0.086*1000000/RES_hhdet_num!H60)</f>
        <v>922.52378618225748</v>
      </c>
      <c r="I60" s="57">
        <f>IF(RES_hhdet_tes!I60=0,0,RES_hhdet_tes!I60/0.086*1000000/RES_hhdet_num!I60)</f>
        <v>850.24286513715128</v>
      </c>
      <c r="J60" s="57">
        <f>IF(RES_hhdet_tes!J60=0,0,RES_hhdet_tes!J60/0.086*1000000/RES_hhdet_num!J60)</f>
        <v>814.05443153415411</v>
      </c>
      <c r="K60" s="57">
        <f>IF(RES_hhdet_tes!K60=0,0,RES_hhdet_tes!K60/0.086*1000000/RES_hhdet_num!K60)</f>
        <v>846.50035215443245</v>
      </c>
      <c r="L60" s="57">
        <f>IF(RES_hhdet_tes!L60=0,0,RES_hhdet_tes!L60/0.086*1000000/RES_hhdet_num!L60)</f>
        <v>858.37409788415903</v>
      </c>
      <c r="M60" s="57">
        <f>IF(RES_hhdet_tes!M60=0,0,RES_hhdet_tes!M60/0.086*1000000/RES_hhdet_num!M60)</f>
        <v>855.63379122061019</v>
      </c>
      <c r="N60" s="57">
        <f>IF(RES_hhdet_tes!N60=0,0,RES_hhdet_tes!N60/0.086*1000000/RES_hhdet_num!N60)</f>
        <v>847.40920920408178</v>
      </c>
      <c r="O60" s="57">
        <f>IF(RES_hhdet_tes!O60=0,0,RES_hhdet_tes!O60/0.086*1000000/RES_hhdet_num!O60)</f>
        <v>914.53168532562268</v>
      </c>
      <c r="P60" s="57">
        <f>IF(RES_hhdet_tes!P60=0,0,RES_hhdet_tes!P60/0.086*1000000/RES_hhdet_num!P60)</f>
        <v>856.09531509183546</v>
      </c>
      <c r="Q60" s="57">
        <f>IF(RES_hhdet_tes!Q60=0,0,RES_hhdet_tes!Q60/0.086*1000000/RES_hhdet_num!Q60)</f>
        <v>1089.7209339430747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7512.3276111085606</v>
      </c>
      <c r="C62" s="168">
        <f t="shared" ref="C62:Q62" si="9">SUM(C63,C66,C68,C77)</f>
        <v>7868.645628792523</v>
      </c>
      <c r="D62" s="168">
        <f t="shared" si="9"/>
        <v>7779.5653785981513</v>
      </c>
      <c r="E62" s="168">
        <f t="shared" si="9"/>
        <v>8491.3522795112476</v>
      </c>
      <c r="F62" s="168">
        <f t="shared" si="9"/>
        <v>8796.8291705929078</v>
      </c>
      <c r="G62" s="168">
        <f t="shared" si="9"/>
        <v>9238.4684331139688</v>
      </c>
      <c r="H62" s="168">
        <f t="shared" si="9"/>
        <v>8672.340239109044</v>
      </c>
      <c r="I62" s="168">
        <f t="shared" si="9"/>
        <v>8423.9417499191368</v>
      </c>
      <c r="J62" s="168">
        <f t="shared" si="9"/>
        <v>8373.5025617744304</v>
      </c>
      <c r="K62" s="168">
        <f t="shared" si="9"/>
        <v>8630.3883817185688</v>
      </c>
      <c r="L62" s="168">
        <f t="shared" si="9"/>
        <v>9274.7578168624805</v>
      </c>
      <c r="M62" s="168">
        <f t="shared" si="9"/>
        <v>9130.8679531670023</v>
      </c>
      <c r="N62" s="168">
        <f t="shared" si="9"/>
        <v>9167.0050073813909</v>
      </c>
      <c r="O62" s="168">
        <f t="shared" si="9"/>
        <v>9271.2287539082899</v>
      </c>
      <c r="P62" s="168">
        <f t="shared" si="9"/>
        <v>7791.3419817479007</v>
      </c>
      <c r="Q62" s="168">
        <f t="shared" si="9"/>
        <v>8869.1616409260714</v>
      </c>
    </row>
    <row r="63" spans="1:17" ht="12.95" customHeight="1" x14ac:dyDescent="0.25">
      <c r="A63" s="158" t="s">
        <v>65</v>
      </c>
      <c r="B63" s="157">
        <f t="shared" ref="B63:Q63" si="10">SUM(B64:B65)</f>
        <v>5098.0402912520494</v>
      </c>
      <c r="C63" s="157">
        <f t="shared" si="10"/>
        <v>5397.9521252471268</v>
      </c>
      <c r="D63" s="157">
        <f t="shared" si="10"/>
        <v>5244.9710807329411</v>
      </c>
      <c r="E63" s="157">
        <f t="shared" si="10"/>
        <v>5870.6249593419325</v>
      </c>
      <c r="F63" s="157">
        <f t="shared" si="10"/>
        <v>6075.0624465009878</v>
      </c>
      <c r="G63" s="157">
        <f t="shared" si="10"/>
        <v>6525.6164953014222</v>
      </c>
      <c r="H63" s="157">
        <f t="shared" si="10"/>
        <v>5944.7696619015669</v>
      </c>
      <c r="I63" s="157">
        <f t="shared" si="10"/>
        <v>5721.0622742175628</v>
      </c>
      <c r="J63" s="157">
        <f t="shared" si="10"/>
        <v>5670.0661905722518</v>
      </c>
      <c r="K63" s="157">
        <f t="shared" si="10"/>
        <v>5927.4735764067736</v>
      </c>
      <c r="L63" s="157">
        <f t="shared" si="10"/>
        <v>6541.8517917660783</v>
      </c>
      <c r="M63" s="157">
        <f t="shared" si="10"/>
        <v>6187.2267282233124</v>
      </c>
      <c r="N63" s="157">
        <f t="shared" si="10"/>
        <v>6201.6172906649363</v>
      </c>
      <c r="O63" s="157">
        <f t="shared" si="10"/>
        <v>6282.5306066764479</v>
      </c>
      <c r="P63" s="157">
        <f t="shared" si="10"/>
        <v>4815.2253479362134</v>
      </c>
      <c r="Q63" s="157">
        <f t="shared" si="10"/>
        <v>5834.5316824468773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4943.5060665710962</v>
      </c>
      <c r="C64" s="156">
        <f>IF(RES_hhdet_tes!C64=0,0,RES_hhdet_tes!C64/0.086*1000000/RES_hhdet_num!C$62)</f>
        <v>5242.1680364602771</v>
      </c>
      <c r="D64" s="156">
        <f>IF(RES_hhdet_tes!D64=0,0,RES_hhdet_tes!D64/0.086*1000000/RES_hhdet_num!D$62)</f>
        <v>5080.511793714315</v>
      </c>
      <c r="E64" s="156">
        <f>IF(RES_hhdet_tes!E64=0,0,RES_hhdet_tes!E64/0.086*1000000/RES_hhdet_num!E$62)</f>
        <v>5677.33355216782</v>
      </c>
      <c r="F64" s="156">
        <f>IF(RES_hhdet_tes!F64=0,0,RES_hhdet_tes!F64/0.086*1000000/RES_hhdet_num!F$62)</f>
        <v>5826.2793010003907</v>
      </c>
      <c r="G64" s="156">
        <f>IF(RES_hhdet_tes!G64=0,0,RES_hhdet_tes!G64/0.086*1000000/RES_hhdet_num!G$62)</f>
        <v>6285.6556431889612</v>
      </c>
      <c r="H64" s="156">
        <f>IF(RES_hhdet_tes!H64=0,0,RES_hhdet_tes!H64/0.086*1000000/RES_hhdet_num!H$62)</f>
        <v>5746.0714906535304</v>
      </c>
      <c r="I64" s="156">
        <f>IF(RES_hhdet_tes!I64=0,0,RES_hhdet_tes!I64/0.086*1000000/RES_hhdet_num!I$62)</f>
        <v>5594.8413580282677</v>
      </c>
      <c r="J64" s="156">
        <f>IF(RES_hhdet_tes!J64=0,0,RES_hhdet_tes!J64/0.086*1000000/RES_hhdet_num!J$62)</f>
        <v>5550.1577184278294</v>
      </c>
      <c r="K64" s="156">
        <f>IF(RES_hhdet_tes!K64=0,0,RES_hhdet_tes!K64/0.086*1000000/RES_hhdet_num!K$62)</f>
        <v>5814.87724595901</v>
      </c>
      <c r="L64" s="156">
        <f>IF(RES_hhdet_tes!L64=0,0,RES_hhdet_tes!L64/0.086*1000000/RES_hhdet_num!L$62)</f>
        <v>6405.4986618460571</v>
      </c>
      <c r="M64" s="156">
        <f>IF(RES_hhdet_tes!M64=0,0,RES_hhdet_tes!M64/0.086*1000000/RES_hhdet_num!M$62)</f>
        <v>6019.9850936569501</v>
      </c>
      <c r="N64" s="156">
        <f>IF(RES_hhdet_tes!N64=0,0,RES_hhdet_tes!N64/0.086*1000000/RES_hhdet_num!N$62)</f>
        <v>6097.9201907498164</v>
      </c>
      <c r="O64" s="156">
        <f>IF(RES_hhdet_tes!O64=0,0,RES_hhdet_tes!O64/0.086*1000000/RES_hhdet_num!O$62)</f>
        <v>6169.7628199307865</v>
      </c>
      <c r="P64" s="156">
        <f>IF(RES_hhdet_tes!P64=0,0,RES_hhdet_tes!P64/0.086*1000000/RES_hhdet_num!P$62)</f>
        <v>4740.2793934257197</v>
      </c>
      <c r="Q64" s="156">
        <f>IF(RES_hhdet_tes!Q64=0,0,RES_hhdet_tes!Q64/0.086*1000000/RES_hhdet_num!Q$62)</f>
        <v>5665.7486934968356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154.53422468095303</v>
      </c>
      <c r="C65" s="156">
        <f>IF(RES_hhdet_tes!C65=0,0,RES_hhdet_tes!C65/0.086*1000000/RES_hhdet_num!C$62)</f>
        <v>155.78408878685005</v>
      </c>
      <c r="D65" s="156">
        <f>IF(RES_hhdet_tes!D65=0,0,RES_hhdet_tes!D65/0.086*1000000/RES_hhdet_num!D$62)</f>
        <v>164.45928701862567</v>
      </c>
      <c r="E65" s="156">
        <f>IF(RES_hhdet_tes!E65=0,0,RES_hhdet_tes!E65/0.086*1000000/RES_hhdet_num!E$62)</f>
        <v>193.29140717411289</v>
      </c>
      <c r="F65" s="156">
        <f>IF(RES_hhdet_tes!F65=0,0,RES_hhdet_tes!F65/0.086*1000000/RES_hhdet_num!F$62)</f>
        <v>248.78314550059699</v>
      </c>
      <c r="G65" s="156">
        <f>IF(RES_hhdet_tes!G65=0,0,RES_hhdet_tes!G65/0.086*1000000/RES_hhdet_num!G$62)</f>
        <v>239.96085211246117</v>
      </c>
      <c r="H65" s="156">
        <f>IF(RES_hhdet_tes!H65=0,0,RES_hhdet_tes!H65/0.086*1000000/RES_hhdet_num!H$62)</f>
        <v>198.69817124803691</v>
      </c>
      <c r="I65" s="156">
        <f>IF(RES_hhdet_tes!I65=0,0,RES_hhdet_tes!I65/0.086*1000000/RES_hhdet_num!I$62)</f>
        <v>126.22091618929495</v>
      </c>
      <c r="J65" s="156">
        <f>IF(RES_hhdet_tes!J65=0,0,RES_hhdet_tes!J65/0.086*1000000/RES_hhdet_num!J$62)</f>
        <v>119.90847214442236</v>
      </c>
      <c r="K65" s="156">
        <f>IF(RES_hhdet_tes!K65=0,0,RES_hhdet_tes!K65/0.086*1000000/RES_hhdet_num!K$62)</f>
        <v>112.59633044776403</v>
      </c>
      <c r="L65" s="156">
        <f>IF(RES_hhdet_tes!L65=0,0,RES_hhdet_tes!L65/0.086*1000000/RES_hhdet_num!L$62)</f>
        <v>136.35312992002144</v>
      </c>
      <c r="M65" s="156">
        <f>IF(RES_hhdet_tes!M65=0,0,RES_hhdet_tes!M65/0.086*1000000/RES_hhdet_num!M$62)</f>
        <v>167.24163456636245</v>
      </c>
      <c r="N65" s="156">
        <f>IF(RES_hhdet_tes!N65=0,0,RES_hhdet_tes!N65/0.086*1000000/RES_hhdet_num!N$62)</f>
        <v>103.69709991511989</v>
      </c>
      <c r="O65" s="156">
        <f>IF(RES_hhdet_tes!O65=0,0,RES_hhdet_tes!O65/0.086*1000000/RES_hhdet_num!O$62)</f>
        <v>112.76778674566133</v>
      </c>
      <c r="P65" s="156">
        <f>IF(RES_hhdet_tes!P65=0,0,RES_hhdet_tes!P65/0.086*1000000/RES_hhdet_num!P$62)</f>
        <v>74.945954510493507</v>
      </c>
      <c r="Q65" s="156">
        <f>IF(RES_hhdet_tes!Q65=0,0,RES_hhdet_tes!Q65/0.086*1000000/RES_hhdet_num!Q$62)</f>
        <v>168.78298895004136</v>
      </c>
    </row>
    <row r="66" spans="1:17" ht="12.95" customHeight="1" x14ac:dyDescent="0.25">
      <c r="A66" s="158" t="s">
        <v>112</v>
      </c>
      <c r="B66" s="157">
        <f t="shared" ref="B66:Q66" si="11">B67</f>
        <v>253.00705787816889</v>
      </c>
      <c r="C66" s="157">
        <f t="shared" si="11"/>
        <v>269.73840125589618</v>
      </c>
      <c r="D66" s="157">
        <f t="shared" si="11"/>
        <v>287.03747046433864</v>
      </c>
      <c r="E66" s="157">
        <f t="shared" si="11"/>
        <v>309.09710473753796</v>
      </c>
      <c r="F66" s="157">
        <f t="shared" si="11"/>
        <v>332.05577988094086</v>
      </c>
      <c r="G66" s="157">
        <f t="shared" si="11"/>
        <v>362.24824427838951</v>
      </c>
      <c r="H66" s="157">
        <f t="shared" si="11"/>
        <v>384.93360654812079</v>
      </c>
      <c r="I66" s="157">
        <f t="shared" si="11"/>
        <v>404.1918453287401</v>
      </c>
      <c r="J66" s="157">
        <f t="shared" si="11"/>
        <v>438.4683697184538</v>
      </c>
      <c r="K66" s="157">
        <f t="shared" si="11"/>
        <v>461.18590164868584</v>
      </c>
      <c r="L66" s="157">
        <f t="shared" si="11"/>
        <v>498.19959016633521</v>
      </c>
      <c r="M66" s="157">
        <f t="shared" si="11"/>
        <v>636.76665128379329</v>
      </c>
      <c r="N66" s="157">
        <f t="shared" si="11"/>
        <v>773.04088347995912</v>
      </c>
      <c r="O66" s="157">
        <f t="shared" si="11"/>
        <v>826.89951212087885</v>
      </c>
      <c r="P66" s="157">
        <f t="shared" si="11"/>
        <v>871.9508949962144</v>
      </c>
      <c r="Q66" s="157">
        <f t="shared" si="11"/>
        <v>910.25503676749202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253.00705787816889</v>
      </c>
      <c r="C67" s="156">
        <f>IF(RES_hhdet_tes!C67=0,0,RES_hhdet_tes!C67/0.086*1000000/RES_hhdet_num!C$62)</f>
        <v>269.73840125589618</v>
      </c>
      <c r="D67" s="156">
        <f>IF(RES_hhdet_tes!D67=0,0,RES_hhdet_tes!D67/0.086*1000000/RES_hhdet_num!D$62)</f>
        <v>287.03747046433864</v>
      </c>
      <c r="E67" s="156">
        <f>IF(RES_hhdet_tes!E67=0,0,RES_hhdet_tes!E67/0.086*1000000/RES_hhdet_num!E$62)</f>
        <v>309.09710473753796</v>
      </c>
      <c r="F67" s="156">
        <f>IF(RES_hhdet_tes!F67=0,0,RES_hhdet_tes!F67/0.086*1000000/RES_hhdet_num!F$62)</f>
        <v>332.05577988094086</v>
      </c>
      <c r="G67" s="156">
        <f>IF(RES_hhdet_tes!G67=0,0,RES_hhdet_tes!G67/0.086*1000000/RES_hhdet_num!G$62)</f>
        <v>362.24824427838951</v>
      </c>
      <c r="H67" s="156">
        <f>IF(RES_hhdet_tes!H67=0,0,RES_hhdet_tes!H67/0.086*1000000/RES_hhdet_num!H$62)</f>
        <v>384.93360654812079</v>
      </c>
      <c r="I67" s="156">
        <f>IF(RES_hhdet_tes!I67=0,0,RES_hhdet_tes!I67/0.086*1000000/RES_hhdet_num!I$62)</f>
        <v>404.1918453287401</v>
      </c>
      <c r="J67" s="156">
        <f>IF(RES_hhdet_tes!J67=0,0,RES_hhdet_tes!J67/0.086*1000000/RES_hhdet_num!J$62)</f>
        <v>438.4683697184538</v>
      </c>
      <c r="K67" s="156">
        <f>IF(RES_hhdet_tes!K67=0,0,RES_hhdet_tes!K67/0.086*1000000/RES_hhdet_num!K$62)</f>
        <v>461.18590164868584</v>
      </c>
      <c r="L67" s="156">
        <f>IF(RES_hhdet_tes!L67=0,0,RES_hhdet_tes!L67/0.086*1000000/RES_hhdet_num!L$62)</f>
        <v>498.19959016633521</v>
      </c>
      <c r="M67" s="156">
        <f>IF(RES_hhdet_tes!M67=0,0,RES_hhdet_tes!M67/0.086*1000000/RES_hhdet_num!M$62)</f>
        <v>636.76665128379329</v>
      </c>
      <c r="N67" s="156">
        <f>IF(RES_hhdet_tes!N67=0,0,RES_hhdet_tes!N67/0.086*1000000/RES_hhdet_num!N$62)</f>
        <v>773.04088347995912</v>
      </c>
      <c r="O67" s="156">
        <f>IF(RES_hhdet_tes!O67=0,0,RES_hhdet_tes!O67/0.086*1000000/RES_hhdet_num!O$62)</f>
        <v>826.89951212087885</v>
      </c>
      <c r="P67" s="156">
        <f>IF(RES_hhdet_tes!P67=0,0,RES_hhdet_tes!P67/0.086*1000000/RES_hhdet_num!P$62)</f>
        <v>871.9508949962144</v>
      </c>
      <c r="Q67" s="156">
        <f>IF(RES_hhdet_tes!Q67=0,0,RES_hhdet_tes!Q67/0.086*1000000/RES_hhdet_num!Q$62)</f>
        <v>910.25503676749202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1493.6086710687082</v>
      </c>
      <c r="C68" s="157">
        <f>IF(RES_hhdet_tes!C68=0,0,RES_hhdet_tes!C68/0.086*1000000/RES_hhdet_num!C$62)</f>
        <v>1519.4670913839461</v>
      </c>
      <c r="D68" s="157">
        <f>IF(RES_hhdet_tes!D68=0,0,RES_hhdet_tes!D68/0.086*1000000/RES_hhdet_num!D$62)</f>
        <v>1551.5236120394766</v>
      </c>
      <c r="E68" s="157">
        <f>IF(RES_hhdet_tes!E68=0,0,RES_hhdet_tes!E68/0.086*1000000/RES_hhdet_num!E$62)</f>
        <v>1604.2457221066788</v>
      </c>
      <c r="F68" s="157">
        <f>IF(RES_hhdet_tes!F68=0,0,RES_hhdet_tes!F68/0.086*1000000/RES_hhdet_num!F$62)</f>
        <v>1597.9976233422544</v>
      </c>
      <c r="G68" s="157">
        <f>IF(RES_hhdet_tes!G68=0,0,RES_hhdet_tes!G68/0.086*1000000/RES_hhdet_num!G$62)</f>
        <v>1612.5504228113493</v>
      </c>
      <c r="H68" s="157">
        <f>IF(RES_hhdet_tes!H68=0,0,RES_hhdet_tes!H68/0.086*1000000/RES_hhdet_num!H$62)</f>
        <v>1578.7900507873171</v>
      </c>
      <c r="I68" s="157">
        <f>IF(RES_hhdet_tes!I68=0,0,RES_hhdet_tes!I68/0.086*1000000/RES_hhdet_num!I$62)</f>
        <v>1542.2113837182796</v>
      </c>
      <c r="J68" s="157">
        <f>IF(RES_hhdet_tes!J68=0,0,RES_hhdet_tes!J68/0.086*1000000/RES_hhdet_num!J$62)</f>
        <v>1534.7347492370679</v>
      </c>
      <c r="K68" s="157">
        <f>IF(RES_hhdet_tes!K68=0,0,RES_hhdet_tes!K68/0.086*1000000/RES_hhdet_num!K$62)</f>
        <v>1508.1701294025515</v>
      </c>
      <c r="L68" s="157">
        <f>IF(RES_hhdet_tes!L68=0,0,RES_hhdet_tes!L68/0.086*1000000/RES_hhdet_num!L$62)</f>
        <v>1506.1716372516487</v>
      </c>
      <c r="M68" s="157">
        <f>IF(RES_hhdet_tes!M68=0,0,RES_hhdet_tes!M68/0.086*1000000/RES_hhdet_num!M$62)</f>
        <v>1556.0191658075892</v>
      </c>
      <c r="N68" s="157">
        <f>IF(RES_hhdet_tes!N68=0,0,RES_hhdet_tes!N68/0.086*1000000/RES_hhdet_num!N$62)</f>
        <v>1478.0425397544921</v>
      </c>
      <c r="O68" s="157">
        <f>IF(RES_hhdet_tes!O68=0,0,RES_hhdet_tes!O68/0.086*1000000/RES_hhdet_num!O$62)</f>
        <v>1448.3187967675851</v>
      </c>
      <c r="P68" s="157">
        <f>IF(RES_hhdet_tes!P68=0,0,RES_hhdet_tes!P68/0.086*1000000/RES_hhdet_num!P$62)</f>
        <v>1399.897412349178</v>
      </c>
      <c r="Q68" s="157">
        <f>IF(RES_hhdet_tes!Q68=0,0,RES_hhdet_tes!Q68/0.086*1000000/RES_hhdet_num!Q$62)</f>
        <v>1408.1236405491936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1454.8629530224975</v>
      </c>
      <c r="C69" s="132">
        <f>IF(RES_hhdet_tes!C69=0,0,RES_hhdet_tes!C69/0.086*1000000/RES_hhdet_num!C69)</f>
        <v>1496.2735050199904</v>
      </c>
      <c r="D69" s="132">
        <f>IF(RES_hhdet_tes!D69=0,0,RES_hhdet_tes!D69/0.086*1000000/RES_hhdet_num!D69)</f>
        <v>1514.9661056671164</v>
      </c>
      <c r="E69" s="132">
        <f>IF(RES_hhdet_tes!E69=0,0,RES_hhdet_tes!E69/0.086*1000000/RES_hhdet_num!E69)</f>
        <v>1545.2209923205378</v>
      </c>
      <c r="F69" s="132">
        <f>IF(RES_hhdet_tes!F69=0,0,RES_hhdet_tes!F69/0.086*1000000/RES_hhdet_num!F69)</f>
        <v>1550.9110634293245</v>
      </c>
      <c r="G69" s="132">
        <f>IF(RES_hhdet_tes!G69=0,0,RES_hhdet_tes!G69/0.086*1000000/RES_hhdet_num!G69)</f>
        <v>1548.2271576938294</v>
      </c>
      <c r="H69" s="132">
        <f>IF(RES_hhdet_tes!H69=0,0,RES_hhdet_tes!H69/0.086*1000000/RES_hhdet_num!H69)</f>
        <v>1529.8148308895707</v>
      </c>
      <c r="I69" s="132">
        <f>IF(RES_hhdet_tes!I69=0,0,RES_hhdet_tes!I69/0.086*1000000/RES_hhdet_num!I69)</f>
        <v>1517.8099837919472</v>
      </c>
      <c r="J69" s="132">
        <f>IF(RES_hhdet_tes!J69=0,0,RES_hhdet_tes!J69/0.086*1000000/RES_hhdet_num!J69)</f>
        <v>1504.8956189414785</v>
      </c>
      <c r="K69" s="132">
        <f>IF(RES_hhdet_tes!K69=0,0,RES_hhdet_tes!K69/0.086*1000000/RES_hhdet_num!K69)</f>
        <v>1489.0423281623107</v>
      </c>
      <c r="L69" s="132">
        <f>IF(RES_hhdet_tes!L69=0,0,RES_hhdet_tes!L69/0.086*1000000/RES_hhdet_num!L69)</f>
        <v>1482.0447913430132</v>
      </c>
      <c r="M69" s="132">
        <f>IF(RES_hhdet_tes!M69=0,0,RES_hhdet_tes!M69/0.086*1000000/RES_hhdet_num!M69)</f>
        <v>1553.110092534168</v>
      </c>
      <c r="N69" s="132">
        <f>IF(RES_hhdet_tes!N69=0,0,RES_hhdet_tes!N69/0.086*1000000/RES_hhdet_num!N69)</f>
        <v>1464.5205899768248</v>
      </c>
      <c r="O69" s="132">
        <f>IF(RES_hhdet_tes!O69=0,0,RES_hhdet_tes!O69/0.086*1000000/RES_hhdet_num!O69)</f>
        <v>1438.2272764759937</v>
      </c>
      <c r="P69" s="132">
        <f>IF(RES_hhdet_tes!P69=0,0,RES_hhdet_tes!P69/0.086*1000000/RES_hhdet_num!P69)</f>
        <v>1392.9451260055541</v>
      </c>
      <c r="Q69" s="132">
        <f>IF(RES_hhdet_tes!Q69=0,0,RES_hhdet_tes!Q69/0.086*1000000/RES_hhdet_num!Q69)</f>
        <v>1397.093319170936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1454.8855261756239</v>
      </c>
      <c r="C70" s="132">
        <f>IF(RES_hhdet_tes!C70=0,0,RES_hhdet_tes!C70/0.086*1000000/RES_hhdet_num!C70)</f>
        <v>1498.2570794442161</v>
      </c>
      <c r="D70" s="132">
        <f>IF(RES_hhdet_tes!D70=0,0,RES_hhdet_tes!D70/0.086*1000000/RES_hhdet_num!D70)</f>
        <v>1531.2947096478511</v>
      </c>
      <c r="E70" s="132">
        <f>IF(RES_hhdet_tes!E70=0,0,RES_hhdet_tes!E70/0.086*1000000/RES_hhdet_num!E70)</f>
        <v>1563.7970034445402</v>
      </c>
      <c r="F70" s="132">
        <f>IF(RES_hhdet_tes!F70=0,0,RES_hhdet_tes!F70/0.086*1000000/RES_hhdet_num!F70)</f>
        <v>1575.6079710885799</v>
      </c>
      <c r="G70" s="132">
        <f>IF(RES_hhdet_tes!G70=0,0,RES_hhdet_tes!G70/0.086*1000000/RES_hhdet_num!G70)</f>
        <v>1583.1593696409088</v>
      </c>
      <c r="H70" s="132">
        <f>IF(RES_hhdet_tes!H70=0,0,RES_hhdet_tes!H70/0.086*1000000/RES_hhdet_num!H70)</f>
        <v>1571.6924622915622</v>
      </c>
      <c r="I70" s="132">
        <f>IF(RES_hhdet_tes!I70=0,0,RES_hhdet_tes!I70/0.086*1000000/RES_hhdet_num!I70)</f>
        <v>1568.5263563294745</v>
      </c>
      <c r="J70" s="132">
        <f>IF(RES_hhdet_tes!J70=0,0,RES_hhdet_tes!J70/0.086*1000000/RES_hhdet_num!J70)</f>
        <v>1560.6131320351278</v>
      </c>
      <c r="K70" s="132">
        <f>IF(RES_hhdet_tes!K70=0,0,RES_hhdet_tes!K70/0.086*1000000/RES_hhdet_num!K70)</f>
        <v>1544.7611278370525</v>
      </c>
      <c r="L70" s="132">
        <f>IF(RES_hhdet_tes!L70=0,0,RES_hhdet_tes!L70/0.086*1000000/RES_hhdet_num!L70)</f>
        <v>1539.3197929694059</v>
      </c>
      <c r="M70" s="132">
        <f>IF(RES_hhdet_tes!M70=0,0,RES_hhdet_tes!M70/0.086*1000000/RES_hhdet_num!M70)</f>
        <v>1564.2207128009343</v>
      </c>
      <c r="N70" s="132">
        <f>IF(RES_hhdet_tes!N70=0,0,RES_hhdet_tes!N70/0.086*1000000/RES_hhdet_num!N70)</f>
        <v>1509.2837283927006</v>
      </c>
      <c r="O70" s="132">
        <f>IF(RES_hhdet_tes!O70=0,0,RES_hhdet_tes!O70/0.086*1000000/RES_hhdet_num!O70)</f>
        <v>1478.0921223310606</v>
      </c>
      <c r="P70" s="132">
        <f>IF(RES_hhdet_tes!P70=0,0,RES_hhdet_tes!P70/0.086*1000000/RES_hhdet_num!P70)</f>
        <v>1427.6930076833098</v>
      </c>
      <c r="Q70" s="132">
        <f>IF(RES_hhdet_tes!Q70=0,0,RES_hhdet_tes!Q70/0.086*1000000/RES_hhdet_num!Q70)</f>
        <v>1427.9020830709887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581.94518120912664</v>
      </c>
      <c r="C71" s="165">
        <f>IF(RES_hhdet_tes!C71=0,0,RES_hhdet_tes!C71/0.086*1000000/RES_hhdet_num!C70)</f>
        <v>600.6877927910474</v>
      </c>
      <c r="D71" s="165">
        <f>IF(RES_hhdet_tes!D71=0,0,RES_hhdet_tes!D71/0.086*1000000/RES_hhdet_num!D70)</f>
        <v>611.128768878453</v>
      </c>
      <c r="E71" s="165">
        <f>IF(RES_hhdet_tes!E71=0,0,RES_hhdet_tes!E71/0.086*1000000/RES_hhdet_num!E70)</f>
        <v>626.2881921516871</v>
      </c>
      <c r="F71" s="165">
        <f>IF(RES_hhdet_tes!F71=0,0,RES_hhdet_tes!F71/0.086*1000000/RES_hhdet_num!F70)</f>
        <v>632.92949482923086</v>
      </c>
      <c r="G71" s="165">
        <f>IF(RES_hhdet_tes!G71=0,0,RES_hhdet_tes!G71/0.086*1000000/RES_hhdet_num!G70)</f>
        <v>636.60628955124957</v>
      </c>
      <c r="H71" s="165">
        <f>IF(RES_hhdet_tes!H71=0,0,RES_hhdet_tes!H71/0.086*1000000/RES_hhdet_num!H70)</f>
        <v>631.55452028986861</v>
      </c>
      <c r="I71" s="165">
        <f>IF(RES_hhdet_tes!I71=0,0,RES_hhdet_tes!I71/0.086*1000000/RES_hhdet_num!I70)</f>
        <v>630.55550206038743</v>
      </c>
      <c r="J71" s="165">
        <f>IF(RES_hhdet_tes!J71=0,0,RES_hhdet_tes!J71/0.086*1000000/RES_hhdet_num!J70)</f>
        <v>626.88582523038974</v>
      </c>
      <c r="K71" s="165">
        <f>IF(RES_hhdet_tes!K71=0,0,RES_hhdet_tes!K71/0.086*1000000/RES_hhdet_num!K70)</f>
        <v>620.50721837922208</v>
      </c>
      <c r="L71" s="165">
        <f>IF(RES_hhdet_tes!L71=0,0,RES_hhdet_tes!L71/0.086*1000000/RES_hhdet_num!L70)</f>
        <v>618.29659012558773</v>
      </c>
      <c r="M71" s="165">
        <f>IF(RES_hhdet_tes!M71=0,0,RES_hhdet_tes!M71/0.086*1000000/RES_hhdet_num!M70)</f>
        <v>645.64170943945612</v>
      </c>
      <c r="N71" s="165">
        <f>IF(RES_hhdet_tes!N71=0,0,RES_hhdet_tes!N71/0.086*1000000/RES_hhdet_num!N70)</f>
        <v>607.55520930296427</v>
      </c>
      <c r="O71" s="165">
        <f>IF(RES_hhdet_tes!O71=0,0,RES_hhdet_tes!O71/0.086*1000000/RES_hhdet_num!O70)</f>
        <v>595.37853348771876</v>
      </c>
      <c r="P71" s="165">
        <f>IF(RES_hhdet_tes!P71=0,0,RES_hhdet_tes!P71/0.086*1000000/RES_hhdet_num!P70)</f>
        <v>575.39977139791267</v>
      </c>
      <c r="Q71" s="165">
        <f>IF(RES_hhdet_tes!Q71=0,0,RES_hhdet_tes!Q71/0.086*1000000/RES_hhdet_num!Q70)</f>
        <v>575.58134088426027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872.94034496649738</v>
      </c>
      <c r="C72" s="164">
        <f>IF(RES_hhdet_tes!C72=0,0,RES_hhdet_tes!C72/0.086*1000000/RES_hhdet_num!C70)</f>
        <v>897.56928665316877</v>
      </c>
      <c r="D72" s="164">
        <f>IF(RES_hhdet_tes!D72=0,0,RES_hhdet_tes!D72/0.086*1000000/RES_hhdet_num!D70)</f>
        <v>920.16594076939805</v>
      </c>
      <c r="E72" s="164">
        <f>IF(RES_hhdet_tes!E72=0,0,RES_hhdet_tes!E72/0.086*1000000/RES_hhdet_num!E70)</f>
        <v>937.50881129285312</v>
      </c>
      <c r="F72" s="164">
        <f>IF(RES_hhdet_tes!F72=0,0,RES_hhdet_tes!F72/0.086*1000000/RES_hhdet_num!F70)</f>
        <v>942.67847625934883</v>
      </c>
      <c r="G72" s="164">
        <f>IF(RES_hhdet_tes!G72=0,0,RES_hhdet_tes!G72/0.086*1000000/RES_hhdet_num!G70)</f>
        <v>946.55308008965937</v>
      </c>
      <c r="H72" s="164">
        <f>IF(RES_hhdet_tes!H72=0,0,RES_hhdet_tes!H72/0.086*1000000/RES_hhdet_num!H70)</f>
        <v>940.13794200169332</v>
      </c>
      <c r="I72" s="164">
        <f>IF(RES_hhdet_tes!I72=0,0,RES_hhdet_tes!I72/0.086*1000000/RES_hhdet_num!I70)</f>
        <v>937.970854269087</v>
      </c>
      <c r="J72" s="164">
        <f>IF(RES_hhdet_tes!J72=0,0,RES_hhdet_tes!J72/0.086*1000000/RES_hhdet_num!J70)</f>
        <v>933.72730680473819</v>
      </c>
      <c r="K72" s="164">
        <f>IF(RES_hhdet_tes!K72=0,0,RES_hhdet_tes!K72/0.086*1000000/RES_hhdet_num!K70)</f>
        <v>924.25390945783022</v>
      </c>
      <c r="L72" s="164">
        <f>IF(RES_hhdet_tes!L72=0,0,RES_hhdet_tes!L72/0.086*1000000/RES_hhdet_num!L70)</f>
        <v>921.0232028438179</v>
      </c>
      <c r="M72" s="164">
        <f>IF(RES_hhdet_tes!M72=0,0,RES_hhdet_tes!M72/0.086*1000000/RES_hhdet_num!M70)</f>
        <v>918.57900336147816</v>
      </c>
      <c r="N72" s="164">
        <f>IF(RES_hhdet_tes!N72=0,0,RES_hhdet_tes!N72/0.086*1000000/RES_hhdet_num!N70)</f>
        <v>901.7285190897361</v>
      </c>
      <c r="O72" s="164">
        <f>IF(RES_hhdet_tes!O72=0,0,RES_hhdet_tes!O72/0.086*1000000/RES_hhdet_num!O70)</f>
        <v>882.713588843342</v>
      </c>
      <c r="P72" s="164">
        <f>IF(RES_hhdet_tes!P72=0,0,RES_hhdet_tes!P72/0.086*1000000/RES_hhdet_num!P70)</f>
        <v>852.29323628539714</v>
      </c>
      <c r="Q72" s="164">
        <f>IF(RES_hhdet_tes!Q72=0,0,RES_hhdet_tes!Q72/0.086*1000000/RES_hhdet_num!Q70)</f>
        <v>852.32074218672847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1738.0989525287362</v>
      </c>
      <c r="C73" s="162">
        <f>IF(RES_hhdet_tes!C73=0,0,RES_hhdet_tes!C73/0.086*1000000/RES_hhdet_num!C73)</f>
        <v>1679.5605373304272</v>
      </c>
      <c r="D73" s="162">
        <f>IF(RES_hhdet_tes!D73=0,0,RES_hhdet_tes!D73/0.086*1000000/RES_hhdet_num!D73)</f>
        <v>1834.2937941238804</v>
      </c>
      <c r="E73" s="162">
        <f>IF(RES_hhdet_tes!E73=0,0,RES_hhdet_tes!E73/0.086*1000000/RES_hhdet_num!E73)</f>
        <v>1962.6069489578726</v>
      </c>
      <c r="F73" s="162">
        <f>IF(RES_hhdet_tes!F73=0,0,RES_hhdet_tes!F73/0.086*1000000/RES_hhdet_num!F73)</f>
        <v>2131.0751723964959</v>
      </c>
      <c r="G73" s="162">
        <f>IF(RES_hhdet_tes!G73=0,0,RES_hhdet_tes!G73/0.086*1000000/RES_hhdet_num!G73)</f>
        <v>2158.5943404132381</v>
      </c>
      <c r="H73" s="162">
        <f>IF(RES_hhdet_tes!H73=0,0,RES_hhdet_tes!H73/0.086*1000000/RES_hhdet_num!H73)</f>
        <v>2027.4801968937636</v>
      </c>
      <c r="I73" s="162">
        <f>IF(RES_hhdet_tes!I73=0,0,RES_hhdet_tes!I73/0.086*1000000/RES_hhdet_num!I73)</f>
        <v>1852.0751204860426</v>
      </c>
      <c r="J73" s="162">
        <f>IF(RES_hhdet_tes!J73=0,0,RES_hhdet_tes!J73/0.086*1000000/RES_hhdet_num!J73)</f>
        <v>1773.5648445754448</v>
      </c>
      <c r="K73" s="162">
        <f>IF(RES_hhdet_tes!K73=0,0,RES_hhdet_tes!K73/0.086*1000000/RES_hhdet_num!K73)</f>
        <v>1724.5542340155698</v>
      </c>
      <c r="L73" s="162">
        <f>IF(RES_hhdet_tes!L73=0,0,RES_hhdet_tes!L73/0.086*1000000/RES_hhdet_num!L73)</f>
        <v>1960.1842482827697</v>
      </c>
      <c r="M73" s="162">
        <f>IF(RES_hhdet_tes!M73=0,0,RES_hhdet_tes!M73/0.086*1000000/RES_hhdet_num!M73)</f>
        <v>2075.2157403514902</v>
      </c>
      <c r="N73" s="162">
        <f>IF(RES_hhdet_tes!N73=0,0,RES_hhdet_tes!N73/0.086*1000000/RES_hhdet_num!N73)</f>
        <v>1920.4951671230581</v>
      </c>
      <c r="O73" s="162">
        <f>IF(RES_hhdet_tes!O73=0,0,RES_hhdet_tes!O73/0.086*1000000/RES_hhdet_num!O73)</f>
        <v>2037.3838625065373</v>
      </c>
      <c r="P73" s="162">
        <f>IF(RES_hhdet_tes!P73=0,0,RES_hhdet_tes!P73/0.086*1000000/RES_hhdet_num!P73)</f>
        <v>1762.6892477229458</v>
      </c>
      <c r="Q73" s="162">
        <f>IF(RES_hhdet_tes!Q73=0,0,RES_hhdet_tes!Q73/0.086*1000000/RES_hhdet_num!Q73)</f>
        <v>2309.0036211997221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1568.1799259782072</v>
      </c>
      <c r="C74" s="160">
        <f>IF(RES_hhdet_tes!C74=0,0,RES_hhdet_tes!C74/0.086*1000000/RES_hhdet_num!C74)</f>
        <v>1569.3935015854297</v>
      </c>
      <c r="D74" s="160">
        <f>IF(RES_hhdet_tes!D74=0,0,RES_hhdet_tes!D74/0.086*1000000/RES_hhdet_num!D74)</f>
        <v>1654.0342641646166</v>
      </c>
      <c r="E74" s="160">
        <f>IF(RES_hhdet_tes!E74=0,0,RES_hhdet_tes!E74/0.086*1000000/RES_hhdet_num!E74)</f>
        <v>1740.8306186658212</v>
      </c>
      <c r="F74" s="160">
        <f>IF(RES_hhdet_tes!F74=0,0,RES_hhdet_tes!F74/0.086*1000000/RES_hhdet_num!F74)</f>
        <v>1813.1286249534614</v>
      </c>
      <c r="G74" s="160">
        <f>IF(RES_hhdet_tes!G74=0,0,RES_hhdet_tes!G74/0.086*1000000/RES_hhdet_num!G74)</f>
        <v>1825.6381157297185</v>
      </c>
      <c r="H74" s="160">
        <f>IF(RES_hhdet_tes!H74=0,0,RES_hhdet_tes!H74/0.086*1000000/RES_hhdet_num!H74)</f>
        <v>1760.1685815072597</v>
      </c>
      <c r="I74" s="160">
        <f>IF(RES_hhdet_tes!I74=0,0,RES_hhdet_tes!I74/0.086*1000000/RES_hhdet_num!I74)</f>
        <v>1682.3430202671582</v>
      </c>
      <c r="J74" s="160">
        <f>IF(RES_hhdet_tes!J74=0,0,RES_hhdet_tes!J74/0.086*1000000/RES_hhdet_num!J74)</f>
        <v>1652.4368346975114</v>
      </c>
      <c r="K74" s="160">
        <f>IF(RES_hhdet_tes!K74=0,0,RES_hhdet_tes!K74/0.086*1000000/RES_hhdet_num!K74)</f>
        <v>1620.0464504341446</v>
      </c>
      <c r="L74" s="160">
        <f>IF(RES_hhdet_tes!L74=0,0,RES_hhdet_tes!L74/0.086*1000000/RES_hhdet_num!L74)</f>
        <v>1707.2167835471669</v>
      </c>
      <c r="M74" s="160">
        <f>IF(RES_hhdet_tes!M74=0,0,RES_hhdet_tes!M74/0.086*1000000/RES_hhdet_num!M74)</f>
        <v>1748.5770853385293</v>
      </c>
      <c r="N74" s="160">
        <f>IF(RES_hhdet_tes!N74=0,0,RES_hhdet_tes!N74/0.086*1000000/RES_hhdet_num!N74)</f>
        <v>1672.6535877401077</v>
      </c>
      <c r="O74" s="160">
        <f>IF(RES_hhdet_tes!O74=0,0,RES_hhdet_tes!O74/0.086*1000000/RES_hhdet_num!O74)</f>
        <v>1697.667133845953</v>
      </c>
      <c r="P74" s="160">
        <f>IF(RES_hhdet_tes!P74=0,0,RES_hhdet_tes!P74/0.086*1000000/RES_hhdet_num!P74)</f>
        <v>1557.5608402138607</v>
      </c>
      <c r="Q74" s="160">
        <f>IF(RES_hhdet_tes!Q74=0,0,RES_hhdet_tes!Q74/0.086*1000000/RES_hhdet_num!Q74)</f>
        <v>1776.0526333812859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695.23958101170967</v>
      </c>
      <c r="C75" s="156">
        <f>IF(RES_hhdet_tes!C75=0,0,RES_hhdet_tes!C75/0.086*1000000/RES_hhdet_num!C74)</f>
        <v>671.82421493221716</v>
      </c>
      <c r="D75" s="156">
        <f>IF(RES_hhdet_tes!D75=0,0,RES_hhdet_tes!D75/0.086*1000000/RES_hhdet_num!D74)</f>
        <v>733.86832339504861</v>
      </c>
      <c r="E75" s="156">
        <f>IF(RES_hhdet_tes!E75=0,0,RES_hhdet_tes!E75/0.086*1000000/RES_hhdet_num!E74)</f>
        <v>803.32180737296801</v>
      </c>
      <c r="F75" s="156">
        <f>IF(RES_hhdet_tes!F75=0,0,RES_hhdet_tes!F75/0.086*1000000/RES_hhdet_num!F74)</f>
        <v>870.45014869411239</v>
      </c>
      <c r="G75" s="156">
        <f>IF(RES_hhdet_tes!G75=0,0,RES_hhdet_tes!G75/0.086*1000000/RES_hhdet_num!G74)</f>
        <v>879.08503564005855</v>
      </c>
      <c r="H75" s="156">
        <f>IF(RES_hhdet_tes!H75=0,0,RES_hhdet_tes!H75/0.086*1000000/RES_hhdet_num!H74)</f>
        <v>820.03063950556668</v>
      </c>
      <c r="I75" s="156">
        <f>IF(RES_hhdet_tes!I75=0,0,RES_hhdet_tes!I75/0.086*1000000/RES_hhdet_num!I74)</f>
        <v>744.37216599807118</v>
      </c>
      <c r="J75" s="156">
        <f>IF(RES_hhdet_tes!J75=0,0,RES_hhdet_tes!J75/0.086*1000000/RES_hhdet_num!J74)</f>
        <v>718.70952789277339</v>
      </c>
      <c r="K75" s="156">
        <f>IF(RES_hhdet_tes!K75=0,0,RES_hhdet_tes!K75/0.086*1000000/RES_hhdet_num!K74)</f>
        <v>695.7925409763144</v>
      </c>
      <c r="L75" s="156">
        <f>IF(RES_hhdet_tes!L75=0,0,RES_hhdet_tes!L75/0.086*1000000/RES_hhdet_num!L74)</f>
        <v>786.19358070334943</v>
      </c>
      <c r="M75" s="156">
        <f>IF(RES_hhdet_tes!M75=0,0,RES_hhdet_tes!M75/0.086*1000000/RES_hhdet_num!M74)</f>
        <v>829.99808197705124</v>
      </c>
      <c r="N75" s="156">
        <f>IF(RES_hhdet_tes!N75=0,0,RES_hhdet_tes!N75/0.086*1000000/RES_hhdet_num!N74)</f>
        <v>770.92506865037183</v>
      </c>
      <c r="O75" s="156">
        <f>IF(RES_hhdet_tes!O75=0,0,RES_hhdet_tes!O75/0.086*1000000/RES_hhdet_num!O74)</f>
        <v>814.95354500261112</v>
      </c>
      <c r="P75" s="156">
        <f>IF(RES_hhdet_tes!P75=0,0,RES_hhdet_tes!P75/0.086*1000000/RES_hhdet_num!P74)</f>
        <v>705.26760392846381</v>
      </c>
      <c r="Q75" s="156">
        <f>IF(RES_hhdet_tes!Q75=0,0,RES_hhdet_tes!Q75/0.086*1000000/RES_hhdet_num!Q74)</f>
        <v>923.73189119455765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872.94034496649749</v>
      </c>
      <c r="C76" s="156">
        <f>IF(RES_hhdet_tes!C76=0,0,RES_hhdet_tes!C76/0.086*1000000/RES_hhdet_num!C74)</f>
        <v>897.56928665321254</v>
      </c>
      <c r="D76" s="156">
        <f>IF(RES_hhdet_tes!D76=0,0,RES_hhdet_tes!D76/0.086*1000000/RES_hhdet_num!D74)</f>
        <v>920.16594076956778</v>
      </c>
      <c r="E76" s="156">
        <f>IF(RES_hhdet_tes!E76=0,0,RES_hhdet_tes!E76/0.086*1000000/RES_hhdet_num!E74)</f>
        <v>937.50881129285301</v>
      </c>
      <c r="F76" s="156">
        <f>IF(RES_hhdet_tes!F76=0,0,RES_hhdet_tes!F76/0.086*1000000/RES_hhdet_num!F74)</f>
        <v>942.67847625934905</v>
      </c>
      <c r="G76" s="156">
        <f>IF(RES_hhdet_tes!G76=0,0,RES_hhdet_tes!G76/0.086*1000000/RES_hhdet_num!G74)</f>
        <v>946.5530800896596</v>
      </c>
      <c r="H76" s="156">
        <f>IF(RES_hhdet_tes!H76=0,0,RES_hhdet_tes!H76/0.086*1000000/RES_hhdet_num!H74)</f>
        <v>940.13794200169286</v>
      </c>
      <c r="I76" s="156">
        <f>IF(RES_hhdet_tes!I76=0,0,RES_hhdet_tes!I76/0.086*1000000/RES_hhdet_num!I74)</f>
        <v>937.97085426908723</v>
      </c>
      <c r="J76" s="156">
        <f>IF(RES_hhdet_tes!J76=0,0,RES_hhdet_tes!J76/0.086*1000000/RES_hhdet_num!J74)</f>
        <v>933.72730680473819</v>
      </c>
      <c r="K76" s="156">
        <f>IF(RES_hhdet_tes!K76=0,0,RES_hhdet_tes!K76/0.086*1000000/RES_hhdet_num!K74)</f>
        <v>924.2539094578301</v>
      </c>
      <c r="L76" s="156">
        <f>IF(RES_hhdet_tes!L76=0,0,RES_hhdet_tes!L76/0.086*1000000/RES_hhdet_num!L74)</f>
        <v>921.02320284381778</v>
      </c>
      <c r="M76" s="156">
        <f>IF(RES_hhdet_tes!M76=0,0,RES_hhdet_tes!M76/0.086*1000000/RES_hhdet_num!M74)</f>
        <v>918.57900336147816</v>
      </c>
      <c r="N76" s="156">
        <f>IF(RES_hhdet_tes!N76=0,0,RES_hhdet_tes!N76/0.086*1000000/RES_hhdet_num!N74)</f>
        <v>901.72851908973621</v>
      </c>
      <c r="O76" s="156">
        <f>IF(RES_hhdet_tes!O76=0,0,RES_hhdet_tes!O76/0.086*1000000/RES_hhdet_num!O74)</f>
        <v>882.71358884334188</v>
      </c>
      <c r="P76" s="156">
        <f>IF(RES_hhdet_tes!P76=0,0,RES_hhdet_tes!P76/0.086*1000000/RES_hhdet_num!P74)</f>
        <v>852.2932362853968</v>
      </c>
      <c r="Q76" s="156">
        <f>IF(RES_hhdet_tes!Q76=0,0,RES_hhdet_tes!Q76/0.086*1000000/RES_hhdet_num!Q74)</f>
        <v>852.3207421867279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667.67159090963355</v>
      </c>
      <c r="C77" s="157">
        <f>IF(RES_hhdet_tes!C77=0,0,RES_hhdet_tes!C77/0.086*1000000/RES_hhdet_num!C$62)</f>
        <v>681.48801090555435</v>
      </c>
      <c r="D77" s="157">
        <f>IF(RES_hhdet_tes!D77=0,0,RES_hhdet_tes!D77/0.086*1000000/RES_hhdet_num!D$62)</f>
        <v>696.03321536139515</v>
      </c>
      <c r="E77" s="157">
        <f>IF(RES_hhdet_tes!E77=0,0,RES_hhdet_tes!E77/0.086*1000000/RES_hhdet_num!E$62)</f>
        <v>707.38449332509856</v>
      </c>
      <c r="F77" s="157">
        <f>IF(RES_hhdet_tes!F77=0,0,RES_hhdet_tes!F77/0.086*1000000/RES_hhdet_num!F$62)</f>
        <v>791.71332086872474</v>
      </c>
      <c r="G77" s="157">
        <f>IF(RES_hhdet_tes!G77=0,0,RES_hhdet_tes!G77/0.086*1000000/RES_hhdet_num!G$62)</f>
        <v>738.0532707228092</v>
      </c>
      <c r="H77" s="157">
        <f>IF(RES_hhdet_tes!H77=0,0,RES_hhdet_tes!H77/0.086*1000000/RES_hhdet_num!H$62)</f>
        <v>763.8469198720378</v>
      </c>
      <c r="I77" s="157">
        <f>IF(RES_hhdet_tes!I77=0,0,RES_hhdet_tes!I77/0.086*1000000/RES_hhdet_num!I$62)</f>
        <v>756.47624665455464</v>
      </c>
      <c r="J77" s="157">
        <f>IF(RES_hhdet_tes!J77=0,0,RES_hhdet_tes!J77/0.086*1000000/RES_hhdet_num!J$62)</f>
        <v>730.23325224665598</v>
      </c>
      <c r="K77" s="157">
        <f>IF(RES_hhdet_tes!K77=0,0,RES_hhdet_tes!K77/0.086*1000000/RES_hhdet_num!K$62)</f>
        <v>733.55877426055747</v>
      </c>
      <c r="L77" s="157">
        <f>IF(RES_hhdet_tes!L77=0,0,RES_hhdet_tes!L77/0.086*1000000/RES_hhdet_num!L$62)</f>
        <v>728.53479767841839</v>
      </c>
      <c r="M77" s="157">
        <f>IF(RES_hhdet_tes!M77=0,0,RES_hhdet_tes!M77/0.086*1000000/RES_hhdet_num!M$62)</f>
        <v>750.85540785230796</v>
      </c>
      <c r="N77" s="157">
        <f>IF(RES_hhdet_tes!N77=0,0,RES_hhdet_tes!N77/0.086*1000000/RES_hhdet_num!N$62)</f>
        <v>714.30429348200494</v>
      </c>
      <c r="O77" s="157">
        <f>IF(RES_hhdet_tes!O77=0,0,RES_hhdet_tes!O77/0.086*1000000/RES_hhdet_num!O$62)</f>
        <v>713.4798383433772</v>
      </c>
      <c r="P77" s="157">
        <f>IF(RES_hhdet_tes!P77=0,0,RES_hhdet_tes!P77/0.086*1000000/RES_hhdet_num!P$62)</f>
        <v>704.26832646629418</v>
      </c>
      <c r="Q77" s="157">
        <f>IF(RES_hhdet_tes!Q77=0,0,RES_hhdet_tes!Q77/0.086*1000000/RES_hhdet_num!Q$62)</f>
        <v>716.25128116250858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647.32092047440972</v>
      </c>
      <c r="C78" s="156">
        <f>IF(RES_hhdet_tes!C78=0,0,RES_hhdet_tes!C78/0.086*1000000/RES_hhdet_num!C78)</f>
        <v>660.11132627800657</v>
      </c>
      <c r="D78" s="156">
        <f>IF(RES_hhdet_tes!D78=0,0,RES_hhdet_tes!D78/0.086*1000000/RES_hhdet_num!D78)</f>
        <v>677.26285806121518</v>
      </c>
      <c r="E78" s="156">
        <f>IF(RES_hhdet_tes!E78=0,0,RES_hhdet_tes!E78/0.086*1000000/RES_hhdet_num!E78)</f>
        <v>689.64910225600784</v>
      </c>
      <c r="F78" s="156">
        <f>IF(RES_hhdet_tes!F78=0,0,RES_hhdet_tes!F78/0.086*1000000/RES_hhdet_num!F78)</f>
        <v>755.82997834180298</v>
      </c>
      <c r="G78" s="156">
        <f>IF(RES_hhdet_tes!G78=0,0,RES_hhdet_tes!G78/0.086*1000000/RES_hhdet_num!G78)</f>
        <v>722.63324060777688</v>
      </c>
      <c r="H78" s="156">
        <f>IF(RES_hhdet_tes!H78=0,0,RES_hhdet_tes!H78/0.086*1000000/RES_hhdet_num!H78)</f>
        <v>743.72200515541215</v>
      </c>
      <c r="I78" s="156">
        <f>IF(RES_hhdet_tes!I78=0,0,RES_hhdet_tes!I78/0.086*1000000/RES_hhdet_num!I78)</f>
        <v>746.68296226353027</v>
      </c>
      <c r="J78" s="156">
        <f>IF(RES_hhdet_tes!J78=0,0,RES_hhdet_tes!J78/0.086*1000000/RES_hhdet_num!J78)</f>
        <v>721.05044520131321</v>
      </c>
      <c r="K78" s="156">
        <f>IF(RES_hhdet_tes!K78=0,0,RES_hhdet_tes!K78/0.086*1000000/RES_hhdet_num!K78)</f>
        <v>723.68888750456335</v>
      </c>
      <c r="L78" s="156">
        <f>IF(RES_hhdet_tes!L78=0,0,RES_hhdet_tes!L78/0.086*1000000/RES_hhdet_num!L78)</f>
        <v>721.85557122872922</v>
      </c>
      <c r="M78" s="156">
        <f>IF(RES_hhdet_tes!M78=0,0,RES_hhdet_tes!M78/0.086*1000000/RES_hhdet_num!M78)</f>
        <v>750.45756903636152</v>
      </c>
      <c r="N78" s="156">
        <f>IF(RES_hhdet_tes!N78=0,0,RES_hhdet_tes!N78/0.086*1000000/RES_hhdet_num!N78)</f>
        <v>710.12056101670805</v>
      </c>
      <c r="O78" s="156">
        <f>IF(RES_hhdet_tes!O78=0,0,RES_hhdet_tes!O78/0.086*1000000/RES_hhdet_num!O78)</f>
        <v>709.63874889655415</v>
      </c>
      <c r="P78" s="156">
        <f>IF(RES_hhdet_tes!P78=0,0,RES_hhdet_tes!P78/0.086*1000000/RES_hhdet_num!P78)</f>
        <v>700.46825495092594</v>
      </c>
      <c r="Q78" s="156">
        <f>IF(RES_hhdet_tes!Q78=0,0,RES_hhdet_tes!Q78/0.086*1000000/RES_hhdet_num!Q78)</f>
        <v>709.33011571903887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764.23181320128799</v>
      </c>
      <c r="C79" s="57">
        <f>IF(RES_hhdet_tes!C79=0,0,RES_hhdet_tes!C79/0.086*1000000/RES_hhdet_num!C79)</f>
        <v>783.82928791296479</v>
      </c>
      <c r="D79" s="57">
        <f>IF(RES_hhdet_tes!D79=0,0,RES_hhdet_tes!D79/0.086*1000000/RES_hhdet_num!D79)</f>
        <v>816.95784029734943</v>
      </c>
      <c r="E79" s="57">
        <f>IF(RES_hhdet_tes!E79=0,0,RES_hhdet_tes!E79/0.086*1000000/RES_hhdet_num!E79)</f>
        <v>817.85851442019259</v>
      </c>
      <c r="F79" s="57">
        <f>IF(RES_hhdet_tes!F79=0,0,RES_hhdet_tes!F79/0.086*1000000/RES_hhdet_num!F79)</f>
        <v>1028.4668473263416</v>
      </c>
      <c r="G79" s="57">
        <f>IF(RES_hhdet_tes!G79=0,0,RES_hhdet_tes!G79/0.086*1000000/RES_hhdet_num!G79)</f>
        <v>880.20820940177987</v>
      </c>
      <c r="H79" s="57">
        <f>IF(RES_hhdet_tes!H79=0,0,RES_hhdet_tes!H79/0.086*1000000/RES_hhdet_num!H79)</f>
        <v>922.5237861822576</v>
      </c>
      <c r="I79" s="57">
        <f>IF(RES_hhdet_tes!I79=0,0,RES_hhdet_tes!I79/0.086*1000000/RES_hhdet_num!I79)</f>
        <v>850.2428651371506</v>
      </c>
      <c r="J79" s="57">
        <f>IF(RES_hhdet_tes!J79=0,0,RES_hhdet_tes!J79/0.086*1000000/RES_hhdet_num!J79)</f>
        <v>814.05443153415399</v>
      </c>
      <c r="K79" s="57">
        <f>IF(RES_hhdet_tes!K79=0,0,RES_hhdet_tes!K79/0.086*1000000/RES_hhdet_num!K79)</f>
        <v>846.50035215443256</v>
      </c>
      <c r="L79" s="57">
        <f>IF(RES_hhdet_tes!L79=0,0,RES_hhdet_tes!L79/0.086*1000000/RES_hhdet_num!L79)</f>
        <v>858.37409788415869</v>
      </c>
      <c r="M79" s="57">
        <f>IF(RES_hhdet_tes!M79=0,0,RES_hhdet_tes!M79/0.086*1000000/RES_hhdet_num!M79)</f>
        <v>855.63379122061019</v>
      </c>
      <c r="N79" s="57">
        <f>IF(RES_hhdet_tes!N79=0,0,RES_hhdet_tes!N79/0.086*1000000/RES_hhdet_num!N79)</f>
        <v>847.4092092040828</v>
      </c>
      <c r="O79" s="57">
        <f>IF(RES_hhdet_tes!O79=0,0,RES_hhdet_tes!O79/0.086*1000000/RES_hhdet_num!O79)</f>
        <v>914.53168532562268</v>
      </c>
      <c r="P79" s="57">
        <f>IF(RES_hhdet_tes!P79=0,0,RES_hhdet_tes!P79/0.086*1000000/RES_hhdet_num!P79)</f>
        <v>856.09531509183557</v>
      </c>
      <c r="Q79" s="57">
        <f>IF(RES_hhdet_tes!Q79=0,0,RES_hhdet_tes!Q79/0.086*1000000/RES_hhdet_num!Q79)</f>
        <v>1089.7209339430756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7374.205272579652</v>
      </c>
      <c r="C81" s="168">
        <f t="shared" ref="C81:Q81" si="12">SUM(C82,C85,C87,C100)</f>
        <v>7618.6511630301502</v>
      </c>
      <c r="D81" s="168">
        <f t="shared" si="12"/>
        <v>8138.1045809049328</v>
      </c>
      <c r="E81" s="168">
        <f t="shared" si="12"/>
        <v>10471.380380436245</v>
      </c>
      <c r="F81" s="168">
        <f t="shared" si="12"/>
        <v>7730.1851827108094</v>
      </c>
      <c r="G81" s="168">
        <f t="shared" si="12"/>
        <v>9803.6569249530658</v>
      </c>
      <c r="H81" s="168">
        <f t="shared" si="12"/>
        <v>9297.6449654034986</v>
      </c>
      <c r="I81" s="168">
        <f t="shared" si="12"/>
        <v>9118.4589798056004</v>
      </c>
      <c r="J81" s="168">
        <f t="shared" si="12"/>
        <v>10220.415558949937</v>
      </c>
      <c r="K81" s="168">
        <f t="shared" si="12"/>
        <v>9856.0982215426593</v>
      </c>
      <c r="L81" s="168">
        <f t="shared" si="12"/>
        <v>9879.9852844871566</v>
      </c>
      <c r="M81" s="168">
        <f t="shared" si="12"/>
        <v>7429.7912237097589</v>
      </c>
      <c r="N81" s="168">
        <f t="shared" si="12"/>
        <v>9721.5029821458556</v>
      </c>
      <c r="O81" s="168">
        <f t="shared" si="12"/>
        <v>9539.9470506178277</v>
      </c>
      <c r="P81" s="168">
        <f t="shared" si="12"/>
        <v>8009.5881194044841</v>
      </c>
      <c r="Q81" s="168">
        <f t="shared" si="12"/>
        <v>9023.9662983892067</v>
      </c>
    </row>
    <row r="82" spans="1:17" ht="12.95" customHeight="1" x14ac:dyDescent="0.25">
      <c r="A82" s="158" t="s">
        <v>65</v>
      </c>
      <c r="B82" s="157">
        <f t="shared" ref="B82:Q82" si="13">SUM(B83:B84)</f>
        <v>4986.4902026121572</v>
      </c>
      <c r="C82" s="157">
        <f t="shared" si="13"/>
        <v>5119.0116271877714</v>
      </c>
      <c r="D82" s="157">
        <f t="shared" si="13"/>
        <v>5438.7978459063152</v>
      </c>
      <c r="E82" s="157">
        <f t="shared" si="13"/>
        <v>7611.8132218761402</v>
      </c>
      <c r="F82" s="157">
        <f t="shared" si="13"/>
        <v>4808.1958601738597</v>
      </c>
      <c r="G82" s="157">
        <f t="shared" si="13"/>
        <v>6808.530682276657</v>
      </c>
      <c r="H82" s="157">
        <f t="shared" si="13"/>
        <v>6284.4735230774177</v>
      </c>
      <c r="I82" s="157">
        <f t="shared" si="13"/>
        <v>6159.4015153795417</v>
      </c>
      <c r="J82" s="157">
        <f t="shared" si="13"/>
        <v>7259.1386983019856</v>
      </c>
      <c r="K82" s="157">
        <f t="shared" si="13"/>
        <v>6887.2864388012167</v>
      </c>
      <c r="L82" s="157">
        <f t="shared" si="13"/>
        <v>6836.6691540179809</v>
      </c>
      <c r="M82" s="157">
        <f t="shared" si="13"/>
        <v>4429.8892950314084</v>
      </c>
      <c r="N82" s="157">
        <f t="shared" si="13"/>
        <v>6493.8680773550414</v>
      </c>
      <c r="O82" s="157">
        <f t="shared" si="13"/>
        <v>6277.2740974230401</v>
      </c>
      <c r="P82" s="157">
        <f t="shared" si="13"/>
        <v>4840.9582877160938</v>
      </c>
      <c r="Q82" s="157">
        <f t="shared" si="13"/>
        <v>5671.8332194556579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4924.9090501714691</v>
      </c>
      <c r="C83" s="156">
        <f>IF(RES_hhdet_tes!C83=0,0,RES_hhdet_tes!C83/0.086*1000000/RES_hhdet_num!C$81)</f>
        <v>5058.8767743486005</v>
      </c>
      <c r="D83" s="156">
        <f>IF(RES_hhdet_tes!D83=0,0,RES_hhdet_tes!D83/0.086*1000000/RES_hhdet_num!D$81)</f>
        <v>5369.2751521943001</v>
      </c>
      <c r="E83" s="156">
        <f>IF(RES_hhdet_tes!E83=0,0,RES_hhdet_tes!E83/0.086*1000000/RES_hhdet_num!E$81)</f>
        <v>7509.5447565904187</v>
      </c>
      <c r="F83" s="156">
        <f>IF(RES_hhdet_tes!F83=0,0,RES_hhdet_tes!F83/0.086*1000000/RES_hhdet_num!F$81)</f>
        <v>4727.4506718584344</v>
      </c>
      <c r="G83" s="156">
        <f>IF(RES_hhdet_tes!G83=0,0,RES_hhdet_tes!G83/0.086*1000000/RES_hhdet_num!G$81)</f>
        <v>6706.1256059489133</v>
      </c>
      <c r="H83" s="156">
        <f>IF(RES_hhdet_tes!H83=0,0,RES_hhdet_tes!H83/0.086*1000000/RES_hhdet_num!H$81)</f>
        <v>6198.7330705146942</v>
      </c>
      <c r="I83" s="156">
        <f>IF(RES_hhdet_tes!I83=0,0,RES_hhdet_tes!I83/0.086*1000000/RES_hhdet_num!I$81)</f>
        <v>6104.315606113737</v>
      </c>
      <c r="J83" s="156">
        <f>IF(RES_hhdet_tes!J83=0,0,RES_hhdet_tes!J83/0.086*1000000/RES_hhdet_num!J$81)</f>
        <v>7196.9441002419308</v>
      </c>
      <c r="K83" s="156">
        <f>IF(RES_hhdet_tes!K83=0,0,RES_hhdet_tes!K83/0.086*1000000/RES_hhdet_num!K$81)</f>
        <v>6834.3516725614154</v>
      </c>
      <c r="L83" s="156">
        <f>IF(RES_hhdet_tes!L83=0,0,RES_hhdet_tes!L83/0.086*1000000/RES_hhdet_num!L$81)</f>
        <v>6778.9480718070427</v>
      </c>
      <c r="M83" s="156">
        <f>IF(RES_hhdet_tes!M83=0,0,RES_hhdet_tes!M83/0.086*1000000/RES_hhdet_num!M$81)</f>
        <v>4381.2034846356091</v>
      </c>
      <c r="N83" s="156">
        <f>IF(RES_hhdet_tes!N83=0,0,RES_hhdet_tes!N83/0.086*1000000/RES_hhdet_num!N$81)</f>
        <v>6449.9943833023144</v>
      </c>
      <c r="O83" s="156">
        <f>IF(RES_hhdet_tes!O83=0,0,RES_hhdet_tes!O83/0.086*1000000/RES_hhdet_num!O$81)</f>
        <v>6231.7140574409959</v>
      </c>
      <c r="P83" s="156">
        <f>IF(RES_hhdet_tes!P83=0,0,RES_hhdet_tes!P83/0.086*1000000/RES_hhdet_num!P$81)</f>
        <v>4810.5355930347041</v>
      </c>
      <c r="Q83" s="156">
        <f>IF(RES_hhdet_tes!Q83=0,0,RES_hhdet_tes!Q83/0.086*1000000/RES_hhdet_num!Q$81)</f>
        <v>5605.0433897128551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61.581152440688449</v>
      </c>
      <c r="C84" s="156">
        <f>IF(RES_hhdet_tes!C84=0,0,RES_hhdet_tes!C84/0.086*1000000/RES_hhdet_num!C$81)</f>
        <v>60.134852839170541</v>
      </c>
      <c r="D84" s="156">
        <f>IF(RES_hhdet_tes!D84=0,0,RES_hhdet_tes!D84/0.086*1000000/RES_hhdet_num!D$81)</f>
        <v>69.522693712014728</v>
      </c>
      <c r="E84" s="156">
        <f>IF(RES_hhdet_tes!E84=0,0,RES_hhdet_tes!E84/0.086*1000000/RES_hhdet_num!E$81)</f>
        <v>102.2684652857216</v>
      </c>
      <c r="F84" s="156">
        <f>IF(RES_hhdet_tes!F84=0,0,RES_hhdet_tes!F84/0.086*1000000/RES_hhdet_num!F$81)</f>
        <v>80.745188315425267</v>
      </c>
      <c r="G84" s="156">
        <f>IF(RES_hhdet_tes!G84=0,0,RES_hhdet_tes!G84/0.086*1000000/RES_hhdet_num!G$81)</f>
        <v>102.40507632774364</v>
      </c>
      <c r="H84" s="156">
        <f>IF(RES_hhdet_tes!H84=0,0,RES_hhdet_tes!H84/0.086*1000000/RES_hhdet_num!H$81)</f>
        <v>85.740452562723902</v>
      </c>
      <c r="I84" s="156">
        <f>IF(RES_hhdet_tes!I84=0,0,RES_hhdet_tes!I84/0.086*1000000/RES_hhdet_num!I$81)</f>
        <v>55.085909265804375</v>
      </c>
      <c r="J84" s="156">
        <f>IF(RES_hhdet_tes!J84=0,0,RES_hhdet_tes!J84/0.086*1000000/RES_hhdet_num!J$81)</f>
        <v>62.194598060054794</v>
      </c>
      <c r="K84" s="156">
        <f>IF(RES_hhdet_tes!K84=0,0,RES_hhdet_tes!K84/0.086*1000000/RES_hhdet_num!K$81)</f>
        <v>52.934766239801597</v>
      </c>
      <c r="L84" s="156">
        <f>IF(RES_hhdet_tes!L84=0,0,RES_hhdet_tes!L84/0.086*1000000/RES_hhdet_num!L$81)</f>
        <v>57.721082210938654</v>
      </c>
      <c r="M84" s="156">
        <f>IF(RES_hhdet_tes!M84=0,0,RES_hhdet_tes!M84/0.086*1000000/RES_hhdet_num!M$81)</f>
        <v>48.685810395799386</v>
      </c>
      <c r="N84" s="156">
        <f>IF(RES_hhdet_tes!N84=0,0,RES_hhdet_tes!N84/0.086*1000000/RES_hhdet_num!N$81)</f>
        <v>43.873694052727139</v>
      </c>
      <c r="O84" s="156">
        <f>IF(RES_hhdet_tes!O84=0,0,RES_hhdet_tes!O84/0.086*1000000/RES_hhdet_num!O$81)</f>
        <v>45.560039982044515</v>
      </c>
      <c r="P84" s="156">
        <f>IF(RES_hhdet_tes!P84=0,0,RES_hhdet_tes!P84/0.086*1000000/RES_hhdet_num!P$81)</f>
        <v>30.422694681390055</v>
      </c>
      <c r="Q84" s="156">
        <f>IF(RES_hhdet_tes!Q84=0,0,RES_hhdet_tes!Q84/0.086*1000000/RES_hhdet_num!Q$81)</f>
        <v>66.78982974280315</v>
      </c>
    </row>
    <row r="85" spans="1:17" ht="12.95" customHeight="1" x14ac:dyDescent="0.25">
      <c r="A85" s="158" t="s">
        <v>112</v>
      </c>
      <c r="B85" s="157">
        <f t="shared" ref="B85:Q85" si="14">B86</f>
        <v>253.00652620865966</v>
      </c>
      <c r="C85" s="157">
        <f t="shared" si="14"/>
        <v>269.73851819570092</v>
      </c>
      <c r="D85" s="157">
        <f t="shared" si="14"/>
        <v>287.03767534938692</v>
      </c>
      <c r="E85" s="157">
        <f t="shared" si="14"/>
        <v>309.09739899539284</v>
      </c>
      <c r="F85" s="157">
        <f t="shared" si="14"/>
        <v>332.05613801552232</v>
      </c>
      <c r="G85" s="157">
        <f t="shared" si="14"/>
        <v>362.24818762417061</v>
      </c>
      <c r="H85" s="157">
        <f t="shared" si="14"/>
        <v>384.93384172239365</v>
      </c>
      <c r="I85" s="157">
        <f t="shared" si="14"/>
        <v>404.19201393975715</v>
      </c>
      <c r="J85" s="157">
        <f t="shared" si="14"/>
        <v>438.46835195852134</v>
      </c>
      <c r="K85" s="157">
        <f t="shared" si="14"/>
        <v>461.18603071380568</v>
      </c>
      <c r="L85" s="157">
        <f t="shared" si="14"/>
        <v>498.19963078243546</v>
      </c>
      <c r="M85" s="157">
        <f t="shared" si="14"/>
        <v>636.76662291372838</v>
      </c>
      <c r="N85" s="157">
        <f t="shared" si="14"/>
        <v>773.04071146268984</v>
      </c>
      <c r="O85" s="157">
        <f t="shared" si="14"/>
        <v>826.89926219351526</v>
      </c>
      <c r="P85" s="157">
        <f t="shared" si="14"/>
        <v>871.9509635487035</v>
      </c>
      <c r="Q85" s="157">
        <f t="shared" si="14"/>
        <v>910.25513185671798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253.00652620865966</v>
      </c>
      <c r="C86" s="156">
        <f>IF(RES_hhdet_tes!C86=0,0,RES_hhdet_tes!C86/0.086*1000000/RES_hhdet_num!C$81)</f>
        <v>269.73851819570092</v>
      </c>
      <c r="D86" s="156">
        <f>IF(RES_hhdet_tes!D86=0,0,RES_hhdet_tes!D86/0.086*1000000/RES_hhdet_num!D$81)</f>
        <v>287.03767534938692</v>
      </c>
      <c r="E86" s="156">
        <f>IF(RES_hhdet_tes!E86=0,0,RES_hhdet_tes!E86/0.086*1000000/RES_hhdet_num!E$81)</f>
        <v>309.09739899539284</v>
      </c>
      <c r="F86" s="156">
        <f>IF(RES_hhdet_tes!F86=0,0,RES_hhdet_tes!F86/0.086*1000000/RES_hhdet_num!F$81)</f>
        <v>332.05613801552232</v>
      </c>
      <c r="G86" s="156">
        <f>IF(RES_hhdet_tes!G86=0,0,RES_hhdet_tes!G86/0.086*1000000/RES_hhdet_num!G$81)</f>
        <v>362.24818762417061</v>
      </c>
      <c r="H86" s="156">
        <f>IF(RES_hhdet_tes!H86=0,0,RES_hhdet_tes!H86/0.086*1000000/RES_hhdet_num!H$81)</f>
        <v>384.93384172239365</v>
      </c>
      <c r="I86" s="156">
        <f>IF(RES_hhdet_tes!I86=0,0,RES_hhdet_tes!I86/0.086*1000000/RES_hhdet_num!I$81)</f>
        <v>404.19201393975715</v>
      </c>
      <c r="J86" s="156">
        <f>IF(RES_hhdet_tes!J86=0,0,RES_hhdet_tes!J86/0.086*1000000/RES_hhdet_num!J$81)</f>
        <v>438.46835195852134</v>
      </c>
      <c r="K86" s="156">
        <f>IF(RES_hhdet_tes!K86=0,0,RES_hhdet_tes!K86/0.086*1000000/RES_hhdet_num!K$81)</f>
        <v>461.18603071380568</v>
      </c>
      <c r="L86" s="156">
        <f>IF(RES_hhdet_tes!L86=0,0,RES_hhdet_tes!L86/0.086*1000000/RES_hhdet_num!L$81)</f>
        <v>498.19963078243546</v>
      </c>
      <c r="M86" s="156">
        <f>IF(RES_hhdet_tes!M86=0,0,RES_hhdet_tes!M86/0.086*1000000/RES_hhdet_num!M$81)</f>
        <v>636.76662291372838</v>
      </c>
      <c r="N86" s="156">
        <f>IF(RES_hhdet_tes!N86=0,0,RES_hhdet_tes!N86/0.086*1000000/RES_hhdet_num!N$81)</f>
        <v>773.04071146268984</v>
      </c>
      <c r="O86" s="156">
        <f>IF(RES_hhdet_tes!O86=0,0,RES_hhdet_tes!O86/0.086*1000000/RES_hhdet_num!O$81)</f>
        <v>826.89926219351526</v>
      </c>
      <c r="P86" s="156">
        <f>IF(RES_hhdet_tes!P86=0,0,RES_hhdet_tes!P86/0.086*1000000/RES_hhdet_num!P$81)</f>
        <v>871.9509635487035</v>
      </c>
      <c r="Q86" s="156">
        <f>IF(RES_hhdet_tes!Q86=0,0,RES_hhdet_tes!Q86/0.086*1000000/RES_hhdet_num!Q$81)</f>
        <v>910.25513185671798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1457.1533416619943</v>
      </c>
      <c r="C87" s="157">
        <f>IF(RES_hhdet_tes!C87=0,0,RES_hhdet_tes!C87/0.086*1000000/RES_hhdet_num!C$81)</f>
        <v>1532.2330772092266</v>
      </c>
      <c r="D87" s="157">
        <f>IF(RES_hhdet_tes!D87=0,0,RES_hhdet_tes!D87/0.086*1000000/RES_hhdet_num!D$81)</f>
        <v>1686.9833430324968</v>
      </c>
      <c r="E87" s="157">
        <f>IF(RES_hhdet_tes!E87=0,0,RES_hhdet_tes!E87/0.086*1000000/RES_hhdet_num!E$81)</f>
        <v>1804.7526614802132</v>
      </c>
      <c r="F87" s="157">
        <f>IF(RES_hhdet_tes!F87=0,0,RES_hhdet_tes!F87/0.086*1000000/RES_hhdet_num!F$81)</f>
        <v>1753.7672140156674</v>
      </c>
      <c r="G87" s="157">
        <f>IF(RES_hhdet_tes!G87=0,0,RES_hhdet_tes!G87/0.086*1000000/RES_hhdet_num!G$81)</f>
        <v>1815.5350245916973</v>
      </c>
      <c r="H87" s="157">
        <f>IF(RES_hhdet_tes!H87=0,0,RES_hhdet_tes!H87/0.086*1000000/RES_hhdet_num!H$81)</f>
        <v>1789.2637878638207</v>
      </c>
      <c r="I87" s="157">
        <f>IF(RES_hhdet_tes!I87=0,0,RES_hhdet_tes!I87/0.086*1000000/RES_hhdet_num!I$81)</f>
        <v>1745.1102671187734</v>
      </c>
      <c r="J87" s="157">
        <f>IF(RES_hhdet_tes!J87=0,0,RES_hhdet_tes!J87/0.086*1000000/RES_hhdet_num!J$81)</f>
        <v>1753.7981802718018</v>
      </c>
      <c r="K87" s="157">
        <f>IF(RES_hhdet_tes!K87=0,0,RES_hhdet_tes!K87/0.086*1000000/RES_hhdet_num!K$81)</f>
        <v>1731.4991490039824</v>
      </c>
      <c r="L87" s="157">
        <f>IF(RES_hhdet_tes!L87=0,0,RES_hhdet_tes!L87/0.086*1000000/RES_hhdet_num!L$81)</f>
        <v>1746.6710366119707</v>
      </c>
      <c r="M87" s="157">
        <f>IF(RES_hhdet_tes!M87=0,0,RES_hhdet_tes!M87/0.086*1000000/RES_hhdet_num!M$81)</f>
        <v>1578.4756582228031</v>
      </c>
      <c r="N87" s="157">
        <f>IF(RES_hhdet_tes!N87=0,0,RES_hhdet_tes!N87/0.086*1000000/RES_hhdet_num!N$81)</f>
        <v>1678.3191213843895</v>
      </c>
      <c r="O87" s="157">
        <f>IF(RES_hhdet_tes!O87=0,0,RES_hhdet_tes!O87/0.086*1000000/RES_hhdet_num!O$81)</f>
        <v>1628.0721781817749</v>
      </c>
      <c r="P87" s="157">
        <f>IF(RES_hhdet_tes!P87=0,0,RES_hhdet_tes!P87/0.086*1000000/RES_hhdet_num!P$81)</f>
        <v>1521.3601764206369</v>
      </c>
      <c r="Q87" s="157">
        <f>IF(RES_hhdet_tes!Q87=0,0,RES_hhdet_tes!Q87/0.086*1000000/RES_hhdet_num!Q$81)</f>
        <v>1552.217169056114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1454.8552070914952</v>
      </c>
      <c r="C88" s="132">
        <f>IF(RES_hhdet_tes!C88=0,0,RES_hhdet_tes!C88/0.086*1000000/RES_hhdet_num!C88)</f>
        <v>1526.2909927608507</v>
      </c>
      <c r="D88" s="132">
        <f>IF(RES_hhdet_tes!D88=0,0,RES_hhdet_tes!D88/0.086*1000000/RES_hhdet_num!D88)</f>
        <v>1651.521144626108</v>
      </c>
      <c r="E88" s="132">
        <f>IF(RES_hhdet_tes!E88=0,0,RES_hhdet_tes!E88/0.086*1000000/RES_hhdet_num!E88)</f>
        <v>1961.7065766514379</v>
      </c>
      <c r="F88" s="132">
        <f>IF(RES_hhdet_tes!F88=0,0,RES_hhdet_tes!F88/0.086*1000000/RES_hhdet_num!F88)</f>
        <v>1478.0317674751329</v>
      </c>
      <c r="G88" s="132">
        <f>IF(RES_hhdet_tes!G88=0,0,RES_hhdet_tes!G88/0.086*1000000/RES_hhdet_num!G88)</f>
        <v>1723.1973202784523</v>
      </c>
      <c r="H88" s="132">
        <f>IF(RES_hhdet_tes!H88=0,0,RES_hhdet_tes!H88/0.086*1000000/RES_hhdet_num!H88)</f>
        <v>1713.0860408168546</v>
      </c>
      <c r="I88" s="132">
        <f>IF(RES_hhdet_tes!I88=0,0,RES_hhdet_tes!I88/0.086*1000000/RES_hhdet_num!I88)</f>
        <v>1709.5154707718698</v>
      </c>
      <c r="J88" s="132">
        <f>IF(RES_hhdet_tes!J88=0,0,RES_hhdet_tes!J88/0.086*1000000/RES_hhdet_num!J88)</f>
        <v>1797.9832352445956</v>
      </c>
      <c r="K88" s="132">
        <f>IF(RES_hhdet_tes!K88=0,0,RES_hhdet_tes!K88/0.086*1000000/RES_hhdet_num!K88)</f>
        <v>1796.6159266900211</v>
      </c>
      <c r="L88" s="132">
        <f>IF(RES_hhdet_tes!L88=0,0,RES_hhdet_tes!L88/0.086*1000000/RES_hhdet_num!L88)</f>
        <v>1666.7737238016327</v>
      </c>
      <c r="M88" s="132">
        <f>IF(RES_hhdet_tes!M88=0,0,RES_hhdet_tes!M88/0.086*1000000/RES_hhdet_num!M88)</f>
        <v>1243.8579719887</v>
      </c>
      <c r="N88" s="132">
        <f>IF(RES_hhdet_tes!N88=0,0,RES_hhdet_tes!N88/0.086*1000000/RES_hhdet_num!N88)</f>
        <v>1601.4831928886056</v>
      </c>
      <c r="O88" s="132">
        <f>IF(RES_hhdet_tes!O88=0,0,RES_hhdet_tes!O88/0.086*1000000/RES_hhdet_num!O88)</f>
        <v>1568.7935217300237</v>
      </c>
      <c r="P88" s="132">
        <f>IF(RES_hhdet_tes!P88=0,0,RES_hhdet_tes!P88/0.086*1000000/RES_hhdet_num!P88)</f>
        <v>1507.9132032784894</v>
      </c>
      <c r="Q88" s="132">
        <f>IF(RES_hhdet_tes!Q88=0,0,RES_hhdet_tes!Q88/0.086*1000000/RES_hhdet_num!Q88)</f>
        <v>1498.4073457811428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1454.8824278032725</v>
      </c>
      <c r="C89" s="132">
        <f>IF(RES_hhdet_tes!C89=0,0,RES_hhdet_tes!C89/0.086*1000000/RES_hhdet_num!C89)</f>
        <v>1524.8673306149485</v>
      </c>
      <c r="D89" s="132">
        <f>IF(RES_hhdet_tes!D89=0,0,RES_hhdet_tes!D89/0.086*1000000/RES_hhdet_num!D89)</f>
        <v>1608.3399591471039</v>
      </c>
      <c r="E89" s="132">
        <f>IF(RES_hhdet_tes!E89=0,0,RES_hhdet_tes!E89/0.086*1000000/RES_hhdet_num!E89)</f>
        <v>1742.520715662281</v>
      </c>
      <c r="F89" s="132">
        <f>IF(RES_hhdet_tes!F89=0,0,RES_hhdet_tes!F89/0.086*1000000/RES_hhdet_num!F89)</f>
        <v>1548.57796390101</v>
      </c>
      <c r="G89" s="132">
        <f>IF(RES_hhdet_tes!G89=0,0,RES_hhdet_tes!G89/0.086*1000000/RES_hhdet_num!G89)</f>
        <v>1649.2810418540616</v>
      </c>
      <c r="H89" s="132">
        <f>IF(RES_hhdet_tes!H89=0,0,RES_hhdet_tes!H89/0.086*1000000/RES_hhdet_num!H89)</f>
        <v>1635.8280503868693</v>
      </c>
      <c r="I89" s="132">
        <f>IF(RES_hhdet_tes!I89=0,0,RES_hhdet_tes!I89/0.086*1000000/RES_hhdet_num!I89)</f>
        <v>1630.7935659359666</v>
      </c>
      <c r="J89" s="132">
        <f>IF(RES_hhdet_tes!J89=0,0,RES_hhdet_tes!J89/0.086*1000000/RES_hhdet_num!J89)</f>
        <v>1662.7080465282988</v>
      </c>
      <c r="K89" s="132">
        <f>IF(RES_hhdet_tes!K89=0,0,RES_hhdet_tes!K89/0.086*1000000/RES_hhdet_num!K89)</f>
        <v>1653.359860926181</v>
      </c>
      <c r="L89" s="132">
        <f>IF(RES_hhdet_tes!L89=0,0,RES_hhdet_tes!L89/0.086*1000000/RES_hhdet_num!L89)</f>
        <v>1598.8589708423697</v>
      </c>
      <c r="M89" s="132">
        <f>IF(RES_hhdet_tes!M89=0,0,RES_hhdet_tes!M89/0.086*1000000/RES_hhdet_num!M89)</f>
        <v>1424.4958129804209</v>
      </c>
      <c r="N89" s="132">
        <f>IF(RES_hhdet_tes!N89=0,0,RES_hhdet_tes!N89/0.086*1000000/RES_hhdet_num!N89)</f>
        <v>1554.6672061219426</v>
      </c>
      <c r="O89" s="132">
        <f>IF(RES_hhdet_tes!O89=0,0,RES_hhdet_tes!O89/0.086*1000000/RES_hhdet_num!O89)</f>
        <v>1524.0242260683976</v>
      </c>
      <c r="P89" s="132">
        <f>IF(RES_hhdet_tes!P89=0,0,RES_hhdet_tes!P89/0.086*1000000/RES_hhdet_num!P89)</f>
        <v>1468.8454502881884</v>
      </c>
      <c r="Q89" s="132">
        <f>IF(RES_hhdet_tes!Q89=0,0,RES_hhdet_tes!Q89/0.086*1000000/RES_hhdet_num!Q89)</f>
        <v>1464.8492356028544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581.94208283677483</v>
      </c>
      <c r="C90" s="165">
        <f>IF(RES_hhdet_tes!C90=0,0,RES_hhdet_tes!C90/0.086*1000000/RES_hhdet_num!C89)</f>
        <v>627.29804396178008</v>
      </c>
      <c r="D90" s="165">
        <f>IF(RES_hhdet_tes!D90=0,0,RES_hhdet_tes!D90/0.086*1000000/RES_hhdet_num!D89)</f>
        <v>688.17401837770603</v>
      </c>
      <c r="E90" s="165">
        <f>IF(RES_hhdet_tes!E90=0,0,RES_hhdet_tes!E90/0.086*1000000/RES_hhdet_num!E89)</f>
        <v>805.01190436942807</v>
      </c>
      <c r="F90" s="165">
        <f>IF(RES_hhdet_tes!F90=0,0,RES_hhdet_tes!F90/0.086*1000000/RES_hhdet_num!F89)</f>
        <v>605.89948764166104</v>
      </c>
      <c r="G90" s="165">
        <f>IF(RES_hhdet_tes!G90=0,0,RES_hhdet_tes!G90/0.086*1000000/RES_hhdet_num!G89)</f>
        <v>702.72796176440204</v>
      </c>
      <c r="H90" s="165">
        <f>IF(RES_hhdet_tes!H90=0,0,RES_hhdet_tes!H90/0.086*1000000/RES_hhdet_num!H89)</f>
        <v>695.69010838517625</v>
      </c>
      <c r="I90" s="165">
        <f>IF(RES_hhdet_tes!I90=0,0,RES_hhdet_tes!I90/0.086*1000000/RES_hhdet_num!I89)</f>
        <v>692.82271166687951</v>
      </c>
      <c r="J90" s="165">
        <f>IF(RES_hhdet_tes!J90=0,0,RES_hhdet_tes!J90/0.086*1000000/RES_hhdet_num!J89)</f>
        <v>728.98073972356099</v>
      </c>
      <c r="K90" s="165">
        <f>IF(RES_hhdet_tes!K90=0,0,RES_hhdet_tes!K90/0.086*1000000/RES_hhdet_num!K89)</f>
        <v>729.10595146835055</v>
      </c>
      <c r="L90" s="165">
        <f>IF(RES_hhdet_tes!L90=0,0,RES_hhdet_tes!L90/0.086*1000000/RES_hhdet_num!L89)</f>
        <v>677.835767998552</v>
      </c>
      <c r="M90" s="165">
        <f>IF(RES_hhdet_tes!M90=0,0,RES_hhdet_tes!M90/0.086*1000000/RES_hhdet_num!M89)</f>
        <v>505.91680961894252</v>
      </c>
      <c r="N90" s="165">
        <f>IF(RES_hhdet_tes!N90=0,0,RES_hhdet_tes!N90/0.086*1000000/RES_hhdet_num!N89)</f>
        <v>652.93868703220642</v>
      </c>
      <c r="O90" s="165">
        <f>IF(RES_hhdet_tes!O90=0,0,RES_hhdet_tes!O90/0.086*1000000/RES_hhdet_num!O89)</f>
        <v>641.31063722505553</v>
      </c>
      <c r="P90" s="165">
        <f>IF(RES_hhdet_tes!P90=0,0,RES_hhdet_tes!P90/0.086*1000000/RES_hhdet_num!P89)</f>
        <v>616.5522140027914</v>
      </c>
      <c r="Q90" s="165">
        <f>IF(RES_hhdet_tes!Q90=0,0,RES_hhdet_tes!Q90/0.086*1000000/RES_hhdet_num!Q89)</f>
        <v>612.52849341612591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872.94034496649772</v>
      </c>
      <c r="C91" s="164">
        <f>IF(RES_hhdet_tes!C91=0,0,RES_hhdet_tes!C91/0.086*1000000/RES_hhdet_num!C89)</f>
        <v>897.56928665316843</v>
      </c>
      <c r="D91" s="164">
        <f>IF(RES_hhdet_tes!D91=0,0,RES_hhdet_tes!D91/0.086*1000000/RES_hhdet_num!D89)</f>
        <v>920.16594076939805</v>
      </c>
      <c r="E91" s="164">
        <f>IF(RES_hhdet_tes!E91=0,0,RES_hhdet_tes!E91/0.086*1000000/RES_hhdet_num!E89)</f>
        <v>937.50881129285301</v>
      </c>
      <c r="F91" s="164">
        <f>IF(RES_hhdet_tes!F91=0,0,RES_hhdet_tes!F91/0.086*1000000/RES_hhdet_num!F89)</f>
        <v>942.67847625934905</v>
      </c>
      <c r="G91" s="164">
        <f>IF(RES_hhdet_tes!G91=0,0,RES_hhdet_tes!G91/0.086*1000000/RES_hhdet_num!G89)</f>
        <v>946.55308008965972</v>
      </c>
      <c r="H91" s="164">
        <f>IF(RES_hhdet_tes!H91=0,0,RES_hhdet_tes!H91/0.086*1000000/RES_hhdet_num!H89)</f>
        <v>940.13794200169298</v>
      </c>
      <c r="I91" s="164">
        <f>IF(RES_hhdet_tes!I91=0,0,RES_hhdet_tes!I91/0.086*1000000/RES_hhdet_num!I89)</f>
        <v>937.97085426908745</v>
      </c>
      <c r="J91" s="164">
        <f>IF(RES_hhdet_tes!J91=0,0,RES_hhdet_tes!J91/0.086*1000000/RES_hhdet_num!J89)</f>
        <v>933.72730680473785</v>
      </c>
      <c r="K91" s="164">
        <f>IF(RES_hhdet_tes!K91=0,0,RES_hhdet_tes!K91/0.086*1000000/RES_hhdet_num!K89)</f>
        <v>924.25390945783033</v>
      </c>
      <c r="L91" s="164">
        <f>IF(RES_hhdet_tes!L91=0,0,RES_hhdet_tes!L91/0.086*1000000/RES_hhdet_num!L89)</f>
        <v>921.02320284381767</v>
      </c>
      <c r="M91" s="164">
        <f>IF(RES_hhdet_tes!M91=0,0,RES_hhdet_tes!M91/0.086*1000000/RES_hhdet_num!M89)</f>
        <v>918.57900336147816</v>
      </c>
      <c r="N91" s="164">
        <f>IF(RES_hhdet_tes!N91=0,0,RES_hhdet_tes!N91/0.086*1000000/RES_hhdet_num!N89)</f>
        <v>901.72851908973644</v>
      </c>
      <c r="O91" s="164">
        <f>IF(RES_hhdet_tes!O91=0,0,RES_hhdet_tes!O91/0.086*1000000/RES_hhdet_num!O89)</f>
        <v>882.71358884334222</v>
      </c>
      <c r="P91" s="164">
        <f>IF(RES_hhdet_tes!P91=0,0,RES_hhdet_tes!P91/0.086*1000000/RES_hhdet_num!P89)</f>
        <v>852.29323628539703</v>
      </c>
      <c r="Q91" s="164">
        <f>IF(RES_hhdet_tes!Q91=0,0,RES_hhdet_tes!Q91/0.086*1000000/RES_hhdet_num!Q89)</f>
        <v>852.32074218672858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1454.862290164298</v>
      </c>
      <c r="C92" s="162">
        <f>IF(RES_hhdet_tes!C92=0,0,RES_hhdet_tes!C92/0.086*1000000/RES_hhdet_num!C92)</f>
        <v>1523.6845899051159</v>
      </c>
      <c r="D92" s="162">
        <f>IF(RES_hhdet_tes!D92=0,0,RES_hhdet_tes!D92/0.086*1000000/RES_hhdet_num!D92)</f>
        <v>1567.118772566813</v>
      </c>
      <c r="E92" s="162">
        <f>IF(RES_hhdet_tes!E92=0,0,RES_hhdet_tes!E92/0.086*1000000/RES_hhdet_num!E92)</f>
        <v>1603.2816675016963</v>
      </c>
      <c r="F92" s="162">
        <f>IF(RES_hhdet_tes!F92=0,0,RES_hhdet_tes!F92/0.086*1000000/RES_hhdet_num!F92)</f>
        <v>1614.7945946447321</v>
      </c>
      <c r="G92" s="162">
        <f>IF(RES_hhdet_tes!G92=0,0,RES_hhdet_tes!G92/0.086*1000000/RES_hhdet_num!G92)</f>
        <v>1633.3769171288075</v>
      </c>
      <c r="H92" s="162">
        <f>IF(RES_hhdet_tes!H92=0,0,RES_hhdet_tes!H92/0.086*1000000/RES_hhdet_num!H92)</f>
        <v>1629.2545315129103</v>
      </c>
      <c r="I92" s="162">
        <f>IF(RES_hhdet_tes!I92=0,0,RES_hhdet_tes!I92/0.086*1000000/RES_hhdet_num!I92)</f>
        <v>1630.4859041917603</v>
      </c>
      <c r="J92" s="162">
        <f>IF(RES_hhdet_tes!J92=0,0,RES_hhdet_tes!J92/0.086*1000000/RES_hhdet_num!J92)</f>
        <v>1635.5625292545519</v>
      </c>
      <c r="K92" s="162">
        <f>IF(RES_hhdet_tes!K92=0,0,RES_hhdet_tes!K92/0.086*1000000/RES_hhdet_num!K92)</f>
        <v>1610.9529474298438</v>
      </c>
      <c r="L92" s="162">
        <f>IF(RES_hhdet_tes!L92=0,0,RES_hhdet_tes!L92/0.086*1000000/RES_hhdet_num!L92)</f>
        <v>1605.0996150710052</v>
      </c>
      <c r="M92" s="162">
        <f>IF(RES_hhdet_tes!M92=0,0,RES_hhdet_tes!M92/0.086*1000000/RES_hhdet_num!M92)</f>
        <v>1607.4851273379609</v>
      </c>
      <c r="N92" s="162">
        <f>IF(RES_hhdet_tes!N92=0,0,RES_hhdet_tes!N92/0.086*1000000/RES_hhdet_num!N92)</f>
        <v>1578.1904296335297</v>
      </c>
      <c r="O92" s="162">
        <f>IF(RES_hhdet_tes!O92=0,0,RES_hhdet_tes!O92/0.086*1000000/RES_hhdet_num!O92)</f>
        <v>1551.852971419863</v>
      </c>
      <c r="P92" s="162">
        <f>IF(RES_hhdet_tes!P92=0,0,RES_hhdet_tes!P92/0.086*1000000/RES_hhdet_num!P92)</f>
        <v>1497.1380641202941</v>
      </c>
      <c r="Q92" s="162">
        <f>IF(RES_hhdet_tes!Q92=0,0,RES_hhdet_tes!Q92/0.086*1000000/RES_hhdet_num!Q92)</f>
        <v>1493.6220734919943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1454.8852610323622</v>
      </c>
      <c r="C93" s="160">
        <f>IF(RES_hhdet_tes!C93=0,0,RES_hhdet_tes!C93/0.086*1000000/RES_hhdet_num!C93)</f>
        <v>1510.4073213915999</v>
      </c>
      <c r="D93" s="160">
        <f>IF(RES_hhdet_tes!D93=0,0,RES_hhdet_tes!D93/0.086*1000000/RES_hhdet_num!D93)</f>
        <v>1561.2025662813287</v>
      </c>
      <c r="E93" s="160">
        <f>IF(RES_hhdet_tes!E93=0,0,RES_hhdet_tes!E93/0.086*1000000/RES_hhdet_num!E93)</f>
        <v>1597.8981234393559</v>
      </c>
      <c r="F93" s="160">
        <f>IF(RES_hhdet_tes!F93=0,0,RES_hhdet_tes!F93/0.086*1000000/RES_hhdet_num!F93)</f>
        <v>1610.115936968188</v>
      </c>
      <c r="G93" s="160">
        <f>IF(RES_hhdet_tes!G93=0,0,RES_hhdet_tes!G93/0.086*1000000/RES_hhdet_num!G93)</f>
        <v>1626.5148141024426</v>
      </c>
      <c r="H93" s="160">
        <f>IF(RES_hhdet_tes!H93=0,0,RES_hhdet_tes!H93/0.086*1000000/RES_hhdet_num!H93)</f>
        <v>1612.8924027686116</v>
      </c>
      <c r="I93" s="160">
        <f>IF(RES_hhdet_tes!I93=0,0,RES_hhdet_tes!I93/0.086*1000000/RES_hhdet_num!I93)</f>
        <v>1606.5300559148284</v>
      </c>
      <c r="J93" s="160">
        <f>IF(RES_hhdet_tes!J93=0,0,RES_hhdet_tes!J93/0.086*1000000/RES_hhdet_num!J93)</f>
        <v>1598.0380371834574</v>
      </c>
      <c r="K93" s="160">
        <f>IF(RES_hhdet_tes!K93=0,0,RES_hhdet_tes!K93/0.086*1000000/RES_hhdet_num!K93)</f>
        <v>1578.1250763877927</v>
      </c>
      <c r="L93" s="160">
        <f>IF(RES_hhdet_tes!L93=0,0,RES_hhdet_tes!L93/0.086*1000000/RES_hhdet_num!L93)</f>
        <v>1573.3956796549419</v>
      </c>
      <c r="M93" s="160">
        <f>IF(RES_hhdet_tes!M93=0,0,RES_hhdet_tes!M93/0.086*1000000/RES_hhdet_num!M93)</f>
        <v>1570.2904629538905</v>
      </c>
      <c r="N93" s="160">
        <f>IF(RES_hhdet_tes!N93=0,0,RES_hhdet_tes!N93/0.086*1000000/RES_hhdet_num!N93)</f>
        <v>1540.0106723238068</v>
      </c>
      <c r="O93" s="160">
        <f>IF(RES_hhdet_tes!O93=0,0,RES_hhdet_tes!O93/0.086*1000000/RES_hhdet_num!O93)</f>
        <v>1507.9912991057458</v>
      </c>
      <c r="P93" s="160">
        <f>IF(RES_hhdet_tes!P93=0,0,RES_hhdet_tes!P93/0.086*1000000/RES_hhdet_num!P93)</f>
        <v>1454.7153159980239</v>
      </c>
      <c r="Q93" s="160">
        <f>IF(RES_hhdet_tes!Q93=0,0,RES_hhdet_tes!Q93/0.086*1000000/RES_hhdet_num!Q93)</f>
        <v>1453.6052239454223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581.94491606586473</v>
      </c>
      <c r="C94" s="156">
        <f>IF(RES_hhdet_tes!C94=0,0,RES_hhdet_tes!C94/0.086*1000000/RES_hhdet_num!C93)</f>
        <v>612.83803473843136</v>
      </c>
      <c r="D94" s="156">
        <f>IF(RES_hhdet_tes!D94=0,0,RES_hhdet_tes!D94/0.086*1000000/RES_hhdet_num!D93)</f>
        <v>641.03662551193065</v>
      </c>
      <c r="E94" s="156">
        <f>IF(RES_hhdet_tes!E94=0,0,RES_hhdet_tes!E94/0.086*1000000/RES_hhdet_num!E93)</f>
        <v>660.38931214650324</v>
      </c>
      <c r="F94" s="156">
        <f>IF(RES_hhdet_tes!F94=0,0,RES_hhdet_tes!F94/0.086*1000000/RES_hhdet_num!F93)</f>
        <v>667.43746070883901</v>
      </c>
      <c r="G94" s="156">
        <f>IF(RES_hhdet_tes!G94=0,0,RES_hhdet_tes!G94/0.086*1000000/RES_hhdet_num!G93)</f>
        <v>679.96173401278293</v>
      </c>
      <c r="H94" s="156">
        <f>IF(RES_hhdet_tes!H94=0,0,RES_hhdet_tes!H94/0.086*1000000/RES_hhdet_num!H93)</f>
        <v>672.7544607669189</v>
      </c>
      <c r="I94" s="156">
        <f>IF(RES_hhdet_tes!I94=0,0,RES_hhdet_tes!I94/0.086*1000000/RES_hhdet_num!I93)</f>
        <v>668.5592016457415</v>
      </c>
      <c r="J94" s="156">
        <f>IF(RES_hhdet_tes!J94=0,0,RES_hhdet_tes!J94/0.086*1000000/RES_hhdet_num!J93)</f>
        <v>664.3107303787192</v>
      </c>
      <c r="K94" s="156">
        <f>IF(RES_hhdet_tes!K94=0,0,RES_hhdet_tes!K94/0.086*1000000/RES_hhdet_num!K93)</f>
        <v>653.87116692996221</v>
      </c>
      <c r="L94" s="156">
        <f>IF(RES_hhdet_tes!L94=0,0,RES_hhdet_tes!L94/0.086*1000000/RES_hhdet_num!L93)</f>
        <v>652.37247681112433</v>
      </c>
      <c r="M94" s="156">
        <f>IF(RES_hhdet_tes!M94=0,0,RES_hhdet_tes!M94/0.086*1000000/RES_hhdet_num!M93)</f>
        <v>651.71145959241267</v>
      </c>
      <c r="N94" s="156">
        <f>IF(RES_hhdet_tes!N94=0,0,RES_hhdet_tes!N94/0.086*1000000/RES_hhdet_num!N93)</f>
        <v>638.28215323407096</v>
      </c>
      <c r="O94" s="156">
        <f>IF(RES_hhdet_tes!O94=0,0,RES_hhdet_tes!O94/0.086*1000000/RES_hhdet_num!O93)</f>
        <v>625.2777102624043</v>
      </c>
      <c r="P94" s="156">
        <f>IF(RES_hhdet_tes!P94=0,0,RES_hhdet_tes!P94/0.086*1000000/RES_hhdet_num!P93)</f>
        <v>602.42207971262701</v>
      </c>
      <c r="Q94" s="156">
        <f>IF(RES_hhdet_tes!Q94=0,0,RES_hhdet_tes!Q94/0.086*1000000/RES_hhdet_num!Q93)</f>
        <v>601.28448175869414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872.94034496649772</v>
      </c>
      <c r="C95" s="156">
        <f>IF(RES_hhdet_tes!C95=0,0,RES_hhdet_tes!C95/0.086*1000000/RES_hhdet_num!C93)</f>
        <v>897.56928665316843</v>
      </c>
      <c r="D95" s="156">
        <f>IF(RES_hhdet_tes!D95=0,0,RES_hhdet_tes!D95/0.086*1000000/RES_hhdet_num!D93)</f>
        <v>920.16594076939816</v>
      </c>
      <c r="E95" s="156">
        <f>IF(RES_hhdet_tes!E95=0,0,RES_hhdet_tes!E95/0.086*1000000/RES_hhdet_num!E93)</f>
        <v>937.50881129285256</v>
      </c>
      <c r="F95" s="156">
        <f>IF(RES_hhdet_tes!F95=0,0,RES_hhdet_tes!F95/0.086*1000000/RES_hhdet_num!F93)</f>
        <v>942.67847625934871</v>
      </c>
      <c r="G95" s="156">
        <f>IF(RES_hhdet_tes!G95=0,0,RES_hhdet_tes!G95/0.086*1000000/RES_hhdet_num!G93)</f>
        <v>946.5530800896596</v>
      </c>
      <c r="H95" s="156">
        <f>IF(RES_hhdet_tes!H95=0,0,RES_hhdet_tes!H95/0.086*1000000/RES_hhdet_num!H93)</f>
        <v>940.13794200169286</v>
      </c>
      <c r="I95" s="156">
        <f>IF(RES_hhdet_tes!I95=0,0,RES_hhdet_tes!I95/0.086*1000000/RES_hhdet_num!I93)</f>
        <v>937.970854269087</v>
      </c>
      <c r="J95" s="156">
        <f>IF(RES_hhdet_tes!J95=0,0,RES_hhdet_tes!J95/0.086*1000000/RES_hhdet_num!J93)</f>
        <v>933.7273068047383</v>
      </c>
      <c r="K95" s="156">
        <f>IF(RES_hhdet_tes!K95=0,0,RES_hhdet_tes!K95/0.086*1000000/RES_hhdet_num!K93)</f>
        <v>924.25390945783022</v>
      </c>
      <c r="L95" s="156">
        <f>IF(RES_hhdet_tes!L95=0,0,RES_hhdet_tes!L95/0.086*1000000/RES_hhdet_num!L93)</f>
        <v>921.02320284381744</v>
      </c>
      <c r="M95" s="156">
        <f>IF(RES_hhdet_tes!M95=0,0,RES_hhdet_tes!M95/0.086*1000000/RES_hhdet_num!M93)</f>
        <v>918.57900336147782</v>
      </c>
      <c r="N95" s="156">
        <f>IF(RES_hhdet_tes!N95=0,0,RES_hhdet_tes!N95/0.086*1000000/RES_hhdet_num!N93)</f>
        <v>901.72851908973587</v>
      </c>
      <c r="O95" s="156">
        <f>IF(RES_hhdet_tes!O95=0,0,RES_hhdet_tes!O95/0.086*1000000/RES_hhdet_num!O93)</f>
        <v>882.71358884334177</v>
      </c>
      <c r="P95" s="156">
        <f>IF(RES_hhdet_tes!P95=0,0,RES_hhdet_tes!P95/0.086*1000000/RES_hhdet_num!P93)</f>
        <v>852.29323628539669</v>
      </c>
      <c r="Q95" s="156">
        <f>IF(RES_hhdet_tes!Q95=0,0,RES_hhdet_tes!Q95/0.086*1000000/RES_hhdet_num!Q93)</f>
        <v>852.32074218672813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1738.0989525287359</v>
      </c>
      <c r="C96" s="162">
        <f>IF(RES_hhdet_tes!C96=0,0,RES_hhdet_tes!C96/0.086*1000000/RES_hhdet_num!C96)</f>
        <v>1766.8052639148716</v>
      </c>
      <c r="D96" s="162">
        <f>IF(RES_hhdet_tes!D96=0,0,RES_hhdet_tes!D96/0.086*1000000/RES_hhdet_num!D96)</f>
        <v>1952.8336890066059</v>
      </c>
      <c r="E96" s="162">
        <f>IF(RES_hhdet_tes!E96=0,0,RES_hhdet_tes!E96/0.086*1000000/RES_hhdet_num!E96)</f>
        <v>2039.797942612191</v>
      </c>
      <c r="F96" s="162">
        <f>IF(RES_hhdet_tes!F96=0,0,RES_hhdet_tes!F96/0.086*1000000/RES_hhdet_num!F96)</f>
        <v>2166.9315123185579</v>
      </c>
      <c r="G96" s="162">
        <f>IF(RES_hhdet_tes!G96=0,0,RES_hhdet_tes!G96/0.086*1000000/RES_hhdet_num!G96)</f>
        <v>2175.0433749837925</v>
      </c>
      <c r="H96" s="162">
        <f>IF(RES_hhdet_tes!H96=0,0,RES_hhdet_tes!H96/0.086*1000000/RES_hhdet_num!H96)</f>
        <v>2037.5567359837814</v>
      </c>
      <c r="I96" s="162">
        <f>IF(RES_hhdet_tes!I96=0,0,RES_hhdet_tes!I96/0.086*1000000/RES_hhdet_num!I96)</f>
        <v>1861.8497720530199</v>
      </c>
      <c r="J96" s="162">
        <f>IF(RES_hhdet_tes!J96=0,0,RES_hhdet_tes!J96/0.086*1000000/RES_hhdet_num!J96)</f>
        <v>1771.1170166682607</v>
      </c>
      <c r="K96" s="162">
        <f>IF(RES_hhdet_tes!K96=0,0,RES_hhdet_tes!K96/0.086*1000000/RES_hhdet_num!K96)</f>
        <v>1714.6497039478545</v>
      </c>
      <c r="L96" s="162">
        <f>IF(RES_hhdet_tes!L96=0,0,RES_hhdet_tes!L96/0.086*1000000/RES_hhdet_num!L96)</f>
        <v>1952.4273678813902</v>
      </c>
      <c r="M96" s="162">
        <f>IF(RES_hhdet_tes!M96=0,0,RES_hhdet_tes!M96/0.086*1000000/RES_hhdet_num!M96)</f>
        <v>2062.2218758670451</v>
      </c>
      <c r="N96" s="162">
        <f>IF(RES_hhdet_tes!N96=0,0,RES_hhdet_tes!N96/0.086*1000000/RES_hhdet_num!N96)</f>
        <v>1881.3003442060233</v>
      </c>
      <c r="O96" s="162">
        <f>IF(RES_hhdet_tes!O96=0,0,RES_hhdet_tes!O96/0.086*1000000/RES_hhdet_num!O96)</f>
        <v>1994.3961554855798</v>
      </c>
      <c r="P96" s="162">
        <f>IF(RES_hhdet_tes!P96=0,0,RES_hhdet_tes!P96/0.086*1000000/RES_hhdet_num!P96)</f>
        <v>1730.0383821400503</v>
      </c>
      <c r="Q96" s="162">
        <f>IF(RES_hhdet_tes!Q96=0,0,RES_hhdet_tes!Q96/0.086*1000000/RES_hhdet_num!Q96)</f>
        <v>2272.0058923601582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1568.1799259782072</v>
      </c>
      <c r="C97" s="160">
        <f>IF(RES_hhdet_tes!C97=0,0,RES_hhdet_tes!C97/0.086*1000000/RES_hhdet_num!C97)</f>
        <v>1611.9043280386416</v>
      </c>
      <c r="D97" s="160">
        <f>IF(RES_hhdet_tes!D97=0,0,RES_hhdet_tes!D97/0.086*1000000/RES_hhdet_num!D97)</f>
        <v>1702.1397075230632</v>
      </c>
      <c r="E97" s="160">
        <f>IF(RES_hhdet_tes!E97=0,0,RES_hhdet_tes!E97/0.086*1000000/RES_hhdet_num!E97)</f>
        <v>1755.3367978299582</v>
      </c>
      <c r="F97" s="160">
        <f>IF(RES_hhdet_tes!F97=0,0,RES_hhdet_tes!F97/0.086*1000000/RES_hhdet_num!F97)</f>
        <v>1812.2263279549181</v>
      </c>
      <c r="G97" s="160">
        <f>IF(RES_hhdet_tes!G97=0,0,RES_hhdet_tes!G97/0.086*1000000/RES_hhdet_num!G97)</f>
        <v>1824.0822874700375</v>
      </c>
      <c r="H97" s="160">
        <f>IF(RES_hhdet_tes!H97=0,0,RES_hhdet_tes!H97/0.086*1000000/RES_hhdet_num!H97)</f>
        <v>1764.8938598990746</v>
      </c>
      <c r="I97" s="160">
        <f>IF(RES_hhdet_tes!I97=0,0,RES_hhdet_tes!I97/0.086*1000000/RES_hhdet_num!I97)</f>
        <v>1691.7605023077908</v>
      </c>
      <c r="J97" s="160">
        <f>IF(RES_hhdet_tes!J97=0,0,RES_hhdet_tes!J97/0.086*1000000/RES_hhdet_num!J97)</f>
        <v>1649.9593501842289</v>
      </c>
      <c r="K97" s="160">
        <f>IF(RES_hhdet_tes!K97=0,0,RES_hhdet_tes!K97/0.086*1000000/RES_hhdet_num!K97)</f>
        <v>1619.4652892251795</v>
      </c>
      <c r="L97" s="160">
        <f>IF(RES_hhdet_tes!L97=0,0,RES_hhdet_tes!L97/0.086*1000000/RES_hhdet_num!L97)</f>
        <v>1711.6812075314963</v>
      </c>
      <c r="M97" s="160">
        <f>IF(RES_hhdet_tes!M97=0,0,RES_hhdet_tes!M97/0.086*1000000/RES_hhdet_num!M97)</f>
        <v>1752.2924459913302</v>
      </c>
      <c r="N97" s="160">
        <f>IF(RES_hhdet_tes!N97=0,0,RES_hhdet_tes!N97/0.086*1000000/RES_hhdet_num!N97)</f>
        <v>1660.9470828611595</v>
      </c>
      <c r="O97" s="160">
        <f>IF(RES_hhdet_tes!O97=0,0,RES_hhdet_tes!O97/0.086*1000000/RES_hhdet_num!O97)</f>
        <v>1686.1666357755312</v>
      </c>
      <c r="P97" s="160">
        <f>IF(RES_hhdet_tes!P97=0,0,RES_hhdet_tes!P97/0.086*1000000/RES_hhdet_num!P97)</f>
        <v>1544.8082176190055</v>
      </c>
      <c r="Q97" s="160">
        <f>IF(RES_hhdet_tes!Q97=0,0,RES_hhdet_tes!Q97/0.086*1000000/RES_hhdet_num!Q97)</f>
        <v>1761.1333544510746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695.23958101170956</v>
      </c>
      <c r="C98" s="156">
        <f>IF(RES_hhdet_tes!C98=0,0,RES_hhdet_tes!C98/0.086*1000000/RES_hhdet_num!C97)</f>
        <v>714.33504138547357</v>
      </c>
      <c r="D98" s="156">
        <f>IF(RES_hhdet_tes!D98=0,0,RES_hhdet_tes!D98/0.086*1000000/RES_hhdet_num!D97)</f>
        <v>781.97376675366502</v>
      </c>
      <c r="E98" s="156">
        <f>IF(RES_hhdet_tes!E98=0,0,RES_hhdet_tes!E98/0.086*1000000/RES_hhdet_num!E97)</f>
        <v>817.82798653710506</v>
      </c>
      <c r="F98" s="156">
        <f>IF(RES_hhdet_tes!F98=0,0,RES_hhdet_tes!F98/0.086*1000000/RES_hhdet_num!F97)</f>
        <v>869.54785169556874</v>
      </c>
      <c r="G98" s="156">
        <f>IF(RES_hhdet_tes!G98=0,0,RES_hhdet_tes!G98/0.086*1000000/RES_hhdet_num!G97)</f>
        <v>877.52920738037812</v>
      </c>
      <c r="H98" s="156">
        <f>IF(RES_hhdet_tes!H98=0,0,RES_hhdet_tes!H98/0.086*1000000/RES_hhdet_num!H97)</f>
        <v>824.75591789738144</v>
      </c>
      <c r="I98" s="156">
        <f>IF(RES_hhdet_tes!I98=0,0,RES_hhdet_tes!I98/0.086*1000000/RES_hhdet_num!I97)</f>
        <v>753.78964803870383</v>
      </c>
      <c r="J98" s="156">
        <f>IF(RES_hhdet_tes!J98=0,0,RES_hhdet_tes!J98/0.086*1000000/RES_hhdet_num!J97)</f>
        <v>716.23204337949051</v>
      </c>
      <c r="K98" s="156">
        <f>IF(RES_hhdet_tes!K98=0,0,RES_hhdet_tes!K98/0.086*1000000/RES_hhdet_num!K97)</f>
        <v>695.21137976734906</v>
      </c>
      <c r="L98" s="156">
        <f>IF(RES_hhdet_tes!L98=0,0,RES_hhdet_tes!L98/0.086*1000000/RES_hhdet_num!L97)</f>
        <v>790.6580046876785</v>
      </c>
      <c r="M98" s="156">
        <f>IF(RES_hhdet_tes!M98=0,0,RES_hhdet_tes!M98/0.086*1000000/RES_hhdet_num!M97)</f>
        <v>833.71344262985167</v>
      </c>
      <c r="N98" s="156">
        <f>IF(RES_hhdet_tes!N98=0,0,RES_hhdet_tes!N98/0.086*1000000/RES_hhdet_num!N97)</f>
        <v>759.21856377142342</v>
      </c>
      <c r="O98" s="156">
        <f>IF(RES_hhdet_tes!O98=0,0,RES_hhdet_tes!O98/0.086*1000000/RES_hhdet_num!O97)</f>
        <v>803.45304693218895</v>
      </c>
      <c r="P98" s="156">
        <f>IF(RES_hhdet_tes!P98=0,0,RES_hhdet_tes!P98/0.086*1000000/RES_hhdet_num!P97)</f>
        <v>692.51498133360815</v>
      </c>
      <c r="Q98" s="156">
        <f>IF(RES_hhdet_tes!Q98=0,0,RES_hhdet_tes!Q98/0.086*1000000/RES_hhdet_num!Q97)</f>
        <v>908.81261226434685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872.94034496649749</v>
      </c>
      <c r="C99" s="156">
        <f>IF(RES_hhdet_tes!C99=0,0,RES_hhdet_tes!C99/0.086*1000000/RES_hhdet_num!C97)</f>
        <v>897.56928665316832</v>
      </c>
      <c r="D99" s="156">
        <f>IF(RES_hhdet_tes!D99=0,0,RES_hhdet_tes!D99/0.086*1000000/RES_hhdet_num!D97)</f>
        <v>920.16594076939793</v>
      </c>
      <c r="E99" s="156">
        <f>IF(RES_hhdet_tes!E99=0,0,RES_hhdet_tes!E99/0.086*1000000/RES_hhdet_num!E97)</f>
        <v>937.50881129285301</v>
      </c>
      <c r="F99" s="156">
        <f>IF(RES_hhdet_tes!F99=0,0,RES_hhdet_tes!F99/0.086*1000000/RES_hhdet_num!F97)</f>
        <v>942.67847625934917</v>
      </c>
      <c r="G99" s="156">
        <f>IF(RES_hhdet_tes!G99=0,0,RES_hhdet_tes!G99/0.086*1000000/RES_hhdet_num!G97)</f>
        <v>946.55308008965949</v>
      </c>
      <c r="H99" s="156">
        <f>IF(RES_hhdet_tes!H99=0,0,RES_hhdet_tes!H99/0.086*1000000/RES_hhdet_num!H97)</f>
        <v>940.1379420016932</v>
      </c>
      <c r="I99" s="156">
        <f>IF(RES_hhdet_tes!I99=0,0,RES_hhdet_tes!I99/0.086*1000000/RES_hhdet_num!I97)</f>
        <v>937.97085426908711</v>
      </c>
      <c r="J99" s="156">
        <f>IF(RES_hhdet_tes!J99=0,0,RES_hhdet_tes!J99/0.086*1000000/RES_hhdet_num!J97)</f>
        <v>933.72730680473865</v>
      </c>
      <c r="K99" s="156">
        <f>IF(RES_hhdet_tes!K99=0,0,RES_hhdet_tes!K99/0.086*1000000/RES_hhdet_num!K97)</f>
        <v>924.2539094578301</v>
      </c>
      <c r="L99" s="156">
        <f>IF(RES_hhdet_tes!L99=0,0,RES_hhdet_tes!L99/0.086*1000000/RES_hhdet_num!L97)</f>
        <v>921.02320284381767</v>
      </c>
      <c r="M99" s="156">
        <f>IF(RES_hhdet_tes!M99=0,0,RES_hhdet_tes!M99/0.086*1000000/RES_hhdet_num!M97)</f>
        <v>918.5790033614785</v>
      </c>
      <c r="N99" s="156">
        <f>IF(RES_hhdet_tes!N99=0,0,RES_hhdet_tes!N99/0.086*1000000/RES_hhdet_num!N97)</f>
        <v>901.72851908973621</v>
      </c>
      <c r="O99" s="156">
        <f>IF(RES_hhdet_tes!O99=0,0,RES_hhdet_tes!O99/0.086*1000000/RES_hhdet_num!O97)</f>
        <v>882.71358884334234</v>
      </c>
      <c r="P99" s="156">
        <f>IF(RES_hhdet_tes!P99=0,0,RES_hhdet_tes!P99/0.086*1000000/RES_hhdet_num!P97)</f>
        <v>852.29323628539714</v>
      </c>
      <c r="Q99" s="156">
        <f>IF(RES_hhdet_tes!Q99=0,0,RES_hhdet_tes!Q99/0.086*1000000/RES_hhdet_num!Q97)</f>
        <v>852.32074218672778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677.55520209684096</v>
      </c>
      <c r="C100" s="157">
        <f>IF(RES_hhdet_tes!C100=0,0,RES_hhdet_tes!C100/0.086*1000000/RES_hhdet_num!C$81)</f>
        <v>697.66794043745165</v>
      </c>
      <c r="D100" s="157">
        <f>IF(RES_hhdet_tes!D100=0,0,RES_hhdet_tes!D100/0.086*1000000/RES_hhdet_num!D$81)</f>
        <v>725.28571661673448</v>
      </c>
      <c r="E100" s="157">
        <f>IF(RES_hhdet_tes!E100=0,0,RES_hhdet_tes!E100/0.086*1000000/RES_hhdet_num!E$81)</f>
        <v>745.7170980844985</v>
      </c>
      <c r="F100" s="157">
        <f>IF(RES_hhdet_tes!F100=0,0,RES_hhdet_tes!F100/0.086*1000000/RES_hhdet_num!F$81)</f>
        <v>836.16597050576036</v>
      </c>
      <c r="G100" s="157">
        <f>IF(RES_hhdet_tes!G100=0,0,RES_hhdet_tes!G100/0.086*1000000/RES_hhdet_num!G$81)</f>
        <v>817.34303046054004</v>
      </c>
      <c r="H100" s="157">
        <f>IF(RES_hhdet_tes!H100=0,0,RES_hhdet_tes!H100/0.086*1000000/RES_hhdet_num!H$81)</f>
        <v>838.97381273986696</v>
      </c>
      <c r="I100" s="157">
        <f>IF(RES_hhdet_tes!I100=0,0,RES_hhdet_tes!I100/0.086*1000000/RES_hhdet_num!I$81)</f>
        <v>809.75518336752759</v>
      </c>
      <c r="J100" s="157">
        <f>IF(RES_hhdet_tes!J100=0,0,RES_hhdet_tes!J100/0.086*1000000/RES_hhdet_num!J$81)</f>
        <v>769.01032841762787</v>
      </c>
      <c r="K100" s="157">
        <f>IF(RES_hhdet_tes!K100=0,0,RES_hhdet_tes!K100/0.086*1000000/RES_hhdet_num!K$81)</f>
        <v>776.12660302365498</v>
      </c>
      <c r="L100" s="157">
        <f>IF(RES_hhdet_tes!L100=0,0,RES_hhdet_tes!L100/0.086*1000000/RES_hhdet_num!L$81)</f>
        <v>798.44546307477026</v>
      </c>
      <c r="M100" s="157">
        <f>IF(RES_hhdet_tes!M100=0,0,RES_hhdet_tes!M100/0.086*1000000/RES_hhdet_num!M$81)</f>
        <v>784.65964754181903</v>
      </c>
      <c r="N100" s="157">
        <f>IF(RES_hhdet_tes!N100=0,0,RES_hhdet_tes!N100/0.086*1000000/RES_hhdet_num!N$81)</f>
        <v>776.27507194373447</v>
      </c>
      <c r="O100" s="157">
        <f>IF(RES_hhdet_tes!O100=0,0,RES_hhdet_tes!O100/0.086*1000000/RES_hhdet_num!O$81)</f>
        <v>807.7015128194987</v>
      </c>
      <c r="P100" s="157">
        <f>IF(RES_hhdet_tes!P100=0,0,RES_hhdet_tes!P100/0.086*1000000/RES_hhdet_num!P$81)</f>
        <v>775.31869171904987</v>
      </c>
      <c r="Q100" s="157">
        <f>IF(RES_hhdet_tes!Q100=0,0,RES_hhdet_tes!Q100/0.086*1000000/RES_hhdet_num!Q$81)</f>
        <v>889.66077802071698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647.32092338242592</v>
      </c>
      <c r="C101" s="156">
        <f>IF(RES_hhdet_tes!C101=0,0,RES_hhdet_tes!C101/0.086*1000000/RES_hhdet_num!C101)</f>
        <v>658.53750552412919</v>
      </c>
      <c r="D101" s="156">
        <f>IF(RES_hhdet_tes!D101=0,0,RES_hhdet_tes!D101/0.086*1000000/RES_hhdet_num!D101)</f>
        <v>672.7966537389791</v>
      </c>
      <c r="E101" s="156">
        <f>IF(RES_hhdet_tes!E101=0,0,RES_hhdet_tes!E101/0.086*1000000/RES_hhdet_num!E101)</f>
        <v>682.09684376154041</v>
      </c>
      <c r="F101" s="156">
        <f>IF(RES_hhdet_tes!F101=0,0,RES_hhdet_tes!F101/0.086*1000000/RES_hhdet_num!F101)</f>
        <v>660.84462820651538</v>
      </c>
      <c r="G101" s="156">
        <f>IF(RES_hhdet_tes!G101=0,0,RES_hhdet_tes!G101/0.086*1000000/RES_hhdet_num!G101)</f>
        <v>627.70637946474335</v>
      </c>
      <c r="H101" s="156">
        <f>IF(RES_hhdet_tes!H101=0,0,RES_hhdet_tes!H101/0.086*1000000/RES_hhdet_num!H101)</f>
        <v>773.88126951334038</v>
      </c>
      <c r="I101" s="156">
        <f>IF(RES_hhdet_tes!I101=0,0,RES_hhdet_tes!I101/0.086*1000000/RES_hhdet_num!I101)</f>
        <v>752.6290975750569</v>
      </c>
      <c r="J101" s="156">
        <f>IF(RES_hhdet_tes!J101=0,0,RES_hhdet_tes!J101/0.086*1000000/RES_hhdet_num!J101)</f>
        <v>359.49350434790841</v>
      </c>
      <c r="K101" s="156">
        <f>IF(RES_hhdet_tes!K101=0,0,RES_hhdet_tes!K101/0.086*1000000/RES_hhdet_num!K101)</f>
        <v>745.40889822949111</v>
      </c>
      <c r="L101" s="156">
        <f>IF(RES_hhdet_tes!L101=0,0,RES_hhdet_tes!L101/0.086*1000000/RES_hhdet_num!L101)</f>
        <v>845.61467158860853</v>
      </c>
      <c r="M101" s="156">
        <f>IF(RES_hhdet_tes!M101=0,0,RES_hhdet_tes!M101/0.086*1000000/RES_hhdet_num!M101)</f>
        <v>847.45342450803196</v>
      </c>
      <c r="N101" s="156">
        <f>IF(RES_hhdet_tes!N101=0,0,RES_hhdet_tes!N101/0.086*1000000/RES_hhdet_num!N101)</f>
        <v>725.44291579996093</v>
      </c>
      <c r="O101" s="156">
        <f>IF(RES_hhdet_tes!O101=0,0,RES_hhdet_tes!O101/0.086*1000000/RES_hhdet_num!O101)</f>
        <v>685.46761455741864</v>
      </c>
      <c r="P101" s="156">
        <f>IF(RES_hhdet_tes!P101=0,0,RES_hhdet_tes!P101/0.086*1000000/RES_hhdet_num!P101)</f>
        <v>730.80341106197534</v>
      </c>
      <c r="Q101" s="156">
        <f>IF(RES_hhdet_tes!Q101=0,0,RES_hhdet_tes!Q101/0.086*1000000/RES_hhdet_num!Q101)</f>
        <v>684.3895797103321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647.3209922660642</v>
      </c>
      <c r="C102" s="156">
        <f>IF(RES_hhdet_tes!C102=0,0,RES_hhdet_tes!C102/0.086*1000000/RES_hhdet_num!C102)</f>
        <v>656.4090858389568</v>
      </c>
      <c r="D102" s="156">
        <f>IF(RES_hhdet_tes!D102=0,0,RES_hhdet_tes!D102/0.086*1000000/RES_hhdet_num!D102)</f>
        <v>653.81656809625861</v>
      </c>
      <c r="E102" s="156">
        <f>IF(RES_hhdet_tes!E102=0,0,RES_hhdet_tes!E102/0.086*1000000/RES_hhdet_num!E102)</f>
        <v>702.65557727984935</v>
      </c>
      <c r="F102" s="156">
        <f>IF(RES_hhdet_tes!F102=0,0,RES_hhdet_tes!F102/0.086*1000000/RES_hhdet_num!F102)</f>
        <v>705.95111850092258</v>
      </c>
      <c r="G102" s="156">
        <f>IF(RES_hhdet_tes!G102=0,0,RES_hhdet_tes!G102/0.086*1000000/RES_hhdet_num!G102)</f>
        <v>789.20475571930945</v>
      </c>
      <c r="H102" s="156">
        <f>IF(RES_hhdet_tes!H102=0,0,RES_hhdet_tes!H102/0.086*1000000/RES_hhdet_num!H102)</f>
        <v>733.52383546050635</v>
      </c>
      <c r="I102" s="156">
        <f>IF(RES_hhdet_tes!I102=0,0,RES_hhdet_tes!I102/0.086*1000000/RES_hhdet_num!I102)</f>
        <v>739.19296168196718</v>
      </c>
      <c r="J102" s="156">
        <f>IF(RES_hhdet_tes!J102=0,0,RES_hhdet_tes!J102/0.086*1000000/RES_hhdet_num!J102)</f>
        <v>752.49389247703527</v>
      </c>
      <c r="K102" s="156">
        <f>IF(RES_hhdet_tes!K102=0,0,RES_hhdet_tes!K102/0.086*1000000/RES_hhdet_num!K102)</f>
        <v>692.03623662435803</v>
      </c>
      <c r="L102" s="156">
        <f>IF(RES_hhdet_tes!L102=0,0,RES_hhdet_tes!L102/0.086*1000000/RES_hhdet_num!L102)</f>
        <v>727.32031113474477</v>
      </c>
      <c r="M102" s="156">
        <f>IF(RES_hhdet_tes!M102=0,0,RES_hhdet_tes!M102/0.086*1000000/RES_hhdet_num!M102)</f>
        <v>690.2527880884619</v>
      </c>
      <c r="N102" s="156">
        <f>IF(RES_hhdet_tes!N102=0,0,RES_hhdet_tes!N102/0.086*1000000/RES_hhdet_num!N102)</f>
        <v>699.75234392930167</v>
      </c>
      <c r="O102" s="156">
        <f>IF(RES_hhdet_tes!O102=0,0,RES_hhdet_tes!O102/0.086*1000000/RES_hhdet_num!O102)</f>
        <v>699.56555299962895</v>
      </c>
      <c r="P102" s="156">
        <f>IF(RES_hhdet_tes!P102=0,0,RES_hhdet_tes!P102/0.086*1000000/RES_hhdet_num!P102)</f>
        <v>691.14772982382715</v>
      </c>
      <c r="Q102" s="156">
        <f>IF(RES_hhdet_tes!Q102=0,0,RES_hhdet_tes!Q102/0.086*1000000/RES_hhdet_num!Q102)</f>
        <v>700.25853642704089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764.23181320128799</v>
      </c>
      <c r="C103" s="57">
        <f>IF(RES_hhdet_tes!C103=0,0,RES_hhdet_tes!C103/0.086*1000000/RES_hhdet_num!C103)</f>
        <v>783.82928791296501</v>
      </c>
      <c r="D103" s="57">
        <f>IF(RES_hhdet_tes!D103=0,0,RES_hhdet_tes!D103/0.086*1000000/RES_hhdet_num!D103)</f>
        <v>816.95784029734943</v>
      </c>
      <c r="E103" s="57">
        <f>IF(RES_hhdet_tes!E103=0,0,RES_hhdet_tes!E103/0.086*1000000/RES_hhdet_num!E103)</f>
        <v>817.85851442019282</v>
      </c>
      <c r="F103" s="57">
        <f>IF(RES_hhdet_tes!F103=0,0,RES_hhdet_tes!F103/0.086*1000000/RES_hhdet_num!F103)</f>
        <v>1028.4668473263418</v>
      </c>
      <c r="G103" s="57">
        <f>IF(RES_hhdet_tes!G103=0,0,RES_hhdet_tes!G103/0.086*1000000/RES_hhdet_num!G103)</f>
        <v>880.20820940177998</v>
      </c>
      <c r="H103" s="57">
        <f>IF(RES_hhdet_tes!H103=0,0,RES_hhdet_tes!H103/0.086*1000000/RES_hhdet_num!H103)</f>
        <v>922.52378618225714</v>
      </c>
      <c r="I103" s="57">
        <f>IF(RES_hhdet_tes!I103=0,0,RES_hhdet_tes!I103/0.086*1000000/RES_hhdet_num!I103)</f>
        <v>850.24286513715128</v>
      </c>
      <c r="J103" s="57">
        <f>IF(RES_hhdet_tes!J103=0,0,RES_hhdet_tes!J103/0.086*1000000/RES_hhdet_num!J103)</f>
        <v>814.05443153415388</v>
      </c>
      <c r="K103" s="57">
        <f>IF(RES_hhdet_tes!K103=0,0,RES_hhdet_tes!K103/0.086*1000000/RES_hhdet_num!K103)</f>
        <v>846.50035215443245</v>
      </c>
      <c r="L103" s="57">
        <f>IF(RES_hhdet_tes!L103=0,0,RES_hhdet_tes!L103/0.086*1000000/RES_hhdet_num!L103)</f>
        <v>858.37409788415903</v>
      </c>
      <c r="M103" s="57">
        <f>IF(RES_hhdet_tes!M103=0,0,RES_hhdet_tes!M103/0.086*1000000/RES_hhdet_num!M103)</f>
        <v>855.63379122061008</v>
      </c>
      <c r="N103" s="57">
        <f>IF(RES_hhdet_tes!N103=0,0,RES_hhdet_tes!N103/0.086*1000000/RES_hhdet_num!N103)</f>
        <v>847.409209204082</v>
      </c>
      <c r="O103" s="57">
        <f>IF(RES_hhdet_tes!O103=0,0,RES_hhdet_tes!O103/0.086*1000000/RES_hhdet_num!O103)</f>
        <v>914.53168532562279</v>
      </c>
      <c r="P103" s="57">
        <f>IF(RES_hhdet_tes!P103=0,0,RES_hhdet_tes!P103/0.086*1000000/RES_hhdet_num!P103)</f>
        <v>856.09531509183603</v>
      </c>
      <c r="Q103" s="57">
        <f>IF(RES_hhdet_tes!Q103=0,0,RES_hhdet_tes!Q103/0.086*1000000/RES_hhdet_num!Q103)</f>
        <v>1089.7209339430758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7618.649021104874</v>
      </c>
      <c r="C105" s="168">
        <f t="shared" ref="C105:Q105" si="15">SUM(C106,C109,C111,C120)</f>
        <v>7869.2647436246907</v>
      </c>
      <c r="D105" s="168">
        <f t="shared" si="15"/>
        <v>8125.7905702709641</v>
      </c>
      <c r="E105" s="168">
        <f t="shared" si="15"/>
        <v>8816.1957969029609</v>
      </c>
      <c r="F105" s="168">
        <f t="shared" si="15"/>
        <v>8944.1502953853487</v>
      </c>
      <c r="G105" s="168">
        <f t="shared" si="15"/>
        <v>9200.2852982838649</v>
      </c>
      <c r="H105" s="168">
        <f t="shared" si="15"/>
        <v>9146.871563034616</v>
      </c>
      <c r="I105" s="168">
        <f t="shared" si="15"/>
        <v>9091.7729245009032</v>
      </c>
      <c r="J105" s="168">
        <f t="shared" si="15"/>
        <v>9133.8167483471589</v>
      </c>
      <c r="K105" s="168">
        <f t="shared" si="15"/>
        <v>9214.9427962135323</v>
      </c>
      <c r="L105" s="168">
        <f t="shared" si="15"/>
        <v>8943.160860449696</v>
      </c>
      <c r="M105" s="168">
        <f t="shared" si="15"/>
        <v>9316.2080702662843</v>
      </c>
      <c r="N105" s="168">
        <f t="shared" si="15"/>
        <v>10238.682711163699</v>
      </c>
      <c r="O105" s="168">
        <f t="shared" si="15"/>
        <v>9943.8144636268371</v>
      </c>
      <c r="P105" s="168">
        <f t="shared" si="15"/>
        <v>6503.8414136655301</v>
      </c>
      <c r="Q105" s="168">
        <f t="shared" si="15"/>
        <v>9832.3181055658006</v>
      </c>
    </row>
    <row r="106" spans="1:17" ht="12.95" customHeight="1" x14ac:dyDescent="0.25">
      <c r="A106" s="158" t="s">
        <v>65</v>
      </c>
      <c r="B106" s="157">
        <f t="shared" ref="B106:Q106" si="16">SUM(B107:B108)</f>
        <v>4936.5335730050665</v>
      </c>
      <c r="C106" s="157">
        <f t="shared" si="16"/>
        <v>5203.1507608203392</v>
      </c>
      <c r="D106" s="157">
        <f t="shared" si="16"/>
        <v>5253.727077831938</v>
      </c>
      <c r="E106" s="157">
        <f t="shared" si="16"/>
        <v>5813.7035542368585</v>
      </c>
      <c r="F106" s="157">
        <f t="shared" si="16"/>
        <v>5674.6528373261326</v>
      </c>
      <c r="G106" s="157">
        <f t="shared" si="16"/>
        <v>5898.1287420081626</v>
      </c>
      <c r="H106" s="157">
        <f t="shared" si="16"/>
        <v>5931.0778789691085</v>
      </c>
      <c r="I106" s="157">
        <f t="shared" si="16"/>
        <v>6046.6072705737733</v>
      </c>
      <c r="J106" s="157">
        <f t="shared" si="16"/>
        <v>6146.8159747173386</v>
      </c>
      <c r="K106" s="157">
        <f t="shared" si="16"/>
        <v>6263.5570043978169</v>
      </c>
      <c r="L106" s="157">
        <f t="shared" si="16"/>
        <v>5708.0627165504275</v>
      </c>
      <c r="M106" s="157">
        <f t="shared" si="16"/>
        <v>5853.0291521679583</v>
      </c>
      <c r="N106" s="157">
        <f t="shared" si="16"/>
        <v>6819.2727581443514</v>
      </c>
      <c r="O106" s="157">
        <f t="shared" si="16"/>
        <v>6339.621741801795</v>
      </c>
      <c r="P106" s="157">
        <f t="shared" si="16"/>
        <v>3148.4721272050142</v>
      </c>
      <c r="Q106" s="157">
        <f t="shared" si="16"/>
        <v>5795.4185825644363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4905.8620786242482</v>
      </c>
      <c r="C107" s="156">
        <f>IF(RES_hhdet_tes!C107=0,0,RES_hhdet_tes!C107/0.086*1000000/RES_hhdet_num!C$105)</f>
        <v>5172.4085584147088</v>
      </c>
      <c r="D107" s="156">
        <f>IF(RES_hhdet_tes!D107=0,0,RES_hhdet_tes!D107/0.086*1000000/RES_hhdet_num!D$105)</f>
        <v>5219.9325930479417</v>
      </c>
      <c r="E107" s="156">
        <f>IF(RES_hhdet_tes!E107=0,0,RES_hhdet_tes!E107/0.086*1000000/RES_hhdet_num!E$105)</f>
        <v>5774.3844308509415</v>
      </c>
      <c r="F107" s="156">
        <f>IF(RES_hhdet_tes!F107=0,0,RES_hhdet_tes!F107/0.086*1000000/RES_hhdet_num!F$105)</f>
        <v>5626.6014639414998</v>
      </c>
      <c r="G107" s="156">
        <f>IF(RES_hhdet_tes!G107=0,0,RES_hhdet_tes!G107/0.086*1000000/RES_hhdet_num!G$105)</f>
        <v>5853.4366454328001</v>
      </c>
      <c r="H107" s="156">
        <f>IF(RES_hhdet_tes!H107=0,0,RES_hhdet_tes!H107/0.086*1000000/RES_hhdet_num!H$105)</f>
        <v>5890.3404852782432</v>
      </c>
      <c r="I107" s="156">
        <f>IF(RES_hhdet_tes!I107=0,0,RES_hhdet_tes!I107/0.086*1000000/RES_hhdet_num!I$105)</f>
        <v>6019.4472459113467</v>
      </c>
      <c r="J107" s="156">
        <f>IF(RES_hhdet_tes!J107=0,0,RES_hhdet_tes!J107/0.086*1000000/RES_hhdet_num!J$105)</f>
        <v>6120.3704462692604</v>
      </c>
      <c r="K107" s="156">
        <f>IF(RES_hhdet_tes!K107=0,0,RES_hhdet_tes!K107/0.086*1000000/RES_hhdet_num!K$105)</f>
        <v>6239.3937140408943</v>
      </c>
      <c r="L107" s="156">
        <f>IF(RES_hhdet_tes!L107=0,0,RES_hhdet_tes!L107/0.086*1000000/RES_hhdet_num!L$105)</f>
        <v>5683.8643602172106</v>
      </c>
      <c r="M107" s="156">
        <f>IF(RES_hhdet_tes!M107=0,0,RES_hhdet_tes!M107/0.086*1000000/RES_hhdet_num!M$105)</f>
        <v>5820.6881617063527</v>
      </c>
      <c r="N107" s="156">
        <f>IF(RES_hhdet_tes!N107=0,0,RES_hhdet_tes!N107/0.086*1000000/RES_hhdet_num!N$105)</f>
        <v>6796.1585843370895</v>
      </c>
      <c r="O107" s="156">
        <f>IF(RES_hhdet_tes!O107=0,0,RES_hhdet_tes!O107/0.086*1000000/RES_hhdet_num!O$105)</f>
        <v>6316.5316711700452</v>
      </c>
      <c r="P107" s="156">
        <f>IF(RES_hhdet_tes!P107=0,0,RES_hhdet_tes!P107/0.086*1000000/RES_hhdet_num!P$105)</f>
        <v>3138.5477561778657</v>
      </c>
      <c r="Q107" s="156">
        <f>IF(RES_hhdet_tes!Q107=0,0,RES_hhdet_tes!Q107/0.086*1000000/RES_hhdet_num!Q$105)</f>
        <v>5761.0939168052091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30.671494380818473</v>
      </c>
      <c r="C108" s="156">
        <f>IF(RES_hhdet_tes!C108=0,0,RES_hhdet_tes!C108/0.086*1000000/RES_hhdet_num!C$105)</f>
        <v>30.742202405630422</v>
      </c>
      <c r="D108" s="156">
        <f>IF(RES_hhdet_tes!D108=0,0,RES_hhdet_tes!D108/0.086*1000000/RES_hhdet_num!D$105)</f>
        <v>33.794484783995891</v>
      </c>
      <c r="E108" s="156">
        <f>IF(RES_hhdet_tes!E108=0,0,RES_hhdet_tes!E108/0.086*1000000/RES_hhdet_num!E$105)</f>
        <v>39.319123385917095</v>
      </c>
      <c r="F108" s="156">
        <f>IF(RES_hhdet_tes!F108=0,0,RES_hhdet_tes!F108/0.086*1000000/RES_hhdet_num!F$105)</f>
        <v>48.051373384632619</v>
      </c>
      <c r="G108" s="156">
        <f>IF(RES_hhdet_tes!G108=0,0,RES_hhdet_tes!G108/0.086*1000000/RES_hhdet_num!G$105)</f>
        <v>44.692096575362307</v>
      </c>
      <c r="H108" s="156">
        <f>IF(RES_hhdet_tes!H108=0,0,RES_hhdet_tes!H108/0.086*1000000/RES_hhdet_num!H$105)</f>
        <v>40.737393690865645</v>
      </c>
      <c r="I108" s="156">
        <f>IF(RES_hhdet_tes!I108=0,0,RES_hhdet_tes!I108/0.086*1000000/RES_hhdet_num!I$105)</f>
        <v>27.16002466242654</v>
      </c>
      <c r="J108" s="156">
        <f>IF(RES_hhdet_tes!J108=0,0,RES_hhdet_tes!J108/0.086*1000000/RES_hhdet_num!J$105)</f>
        <v>26.445528448078331</v>
      </c>
      <c r="K108" s="156">
        <f>IF(RES_hhdet_tes!K108=0,0,RES_hhdet_tes!K108/0.086*1000000/RES_hhdet_num!K$105)</f>
        <v>24.163290356922612</v>
      </c>
      <c r="L108" s="156">
        <f>IF(RES_hhdet_tes!L108=0,0,RES_hhdet_tes!L108/0.086*1000000/RES_hhdet_num!L$105)</f>
        <v>24.198356333216971</v>
      </c>
      <c r="M108" s="156">
        <f>IF(RES_hhdet_tes!M108=0,0,RES_hhdet_tes!M108/0.086*1000000/RES_hhdet_num!M$105)</f>
        <v>32.340990461605905</v>
      </c>
      <c r="N108" s="156">
        <f>IF(RES_hhdet_tes!N108=0,0,RES_hhdet_tes!N108/0.086*1000000/RES_hhdet_num!N$105)</f>
        <v>23.11417380726153</v>
      </c>
      <c r="O108" s="156">
        <f>IF(RES_hhdet_tes!O108=0,0,RES_hhdet_tes!O108/0.086*1000000/RES_hhdet_num!O$105)</f>
        <v>23.090070631749501</v>
      </c>
      <c r="P108" s="156">
        <f>IF(RES_hhdet_tes!P108=0,0,RES_hhdet_tes!P108/0.086*1000000/RES_hhdet_num!P$105)</f>
        <v>9.9243710271485543</v>
      </c>
      <c r="Q108" s="156">
        <f>IF(RES_hhdet_tes!Q108=0,0,RES_hhdet_tes!Q108/0.086*1000000/RES_hhdet_num!Q$105)</f>
        <v>34.324665759227145</v>
      </c>
    </row>
    <row r="109" spans="1:17" ht="12.95" customHeight="1" x14ac:dyDescent="0.25">
      <c r="A109" s="158" t="s">
        <v>112</v>
      </c>
      <c r="B109" s="157">
        <f t="shared" ref="B109:Q109" si="17">B110</f>
        <v>252.99366515654279</v>
      </c>
      <c r="C109" s="157">
        <f t="shared" si="17"/>
        <v>269.87384802063917</v>
      </c>
      <c r="D109" s="157">
        <f t="shared" si="17"/>
        <v>287.20452333646347</v>
      </c>
      <c r="E109" s="157">
        <f t="shared" si="17"/>
        <v>309.34639507533643</v>
      </c>
      <c r="F109" s="157">
        <f t="shared" si="17"/>
        <v>332.18448531085232</v>
      </c>
      <c r="G109" s="157">
        <f t="shared" si="17"/>
        <v>362.55244826721673</v>
      </c>
      <c r="H109" s="157">
        <f t="shared" si="17"/>
        <v>385.01807381532848</v>
      </c>
      <c r="I109" s="157">
        <f t="shared" si="17"/>
        <v>404.5118300634943</v>
      </c>
      <c r="J109" s="157">
        <f t="shared" si="17"/>
        <v>438.67341981315008</v>
      </c>
      <c r="K109" s="157">
        <f t="shared" si="17"/>
        <v>460.97204645810729</v>
      </c>
      <c r="L109" s="157">
        <f t="shared" si="17"/>
        <v>497.96671342279711</v>
      </c>
      <c r="M109" s="157">
        <f t="shared" si="17"/>
        <v>636.93733603933663</v>
      </c>
      <c r="N109" s="157">
        <f t="shared" si="17"/>
        <v>773.43178785653504</v>
      </c>
      <c r="O109" s="157">
        <f t="shared" si="17"/>
        <v>826.70514676641142</v>
      </c>
      <c r="P109" s="157">
        <f t="shared" si="17"/>
        <v>872.09653029150502</v>
      </c>
      <c r="Q109" s="157">
        <f t="shared" si="17"/>
        <v>911.26907709211912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252.99366515654279</v>
      </c>
      <c r="C110" s="156">
        <f>IF(RES_hhdet_tes!C110=0,0,RES_hhdet_tes!C110/0.086*1000000/RES_hhdet_num!C$105)</f>
        <v>269.87384802063917</v>
      </c>
      <c r="D110" s="156">
        <f>IF(RES_hhdet_tes!D110=0,0,RES_hhdet_tes!D110/0.086*1000000/RES_hhdet_num!D$105)</f>
        <v>287.20452333646347</v>
      </c>
      <c r="E110" s="156">
        <f>IF(RES_hhdet_tes!E110=0,0,RES_hhdet_tes!E110/0.086*1000000/RES_hhdet_num!E$105)</f>
        <v>309.34639507533643</v>
      </c>
      <c r="F110" s="156">
        <f>IF(RES_hhdet_tes!F110=0,0,RES_hhdet_tes!F110/0.086*1000000/RES_hhdet_num!F$105)</f>
        <v>332.18448531085232</v>
      </c>
      <c r="G110" s="156">
        <f>IF(RES_hhdet_tes!G110=0,0,RES_hhdet_tes!G110/0.086*1000000/RES_hhdet_num!G$105)</f>
        <v>362.55244826721673</v>
      </c>
      <c r="H110" s="156">
        <f>IF(RES_hhdet_tes!H110=0,0,RES_hhdet_tes!H110/0.086*1000000/RES_hhdet_num!H$105)</f>
        <v>385.01807381532848</v>
      </c>
      <c r="I110" s="156">
        <f>IF(RES_hhdet_tes!I110=0,0,RES_hhdet_tes!I110/0.086*1000000/RES_hhdet_num!I$105)</f>
        <v>404.5118300634943</v>
      </c>
      <c r="J110" s="156">
        <f>IF(RES_hhdet_tes!J110=0,0,RES_hhdet_tes!J110/0.086*1000000/RES_hhdet_num!J$105)</f>
        <v>438.67341981315008</v>
      </c>
      <c r="K110" s="156">
        <f>IF(RES_hhdet_tes!K110=0,0,RES_hhdet_tes!K110/0.086*1000000/RES_hhdet_num!K$105)</f>
        <v>460.97204645810729</v>
      </c>
      <c r="L110" s="156">
        <f>IF(RES_hhdet_tes!L110=0,0,RES_hhdet_tes!L110/0.086*1000000/RES_hhdet_num!L$105)</f>
        <v>497.96671342279711</v>
      </c>
      <c r="M110" s="156">
        <f>IF(RES_hhdet_tes!M110=0,0,RES_hhdet_tes!M110/0.086*1000000/RES_hhdet_num!M$105)</f>
        <v>636.93733603933663</v>
      </c>
      <c r="N110" s="156">
        <f>IF(RES_hhdet_tes!N110=0,0,RES_hhdet_tes!N110/0.086*1000000/RES_hhdet_num!N$105)</f>
        <v>773.43178785653504</v>
      </c>
      <c r="O110" s="156">
        <f>IF(RES_hhdet_tes!O110=0,0,RES_hhdet_tes!O110/0.086*1000000/RES_hhdet_num!O$105)</f>
        <v>826.70514676641142</v>
      </c>
      <c r="P110" s="156">
        <f>IF(RES_hhdet_tes!P110=0,0,RES_hhdet_tes!P110/0.086*1000000/RES_hhdet_num!P$105)</f>
        <v>872.09653029150502</v>
      </c>
      <c r="Q110" s="156">
        <f>IF(RES_hhdet_tes!Q110=0,0,RES_hhdet_tes!Q110/0.086*1000000/RES_hhdet_num!Q$105)</f>
        <v>911.26907709211912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1737.2335640563629</v>
      </c>
      <c r="C111" s="157">
        <f>IF(RES_hhdet_tes!C111=0,0,RES_hhdet_tes!C111/0.086*1000000/RES_hhdet_num!C$105)</f>
        <v>1685.1989396298495</v>
      </c>
      <c r="D111" s="157">
        <f>IF(RES_hhdet_tes!D111=0,0,RES_hhdet_tes!D111/0.086*1000000/RES_hhdet_num!D$105)</f>
        <v>1851.7059993829309</v>
      </c>
      <c r="E111" s="157">
        <f>IF(RES_hhdet_tes!E111=0,0,RES_hhdet_tes!E111/0.086*1000000/RES_hhdet_num!E$105)</f>
        <v>1940.1505955536404</v>
      </c>
      <c r="F111" s="157">
        <f>IF(RES_hhdet_tes!F111=0,0,RES_hhdet_tes!F111/0.086*1000000/RES_hhdet_num!F$105)</f>
        <v>2081.281195852408</v>
      </c>
      <c r="G111" s="157">
        <f>IF(RES_hhdet_tes!G111=0,0,RES_hhdet_tes!G111/0.086*1000000/RES_hhdet_num!G$105)</f>
        <v>2105.8103444524254</v>
      </c>
      <c r="H111" s="157">
        <f>IF(RES_hhdet_tes!H111=0,0,RES_hhdet_tes!H111/0.086*1000000/RES_hhdet_num!H$105)</f>
        <v>1987.5008410125461</v>
      </c>
      <c r="I111" s="157">
        <f>IF(RES_hhdet_tes!I111=0,0,RES_hhdet_tes!I111/0.086*1000000/RES_hhdet_num!I$105)</f>
        <v>1828.2598017206515</v>
      </c>
      <c r="J111" s="157">
        <f>IF(RES_hhdet_tes!J111=0,0,RES_hhdet_tes!J111/0.086*1000000/RES_hhdet_num!J$105)</f>
        <v>1761.4702050686083</v>
      </c>
      <c r="K111" s="157">
        <f>IF(RES_hhdet_tes!K111=0,0,RES_hhdet_tes!K111/0.086*1000000/RES_hhdet_num!K$105)</f>
        <v>1712.9712550733746</v>
      </c>
      <c r="L111" s="157">
        <f>IF(RES_hhdet_tes!L111=0,0,RES_hhdet_tes!L111/0.086*1000000/RES_hhdet_num!L$105)</f>
        <v>1940.7242934540288</v>
      </c>
      <c r="M111" s="157">
        <f>IF(RES_hhdet_tes!M111=0,0,RES_hhdet_tes!M111/0.086*1000000/RES_hhdet_num!M$105)</f>
        <v>2044.3743058991761</v>
      </c>
      <c r="N111" s="157">
        <f>IF(RES_hhdet_tes!N111=0,0,RES_hhdet_tes!N111/0.086*1000000/RES_hhdet_num!N$105)</f>
        <v>1867.3519308566067</v>
      </c>
      <c r="O111" s="157">
        <f>IF(RES_hhdet_tes!O111=0,0,RES_hhdet_tes!O111/0.086*1000000/RES_hhdet_num!O$105)</f>
        <v>1964.1934543945013</v>
      </c>
      <c r="P111" s="157">
        <f>IF(RES_hhdet_tes!P111=0,0,RES_hhdet_tes!P111/0.086*1000000/RES_hhdet_num!P$105)</f>
        <v>1705.93726020443</v>
      </c>
      <c r="Q111" s="157">
        <f>IF(RES_hhdet_tes!Q111=0,0,RES_hhdet_tes!Q111/0.086*1000000/RES_hhdet_num!Q$105)</f>
        <v>2226.7326105415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1738.0989525287359</v>
      </c>
      <c r="C116" s="162">
        <f>IF(RES_hhdet_tes!C116=0,0,RES_hhdet_tes!C116/0.086*1000000/RES_hhdet_num!C116)</f>
        <v>1685.8036781891021</v>
      </c>
      <c r="D116" s="162">
        <f>IF(RES_hhdet_tes!D116=0,0,RES_hhdet_tes!D116/0.086*1000000/RES_hhdet_num!D116)</f>
        <v>1852.8445220644612</v>
      </c>
      <c r="E116" s="162">
        <f>IF(RES_hhdet_tes!E116=0,0,RES_hhdet_tes!E116/0.086*1000000/RES_hhdet_num!E116)</f>
        <v>1941.6601318307657</v>
      </c>
      <c r="F116" s="162">
        <f>IF(RES_hhdet_tes!F116=0,0,RES_hhdet_tes!F116/0.086*1000000/RES_hhdet_num!F116)</f>
        <v>2083.5746201864531</v>
      </c>
      <c r="G116" s="162">
        <f>IF(RES_hhdet_tes!G116=0,0,RES_hhdet_tes!G116/0.086*1000000/RES_hhdet_num!G116)</f>
        <v>2109.1438631954411</v>
      </c>
      <c r="H116" s="162">
        <f>IF(RES_hhdet_tes!H116=0,0,RES_hhdet_tes!H116/0.086*1000000/RES_hhdet_num!H116)</f>
        <v>1990.7872895607538</v>
      </c>
      <c r="I116" s="162">
        <f>IF(RES_hhdet_tes!I116=0,0,RES_hhdet_tes!I116/0.086*1000000/RES_hhdet_num!I116)</f>
        <v>1831.3127267202433</v>
      </c>
      <c r="J116" s="162">
        <f>IF(RES_hhdet_tes!J116=0,0,RES_hhdet_tes!J116/0.086*1000000/RES_hhdet_num!J116)</f>
        <v>1764.5607411201772</v>
      </c>
      <c r="K116" s="162">
        <f>IF(RES_hhdet_tes!K116=0,0,RES_hhdet_tes!K116/0.086*1000000/RES_hhdet_num!K116)</f>
        <v>1716.264241580438</v>
      </c>
      <c r="L116" s="162">
        <f>IF(RES_hhdet_tes!L116=0,0,RES_hhdet_tes!L116/0.086*1000000/RES_hhdet_num!L116)</f>
        <v>1953.3619776162104</v>
      </c>
      <c r="M116" s="162">
        <f>IF(RES_hhdet_tes!M116=0,0,RES_hhdet_tes!M116/0.086*1000000/RES_hhdet_num!M116)</f>
        <v>2060.9535678633315</v>
      </c>
      <c r="N116" s="162">
        <f>IF(RES_hhdet_tes!N116=0,0,RES_hhdet_tes!N116/0.086*1000000/RES_hhdet_num!N116)</f>
        <v>1880.4287398620597</v>
      </c>
      <c r="O116" s="162">
        <f>IF(RES_hhdet_tes!O116=0,0,RES_hhdet_tes!O116/0.086*1000000/RES_hhdet_num!O116)</f>
        <v>1983.673958036457</v>
      </c>
      <c r="P116" s="162">
        <f>IF(RES_hhdet_tes!P116=0,0,RES_hhdet_tes!P116/0.086*1000000/RES_hhdet_num!P116)</f>
        <v>1718.09830140436</v>
      </c>
      <c r="Q116" s="162">
        <f>IF(RES_hhdet_tes!Q116=0,0,RES_hhdet_tes!Q116/0.086*1000000/RES_hhdet_num!Q116)</f>
        <v>2263.6221459985736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1568.1799259782069</v>
      </c>
      <c r="C117" s="160">
        <f>IF(RES_hhdet_tes!C117=0,0,RES_hhdet_tes!C117/0.086*1000000/RES_hhdet_num!C117)</f>
        <v>1574.0422330244073</v>
      </c>
      <c r="D117" s="160">
        <f>IF(RES_hhdet_tes!D117=0,0,RES_hhdet_tes!D117/0.086*1000000/RES_hhdet_num!D117)</f>
        <v>1669.2577396677195</v>
      </c>
      <c r="E117" s="160">
        <f>IF(RES_hhdet_tes!E117=0,0,RES_hhdet_tes!E117/0.086*1000000/RES_hhdet_num!E117)</f>
        <v>1721.142040680736</v>
      </c>
      <c r="F117" s="160">
        <f>IF(RES_hhdet_tes!F117=0,0,RES_hhdet_tes!F117/0.086*1000000/RES_hhdet_num!F117)</f>
        <v>1788.2325309465928</v>
      </c>
      <c r="G117" s="160">
        <f>IF(RES_hhdet_tes!G117=0,0,RES_hhdet_tes!G117/0.086*1000000/RES_hhdet_num!G117)</f>
        <v>1811.7589016474499</v>
      </c>
      <c r="H117" s="160">
        <f>IF(RES_hhdet_tes!H117=0,0,RES_hhdet_tes!H117/0.086*1000000/RES_hhdet_num!H117)</f>
        <v>1759.5719406587386</v>
      </c>
      <c r="I117" s="160">
        <f>IF(RES_hhdet_tes!I117=0,0,RES_hhdet_tes!I117/0.086*1000000/RES_hhdet_num!I117)</f>
        <v>1687.8682506830719</v>
      </c>
      <c r="J117" s="160">
        <f>IF(RES_hhdet_tes!J117=0,0,RES_hhdet_tes!J117/0.086*1000000/RES_hhdet_num!J117)</f>
        <v>1649.4122293561049</v>
      </c>
      <c r="K117" s="160">
        <f>IF(RES_hhdet_tes!K117=0,0,RES_hhdet_tes!K117/0.086*1000000/RES_hhdet_num!K117)</f>
        <v>1619.5915662659363</v>
      </c>
      <c r="L117" s="160">
        <f>IF(RES_hhdet_tes!L117=0,0,RES_hhdet_tes!L117/0.086*1000000/RES_hhdet_num!L117)</f>
        <v>1706.0732388751453</v>
      </c>
      <c r="M117" s="160">
        <f>IF(RES_hhdet_tes!M117=0,0,RES_hhdet_tes!M117/0.086*1000000/RES_hhdet_num!M117)</f>
        <v>1746.9656154018196</v>
      </c>
      <c r="N117" s="160">
        <f>IF(RES_hhdet_tes!N117=0,0,RES_hhdet_tes!N117/0.086*1000000/RES_hhdet_num!N117)</f>
        <v>1658.9467227697039</v>
      </c>
      <c r="O117" s="160">
        <f>IF(RES_hhdet_tes!O117=0,0,RES_hhdet_tes!O117/0.086*1000000/RES_hhdet_num!O117)</f>
        <v>1682.4319669354954</v>
      </c>
      <c r="P117" s="160">
        <f>IF(RES_hhdet_tes!P117=0,0,RES_hhdet_tes!P117/0.086*1000000/RES_hhdet_num!P117)</f>
        <v>1544.4932336625038</v>
      </c>
      <c r="Q117" s="160">
        <f>IF(RES_hhdet_tes!Q117=0,0,RES_hhdet_tes!Q117/0.086*1000000/RES_hhdet_num!Q117)</f>
        <v>1765.4410363212651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695.23958101170945</v>
      </c>
      <c r="C118" s="156">
        <f>IF(RES_hhdet_tes!C118=0,0,RES_hhdet_tes!C118/0.086*1000000/RES_hhdet_num!C117)</f>
        <v>676.472946371239</v>
      </c>
      <c r="D118" s="156">
        <f>IF(RES_hhdet_tes!D118=0,0,RES_hhdet_tes!D118/0.086*1000000/RES_hhdet_num!D117)</f>
        <v>749.0917988983216</v>
      </c>
      <c r="E118" s="156">
        <f>IF(RES_hhdet_tes!E118=0,0,RES_hhdet_tes!E118/0.086*1000000/RES_hhdet_num!E117)</f>
        <v>783.63322938789236</v>
      </c>
      <c r="F118" s="156">
        <f>IF(RES_hhdet_tes!F118=0,0,RES_hhdet_tes!F118/0.086*1000000/RES_hhdet_num!F117)</f>
        <v>845.55405468724371</v>
      </c>
      <c r="G118" s="156">
        <f>IF(RES_hhdet_tes!G118=0,0,RES_hhdet_tes!G118/0.086*1000000/RES_hhdet_num!G117)</f>
        <v>865.2058215577905</v>
      </c>
      <c r="H118" s="156">
        <f>IF(RES_hhdet_tes!H118=0,0,RES_hhdet_tes!H118/0.086*1000000/RES_hhdet_num!H117)</f>
        <v>819.43399865704544</v>
      </c>
      <c r="I118" s="156">
        <f>IF(RES_hhdet_tes!I118=0,0,RES_hhdet_tes!I118/0.086*1000000/RES_hhdet_num!I117)</f>
        <v>749.89739641398467</v>
      </c>
      <c r="J118" s="156">
        <f>IF(RES_hhdet_tes!J118=0,0,RES_hhdet_tes!J118/0.086*1000000/RES_hhdet_num!J117)</f>
        <v>715.68492255136721</v>
      </c>
      <c r="K118" s="156">
        <f>IF(RES_hhdet_tes!K118=0,0,RES_hhdet_tes!K118/0.086*1000000/RES_hhdet_num!K117)</f>
        <v>695.33765680810609</v>
      </c>
      <c r="L118" s="156">
        <f>IF(RES_hhdet_tes!L118=0,0,RES_hhdet_tes!L118/0.086*1000000/RES_hhdet_num!L117)</f>
        <v>785.05003603132684</v>
      </c>
      <c r="M118" s="156">
        <f>IF(RES_hhdet_tes!M118=0,0,RES_hhdet_tes!M118/0.086*1000000/RES_hhdet_num!M117)</f>
        <v>828.38661204034133</v>
      </c>
      <c r="N118" s="156">
        <f>IF(RES_hhdet_tes!N118=0,0,RES_hhdet_tes!N118/0.086*1000000/RES_hhdet_num!N117)</f>
        <v>757.21820367996781</v>
      </c>
      <c r="O118" s="156">
        <f>IF(RES_hhdet_tes!O118=0,0,RES_hhdet_tes!O118/0.086*1000000/RES_hhdet_num!O117)</f>
        <v>799.71837809215401</v>
      </c>
      <c r="P118" s="156">
        <f>IF(RES_hhdet_tes!P118=0,0,RES_hhdet_tes!P118/0.086*1000000/RES_hhdet_num!P117)</f>
        <v>692.19999737710702</v>
      </c>
      <c r="Q118" s="156">
        <f>IF(RES_hhdet_tes!Q118=0,0,RES_hhdet_tes!Q118/0.086*1000000/RES_hhdet_num!Q117)</f>
        <v>913.1202941345374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872.94034496649749</v>
      </c>
      <c r="C119" s="156">
        <f>IF(RES_hhdet_tes!C119=0,0,RES_hhdet_tes!C119/0.086*1000000/RES_hhdet_num!C117)</f>
        <v>897.56928665316832</v>
      </c>
      <c r="D119" s="156">
        <f>IF(RES_hhdet_tes!D119=0,0,RES_hhdet_tes!D119/0.086*1000000/RES_hhdet_num!D117)</f>
        <v>920.16594076939782</v>
      </c>
      <c r="E119" s="156">
        <f>IF(RES_hhdet_tes!E119=0,0,RES_hhdet_tes!E119/0.086*1000000/RES_hhdet_num!E117)</f>
        <v>937.5088112928438</v>
      </c>
      <c r="F119" s="156">
        <f>IF(RES_hhdet_tes!F119=0,0,RES_hhdet_tes!F119/0.086*1000000/RES_hhdet_num!F117)</f>
        <v>942.67847625934917</v>
      </c>
      <c r="G119" s="156">
        <f>IF(RES_hhdet_tes!G119=0,0,RES_hhdet_tes!G119/0.086*1000000/RES_hhdet_num!G117)</f>
        <v>946.55308008965915</v>
      </c>
      <c r="H119" s="156">
        <f>IF(RES_hhdet_tes!H119=0,0,RES_hhdet_tes!H119/0.086*1000000/RES_hhdet_num!H117)</f>
        <v>940.1379420016932</v>
      </c>
      <c r="I119" s="156">
        <f>IF(RES_hhdet_tes!I119=0,0,RES_hhdet_tes!I119/0.086*1000000/RES_hhdet_num!I117)</f>
        <v>937.97085426908711</v>
      </c>
      <c r="J119" s="156">
        <f>IF(RES_hhdet_tes!J119=0,0,RES_hhdet_tes!J119/0.086*1000000/RES_hhdet_num!J117)</f>
        <v>933.72730680473796</v>
      </c>
      <c r="K119" s="156">
        <f>IF(RES_hhdet_tes!K119=0,0,RES_hhdet_tes!K119/0.086*1000000/RES_hhdet_num!K117)</f>
        <v>924.25390945783022</v>
      </c>
      <c r="L119" s="156">
        <f>IF(RES_hhdet_tes!L119=0,0,RES_hhdet_tes!L119/0.086*1000000/RES_hhdet_num!L117)</f>
        <v>921.02320284381801</v>
      </c>
      <c r="M119" s="156">
        <f>IF(RES_hhdet_tes!M119=0,0,RES_hhdet_tes!M119/0.086*1000000/RES_hhdet_num!M117)</f>
        <v>918.57900336147816</v>
      </c>
      <c r="N119" s="156">
        <f>IF(RES_hhdet_tes!N119=0,0,RES_hhdet_tes!N119/0.086*1000000/RES_hhdet_num!N117)</f>
        <v>901.7285190897361</v>
      </c>
      <c r="O119" s="156">
        <f>IF(RES_hhdet_tes!O119=0,0,RES_hhdet_tes!O119/0.086*1000000/RES_hhdet_num!O117)</f>
        <v>882.71358884334177</v>
      </c>
      <c r="P119" s="156">
        <f>IF(RES_hhdet_tes!P119=0,0,RES_hhdet_tes!P119/0.086*1000000/RES_hhdet_num!P117)</f>
        <v>852.29323628539657</v>
      </c>
      <c r="Q119" s="156">
        <f>IF(RES_hhdet_tes!Q119=0,0,RES_hhdet_tes!Q119/0.086*1000000/RES_hhdet_num!Q117)</f>
        <v>852.3207421867279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691.88821888690211</v>
      </c>
      <c r="C120" s="157">
        <f>IF(RES_hhdet_tes!C120=0,0,RES_hhdet_tes!C120/0.086*1000000/RES_hhdet_num!C$105)</f>
        <v>711.04119515386253</v>
      </c>
      <c r="D120" s="157">
        <f>IF(RES_hhdet_tes!D120=0,0,RES_hhdet_tes!D120/0.086*1000000/RES_hhdet_num!D$105)</f>
        <v>733.15296971963187</v>
      </c>
      <c r="E120" s="157">
        <f>IF(RES_hhdet_tes!E120=0,0,RES_hhdet_tes!E120/0.086*1000000/RES_hhdet_num!E$105)</f>
        <v>752.9952520371246</v>
      </c>
      <c r="F120" s="157">
        <f>IF(RES_hhdet_tes!F120=0,0,RES_hhdet_tes!F120/0.086*1000000/RES_hhdet_num!F$105)</f>
        <v>856.03177689595532</v>
      </c>
      <c r="G120" s="157">
        <f>IF(RES_hhdet_tes!G120=0,0,RES_hhdet_tes!G120/0.086*1000000/RES_hhdet_num!G$105)</f>
        <v>833.79376355605996</v>
      </c>
      <c r="H120" s="157">
        <f>IF(RES_hhdet_tes!H120=0,0,RES_hhdet_tes!H120/0.086*1000000/RES_hhdet_num!H$105)</f>
        <v>843.2747692376322</v>
      </c>
      <c r="I120" s="157">
        <f>IF(RES_hhdet_tes!I120=0,0,RES_hhdet_tes!I120/0.086*1000000/RES_hhdet_num!I$105)</f>
        <v>812.3940221429832</v>
      </c>
      <c r="J120" s="157">
        <f>IF(RES_hhdet_tes!J120=0,0,RES_hhdet_tes!J120/0.086*1000000/RES_hhdet_num!J$105)</f>
        <v>786.85714874806285</v>
      </c>
      <c r="K120" s="157">
        <f>IF(RES_hhdet_tes!K120=0,0,RES_hhdet_tes!K120/0.086*1000000/RES_hhdet_num!K$105)</f>
        <v>777.44249028423485</v>
      </c>
      <c r="L120" s="157">
        <f>IF(RES_hhdet_tes!L120=0,0,RES_hhdet_tes!L120/0.086*1000000/RES_hhdet_num!L$105)</f>
        <v>796.40713702244261</v>
      </c>
      <c r="M120" s="157">
        <f>IF(RES_hhdet_tes!M120=0,0,RES_hhdet_tes!M120/0.086*1000000/RES_hhdet_num!M$105)</f>
        <v>781.86727615981431</v>
      </c>
      <c r="N120" s="157">
        <f>IF(RES_hhdet_tes!N120=0,0,RES_hhdet_tes!N120/0.086*1000000/RES_hhdet_num!N$105)</f>
        <v>778.62623430620647</v>
      </c>
      <c r="O120" s="157">
        <f>IF(RES_hhdet_tes!O120=0,0,RES_hhdet_tes!O120/0.086*1000000/RES_hhdet_num!O$105)</f>
        <v>813.29412066413022</v>
      </c>
      <c r="P120" s="157">
        <f>IF(RES_hhdet_tes!P120=0,0,RES_hhdet_tes!P120/0.086*1000000/RES_hhdet_num!P$105)</f>
        <v>777.33549596458067</v>
      </c>
      <c r="Q120" s="157">
        <f>IF(RES_hhdet_tes!Q120=0,0,RES_hhdet_tes!Q120/0.086*1000000/RES_hhdet_num!Q$105)</f>
        <v>898.89783536774462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647.32099226606431</v>
      </c>
      <c r="C121" s="156">
        <f>IF(RES_hhdet_tes!C121=0,0,RES_hhdet_tes!C121/0.086*1000000/RES_hhdet_num!C121)</f>
        <v>656.4090858389568</v>
      </c>
      <c r="D121" s="156">
        <f>IF(RES_hhdet_tes!D121=0,0,RES_hhdet_tes!D121/0.086*1000000/RES_hhdet_num!D121)</f>
        <v>653.81656809625883</v>
      </c>
      <c r="E121" s="156">
        <f>IF(RES_hhdet_tes!E121=0,0,RES_hhdet_tes!E121/0.086*1000000/RES_hhdet_num!E121)</f>
        <v>702.65557727984958</v>
      </c>
      <c r="F121" s="156">
        <f>IF(RES_hhdet_tes!F121=0,0,RES_hhdet_tes!F121/0.086*1000000/RES_hhdet_num!F121)</f>
        <v>705.95111850092258</v>
      </c>
      <c r="G121" s="156">
        <f>IF(RES_hhdet_tes!G121=0,0,RES_hhdet_tes!G121/0.086*1000000/RES_hhdet_num!G121)</f>
        <v>789.20475571930979</v>
      </c>
      <c r="H121" s="156">
        <f>IF(RES_hhdet_tes!H121=0,0,RES_hhdet_tes!H121/0.086*1000000/RES_hhdet_num!H121)</f>
        <v>733.52383546050692</v>
      </c>
      <c r="I121" s="156">
        <f>IF(RES_hhdet_tes!I121=0,0,RES_hhdet_tes!I121/0.086*1000000/RES_hhdet_num!I121)</f>
        <v>739.19296168196752</v>
      </c>
      <c r="J121" s="156">
        <f>IF(RES_hhdet_tes!J121=0,0,RES_hhdet_tes!J121/0.086*1000000/RES_hhdet_num!J121)</f>
        <v>752.4938924770355</v>
      </c>
      <c r="K121" s="156">
        <f>IF(RES_hhdet_tes!K121=0,0,RES_hhdet_tes!K121/0.086*1000000/RES_hhdet_num!K121)</f>
        <v>692.03623662435791</v>
      </c>
      <c r="L121" s="156">
        <f>IF(RES_hhdet_tes!L121=0,0,RES_hhdet_tes!L121/0.086*1000000/RES_hhdet_num!L121)</f>
        <v>727.32031113474511</v>
      </c>
      <c r="M121" s="156">
        <f>IF(RES_hhdet_tes!M121=0,0,RES_hhdet_tes!M121/0.086*1000000/RES_hhdet_num!M121)</f>
        <v>690.25278808846247</v>
      </c>
      <c r="N121" s="156">
        <f>IF(RES_hhdet_tes!N121=0,0,RES_hhdet_tes!N121/0.086*1000000/RES_hhdet_num!N121)</f>
        <v>699.75234392930179</v>
      </c>
      <c r="O121" s="156">
        <f>IF(RES_hhdet_tes!O121=0,0,RES_hhdet_tes!O121/0.086*1000000/RES_hhdet_num!O121)</f>
        <v>699.56555299962849</v>
      </c>
      <c r="P121" s="156">
        <f>IF(RES_hhdet_tes!P121=0,0,RES_hhdet_tes!P121/0.086*1000000/RES_hhdet_num!P121)</f>
        <v>691.14772982382738</v>
      </c>
      <c r="Q121" s="156">
        <f>IF(RES_hhdet_tes!Q121=0,0,RES_hhdet_tes!Q121/0.086*1000000/RES_hhdet_num!Q121)</f>
        <v>700.25853642704067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764.23181320128811</v>
      </c>
      <c r="C122" s="57">
        <f>IF(RES_hhdet_tes!C122=0,0,RES_hhdet_tes!C122/0.086*1000000/RES_hhdet_num!C122)</f>
        <v>783.82928791296467</v>
      </c>
      <c r="D122" s="57">
        <f>IF(RES_hhdet_tes!D122=0,0,RES_hhdet_tes!D122/0.086*1000000/RES_hhdet_num!D122)</f>
        <v>816.95784029734943</v>
      </c>
      <c r="E122" s="57">
        <f>IF(RES_hhdet_tes!E122=0,0,RES_hhdet_tes!E122/0.086*1000000/RES_hhdet_num!E122)</f>
        <v>817.85851442019271</v>
      </c>
      <c r="F122" s="57">
        <f>IF(RES_hhdet_tes!F122=0,0,RES_hhdet_tes!F122/0.086*1000000/RES_hhdet_num!F122)</f>
        <v>1028.4668473263418</v>
      </c>
      <c r="G122" s="57">
        <f>IF(RES_hhdet_tes!G122=0,0,RES_hhdet_tes!G122/0.086*1000000/RES_hhdet_num!G122)</f>
        <v>880.20820940177975</v>
      </c>
      <c r="H122" s="57">
        <f>IF(RES_hhdet_tes!H122=0,0,RES_hhdet_tes!H122/0.086*1000000/RES_hhdet_num!H122)</f>
        <v>922.52378618225714</v>
      </c>
      <c r="I122" s="57">
        <f>IF(RES_hhdet_tes!I122=0,0,RES_hhdet_tes!I122/0.086*1000000/RES_hhdet_num!I122)</f>
        <v>850.24286513715094</v>
      </c>
      <c r="J122" s="57">
        <f>IF(RES_hhdet_tes!J122=0,0,RES_hhdet_tes!J122/0.086*1000000/RES_hhdet_num!J122)</f>
        <v>814.05443153415388</v>
      </c>
      <c r="K122" s="57">
        <f>IF(RES_hhdet_tes!K122=0,0,RES_hhdet_tes!K122/0.086*1000000/RES_hhdet_num!K122)</f>
        <v>846.50035215443233</v>
      </c>
      <c r="L122" s="57">
        <f>IF(RES_hhdet_tes!L122=0,0,RES_hhdet_tes!L122/0.086*1000000/RES_hhdet_num!L122)</f>
        <v>858.37409788415926</v>
      </c>
      <c r="M122" s="57">
        <f>IF(RES_hhdet_tes!M122=0,0,RES_hhdet_tes!M122/0.086*1000000/RES_hhdet_num!M122)</f>
        <v>855.63379122061042</v>
      </c>
      <c r="N122" s="57">
        <f>IF(RES_hhdet_tes!N122=0,0,RES_hhdet_tes!N122/0.086*1000000/RES_hhdet_num!N122)</f>
        <v>847.40920920408155</v>
      </c>
      <c r="O122" s="57">
        <f>IF(RES_hhdet_tes!O122=0,0,RES_hhdet_tes!O122/0.086*1000000/RES_hhdet_num!O122)</f>
        <v>914.53168532562245</v>
      </c>
      <c r="P122" s="57">
        <f>IF(RES_hhdet_tes!P122=0,0,RES_hhdet_tes!P122/0.086*1000000/RES_hhdet_num!P122)</f>
        <v>856.0953150918358</v>
      </c>
      <c r="Q122" s="57">
        <f>IF(RES_hhdet_tes!Q122=0,0,RES_hhdet_tes!Q122/0.086*1000000/RES_hhdet_num!Q122)</f>
        <v>1089.7209339430754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8">SUM(C125,C128,C130,C139)</f>
        <v>0</v>
      </c>
      <c r="D124" s="168">
        <f t="shared" si="18"/>
        <v>0</v>
      </c>
      <c r="E124" s="168">
        <f t="shared" si="18"/>
        <v>0</v>
      </c>
      <c r="F124" s="168">
        <f t="shared" si="18"/>
        <v>8749.5036403876675</v>
      </c>
      <c r="G124" s="168">
        <f t="shared" si="18"/>
        <v>9274.4898165715731</v>
      </c>
      <c r="H124" s="168">
        <f t="shared" si="18"/>
        <v>8658.9167842375919</v>
      </c>
      <c r="I124" s="168">
        <f t="shared" si="18"/>
        <v>8397.2144983205653</v>
      </c>
      <c r="J124" s="168">
        <f t="shared" si="18"/>
        <v>8578.8695867330025</v>
      </c>
      <c r="K124" s="168">
        <f t="shared" si="18"/>
        <v>8640.3144875088947</v>
      </c>
      <c r="L124" s="168">
        <f t="shared" si="18"/>
        <v>9154.4757180739962</v>
      </c>
      <c r="M124" s="168">
        <f t="shared" si="18"/>
        <v>8512.7801051000679</v>
      </c>
      <c r="N124" s="168">
        <f t="shared" si="18"/>
        <v>9158.3194279435902</v>
      </c>
      <c r="O124" s="168">
        <f t="shared" si="18"/>
        <v>9248.6635138096844</v>
      </c>
      <c r="P124" s="168">
        <f t="shared" si="18"/>
        <v>7941.9902623692578</v>
      </c>
      <c r="Q124" s="168">
        <f t="shared" si="18"/>
        <v>8797.9296976686492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5805.4750327854963</v>
      </c>
      <c r="G125" s="157">
        <f t="shared" si="19"/>
        <v>6368.045674907883</v>
      </c>
      <c r="H125" s="157">
        <f t="shared" si="19"/>
        <v>5794.42111293373</v>
      </c>
      <c r="I125" s="157">
        <f t="shared" si="19"/>
        <v>5605.4201357264092</v>
      </c>
      <c r="J125" s="157">
        <f t="shared" si="19"/>
        <v>5798.6448558426746</v>
      </c>
      <c r="K125" s="157">
        <f t="shared" si="19"/>
        <v>5870.1090424154372</v>
      </c>
      <c r="L125" s="157">
        <f t="shared" si="19"/>
        <v>6315.8664737790859</v>
      </c>
      <c r="M125" s="157">
        <f t="shared" si="19"/>
        <v>5538.1007709785545</v>
      </c>
      <c r="N125" s="157">
        <f t="shared" si="19"/>
        <v>6086.8036233446355</v>
      </c>
      <c r="O125" s="157">
        <f t="shared" si="19"/>
        <v>6114.9853864315346</v>
      </c>
      <c r="P125" s="157">
        <f t="shared" si="19"/>
        <v>4803.0502471433847</v>
      </c>
      <c r="Q125" s="157">
        <f t="shared" si="19"/>
        <v>5533.832117259939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0</v>
      </c>
      <c r="C126" s="156">
        <f>IF(RES_hhdet_tes!C126=0,0,RES_hhdet_tes!C126/0.086*1000000/RES_hhdet_num!C$124)</f>
        <v>0</v>
      </c>
      <c r="D126" s="156">
        <f>IF(RES_hhdet_tes!D126=0,0,RES_hhdet_tes!D126/0.086*1000000/RES_hhdet_num!D$124)</f>
        <v>0</v>
      </c>
      <c r="E126" s="156">
        <f>IF(RES_hhdet_tes!E126=0,0,RES_hhdet_tes!E126/0.086*1000000/RES_hhdet_num!E$124)</f>
        <v>0</v>
      </c>
      <c r="F126" s="156">
        <f>IF(RES_hhdet_tes!F126=0,0,RES_hhdet_tes!F126/0.086*1000000/RES_hhdet_num!F$124)</f>
        <v>5756.3158936324162</v>
      </c>
      <c r="G126" s="156">
        <f>IF(RES_hhdet_tes!G126=0,0,RES_hhdet_tes!G126/0.086*1000000/RES_hhdet_num!G$124)</f>
        <v>6319.79286037159</v>
      </c>
      <c r="H126" s="156">
        <f>IF(RES_hhdet_tes!H126=0,0,RES_hhdet_tes!H126/0.086*1000000/RES_hhdet_num!H$124)</f>
        <v>5754.6223412930394</v>
      </c>
      <c r="I126" s="156">
        <f>IF(RES_hhdet_tes!I126=0,0,RES_hhdet_tes!I126/0.086*1000000/RES_hhdet_num!I$124)</f>
        <v>5580.2418262518559</v>
      </c>
      <c r="J126" s="156">
        <f>IF(RES_hhdet_tes!J126=0,0,RES_hhdet_tes!J126/0.086*1000000/RES_hhdet_num!J$124)</f>
        <v>5773.6972686485515</v>
      </c>
      <c r="K126" s="156">
        <f>IF(RES_hhdet_tes!K126=0,0,RES_hhdet_tes!K126/0.086*1000000/RES_hhdet_num!K$124)</f>
        <v>5847.4635792833715</v>
      </c>
      <c r="L126" s="156">
        <f>IF(RES_hhdet_tes!L126=0,0,RES_hhdet_tes!L126/0.086*1000000/RES_hhdet_num!L$124)</f>
        <v>6289.091437295624</v>
      </c>
      <c r="M126" s="156">
        <f>IF(RES_hhdet_tes!M126=0,0,RES_hhdet_tes!M126/0.086*1000000/RES_hhdet_num!M$124)</f>
        <v>5507.4999214776963</v>
      </c>
      <c r="N126" s="156">
        <f>IF(RES_hhdet_tes!N126=0,0,RES_hhdet_tes!N126/0.086*1000000/RES_hhdet_num!N$124)</f>
        <v>6066.1721803930941</v>
      </c>
      <c r="O126" s="156">
        <f>IF(RES_hhdet_tes!O126=0,0,RES_hhdet_tes!O126/0.086*1000000/RES_hhdet_num!O$124)</f>
        <v>6092.713482801415</v>
      </c>
      <c r="P126" s="156">
        <f>IF(RES_hhdet_tes!P126=0,0,RES_hhdet_tes!P126/0.086*1000000/RES_hhdet_num!P$124)</f>
        <v>4787.9104425687119</v>
      </c>
      <c r="Q126" s="156">
        <f>IF(RES_hhdet_tes!Q126=0,0,RES_hhdet_tes!Q126/0.086*1000000/RES_hhdet_num!Q$124)</f>
        <v>5501.0567559833471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0</v>
      </c>
      <c r="C127" s="156">
        <f>IF(RES_hhdet_tes!C127=0,0,RES_hhdet_tes!C127/0.086*1000000/RES_hhdet_num!C$124)</f>
        <v>0</v>
      </c>
      <c r="D127" s="156">
        <f>IF(RES_hhdet_tes!D127=0,0,RES_hhdet_tes!D127/0.086*1000000/RES_hhdet_num!D$124)</f>
        <v>0</v>
      </c>
      <c r="E127" s="156">
        <f>IF(RES_hhdet_tes!E127=0,0,RES_hhdet_tes!E127/0.086*1000000/RES_hhdet_num!E$124)</f>
        <v>0</v>
      </c>
      <c r="F127" s="156">
        <f>IF(RES_hhdet_tes!F127=0,0,RES_hhdet_tes!F127/0.086*1000000/RES_hhdet_num!F$124)</f>
        <v>49.159139153080446</v>
      </c>
      <c r="G127" s="156">
        <f>IF(RES_hhdet_tes!G127=0,0,RES_hhdet_tes!G127/0.086*1000000/RES_hhdet_num!G$124)</f>
        <v>48.2528145362934</v>
      </c>
      <c r="H127" s="156">
        <f>IF(RES_hhdet_tes!H127=0,0,RES_hhdet_tes!H127/0.086*1000000/RES_hhdet_num!H$124)</f>
        <v>39.79877164069098</v>
      </c>
      <c r="I127" s="156">
        <f>IF(RES_hhdet_tes!I127=0,0,RES_hhdet_tes!I127/0.086*1000000/RES_hhdet_num!I$124)</f>
        <v>25.17830947455348</v>
      </c>
      <c r="J127" s="156">
        <f>IF(RES_hhdet_tes!J127=0,0,RES_hhdet_tes!J127/0.086*1000000/RES_hhdet_num!J$124)</f>
        <v>24.947587194123255</v>
      </c>
      <c r="K127" s="156">
        <f>IF(RES_hhdet_tes!K127=0,0,RES_hhdet_tes!K127/0.086*1000000/RES_hhdet_num!K$124)</f>
        <v>22.645463132065444</v>
      </c>
      <c r="L127" s="156">
        <f>IF(RES_hhdet_tes!L127=0,0,RES_hhdet_tes!L127/0.086*1000000/RES_hhdet_num!L$124)</f>
        <v>26.775036483461637</v>
      </c>
      <c r="M127" s="156">
        <f>IF(RES_hhdet_tes!M127=0,0,RES_hhdet_tes!M127/0.086*1000000/RES_hhdet_num!M$124)</f>
        <v>30.600849500858608</v>
      </c>
      <c r="N127" s="156">
        <f>IF(RES_hhdet_tes!N127=0,0,RES_hhdet_tes!N127/0.086*1000000/RES_hhdet_num!N$124)</f>
        <v>20.631442951541636</v>
      </c>
      <c r="O127" s="156">
        <f>IF(RES_hhdet_tes!O127=0,0,RES_hhdet_tes!O127/0.086*1000000/RES_hhdet_num!O$124)</f>
        <v>22.271903630119542</v>
      </c>
      <c r="P127" s="156">
        <f>IF(RES_hhdet_tes!P127=0,0,RES_hhdet_tes!P127/0.086*1000000/RES_hhdet_num!P$124)</f>
        <v>15.139804574672883</v>
      </c>
      <c r="Q127" s="156">
        <f>IF(RES_hhdet_tes!Q127=0,0,RES_hhdet_tes!Q127/0.086*1000000/RES_hhdet_num!Q$124)</f>
        <v>32.775361276591951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332.05807485556767</v>
      </c>
      <c r="G128" s="157">
        <f t="shared" si="20"/>
        <v>362.25206770546066</v>
      </c>
      <c r="H128" s="157">
        <f t="shared" si="20"/>
        <v>384.92959092558721</v>
      </c>
      <c r="I128" s="157">
        <f t="shared" si="20"/>
        <v>404.1987715549256</v>
      </c>
      <c r="J128" s="157">
        <f t="shared" si="20"/>
        <v>438.4616700913877</v>
      </c>
      <c r="K128" s="157">
        <f t="shared" si="20"/>
        <v>461.18874868527507</v>
      </c>
      <c r="L128" s="157">
        <f t="shared" si="20"/>
        <v>498.20802379668828</v>
      </c>
      <c r="M128" s="157">
        <f t="shared" si="20"/>
        <v>636.76813426174567</v>
      </c>
      <c r="N128" s="157">
        <f t="shared" si="20"/>
        <v>773.04121810448805</v>
      </c>
      <c r="O128" s="157">
        <f t="shared" si="20"/>
        <v>826.89928386318161</v>
      </c>
      <c r="P128" s="157">
        <f t="shared" si="20"/>
        <v>871.95045632399319</v>
      </c>
      <c r="Q128" s="157">
        <f t="shared" si="20"/>
        <v>910.25436050189899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0</v>
      </c>
      <c r="C129" s="156">
        <f>IF(RES_hhdet_tes!C129=0,0,RES_hhdet_tes!C129/0.086*1000000/RES_hhdet_num!C$124)</f>
        <v>0</v>
      </c>
      <c r="D129" s="156">
        <f>IF(RES_hhdet_tes!D129=0,0,RES_hhdet_tes!D129/0.086*1000000/RES_hhdet_num!D$124)</f>
        <v>0</v>
      </c>
      <c r="E129" s="156">
        <f>IF(RES_hhdet_tes!E129=0,0,RES_hhdet_tes!E129/0.086*1000000/RES_hhdet_num!E$124)</f>
        <v>0</v>
      </c>
      <c r="F129" s="156">
        <f>IF(RES_hhdet_tes!F129=0,0,RES_hhdet_tes!F129/0.086*1000000/RES_hhdet_num!F$124)</f>
        <v>332.05807485556767</v>
      </c>
      <c r="G129" s="156">
        <f>IF(RES_hhdet_tes!G129=0,0,RES_hhdet_tes!G129/0.086*1000000/RES_hhdet_num!G$124)</f>
        <v>362.25206770546066</v>
      </c>
      <c r="H129" s="156">
        <f>IF(RES_hhdet_tes!H129=0,0,RES_hhdet_tes!H129/0.086*1000000/RES_hhdet_num!H$124)</f>
        <v>384.92959092558721</v>
      </c>
      <c r="I129" s="156">
        <f>IF(RES_hhdet_tes!I129=0,0,RES_hhdet_tes!I129/0.086*1000000/RES_hhdet_num!I$124)</f>
        <v>404.1987715549256</v>
      </c>
      <c r="J129" s="156">
        <f>IF(RES_hhdet_tes!J129=0,0,RES_hhdet_tes!J129/0.086*1000000/RES_hhdet_num!J$124)</f>
        <v>438.4616700913877</v>
      </c>
      <c r="K129" s="156">
        <f>IF(RES_hhdet_tes!K129=0,0,RES_hhdet_tes!K129/0.086*1000000/RES_hhdet_num!K$124)</f>
        <v>461.18874868527507</v>
      </c>
      <c r="L129" s="156">
        <f>IF(RES_hhdet_tes!L129=0,0,RES_hhdet_tes!L129/0.086*1000000/RES_hhdet_num!L$124)</f>
        <v>498.20802379668828</v>
      </c>
      <c r="M129" s="156">
        <f>IF(RES_hhdet_tes!M129=0,0,RES_hhdet_tes!M129/0.086*1000000/RES_hhdet_num!M$124)</f>
        <v>636.76813426174567</v>
      </c>
      <c r="N129" s="156">
        <f>IF(RES_hhdet_tes!N129=0,0,RES_hhdet_tes!N129/0.086*1000000/RES_hhdet_num!N$124)</f>
        <v>773.04121810448805</v>
      </c>
      <c r="O129" s="156">
        <f>IF(RES_hhdet_tes!O129=0,0,RES_hhdet_tes!O129/0.086*1000000/RES_hhdet_num!O$124)</f>
        <v>826.89928386318161</v>
      </c>
      <c r="P129" s="156">
        <f>IF(RES_hhdet_tes!P129=0,0,RES_hhdet_tes!P129/0.086*1000000/RES_hhdet_num!P$124)</f>
        <v>871.95045632399319</v>
      </c>
      <c r="Q129" s="156">
        <f>IF(RES_hhdet_tes!Q129=0,0,RES_hhdet_tes!Q129/0.086*1000000/RES_hhdet_num!Q$124)</f>
        <v>910.25436050189899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0</v>
      </c>
      <c r="C130" s="157">
        <f>IF(RES_hhdet_tes!C130=0,0,RES_hhdet_tes!C130/0.086*1000000/RES_hhdet_num!C$124)</f>
        <v>0</v>
      </c>
      <c r="D130" s="157">
        <f>IF(RES_hhdet_tes!D130=0,0,RES_hhdet_tes!D130/0.086*1000000/RES_hhdet_num!D$124)</f>
        <v>0</v>
      </c>
      <c r="E130" s="157">
        <f>IF(RES_hhdet_tes!E130=0,0,RES_hhdet_tes!E130/0.086*1000000/RES_hhdet_num!E$124)</f>
        <v>0</v>
      </c>
      <c r="F130" s="157">
        <f>IF(RES_hhdet_tes!F130=0,0,RES_hhdet_tes!F130/0.086*1000000/RES_hhdet_num!F$124)</f>
        <v>1755.982786927822</v>
      </c>
      <c r="G130" s="157">
        <f>IF(RES_hhdet_tes!G130=0,0,RES_hhdet_tes!G130/0.086*1000000/RES_hhdet_num!G$124)</f>
        <v>1710.3872139135319</v>
      </c>
      <c r="H130" s="157">
        <f>IF(RES_hhdet_tes!H130=0,0,RES_hhdet_tes!H130/0.086*1000000/RES_hhdet_num!H$124)</f>
        <v>1636.2733238683115</v>
      </c>
      <c r="I130" s="157">
        <f>IF(RES_hhdet_tes!I130=0,0,RES_hhdet_tes!I130/0.086*1000000/RES_hhdet_num!I$124)</f>
        <v>1575.208831179229</v>
      </c>
      <c r="J130" s="157">
        <f>IF(RES_hhdet_tes!J130=0,0,RES_hhdet_tes!J130/0.086*1000000/RES_hhdet_num!J$124)</f>
        <v>1554.8964509710693</v>
      </c>
      <c r="K130" s="157">
        <f>IF(RES_hhdet_tes!K130=0,0,RES_hhdet_tes!K130/0.086*1000000/RES_hhdet_num!K$124)</f>
        <v>1531.563977082031</v>
      </c>
      <c r="L130" s="157">
        <f>IF(RES_hhdet_tes!L130=0,0,RES_hhdet_tes!L130/0.086*1000000/RES_hhdet_num!L$124)</f>
        <v>1544.0188573077455</v>
      </c>
      <c r="M130" s="157">
        <f>IF(RES_hhdet_tes!M130=0,0,RES_hhdet_tes!M130/0.086*1000000/RES_hhdet_num!M$124)</f>
        <v>1556.0709700479756</v>
      </c>
      <c r="N130" s="157">
        <f>IF(RES_hhdet_tes!N130=0,0,RES_hhdet_tes!N130/0.086*1000000/RES_hhdet_num!N$124)</f>
        <v>1519.8688475965455</v>
      </c>
      <c r="O130" s="157">
        <f>IF(RES_hhdet_tes!O130=0,0,RES_hhdet_tes!O130/0.086*1000000/RES_hhdet_num!O$124)</f>
        <v>1493.449972654181</v>
      </c>
      <c r="P130" s="157">
        <f>IF(RES_hhdet_tes!P130=0,0,RES_hhdet_tes!P130/0.086*1000000/RES_hhdet_num!P$124)</f>
        <v>1489.7129344801453</v>
      </c>
      <c r="Q130" s="157">
        <f>IF(RES_hhdet_tes!Q130=0,0,RES_hhdet_tes!Q130/0.086*1000000/RES_hhdet_num!Q$124)</f>
        <v>1455.0213805637375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0</v>
      </c>
      <c r="C131" s="132">
        <f>IF(RES_hhdet_tes!C131=0,0,RES_hhdet_tes!C131/0.086*1000000/RES_hhdet_num!C131)</f>
        <v>0</v>
      </c>
      <c r="D131" s="132">
        <f>IF(RES_hhdet_tes!D131=0,0,RES_hhdet_tes!D131/0.086*1000000/RES_hhdet_num!D131)</f>
        <v>0</v>
      </c>
      <c r="E131" s="132">
        <f>IF(RES_hhdet_tes!E131=0,0,RES_hhdet_tes!E131/0.086*1000000/RES_hhdet_num!E131)</f>
        <v>0</v>
      </c>
      <c r="F131" s="132">
        <f>IF(RES_hhdet_tes!F131=0,0,RES_hhdet_tes!F131/0.086*1000000/RES_hhdet_num!F131)</f>
        <v>1585.4848093491194</v>
      </c>
      <c r="G131" s="132">
        <f>IF(RES_hhdet_tes!G131=0,0,RES_hhdet_tes!G131/0.086*1000000/RES_hhdet_num!G131)</f>
        <v>1584.2292891710001</v>
      </c>
      <c r="H131" s="132">
        <f>IF(RES_hhdet_tes!H131=0,0,RES_hhdet_tes!H131/0.086*1000000/RES_hhdet_num!H131)</f>
        <v>1566.214482891824</v>
      </c>
      <c r="I131" s="132">
        <f>IF(RES_hhdet_tes!I131=0,0,RES_hhdet_tes!I131/0.086*1000000/RES_hhdet_num!I131)</f>
        <v>1554.6789894048454</v>
      </c>
      <c r="J131" s="132">
        <f>IF(RES_hhdet_tes!J131=0,0,RES_hhdet_tes!J131/0.086*1000000/RES_hhdet_num!J131)</f>
        <v>1541.6083409895207</v>
      </c>
      <c r="K131" s="132">
        <f>IF(RES_hhdet_tes!K131=0,0,RES_hhdet_tes!K131/0.086*1000000/RES_hhdet_num!K131)</f>
        <v>1522.6332255235418</v>
      </c>
      <c r="L131" s="132">
        <f>IF(RES_hhdet_tes!L131=0,0,RES_hhdet_tes!L131/0.086*1000000/RES_hhdet_num!L131)</f>
        <v>1523.4862648173826</v>
      </c>
      <c r="M131" s="132">
        <f>IF(RES_hhdet_tes!M131=0,0,RES_hhdet_tes!M131/0.086*1000000/RES_hhdet_num!M131)</f>
        <v>1532.459617754917</v>
      </c>
      <c r="N131" s="132">
        <f>IF(RES_hhdet_tes!N131=0,0,RES_hhdet_tes!N131/0.086*1000000/RES_hhdet_num!N131)</f>
        <v>1504.507603555835</v>
      </c>
      <c r="O131" s="132">
        <f>IF(RES_hhdet_tes!O131=0,0,RES_hhdet_tes!O131/0.086*1000000/RES_hhdet_num!O131)</f>
        <v>1474.0904366108225</v>
      </c>
      <c r="P131" s="132">
        <f>IF(RES_hhdet_tes!P131=0,0,RES_hhdet_tes!P131/0.086*1000000/RES_hhdet_num!P131)</f>
        <v>1480.4248888552936</v>
      </c>
      <c r="Q131" s="132">
        <f>IF(RES_hhdet_tes!Q131=0,0,RES_hhdet_tes!Q131/0.086*1000000/RES_hhdet_num!Q131)</f>
        <v>1421.1870068389435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0</v>
      </c>
      <c r="C132" s="132">
        <f>IF(RES_hhdet_tes!C132=0,0,RES_hhdet_tes!C132/0.086*1000000/RES_hhdet_num!C132)</f>
        <v>0</v>
      </c>
      <c r="D132" s="132">
        <f>IF(RES_hhdet_tes!D132=0,0,RES_hhdet_tes!D132/0.086*1000000/RES_hhdet_num!D132)</f>
        <v>0</v>
      </c>
      <c r="E132" s="132">
        <f>IF(RES_hhdet_tes!E132=0,0,RES_hhdet_tes!E132/0.086*1000000/RES_hhdet_num!E132)</f>
        <v>0</v>
      </c>
      <c r="F132" s="132">
        <f>IF(RES_hhdet_tes!F132=0,0,RES_hhdet_tes!F132/0.086*1000000/RES_hhdet_num!F132)</f>
        <v>1576.8723999990232</v>
      </c>
      <c r="G132" s="132">
        <f>IF(RES_hhdet_tes!G132=0,0,RES_hhdet_tes!G132/0.086*1000000/RES_hhdet_num!G132)</f>
        <v>1580.9652505747256</v>
      </c>
      <c r="H132" s="132">
        <f>IF(RES_hhdet_tes!H132=0,0,RES_hhdet_tes!H132/0.086*1000000/RES_hhdet_num!H132)</f>
        <v>1568.2081109343596</v>
      </c>
      <c r="I132" s="132">
        <f>IF(RES_hhdet_tes!I132=0,0,RES_hhdet_tes!I132/0.086*1000000/RES_hhdet_num!I132)</f>
        <v>1563.0826936786298</v>
      </c>
      <c r="J132" s="132">
        <f>IF(RES_hhdet_tes!J132=0,0,RES_hhdet_tes!J132/0.086*1000000/RES_hhdet_num!J132)</f>
        <v>1555.6797989037236</v>
      </c>
      <c r="K132" s="132">
        <f>IF(RES_hhdet_tes!K132=0,0,RES_hhdet_tes!K132/0.086*1000000/RES_hhdet_num!K132)</f>
        <v>1539.3164547996307</v>
      </c>
      <c r="L132" s="132">
        <f>IF(RES_hhdet_tes!L132=0,0,RES_hhdet_tes!L132/0.086*1000000/RES_hhdet_num!L132)</f>
        <v>1535.0367120482979</v>
      </c>
      <c r="M132" s="132">
        <f>IF(RES_hhdet_tes!M132=0,0,RES_hhdet_tes!M132/0.086*1000000/RES_hhdet_num!M132)</f>
        <v>1532.7986958558417</v>
      </c>
      <c r="N132" s="132">
        <f>IF(RES_hhdet_tes!N132=0,0,RES_hhdet_tes!N132/0.086*1000000/RES_hhdet_num!N132)</f>
        <v>1504.9037059985944</v>
      </c>
      <c r="O132" s="132">
        <f>IF(RES_hhdet_tes!O132=0,0,RES_hhdet_tes!O132/0.086*1000000/RES_hhdet_num!O132)</f>
        <v>1474.1057900034612</v>
      </c>
      <c r="P132" s="132">
        <f>IF(RES_hhdet_tes!P132=0,0,RES_hhdet_tes!P132/0.086*1000000/RES_hhdet_num!P132)</f>
        <v>1446.4322998053569</v>
      </c>
      <c r="Q132" s="132">
        <f>IF(RES_hhdet_tes!Q132=0,0,RES_hhdet_tes!Q132/0.086*1000000/RES_hhdet_num!Q132)</f>
        <v>1422.8137247146281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0</v>
      </c>
      <c r="C133" s="165">
        <f>IF(RES_hhdet_tes!C133=0,0,RES_hhdet_tes!C133/0.086*1000000/RES_hhdet_num!C132)</f>
        <v>0</v>
      </c>
      <c r="D133" s="165">
        <f>IF(RES_hhdet_tes!D133=0,0,RES_hhdet_tes!D133/0.086*1000000/RES_hhdet_num!D132)</f>
        <v>0</v>
      </c>
      <c r="E133" s="165">
        <f>IF(RES_hhdet_tes!E133=0,0,RES_hhdet_tes!E133/0.086*1000000/RES_hhdet_num!E132)</f>
        <v>0</v>
      </c>
      <c r="F133" s="165">
        <f>IF(RES_hhdet_tes!F133=0,0,RES_hhdet_tes!F133/0.086*1000000/RES_hhdet_num!F132)</f>
        <v>634.19392373967412</v>
      </c>
      <c r="G133" s="165">
        <f>IF(RES_hhdet_tes!G133=0,0,RES_hhdet_tes!G133/0.086*1000000/RES_hhdet_num!G132)</f>
        <v>634.41217048506701</v>
      </c>
      <c r="H133" s="165">
        <f>IF(RES_hhdet_tes!H133=0,0,RES_hhdet_tes!H133/0.086*1000000/RES_hhdet_num!H132)</f>
        <v>628.07016893266632</v>
      </c>
      <c r="I133" s="165">
        <f>IF(RES_hhdet_tes!I133=0,0,RES_hhdet_tes!I133/0.086*1000000/RES_hhdet_num!I132)</f>
        <v>625.11183940954277</v>
      </c>
      <c r="J133" s="165">
        <f>IF(RES_hhdet_tes!J133=0,0,RES_hhdet_tes!J133/0.086*1000000/RES_hhdet_num!J132)</f>
        <v>621.95249209898566</v>
      </c>
      <c r="K133" s="165">
        <f>IF(RES_hhdet_tes!K133=0,0,RES_hhdet_tes!K133/0.086*1000000/RES_hhdet_num!K132)</f>
        <v>615.06254534180061</v>
      </c>
      <c r="L133" s="165">
        <f>IF(RES_hhdet_tes!L133=0,0,RES_hhdet_tes!L133/0.086*1000000/RES_hhdet_num!L132)</f>
        <v>614.01350920447999</v>
      </c>
      <c r="M133" s="165">
        <f>IF(RES_hhdet_tes!M133=0,0,RES_hhdet_tes!M133/0.086*1000000/RES_hhdet_num!M132)</f>
        <v>614.21969249436358</v>
      </c>
      <c r="N133" s="165">
        <f>IF(RES_hhdet_tes!N133=0,0,RES_hhdet_tes!N133/0.086*1000000/RES_hhdet_num!N132)</f>
        <v>603.17518690885845</v>
      </c>
      <c r="O133" s="165">
        <f>IF(RES_hhdet_tes!O133=0,0,RES_hhdet_tes!O133/0.086*1000000/RES_hhdet_num!O132)</f>
        <v>591.39220116011938</v>
      </c>
      <c r="P133" s="165">
        <f>IF(RES_hhdet_tes!P133=0,0,RES_hhdet_tes!P133/0.086*1000000/RES_hhdet_num!P132)</f>
        <v>594.1390635199599</v>
      </c>
      <c r="Q133" s="165">
        <f>IF(RES_hhdet_tes!Q133=0,0,RES_hhdet_tes!Q133/0.086*1000000/RES_hhdet_num!Q132)</f>
        <v>570.49298252790061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0</v>
      </c>
      <c r="C134" s="164">
        <f>IF(RES_hhdet_tes!C134=0,0,RES_hhdet_tes!C134/0.086*1000000/RES_hhdet_num!C132)</f>
        <v>0</v>
      </c>
      <c r="D134" s="164">
        <f>IF(RES_hhdet_tes!D134=0,0,RES_hhdet_tes!D134/0.086*1000000/RES_hhdet_num!D132)</f>
        <v>0</v>
      </c>
      <c r="E134" s="164">
        <f>IF(RES_hhdet_tes!E134=0,0,RES_hhdet_tes!E134/0.086*1000000/RES_hhdet_num!E132)</f>
        <v>0</v>
      </c>
      <c r="F134" s="164">
        <f>IF(RES_hhdet_tes!F134=0,0,RES_hhdet_tes!F134/0.086*1000000/RES_hhdet_num!F132)</f>
        <v>942.67847625934883</v>
      </c>
      <c r="G134" s="164">
        <f>IF(RES_hhdet_tes!G134=0,0,RES_hhdet_tes!G134/0.086*1000000/RES_hhdet_num!G132)</f>
        <v>946.55308008965869</v>
      </c>
      <c r="H134" s="164">
        <f>IF(RES_hhdet_tes!H134=0,0,RES_hhdet_tes!H134/0.086*1000000/RES_hhdet_num!H132)</f>
        <v>940.13794200169366</v>
      </c>
      <c r="I134" s="164">
        <f>IF(RES_hhdet_tes!I134=0,0,RES_hhdet_tes!I134/0.086*1000000/RES_hhdet_num!I132)</f>
        <v>937.97085426908723</v>
      </c>
      <c r="J134" s="164">
        <f>IF(RES_hhdet_tes!J134=0,0,RES_hhdet_tes!J134/0.086*1000000/RES_hhdet_num!J132)</f>
        <v>933.72730680473808</v>
      </c>
      <c r="K134" s="164">
        <f>IF(RES_hhdet_tes!K134=0,0,RES_hhdet_tes!K134/0.086*1000000/RES_hhdet_num!K132)</f>
        <v>924.2539094578301</v>
      </c>
      <c r="L134" s="164">
        <f>IF(RES_hhdet_tes!L134=0,0,RES_hhdet_tes!L134/0.086*1000000/RES_hhdet_num!L132)</f>
        <v>921.0232028438179</v>
      </c>
      <c r="M134" s="164">
        <f>IF(RES_hhdet_tes!M134=0,0,RES_hhdet_tes!M134/0.086*1000000/RES_hhdet_num!M132)</f>
        <v>918.57900336147804</v>
      </c>
      <c r="N134" s="164">
        <f>IF(RES_hhdet_tes!N134=0,0,RES_hhdet_tes!N134/0.086*1000000/RES_hhdet_num!N132)</f>
        <v>901.72851908973598</v>
      </c>
      <c r="O134" s="164">
        <f>IF(RES_hhdet_tes!O134=0,0,RES_hhdet_tes!O134/0.086*1000000/RES_hhdet_num!O132)</f>
        <v>882.713588843342</v>
      </c>
      <c r="P134" s="164">
        <f>IF(RES_hhdet_tes!P134=0,0,RES_hhdet_tes!P134/0.086*1000000/RES_hhdet_num!P132)</f>
        <v>852.29323628539714</v>
      </c>
      <c r="Q134" s="164">
        <f>IF(RES_hhdet_tes!Q134=0,0,RES_hhdet_tes!Q134/0.086*1000000/RES_hhdet_num!Q132)</f>
        <v>852.32074218672744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0</v>
      </c>
      <c r="C135" s="162">
        <f>IF(RES_hhdet_tes!C135=0,0,RES_hhdet_tes!C135/0.086*1000000/RES_hhdet_num!C135)</f>
        <v>0</v>
      </c>
      <c r="D135" s="162">
        <f>IF(RES_hhdet_tes!D135=0,0,RES_hhdet_tes!D135/0.086*1000000/RES_hhdet_num!D135)</f>
        <v>0</v>
      </c>
      <c r="E135" s="162">
        <f>IF(RES_hhdet_tes!E135=0,0,RES_hhdet_tes!E135/0.086*1000000/RES_hhdet_num!E135)</f>
        <v>0</v>
      </c>
      <c r="F135" s="162">
        <f>IF(RES_hhdet_tes!F135=0,0,RES_hhdet_tes!F135/0.086*1000000/RES_hhdet_num!F135)</f>
        <v>2189.0140064896664</v>
      </c>
      <c r="G135" s="162">
        <f>IF(RES_hhdet_tes!G135=0,0,RES_hhdet_tes!G135/0.086*1000000/RES_hhdet_num!G135)</f>
        <v>2191.3989000619072</v>
      </c>
      <c r="H135" s="162">
        <f>IF(RES_hhdet_tes!H135=0,0,RES_hhdet_tes!H135/0.086*1000000/RES_hhdet_num!H135)</f>
        <v>2041.4152391478074</v>
      </c>
      <c r="I135" s="162">
        <f>IF(RES_hhdet_tes!I135=0,0,RES_hhdet_tes!I135/0.086*1000000/RES_hhdet_num!I135)</f>
        <v>1852.5267571419658</v>
      </c>
      <c r="J135" s="162">
        <f>IF(RES_hhdet_tes!J135=0,0,RES_hhdet_tes!J135/0.086*1000000/RES_hhdet_num!J135)</f>
        <v>1758.7934219441656</v>
      </c>
      <c r="K135" s="162">
        <f>IF(RES_hhdet_tes!K135=0,0,RES_hhdet_tes!K135/0.086*1000000/RES_hhdet_num!K135)</f>
        <v>1700.1378034016145</v>
      </c>
      <c r="L135" s="162">
        <f>IF(RES_hhdet_tes!L135=0,0,RES_hhdet_tes!L135/0.086*1000000/RES_hhdet_num!L135)</f>
        <v>1984.7905347683406</v>
      </c>
      <c r="M135" s="162">
        <f>IF(RES_hhdet_tes!M135=0,0,RES_hhdet_tes!M135/0.086*1000000/RES_hhdet_num!M135)</f>
        <v>2102.7451940052888</v>
      </c>
      <c r="N135" s="162">
        <f>IF(RES_hhdet_tes!N135=0,0,RES_hhdet_tes!N135/0.086*1000000/RES_hhdet_num!N135)</f>
        <v>1915.67239233037</v>
      </c>
      <c r="O135" s="162">
        <f>IF(RES_hhdet_tes!O135=0,0,RES_hhdet_tes!O135/0.086*1000000/RES_hhdet_num!O135)</f>
        <v>2021.423535348913</v>
      </c>
      <c r="P135" s="162">
        <f>IF(RES_hhdet_tes!P135=0,0,RES_hhdet_tes!P135/0.086*1000000/RES_hhdet_num!P135)</f>
        <v>1746.6383024208844</v>
      </c>
      <c r="Q135" s="162">
        <f>IF(RES_hhdet_tes!Q135=0,0,RES_hhdet_tes!Q135/0.086*1000000/RES_hhdet_num!Q135)</f>
        <v>2289.9550452503599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0</v>
      </c>
      <c r="C136" s="160">
        <f>IF(RES_hhdet_tes!C136=0,0,RES_hhdet_tes!C136/0.086*1000000/RES_hhdet_num!C136)</f>
        <v>0</v>
      </c>
      <c r="D136" s="160">
        <f>IF(RES_hhdet_tes!D136=0,0,RES_hhdet_tes!D136/0.086*1000000/RES_hhdet_num!D136)</f>
        <v>0</v>
      </c>
      <c r="E136" s="160">
        <f>IF(RES_hhdet_tes!E136=0,0,RES_hhdet_tes!E136/0.086*1000000/RES_hhdet_num!E136)</f>
        <v>0</v>
      </c>
      <c r="F136" s="160">
        <f>IF(RES_hhdet_tes!F136=0,0,RES_hhdet_tes!F136/0.086*1000000/RES_hhdet_num!F136)</f>
        <v>1818.2840788552633</v>
      </c>
      <c r="G136" s="160">
        <f>IF(RES_hhdet_tes!G136=0,0,RES_hhdet_tes!G136/0.086*1000000/RES_hhdet_num!G136)</f>
        <v>1823.1126401143899</v>
      </c>
      <c r="H136" s="160">
        <f>IF(RES_hhdet_tes!H136=0,0,RES_hhdet_tes!H136/0.086*1000000/RES_hhdet_num!H136)</f>
        <v>1756.7040376608031</v>
      </c>
      <c r="I136" s="160">
        <f>IF(RES_hhdet_tes!I136=0,0,RES_hhdet_tes!I136/0.086*1000000/RES_hhdet_num!I136)</f>
        <v>1678.9815571258844</v>
      </c>
      <c r="J136" s="160">
        <f>IF(RES_hhdet_tes!J136=0,0,RES_hhdet_tes!J136/0.086*1000000/RES_hhdet_num!J136)</f>
        <v>1637.2446755824033</v>
      </c>
      <c r="K136" s="160">
        <f>IF(RES_hhdet_tes!K136=0,0,RES_hhdet_tes!K136/0.086*1000000/RES_hhdet_num!K136)</f>
        <v>1607.6230418842933</v>
      </c>
      <c r="L136" s="160">
        <f>IF(RES_hhdet_tes!L136=0,0,RES_hhdet_tes!L136/0.086*1000000/RES_hhdet_num!L136)</f>
        <v>1716.3778840723808</v>
      </c>
      <c r="M136" s="160">
        <f>IF(RES_hhdet_tes!M136=0,0,RES_hhdet_tes!M136/0.086*1000000/RES_hhdet_num!M136)</f>
        <v>1760.9310641315503</v>
      </c>
      <c r="N136" s="160">
        <f>IF(RES_hhdet_tes!N136=0,0,RES_hhdet_tes!N136/0.086*1000000/RES_hhdet_num!N136)</f>
        <v>1669.360639807707</v>
      </c>
      <c r="O136" s="160">
        <f>IF(RES_hhdet_tes!O136=0,0,RES_hhdet_tes!O136/0.086*1000000/RES_hhdet_num!O136)</f>
        <v>1694.5028983278355</v>
      </c>
      <c r="P136" s="160">
        <f>IF(RES_hhdet_tes!P136=0,0,RES_hhdet_tes!P136/0.086*1000000/RES_hhdet_num!P136)</f>
        <v>1555.589659581357</v>
      </c>
      <c r="Q136" s="160">
        <f>IF(RES_hhdet_tes!Q136=0,0,RES_hhdet_tes!Q136/0.086*1000000/RES_hhdet_num!Q136)</f>
        <v>1773.7556464699328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0</v>
      </c>
      <c r="C137" s="156">
        <f>IF(RES_hhdet_tes!C137=0,0,RES_hhdet_tes!C137/0.086*1000000/RES_hhdet_num!C136)</f>
        <v>0</v>
      </c>
      <c r="D137" s="156">
        <f>IF(RES_hhdet_tes!D137=0,0,RES_hhdet_tes!D137/0.086*1000000/RES_hhdet_num!D136)</f>
        <v>0</v>
      </c>
      <c r="E137" s="156">
        <f>IF(RES_hhdet_tes!E137=0,0,RES_hhdet_tes!E137/0.086*1000000/RES_hhdet_num!E136)</f>
        <v>0</v>
      </c>
      <c r="F137" s="156">
        <f>IF(RES_hhdet_tes!F137=0,0,RES_hhdet_tes!F137/0.086*1000000/RES_hhdet_num!F136)</f>
        <v>875.60560259591455</v>
      </c>
      <c r="G137" s="156">
        <f>IF(RES_hhdet_tes!G137=0,0,RES_hhdet_tes!G137/0.086*1000000/RES_hhdet_num!G136)</f>
        <v>876.55956002473044</v>
      </c>
      <c r="H137" s="156">
        <f>IF(RES_hhdet_tes!H137=0,0,RES_hhdet_tes!H137/0.086*1000000/RES_hhdet_num!H136)</f>
        <v>816.56609565911015</v>
      </c>
      <c r="I137" s="156">
        <f>IF(RES_hhdet_tes!I137=0,0,RES_hhdet_tes!I137/0.086*1000000/RES_hhdet_num!I136)</f>
        <v>741.01070285679725</v>
      </c>
      <c r="J137" s="156">
        <f>IF(RES_hhdet_tes!J137=0,0,RES_hhdet_tes!J137/0.086*1000000/RES_hhdet_num!J136)</f>
        <v>703.5173687776653</v>
      </c>
      <c r="K137" s="156">
        <f>IF(RES_hhdet_tes!K137=0,0,RES_hhdet_tes!K137/0.086*1000000/RES_hhdet_num!K136)</f>
        <v>683.36913242646358</v>
      </c>
      <c r="L137" s="156">
        <f>IF(RES_hhdet_tes!L137=0,0,RES_hhdet_tes!L137/0.086*1000000/RES_hhdet_num!L136)</f>
        <v>795.35468122856298</v>
      </c>
      <c r="M137" s="156">
        <f>IF(RES_hhdet_tes!M137=0,0,RES_hhdet_tes!M137/0.086*1000000/RES_hhdet_num!M136)</f>
        <v>842.3520607700724</v>
      </c>
      <c r="N137" s="156">
        <f>IF(RES_hhdet_tes!N137=0,0,RES_hhdet_tes!N137/0.086*1000000/RES_hhdet_num!N136)</f>
        <v>767.63212071797091</v>
      </c>
      <c r="O137" s="156">
        <f>IF(RES_hhdet_tes!O137=0,0,RES_hhdet_tes!O137/0.086*1000000/RES_hhdet_num!O136)</f>
        <v>811.78930948449386</v>
      </c>
      <c r="P137" s="156">
        <f>IF(RES_hhdet_tes!P137=0,0,RES_hhdet_tes!P137/0.086*1000000/RES_hhdet_num!P136)</f>
        <v>703.29642329596163</v>
      </c>
      <c r="Q137" s="156">
        <f>IF(RES_hhdet_tes!Q137=0,0,RES_hhdet_tes!Q137/0.086*1000000/RES_hhdet_num!Q136)</f>
        <v>921.43490428320479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0</v>
      </c>
      <c r="C138" s="156">
        <f>IF(RES_hhdet_tes!C138=0,0,RES_hhdet_tes!C138/0.086*1000000/RES_hhdet_num!C136)</f>
        <v>0</v>
      </c>
      <c r="D138" s="156">
        <f>IF(RES_hhdet_tes!D138=0,0,RES_hhdet_tes!D138/0.086*1000000/RES_hhdet_num!D136)</f>
        <v>0</v>
      </c>
      <c r="E138" s="156">
        <f>IF(RES_hhdet_tes!E138=0,0,RES_hhdet_tes!E138/0.086*1000000/RES_hhdet_num!E136)</f>
        <v>0</v>
      </c>
      <c r="F138" s="156">
        <f>IF(RES_hhdet_tes!F138=0,0,RES_hhdet_tes!F138/0.086*1000000/RES_hhdet_num!F136)</f>
        <v>942.67847625934883</v>
      </c>
      <c r="G138" s="156">
        <f>IF(RES_hhdet_tes!G138=0,0,RES_hhdet_tes!G138/0.086*1000000/RES_hhdet_num!G136)</f>
        <v>946.55308008965937</v>
      </c>
      <c r="H138" s="156">
        <f>IF(RES_hhdet_tes!H138=0,0,RES_hhdet_tes!H138/0.086*1000000/RES_hhdet_num!H136)</f>
        <v>940.13794200169286</v>
      </c>
      <c r="I138" s="156">
        <f>IF(RES_hhdet_tes!I138=0,0,RES_hhdet_tes!I138/0.086*1000000/RES_hhdet_num!I136)</f>
        <v>937.97085426908723</v>
      </c>
      <c r="J138" s="156">
        <f>IF(RES_hhdet_tes!J138=0,0,RES_hhdet_tes!J138/0.086*1000000/RES_hhdet_num!J136)</f>
        <v>933.72730680473808</v>
      </c>
      <c r="K138" s="156">
        <f>IF(RES_hhdet_tes!K138=0,0,RES_hhdet_tes!K138/0.086*1000000/RES_hhdet_num!K136)</f>
        <v>924.25390945783022</v>
      </c>
      <c r="L138" s="156">
        <f>IF(RES_hhdet_tes!L138=0,0,RES_hhdet_tes!L138/0.086*1000000/RES_hhdet_num!L136)</f>
        <v>921.0232028438179</v>
      </c>
      <c r="M138" s="156">
        <f>IF(RES_hhdet_tes!M138=0,0,RES_hhdet_tes!M138/0.086*1000000/RES_hhdet_num!M136)</f>
        <v>918.57900336147804</v>
      </c>
      <c r="N138" s="156">
        <f>IF(RES_hhdet_tes!N138=0,0,RES_hhdet_tes!N138/0.086*1000000/RES_hhdet_num!N136)</f>
        <v>901.72851908973644</v>
      </c>
      <c r="O138" s="156">
        <f>IF(RES_hhdet_tes!O138=0,0,RES_hhdet_tes!O138/0.086*1000000/RES_hhdet_num!O136)</f>
        <v>882.713588843342</v>
      </c>
      <c r="P138" s="156">
        <f>IF(RES_hhdet_tes!P138=0,0,RES_hhdet_tes!P138/0.086*1000000/RES_hhdet_num!P136)</f>
        <v>852.29323628539566</v>
      </c>
      <c r="Q138" s="156">
        <f>IF(RES_hhdet_tes!Q138=0,0,RES_hhdet_tes!Q138/0.086*1000000/RES_hhdet_num!Q136)</f>
        <v>852.32074218672813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0</v>
      </c>
      <c r="C139" s="157">
        <f>IF(RES_hhdet_tes!C139=0,0,RES_hhdet_tes!C139/0.086*1000000/RES_hhdet_num!C$124)</f>
        <v>0</v>
      </c>
      <c r="D139" s="157">
        <f>IF(RES_hhdet_tes!D139=0,0,RES_hhdet_tes!D139/0.086*1000000/RES_hhdet_num!D$124)</f>
        <v>0</v>
      </c>
      <c r="E139" s="157">
        <f>IF(RES_hhdet_tes!E139=0,0,RES_hhdet_tes!E139/0.086*1000000/RES_hhdet_num!E$124)</f>
        <v>0</v>
      </c>
      <c r="F139" s="157">
        <f>IF(RES_hhdet_tes!F139=0,0,RES_hhdet_tes!F139/0.086*1000000/RES_hhdet_num!F$124)</f>
        <v>855.98774581878274</v>
      </c>
      <c r="G139" s="157">
        <f>IF(RES_hhdet_tes!G139=0,0,RES_hhdet_tes!G139/0.086*1000000/RES_hhdet_num!G$124)</f>
        <v>833.80486004469878</v>
      </c>
      <c r="H139" s="157">
        <f>IF(RES_hhdet_tes!H139=0,0,RES_hhdet_tes!H139/0.086*1000000/RES_hhdet_num!H$124)</f>
        <v>843.2927565099634</v>
      </c>
      <c r="I139" s="157">
        <f>IF(RES_hhdet_tes!I139=0,0,RES_hhdet_tes!I139/0.086*1000000/RES_hhdet_num!I$124)</f>
        <v>812.38675986000044</v>
      </c>
      <c r="J139" s="157">
        <f>IF(RES_hhdet_tes!J139=0,0,RES_hhdet_tes!J139/0.086*1000000/RES_hhdet_num!J$124)</f>
        <v>786.866609827871</v>
      </c>
      <c r="K139" s="157">
        <f>IF(RES_hhdet_tes!K139=0,0,RES_hhdet_tes!K139/0.086*1000000/RES_hhdet_num!K$124)</f>
        <v>777.45271932615265</v>
      </c>
      <c r="L139" s="157">
        <f>IF(RES_hhdet_tes!L139=0,0,RES_hhdet_tes!L139/0.086*1000000/RES_hhdet_num!L$124)</f>
        <v>796.38236319047689</v>
      </c>
      <c r="M139" s="157">
        <f>IF(RES_hhdet_tes!M139=0,0,RES_hhdet_tes!M139/0.086*1000000/RES_hhdet_num!M$124)</f>
        <v>781.84022981179123</v>
      </c>
      <c r="N139" s="157">
        <f>IF(RES_hhdet_tes!N139=0,0,RES_hhdet_tes!N139/0.086*1000000/RES_hhdet_num!N$124)</f>
        <v>778.60573889792329</v>
      </c>
      <c r="O139" s="157">
        <f>IF(RES_hhdet_tes!O139=0,0,RES_hhdet_tes!O139/0.086*1000000/RES_hhdet_num!O$124)</f>
        <v>813.32887086078654</v>
      </c>
      <c r="P139" s="157">
        <f>IF(RES_hhdet_tes!P139=0,0,RES_hhdet_tes!P139/0.086*1000000/RES_hhdet_num!P$124)</f>
        <v>777.27662442173482</v>
      </c>
      <c r="Q139" s="157">
        <f>IF(RES_hhdet_tes!Q139=0,0,RES_hhdet_tes!Q139/0.086*1000000/RES_hhdet_num!Q$124)</f>
        <v>898.82183934307307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0</v>
      </c>
      <c r="C140" s="156">
        <f>IF(RES_hhdet_tes!C140=0,0,RES_hhdet_tes!C140/0.086*1000000/RES_hhdet_num!C140)</f>
        <v>0</v>
      </c>
      <c r="D140" s="156">
        <f>IF(RES_hhdet_tes!D140=0,0,RES_hhdet_tes!D140/0.086*1000000/RES_hhdet_num!D140)</f>
        <v>0</v>
      </c>
      <c r="E140" s="156">
        <f>IF(RES_hhdet_tes!E140=0,0,RES_hhdet_tes!E140/0.086*1000000/RES_hhdet_num!E140)</f>
        <v>0</v>
      </c>
      <c r="F140" s="156">
        <f>IF(RES_hhdet_tes!F140=0,0,RES_hhdet_tes!F140/0.086*1000000/RES_hhdet_num!F140)</f>
        <v>705.95111850092269</v>
      </c>
      <c r="G140" s="156">
        <f>IF(RES_hhdet_tes!G140=0,0,RES_hhdet_tes!G140/0.086*1000000/RES_hhdet_num!G140)</f>
        <v>789.20475571930956</v>
      </c>
      <c r="H140" s="156">
        <f>IF(RES_hhdet_tes!H140=0,0,RES_hhdet_tes!H140/0.086*1000000/RES_hhdet_num!H140)</f>
        <v>733.52383546050669</v>
      </c>
      <c r="I140" s="156">
        <f>IF(RES_hhdet_tes!I140=0,0,RES_hhdet_tes!I140/0.086*1000000/RES_hhdet_num!I140)</f>
        <v>739.19296168196729</v>
      </c>
      <c r="J140" s="156">
        <f>IF(RES_hhdet_tes!J140=0,0,RES_hhdet_tes!J140/0.086*1000000/RES_hhdet_num!J140)</f>
        <v>752.49389247703573</v>
      </c>
      <c r="K140" s="156">
        <f>IF(RES_hhdet_tes!K140=0,0,RES_hhdet_tes!K140/0.086*1000000/RES_hhdet_num!K140)</f>
        <v>692.03623662435814</v>
      </c>
      <c r="L140" s="156">
        <f>IF(RES_hhdet_tes!L140=0,0,RES_hhdet_tes!L140/0.086*1000000/RES_hhdet_num!L140)</f>
        <v>727.32031113474522</v>
      </c>
      <c r="M140" s="156">
        <f>IF(RES_hhdet_tes!M140=0,0,RES_hhdet_tes!M140/0.086*1000000/RES_hhdet_num!M140)</f>
        <v>690.25278808846213</v>
      </c>
      <c r="N140" s="156">
        <f>IF(RES_hhdet_tes!N140=0,0,RES_hhdet_tes!N140/0.086*1000000/RES_hhdet_num!N140)</f>
        <v>699.75234392930156</v>
      </c>
      <c r="O140" s="156">
        <f>IF(RES_hhdet_tes!O140=0,0,RES_hhdet_tes!O140/0.086*1000000/RES_hhdet_num!O140)</f>
        <v>699.56555299962815</v>
      </c>
      <c r="P140" s="156">
        <f>IF(RES_hhdet_tes!P140=0,0,RES_hhdet_tes!P140/0.086*1000000/RES_hhdet_num!P140)</f>
        <v>691.14772982382738</v>
      </c>
      <c r="Q140" s="156">
        <f>IF(RES_hhdet_tes!Q140=0,0,RES_hhdet_tes!Q140/0.086*1000000/RES_hhdet_num!Q140)</f>
        <v>700.25853642704078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0</v>
      </c>
      <c r="C141" s="57">
        <f>IF(RES_hhdet_tes!C141=0,0,RES_hhdet_tes!C141/0.086*1000000/RES_hhdet_num!C141)</f>
        <v>0</v>
      </c>
      <c r="D141" s="57">
        <f>IF(RES_hhdet_tes!D141=0,0,RES_hhdet_tes!D141/0.086*1000000/RES_hhdet_num!D141)</f>
        <v>0</v>
      </c>
      <c r="E141" s="57">
        <f>IF(RES_hhdet_tes!E141=0,0,RES_hhdet_tes!E141/0.086*1000000/RES_hhdet_num!E141)</f>
        <v>0</v>
      </c>
      <c r="F141" s="57">
        <f>IF(RES_hhdet_tes!F141=0,0,RES_hhdet_tes!F141/0.086*1000000/RES_hhdet_num!F141)</f>
        <v>1028.4668473263421</v>
      </c>
      <c r="G141" s="57">
        <f>IF(RES_hhdet_tes!G141=0,0,RES_hhdet_tes!G141/0.086*1000000/RES_hhdet_num!G141)</f>
        <v>880.20820940177919</v>
      </c>
      <c r="H141" s="57">
        <f>IF(RES_hhdet_tes!H141=0,0,RES_hhdet_tes!H141/0.086*1000000/RES_hhdet_num!H141)</f>
        <v>922.52378618225725</v>
      </c>
      <c r="I141" s="57">
        <f>IF(RES_hhdet_tes!I141=0,0,RES_hhdet_tes!I141/0.086*1000000/RES_hhdet_num!I141)</f>
        <v>850.24286513715117</v>
      </c>
      <c r="J141" s="57">
        <f>IF(RES_hhdet_tes!J141=0,0,RES_hhdet_tes!J141/0.086*1000000/RES_hhdet_num!J141)</f>
        <v>814.05443153415388</v>
      </c>
      <c r="K141" s="57">
        <f>IF(RES_hhdet_tes!K141=0,0,RES_hhdet_tes!K141/0.086*1000000/RES_hhdet_num!K141)</f>
        <v>846.50035215443233</v>
      </c>
      <c r="L141" s="57">
        <f>IF(RES_hhdet_tes!L141=0,0,RES_hhdet_tes!L141/0.086*1000000/RES_hhdet_num!L141)</f>
        <v>858.37409788415903</v>
      </c>
      <c r="M141" s="57">
        <f>IF(RES_hhdet_tes!M141=0,0,RES_hhdet_tes!M141/0.086*1000000/RES_hhdet_num!M141)</f>
        <v>855.63379122061008</v>
      </c>
      <c r="N141" s="57">
        <f>IF(RES_hhdet_tes!N141=0,0,RES_hhdet_tes!N141/0.086*1000000/RES_hhdet_num!N141)</f>
        <v>847.40920920408155</v>
      </c>
      <c r="O141" s="57">
        <f>IF(RES_hhdet_tes!O141=0,0,RES_hhdet_tes!O141/0.086*1000000/RES_hhdet_num!O141)</f>
        <v>914.53168532562279</v>
      </c>
      <c r="P141" s="57">
        <f>IF(RES_hhdet_tes!P141=0,0,RES_hhdet_tes!P141/0.086*1000000/RES_hhdet_num!P141)</f>
        <v>856.09531509183569</v>
      </c>
      <c r="Q141" s="57">
        <f>IF(RES_hhdet_tes!Q141=0,0,RES_hhdet_tes!Q141/0.086*1000000/RES_hhdet_num!Q141)</f>
        <v>1089.7209339430751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9324.8657967386298</v>
      </c>
      <c r="C143" s="168">
        <f t="shared" ref="C143:Q143" si="21">SUM(C144,C146,C148,C157)</f>
        <v>9851.5927611128573</v>
      </c>
      <c r="D143" s="168">
        <f t="shared" si="21"/>
        <v>9848.2989531657367</v>
      </c>
      <c r="E143" s="168">
        <f t="shared" si="21"/>
        <v>10853.885644853166</v>
      </c>
      <c r="F143" s="168">
        <f t="shared" si="21"/>
        <v>11047.788912938844</v>
      </c>
      <c r="G143" s="168">
        <f t="shared" si="21"/>
        <v>11804.809591085665</v>
      </c>
      <c r="H143" s="168">
        <f t="shared" si="21"/>
        <v>11112.801035978127</v>
      </c>
      <c r="I143" s="168">
        <f t="shared" si="21"/>
        <v>10772.154502865002</v>
      </c>
      <c r="J143" s="168">
        <f t="shared" si="21"/>
        <v>11019.415387078156</v>
      </c>
      <c r="K143" s="168">
        <f t="shared" si="21"/>
        <v>11093.027658544119</v>
      </c>
      <c r="L143" s="168">
        <f t="shared" si="21"/>
        <v>11840.187987668265</v>
      </c>
      <c r="M143" s="168">
        <f t="shared" si="21"/>
        <v>11072.473295468248</v>
      </c>
      <c r="N143" s="168">
        <f t="shared" si="21"/>
        <v>11485.26626620748</v>
      </c>
      <c r="O143" s="168">
        <f t="shared" si="21"/>
        <v>11595.760740211603</v>
      </c>
      <c r="P143" s="168">
        <f t="shared" si="21"/>
        <v>9665.1593923341679</v>
      </c>
      <c r="Q143" s="168">
        <f t="shared" si="21"/>
        <v>11359.701620610507</v>
      </c>
    </row>
    <row r="144" spans="1:17" ht="12.95" customHeight="1" x14ac:dyDescent="0.25">
      <c r="A144" s="158" t="s">
        <v>65</v>
      </c>
      <c r="B144" s="157">
        <f t="shared" ref="B144:Q144" si="22">B145</f>
        <v>5568.8544185339942</v>
      </c>
      <c r="C144" s="157">
        <f t="shared" si="22"/>
        <v>5949.9935600060417</v>
      </c>
      <c r="D144" s="157">
        <f t="shared" si="22"/>
        <v>5802.6330779038663</v>
      </c>
      <c r="E144" s="157">
        <f t="shared" si="22"/>
        <v>6672.3557579089802</v>
      </c>
      <c r="F144" s="157">
        <f t="shared" si="22"/>
        <v>6550.2060116636121</v>
      </c>
      <c r="G144" s="157">
        <f t="shared" si="22"/>
        <v>7241.1965077378809</v>
      </c>
      <c r="H144" s="157">
        <f t="shared" si="22"/>
        <v>6630.5707079361528</v>
      </c>
      <c r="I144" s="157">
        <f t="shared" si="22"/>
        <v>6438.1603472285306</v>
      </c>
      <c r="J144" s="157">
        <f t="shared" si="22"/>
        <v>6739.8796558871509</v>
      </c>
      <c r="K144" s="157">
        <f t="shared" si="22"/>
        <v>6843.5223497848901</v>
      </c>
      <c r="L144" s="157">
        <f t="shared" si="22"/>
        <v>7326.9165657857011</v>
      </c>
      <c r="M144" s="157">
        <f t="shared" si="22"/>
        <v>6390.4147860636294</v>
      </c>
      <c r="N144" s="157">
        <f t="shared" si="22"/>
        <v>6974.0037568679581</v>
      </c>
      <c r="O144" s="157">
        <f t="shared" si="22"/>
        <v>6981.971294504332</v>
      </c>
      <c r="P144" s="157">
        <f t="shared" si="22"/>
        <v>5352.6720563888184</v>
      </c>
      <c r="Q144" s="157">
        <f t="shared" si="22"/>
        <v>6433.8277951199734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5568.8544185339942</v>
      </c>
      <c r="C145" s="156">
        <f>IF(RES_hhdet_tes!C145=0,0,RES_hhdet_tes!C145/0.086*1000000/RES_hhdet_num!C$143)</f>
        <v>5949.9935600060417</v>
      </c>
      <c r="D145" s="156">
        <f>IF(RES_hhdet_tes!D145=0,0,RES_hhdet_tes!D145/0.086*1000000/RES_hhdet_num!D$143)</f>
        <v>5802.6330779038663</v>
      </c>
      <c r="E145" s="156">
        <f>IF(RES_hhdet_tes!E145=0,0,RES_hhdet_tes!E145/0.086*1000000/RES_hhdet_num!E$143)</f>
        <v>6672.3557579089802</v>
      </c>
      <c r="F145" s="156">
        <f>IF(RES_hhdet_tes!F145=0,0,RES_hhdet_tes!F145/0.086*1000000/RES_hhdet_num!F$143)</f>
        <v>6550.2060116636121</v>
      </c>
      <c r="G145" s="156">
        <f>IF(RES_hhdet_tes!G145=0,0,RES_hhdet_tes!G145/0.086*1000000/RES_hhdet_num!G$143)</f>
        <v>7241.1965077378809</v>
      </c>
      <c r="H145" s="156">
        <f>IF(RES_hhdet_tes!H145=0,0,RES_hhdet_tes!H145/0.086*1000000/RES_hhdet_num!H$143)</f>
        <v>6630.5707079361528</v>
      </c>
      <c r="I145" s="156">
        <f>IF(RES_hhdet_tes!I145=0,0,RES_hhdet_tes!I145/0.086*1000000/RES_hhdet_num!I$143)</f>
        <v>6438.1603472285306</v>
      </c>
      <c r="J145" s="156">
        <f>IF(RES_hhdet_tes!J145=0,0,RES_hhdet_tes!J145/0.086*1000000/RES_hhdet_num!J$143)</f>
        <v>6739.8796558871509</v>
      </c>
      <c r="K145" s="156">
        <f>IF(RES_hhdet_tes!K145=0,0,RES_hhdet_tes!K145/0.086*1000000/RES_hhdet_num!K$143)</f>
        <v>6843.5223497848901</v>
      </c>
      <c r="L145" s="156">
        <f>IF(RES_hhdet_tes!L145=0,0,RES_hhdet_tes!L145/0.086*1000000/RES_hhdet_num!L$143)</f>
        <v>7326.9165657857011</v>
      </c>
      <c r="M145" s="156">
        <f>IF(RES_hhdet_tes!M145=0,0,RES_hhdet_tes!M145/0.086*1000000/RES_hhdet_num!M$143)</f>
        <v>6390.4147860636294</v>
      </c>
      <c r="N145" s="156">
        <f>IF(RES_hhdet_tes!N145=0,0,RES_hhdet_tes!N145/0.086*1000000/RES_hhdet_num!N$143)</f>
        <v>6974.0037568679581</v>
      </c>
      <c r="O145" s="156">
        <f>IF(RES_hhdet_tes!O145=0,0,RES_hhdet_tes!O145/0.086*1000000/RES_hhdet_num!O$143)</f>
        <v>6981.971294504332</v>
      </c>
      <c r="P145" s="156">
        <f>IF(RES_hhdet_tes!P145=0,0,RES_hhdet_tes!P145/0.086*1000000/RES_hhdet_num!P$143)</f>
        <v>5352.6720563888184</v>
      </c>
      <c r="Q145" s="156">
        <f>IF(RES_hhdet_tes!Q145=0,0,RES_hhdet_tes!Q145/0.086*1000000/RES_hhdet_num!Q$143)</f>
        <v>6433.8277951199734</v>
      </c>
    </row>
    <row r="146" spans="1:17" ht="12.95" customHeight="1" x14ac:dyDescent="0.25">
      <c r="A146" s="158" t="s">
        <v>112</v>
      </c>
      <c r="B146" s="157">
        <f t="shared" ref="B146:Q146" si="23">B147</f>
        <v>1606.7484470130623</v>
      </c>
      <c r="C146" s="157">
        <f t="shared" si="23"/>
        <v>1615.496767354397</v>
      </c>
      <c r="D146" s="157">
        <f t="shared" si="23"/>
        <v>1622.6007376819171</v>
      </c>
      <c r="E146" s="157">
        <f t="shared" si="23"/>
        <v>1635.0278308554709</v>
      </c>
      <c r="F146" s="157">
        <f t="shared" si="23"/>
        <v>1650.0077934654764</v>
      </c>
      <c r="G146" s="157">
        <f t="shared" si="23"/>
        <v>1668.3974655554721</v>
      </c>
      <c r="H146" s="157">
        <f t="shared" si="23"/>
        <v>1681.3009076823678</v>
      </c>
      <c r="I146" s="157">
        <f t="shared" si="23"/>
        <v>1697.4232265305864</v>
      </c>
      <c r="J146" s="157">
        <f t="shared" si="23"/>
        <v>1738.6148128690104</v>
      </c>
      <c r="K146" s="157">
        <f t="shared" si="23"/>
        <v>1759.0051320165458</v>
      </c>
      <c r="L146" s="157">
        <f t="shared" si="23"/>
        <v>1782.8302772873333</v>
      </c>
      <c r="M146" s="157">
        <f t="shared" si="23"/>
        <v>1854.1317418097892</v>
      </c>
      <c r="N146" s="157">
        <f t="shared" si="23"/>
        <v>1855.3737275235019</v>
      </c>
      <c r="O146" s="157">
        <f t="shared" si="23"/>
        <v>1821.8817038205048</v>
      </c>
      <c r="P146" s="157">
        <f t="shared" si="23"/>
        <v>1820.9896207131576</v>
      </c>
      <c r="Q146" s="157">
        <f t="shared" si="23"/>
        <v>1807.9411666793312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1606.7484470130623</v>
      </c>
      <c r="C147" s="156">
        <f>IF(RES_hhdet_tes!C147=0,0,RES_hhdet_tes!C147/0.086*1000000/RES_hhdet_num!C$143)</f>
        <v>1615.496767354397</v>
      </c>
      <c r="D147" s="156">
        <f>IF(RES_hhdet_tes!D147=0,0,RES_hhdet_tes!D147/0.086*1000000/RES_hhdet_num!D$143)</f>
        <v>1622.6007376819171</v>
      </c>
      <c r="E147" s="156">
        <f>IF(RES_hhdet_tes!E147=0,0,RES_hhdet_tes!E147/0.086*1000000/RES_hhdet_num!E$143)</f>
        <v>1635.0278308554709</v>
      </c>
      <c r="F147" s="156">
        <f>IF(RES_hhdet_tes!F147=0,0,RES_hhdet_tes!F147/0.086*1000000/RES_hhdet_num!F$143)</f>
        <v>1650.0077934654764</v>
      </c>
      <c r="G147" s="156">
        <f>IF(RES_hhdet_tes!G147=0,0,RES_hhdet_tes!G147/0.086*1000000/RES_hhdet_num!G$143)</f>
        <v>1668.3974655554721</v>
      </c>
      <c r="H147" s="156">
        <f>IF(RES_hhdet_tes!H147=0,0,RES_hhdet_tes!H147/0.086*1000000/RES_hhdet_num!H$143)</f>
        <v>1681.3009076823678</v>
      </c>
      <c r="I147" s="156">
        <f>IF(RES_hhdet_tes!I147=0,0,RES_hhdet_tes!I147/0.086*1000000/RES_hhdet_num!I$143)</f>
        <v>1697.4232265305864</v>
      </c>
      <c r="J147" s="156">
        <f>IF(RES_hhdet_tes!J147=0,0,RES_hhdet_tes!J147/0.086*1000000/RES_hhdet_num!J$143)</f>
        <v>1738.6148128690104</v>
      </c>
      <c r="K147" s="156">
        <f>IF(RES_hhdet_tes!K147=0,0,RES_hhdet_tes!K147/0.086*1000000/RES_hhdet_num!K$143)</f>
        <v>1759.0051320165458</v>
      </c>
      <c r="L147" s="156">
        <f>IF(RES_hhdet_tes!L147=0,0,RES_hhdet_tes!L147/0.086*1000000/RES_hhdet_num!L$143)</f>
        <v>1782.8302772873333</v>
      </c>
      <c r="M147" s="156">
        <f>IF(RES_hhdet_tes!M147=0,0,RES_hhdet_tes!M147/0.086*1000000/RES_hhdet_num!M$143)</f>
        <v>1854.1317418097892</v>
      </c>
      <c r="N147" s="156">
        <f>IF(RES_hhdet_tes!N147=0,0,RES_hhdet_tes!N147/0.086*1000000/RES_hhdet_num!N$143)</f>
        <v>1855.3737275235019</v>
      </c>
      <c r="O147" s="156">
        <f>IF(RES_hhdet_tes!O147=0,0,RES_hhdet_tes!O147/0.086*1000000/RES_hhdet_num!O$143)</f>
        <v>1821.8817038205048</v>
      </c>
      <c r="P147" s="156">
        <f>IF(RES_hhdet_tes!P147=0,0,RES_hhdet_tes!P147/0.086*1000000/RES_hhdet_num!P$143)</f>
        <v>1820.9896207131576</v>
      </c>
      <c r="Q147" s="156">
        <f>IF(RES_hhdet_tes!Q147=0,0,RES_hhdet_tes!Q147/0.086*1000000/RES_hhdet_num!Q$143)</f>
        <v>1807.9411666793312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1457.3973653104251</v>
      </c>
      <c r="C148" s="157">
        <f>IF(RES_hhdet_tes!C148=0,0,RES_hhdet_tes!C148/0.086*1000000/RES_hhdet_num!C$143)</f>
        <v>1575.0512594207505</v>
      </c>
      <c r="D148" s="157">
        <f>IF(RES_hhdet_tes!D148=0,0,RES_hhdet_tes!D148/0.086*1000000/RES_hhdet_num!D$143)</f>
        <v>1689.8988308202474</v>
      </c>
      <c r="E148" s="157">
        <f>IF(RES_hhdet_tes!E148=0,0,RES_hhdet_tes!E148/0.086*1000000/RES_hhdet_num!E$143)</f>
        <v>1793.5026753171298</v>
      </c>
      <c r="F148" s="157">
        <f>IF(RES_hhdet_tes!F148=0,0,RES_hhdet_tes!F148/0.086*1000000/RES_hhdet_num!F$143)</f>
        <v>1991.5912634119618</v>
      </c>
      <c r="G148" s="157">
        <f>IF(RES_hhdet_tes!G148=0,0,RES_hhdet_tes!G148/0.086*1000000/RES_hhdet_num!G$143)</f>
        <v>2061.4101924457959</v>
      </c>
      <c r="H148" s="157">
        <f>IF(RES_hhdet_tes!H148=0,0,RES_hhdet_tes!H148/0.086*1000000/RES_hhdet_num!H$143)</f>
        <v>1957.6383576410692</v>
      </c>
      <c r="I148" s="157">
        <f>IF(RES_hhdet_tes!I148=0,0,RES_hhdet_tes!I148/0.086*1000000/RES_hhdet_num!I$143)</f>
        <v>1824.1849401776715</v>
      </c>
      <c r="J148" s="157">
        <f>IF(RES_hhdet_tes!J148=0,0,RES_hhdet_tes!J148/0.086*1000000/RES_hhdet_num!J$143)</f>
        <v>1754.054311635884</v>
      </c>
      <c r="K148" s="157">
        <f>IF(RES_hhdet_tes!K148=0,0,RES_hhdet_tes!K148/0.086*1000000/RES_hhdet_num!K$143)</f>
        <v>1713.0456879915344</v>
      </c>
      <c r="L148" s="157">
        <f>IF(RES_hhdet_tes!L148=0,0,RES_hhdet_tes!L148/0.086*1000000/RES_hhdet_num!L$143)</f>
        <v>1934.0590099194189</v>
      </c>
      <c r="M148" s="157">
        <f>IF(RES_hhdet_tes!M148=0,0,RES_hhdet_tes!M148/0.086*1000000/RES_hhdet_num!M$143)</f>
        <v>2046.0867999031564</v>
      </c>
      <c r="N148" s="157">
        <f>IF(RES_hhdet_tes!N148=0,0,RES_hhdet_tes!N148/0.086*1000000/RES_hhdet_num!N$143)</f>
        <v>1877.2831762594858</v>
      </c>
      <c r="O148" s="157">
        <f>IF(RES_hhdet_tes!O148=0,0,RES_hhdet_tes!O148/0.086*1000000/RES_hhdet_num!O$143)</f>
        <v>1978.5794929519711</v>
      </c>
      <c r="P148" s="157">
        <f>IF(RES_hhdet_tes!P148=0,0,RES_hhdet_tes!P148/0.086*1000000/RES_hhdet_num!P$143)</f>
        <v>1714.2208121949318</v>
      </c>
      <c r="Q148" s="157">
        <f>IF(RES_hhdet_tes!Q148=0,0,RES_hhdet_tes!Q148/0.086*1000000/RES_hhdet_num!Q$143)</f>
        <v>2219.1110726864767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1454.862290164298</v>
      </c>
      <c r="C149" s="132">
        <f>IF(RES_hhdet_tes!C149=0,0,RES_hhdet_tes!C149/0.086*1000000/RES_hhdet_num!C149)</f>
        <v>1523.3266076724087</v>
      </c>
      <c r="D149" s="132">
        <f>IF(RES_hhdet_tes!D149=0,0,RES_hhdet_tes!D149/0.086*1000000/RES_hhdet_num!D149)</f>
        <v>1561.7645940559239</v>
      </c>
      <c r="E149" s="132">
        <f>IF(RES_hhdet_tes!E149=0,0,RES_hhdet_tes!E149/0.086*1000000/RES_hhdet_num!E149)</f>
        <v>1597.6883716452287</v>
      </c>
      <c r="F149" s="132">
        <f>IF(RES_hhdet_tes!F149=0,0,RES_hhdet_tes!F149/0.086*1000000/RES_hhdet_num!F149)</f>
        <v>1607.3602623649908</v>
      </c>
      <c r="G149" s="132">
        <f>IF(RES_hhdet_tes!G149=0,0,RES_hhdet_tes!G149/0.086*1000000/RES_hhdet_num!G149)</f>
        <v>1623.9470226380845</v>
      </c>
      <c r="H149" s="132">
        <f>IF(RES_hhdet_tes!H149=0,0,RES_hhdet_tes!H149/0.086*1000000/RES_hhdet_num!H149)</f>
        <v>1619.740599507018</v>
      </c>
      <c r="I149" s="132">
        <f>IF(RES_hhdet_tes!I149=0,0,RES_hhdet_tes!I149/0.086*1000000/RES_hhdet_num!I149)</f>
        <v>1625.5165029673244</v>
      </c>
      <c r="J149" s="132">
        <f>IF(RES_hhdet_tes!J149=0,0,RES_hhdet_tes!J149/0.086*1000000/RES_hhdet_num!J149)</f>
        <v>1636.0365217650296</v>
      </c>
      <c r="K149" s="132">
        <f>IF(RES_hhdet_tes!K149=0,0,RES_hhdet_tes!K149/0.086*1000000/RES_hhdet_num!K149)</f>
        <v>1613.1724918484524</v>
      </c>
      <c r="L149" s="132">
        <f>IF(RES_hhdet_tes!L149=0,0,RES_hhdet_tes!L149/0.086*1000000/RES_hhdet_num!L149)</f>
        <v>1606.1330973856088</v>
      </c>
      <c r="M149" s="132">
        <f>IF(RES_hhdet_tes!M149=0,0,RES_hhdet_tes!M149/0.086*1000000/RES_hhdet_num!M149)</f>
        <v>1610.4198257721041</v>
      </c>
      <c r="N149" s="132">
        <f>IF(RES_hhdet_tes!N149=0,0,RES_hhdet_tes!N149/0.086*1000000/RES_hhdet_num!N149)</f>
        <v>1579.8153739774436</v>
      </c>
      <c r="O149" s="132">
        <f>IF(RES_hhdet_tes!O149=0,0,RES_hhdet_tes!O149/0.086*1000000/RES_hhdet_num!O149)</f>
        <v>1550.3085693626501</v>
      </c>
      <c r="P149" s="132">
        <f>IF(RES_hhdet_tes!P149=0,0,RES_hhdet_tes!P149/0.086*1000000/RES_hhdet_num!P149)</f>
        <v>1492.5621746993893</v>
      </c>
      <c r="Q149" s="132">
        <f>IF(RES_hhdet_tes!Q149=0,0,RES_hhdet_tes!Q149/0.086*1000000/RES_hhdet_num!Q149)</f>
        <v>1491.3183403155429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1454.8852610323622</v>
      </c>
      <c r="C150" s="132">
        <f>IF(RES_hhdet_tes!C150=0,0,RES_hhdet_tes!C150/0.086*1000000/RES_hhdet_num!C150)</f>
        <v>1510.6397168786552</v>
      </c>
      <c r="D150" s="132">
        <f>IF(RES_hhdet_tes!D150=0,0,RES_hhdet_tes!D150/0.086*1000000/RES_hhdet_num!D150)</f>
        <v>1557.3392197072935</v>
      </c>
      <c r="E150" s="132">
        <f>IF(RES_hhdet_tes!E150=0,0,RES_hhdet_tes!E150/0.086*1000000/RES_hhdet_num!E150)</f>
        <v>1593.8993455832931</v>
      </c>
      <c r="F150" s="132">
        <f>IF(RES_hhdet_tes!F150=0,0,RES_hhdet_tes!F150/0.086*1000000/RES_hhdet_num!F150)</f>
        <v>1604.2428337270776</v>
      </c>
      <c r="G150" s="132">
        <f>IF(RES_hhdet_tes!G150=0,0,RES_hhdet_tes!G150/0.086*1000000/RES_hhdet_num!G150)</f>
        <v>1622.0549379572262</v>
      </c>
      <c r="H150" s="132">
        <f>IF(RES_hhdet_tes!H150=0,0,RES_hhdet_tes!H150/0.086*1000000/RES_hhdet_num!H150)</f>
        <v>1611.1615778763517</v>
      </c>
      <c r="I150" s="132">
        <f>IF(RES_hhdet_tes!I150=0,0,RES_hhdet_tes!I150/0.086*1000000/RES_hhdet_num!I150)</f>
        <v>1605.8842337046806</v>
      </c>
      <c r="J150" s="132">
        <f>IF(RES_hhdet_tes!J150=0,0,RES_hhdet_tes!J150/0.086*1000000/RES_hhdet_num!J150)</f>
        <v>1598.2058546984072</v>
      </c>
      <c r="K150" s="132">
        <f>IF(RES_hhdet_tes!K150=0,0,RES_hhdet_tes!K150/0.086*1000000/RES_hhdet_num!K150)</f>
        <v>1578.8260896898355</v>
      </c>
      <c r="L150" s="132">
        <f>IF(RES_hhdet_tes!L150=0,0,RES_hhdet_tes!L150/0.086*1000000/RES_hhdet_num!L150)</f>
        <v>1573.4113857233979</v>
      </c>
      <c r="M150" s="132">
        <f>IF(RES_hhdet_tes!M150=0,0,RES_hhdet_tes!M150/0.086*1000000/RES_hhdet_num!M150)</f>
        <v>1570.5629633712438</v>
      </c>
      <c r="N150" s="132">
        <f>IF(RES_hhdet_tes!N150=0,0,RES_hhdet_tes!N150/0.086*1000000/RES_hhdet_num!N150)</f>
        <v>1539.8549781847028</v>
      </c>
      <c r="O150" s="132">
        <f>IF(RES_hhdet_tes!O150=0,0,RES_hhdet_tes!O150/0.086*1000000/RES_hhdet_num!O150)</f>
        <v>1507.0590437919279</v>
      </c>
      <c r="P150" s="132">
        <f>IF(RES_hhdet_tes!P150=0,0,RES_hhdet_tes!P150/0.086*1000000/RES_hhdet_num!P150)</f>
        <v>1453.1732722947988</v>
      </c>
      <c r="Q150" s="132">
        <f>IF(RES_hhdet_tes!Q150=0,0,RES_hhdet_tes!Q150/0.086*1000000/RES_hhdet_num!Q150)</f>
        <v>1452.9374903791545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581.94491606586462</v>
      </c>
      <c r="C151" s="165">
        <f>IF(RES_hhdet_tes!C151=0,0,RES_hhdet_tes!C151/0.086*1000000/RES_hhdet_num!C150)</f>
        <v>613.0704302254868</v>
      </c>
      <c r="D151" s="165">
        <f>IF(RES_hhdet_tes!D151=0,0,RES_hhdet_tes!D151/0.086*1000000/RES_hhdet_num!D150)</f>
        <v>637.17327893789604</v>
      </c>
      <c r="E151" s="165">
        <f>IF(RES_hhdet_tes!E151=0,0,RES_hhdet_tes!E151/0.086*1000000/RES_hhdet_num!E150)</f>
        <v>656.39053429044054</v>
      </c>
      <c r="F151" s="165">
        <f>IF(RES_hhdet_tes!F151=0,0,RES_hhdet_tes!F151/0.086*1000000/RES_hhdet_num!F150)</f>
        <v>661.56435746772877</v>
      </c>
      <c r="G151" s="165">
        <f>IF(RES_hhdet_tes!G151=0,0,RES_hhdet_tes!G151/0.086*1000000/RES_hhdet_num!G150)</f>
        <v>675.50185786756617</v>
      </c>
      <c r="H151" s="165">
        <f>IF(RES_hhdet_tes!H151=0,0,RES_hhdet_tes!H151/0.086*1000000/RES_hhdet_num!H150)</f>
        <v>671.02363587465948</v>
      </c>
      <c r="I151" s="165">
        <f>IF(RES_hhdet_tes!I151=0,0,RES_hhdet_tes!I151/0.086*1000000/RES_hhdet_num!I150)</f>
        <v>667.91337943559336</v>
      </c>
      <c r="J151" s="165">
        <f>IF(RES_hhdet_tes!J151=0,0,RES_hhdet_tes!J151/0.086*1000000/RES_hhdet_num!J150)</f>
        <v>664.47854789366943</v>
      </c>
      <c r="K151" s="165">
        <f>IF(RES_hhdet_tes!K151=0,0,RES_hhdet_tes!K151/0.086*1000000/RES_hhdet_num!K150)</f>
        <v>654.57218023200494</v>
      </c>
      <c r="L151" s="165">
        <f>IF(RES_hhdet_tes!L151=0,0,RES_hhdet_tes!L151/0.086*1000000/RES_hhdet_num!L150)</f>
        <v>652.38818287958065</v>
      </c>
      <c r="M151" s="165">
        <f>IF(RES_hhdet_tes!M151=0,0,RES_hhdet_tes!M151/0.086*1000000/RES_hhdet_num!M150)</f>
        <v>651.98396000976584</v>
      </c>
      <c r="N151" s="165">
        <f>IF(RES_hhdet_tes!N151=0,0,RES_hhdet_tes!N151/0.086*1000000/RES_hhdet_num!N150)</f>
        <v>638.12645909496644</v>
      </c>
      <c r="O151" s="165">
        <f>IF(RES_hhdet_tes!O151=0,0,RES_hhdet_tes!O151/0.086*1000000/RES_hhdet_num!O150)</f>
        <v>624.34545494858605</v>
      </c>
      <c r="P151" s="165">
        <f>IF(RES_hhdet_tes!P151=0,0,RES_hhdet_tes!P151/0.086*1000000/RES_hhdet_num!P150)</f>
        <v>600.88003600940169</v>
      </c>
      <c r="Q151" s="165">
        <f>IF(RES_hhdet_tes!Q151=0,0,RES_hhdet_tes!Q151/0.086*1000000/RES_hhdet_num!Q150)</f>
        <v>600.61674819242558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872.94034496649772</v>
      </c>
      <c r="C152" s="164">
        <f>IF(RES_hhdet_tes!C152=0,0,RES_hhdet_tes!C152/0.086*1000000/RES_hhdet_num!C150)</f>
        <v>897.56928665316843</v>
      </c>
      <c r="D152" s="164">
        <f>IF(RES_hhdet_tes!D152=0,0,RES_hhdet_tes!D152/0.086*1000000/RES_hhdet_num!D150)</f>
        <v>920.16594076939748</v>
      </c>
      <c r="E152" s="164">
        <f>IF(RES_hhdet_tes!E152=0,0,RES_hhdet_tes!E152/0.086*1000000/RES_hhdet_num!E150)</f>
        <v>937.50881129285256</v>
      </c>
      <c r="F152" s="164">
        <f>IF(RES_hhdet_tes!F152=0,0,RES_hhdet_tes!F152/0.086*1000000/RES_hhdet_num!F150)</f>
        <v>942.67847625934883</v>
      </c>
      <c r="G152" s="164">
        <f>IF(RES_hhdet_tes!G152=0,0,RES_hhdet_tes!G152/0.086*1000000/RES_hhdet_num!G150)</f>
        <v>946.55308008965983</v>
      </c>
      <c r="H152" s="164">
        <f>IF(RES_hhdet_tes!H152=0,0,RES_hhdet_tes!H152/0.086*1000000/RES_hhdet_num!H150)</f>
        <v>940.13794200169229</v>
      </c>
      <c r="I152" s="164">
        <f>IF(RES_hhdet_tes!I152=0,0,RES_hhdet_tes!I152/0.086*1000000/RES_hhdet_num!I150)</f>
        <v>937.97085426908734</v>
      </c>
      <c r="J152" s="164">
        <f>IF(RES_hhdet_tes!J152=0,0,RES_hhdet_tes!J152/0.086*1000000/RES_hhdet_num!J150)</f>
        <v>933.72730680473785</v>
      </c>
      <c r="K152" s="164">
        <f>IF(RES_hhdet_tes!K152=0,0,RES_hhdet_tes!K152/0.086*1000000/RES_hhdet_num!K150)</f>
        <v>924.25390945783045</v>
      </c>
      <c r="L152" s="164">
        <f>IF(RES_hhdet_tes!L152=0,0,RES_hhdet_tes!L152/0.086*1000000/RES_hhdet_num!L150)</f>
        <v>921.02320284381756</v>
      </c>
      <c r="M152" s="164">
        <f>IF(RES_hhdet_tes!M152=0,0,RES_hhdet_tes!M152/0.086*1000000/RES_hhdet_num!M150)</f>
        <v>918.57900336147748</v>
      </c>
      <c r="N152" s="164">
        <f>IF(RES_hhdet_tes!N152=0,0,RES_hhdet_tes!N152/0.086*1000000/RES_hhdet_num!N150)</f>
        <v>901.72851908973655</v>
      </c>
      <c r="O152" s="164">
        <f>IF(RES_hhdet_tes!O152=0,0,RES_hhdet_tes!O152/0.086*1000000/RES_hhdet_num!O150)</f>
        <v>882.713588843342</v>
      </c>
      <c r="P152" s="164">
        <f>IF(RES_hhdet_tes!P152=0,0,RES_hhdet_tes!P152/0.086*1000000/RES_hhdet_num!P150)</f>
        <v>852.29323628539703</v>
      </c>
      <c r="Q152" s="164">
        <f>IF(RES_hhdet_tes!Q152=0,0,RES_hhdet_tes!Q152/0.086*1000000/RES_hhdet_num!Q150)</f>
        <v>852.32074218672869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1738.0989525287362</v>
      </c>
      <c r="C153" s="162">
        <f>IF(RES_hhdet_tes!C153=0,0,RES_hhdet_tes!C153/0.086*1000000/RES_hhdet_num!C153)</f>
        <v>1782.2011582051782</v>
      </c>
      <c r="D153" s="162">
        <f>IF(RES_hhdet_tes!D153=0,0,RES_hhdet_tes!D153/0.086*1000000/RES_hhdet_num!D153)</f>
        <v>1948.3968499660871</v>
      </c>
      <c r="E153" s="162">
        <f>IF(RES_hhdet_tes!E153=0,0,RES_hhdet_tes!E153/0.086*1000000/RES_hhdet_num!E153)</f>
        <v>2039.524271366404</v>
      </c>
      <c r="F153" s="162">
        <f>IF(RES_hhdet_tes!F153=0,0,RES_hhdet_tes!F153/0.086*1000000/RES_hhdet_num!F153)</f>
        <v>2179.1096911919444</v>
      </c>
      <c r="G153" s="162">
        <f>IF(RES_hhdet_tes!G153=0,0,RES_hhdet_tes!G153/0.086*1000000/RES_hhdet_num!G153)</f>
        <v>2190.5121868784436</v>
      </c>
      <c r="H153" s="162">
        <f>IF(RES_hhdet_tes!H153=0,0,RES_hhdet_tes!H153/0.086*1000000/RES_hhdet_num!H153)</f>
        <v>2042.8152036426079</v>
      </c>
      <c r="I153" s="162">
        <f>IF(RES_hhdet_tes!I153=0,0,RES_hhdet_tes!I153/0.086*1000000/RES_hhdet_num!I153)</f>
        <v>1861.3039309156409</v>
      </c>
      <c r="J153" s="162">
        <f>IF(RES_hhdet_tes!J153=0,0,RES_hhdet_tes!J153/0.086*1000000/RES_hhdet_num!J153)</f>
        <v>1773.4036002058931</v>
      </c>
      <c r="K153" s="162">
        <f>IF(RES_hhdet_tes!K153=0,0,RES_hhdet_tes!K153/0.086*1000000/RES_hhdet_num!K153)</f>
        <v>1725.5732132116359</v>
      </c>
      <c r="L153" s="162">
        <f>IF(RES_hhdet_tes!L153=0,0,RES_hhdet_tes!L153/0.086*1000000/RES_hhdet_num!L153)</f>
        <v>1963.435319770372</v>
      </c>
      <c r="M153" s="162">
        <f>IF(RES_hhdet_tes!M153=0,0,RES_hhdet_tes!M153/0.086*1000000/RES_hhdet_num!M153)</f>
        <v>2077.8375647630955</v>
      </c>
      <c r="N153" s="162">
        <f>IF(RES_hhdet_tes!N153=0,0,RES_hhdet_tes!N153/0.086*1000000/RES_hhdet_num!N153)</f>
        <v>1899.6976356659245</v>
      </c>
      <c r="O153" s="162">
        <f>IF(RES_hhdet_tes!O153=0,0,RES_hhdet_tes!O153/0.086*1000000/RES_hhdet_num!O153)</f>
        <v>2009.5773401853496</v>
      </c>
      <c r="P153" s="162">
        <f>IF(RES_hhdet_tes!P153=0,0,RES_hhdet_tes!P153/0.086*1000000/RES_hhdet_num!P153)</f>
        <v>1732.3000135250775</v>
      </c>
      <c r="Q153" s="162">
        <f>IF(RES_hhdet_tes!Q153=0,0,RES_hhdet_tes!Q153/0.086*1000000/RES_hhdet_num!Q153)</f>
        <v>2274.6667614862649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0</v>
      </c>
      <c r="C154" s="160">
        <f>IF(RES_hhdet_tes!C154=0,0,RES_hhdet_tes!C154/0.086*1000000/RES_hhdet_num!C154)</f>
        <v>1611.9043280386422</v>
      </c>
      <c r="D154" s="160">
        <f>IF(RES_hhdet_tes!D154=0,0,RES_hhdet_tes!D154/0.086*1000000/RES_hhdet_num!D154)</f>
        <v>1702.1397075230634</v>
      </c>
      <c r="E154" s="160">
        <f>IF(RES_hhdet_tes!E154=0,0,RES_hhdet_tes!E154/0.086*1000000/RES_hhdet_num!E154)</f>
        <v>1757.0267597117959</v>
      </c>
      <c r="F154" s="160">
        <f>IF(RES_hhdet_tes!F154=0,0,RES_hhdet_tes!F154/0.086*1000000/RES_hhdet_num!F154)</f>
        <v>1818.2840788552639</v>
      </c>
      <c r="G154" s="160">
        <f>IF(RES_hhdet_tes!G154=0,0,RES_hhdet_tes!G154/0.086*1000000/RES_hhdet_num!G154)</f>
        <v>1828.1157714430858</v>
      </c>
      <c r="H154" s="160">
        <f>IF(RES_hhdet_tes!H154=0,0,RES_hhdet_tes!H154/0.086*1000000/RES_hhdet_num!H154)</f>
        <v>1763.215230518374</v>
      </c>
      <c r="I154" s="160">
        <f>IF(RES_hhdet_tes!I154=0,0,RES_hhdet_tes!I154/0.086*1000000/RES_hhdet_num!I154)</f>
        <v>1690.514579919507</v>
      </c>
      <c r="J154" s="160">
        <f>IF(RES_hhdet_tes!J154=0,0,RES_hhdet_tes!J154/0.086*1000000/RES_hhdet_num!J154)</f>
        <v>1652.0652918375147</v>
      </c>
      <c r="K154" s="160">
        <f>IF(RES_hhdet_tes!K154=0,0,RES_hhdet_tes!K154/0.086*1000000/RES_hhdet_num!K154)</f>
        <v>1623.2805922517978</v>
      </c>
      <c r="L154" s="160">
        <f>IF(RES_hhdet_tes!L154=0,0,RES_hhdet_tes!L154/0.086*1000000/RES_hhdet_num!L154)</f>
        <v>1716.2531261449494</v>
      </c>
      <c r="M154" s="160">
        <f>IF(RES_hhdet_tes!M154=0,0,RES_hhdet_tes!M154/0.086*1000000/RES_hhdet_num!M154)</f>
        <v>1758.746145481723</v>
      </c>
      <c r="N154" s="160">
        <f>IF(RES_hhdet_tes!N154=0,0,RES_hhdet_tes!N154/0.086*1000000/RES_hhdet_num!N154)</f>
        <v>1668.7342751948595</v>
      </c>
      <c r="O154" s="160">
        <f>IF(RES_hhdet_tes!O154=0,0,RES_hhdet_tes!O154/0.086*1000000/RES_hhdet_num!O154)</f>
        <v>1693.9191361173773</v>
      </c>
      <c r="P154" s="160">
        <f>IF(RES_hhdet_tes!P154=0,0,RES_hhdet_tes!P154/0.086*1000000/RES_hhdet_num!P154)</f>
        <v>1551.7363078719186</v>
      </c>
      <c r="Q154" s="160">
        <f>IF(RES_hhdet_tes!Q154=0,0,RES_hhdet_tes!Q154/0.086*1000000/RES_hhdet_num!Q154)</f>
        <v>1770.246851094679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0</v>
      </c>
      <c r="C155" s="156">
        <f>IF(RES_hhdet_tes!C155=0,0,RES_hhdet_tes!C155/0.086*1000000/RES_hhdet_num!C154)</f>
        <v>714.3350413854738</v>
      </c>
      <c r="D155" s="156">
        <f>IF(RES_hhdet_tes!D155=0,0,RES_hhdet_tes!D155/0.086*1000000/RES_hhdet_num!D154)</f>
        <v>781.97376675366525</v>
      </c>
      <c r="E155" s="156">
        <f>IF(RES_hhdet_tes!E155=0,0,RES_hhdet_tes!E155/0.086*1000000/RES_hhdet_num!E154)</f>
        <v>819.51794841894298</v>
      </c>
      <c r="F155" s="156">
        <f>IF(RES_hhdet_tes!F155=0,0,RES_hhdet_tes!F155/0.086*1000000/RES_hhdet_num!F154)</f>
        <v>875.60560259591455</v>
      </c>
      <c r="G155" s="156">
        <f>IF(RES_hhdet_tes!G155=0,0,RES_hhdet_tes!G155/0.086*1000000/RES_hhdet_num!G154)</f>
        <v>881.56269135342666</v>
      </c>
      <c r="H155" s="156">
        <f>IF(RES_hhdet_tes!H155=0,0,RES_hhdet_tes!H155/0.086*1000000/RES_hhdet_num!H154)</f>
        <v>823.07728851668151</v>
      </c>
      <c r="I155" s="156">
        <f>IF(RES_hhdet_tes!I155=0,0,RES_hhdet_tes!I155/0.086*1000000/RES_hhdet_num!I154)</f>
        <v>752.54372565041967</v>
      </c>
      <c r="J155" s="156">
        <f>IF(RES_hhdet_tes!J155=0,0,RES_hhdet_tes!J155/0.086*1000000/RES_hhdet_num!J154)</f>
        <v>718.3379850327766</v>
      </c>
      <c r="K155" s="156">
        <f>IF(RES_hhdet_tes!K155=0,0,RES_hhdet_tes!K155/0.086*1000000/RES_hhdet_num!K154)</f>
        <v>699.02668279396801</v>
      </c>
      <c r="L155" s="156">
        <f>IF(RES_hhdet_tes!L155=0,0,RES_hhdet_tes!L155/0.086*1000000/RES_hhdet_num!L154)</f>
        <v>795.22992330113095</v>
      </c>
      <c r="M155" s="156">
        <f>IF(RES_hhdet_tes!M155=0,0,RES_hhdet_tes!M155/0.086*1000000/RES_hhdet_num!M154)</f>
        <v>840.1671421202451</v>
      </c>
      <c r="N155" s="156">
        <f>IF(RES_hhdet_tes!N155=0,0,RES_hhdet_tes!N155/0.086*1000000/RES_hhdet_num!N154)</f>
        <v>767.00575610512317</v>
      </c>
      <c r="O155" s="156">
        <f>IF(RES_hhdet_tes!O155=0,0,RES_hhdet_tes!O155/0.086*1000000/RES_hhdet_num!O154)</f>
        <v>811.20554727403544</v>
      </c>
      <c r="P155" s="156">
        <f>IF(RES_hhdet_tes!P155=0,0,RES_hhdet_tes!P155/0.086*1000000/RES_hhdet_num!P154)</f>
        <v>699.44307158652157</v>
      </c>
      <c r="Q155" s="156">
        <f>IF(RES_hhdet_tes!Q155=0,0,RES_hhdet_tes!Q155/0.086*1000000/RES_hhdet_num!Q154)</f>
        <v>917.92610890795049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0</v>
      </c>
      <c r="C156" s="156">
        <f>IF(RES_hhdet_tes!C156=0,0,RES_hhdet_tes!C156/0.086*1000000/RES_hhdet_num!C154)</f>
        <v>897.56928665316843</v>
      </c>
      <c r="D156" s="156">
        <f>IF(RES_hhdet_tes!D156=0,0,RES_hhdet_tes!D156/0.086*1000000/RES_hhdet_num!D154)</f>
        <v>920.16594076939793</v>
      </c>
      <c r="E156" s="156">
        <f>IF(RES_hhdet_tes!E156=0,0,RES_hhdet_tes!E156/0.086*1000000/RES_hhdet_num!E154)</f>
        <v>937.50881129285278</v>
      </c>
      <c r="F156" s="156">
        <f>IF(RES_hhdet_tes!F156=0,0,RES_hhdet_tes!F156/0.086*1000000/RES_hhdet_num!F154)</f>
        <v>942.67847625934928</v>
      </c>
      <c r="G156" s="156">
        <f>IF(RES_hhdet_tes!G156=0,0,RES_hhdet_tes!G156/0.086*1000000/RES_hhdet_num!G154)</f>
        <v>946.55308008965937</v>
      </c>
      <c r="H156" s="156">
        <f>IF(RES_hhdet_tes!H156=0,0,RES_hhdet_tes!H156/0.086*1000000/RES_hhdet_num!H154)</f>
        <v>940.13794200169264</v>
      </c>
      <c r="I156" s="156">
        <f>IF(RES_hhdet_tes!I156=0,0,RES_hhdet_tes!I156/0.086*1000000/RES_hhdet_num!I154)</f>
        <v>937.97085426908711</v>
      </c>
      <c r="J156" s="156">
        <f>IF(RES_hhdet_tes!J156=0,0,RES_hhdet_tes!J156/0.086*1000000/RES_hhdet_num!J154)</f>
        <v>933.72730680473819</v>
      </c>
      <c r="K156" s="156">
        <f>IF(RES_hhdet_tes!K156=0,0,RES_hhdet_tes!K156/0.086*1000000/RES_hhdet_num!K154)</f>
        <v>924.25390945782999</v>
      </c>
      <c r="L156" s="156">
        <f>IF(RES_hhdet_tes!L156=0,0,RES_hhdet_tes!L156/0.086*1000000/RES_hhdet_num!L154)</f>
        <v>921.02320284381801</v>
      </c>
      <c r="M156" s="156">
        <f>IF(RES_hhdet_tes!M156=0,0,RES_hhdet_tes!M156/0.086*1000000/RES_hhdet_num!M154)</f>
        <v>918.57900336147804</v>
      </c>
      <c r="N156" s="156">
        <f>IF(RES_hhdet_tes!N156=0,0,RES_hhdet_tes!N156/0.086*1000000/RES_hhdet_num!N154)</f>
        <v>901.72851908973644</v>
      </c>
      <c r="O156" s="156">
        <f>IF(RES_hhdet_tes!O156=0,0,RES_hhdet_tes!O156/0.086*1000000/RES_hhdet_num!O154)</f>
        <v>882.71358884334211</v>
      </c>
      <c r="P156" s="156">
        <f>IF(RES_hhdet_tes!P156=0,0,RES_hhdet_tes!P156/0.086*1000000/RES_hhdet_num!P154)</f>
        <v>852.29323628539692</v>
      </c>
      <c r="Q156" s="156">
        <f>IF(RES_hhdet_tes!Q156=0,0,RES_hhdet_tes!Q156/0.086*1000000/RES_hhdet_num!Q154)</f>
        <v>852.32074218672847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691.86556588114706</v>
      </c>
      <c r="C157" s="157">
        <f>IF(RES_hhdet_tes!C157=0,0,RES_hhdet_tes!C157/0.086*1000000/RES_hhdet_num!C$143)</f>
        <v>711.05117433166731</v>
      </c>
      <c r="D157" s="157">
        <f>IF(RES_hhdet_tes!D157=0,0,RES_hhdet_tes!D157/0.086*1000000/RES_hhdet_num!D$143)</f>
        <v>733.16630675970578</v>
      </c>
      <c r="E157" s="157">
        <f>IF(RES_hhdet_tes!E157=0,0,RES_hhdet_tes!E157/0.086*1000000/RES_hhdet_num!E$143)</f>
        <v>752.99938077158572</v>
      </c>
      <c r="F157" s="157">
        <f>IF(RES_hhdet_tes!F157=0,0,RES_hhdet_tes!F157/0.086*1000000/RES_hhdet_num!F$143)</f>
        <v>855.98384439779318</v>
      </c>
      <c r="G157" s="157">
        <f>IF(RES_hhdet_tes!G157=0,0,RES_hhdet_tes!G157/0.086*1000000/RES_hhdet_num!G$143)</f>
        <v>833.80542534651659</v>
      </c>
      <c r="H157" s="157">
        <f>IF(RES_hhdet_tes!H157=0,0,RES_hhdet_tes!H157/0.086*1000000/RES_hhdet_num!H$143)</f>
        <v>843.29106271853766</v>
      </c>
      <c r="I157" s="157">
        <f>IF(RES_hhdet_tes!I157=0,0,RES_hhdet_tes!I157/0.086*1000000/RES_hhdet_num!I$143)</f>
        <v>812.38598892821381</v>
      </c>
      <c r="J157" s="157">
        <f>IF(RES_hhdet_tes!J157=0,0,RES_hhdet_tes!J157/0.086*1000000/RES_hhdet_num!J$143)</f>
        <v>786.86660668610875</v>
      </c>
      <c r="K157" s="157">
        <f>IF(RES_hhdet_tes!K157=0,0,RES_hhdet_tes!K157/0.086*1000000/RES_hhdet_num!K$143)</f>
        <v>777.45448875114721</v>
      </c>
      <c r="L157" s="157">
        <f>IF(RES_hhdet_tes!L157=0,0,RES_hhdet_tes!L157/0.086*1000000/RES_hhdet_num!L$143)</f>
        <v>796.38213467581136</v>
      </c>
      <c r="M157" s="157">
        <f>IF(RES_hhdet_tes!M157=0,0,RES_hhdet_tes!M157/0.086*1000000/RES_hhdet_num!M$143)</f>
        <v>781.83996769167277</v>
      </c>
      <c r="N157" s="157">
        <f>IF(RES_hhdet_tes!N157=0,0,RES_hhdet_tes!N157/0.086*1000000/RES_hhdet_num!N$143)</f>
        <v>778.60560555653433</v>
      </c>
      <c r="O157" s="157">
        <f>IF(RES_hhdet_tes!O157=0,0,RES_hhdet_tes!O157/0.086*1000000/RES_hhdet_num!O$143)</f>
        <v>813.32824893479437</v>
      </c>
      <c r="P157" s="157">
        <f>IF(RES_hhdet_tes!P157=0,0,RES_hhdet_tes!P157/0.086*1000000/RES_hhdet_num!P$143)</f>
        <v>777.27690303725967</v>
      </c>
      <c r="Q157" s="157">
        <f>IF(RES_hhdet_tes!Q157=0,0,RES_hhdet_tes!Q157/0.086*1000000/RES_hhdet_num!Q$143)</f>
        <v>898.82158612472449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647.32099226606431</v>
      </c>
      <c r="C158" s="156">
        <f>IF(RES_hhdet_tes!C158=0,0,RES_hhdet_tes!C158/0.086*1000000/RES_hhdet_num!C158)</f>
        <v>656.4090858389568</v>
      </c>
      <c r="D158" s="156">
        <f>IF(RES_hhdet_tes!D158=0,0,RES_hhdet_tes!D158/0.086*1000000/RES_hhdet_num!D158)</f>
        <v>653.81656809625849</v>
      </c>
      <c r="E158" s="156">
        <f>IF(RES_hhdet_tes!E158=0,0,RES_hhdet_tes!E158/0.086*1000000/RES_hhdet_num!E158)</f>
        <v>702.65557727984958</v>
      </c>
      <c r="F158" s="156">
        <f>IF(RES_hhdet_tes!F158=0,0,RES_hhdet_tes!F158/0.086*1000000/RES_hhdet_num!F158)</f>
        <v>705.9511185009228</v>
      </c>
      <c r="G158" s="156">
        <f>IF(RES_hhdet_tes!G158=0,0,RES_hhdet_tes!G158/0.086*1000000/RES_hhdet_num!G158)</f>
        <v>789.20475571930967</v>
      </c>
      <c r="H158" s="156">
        <f>IF(RES_hhdet_tes!H158=0,0,RES_hhdet_tes!H158/0.086*1000000/RES_hhdet_num!H158)</f>
        <v>733.52383546050669</v>
      </c>
      <c r="I158" s="156">
        <f>IF(RES_hhdet_tes!I158=0,0,RES_hhdet_tes!I158/0.086*1000000/RES_hhdet_num!I158)</f>
        <v>739.19296168196706</v>
      </c>
      <c r="J158" s="156">
        <f>IF(RES_hhdet_tes!J158=0,0,RES_hhdet_tes!J158/0.086*1000000/RES_hhdet_num!J158)</f>
        <v>752.49389247703516</v>
      </c>
      <c r="K158" s="156">
        <f>IF(RES_hhdet_tes!K158=0,0,RES_hhdet_tes!K158/0.086*1000000/RES_hhdet_num!K158)</f>
        <v>692.03623662435814</v>
      </c>
      <c r="L158" s="156">
        <f>IF(RES_hhdet_tes!L158=0,0,RES_hhdet_tes!L158/0.086*1000000/RES_hhdet_num!L158)</f>
        <v>727.32031113474522</v>
      </c>
      <c r="M158" s="156">
        <f>IF(RES_hhdet_tes!M158=0,0,RES_hhdet_tes!M158/0.086*1000000/RES_hhdet_num!M158)</f>
        <v>690.25278808846213</v>
      </c>
      <c r="N158" s="156">
        <f>IF(RES_hhdet_tes!N158=0,0,RES_hhdet_tes!N158/0.086*1000000/RES_hhdet_num!N158)</f>
        <v>699.7523439293019</v>
      </c>
      <c r="O158" s="156">
        <f>IF(RES_hhdet_tes!O158=0,0,RES_hhdet_tes!O158/0.086*1000000/RES_hhdet_num!O158)</f>
        <v>699.56555299962884</v>
      </c>
      <c r="P158" s="156">
        <f>IF(RES_hhdet_tes!P158=0,0,RES_hhdet_tes!P158/0.086*1000000/RES_hhdet_num!P158)</f>
        <v>691.14772982382692</v>
      </c>
      <c r="Q158" s="156">
        <f>IF(RES_hhdet_tes!Q158=0,0,RES_hhdet_tes!Q158/0.086*1000000/RES_hhdet_num!Q158)</f>
        <v>700.25853642704078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764.23181320128788</v>
      </c>
      <c r="C159" s="57">
        <f>IF(RES_hhdet_tes!C159=0,0,RES_hhdet_tes!C159/0.086*1000000/RES_hhdet_num!C159)</f>
        <v>783.82928791296501</v>
      </c>
      <c r="D159" s="57">
        <f>IF(RES_hhdet_tes!D159=0,0,RES_hhdet_tes!D159/0.086*1000000/RES_hhdet_num!D159)</f>
        <v>816.95784029734932</v>
      </c>
      <c r="E159" s="57">
        <f>IF(RES_hhdet_tes!E159=0,0,RES_hhdet_tes!E159/0.086*1000000/RES_hhdet_num!E159)</f>
        <v>817.85851442019259</v>
      </c>
      <c r="F159" s="57">
        <f>IF(RES_hhdet_tes!F159=0,0,RES_hhdet_tes!F159/0.086*1000000/RES_hhdet_num!F159)</f>
        <v>1028.4668473263414</v>
      </c>
      <c r="G159" s="57">
        <f>IF(RES_hhdet_tes!G159=0,0,RES_hhdet_tes!G159/0.086*1000000/RES_hhdet_num!G159)</f>
        <v>880.20820940177987</v>
      </c>
      <c r="H159" s="57">
        <f>IF(RES_hhdet_tes!H159=0,0,RES_hhdet_tes!H159/0.086*1000000/RES_hhdet_num!H159)</f>
        <v>922.52378618225691</v>
      </c>
      <c r="I159" s="57">
        <f>IF(RES_hhdet_tes!I159=0,0,RES_hhdet_tes!I159/0.086*1000000/RES_hhdet_num!I159)</f>
        <v>850.24286513715106</v>
      </c>
      <c r="J159" s="57">
        <f>IF(RES_hhdet_tes!J159=0,0,RES_hhdet_tes!J159/0.086*1000000/RES_hhdet_num!J159)</f>
        <v>814.05443153415388</v>
      </c>
      <c r="K159" s="57">
        <f>IF(RES_hhdet_tes!K159=0,0,RES_hhdet_tes!K159/0.086*1000000/RES_hhdet_num!K159)</f>
        <v>846.50035215443233</v>
      </c>
      <c r="L159" s="57">
        <f>IF(RES_hhdet_tes!L159=0,0,RES_hhdet_tes!L159/0.086*1000000/RES_hhdet_num!L159)</f>
        <v>858.37409788415891</v>
      </c>
      <c r="M159" s="57">
        <f>IF(RES_hhdet_tes!M159=0,0,RES_hhdet_tes!M159/0.086*1000000/RES_hhdet_num!M159)</f>
        <v>855.63379122061008</v>
      </c>
      <c r="N159" s="57">
        <f>IF(RES_hhdet_tes!N159=0,0,RES_hhdet_tes!N159/0.086*1000000/RES_hhdet_num!N159)</f>
        <v>847.40920920408155</v>
      </c>
      <c r="O159" s="57">
        <f>IF(RES_hhdet_tes!O159=0,0,RES_hhdet_tes!O159/0.086*1000000/RES_hhdet_num!O159)</f>
        <v>914.53168532562256</v>
      </c>
      <c r="P159" s="57">
        <f>IF(RES_hhdet_tes!P159=0,0,RES_hhdet_tes!P159/0.086*1000000/RES_hhdet_num!P159)</f>
        <v>856.09531509183603</v>
      </c>
      <c r="Q159" s="57">
        <f>IF(RES_hhdet_tes!Q159=0,0,RES_hhdet_tes!Q159/0.086*1000000/RES_hhdet_num!Q159)</f>
        <v>1089.7209339430754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8443.5218142470931</v>
      </c>
      <c r="C161" s="168">
        <f t="shared" ref="C161:Q161" si="24">SUM(C162,C164,C166,C175)</f>
        <v>8974.8884933770787</v>
      </c>
      <c r="D161" s="168">
        <f t="shared" si="24"/>
        <v>8833.8461869772018</v>
      </c>
      <c r="E161" s="168">
        <f t="shared" si="24"/>
        <v>9970.2154493216385</v>
      </c>
      <c r="F161" s="168">
        <f t="shared" si="24"/>
        <v>10496.973724944333</v>
      </c>
      <c r="G161" s="168">
        <f t="shared" si="24"/>
        <v>11303.421632198324</v>
      </c>
      <c r="H161" s="168">
        <f t="shared" si="24"/>
        <v>10190.880819364191</v>
      </c>
      <c r="I161" s="168">
        <f t="shared" si="24"/>
        <v>9324.7240405913271</v>
      </c>
      <c r="J161" s="168">
        <f t="shared" si="24"/>
        <v>9701.7527969595758</v>
      </c>
      <c r="K161" s="168">
        <f t="shared" si="24"/>
        <v>9876.2063972877495</v>
      </c>
      <c r="L161" s="168">
        <f t="shared" si="24"/>
        <v>10799.02045840044</v>
      </c>
      <c r="M161" s="168">
        <f t="shared" si="24"/>
        <v>10459.917128120553</v>
      </c>
      <c r="N161" s="168">
        <f t="shared" si="24"/>
        <v>10431.08726182447</v>
      </c>
      <c r="O161" s="168">
        <f t="shared" si="24"/>
        <v>10948.914591150722</v>
      </c>
      <c r="P161" s="168">
        <f t="shared" si="24"/>
        <v>8855.7096041478089</v>
      </c>
      <c r="Q161" s="168">
        <f t="shared" si="24"/>
        <v>11772.681408190094</v>
      </c>
    </row>
    <row r="162" spans="1:17" ht="12.95" customHeight="1" x14ac:dyDescent="0.25">
      <c r="A162" s="158" t="s">
        <v>65</v>
      </c>
      <c r="B162" s="157">
        <f t="shared" ref="B162:Q162" si="25">B163</f>
        <v>6041.2543502629351</v>
      </c>
      <c r="C162" s="157">
        <f t="shared" si="25"/>
        <v>6463.7043753086637</v>
      </c>
      <c r="D162" s="157">
        <f t="shared" si="25"/>
        <v>6259.2439390735017</v>
      </c>
      <c r="E162" s="157">
        <f t="shared" si="25"/>
        <v>7317.795166566204</v>
      </c>
      <c r="F162" s="157">
        <f t="shared" si="25"/>
        <v>7710.1346299344796</v>
      </c>
      <c r="G162" s="157">
        <f t="shared" si="25"/>
        <v>8487.2893196501082</v>
      </c>
      <c r="H162" s="157">
        <f t="shared" si="25"/>
        <v>7305.2026820543088</v>
      </c>
      <c r="I162" s="157">
        <f t="shared" si="25"/>
        <v>6462.2955187327761</v>
      </c>
      <c r="J162" s="157">
        <f t="shared" si="25"/>
        <v>6832.8882758825393</v>
      </c>
      <c r="K162" s="157">
        <f t="shared" si="25"/>
        <v>6998.8772729928787</v>
      </c>
      <c r="L162" s="157">
        <f t="shared" si="25"/>
        <v>7858.6863016028647</v>
      </c>
      <c r="M162" s="157">
        <f t="shared" si="25"/>
        <v>7379.4991258699092</v>
      </c>
      <c r="N162" s="157">
        <f t="shared" si="25"/>
        <v>7275.7763566264221</v>
      </c>
      <c r="O162" s="157">
        <f t="shared" si="25"/>
        <v>7743.7139629444828</v>
      </c>
      <c r="P162" s="157">
        <f t="shared" si="25"/>
        <v>5710.1661535139938</v>
      </c>
      <c r="Q162" s="157">
        <f t="shared" si="25"/>
        <v>8455.8614916724437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6041.2543502629351</v>
      </c>
      <c r="C163" s="57">
        <f>IF(RES_hhdet_tes!C163=0,0,RES_hhdet_tes!C163/0.086*1000000/RES_hhdet_num!C$161)</f>
        <v>6463.7043753086637</v>
      </c>
      <c r="D163" s="57">
        <f>IF(RES_hhdet_tes!D163=0,0,RES_hhdet_tes!D163/0.086*1000000/RES_hhdet_num!D$161)</f>
        <v>6259.2439390735017</v>
      </c>
      <c r="E163" s="57">
        <f>IF(RES_hhdet_tes!E163=0,0,RES_hhdet_tes!E163/0.086*1000000/RES_hhdet_num!E$161)</f>
        <v>7317.795166566204</v>
      </c>
      <c r="F163" s="57">
        <f>IF(RES_hhdet_tes!F163=0,0,RES_hhdet_tes!F163/0.086*1000000/RES_hhdet_num!F$161)</f>
        <v>7710.1346299344796</v>
      </c>
      <c r="G163" s="57">
        <f>IF(RES_hhdet_tes!G163=0,0,RES_hhdet_tes!G163/0.086*1000000/RES_hhdet_num!G$161)</f>
        <v>8487.2893196501082</v>
      </c>
      <c r="H163" s="57">
        <f>IF(RES_hhdet_tes!H163=0,0,RES_hhdet_tes!H163/0.086*1000000/RES_hhdet_num!H$161)</f>
        <v>7305.2026820543088</v>
      </c>
      <c r="I163" s="57">
        <f>IF(RES_hhdet_tes!I163=0,0,RES_hhdet_tes!I163/0.086*1000000/RES_hhdet_num!I$161)</f>
        <v>6462.2955187327761</v>
      </c>
      <c r="J163" s="57">
        <f>IF(RES_hhdet_tes!J163=0,0,RES_hhdet_tes!J163/0.086*1000000/RES_hhdet_num!J$161)</f>
        <v>6832.8882758825393</v>
      </c>
      <c r="K163" s="57">
        <f>IF(RES_hhdet_tes!K163=0,0,RES_hhdet_tes!K163/0.086*1000000/RES_hhdet_num!K$161)</f>
        <v>6998.8772729928787</v>
      </c>
      <c r="L163" s="57">
        <f>IF(RES_hhdet_tes!L163=0,0,RES_hhdet_tes!L163/0.086*1000000/RES_hhdet_num!L$161)</f>
        <v>7858.6863016028647</v>
      </c>
      <c r="M163" s="57">
        <f>IF(RES_hhdet_tes!M163=0,0,RES_hhdet_tes!M163/0.086*1000000/RES_hhdet_num!M$161)</f>
        <v>7379.4991258699092</v>
      </c>
      <c r="N163" s="57">
        <f>IF(RES_hhdet_tes!N163=0,0,RES_hhdet_tes!N163/0.086*1000000/RES_hhdet_num!N$161)</f>
        <v>7275.7763566264221</v>
      </c>
      <c r="O163" s="57">
        <f>IF(RES_hhdet_tes!O163=0,0,RES_hhdet_tes!O163/0.086*1000000/RES_hhdet_num!O$161)</f>
        <v>7743.7139629444828</v>
      </c>
      <c r="P163" s="57">
        <f>IF(RES_hhdet_tes!P163=0,0,RES_hhdet_tes!P163/0.086*1000000/RES_hhdet_num!P$161)</f>
        <v>5710.1661535139938</v>
      </c>
      <c r="Q163" s="57">
        <f>IF(RES_hhdet_tes!Q163=0,0,RES_hhdet_tes!Q163/0.086*1000000/RES_hhdet_num!Q$161)</f>
        <v>8455.8614916724437</v>
      </c>
    </row>
    <row r="164" spans="1:17" ht="12.95" customHeight="1" x14ac:dyDescent="0.25">
      <c r="A164" s="158" t="s">
        <v>112</v>
      </c>
      <c r="B164" s="157">
        <f t="shared" ref="B164:Q164" si="26">B165</f>
        <v>253.00981130152428</v>
      </c>
      <c r="C164" s="157">
        <f t="shared" si="26"/>
        <v>269.73597800572389</v>
      </c>
      <c r="D164" s="157">
        <f t="shared" si="26"/>
        <v>287.04146587123961</v>
      </c>
      <c r="E164" s="157">
        <f t="shared" si="26"/>
        <v>309.09994707006166</v>
      </c>
      <c r="F164" s="157">
        <f t="shared" si="26"/>
        <v>332.05290983998566</v>
      </c>
      <c r="G164" s="157">
        <f t="shared" si="26"/>
        <v>362.24484003382389</v>
      </c>
      <c r="H164" s="157">
        <f t="shared" si="26"/>
        <v>384.94116241892169</v>
      </c>
      <c r="I164" s="157">
        <f t="shared" si="26"/>
        <v>404.1796487471629</v>
      </c>
      <c r="J164" s="157">
        <f t="shared" si="26"/>
        <v>438.45566427436773</v>
      </c>
      <c r="K164" s="157">
        <f t="shared" si="26"/>
        <v>461.18965938032966</v>
      </c>
      <c r="L164" s="157">
        <f t="shared" si="26"/>
        <v>498.20084502390773</v>
      </c>
      <c r="M164" s="157">
        <f t="shared" si="26"/>
        <v>636.74430553309071</v>
      </c>
      <c r="N164" s="157">
        <f t="shared" si="26"/>
        <v>773.03330227123331</v>
      </c>
      <c r="O164" s="157">
        <f t="shared" si="26"/>
        <v>826.90871059241181</v>
      </c>
      <c r="P164" s="157">
        <f t="shared" si="26"/>
        <v>871.9476235594052</v>
      </c>
      <c r="Q164" s="157">
        <f t="shared" si="26"/>
        <v>910.28432562623686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253.00981130152428</v>
      </c>
      <c r="C165" s="156">
        <f>IF(RES_hhdet_tes!C165=0,0,RES_hhdet_tes!C165/0.086*1000000/RES_hhdet_num!C$161)</f>
        <v>269.73597800572389</v>
      </c>
      <c r="D165" s="156">
        <f>IF(RES_hhdet_tes!D165=0,0,RES_hhdet_tes!D165/0.086*1000000/RES_hhdet_num!D$161)</f>
        <v>287.04146587123961</v>
      </c>
      <c r="E165" s="156">
        <f>IF(RES_hhdet_tes!E165=0,0,RES_hhdet_tes!E165/0.086*1000000/RES_hhdet_num!E$161)</f>
        <v>309.09994707006166</v>
      </c>
      <c r="F165" s="156">
        <f>IF(RES_hhdet_tes!F165=0,0,RES_hhdet_tes!F165/0.086*1000000/RES_hhdet_num!F$161)</f>
        <v>332.05290983998566</v>
      </c>
      <c r="G165" s="156">
        <f>IF(RES_hhdet_tes!G165=0,0,RES_hhdet_tes!G165/0.086*1000000/RES_hhdet_num!G$161)</f>
        <v>362.24484003382389</v>
      </c>
      <c r="H165" s="156">
        <f>IF(RES_hhdet_tes!H165=0,0,RES_hhdet_tes!H165/0.086*1000000/RES_hhdet_num!H$161)</f>
        <v>384.94116241892169</v>
      </c>
      <c r="I165" s="156">
        <f>IF(RES_hhdet_tes!I165=0,0,RES_hhdet_tes!I165/0.086*1000000/RES_hhdet_num!I$161)</f>
        <v>404.1796487471629</v>
      </c>
      <c r="J165" s="156">
        <f>IF(RES_hhdet_tes!J165=0,0,RES_hhdet_tes!J165/0.086*1000000/RES_hhdet_num!J$161)</f>
        <v>438.45566427436773</v>
      </c>
      <c r="K165" s="156">
        <f>IF(RES_hhdet_tes!K165=0,0,RES_hhdet_tes!K165/0.086*1000000/RES_hhdet_num!K$161)</f>
        <v>461.18965938032966</v>
      </c>
      <c r="L165" s="156">
        <f>IF(RES_hhdet_tes!L165=0,0,RES_hhdet_tes!L165/0.086*1000000/RES_hhdet_num!L$161)</f>
        <v>498.20084502390773</v>
      </c>
      <c r="M165" s="156">
        <f>IF(RES_hhdet_tes!M165=0,0,RES_hhdet_tes!M165/0.086*1000000/RES_hhdet_num!M$161)</f>
        <v>636.74430553309071</v>
      </c>
      <c r="N165" s="156">
        <f>IF(RES_hhdet_tes!N165=0,0,RES_hhdet_tes!N165/0.086*1000000/RES_hhdet_num!N$161)</f>
        <v>773.03330227123331</v>
      </c>
      <c r="O165" s="156">
        <f>IF(RES_hhdet_tes!O165=0,0,RES_hhdet_tes!O165/0.086*1000000/RES_hhdet_num!O$161)</f>
        <v>826.90871059241181</v>
      </c>
      <c r="P165" s="156">
        <f>IF(RES_hhdet_tes!P165=0,0,RES_hhdet_tes!P165/0.086*1000000/RES_hhdet_num!P$161)</f>
        <v>871.9476235594052</v>
      </c>
      <c r="Q165" s="156">
        <f>IF(RES_hhdet_tes!Q165=0,0,RES_hhdet_tes!Q165/0.086*1000000/RES_hhdet_num!Q$161)</f>
        <v>910.28432562623686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1457.3836133163115</v>
      </c>
      <c r="C166" s="157">
        <f>IF(RES_hhdet_tes!C166=0,0,RES_hhdet_tes!C166/0.086*1000000/RES_hhdet_num!C$161)</f>
        <v>1530.3919960740338</v>
      </c>
      <c r="D166" s="157">
        <f>IF(RES_hhdet_tes!D166=0,0,RES_hhdet_tes!D166/0.086*1000000/RES_hhdet_num!D$161)</f>
        <v>1554.4009699016376</v>
      </c>
      <c r="E166" s="157">
        <f>IF(RES_hhdet_tes!E166=0,0,RES_hhdet_tes!E166/0.086*1000000/RES_hhdet_num!E$161)</f>
        <v>1590.3239455668192</v>
      </c>
      <c r="F166" s="157">
        <f>IF(RES_hhdet_tes!F166=0,0,RES_hhdet_tes!F166/0.086*1000000/RES_hhdet_num!F$161)</f>
        <v>1598.7984307873655</v>
      </c>
      <c r="G166" s="157">
        <f>IF(RES_hhdet_tes!G166=0,0,RES_hhdet_tes!G166/0.086*1000000/RES_hhdet_num!G$161)</f>
        <v>1620.0819847177484</v>
      </c>
      <c r="H166" s="157">
        <f>IF(RES_hhdet_tes!H166=0,0,RES_hhdet_tes!H166/0.086*1000000/RES_hhdet_num!H$161)</f>
        <v>1657.4446942295335</v>
      </c>
      <c r="I166" s="157">
        <f>IF(RES_hhdet_tes!I166=0,0,RES_hhdet_tes!I166/0.086*1000000/RES_hhdet_num!I$161)</f>
        <v>1645.8615869135156</v>
      </c>
      <c r="J166" s="157">
        <f>IF(RES_hhdet_tes!J166=0,0,RES_hhdet_tes!J166/0.086*1000000/RES_hhdet_num!J$161)</f>
        <v>1643.542838679381</v>
      </c>
      <c r="K166" s="157">
        <f>IF(RES_hhdet_tes!K166=0,0,RES_hhdet_tes!K166/0.086*1000000/RES_hhdet_num!K$161)</f>
        <v>1638.686806277128</v>
      </c>
      <c r="L166" s="157">
        <f>IF(RES_hhdet_tes!L166=0,0,RES_hhdet_tes!L166/0.086*1000000/RES_hhdet_num!L$161)</f>
        <v>1645.7508950181743</v>
      </c>
      <c r="M166" s="157">
        <f>IF(RES_hhdet_tes!M166=0,0,RES_hhdet_tes!M166/0.086*1000000/RES_hhdet_num!M$161)</f>
        <v>1661.8350788503424</v>
      </c>
      <c r="N166" s="157">
        <f>IF(RES_hhdet_tes!N166=0,0,RES_hhdet_tes!N166/0.086*1000000/RES_hhdet_num!N$161)</f>
        <v>1603.6690925545706</v>
      </c>
      <c r="O166" s="157">
        <f>IF(RES_hhdet_tes!O166=0,0,RES_hhdet_tes!O166/0.086*1000000/RES_hhdet_num!O$161)</f>
        <v>1564.9571363841414</v>
      </c>
      <c r="P166" s="157">
        <f>IF(RES_hhdet_tes!P166=0,0,RES_hhdet_tes!P166/0.086*1000000/RES_hhdet_num!P$161)</f>
        <v>1496.3218274283856</v>
      </c>
      <c r="Q166" s="157">
        <f>IF(RES_hhdet_tes!Q166=0,0,RES_hhdet_tes!Q166/0.086*1000000/RES_hhdet_num!Q$161)</f>
        <v>1507.7220297542142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1454.8622901642977</v>
      </c>
      <c r="C167" s="132">
        <f>IF(RES_hhdet_tes!C167=0,0,RES_hhdet_tes!C167/0.086*1000000/RES_hhdet_num!C167)</f>
        <v>1522.0815868933719</v>
      </c>
      <c r="D167" s="132">
        <f>IF(RES_hhdet_tes!D167=0,0,RES_hhdet_tes!D167/0.086*1000000/RES_hhdet_num!D167)</f>
        <v>1538.5517503193628</v>
      </c>
      <c r="E167" s="132">
        <f>IF(RES_hhdet_tes!E167=0,0,RES_hhdet_tes!E167/0.086*1000000/RES_hhdet_num!E167)</f>
        <v>1571.8661647436356</v>
      </c>
      <c r="F167" s="132">
        <f>IF(RES_hhdet_tes!F167=0,0,RES_hhdet_tes!F167/0.086*1000000/RES_hhdet_num!F167)</f>
        <v>1572.267617626562</v>
      </c>
      <c r="G167" s="132">
        <f>IF(RES_hhdet_tes!G167=0,0,RES_hhdet_tes!G167/0.086*1000000/RES_hhdet_num!G167)</f>
        <v>1586.6392013563595</v>
      </c>
      <c r="H167" s="132">
        <f>IF(RES_hhdet_tes!H167=0,0,RES_hhdet_tes!H167/0.086*1000000/RES_hhdet_num!H167)</f>
        <v>1618.3417419269174</v>
      </c>
      <c r="I167" s="132">
        <f>IF(RES_hhdet_tes!I167=0,0,RES_hhdet_tes!I167/0.086*1000000/RES_hhdet_num!I167)</f>
        <v>1620.6357590134858</v>
      </c>
      <c r="J167" s="132">
        <f>IF(RES_hhdet_tes!J167=0,0,RES_hhdet_tes!J167/0.086*1000000/RES_hhdet_num!J167)</f>
        <v>1625.8240189173871</v>
      </c>
      <c r="K167" s="132">
        <f>IF(RES_hhdet_tes!K167=0,0,RES_hhdet_tes!K167/0.086*1000000/RES_hhdet_num!K167)</f>
        <v>1626.7601704157823</v>
      </c>
      <c r="L167" s="132">
        <f>IF(RES_hhdet_tes!L167=0,0,RES_hhdet_tes!L167/0.086*1000000/RES_hhdet_num!L167)</f>
        <v>1613.6468902107856</v>
      </c>
      <c r="M167" s="132">
        <f>IF(RES_hhdet_tes!M167=0,0,RES_hhdet_tes!M167/0.086*1000000/RES_hhdet_num!M167)</f>
        <v>1629.7931181889269</v>
      </c>
      <c r="N167" s="132">
        <f>IF(RES_hhdet_tes!N167=0,0,RES_hhdet_tes!N167/0.086*1000000/RES_hhdet_num!N167)</f>
        <v>1594.2949924232387</v>
      </c>
      <c r="O167" s="132">
        <f>IF(RES_hhdet_tes!O167=0,0,RES_hhdet_tes!O167/0.086*1000000/RES_hhdet_num!O167)</f>
        <v>1552.1322433614289</v>
      </c>
      <c r="P167" s="132">
        <f>IF(RES_hhdet_tes!P167=0,0,RES_hhdet_tes!P167/0.086*1000000/RES_hhdet_num!P167)</f>
        <v>1490.5932280800278</v>
      </c>
      <c r="Q167" s="132">
        <f>IF(RES_hhdet_tes!Q167=0,0,RES_hhdet_tes!Q167/0.086*1000000/RES_hhdet_num!Q167)</f>
        <v>1482.8573170950499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1454.8852610323618</v>
      </c>
      <c r="C168" s="132">
        <f>IF(RES_hhdet_tes!C168=0,0,RES_hhdet_tes!C168/0.086*1000000/RES_hhdet_num!C168)</f>
        <v>1509.0983393771539</v>
      </c>
      <c r="D168" s="132">
        <f>IF(RES_hhdet_tes!D168=0,0,RES_hhdet_tes!D168/0.086*1000000/RES_hhdet_num!D168)</f>
        <v>1537.468929236187</v>
      </c>
      <c r="E168" s="132">
        <f>IF(RES_hhdet_tes!E168=0,0,RES_hhdet_tes!E168/0.086*1000000/RES_hhdet_num!E168)</f>
        <v>1571.6108029635711</v>
      </c>
      <c r="F168" s="132">
        <f>IF(RES_hhdet_tes!F168=0,0,RES_hhdet_tes!F168/0.086*1000000/RES_hhdet_num!F168)</f>
        <v>1575.0468910566299</v>
      </c>
      <c r="G168" s="132">
        <f>IF(RES_hhdet_tes!G168=0,0,RES_hhdet_tes!G168/0.086*1000000/RES_hhdet_num!G168)</f>
        <v>1576.8707538863478</v>
      </c>
      <c r="H168" s="132">
        <f>IF(RES_hhdet_tes!H168=0,0,RES_hhdet_tes!H168/0.086*1000000/RES_hhdet_num!H168)</f>
        <v>1570.8260848731381</v>
      </c>
      <c r="I168" s="132">
        <f>IF(RES_hhdet_tes!I168=0,0,RES_hhdet_tes!I168/0.086*1000000/RES_hhdet_num!I168)</f>
        <v>1579.4865269229233</v>
      </c>
      <c r="J168" s="132">
        <f>IF(RES_hhdet_tes!J168=0,0,RES_hhdet_tes!J168/0.086*1000000/RES_hhdet_num!J168)</f>
        <v>1582.7840995182185</v>
      </c>
      <c r="K168" s="132">
        <f>IF(RES_hhdet_tes!K168=0,0,RES_hhdet_tes!K168/0.086*1000000/RES_hhdet_num!K168)</f>
        <v>1583.7681549722154</v>
      </c>
      <c r="L168" s="132">
        <f>IF(RES_hhdet_tes!L168=0,0,RES_hhdet_tes!L168/0.086*1000000/RES_hhdet_num!L168)</f>
        <v>1573.5592444485378</v>
      </c>
      <c r="M168" s="132">
        <f>IF(RES_hhdet_tes!M168=0,0,RES_hhdet_tes!M168/0.086*1000000/RES_hhdet_num!M168)</f>
        <v>1572.5247457985017</v>
      </c>
      <c r="N168" s="132">
        <f>IF(RES_hhdet_tes!N168=0,0,RES_hhdet_tes!N168/0.086*1000000/RES_hhdet_num!N168)</f>
        <v>1540.4275563789938</v>
      </c>
      <c r="O168" s="132">
        <f>IF(RES_hhdet_tes!O168=0,0,RES_hhdet_tes!O168/0.086*1000000/RES_hhdet_num!O168)</f>
        <v>1505.3447722266894</v>
      </c>
      <c r="P168" s="132">
        <f>IF(RES_hhdet_tes!P168=0,0,RES_hhdet_tes!P168/0.086*1000000/RES_hhdet_num!P168)</f>
        <v>1449.9917899405016</v>
      </c>
      <c r="Q168" s="132">
        <f>IF(RES_hhdet_tes!Q168=0,0,RES_hhdet_tes!Q168/0.086*1000000/RES_hhdet_num!Q168)</f>
        <v>1446.7386565364147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581.94491606586439</v>
      </c>
      <c r="C169" s="165">
        <f>IF(RES_hhdet_tes!C169=0,0,RES_hhdet_tes!C169/0.086*1000000/RES_hhdet_num!C168)</f>
        <v>611.52905272398618</v>
      </c>
      <c r="D169" s="165">
        <f>IF(RES_hhdet_tes!D169=0,0,RES_hhdet_tes!D169/0.086*1000000/RES_hhdet_num!D168)</f>
        <v>617.30298846679</v>
      </c>
      <c r="E169" s="165">
        <f>IF(RES_hhdet_tes!E169=0,0,RES_hhdet_tes!E169/0.086*1000000/RES_hhdet_num!E168)</f>
        <v>634.10199167071664</v>
      </c>
      <c r="F169" s="165">
        <f>IF(RES_hhdet_tes!F169=0,0,RES_hhdet_tes!F169/0.086*1000000/RES_hhdet_num!F168)</f>
        <v>632.36841479728105</v>
      </c>
      <c r="G169" s="165">
        <f>IF(RES_hhdet_tes!G169=0,0,RES_hhdet_tes!G169/0.086*1000000/RES_hhdet_num!G168)</f>
        <v>630.31767379668872</v>
      </c>
      <c r="H169" s="165">
        <f>IF(RES_hhdet_tes!H169=0,0,RES_hhdet_tes!H169/0.086*1000000/RES_hhdet_num!H168)</f>
        <v>630.68814287144551</v>
      </c>
      <c r="I169" s="165">
        <f>IF(RES_hhdet_tes!I169=0,0,RES_hhdet_tes!I169/0.086*1000000/RES_hhdet_num!I168)</f>
        <v>641.51567265383596</v>
      </c>
      <c r="J169" s="165">
        <f>IF(RES_hhdet_tes!J169=0,0,RES_hhdet_tes!J169/0.086*1000000/RES_hhdet_num!J168)</f>
        <v>649.05679271348049</v>
      </c>
      <c r="K169" s="165">
        <f>IF(RES_hhdet_tes!K169=0,0,RES_hhdet_tes!K169/0.086*1000000/RES_hhdet_num!K168)</f>
        <v>659.51424551438538</v>
      </c>
      <c r="L169" s="165">
        <f>IF(RES_hhdet_tes!L169=0,0,RES_hhdet_tes!L169/0.086*1000000/RES_hhdet_num!L168)</f>
        <v>652.53604160472025</v>
      </c>
      <c r="M169" s="165">
        <f>IF(RES_hhdet_tes!M169=0,0,RES_hhdet_tes!M169/0.086*1000000/RES_hhdet_num!M168)</f>
        <v>653.94574243702357</v>
      </c>
      <c r="N169" s="165">
        <f>IF(RES_hhdet_tes!N169=0,0,RES_hhdet_tes!N169/0.086*1000000/RES_hhdet_num!N168)</f>
        <v>638.69903728925783</v>
      </c>
      <c r="O169" s="165">
        <f>IF(RES_hhdet_tes!O169=0,0,RES_hhdet_tes!O169/0.086*1000000/RES_hhdet_num!O168)</f>
        <v>622.63118338334777</v>
      </c>
      <c r="P169" s="165">
        <f>IF(RES_hhdet_tes!P169=0,0,RES_hhdet_tes!P169/0.086*1000000/RES_hhdet_num!P168)</f>
        <v>597.69855365510477</v>
      </c>
      <c r="Q169" s="165">
        <f>IF(RES_hhdet_tes!Q169=0,0,RES_hhdet_tes!Q169/0.086*1000000/RES_hhdet_num!Q168)</f>
        <v>594.41791434968627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872.94034496649738</v>
      </c>
      <c r="C170" s="164">
        <f>IF(RES_hhdet_tes!C170=0,0,RES_hhdet_tes!C170/0.086*1000000/RES_hhdet_num!C168)</f>
        <v>897.56928665316775</v>
      </c>
      <c r="D170" s="164">
        <f>IF(RES_hhdet_tes!D170=0,0,RES_hhdet_tes!D170/0.086*1000000/RES_hhdet_num!D168)</f>
        <v>920.16594076939703</v>
      </c>
      <c r="E170" s="164">
        <f>IF(RES_hhdet_tes!E170=0,0,RES_hhdet_tes!E170/0.086*1000000/RES_hhdet_num!E168)</f>
        <v>937.5088112928546</v>
      </c>
      <c r="F170" s="164">
        <f>IF(RES_hhdet_tes!F170=0,0,RES_hhdet_tes!F170/0.086*1000000/RES_hhdet_num!F168)</f>
        <v>942.67847625934917</v>
      </c>
      <c r="G170" s="164">
        <f>IF(RES_hhdet_tes!G170=0,0,RES_hhdet_tes!G170/0.086*1000000/RES_hhdet_num!G168)</f>
        <v>946.55308008965903</v>
      </c>
      <c r="H170" s="164">
        <f>IF(RES_hhdet_tes!H170=0,0,RES_hhdet_tes!H170/0.086*1000000/RES_hhdet_num!H168)</f>
        <v>940.13794200169298</v>
      </c>
      <c r="I170" s="164">
        <f>IF(RES_hhdet_tes!I170=0,0,RES_hhdet_tes!I170/0.086*1000000/RES_hhdet_num!I168)</f>
        <v>937.97085426908745</v>
      </c>
      <c r="J170" s="164">
        <f>IF(RES_hhdet_tes!J170=0,0,RES_hhdet_tes!J170/0.086*1000000/RES_hhdet_num!J168)</f>
        <v>933.72730680473796</v>
      </c>
      <c r="K170" s="164">
        <f>IF(RES_hhdet_tes!K170=0,0,RES_hhdet_tes!K170/0.086*1000000/RES_hhdet_num!K168)</f>
        <v>924.25390945782976</v>
      </c>
      <c r="L170" s="164">
        <f>IF(RES_hhdet_tes!L170=0,0,RES_hhdet_tes!L170/0.086*1000000/RES_hhdet_num!L168)</f>
        <v>921.02320284381756</v>
      </c>
      <c r="M170" s="164">
        <f>IF(RES_hhdet_tes!M170=0,0,RES_hhdet_tes!M170/0.086*1000000/RES_hhdet_num!M168)</f>
        <v>918.57900336147827</v>
      </c>
      <c r="N170" s="164">
        <f>IF(RES_hhdet_tes!N170=0,0,RES_hhdet_tes!N170/0.086*1000000/RES_hhdet_num!N168)</f>
        <v>901.7285190897361</v>
      </c>
      <c r="O170" s="164">
        <f>IF(RES_hhdet_tes!O170=0,0,RES_hhdet_tes!O170/0.086*1000000/RES_hhdet_num!O168)</f>
        <v>882.71358884334165</v>
      </c>
      <c r="P170" s="164">
        <f>IF(RES_hhdet_tes!P170=0,0,RES_hhdet_tes!P170/0.086*1000000/RES_hhdet_num!P168)</f>
        <v>852.29323628539692</v>
      </c>
      <c r="Q170" s="164">
        <f>IF(RES_hhdet_tes!Q170=0,0,RES_hhdet_tes!Q170/0.086*1000000/RES_hhdet_num!Q168)</f>
        <v>852.32074218672813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1738.0989525287362</v>
      </c>
      <c r="C171" s="162">
        <f>IF(RES_hhdet_tes!C171=0,0,RES_hhdet_tes!C171/0.086*1000000/RES_hhdet_num!C171)</f>
        <v>1760.6652501500898</v>
      </c>
      <c r="D171" s="162">
        <f>IF(RES_hhdet_tes!D171=0,0,RES_hhdet_tes!D171/0.086*1000000/RES_hhdet_num!D171)</f>
        <v>1923.3086706810886</v>
      </c>
      <c r="E171" s="162">
        <f>IF(RES_hhdet_tes!E171=0,0,RES_hhdet_tes!E171/0.086*1000000/RES_hhdet_num!E171)</f>
        <v>2034.7812191371743</v>
      </c>
      <c r="F171" s="162">
        <f>IF(RES_hhdet_tes!F171=0,0,RES_hhdet_tes!F171/0.086*1000000/RES_hhdet_num!F171)</f>
        <v>2159.7830615661815</v>
      </c>
      <c r="G171" s="162">
        <f>IF(RES_hhdet_tes!G171=0,0,RES_hhdet_tes!G171/0.086*1000000/RES_hhdet_num!G171)</f>
        <v>2162.7217475029406</v>
      </c>
      <c r="H171" s="162">
        <f>IF(RES_hhdet_tes!H171=0,0,RES_hhdet_tes!H171/0.086*1000000/RES_hhdet_num!H171)</f>
        <v>2014.7407784339105</v>
      </c>
      <c r="I171" s="162">
        <f>IF(RES_hhdet_tes!I171=0,0,RES_hhdet_tes!I171/0.086*1000000/RES_hhdet_num!I171)</f>
        <v>1865.9341018192583</v>
      </c>
      <c r="J171" s="162">
        <f>IF(RES_hhdet_tes!J171=0,0,RES_hhdet_tes!J171/0.086*1000000/RES_hhdet_num!J171)</f>
        <v>1799.2739768935996</v>
      </c>
      <c r="K171" s="162">
        <f>IF(RES_hhdet_tes!K171=0,0,RES_hhdet_tes!K171/0.086*1000000/RES_hhdet_num!K171)</f>
        <v>1750.1616688766214</v>
      </c>
      <c r="L171" s="162">
        <f>IF(RES_hhdet_tes!L171=0,0,RES_hhdet_tes!L171/0.086*1000000/RES_hhdet_num!L171)</f>
        <v>1978.0558512230868</v>
      </c>
      <c r="M171" s="162">
        <f>IF(RES_hhdet_tes!M171=0,0,RES_hhdet_tes!M171/0.086*1000000/RES_hhdet_num!M171)</f>
        <v>2083.691002406501</v>
      </c>
      <c r="N171" s="162">
        <f>IF(RES_hhdet_tes!N171=0,0,RES_hhdet_tes!N171/0.086*1000000/RES_hhdet_num!N171)</f>
        <v>1900.3630348592189</v>
      </c>
      <c r="O171" s="162">
        <f>IF(RES_hhdet_tes!O171=0,0,RES_hhdet_tes!O171/0.086*1000000/RES_hhdet_num!O171)</f>
        <v>2001.8003142767661</v>
      </c>
      <c r="P171" s="162">
        <f>IF(RES_hhdet_tes!P171=0,0,RES_hhdet_tes!P171/0.086*1000000/RES_hhdet_num!P171)</f>
        <v>1725.7716783005653</v>
      </c>
      <c r="Q171" s="162">
        <f>IF(RES_hhdet_tes!Q171=0,0,RES_hhdet_tes!Q171/0.086*1000000/RES_hhdet_num!Q171)</f>
        <v>2260.7531769359998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1568.1799259782072</v>
      </c>
      <c r="C172" s="160">
        <f>IF(RES_hhdet_tes!C172=0,0,RES_hhdet_tes!C172/0.086*1000000/RES_hhdet_num!C172)</f>
        <v>1611.9043280386422</v>
      </c>
      <c r="D172" s="160">
        <f>IF(RES_hhdet_tes!D172=0,0,RES_hhdet_tes!D172/0.086*1000000/RES_hhdet_num!D172)</f>
        <v>1699.1784179884139</v>
      </c>
      <c r="E172" s="160">
        <f>IF(RES_hhdet_tes!E172=0,0,RES_hhdet_tes!E172/0.086*1000000/RES_hhdet_num!E172)</f>
        <v>1752.2100801330191</v>
      </c>
      <c r="F172" s="160">
        <f>IF(RES_hhdet_tes!F172=0,0,RES_hhdet_tes!F172/0.086*1000000/RES_hhdet_num!F172)</f>
        <v>1807.9204203901629</v>
      </c>
      <c r="G172" s="160">
        <f>IF(RES_hhdet_tes!G172=0,0,RES_hhdet_tes!G172/0.086*1000000/RES_hhdet_num!G172)</f>
        <v>1816.5007733695134</v>
      </c>
      <c r="H172" s="160">
        <f>IF(RES_hhdet_tes!H172=0,0,RES_hhdet_tes!H172/0.086*1000000/RES_hhdet_num!H172)</f>
        <v>1753.7763182340434</v>
      </c>
      <c r="I172" s="160">
        <f>IF(RES_hhdet_tes!I172=0,0,RES_hhdet_tes!I172/0.086*1000000/RES_hhdet_num!I172)</f>
        <v>1691.8099346954946</v>
      </c>
      <c r="J172" s="160">
        <f>IF(RES_hhdet_tes!J172=0,0,RES_hhdet_tes!J172/0.086*1000000/RES_hhdet_num!J172)</f>
        <v>1653.9683503656254</v>
      </c>
      <c r="K172" s="160">
        <f>IF(RES_hhdet_tes!K172=0,0,RES_hhdet_tes!K172/0.086*1000000/RES_hhdet_num!K172)</f>
        <v>1624.3772089393153</v>
      </c>
      <c r="L172" s="160">
        <f>IF(RES_hhdet_tes!L172=0,0,RES_hhdet_tes!L172/0.086*1000000/RES_hhdet_num!L172)</f>
        <v>1712.5424986416274</v>
      </c>
      <c r="M172" s="160">
        <f>IF(RES_hhdet_tes!M172=0,0,RES_hhdet_tes!M172/0.086*1000000/RES_hhdet_num!M172)</f>
        <v>1752.3931078888959</v>
      </c>
      <c r="N172" s="160">
        <f>IF(RES_hhdet_tes!N172=0,0,RES_hhdet_tes!N172/0.086*1000000/RES_hhdet_num!N172)</f>
        <v>1662.6724842488877</v>
      </c>
      <c r="O172" s="160">
        <f>IF(RES_hhdet_tes!O172=0,0,RES_hhdet_tes!O172/0.086*1000000/RES_hhdet_num!O172)</f>
        <v>1687.4515393349359</v>
      </c>
      <c r="P172" s="160">
        <f>IF(RES_hhdet_tes!P172=0,0,RES_hhdet_tes!P172/0.086*1000000/RES_hhdet_num!P172)</f>
        <v>1549.8352739371062</v>
      </c>
      <c r="Q172" s="160">
        <f>IF(RES_hhdet_tes!Q172=0,0,RES_hhdet_tes!Q172/0.086*1000000/RES_hhdet_num!Q172)</f>
        <v>1766.031113322209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695.23958101170967</v>
      </c>
      <c r="C173" s="156">
        <f>IF(RES_hhdet_tes!C173=0,0,RES_hhdet_tes!C173/0.086*1000000/RES_hhdet_num!C172)</f>
        <v>714.33504138547369</v>
      </c>
      <c r="D173" s="156">
        <f>IF(RES_hhdet_tes!D173=0,0,RES_hhdet_tes!D173/0.086*1000000/RES_hhdet_num!D172)</f>
        <v>779.01247721901859</v>
      </c>
      <c r="E173" s="156">
        <f>IF(RES_hhdet_tes!E173=0,0,RES_hhdet_tes!E173/0.086*1000000/RES_hhdet_num!E172)</f>
        <v>814.70126884016599</v>
      </c>
      <c r="F173" s="156">
        <f>IF(RES_hhdet_tes!F173=0,0,RES_hhdet_tes!F173/0.086*1000000/RES_hhdet_num!F172)</f>
        <v>865.24194413080738</v>
      </c>
      <c r="G173" s="156">
        <f>IF(RES_hhdet_tes!G173=0,0,RES_hhdet_tes!G173/0.086*1000000/RES_hhdet_num!G172)</f>
        <v>869.94769327985591</v>
      </c>
      <c r="H173" s="156">
        <f>IF(RES_hhdet_tes!H173=0,0,RES_hhdet_tes!H173/0.086*1000000/RES_hhdet_num!H172)</f>
        <v>813.63837623233121</v>
      </c>
      <c r="I173" s="156">
        <f>IF(RES_hhdet_tes!I173=0,0,RES_hhdet_tes!I173/0.086*1000000/RES_hhdet_num!I172)</f>
        <v>753.83908042640758</v>
      </c>
      <c r="J173" s="156">
        <f>IF(RES_hhdet_tes!J173=0,0,RES_hhdet_tes!J173/0.086*1000000/RES_hhdet_num!J172)</f>
        <v>720.24104356088731</v>
      </c>
      <c r="K173" s="156">
        <f>IF(RES_hhdet_tes!K173=0,0,RES_hhdet_tes!K173/0.086*1000000/RES_hhdet_num!K172)</f>
        <v>700.12329948148511</v>
      </c>
      <c r="L173" s="156">
        <f>IF(RES_hhdet_tes!L173=0,0,RES_hhdet_tes!L173/0.086*1000000/RES_hhdet_num!L172)</f>
        <v>791.51929579780938</v>
      </c>
      <c r="M173" s="156">
        <f>IF(RES_hhdet_tes!M173=0,0,RES_hhdet_tes!M173/0.086*1000000/RES_hhdet_num!M172)</f>
        <v>833.81410452741784</v>
      </c>
      <c r="N173" s="156">
        <f>IF(RES_hhdet_tes!N173=0,0,RES_hhdet_tes!N173/0.086*1000000/RES_hhdet_num!N172)</f>
        <v>760.9439651591515</v>
      </c>
      <c r="O173" s="156">
        <f>IF(RES_hhdet_tes!O173=0,0,RES_hhdet_tes!O173/0.086*1000000/RES_hhdet_num!O172)</f>
        <v>804.73795049159389</v>
      </c>
      <c r="P173" s="156">
        <f>IF(RES_hhdet_tes!P173=0,0,RES_hhdet_tes!P173/0.086*1000000/RES_hhdet_num!P172)</f>
        <v>697.54203765170917</v>
      </c>
      <c r="Q173" s="156">
        <f>IF(RES_hhdet_tes!Q173=0,0,RES_hhdet_tes!Q173/0.086*1000000/RES_hhdet_num!Q172)</f>
        <v>913.71037113548061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872.94034496649749</v>
      </c>
      <c r="C174" s="57">
        <f>IF(RES_hhdet_tes!C174=0,0,RES_hhdet_tes!C174/0.086*1000000/RES_hhdet_num!C172)</f>
        <v>897.56928665316843</v>
      </c>
      <c r="D174" s="57">
        <f>IF(RES_hhdet_tes!D174=0,0,RES_hhdet_tes!D174/0.086*1000000/RES_hhdet_num!D172)</f>
        <v>920.16594076939509</v>
      </c>
      <c r="E174" s="57">
        <f>IF(RES_hhdet_tes!E174=0,0,RES_hhdet_tes!E174/0.086*1000000/RES_hhdet_num!E172)</f>
        <v>937.50881129285267</v>
      </c>
      <c r="F174" s="57">
        <f>IF(RES_hhdet_tes!F174=0,0,RES_hhdet_tes!F174/0.086*1000000/RES_hhdet_num!F172)</f>
        <v>942.67847625935565</v>
      </c>
      <c r="G174" s="57">
        <f>IF(RES_hhdet_tes!G174=0,0,RES_hhdet_tes!G174/0.086*1000000/RES_hhdet_num!G172)</f>
        <v>946.55308008965744</v>
      </c>
      <c r="H174" s="57">
        <f>IF(RES_hhdet_tes!H174=0,0,RES_hhdet_tes!H174/0.086*1000000/RES_hhdet_num!H172)</f>
        <v>940.13794200171208</v>
      </c>
      <c r="I174" s="57">
        <f>IF(RES_hhdet_tes!I174=0,0,RES_hhdet_tes!I174/0.086*1000000/RES_hhdet_num!I172)</f>
        <v>937.97085426908711</v>
      </c>
      <c r="J174" s="57">
        <f>IF(RES_hhdet_tes!J174=0,0,RES_hhdet_tes!J174/0.086*1000000/RES_hhdet_num!J172)</f>
        <v>933.72730680473808</v>
      </c>
      <c r="K174" s="57">
        <f>IF(RES_hhdet_tes!K174=0,0,RES_hhdet_tes!K174/0.086*1000000/RES_hhdet_num!K172)</f>
        <v>924.25390945783022</v>
      </c>
      <c r="L174" s="57">
        <f>IF(RES_hhdet_tes!L174=0,0,RES_hhdet_tes!L174/0.086*1000000/RES_hhdet_num!L172)</f>
        <v>921.0232028438179</v>
      </c>
      <c r="M174" s="57">
        <f>IF(RES_hhdet_tes!M174=0,0,RES_hhdet_tes!M174/0.086*1000000/RES_hhdet_num!M172)</f>
        <v>918.57900336147816</v>
      </c>
      <c r="N174" s="57">
        <f>IF(RES_hhdet_tes!N174=0,0,RES_hhdet_tes!N174/0.086*1000000/RES_hhdet_num!N172)</f>
        <v>901.72851908973621</v>
      </c>
      <c r="O174" s="57">
        <f>IF(RES_hhdet_tes!O174=0,0,RES_hhdet_tes!O174/0.086*1000000/RES_hhdet_num!O172)</f>
        <v>882.713588843342</v>
      </c>
      <c r="P174" s="57">
        <f>IF(RES_hhdet_tes!P174=0,0,RES_hhdet_tes!P174/0.086*1000000/RES_hhdet_num!P172)</f>
        <v>852.29323628539714</v>
      </c>
      <c r="Q174" s="57">
        <f>IF(RES_hhdet_tes!Q174=0,0,RES_hhdet_tes!Q174/0.086*1000000/RES_hhdet_num!Q172)</f>
        <v>852.32074218672824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691.87403936632188</v>
      </c>
      <c r="C175" s="157">
        <f>IF(RES_hhdet_tes!C175=0,0,RES_hhdet_tes!C175/0.086*1000000/RES_hhdet_num!C$161)</f>
        <v>711.05614398865612</v>
      </c>
      <c r="D175" s="157">
        <f>IF(RES_hhdet_tes!D175=0,0,RES_hhdet_tes!D175/0.086*1000000/RES_hhdet_num!D$161)</f>
        <v>733.15981213082296</v>
      </c>
      <c r="E175" s="157">
        <f>IF(RES_hhdet_tes!E175=0,0,RES_hhdet_tes!E175/0.086*1000000/RES_hhdet_num!E$161)</f>
        <v>752.99639011855356</v>
      </c>
      <c r="F175" s="157">
        <f>IF(RES_hhdet_tes!F175=0,0,RES_hhdet_tes!F175/0.086*1000000/RES_hhdet_num!F$161)</f>
        <v>855.98775438250209</v>
      </c>
      <c r="G175" s="157">
        <f>IF(RES_hhdet_tes!G175=0,0,RES_hhdet_tes!G175/0.086*1000000/RES_hhdet_num!G$161)</f>
        <v>833.80548779664457</v>
      </c>
      <c r="H175" s="157">
        <f>IF(RES_hhdet_tes!H175=0,0,RES_hhdet_tes!H175/0.086*1000000/RES_hhdet_num!H$161)</f>
        <v>843.29228066142753</v>
      </c>
      <c r="I175" s="157">
        <f>IF(RES_hhdet_tes!I175=0,0,RES_hhdet_tes!I175/0.086*1000000/RES_hhdet_num!I$161)</f>
        <v>812.3872861978723</v>
      </c>
      <c r="J175" s="157">
        <f>IF(RES_hhdet_tes!J175=0,0,RES_hhdet_tes!J175/0.086*1000000/RES_hhdet_num!J$161)</f>
        <v>786.86601812328877</v>
      </c>
      <c r="K175" s="157">
        <f>IF(RES_hhdet_tes!K175=0,0,RES_hhdet_tes!K175/0.086*1000000/RES_hhdet_num!K$161)</f>
        <v>777.45265863741349</v>
      </c>
      <c r="L175" s="157">
        <f>IF(RES_hhdet_tes!L175=0,0,RES_hhdet_tes!L175/0.086*1000000/RES_hhdet_num!L$161)</f>
        <v>796.38241675549421</v>
      </c>
      <c r="M175" s="157">
        <f>IF(RES_hhdet_tes!M175=0,0,RES_hhdet_tes!M175/0.086*1000000/RES_hhdet_num!M$161)</f>
        <v>781.83861786721002</v>
      </c>
      <c r="N175" s="157">
        <f>IF(RES_hhdet_tes!N175=0,0,RES_hhdet_tes!N175/0.086*1000000/RES_hhdet_num!N$161)</f>
        <v>778.60851037224472</v>
      </c>
      <c r="O175" s="157">
        <f>IF(RES_hhdet_tes!O175=0,0,RES_hhdet_tes!O175/0.086*1000000/RES_hhdet_num!O$161)</f>
        <v>813.33478122968518</v>
      </c>
      <c r="P175" s="157">
        <f>IF(RES_hhdet_tes!P175=0,0,RES_hhdet_tes!P175/0.086*1000000/RES_hhdet_num!P$161)</f>
        <v>777.27399964602535</v>
      </c>
      <c r="Q175" s="157">
        <f>IF(RES_hhdet_tes!Q175=0,0,RES_hhdet_tes!Q175/0.086*1000000/RES_hhdet_num!Q$161)</f>
        <v>898.81356113720017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647.32099226606442</v>
      </c>
      <c r="C176" s="156">
        <f>IF(RES_hhdet_tes!C176=0,0,RES_hhdet_tes!C176/0.086*1000000/RES_hhdet_num!C176)</f>
        <v>656.4090858389568</v>
      </c>
      <c r="D176" s="156">
        <f>IF(RES_hhdet_tes!D176=0,0,RES_hhdet_tes!D176/0.086*1000000/RES_hhdet_num!D176)</f>
        <v>653.81656809625872</v>
      </c>
      <c r="E176" s="156">
        <f>IF(RES_hhdet_tes!E176=0,0,RES_hhdet_tes!E176/0.086*1000000/RES_hhdet_num!E176)</f>
        <v>702.65557727984969</v>
      </c>
      <c r="F176" s="156">
        <f>IF(RES_hhdet_tes!F176=0,0,RES_hhdet_tes!F176/0.086*1000000/RES_hhdet_num!F176)</f>
        <v>705.95111850092258</v>
      </c>
      <c r="G176" s="156">
        <f>IF(RES_hhdet_tes!G176=0,0,RES_hhdet_tes!G176/0.086*1000000/RES_hhdet_num!G176)</f>
        <v>789.2047557193099</v>
      </c>
      <c r="H176" s="156">
        <f>IF(RES_hhdet_tes!H176=0,0,RES_hhdet_tes!H176/0.086*1000000/RES_hhdet_num!H176)</f>
        <v>733.52383546050658</v>
      </c>
      <c r="I176" s="156">
        <f>IF(RES_hhdet_tes!I176=0,0,RES_hhdet_tes!I176/0.086*1000000/RES_hhdet_num!I176)</f>
        <v>739.19296168196729</v>
      </c>
      <c r="J176" s="156">
        <f>IF(RES_hhdet_tes!J176=0,0,RES_hhdet_tes!J176/0.086*1000000/RES_hhdet_num!J176)</f>
        <v>752.49389247703562</v>
      </c>
      <c r="K176" s="156">
        <f>IF(RES_hhdet_tes!K176=0,0,RES_hhdet_tes!K176/0.086*1000000/RES_hhdet_num!K176)</f>
        <v>692.03623662435814</v>
      </c>
      <c r="L176" s="156">
        <f>IF(RES_hhdet_tes!L176=0,0,RES_hhdet_tes!L176/0.086*1000000/RES_hhdet_num!L176)</f>
        <v>727.32031113474488</v>
      </c>
      <c r="M176" s="156">
        <f>IF(RES_hhdet_tes!M176=0,0,RES_hhdet_tes!M176/0.086*1000000/RES_hhdet_num!M176)</f>
        <v>690.25278808846167</v>
      </c>
      <c r="N176" s="156">
        <f>IF(RES_hhdet_tes!N176=0,0,RES_hhdet_tes!N176/0.086*1000000/RES_hhdet_num!N176)</f>
        <v>699.75234392930201</v>
      </c>
      <c r="O176" s="156">
        <f>IF(RES_hhdet_tes!O176=0,0,RES_hhdet_tes!O176/0.086*1000000/RES_hhdet_num!O176)</f>
        <v>699.56555299962849</v>
      </c>
      <c r="P176" s="156">
        <f>IF(RES_hhdet_tes!P176=0,0,RES_hhdet_tes!P176/0.086*1000000/RES_hhdet_num!P176)</f>
        <v>691.14772982382704</v>
      </c>
      <c r="Q176" s="156">
        <f>IF(RES_hhdet_tes!Q176=0,0,RES_hhdet_tes!Q176/0.086*1000000/RES_hhdet_num!Q176)</f>
        <v>700.25853642704055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764.23181320128788</v>
      </c>
      <c r="C177" s="57">
        <f>IF(RES_hhdet_tes!C177=0,0,RES_hhdet_tes!C177/0.086*1000000/RES_hhdet_num!C177)</f>
        <v>783.8292879129649</v>
      </c>
      <c r="D177" s="57">
        <f>IF(RES_hhdet_tes!D177=0,0,RES_hhdet_tes!D177/0.086*1000000/RES_hhdet_num!D177)</f>
        <v>816.95784029734921</v>
      </c>
      <c r="E177" s="57">
        <f>IF(RES_hhdet_tes!E177=0,0,RES_hhdet_tes!E177/0.086*1000000/RES_hhdet_num!E177)</f>
        <v>817.85851442019282</v>
      </c>
      <c r="F177" s="57">
        <f>IF(RES_hhdet_tes!F177=0,0,RES_hhdet_tes!F177/0.086*1000000/RES_hhdet_num!F177)</f>
        <v>1028.4668473263418</v>
      </c>
      <c r="G177" s="57">
        <f>IF(RES_hhdet_tes!G177=0,0,RES_hhdet_tes!G177/0.086*1000000/RES_hhdet_num!G177)</f>
        <v>880.20820940177964</v>
      </c>
      <c r="H177" s="57">
        <f>IF(RES_hhdet_tes!H177=0,0,RES_hhdet_tes!H177/0.086*1000000/RES_hhdet_num!H177)</f>
        <v>922.52378618225703</v>
      </c>
      <c r="I177" s="57">
        <f>IF(RES_hhdet_tes!I177=0,0,RES_hhdet_tes!I177/0.086*1000000/RES_hhdet_num!I177)</f>
        <v>850.24286513715106</v>
      </c>
      <c r="J177" s="57">
        <f>IF(RES_hhdet_tes!J177=0,0,RES_hhdet_tes!J177/0.086*1000000/RES_hhdet_num!J177)</f>
        <v>814.05443153415411</v>
      </c>
      <c r="K177" s="57">
        <f>IF(RES_hhdet_tes!K177=0,0,RES_hhdet_tes!K177/0.086*1000000/RES_hhdet_num!K177)</f>
        <v>846.50035215443245</v>
      </c>
      <c r="L177" s="57">
        <f>IF(RES_hhdet_tes!L177=0,0,RES_hhdet_tes!L177/0.086*1000000/RES_hhdet_num!L177)</f>
        <v>858.37409788415937</v>
      </c>
      <c r="M177" s="57">
        <f>IF(RES_hhdet_tes!M177=0,0,RES_hhdet_tes!M177/0.086*1000000/RES_hhdet_num!M177)</f>
        <v>855.63379122060996</v>
      </c>
      <c r="N177" s="57">
        <f>IF(RES_hhdet_tes!N177=0,0,RES_hhdet_tes!N177/0.086*1000000/RES_hhdet_num!N177)</f>
        <v>847.40920920408155</v>
      </c>
      <c r="O177" s="57">
        <f>IF(RES_hhdet_tes!O177=0,0,RES_hhdet_tes!O177/0.086*1000000/RES_hhdet_num!O177)</f>
        <v>914.53168532562279</v>
      </c>
      <c r="P177" s="57">
        <f>IF(RES_hhdet_tes!P177=0,0,RES_hhdet_tes!P177/0.086*1000000/RES_hhdet_num!P177)</f>
        <v>856.09531509183535</v>
      </c>
      <c r="Q177" s="57">
        <f>IF(RES_hhdet_tes!Q177=0,0,RES_hhdet_tes!Q177/0.086*1000000/RES_hhdet_num!Q177)</f>
        <v>1089.7209339430754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4523.5315274333198</v>
      </c>
      <c r="C3" s="168">
        <f t="shared" ref="C3:Q3" si="0">SUM(C4,C7,C9,C19)</f>
        <v>5281.9061248330372</v>
      </c>
      <c r="D3" s="168">
        <f t="shared" si="0"/>
        <v>4780.1193993048882</v>
      </c>
      <c r="E3" s="168">
        <f t="shared" si="0"/>
        <v>6234.1286749515275</v>
      </c>
      <c r="F3" s="168">
        <f t="shared" si="0"/>
        <v>4695.379788338204</v>
      </c>
      <c r="G3" s="168">
        <f t="shared" si="0"/>
        <v>4893.835208742059</v>
      </c>
      <c r="H3" s="168">
        <f t="shared" si="0"/>
        <v>4862.1699292890107</v>
      </c>
      <c r="I3" s="168">
        <f t="shared" si="0"/>
        <v>4481.6731601471183</v>
      </c>
      <c r="J3" s="168">
        <f t="shared" si="0"/>
        <v>4633.3952421898557</v>
      </c>
      <c r="K3" s="168">
        <f t="shared" si="0"/>
        <v>4638.6811298184075</v>
      </c>
      <c r="L3" s="168">
        <f t="shared" si="0"/>
        <v>4580.068522459198</v>
      </c>
      <c r="M3" s="168">
        <f t="shared" si="0"/>
        <v>4569.2379044080699</v>
      </c>
      <c r="N3" s="168">
        <f t="shared" si="0"/>
        <v>4622.3001815536427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3673.8959389251349</v>
      </c>
      <c r="C4" s="157">
        <f t="shared" si="1"/>
        <v>4423.710505806539</v>
      </c>
      <c r="D4" s="157">
        <f t="shared" si="1"/>
        <v>3937.6619820360702</v>
      </c>
      <c r="E4" s="157">
        <f t="shared" si="1"/>
        <v>5354.6674747668376</v>
      </c>
      <c r="F4" s="157">
        <f t="shared" si="1"/>
        <v>3829.8933788793902</v>
      </c>
      <c r="G4" s="157">
        <f t="shared" si="1"/>
        <v>4020.8723231233007</v>
      </c>
      <c r="H4" s="157">
        <f t="shared" si="1"/>
        <v>4052.1877834340848</v>
      </c>
      <c r="I4" s="157">
        <f t="shared" si="1"/>
        <v>3712.3245398772997</v>
      </c>
      <c r="J4" s="157">
        <f t="shared" si="1"/>
        <v>3840.9177631014882</v>
      </c>
      <c r="K4" s="157">
        <f t="shared" si="1"/>
        <v>3872.5806599999992</v>
      </c>
      <c r="L4" s="157">
        <f t="shared" si="1"/>
        <v>3811.1468618306767</v>
      </c>
      <c r="M4" s="157">
        <f t="shared" si="1"/>
        <v>3821.2063128142872</v>
      </c>
      <c r="N4" s="157">
        <f t="shared" si="1"/>
        <v>3882.4052785667168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3673.8959389251349</v>
      </c>
      <c r="C5" s="156">
        <f>IF(RES_hhdet_emi!C5=0,0,RES_hhdet_emi!C5*1000000/RES_hhdet_num!C$3)</f>
        <v>4423.710505806539</v>
      </c>
      <c r="D5" s="156">
        <f>IF(RES_hhdet_emi!D5=0,0,RES_hhdet_emi!D5*1000000/RES_hhdet_num!D$3)</f>
        <v>3937.6619820360702</v>
      </c>
      <c r="E5" s="156">
        <f>IF(RES_hhdet_emi!E5=0,0,RES_hhdet_emi!E5*1000000/RES_hhdet_num!E$3)</f>
        <v>5354.6674747668376</v>
      </c>
      <c r="F5" s="156">
        <f>IF(RES_hhdet_emi!F5=0,0,RES_hhdet_emi!F5*1000000/RES_hhdet_num!F$3)</f>
        <v>3829.8933788793902</v>
      </c>
      <c r="G5" s="156">
        <f>IF(RES_hhdet_emi!G5=0,0,RES_hhdet_emi!G5*1000000/RES_hhdet_num!G$3)</f>
        <v>4020.8723231233007</v>
      </c>
      <c r="H5" s="156">
        <f>IF(RES_hhdet_emi!H5=0,0,RES_hhdet_emi!H5*1000000/RES_hhdet_num!H$3)</f>
        <v>4052.1877834340848</v>
      </c>
      <c r="I5" s="156">
        <f>IF(RES_hhdet_emi!I5=0,0,RES_hhdet_emi!I5*1000000/RES_hhdet_num!I$3)</f>
        <v>3712.3245398772997</v>
      </c>
      <c r="J5" s="156">
        <f>IF(RES_hhdet_emi!J5=0,0,RES_hhdet_emi!J5*1000000/RES_hhdet_num!J$3)</f>
        <v>3840.9177631014882</v>
      </c>
      <c r="K5" s="156">
        <f>IF(RES_hhdet_emi!K5=0,0,RES_hhdet_emi!K5*1000000/RES_hhdet_num!K$3)</f>
        <v>3872.5806599999992</v>
      </c>
      <c r="L5" s="156">
        <f>IF(RES_hhdet_emi!L5=0,0,RES_hhdet_emi!L5*1000000/RES_hhdet_num!L$3)</f>
        <v>3811.1468618306767</v>
      </c>
      <c r="M5" s="156">
        <f>IF(RES_hhdet_emi!M5=0,0,RES_hhdet_emi!M5*1000000/RES_hhdet_num!M$3)</f>
        <v>3821.2063128142872</v>
      </c>
      <c r="N5" s="156">
        <f>IF(RES_hhdet_emi!N5=0,0,RES_hhdet_emi!N5*1000000/RES_hhdet_num!N$3)</f>
        <v>3882.4052785667168</v>
      </c>
      <c r="O5" s="156">
        <f>IF(RES_hhdet_emi!O5=0,0,RES_hhdet_emi!O5*1000000/RES_hhdet_num!O$3)</f>
        <v>0</v>
      </c>
      <c r="P5" s="156">
        <f>IF(RES_hhdet_emi!P5=0,0,RES_hhdet_emi!P5*1000000/RES_hhdet_num!P$3)</f>
        <v>0</v>
      </c>
      <c r="Q5" s="156">
        <f>IF(RES_hhdet_emi!Q5=0,0,RES_hhdet_emi!Q5*1000000/RES_hhdet_num!Q$3)</f>
        <v>0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636.27873438129427</v>
      </c>
      <c r="C9" s="157">
        <f>IF(RES_hhdet_emi!C9=0,0,RES_hhdet_emi!C9*1000000/RES_hhdet_num!C$3)</f>
        <v>658.64619501357856</v>
      </c>
      <c r="D9" s="157">
        <f>IF(RES_hhdet_emi!D9=0,0,RES_hhdet_emi!D9*1000000/RES_hhdet_num!D$3)</f>
        <v>663.98674944153902</v>
      </c>
      <c r="E9" s="157">
        <f>IF(RES_hhdet_emi!E9=0,0,RES_hhdet_emi!E9*1000000/RES_hhdet_num!E$3)</f>
        <v>669.34732846549264</v>
      </c>
      <c r="F9" s="157">
        <f>IF(RES_hhdet_emi!F9=0,0,RES_hhdet_emi!F9*1000000/RES_hhdet_num!F$3)</f>
        <v>665.42116024772986</v>
      </c>
      <c r="G9" s="157">
        <f>IF(RES_hhdet_emi!G9=0,0,RES_hhdet_emi!G9*1000000/RES_hhdet_num!G$3)</f>
        <v>661.18932673556264</v>
      </c>
      <c r="H9" s="157">
        <f>IF(RES_hhdet_emi!H9=0,0,RES_hhdet_emi!H9*1000000/RES_hhdet_num!H$3)</f>
        <v>650.1773893769257</v>
      </c>
      <c r="I9" s="157">
        <f>IF(RES_hhdet_emi!I9=0,0,RES_hhdet_emi!I9*1000000/RES_hhdet_num!I$3)</f>
        <v>640.32253933314041</v>
      </c>
      <c r="J9" s="157">
        <f>IF(RES_hhdet_emi!J9=0,0,RES_hhdet_emi!J9*1000000/RES_hhdet_num!J$3)</f>
        <v>629.86727020339981</v>
      </c>
      <c r="K9" s="157">
        <f>IF(RES_hhdet_emi!K9=0,0,RES_hhdet_emi!K9*1000000/RES_hhdet_num!K$3)</f>
        <v>615.74706416216702</v>
      </c>
      <c r="L9" s="157">
        <f>IF(RES_hhdet_emi!L9=0,0,RES_hhdet_emi!L9*1000000/RES_hhdet_num!L$3)</f>
        <v>601.78281487054016</v>
      </c>
      <c r="M9" s="157">
        <f>IF(RES_hhdet_emi!M9=0,0,RES_hhdet_emi!M9*1000000/RES_hhdet_num!M$3)</f>
        <v>598.56021762818727</v>
      </c>
      <c r="N9" s="157">
        <f>IF(RES_hhdet_emi!N9=0,0,RES_hhdet_emi!N9*1000000/RES_hhdet_num!N$3)</f>
        <v>582.32441150216391</v>
      </c>
      <c r="O9" s="157">
        <f>IF(RES_hhdet_emi!O9=0,0,RES_hhdet_emi!O9*1000000/RES_hhdet_num!O$3)</f>
        <v>0</v>
      </c>
      <c r="P9" s="157">
        <f>IF(RES_hhdet_emi!P9=0,0,RES_hhdet_emi!P9*1000000/RES_hhdet_num!P$3)</f>
        <v>0</v>
      </c>
      <c r="Q9" s="157">
        <f>IF(RES_hhdet_emi!Q9=0,0,RES_hhdet_emi!Q9*1000000/RES_hhdet_num!Q$3)</f>
        <v>0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0</v>
      </c>
      <c r="C10" s="132">
        <f>IF(RES_hhdet_emi!C10=0,0,RES_hhdet_emi!C10*1000000/RES_hhdet_num!C10)</f>
        <v>0</v>
      </c>
      <c r="D10" s="132">
        <f>IF(RES_hhdet_emi!D10=0,0,RES_hhdet_emi!D10*1000000/RES_hhdet_num!D10)</f>
        <v>0</v>
      </c>
      <c r="E10" s="132">
        <f>IF(RES_hhdet_emi!E10=0,0,RES_hhdet_emi!E10*1000000/RES_hhdet_num!E10)</f>
        <v>0</v>
      </c>
      <c r="F10" s="132">
        <f>IF(RES_hhdet_emi!F10=0,0,RES_hhdet_emi!F10*1000000/RES_hhdet_num!F10)</f>
        <v>0</v>
      </c>
      <c r="G10" s="132">
        <f>IF(RES_hhdet_emi!G10=0,0,RES_hhdet_emi!G10*1000000/RES_hhdet_num!G10)</f>
        <v>0</v>
      </c>
      <c r="H10" s="132">
        <f>IF(RES_hhdet_emi!H10=0,0,RES_hhdet_emi!H10*1000000/RES_hhdet_num!H10)</f>
        <v>0</v>
      </c>
      <c r="I10" s="132">
        <f>IF(RES_hhdet_emi!I10=0,0,RES_hhdet_emi!I10*1000000/RES_hhdet_num!I10)</f>
        <v>0</v>
      </c>
      <c r="J10" s="132">
        <f>IF(RES_hhdet_emi!J10=0,0,RES_hhdet_emi!J10*1000000/RES_hhdet_num!J10)</f>
        <v>0</v>
      </c>
      <c r="K10" s="132">
        <f>IF(RES_hhdet_emi!K10=0,0,RES_hhdet_emi!K10*1000000/RES_hhdet_num!K10)</f>
        <v>0</v>
      </c>
      <c r="L10" s="132">
        <f>IF(RES_hhdet_emi!L10=0,0,RES_hhdet_emi!L10*1000000/RES_hhdet_num!L10)</f>
        <v>0</v>
      </c>
      <c r="M10" s="132">
        <f>IF(RES_hhdet_emi!M10=0,0,RES_hhdet_emi!M10*1000000/RES_hhdet_num!M10)</f>
        <v>0</v>
      </c>
      <c r="N10" s="132">
        <f>IF(RES_hhdet_emi!N10=0,0,RES_hhdet_emi!N10*1000000/RES_hhdet_num!N10)</f>
        <v>0</v>
      </c>
      <c r="O10" s="132">
        <f>IF(RES_hhdet_emi!O10=0,0,RES_hhdet_emi!O10*1000000/RES_hhdet_num!O10)</f>
        <v>0</v>
      </c>
      <c r="P10" s="132">
        <f>IF(RES_hhdet_emi!P10=0,0,RES_hhdet_emi!P10*1000000/RES_hhdet_num!P10)</f>
        <v>0</v>
      </c>
      <c r="Q10" s="132">
        <f>IF(RES_hhdet_emi!Q10=0,0,RES_hhdet_emi!Q10*1000000/RES_hhdet_num!Q10)</f>
        <v>0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643.96293595145096</v>
      </c>
      <c r="C11" s="132">
        <f>IF(RES_hhdet_emi!C11=0,0,RES_hhdet_emi!C11*1000000/RES_hhdet_num!C11)</f>
        <v>666.8132951820894</v>
      </c>
      <c r="D11" s="132">
        <f>IF(RES_hhdet_emi!D11=0,0,RES_hhdet_emi!D11*1000000/RES_hhdet_num!D11)</f>
        <v>672.5756110217684</v>
      </c>
      <c r="E11" s="132">
        <f>IF(RES_hhdet_emi!E11=0,0,RES_hhdet_emi!E11*1000000/RES_hhdet_num!E11)</f>
        <v>678.3538491566743</v>
      </c>
      <c r="F11" s="132">
        <f>IF(RES_hhdet_emi!F11=0,0,RES_hhdet_emi!F11*1000000/RES_hhdet_num!F11)</f>
        <v>674.77877945389696</v>
      </c>
      <c r="G11" s="132">
        <f>IF(RES_hhdet_emi!G11=0,0,RES_hhdet_emi!G11*1000000/RES_hhdet_num!G11)</f>
        <v>671.9682053719514</v>
      </c>
      <c r="H11" s="132">
        <f>IF(RES_hhdet_emi!H11=0,0,RES_hhdet_emi!H11*1000000/RES_hhdet_num!H11)</f>
        <v>662.00090748488435</v>
      </c>
      <c r="I11" s="132">
        <f>IF(RES_hhdet_emi!I11=0,0,RES_hhdet_emi!I11*1000000/RES_hhdet_num!I11)</f>
        <v>654.69275522840587</v>
      </c>
      <c r="J11" s="132">
        <f>IF(RES_hhdet_emi!J11=0,0,RES_hhdet_emi!J11*1000000/RES_hhdet_num!J11)</f>
        <v>646.30923726785966</v>
      </c>
      <c r="K11" s="132">
        <f>IF(RES_hhdet_emi!K11=0,0,RES_hhdet_emi!K11*1000000/RES_hhdet_num!K11)</f>
        <v>634.66629189083699</v>
      </c>
      <c r="L11" s="132">
        <f>IF(RES_hhdet_emi!L11=0,0,RES_hhdet_emi!L11*1000000/RES_hhdet_num!L11)</f>
        <v>626.80172275467862</v>
      </c>
      <c r="M11" s="132">
        <f>IF(RES_hhdet_emi!M11=0,0,RES_hhdet_emi!M11*1000000/RES_hhdet_num!M11)</f>
        <v>624.23981457094067</v>
      </c>
      <c r="N11" s="132">
        <f>IF(RES_hhdet_emi!N11=0,0,RES_hhdet_emi!N11*1000000/RES_hhdet_num!N11)</f>
        <v>609.67428601498568</v>
      </c>
      <c r="O11" s="132">
        <f>IF(RES_hhdet_emi!O11=0,0,RES_hhdet_emi!O11*1000000/RES_hhdet_num!O11)</f>
        <v>0</v>
      </c>
      <c r="P11" s="132">
        <f>IF(RES_hhdet_emi!P11=0,0,RES_hhdet_emi!P11*1000000/RES_hhdet_num!P11)</f>
        <v>0</v>
      </c>
      <c r="Q11" s="132">
        <f>IF(RES_hhdet_emi!Q11=0,0,RES_hhdet_emi!Q11*1000000/RES_hhdet_num!Q11)</f>
        <v>0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257.58517438064473</v>
      </c>
      <c r="C12" s="132">
        <f>IF(RES_hhdet_emi!C12=0,0,RES_hhdet_emi!C12*1000000/RES_hhdet_num!C12)</f>
        <v>266.72531807283792</v>
      </c>
      <c r="D12" s="132">
        <f>IF(RES_hhdet_emi!D12=0,0,RES_hhdet_emi!D12*1000000/RES_hhdet_num!D12)</f>
        <v>269.03024440869706</v>
      </c>
      <c r="E12" s="132">
        <f>IF(RES_hhdet_emi!E12=0,0,RES_hhdet_emi!E12*1000000/RES_hhdet_num!E12)</f>
        <v>271.3415396626371</v>
      </c>
      <c r="F12" s="132">
        <f>IF(RES_hhdet_emi!F12=0,0,RES_hhdet_emi!F12*1000000/RES_hhdet_num!F12)</f>
        <v>269.9115117815802</v>
      </c>
      <c r="G12" s="132">
        <f>IF(RES_hhdet_emi!G12=0,0,RES_hhdet_emi!G12*1000000/RES_hhdet_num!G12)</f>
        <v>268.78728214876378</v>
      </c>
      <c r="H12" s="132">
        <f>IF(RES_hhdet_emi!H12=0,0,RES_hhdet_emi!H12*1000000/RES_hhdet_num!H12)</f>
        <v>264.80036299395516</v>
      </c>
      <c r="I12" s="132">
        <f>IF(RES_hhdet_emi!I12=0,0,RES_hhdet_emi!I12*1000000/RES_hhdet_num!I12)</f>
        <v>261.87710209136793</v>
      </c>
      <c r="J12" s="132">
        <f>IF(RES_hhdet_emi!J12=0,0,RES_hhdet_emi!J12*1000000/RES_hhdet_num!J12)</f>
        <v>258.52369490714244</v>
      </c>
      <c r="K12" s="132">
        <f>IF(RES_hhdet_emi!K12=0,0,RES_hhdet_emi!K12*1000000/RES_hhdet_num!K12)</f>
        <v>253.86651675632996</v>
      </c>
      <c r="L12" s="132">
        <f>IF(RES_hhdet_emi!L12=0,0,RES_hhdet_emi!L12*1000000/RES_hhdet_num!L12)</f>
        <v>250.72068910187187</v>
      </c>
      <c r="M12" s="132">
        <f>IF(RES_hhdet_emi!M12=0,0,RES_hhdet_emi!M12*1000000/RES_hhdet_num!M12)</f>
        <v>249.69592582837751</v>
      </c>
      <c r="N12" s="132">
        <f>IF(RES_hhdet_emi!N12=0,0,RES_hhdet_emi!N12*1000000/RES_hhdet_num!N12)</f>
        <v>243.86971440599478</v>
      </c>
      <c r="O12" s="132">
        <f>IF(RES_hhdet_emi!O12=0,0,RES_hhdet_emi!O12*1000000/RES_hhdet_num!O12)</f>
        <v>0</v>
      </c>
      <c r="P12" s="132">
        <f>IF(RES_hhdet_emi!P12=0,0,RES_hhdet_emi!P12*1000000/RES_hhdet_num!P12)</f>
        <v>0</v>
      </c>
      <c r="Q12" s="132">
        <f>IF(RES_hhdet_emi!Q12=0,0,RES_hhdet_emi!Q12*1000000/RES_hhdet_num!Q12)</f>
        <v>0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257.58517438064473</v>
      </c>
      <c r="C13" s="165">
        <f>IF(RES_hhdet_emi!C13=0,0,RES_hhdet_emi!C13*1000000/RES_hhdet_num!C12)</f>
        <v>266.72531807283792</v>
      </c>
      <c r="D13" s="165">
        <f>IF(RES_hhdet_emi!D13=0,0,RES_hhdet_emi!D13*1000000/RES_hhdet_num!D12)</f>
        <v>269.03024440869706</v>
      </c>
      <c r="E13" s="165">
        <f>IF(RES_hhdet_emi!E13=0,0,RES_hhdet_emi!E13*1000000/RES_hhdet_num!E12)</f>
        <v>271.3415396626371</v>
      </c>
      <c r="F13" s="165">
        <f>IF(RES_hhdet_emi!F13=0,0,RES_hhdet_emi!F13*1000000/RES_hhdet_num!F12)</f>
        <v>269.9115117815802</v>
      </c>
      <c r="G13" s="165">
        <f>IF(RES_hhdet_emi!G13=0,0,RES_hhdet_emi!G13*1000000/RES_hhdet_num!G12)</f>
        <v>268.78728214876378</v>
      </c>
      <c r="H13" s="165">
        <f>IF(RES_hhdet_emi!H13=0,0,RES_hhdet_emi!H13*1000000/RES_hhdet_num!H12)</f>
        <v>264.80036299395516</v>
      </c>
      <c r="I13" s="165">
        <f>IF(RES_hhdet_emi!I13=0,0,RES_hhdet_emi!I13*1000000/RES_hhdet_num!I12)</f>
        <v>261.87710209136793</v>
      </c>
      <c r="J13" s="165">
        <f>IF(RES_hhdet_emi!J13=0,0,RES_hhdet_emi!J13*1000000/RES_hhdet_num!J12)</f>
        <v>258.52369490714244</v>
      </c>
      <c r="K13" s="165">
        <f>IF(RES_hhdet_emi!K13=0,0,RES_hhdet_emi!K13*1000000/RES_hhdet_num!K12)</f>
        <v>253.86651675632996</v>
      </c>
      <c r="L13" s="165">
        <f>IF(RES_hhdet_emi!L13=0,0,RES_hhdet_emi!L13*1000000/RES_hhdet_num!L12)</f>
        <v>250.72068910187187</v>
      </c>
      <c r="M13" s="165">
        <f>IF(RES_hhdet_emi!M13=0,0,RES_hhdet_emi!M13*1000000/RES_hhdet_num!M12)</f>
        <v>249.69592582837751</v>
      </c>
      <c r="N13" s="165">
        <f>IF(RES_hhdet_emi!N13=0,0,RES_hhdet_emi!N13*1000000/RES_hhdet_num!N12)</f>
        <v>243.86971440599478</v>
      </c>
      <c r="O13" s="165">
        <f>IF(RES_hhdet_emi!O13=0,0,RES_hhdet_emi!O13*1000000/RES_hhdet_num!O12)</f>
        <v>0</v>
      </c>
      <c r="P13" s="165">
        <f>IF(RES_hhdet_emi!P13=0,0,RES_hhdet_emi!P13*1000000/RES_hhdet_num!P12)</f>
        <v>0</v>
      </c>
      <c r="Q13" s="165">
        <f>IF(RES_hhdet_emi!Q13=0,0,RES_hhdet_emi!Q13*1000000/RES_hhdet_num!Q12)</f>
        <v>0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213.35685412689025</v>
      </c>
      <c r="C19" s="157">
        <f>IF(RES_hhdet_emi!C19=0,0,RES_hhdet_emi!C19*1000000/RES_hhdet_num!C$3)</f>
        <v>199.54942401292033</v>
      </c>
      <c r="D19" s="157">
        <f>IF(RES_hhdet_emi!D19=0,0,RES_hhdet_emi!D19*1000000/RES_hhdet_num!D$3)</f>
        <v>178.47066782727859</v>
      </c>
      <c r="E19" s="157">
        <f>IF(RES_hhdet_emi!E19=0,0,RES_hhdet_emi!E19*1000000/RES_hhdet_num!E$3)</f>
        <v>210.11387171919677</v>
      </c>
      <c r="F19" s="157">
        <f>IF(RES_hhdet_emi!F19=0,0,RES_hhdet_emi!F19*1000000/RES_hhdet_num!F$3)</f>
        <v>200.06524921108368</v>
      </c>
      <c r="G19" s="157">
        <f>IF(RES_hhdet_emi!G19=0,0,RES_hhdet_emi!G19*1000000/RES_hhdet_num!G$3)</f>
        <v>211.77355888319536</v>
      </c>
      <c r="H19" s="157">
        <f>IF(RES_hhdet_emi!H19=0,0,RES_hhdet_emi!H19*1000000/RES_hhdet_num!H$3)</f>
        <v>159.80475647800023</v>
      </c>
      <c r="I19" s="157">
        <f>IF(RES_hhdet_emi!I19=0,0,RES_hhdet_emi!I19*1000000/RES_hhdet_num!I$3)</f>
        <v>129.026080936678</v>
      </c>
      <c r="J19" s="157">
        <f>IF(RES_hhdet_emi!J19=0,0,RES_hhdet_emi!J19*1000000/RES_hhdet_num!J$3)</f>
        <v>162.61020888496731</v>
      </c>
      <c r="K19" s="157">
        <f>IF(RES_hhdet_emi!K19=0,0,RES_hhdet_emi!K19*1000000/RES_hhdet_num!K$3)</f>
        <v>150.35340565624156</v>
      </c>
      <c r="L19" s="157">
        <f>IF(RES_hhdet_emi!L19=0,0,RES_hhdet_emi!L19*1000000/RES_hhdet_num!L$3)</f>
        <v>167.13884575798193</v>
      </c>
      <c r="M19" s="157">
        <f>IF(RES_hhdet_emi!M19=0,0,RES_hhdet_emi!M19*1000000/RES_hhdet_num!M$3)</f>
        <v>149.47137396559572</v>
      </c>
      <c r="N19" s="157">
        <f>IF(RES_hhdet_emi!N19=0,0,RES_hhdet_emi!N19*1000000/RES_hhdet_num!N$3)</f>
        <v>157.57049148476176</v>
      </c>
      <c r="O19" s="157">
        <f>IF(RES_hhdet_emi!O19=0,0,RES_hhdet_emi!O19*1000000/RES_hhdet_num!O$3)</f>
        <v>0</v>
      </c>
      <c r="P19" s="157">
        <f>IF(RES_hhdet_emi!P19=0,0,RES_hhdet_emi!P19*1000000/RES_hhdet_num!P$3)</f>
        <v>0</v>
      </c>
      <c r="Q19" s="157">
        <f>IF(RES_hhdet_emi!Q19=0,0,RES_hhdet_emi!Q19*1000000/RES_hhdet_num!Q$3)</f>
        <v>0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344.72281261595424</v>
      </c>
      <c r="C21" s="156">
        <f>IF(RES_hhdet_emi!C21=0,0,RES_hhdet_emi!C21*1000000/RES_hhdet_num!C21)</f>
        <v>349.39356700814278</v>
      </c>
      <c r="D21" s="156">
        <f>IF(RES_hhdet_emi!D21=0,0,RES_hhdet_emi!D21*1000000/RES_hhdet_num!D21)</f>
        <v>347.43920732005256</v>
      </c>
      <c r="E21" s="156">
        <f>IF(RES_hhdet_emi!E21=0,0,RES_hhdet_emi!E21*1000000/RES_hhdet_num!E21)</f>
        <v>373.19475280879044</v>
      </c>
      <c r="F21" s="156">
        <f>IF(RES_hhdet_emi!F21=0,0,RES_hhdet_emi!F21*1000000/RES_hhdet_num!F21)</f>
        <v>374.14058025199085</v>
      </c>
      <c r="G21" s="156">
        <f>IF(RES_hhdet_emi!G21=0,0,RES_hhdet_emi!G21*1000000/RES_hhdet_num!G21)</f>
        <v>415.32524965102823</v>
      </c>
      <c r="H21" s="156">
        <f>IF(RES_hhdet_emi!H21=0,0,RES_hhdet_emi!H21*1000000/RES_hhdet_num!H21)</f>
        <v>381.23575447087774</v>
      </c>
      <c r="I21" s="156">
        <f>IF(RES_hhdet_emi!I21=0,0,RES_hhdet_emi!I21*1000000/RES_hhdet_num!I21)</f>
        <v>378.56252146821322</v>
      </c>
      <c r="J21" s="156">
        <f>IF(RES_hhdet_emi!J21=0,0,RES_hhdet_emi!J21*1000000/RES_hhdet_num!J21)</f>
        <v>368.23987037586568</v>
      </c>
      <c r="K21" s="156">
        <f>IF(RES_hhdet_emi!K21=0,0,RES_hhdet_emi!K21*1000000/RES_hhdet_num!K21)</f>
        <v>336.45019929226379</v>
      </c>
      <c r="L21" s="156">
        <f>IF(RES_hhdet_emi!L21=0,0,RES_hhdet_emi!L21*1000000/RES_hhdet_num!L21)</f>
        <v>353.28563868059712</v>
      </c>
      <c r="M21" s="156">
        <f>IF(RES_hhdet_emi!M21=0,0,RES_hhdet_emi!M21*1000000/RES_hhdet_num!M21)</f>
        <v>334.99748673766334</v>
      </c>
      <c r="N21" s="156">
        <f>IF(RES_hhdet_emi!N21=0,0,RES_hhdet_emi!N21*1000000/RES_hhdet_num!N21)</f>
        <v>338.08280692589244</v>
      </c>
      <c r="O21" s="156">
        <f>IF(RES_hhdet_emi!O21=0,0,RES_hhdet_emi!O21*1000000/RES_hhdet_num!O21)</f>
        <v>0</v>
      </c>
      <c r="P21" s="156">
        <f>IF(RES_hhdet_emi!P21=0,0,RES_hhdet_emi!P21*1000000/RES_hhdet_num!P21)</f>
        <v>0</v>
      </c>
      <c r="Q21" s="156">
        <f>IF(RES_hhdet_emi!Q21=0,0,RES_hhdet_emi!Q21*1000000/RES_hhdet_num!Q21)</f>
        <v>0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2772.6743856928988</v>
      </c>
      <c r="C24" s="168">
        <f t="shared" ref="C24:Q24" si="3">SUM(C25,C28,C30,C39)</f>
        <v>2860.8922499712644</v>
      </c>
      <c r="D24" s="168">
        <f t="shared" si="3"/>
        <v>2848.8328318758017</v>
      </c>
      <c r="E24" s="168">
        <f t="shared" si="3"/>
        <v>3065.3656585966637</v>
      </c>
      <c r="F24" s="168">
        <f t="shared" si="3"/>
        <v>3058.9269682122158</v>
      </c>
      <c r="G24" s="168">
        <f t="shared" si="3"/>
        <v>3192.1162590035783</v>
      </c>
      <c r="H24" s="168">
        <f t="shared" si="3"/>
        <v>2999.9767097570711</v>
      </c>
      <c r="I24" s="168">
        <f t="shared" si="3"/>
        <v>2891.9486063046734</v>
      </c>
      <c r="J24" s="168">
        <f t="shared" si="3"/>
        <v>2956.9544955477295</v>
      </c>
      <c r="K24" s="168">
        <f t="shared" si="3"/>
        <v>2948.675975326883</v>
      </c>
      <c r="L24" s="168">
        <f t="shared" si="3"/>
        <v>3076.0635339848664</v>
      </c>
      <c r="M24" s="168">
        <f t="shared" si="3"/>
        <v>2732.7040669457833</v>
      </c>
      <c r="N24" s="168">
        <f t="shared" si="3"/>
        <v>2907.59830171253</v>
      </c>
      <c r="O24" s="168">
        <f t="shared" si="3"/>
        <v>2876.6089193122666</v>
      </c>
      <c r="P24" s="168">
        <f t="shared" si="3"/>
        <v>2343.1274134969003</v>
      </c>
      <c r="Q24" s="168">
        <f t="shared" si="3"/>
        <v>2634.5875961462611</v>
      </c>
    </row>
    <row r="25" spans="1:17" ht="12.95" customHeight="1" x14ac:dyDescent="0.25">
      <c r="A25" s="158" t="s">
        <v>65</v>
      </c>
      <c r="B25" s="157">
        <f t="shared" ref="B25:Q25" si="4">SUM(B26:B27)</f>
        <v>1923.0443514771814</v>
      </c>
      <c r="C25" s="157">
        <f t="shared" si="4"/>
        <v>2002.7109478741888</v>
      </c>
      <c r="D25" s="157">
        <f t="shared" si="4"/>
        <v>2006.473260605552</v>
      </c>
      <c r="E25" s="157">
        <f t="shared" si="4"/>
        <v>2188.7372623061142</v>
      </c>
      <c r="F25" s="157">
        <f t="shared" si="4"/>
        <v>2197.2125827137261</v>
      </c>
      <c r="G25" s="157">
        <f t="shared" si="4"/>
        <v>2323.43736848453</v>
      </c>
      <c r="H25" s="157">
        <f t="shared" si="4"/>
        <v>2193.5462557572823</v>
      </c>
      <c r="I25" s="157">
        <f t="shared" si="4"/>
        <v>2125.8814776177005</v>
      </c>
      <c r="J25" s="157">
        <f t="shared" si="4"/>
        <v>2162.9337856342477</v>
      </c>
      <c r="K25" s="157">
        <f t="shared" si="4"/>
        <v>2180.3848875355279</v>
      </c>
      <c r="L25" s="157">
        <f t="shared" si="4"/>
        <v>2304.8123723512285</v>
      </c>
      <c r="M25" s="157">
        <f t="shared" si="4"/>
        <v>1983.8382742436004</v>
      </c>
      <c r="N25" s="157">
        <f t="shared" si="4"/>
        <v>2166.8001607653027</v>
      </c>
      <c r="O25" s="157">
        <f t="shared" si="4"/>
        <v>2152.4091294507957</v>
      </c>
      <c r="P25" s="157">
        <f t="shared" si="4"/>
        <v>1644.2877127586019</v>
      </c>
      <c r="Q25" s="157">
        <f t="shared" si="4"/>
        <v>1934.4002937335424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1923.0443514771814</v>
      </c>
      <c r="C26" s="156">
        <f>IF(RES_hhdet_emi!C26=0,0,RES_hhdet_emi!C26*1000000/RES_hhdet_num!C$24)</f>
        <v>2002.7109478741888</v>
      </c>
      <c r="D26" s="156">
        <f>IF(RES_hhdet_emi!D26=0,0,RES_hhdet_emi!D26*1000000/RES_hhdet_num!D$24)</f>
        <v>2006.473260605552</v>
      </c>
      <c r="E26" s="156">
        <f>IF(RES_hhdet_emi!E26=0,0,RES_hhdet_emi!E26*1000000/RES_hhdet_num!E$24)</f>
        <v>2188.7372623061142</v>
      </c>
      <c r="F26" s="156">
        <f>IF(RES_hhdet_emi!F26=0,0,RES_hhdet_emi!F26*1000000/RES_hhdet_num!F$24)</f>
        <v>2197.2125827137261</v>
      </c>
      <c r="G26" s="156">
        <f>IF(RES_hhdet_emi!G26=0,0,RES_hhdet_emi!G26*1000000/RES_hhdet_num!G$24)</f>
        <v>2323.43736848453</v>
      </c>
      <c r="H26" s="156">
        <f>IF(RES_hhdet_emi!H26=0,0,RES_hhdet_emi!H26*1000000/RES_hhdet_num!H$24)</f>
        <v>2193.5462557572823</v>
      </c>
      <c r="I26" s="156">
        <f>IF(RES_hhdet_emi!I26=0,0,RES_hhdet_emi!I26*1000000/RES_hhdet_num!I$24)</f>
        <v>2125.8814776177005</v>
      </c>
      <c r="J26" s="156">
        <f>IF(RES_hhdet_emi!J26=0,0,RES_hhdet_emi!J26*1000000/RES_hhdet_num!J$24)</f>
        <v>2162.9337856342477</v>
      </c>
      <c r="K26" s="156">
        <f>IF(RES_hhdet_emi!K26=0,0,RES_hhdet_emi!K26*1000000/RES_hhdet_num!K$24)</f>
        <v>2180.3848875355279</v>
      </c>
      <c r="L26" s="156">
        <f>IF(RES_hhdet_emi!L26=0,0,RES_hhdet_emi!L26*1000000/RES_hhdet_num!L$24)</f>
        <v>2304.8123723512285</v>
      </c>
      <c r="M26" s="156">
        <f>IF(RES_hhdet_emi!M26=0,0,RES_hhdet_emi!M26*1000000/RES_hhdet_num!M$24)</f>
        <v>1983.8382742436004</v>
      </c>
      <c r="N26" s="156">
        <f>IF(RES_hhdet_emi!N26=0,0,RES_hhdet_emi!N26*1000000/RES_hhdet_num!N$24)</f>
        <v>2166.8001607653027</v>
      </c>
      <c r="O26" s="156">
        <f>IF(RES_hhdet_emi!O26=0,0,RES_hhdet_emi!O26*1000000/RES_hhdet_num!O$24)</f>
        <v>2152.4091294507957</v>
      </c>
      <c r="P26" s="156">
        <f>IF(RES_hhdet_emi!P26=0,0,RES_hhdet_emi!P26*1000000/RES_hhdet_num!P$24)</f>
        <v>1644.2877127586019</v>
      </c>
      <c r="Q26" s="156">
        <f>IF(RES_hhdet_emi!Q26=0,0,RES_hhdet_emi!Q26*1000000/RES_hhdet_num!Q$24)</f>
        <v>1934.4002937335424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636.27511697953241</v>
      </c>
      <c r="C30" s="157">
        <f>IF(RES_hhdet_emi!C30=0,0,RES_hhdet_emi!C30*1000000/RES_hhdet_num!C$24)</f>
        <v>658.76435290859047</v>
      </c>
      <c r="D30" s="157">
        <f>IF(RES_hhdet_emi!D30=0,0,RES_hhdet_emi!D30*1000000/RES_hhdet_num!D$24)</f>
        <v>664.22384949185096</v>
      </c>
      <c r="E30" s="157">
        <f>IF(RES_hhdet_emi!E30=0,0,RES_hhdet_emi!E30*1000000/RES_hhdet_num!E$24)</f>
        <v>669.71349049406035</v>
      </c>
      <c r="F30" s="157">
        <f>IF(RES_hhdet_emi!F30=0,0,RES_hhdet_emi!F30*1000000/RES_hhdet_num!F$24)</f>
        <v>665.87366361409215</v>
      </c>
      <c r="G30" s="157">
        <f>IF(RES_hhdet_emi!G30=0,0,RES_hhdet_emi!G30*1000000/RES_hhdet_num!G$24)</f>
        <v>661.75970050833814</v>
      </c>
      <c r="H30" s="157">
        <f>IF(RES_hhdet_emi!H30=0,0,RES_hhdet_emi!H30*1000000/RES_hhdet_num!H$24)</f>
        <v>650.80551795068618</v>
      </c>
      <c r="I30" s="157">
        <f>IF(RES_hhdet_emi!I30=0,0,RES_hhdet_emi!I30*1000000/RES_hhdet_num!I$24)</f>
        <v>640.96813489779515</v>
      </c>
      <c r="J30" s="157">
        <f>IF(RES_hhdet_emi!J30=0,0,RES_hhdet_emi!J30*1000000/RES_hhdet_num!J$24)</f>
        <v>630.60619324451113</v>
      </c>
      <c r="K30" s="157">
        <f>IF(RES_hhdet_emi!K30=0,0,RES_hhdet_emi!K30*1000000/RES_hhdet_num!K$24)</f>
        <v>616.56837209424384</v>
      </c>
      <c r="L30" s="157">
        <f>IF(RES_hhdet_emi!L30=0,0,RES_hhdet_emi!L30*1000000/RES_hhdet_num!L$24)</f>
        <v>602.65616901056887</v>
      </c>
      <c r="M30" s="157">
        <f>IF(RES_hhdet_emi!M30=0,0,RES_hhdet_emi!M30*1000000/RES_hhdet_num!M$24)</f>
        <v>599.54565999079864</v>
      </c>
      <c r="N30" s="157">
        <f>IF(RES_hhdet_emi!N30=0,0,RES_hhdet_emi!N30*1000000/RES_hhdet_num!N$24)</f>
        <v>583.36711610517625</v>
      </c>
      <c r="O30" s="157">
        <f>IF(RES_hhdet_emi!O30=0,0,RES_hhdet_emi!O30*1000000/RES_hhdet_num!O$24)</f>
        <v>565.88619573245478</v>
      </c>
      <c r="P30" s="157">
        <f>IF(RES_hhdet_emi!P30=0,0,RES_hhdet_emi!P30*1000000/RES_hhdet_num!P$24)</f>
        <v>540.90314649610116</v>
      </c>
      <c r="Q30" s="157">
        <f>IF(RES_hhdet_emi!Q30=0,0,RES_hhdet_emi!Q30*1000000/RES_hhdet_num!Q$24)</f>
        <v>536.42852719476309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643.96293595145085</v>
      </c>
      <c r="C31" s="132">
        <f>IF(RES_hhdet_emi!C31=0,0,RES_hhdet_emi!C31*1000000/RES_hhdet_num!C31)</f>
        <v>666.8132951820894</v>
      </c>
      <c r="D31" s="132">
        <f>IF(RES_hhdet_emi!D31=0,0,RES_hhdet_emi!D31*1000000/RES_hhdet_num!D31)</f>
        <v>672.57561102176828</v>
      </c>
      <c r="E31" s="132">
        <f>IF(RES_hhdet_emi!E31=0,0,RES_hhdet_emi!E31*1000000/RES_hhdet_num!E31)</f>
        <v>678.35384915667385</v>
      </c>
      <c r="F31" s="132">
        <f>IF(RES_hhdet_emi!F31=0,0,RES_hhdet_emi!F31*1000000/RES_hhdet_num!F31)</f>
        <v>674.77877945389707</v>
      </c>
      <c r="G31" s="132">
        <f>IF(RES_hhdet_emi!G31=0,0,RES_hhdet_emi!G31*1000000/RES_hhdet_num!G31)</f>
        <v>671.96820537195072</v>
      </c>
      <c r="H31" s="132">
        <f>IF(RES_hhdet_emi!H31=0,0,RES_hhdet_emi!H31*1000000/RES_hhdet_num!H31)</f>
        <v>662.00090748488401</v>
      </c>
      <c r="I31" s="132">
        <f>IF(RES_hhdet_emi!I31=0,0,RES_hhdet_emi!I31*1000000/RES_hhdet_num!I31)</f>
        <v>654.69275522840564</v>
      </c>
      <c r="J31" s="132">
        <f>IF(RES_hhdet_emi!J31=0,0,RES_hhdet_emi!J31*1000000/RES_hhdet_num!J31)</f>
        <v>646.30923726785943</v>
      </c>
      <c r="K31" s="132">
        <f>IF(RES_hhdet_emi!K31=0,0,RES_hhdet_emi!K31*1000000/RES_hhdet_num!K31)</f>
        <v>634.6662918908371</v>
      </c>
      <c r="L31" s="132">
        <f>IF(RES_hhdet_emi!L31=0,0,RES_hhdet_emi!L31*1000000/RES_hhdet_num!L31)</f>
        <v>626.80172275467839</v>
      </c>
      <c r="M31" s="132">
        <f>IF(RES_hhdet_emi!M31=0,0,RES_hhdet_emi!M31*1000000/RES_hhdet_num!M31)</f>
        <v>624.23981457094089</v>
      </c>
      <c r="N31" s="132">
        <f>IF(RES_hhdet_emi!N31=0,0,RES_hhdet_emi!N31*1000000/RES_hhdet_num!N31)</f>
        <v>609.67428601498591</v>
      </c>
      <c r="O31" s="132">
        <f>IF(RES_hhdet_emi!O31=0,0,RES_hhdet_emi!O31*1000000/RES_hhdet_num!O31)</f>
        <v>593.46584406586885</v>
      </c>
      <c r="P31" s="132">
        <f>IF(RES_hhdet_emi!P31=0,0,RES_hhdet_emi!P31*1000000/RES_hhdet_num!P31)</f>
        <v>569.04130525893163</v>
      </c>
      <c r="Q31" s="132">
        <f>IF(RES_hhdet_emi!Q31=0,0,RES_hhdet_emi!Q31*1000000/RES_hhdet_num!Q31)</f>
        <v>565.82786454472659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257.58517438064462</v>
      </c>
      <c r="C32" s="132">
        <f>IF(RES_hhdet_emi!C32=0,0,RES_hhdet_emi!C32*1000000/RES_hhdet_num!C32)</f>
        <v>266.72531807283877</v>
      </c>
      <c r="D32" s="132">
        <f>IF(RES_hhdet_emi!D32=0,0,RES_hhdet_emi!D32*1000000/RES_hhdet_num!D32)</f>
        <v>269.03024440869711</v>
      </c>
      <c r="E32" s="132">
        <f>IF(RES_hhdet_emi!E32=0,0,RES_hhdet_emi!E32*1000000/RES_hhdet_num!E32)</f>
        <v>271.34153966263727</v>
      </c>
      <c r="F32" s="132">
        <f>IF(RES_hhdet_emi!F32=0,0,RES_hhdet_emi!F32*1000000/RES_hhdet_num!F32)</f>
        <v>269.91151178158026</v>
      </c>
      <c r="G32" s="132">
        <f>IF(RES_hhdet_emi!G32=0,0,RES_hhdet_emi!G32*1000000/RES_hhdet_num!G32)</f>
        <v>268.78728214876372</v>
      </c>
      <c r="H32" s="132">
        <f>IF(RES_hhdet_emi!H32=0,0,RES_hhdet_emi!H32*1000000/RES_hhdet_num!H32)</f>
        <v>264.80036299395516</v>
      </c>
      <c r="I32" s="132">
        <f>IF(RES_hhdet_emi!I32=0,0,RES_hhdet_emi!I32*1000000/RES_hhdet_num!I32)</f>
        <v>261.87710209136748</v>
      </c>
      <c r="J32" s="132">
        <f>IF(RES_hhdet_emi!J32=0,0,RES_hhdet_emi!J32*1000000/RES_hhdet_num!J32)</f>
        <v>258.52369490714233</v>
      </c>
      <c r="K32" s="132">
        <f>IF(RES_hhdet_emi!K32=0,0,RES_hhdet_emi!K32*1000000/RES_hhdet_num!K32)</f>
        <v>253.8665167563297</v>
      </c>
      <c r="L32" s="132">
        <f>IF(RES_hhdet_emi!L32=0,0,RES_hhdet_emi!L32*1000000/RES_hhdet_num!L32)</f>
        <v>250.72068910187241</v>
      </c>
      <c r="M32" s="132">
        <f>IF(RES_hhdet_emi!M32=0,0,RES_hhdet_emi!M32*1000000/RES_hhdet_num!M32)</f>
        <v>249.69592582837751</v>
      </c>
      <c r="N32" s="132">
        <f>IF(RES_hhdet_emi!N32=0,0,RES_hhdet_emi!N32*1000000/RES_hhdet_num!N32)</f>
        <v>243.86971440599464</v>
      </c>
      <c r="O32" s="132">
        <f>IF(RES_hhdet_emi!O32=0,0,RES_hhdet_emi!O32*1000000/RES_hhdet_num!O32)</f>
        <v>237.38633762634873</v>
      </c>
      <c r="P32" s="132">
        <f>IF(RES_hhdet_emi!P32=0,0,RES_hhdet_emi!P32*1000000/RES_hhdet_num!P32)</f>
        <v>227.6165221035736</v>
      </c>
      <c r="Q32" s="132">
        <f>IF(RES_hhdet_emi!Q32=0,0,RES_hhdet_emi!Q32*1000000/RES_hhdet_num!Q32)</f>
        <v>226.33114581789249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257.58517438064462</v>
      </c>
      <c r="C33" s="165">
        <f>IF(RES_hhdet_emi!C33=0,0,RES_hhdet_emi!C33*1000000/RES_hhdet_num!C32)</f>
        <v>266.72531807283877</v>
      </c>
      <c r="D33" s="165">
        <f>IF(RES_hhdet_emi!D33=0,0,RES_hhdet_emi!D33*1000000/RES_hhdet_num!D32)</f>
        <v>269.03024440869711</v>
      </c>
      <c r="E33" s="165">
        <f>IF(RES_hhdet_emi!E33=0,0,RES_hhdet_emi!E33*1000000/RES_hhdet_num!E32)</f>
        <v>271.34153966263727</v>
      </c>
      <c r="F33" s="165">
        <f>IF(RES_hhdet_emi!F33=0,0,RES_hhdet_emi!F33*1000000/RES_hhdet_num!F32)</f>
        <v>269.91151178158026</v>
      </c>
      <c r="G33" s="165">
        <f>IF(RES_hhdet_emi!G33=0,0,RES_hhdet_emi!G33*1000000/RES_hhdet_num!G32)</f>
        <v>268.78728214876372</v>
      </c>
      <c r="H33" s="165">
        <f>IF(RES_hhdet_emi!H33=0,0,RES_hhdet_emi!H33*1000000/RES_hhdet_num!H32)</f>
        <v>264.80036299395516</v>
      </c>
      <c r="I33" s="165">
        <f>IF(RES_hhdet_emi!I33=0,0,RES_hhdet_emi!I33*1000000/RES_hhdet_num!I32)</f>
        <v>261.87710209136748</v>
      </c>
      <c r="J33" s="165">
        <f>IF(RES_hhdet_emi!J33=0,0,RES_hhdet_emi!J33*1000000/RES_hhdet_num!J32)</f>
        <v>258.52369490714233</v>
      </c>
      <c r="K33" s="165">
        <f>IF(RES_hhdet_emi!K33=0,0,RES_hhdet_emi!K33*1000000/RES_hhdet_num!K32)</f>
        <v>253.8665167563297</v>
      </c>
      <c r="L33" s="165">
        <f>IF(RES_hhdet_emi!L33=0,0,RES_hhdet_emi!L33*1000000/RES_hhdet_num!L32)</f>
        <v>250.72068910187241</v>
      </c>
      <c r="M33" s="165">
        <f>IF(RES_hhdet_emi!M33=0,0,RES_hhdet_emi!M33*1000000/RES_hhdet_num!M32)</f>
        <v>249.69592582837751</v>
      </c>
      <c r="N33" s="165">
        <f>IF(RES_hhdet_emi!N33=0,0,RES_hhdet_emi!N33*1000000/RES_hhdet_num!N32)</f>
        <v>243.86971440599464</v>
      </c>
      <c r="O33" s="165">
        <f>IF(RES_hhdet_emi!O33=0,0,RES_hhdet_emi!O33*1000000/RES_hhdet_num!O32)</f>
        <v>237.38633762634873</v>
      </c>
      <c r="P33" s="165">
        <f>IF(RES_hhdet_emi!P33=0,0,RES_hhdet_emi!P33*1000000/RES_hhdet_num!P32)</f>
        <v>227.6165221035736</v>
      </c>
      <c r="Q33" s="165">
        <f>IF(RES_hhdet_emi!Q33=0,0,RES_hhdet_emi!Q33*1000000/RES_hhdet_num!Q32)</f>
        <v>226.33114581789249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213.35491723618509</v>
      </c>
      <c r="C39" s="157">
        <f>IF(RES_hhdet_emi!C39=0,0,RES_hhdet_emi!C39*1000000/RES_hhdet_num!C$24)</f>
        <v>199.41694918848498</v>
      </c>
      <c r="D39" s="157">
        <f>IF(RES_hhdet_emi!D39=0,0,RES_hhdet_emi!D39*1000000/RES_hhdet_num!D$24)</f>
        <v>178.13572177839887</v>
      </c>
      <c r="E39" s="157">
        <f>IF(RES_hhdet_emi!E39=0,0,RES_hhdet_emi!E39*1000000/RES_hhdet_num!E$24)</f>
        <v>206.91490579648899</v>
      </c>
      <c r="F39" s="157">
        <f>IF(RES_hhdet_emi!F39=0,0,RES_hhdet_emi!F39*1000000/RES_hhdet_num!F$24)</f>
        <v>195.84072188439777</v>
      </c>
      <c r="G39" s="157">
        <f>IF(RES_hhdet_emi!G39=0,0,RES_hhdet_emi!G39*1000000/RES_hhdet_num!G$24)</f>
        <v>206.91919001071037</v>
      </c>
      <c r="H39" s="157">
        <f>IF(RES_hhdet_emi!H39=0,0,RES_hhdet_emi!H39*1000000/RES_hhdet_num!H$24)</f>
        <v>155.6249360491031</v>
      </c>
      <c r="I39" s="157">
        <f>IF(RES_hhdet_emi!I39=0,0,RES_hhdet_emi!I39*1000000/RES_hhdet_num!I$24)</f>
        <v>125.09899378917761</v>
      </c>
      <c r="J39" s="157">
        <f>IF(RES_hhdet_emi!J39=0,0,RES_hhdet_emi!J39*1000000/RES_hhdet_num!J$24)</f>
        <v>163.41451666897026</v>
      </c>
      <c r="K39" s="157">
        <f>IF(RES_hhdet_emi!K39=0,0,RES_hhdet_emi!K39*1000000/RES_hhdet_num!K$24)</f>
        <v>151.72271569711114</v>
      </c>
      <c r="L39" s="157">
        <f>IF(RES_hhdet_emi!L39=0,0,RES_hhdet_emi!L39*1000000/RES_hhdet_num!L$24)</f>
        <v>168.59499262306926</v>
      </c>
      <c r="M39" s="157">
        <f>IF(RES_hhdet_emi!M39=0,0,RES_hhdet_emi!M39*1000000/RES_hhdet_num!M$24)</f>
        <v>149.3201327113843</v>
      </c>
      <c r="N39" s="157">
        <f>IF(RES_hhdet_emi!N39=0,0,RES_hhdet_emi!N39*1000000/RES_hhdet_num!N$24)</f>
        <v>157.4310248420511</v>
      </c>
      <c r="O39" s="157">
        <f>IF(RES_hhdet_emi!O39=0,0,RES_hhdet_emi!O39*1000000/RES_hhdet_num!O$24)</f>
        <v>158.31359412901622</v>
      </c>
      <c r="P39" s="157">
        <f>IF(RES_hhdet_emi!P39=0,0,RES_hhdet_emi!P39*1000000/RES_hhdet_num!P$24)</f>
        <v>157.93655424219739</v>
      </c>
      <c r="Q39" s="157">
        <f>IF(RES_hhdet_emi!Q39=0,0,RES_hhdet_emi!Q39*1000000/RES_hhdet_num!Q$24)</f>
        <v>163.75877521795579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344.72281261595435</v>
      </c>
      <c r="C40" s="156">
        <f>IF(RES_hhdet_emi!C40=0,0,RES_hhdet_emi!C40*1000000/RES_hhdet_num!C40)</f>
        <v>349.16320056660362</v>
      </c>
      <c r="D40" s="156">
        <f>IF(RES_hhdet_emi!D40=0,0,RES_hhdet_emi!D40*1000000/RES_hhdet_num!D40)</f>
        <v>346.79954796130949</v>
      </c>
      <c r="E40" s="156">
        <f>IF(RES_hhdet_emi!E40=0,0,RES_hhdet_emi!E40*1000000/RES_hhdet_num!E40)</f>
        <v>367.50692931584541</v>
      </c>
      <c r="F40" s="156">
        <f>IF(RES_hhdet_emi!F40=0,0,RES_hhdet_emi!F40*1000000/RES_hhdet_num!F40)</f>
        <v>366.20068438240867</v>
      </c>
      <c r="G40" s="156">
        <f>IF(RES_hhdet_emi!G40=0,0,RES_hhdet_emi!G40*1000000/RES_hhdet_num!G40)</f>
        <v>405.7977859924153</v>
      </c>
      <c r="H40" s="156">
        <f>IF(RES_hhdet_emi!H40=0,0,RES_hhdet_emi!H40*1000000/RES_hhdet_num!H40)</f>
        <v>371.23043814523163</v>
      </c>
      <c r="I40" s="156">
        <f>IF(RES_hhdet_emi!I40=0,0,RES_hhdet_emi!I40*1000000/RES_hhdet_num!I40)</f>
        <v>366.97575156873103</v>
      </c>
      <c r="J40" s="156">
        <f>IF(RES_hhdet_emi!J40=0,0,RES_hhdet_emi!J40*1000000/RES_hhdet_num!J40)</f>
        <v>370.00778293686722</v>
      </c>
      <c r="K40" s="156">
        <f>IF(RES_hhdet_emi!K40=0,0,RES_hhdet_emi!K40*1000000/RES_hhdet_num!K40)</f>
        <v>339.41869628850685</v>
      </c>
      <c r="L40" s="156">
        <f>IF(RES_hhdet_emi!L40=0,0,RES_hhdet_emi!L40*1000000/RES_hhdet_num!L40)</f>
        <v>356.41928046903303</v>
      </c>
      <c r="M40" s="156">
        <f>IF(RES_hhdet_emi!M40=0,0,RES_hhdet_emi!M40*1000000/RES_hhdet_num!M40)</f>
        <v>334.64627481894064</v>
      </c>
      <c r="N40" s="156">
        <f>IF(RES_hhdet_emi!N40=0,0,RES_hhdet_emi!N40*1000000/RES_hhdet_num!N40)</f>
        <v>337.85693021346651</v>
      </c>
      <c r="O40" s="156">
        <f>IF(RES_hhdet_emi!O40=0,0,RES_hhdet_emi!O40*1000000/RES_hhdet_num!O40)</f>
        <v>336.27586680902277</v>
      </c>
      <c r="P40" s="156">
        <f>IF(RES_hhdet_emi!P40=0,0,RES_hhdet_emi!P40*1000000/RES_hhdet_num!P40)</f>
        <v>330.52192540454064</v>
      </c>
      <c r="Q40" s="156">
        <f>IF(RES_hhdet_emi!Q40=0,0,RES_hhdet_emi!Q40*1000000/RES_hhdet_num!Q40)</f>
        <v>334.09254995702037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2932.8515894936231</v>
      </c>
      <c r="C43" s="168">
        <f t="shared" ref="C43:Q43" si="6">SUM(C44,C47,C49,C58)</f>
        <v>3202.2423253558454</v>
      </c>
      <c r="D43" s="168">
        <f t="shared" si="6"/>
        <v>3080.7835123477025</v>
      </c>
      <c r="E43" s="168">
        <f t="shared" si="6"/>
        <v>3345.6249243592638</v>
      </c>
      <c r="F43" s="168">
        <f t="shared" si="6"/>
        <v>3475.3126599490784</v>
      </c>
      <c r="G43" s="168">
        <f t="shared" si="6"/>
        <v>3673.3389919337214</v>
      </c>
      <c r="H43" s="168">
        <f t="shared" si="6"/>
        <v>3352.6617538861706</v>
      </c>
      <c r="I43" s="168">
        <f t="shared" si="6"/>
        <v>3268.7021782773386</v>
      </c>
      <c r="J43" s="168">
        <f t="shared" si="6"/>
        <v>3442.6109808036394</v>
      </c>
      <c r="K43" s="168">
        <f t="shared" si="6"/>
        <v>3446.1331044966851</v>
      </c>
      <c r="L43" s="168">
        <f t="shared" si="6"/>
        <v>3523.3749705376677</v>
      </c>
      <c r="M43" s="168">
        <f t="shared" si="6"/>
        <v>3303.1471574398288</v>
      </c>
      <c r="N43" s="168">
        <f t="shared" si="6"/>
        <v>3441.5833272956352</v>
      </c>
      <c r="O43" s="168">
        <f t="shared" si="6"/>
        <v>3417.5061716262221</v>
      </c>
      <c r="P43" s="168">
        <f t="shared" si="6"/>
        <v>2780.0444197472639</v>
      </c>
      <c r="Q43" s="168">
        <f t="shared" si="6"/>
        <v>3127.794277687723</v>
      </c>
    </row>
    <row r="44" spans="1:17" ht="12.95" customHeight="1" x14ac:dyDescent="0.25">
      <c r="A44" s="158" t="s">
        <v>65</v>
      </c>
      <c r="B44" s="157">
        <f t="shared" ref="B44:Q44" si="7">SUM(B45:B46)</f>
        <v>2272.8418028668093</v>
      </c>
      <c r="C44" s="157">
        <f t="shared" si="7"/>
        <v>2502.2368047143682</v>
      </c>
      <c r="D44" s="157">
        <f t="shared" si="7"/>
        <v>2380.3102770426144</v>
      </c>
      <c r="E44" s="157">
        <f t="shared" si="7"/>
        <v>2601.7389874651208</v>
      </c>
      <c r="F44" s="157">
        <f t="shared" si="7"/>
        <v>2699.9182344704259</v>
      </c>
      <c r="G44" s="157">
        <f t="shared" si="7"/>
        <v>2861.121246061753</v>
      </c>
      <c r="H44" s="157">
        <f t="shared" si="7"/>
        <v>2573.6525887580419</v>
      </c>
      <c r="I44" s="157">
        <f t="shared" si="7"/>
        <v>2485.9772047605447</v>
      </c>
      <c r="J44" s="157">
        <f t="shared" si="7"/>
        <v>2611.4241569097417</v>
      </c>
      <c r="K44" s="157">
        <f t="shared" si="7"/>
        <v>2632.5525157585776</v>
      </c>
      <c r="L44" s="157">
        <f t="shared" si="7"/>
        <v>2711.5901282148184</v>
      </c>
      <c r="M44" s="157">
        <f t="shared" si="7"/>
        <v>2472.2496883195431</v>
      </c>
      <c r="N44" s="157">
        <f t="shared" si="7"/>
        <v>2610.9933751160379</v>
      </c>
      <c r="O44" s="157">
        <f t="shared" si="7"/>
        <v>2590.5652736960733</v>
      </c>
      <c r="P44" s="157">
        <f t="shared" si="7"/>
        <v>1977.0619446209489</v>
      </c>
      <c r="Q44" s="157">
        <f t="shared" si="7"/>
        <v>2324.6042294381309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2272.8418028668093</v>
      </c>
      <c r="C45" s="156">
        <f>IF(RES_hhdet_emi!C45=0,0,RES_hhdet_emi!C45*1000000/RES_hhdet_num!C$43)</f>
        <v>2502.2368047143682</v>
      </c>
      <c r="D45" s="156">
        <f>IF(RES_hhdet_emi!D45=0,0,RES_hhdet_emi!D45*1000000/RES_hhdet_num!D$43)</f>
        <v>2380.3102770426144</v>
      </c>
      <c r="E45" s="156">
        <f>IF(RES_hhdet_emi!E45=0,0,RES_hhdet_emi!E45*1000000/RES_hhdet_num!E$43)</f>
        <v>2601.7389874651208</v>
      </c>
      <c r="F45" s="156">
        <f>IF(RES_hhdet_emi!F45=0,0,RES_hhdet_emi!F45*1000000/RES_hhdet_num!F$43)</f>
        <v>2699.9182344704259</v>
      </c>
      <c r="G45" s="156">
        <f>IF(RES_hhdet_emi!G45=0,0,RES_hhdet_emi!G45*1000000/RES_hhdet_num!G$43)</f>
        <v>2861.121246061753</v>
      </c>
      <c r="H45" s="156">
        <f>IF(RES_hhdet_emi!H45=0,0,RES_hhdet_emi!H45*1000000/RES_hhdet_num!H$43)</f>
        <v>2573.6525887580419</v>
      </c>
      <c r="I45" s="156">
        <f>IF(RES_hhdet_emi!I45=0,0,RES_hhdet_emi!I45*1000000/RES_hhdet_num!I$43)</f>
        <v>2485.9772047605447</v>
      </c>
      <c r="J45" s="156">
        <f>IF(RES_hhdet_emi!J45=0,0,RES_hhdet_emi!J45*1000000/RES_hhdet_num!J$43)</f>
        <v>2611.4241569097417</v>
      </c>
      <c r="K45" s="156">
        <f>IF(RES_hhdet_emi!K45=0,0,RES_hhdet_emi!K45*1000000/RES_hhdet_num!K$43)</f>
        <v>2632.5525157585776</v>
      </c>
      <c r="L45" s="156">
        <f>IF(RES_hhdet_emi!L45=0,0,RES_hhdet_emi!L45*1000000/RES_hhdet_num!L$43)</f>
        <v>2711.5901282148184</v>
      </c>
      <c r="M45" s="156">
        <f>IF(RES_hhdet_emi!M45=0,0,RES_hhdet_emi!M45*1000000/RES_hhdet_num!M$43)</f>
        <v>2472.2496883195431</v>
      </c>
      <c r="N45" s="156">
        <f>IF(RES_hhdet_emi!N45=0,0,RES_hhdet_emi!N45*1000000/RES_hhdet_num!N$43)</f>
        <v>2610.9933751160379</v>
      </c>
      <c r="O45" s="156">
        <f>IF(RES_hhdet_emi!O45=0,0,RES_hhdet_emi!O45*1000000/RES_hhdet_num!O$43)</f>
        <v>2590.5652736960733</v>
      </c>
      <c r="P45" s="156">
        <f>IF(RES_hhdet_emi!P45=0,0,RES_hhdet_emi!P45*1000000/RES_hhdet_num!P$43)</f>
        <v>1977.0619446209489</v>
      </c>
      <c r="Q45" s="156">
        <f>IF(RES_hhdet_emi!Q45=0,0,RES_hhdet_emi!Q45*1000000/RES_hhdet_num!Q$43)</f>
        <v>2324.6042294381309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446.65504208705124</v>
      </c>
      <c r="C49" s="157">
        <f>IF(RES_hhdet_emi!C49=0,0,RES_hhdet_emi!C49*1000000/RES_hhdet_num!C$43)</f>
        <v>500.95952057117626</v>
      </c>
      <c r="D49" s="157">
        <f>IF(RES_hhdet_emi!D49=0,0,RES_hhdet_emi!D49*1000000/RES_hhdet_num!D$43)</f>
        <v>522.28069528193771</v>
      </c>
      <c r="E49" s="157">
        <f>IF(RES_hhdet_emi!E49=0,0,RES_hhdet_emi!E49*1000000/RES_hhdet_num!E$43)</f>
        <v>534.26830108437514</v>
      </c>
      <c r="F49" s="157">
        <f>IF(RES_hhdet_emi!F49=0,0,RES_hhdet_emi!F49*1000000/RES_hhdet_num!F$43)</f>
        <v>577.48426495220599</v>
      </c>
      <c r="G49" s="157">
        <f>IF(RES_hhdet_emi!G49=0,0,RES_hhdet_emi!G49*1000000/RES_hhdet_num!G$43)</f>
        <v>603.18624541061592</v>
      </c>
      <c r="H49" s="157">
        <f>IF(RES_hhdet_emi!H49=0,0,RES_hhdet_emi!H49*1000000/RES_hhdet_num!H$43)</f>
        <v>620.40453546235824</v>
      </c>
      <c r="I49" s="157">
        <f>IF(RES_hhdet_emi!I49=0,0,RES_hhdet_emi!I49*1000000/RES_hhdet_num!I$43)</f>
        <v>654.96868070201197</v>
      </c>
      <c r="J49" s="157">
        <f>IF(RES_hhdet_emi!J49=0,0,RES_hhdet_emi!J49*1000000/RES_hhdet_num!J$43)</f>
        <v>667.98671517345872</v>
      </c>
      <c r="K49" s="157">
        <f>IF(RES_hhdet_emi!K49=0,0,RES_hhdet_emi!K49*1000000/RES_hhdet_num!K$43)</f>
        <v>662.61679946973652</v>
      </c>
      <c r="L49" s="157">
        <f>IF(RES_hhdet_emi!L49=0,0,RES_hhdet_emi!L49*1000000/RES_hhdet_num!L$43)</f>
        <v>644.36760024640739</v>
      </c>
      <c r="M49" s="157">
        <f>IF(RES_hhdet_emi!M49=0,0,RES_hhdet_emi!M49*1000000/RES_hhdet_num!M$43)</f>
        <v>681.18024197459715</v>
      </c>
      <c r="N49" s="157">
        <f>IF(RES_hhdet_emi!N49=0,0,RES_hhdet_emi!N49*1000000/RES_hhdet_num!N$43)</f>
        <v>672.48190897889867</v>
      </c>
      <c r="O49" s="157">
        <f>IF(RES_hhdet_emi!O49=0,0,RES_hhdet_emi!O49*1000000/RES_hhdet_num!O$43)</f>
        <v>668.54483393342582</v>
      </c>
      <c r="P49" s="157">
        <f>IF(RES_hhdet_emi!P49=0,0,RES_hhdet_emi!P49*1000000/RES_hhdet_num!P$43)</f>
        <v>644.17727521085533</v>
      </c>
      <c r="Q49" s="157">
        <f>IF(RES_hhdet_emi!Q49=0,0,RES_hhdet_emi!Q49*1000000/RES_hhdet_num!Q$43)</f>
        <v>638.17242417591603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766.98669013232961</v>
      </c>
      <c r="C50" s="132">
        <f>IF(RES_hhdet_emi!C50=0,0,RES_hhdet_emi!C50*1000000/RES_hhdet_num!C50)</f>
        <v>829.73261123939369</v>
      </c>
      <c r="D50" s="132">
        <f>IF(RES_hhdet_emi!D50=0,0,RES_hhdet_emi!D50*1000000/RES_hhdet_num!D50)</f>
        <v>810.94682024565964</v>
      </c>
      <c r="E50" s="132">
        <f>IF(RES_hhdet_emi!E50=0,0,RES_hhdet_emi!E50*1000000/RES_hhdet_num!E50)</f>
        <v>771.65317564446298</v>
      </c>
      <c r="F50" s="132">
        <f>IF(RES_hhdet_emi!F50=0,0,RES_hhdet_emi!F50*1000000/RES_hhdet_num!F50)</f>
        <v>834.67041803085806</v>
      </c>
      <c r="G50" s="132">
        <f>IF(RES_hhdet_emi!G50=0,0,RES_hhdet_emi!G50*1000000/RES_hhdet_num!G50)</f>
        <v>813.58173762447029</v>
      </c>
      <c r="H50" s="132">
        <f>IF(RES_hhdet_emi!H50=0,0,RES_hhdet_emi!H50*1000000/RES_hhdet_num!H50)</f>
        <v>791.78897220729857</v>
      </c>
      <c r="I50" s="132">
        <f>IF(RES_hhdet_emi!I50=0,0,RES_hhdet_emi!I50*1000000/RES_hhdet_num!I50)</f>
        <v>780.0106607718858</v>
      </c>
      <c r="J50" s="132">
        <f>IF(RES_hhdet_emi!J50=0,0,RES_hhdet_emi!J50*1000000/RES_hhdet_num!J50)</f>
        <v>781.77124097684589</v>
      </c>
      <c r="K50" s="132">
        <f>IF(RES_hhdet_emi!K50=0,0,RES_hhdet_emi!K50*1000000/RES_hhdet_num!K50)</f>
        <v>767.70559175729818</v>
      </c>
      <c r="L50" s="132">
        <f>IF(RES_hhdet_emi!L50=0,0,RES_hhdet_emi!L50*1000000/RES_hhdet_num!L50)</f>
        <v>734.50111689858329</v>
      </c>
      <c r="M50" s="132">
        <f>IF(RES_hhdet_emi!M50=0,0,RES_hhdet_emi!M50*1000000/RES_hhdet_num!M50)</f>
        <v>777.85422080741716</v>
      </c>
      <c r="N50" s="132">
        <f>IF(RES_hhdet_emi!N50=0,0,RES_hhdet_emi!N50*1000000/RES_hhdet_num!N50)</f>
        <v>737.69551235406482</v>
      </c>
      <c r="O50" s="132">
        <f>IF(RES_hhdet_emi!O50=0,0,RES_hhdet_emi!O50*1000000/RES_hhdet_num!O50)</f>
        <v>718.55143723736455</v>
      </c>
      <c r="P50" s="132">
        <f>IF(RES_hhdet_emi!P50=0,0,RES_hhdet_emi!P50*1000000/RES_hhdet_num!P50)</f>
        <v>689.73523255520524</v>
      </c>
      <c r="Q50" s="132">
        <f>IF(RES_hhdet_emi!Q50=0,0,RES_hhdet_emi!Q50*1000000/RES_hhdet_num!Q50)</f>
        <v>686.30810075760678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306.79467605304711</v>
      </c>
      <c r="C51" s="132">
        <f>IF(RES_hhdet_emi!C51=0,0,RES_hhdet_emi!C51*1000000/RES_hhdet_num!C51)</f>
        <v>331.89304449575707</v>
      </c>
      <c r="D51" s="132">
        <f>IF(RES_hhdet_emi!D51=0,0,RES_hhdet_emi!D51*1000000/RES_hhdet_num!D51)</f>
        <v>324.37872809825404</v>
      </c>
      <c r="E51" s="132">
        <f>IF(RES_hhdet_emi!E51=0,0,RES_hhdet_emi!E51*1000000/RES_hhdet_num!E51)</f>
        <v>308.66127025775819</v>
      </c>
      <c r="F51" s="132">
        <f>IF(RES_hhdet_emi!F51=0,0,RES_hhdet_emi!F51*1000000/RES_hhdet_num!F51)</f>
        <v>333.86816721236136</v>
      </c>
      <c r="G51" s="132">
        <f>IF(RES_hhdet_emi!G51=0,0,RES_hhdet_emi!G51*1000000/RES_hhdet_num!G51)</f>
        <v>325.43269504978201</v>
      </c>
      <c r="H51" s="132">
        <f>IF(RES_hhdet_emi!H51=0,0,RES_hhdet_emi!H51*1000000/RES_hhdet_num!H51)</f>
        <v>316.71558888292026</v>
      </c>
      <c r="I51" s="132">
        <f>IF(RES_hhdet_emi!I51=0,0,RES_hhdet_emi!I51*1000000/RES_hhdet_num!I51)</f>
        <v>312.00426430875842</v>
      </c>
      <c r="J51" s="132">
        <f>IF(RES_hhdet_emi!J51=0,0,RES_hhdet_emi!J51*1000000/RES_hhdet_num!J51)</f>
        <v>312.70849639073674</v>
      </c>
      <c r="K51" s="132">
        <f>IF(RES_hhdet_emi!K51=0,0,RES_hhdet_emi!K51*1000000/RES_hhdet_num!K51)</f>
        <v>307.08223670291528</v>
      </c>
      <c r="L51" s="132">
        <f>IF(RES_hhdet_emi!L51=0,0,RES_hhdet_emi!L51*1000000/RES_hhdet_num!L51)</f>
        <v>293.80044675943367</v>
      </c>
      <c r="M51" s="132">
        <f>IF(RES_hhdet_emi!M51=0,0,RES_hhdet_emi!M51*1000000/RES_hhdet_num!M51)</f>
        <v>311.14168832296969</v>
      </c>
      <c r="N51" s="132">
        <f>IF(RES_hhdet_emi!N51=0,0,RES_hhdet_emi!N51*1000000/RES_hhdet_num!N51)</f>
        <v>295.07820494162752</v>
      </c>
      <c r="O51" s="132">
        <f>IF(RES_hhdet_emi!O51=0,0,RES_hhdet_emi!O51*1000000/RES_hhdet_num!O51)</f>
        <v>287.42057489494692</v>
      </c>
      <c r="P51" s="132">
        <f>IF(RES_hhdet_emi!P51=0,0,RES_hhdet_emi!P51*1000000/RES_hhdet_num!P51)</f>
        <v>275.89409302208361</v>
      </c>
      <c r="Q51" s="132">
        <f>IF(RES_hhdet_emi!Q51=0,0,RES_hhdet_emi!Q51*1000000/RES_hhdet_num!Q51)</f>
        <v>274.52324030304436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306.79467605304711</v>
      </c>
      <c r="C52" s="165">
        <f>IF(RES_hhdet_emi!C52=0,0,RES_hhdet_emi!C52*1000000/RES_hhdet_num!C51)</f>
        <v>331.89304449575707</v>
      </c>
      <c r="D52" s="165">
        <f>IF(RES_hhdet_emi!D52=0,0,RES_hhdet_emi!D52*1000000/RES_hhdet_num!D51)</f>
        <v>324.37872809825404</v>
      </c>
      <c r="E52" s="165">
        <f>IF(RES_hhdet_emi!E52=0,0,RES_hhdet_emi!E52*1000000/RES_hhdet_num!E51)</f>
        <v>308.66127025775819</v>
      </c>
      <c r="F52" s="165">
        <f>IF(RES_hhdet_emi!F52=0,0,RES_hhdet_emi!F52*1000000/RES_hhdet_num!F51)</f>
        <v>333.86816721236136</v>
      </c>
      <c r="G52" s="165">
        <f>IF(RES_hhdet_emi!G52=0,0,RES_hhdet_emi!G52*1000000/RES_hhdet_num!G51)</f>
        <v>325.43269504978201</v>
      </c>
      <c r="H52" s="165">
        <f>IF(RES_hhdet_emi!H52=0,0,RES_hhdet_emi!H52*1000000/RES_hhdet_num!H51)</f>
        <v>316.71558888292026</v>
      </c>
      <c r="I52" s="165">
        <f>IF(RES_hhdet_emi!I52=0,0,RES_hhdet_emi!I52*1000000/RES_hhdet_num!I51)</f>
        <v>312.00426430875842</v>
      </c>
      <c r="J52" s="165">
        <f>IF(RES_hhdet_emi!J52=0,0,RES_hhdet_emi!J52*1000000/RES_hhdet_num!J51)</f>
        <v>312.70849639073674</v>
      </c>
      <c r="K52" s="165">
        <f>IF(RES_hhdet_emi!K52=0,0,RES_hhdet_emi!K52*1000000/RES_hhdet_num!K51)</f>
        <v>307.08223670291528</v>
      </c>
      <c r="L52" s="165">
        <f>IF(RES_hhdet_emi!L52=0,0,RES_hhdet_emi!L52*1000000/RES_hhdet_num!L51)</f>
        <v>293.80044675943367</v>
      </c>
      <c r="M52" s="165">
        <f>IF(RES_hhdet_emi!M52=0,0,RES_hhdet_emi!M52*1000000/RES_hhdet_num!M51)</f>
        <v>311.14168832296969</v>
      </c>
      <c r="N52" s="165">
        <f>IF(RES_hhdet_emi!N52=0,0,RES_hhdet_emi!N52*1000000/RES_hhdet_num!N51)</f>
        <v>295.07820494162752</v>
      </c>
      <c r="O52" s="165">
        <f>IF(RES_hhdet_emi!O52=0,0,RES_hhdet_emi!O52*1000000/RES_hhdet_num!O51)</f>
        <v>287.42057489494692</v>
      </c>
      <c r="P52" s="165">
        <f>IF(RES_hhdet_emi!P52=0,0,RES_hhdet_emi!P52*1000000/RES_hhdet_num!P51)</f>
        <v>275.89409302208361</v>
      </c>
      <c r="Q52" s="165">
        <f>IF(RES_hhdet_emi!Q52=0,0,RES_hhdet_emi!Q52*1000000/RES_hhdet_num!Q51)</f>
        <v>274.52324030304436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213.35474453976275</v>
      </c>
      <c r="C58" s="157">
        <f>IF(RES_hhdet_emi!C58=0,0,RES_hhdet_emi!C58*1000000/RES_hhdet_num!C$43)</f>
        <v>199.04600007030115</v>
      </c>
      <c r="D58" s="157">
        <f>IF(RES_hhdet_emi!D58=0,0,RES_hhdet_emi!D58*1000000/RES_hhdet_num!D$43)</f>
        <v>178.1925400231504</v>
      </c>
      <c r="E58" s="157">
        <f>IF(RES_hhdet_emi!E58=0,0,RES_hhdet_emi!E58*1000000/RES_hhdet_num!E$43)</f>
        <v>209.61763580976771</v>
      </c>
      <c r="F58" s="157">
        <f>IF(RES_hhdet_emi!F58=0,0,RES_hhdet_emi!F58*1000000/RES_hhdet_num!F$43)</f>
        <v>197.91016052644656</v>
      </c>
      <c r="G58" s="157">
        <f>IF(RES_hhdet_emi!G58=0,0,RES_hhdet_emi!G58*1000000/RES_hhdet_num!G$43)</f>
        <v>209.03150046135252</v>
      </c>
      <c r="H58" s="157">
        <f>IF(RES_hhdet_emi!H58=0,0,RES_hhdet_emi!H58*1000000/RES_hhdet_num!H$43)</f>
        <v>158.60462966577072</v>
      </c>
      <c r="I58" s="157">
        <f>IF(RES_hhdet_emi!I58=0,0,RES_hhdet_emi!I58*1000000/RES_hhdet_num!I$43)</f>
        <v>127.75629281478163</v>
      </c>
      <c r="J58" s="157">
        <f>IF(RES_hhdet_emi!J58=0,0,RES_hhdet_emi!J58*1000000/RES_hhdet_num!J$43)</f>
        <v>163.20010872043889</v>
      </c>
      <c r="K58" s="157">
        <f>IF(RES_hhdet_emi!K58=0,0,RES_hhdet_emi!K58*1000000/RES_hhdet_num!K$43)</f>
        <v>150.96378926837085</v>
      </c>
      <c r="L58" s="157">
        <f>IF(RES_hhdet_emi!L58=0,0,RES_hhdet_emi!L58*1000000/RES_hhdet_num!L$43)</f>
        <v>167.41724207644171</v>
      </c>
      <c r="M58" s="157">
        <f>IF(RES_hhdet_emi!M58=0,0,RES_hhdet_emi!M58*1000000/RES_hhdet_num!M$43)</f>
        <v>149.71722714568841</v>
      </c>
      <c r="N58" s="157">
        <f>IF(RES_hhdet_emi!N58=0,0,RES_hhdet_emi!N58*1000000/RES_hhdet_num!N$43)</f>
        <v>158.10804320069826</v>
      </c>
      <c r="O58" s="157">
        <f>IF(RES_hhdet_emi!O58=0,0,RES_hhdet_emi!O58*1000000/RES_hhdet_num!O$43)</f>
        <v>158.39606399672329</v>
      </c>
      <c r="P58" s="157">
        <f>IF(RES_hhdet_emi!P58=0,0,RES_hhdet_emi!P58*1000000/RES_hhdet_num!P$43)</f>
        <v>158.8051999154597</v>
      </c>
      <c r="Q58" s="157">
        <f>IF(RES_hhdet_emi!Q58=0,0,RES_hhdet_emi!Q58*1000000/RES_hhdet_num!Q$43)</f>
        <v>165.01762407367613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344.72281261595424</v>
      </c>
      <c r="C59" s="156">
        <f>IF(RES_hhdet_emi!C59=0,0,RES_hhdet_emi!C59*1000000/RES_hhdet_num!C59)</f>
        <v>348.51354266423056</v>
      </c>
      <c r="D59" s="156">
        <f>IF(RES_hhdet_emi!D59=0,0,RES_hhdet_emi!D59*1000000/RES_hhdet_num!D59)</f>
        <v>346.91013708359742</v>
      </c>
      <c r="E59" s="156">
        <f>IF(RES_hhdet_emi!E59=0,0,RES_hhdet_emi!E59*1000000/RES_hhdet_num!E59)</f>
        <v>372.30787336356138</v>
      </c>
      <c r="F59" s="156">
        <f>IF(RES_hhdet_emi!F59=0,0,RES_hhdet_emi!F59*1000000/RES_hhdet_num!F59)</f>
        <v>370.06993182013628</v>
      </c>
      <c r="G59" s="156">
        <f>IF(RES_hhdet_emi!G59=0,0,RES_hhdet_emi!G59*1000000/RES_hhdet_num!G59)</f>
        <v>409.94079356872783</v>
      </c>
      <c r="H59" s="156">
        <f>IF(RES_hhdet_emi!H59=0,0,RES_hhdet_emi!H59*1000000/RES_hhdet_num!H59)</f>
        <v>378.33782509442534</v>
      </c>
      <c r="I59" s="156">
        <f>IF(RES_hhdet_emi!I59=0,0,RES_hhdet_emi!I59*1000000/RES_hhdet_num!I59)</f>
        <v>374.77171755774827</v>
      </c>
      <c r="J59" s="156">
        <f>IF(RES_hhdet_emi!J59=0,0,RES_hhdet_emi!J59*1000000/RES_hhdet_num!J59)</f>
        <v>369.52248227658305</v>
      </c>
      <c r="K59" s="156">
        <f>IF(RES_hhdet_emi!K59=0,0,RES_hhdet_emi!K59*1000000/RES_hhdet_num!K59)</f>
        <v>337.72068927580358</v>
      </c>
      <c r="L59" s="156">
        <f>IF(RES_hhdet_emi!L59=0,0,RES_hhdet_emi!L59*1000000/RES_hhdet_num!L59)</f>
        <v>353.92969171353843</v>
      </c>
      <c r="M59" s="156">
        <f>IF(RES_hhdet_emi!M59=0,0,RES_hhdet_emi!M59*1000000/RES_hhdet_num!M59)</f>
        <v>335.53637923511792</v>
      </c>
      <c r="N59" s="156">
        <f>IF(RES_hhdet_emi!N59=0,0,RES_hhdet_emi!N59*1000000/RES_hhdet_num!N59)</f>
        <v>339.31031330743565</v>
      </c>
      <c r="O59" s="156">
        <f>IF(RES_hhdet_emi!O59=0,0,RES_hhdet_emi!O59*1000000/RES_hhdet_num!O59)</f>
        <v>336.4510701757664</v>
      </c>
      <c r="P59" s="156">
        <f>IF(RES_hhdet_emi!P59=0,0,RES_hhdet_emi!P59*1000000/RES_hhdet_num!P59)</f>
        <v>332.33916505596574</v>
      </c>
      <c r="Q59" s="156">
        <f>IF(RES_hhdet_emi!Q59=0,0,RES_hhdet_emi!Q59*1000000/RES_hhdet_num!Q59)</f>
        <v>336.6603645843565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2365.8405637394658</v>
      </c>
      <c r="C62" s="168">
        <f t="shared" ref="C62:Q62" si="9">SUM(C63,C66,C68,C77)</f>
        <v>2474.3029913779064</v>
      </c>
      <c r="D62" s="168">
        <f t="shared" si="9"/>
        <v>2437.4930832391246</v>
      </c>
      <c r="E62" s="168">
        <f t="shared" si="9"/>
        <v>2605.167940105518</v>
      </c>
      <c r="F62" s="168">
        <f t="shared" si="9"/>
        <v>2696.5771363784688</v>
      </c>
      <c r="G62" s="168">
        <f t="shared" si="9"/>
        <v>2808.156658670759</v>
      </c>
      <c r="H62" s="168">
        <f t="shared" si="9"/>
        <v>2620.9362867179761</v>
      </c>
      <c r="I62" s="168">
        <f t="shared" si="9"/>
        <v>2576.0853157284182</v>
      </c>
      <c r="J62" s="168">
        <f t="shared" si="9"/>
        <v>2498.6679438272968</v>
      </c>
      <c r="K62" s="168">
        <f t="shared" si="9"/>
        <v>2574.3909230713057</v>
      </c>
      <c r="L62" s="168">
        <f t="shared" si="9"/>
        <v>2745.3071849296084</v>
      </c>
      <c r="M62" s="168">
        <f t="shared" si="9"/>
        <v>2675.284360376354</v>
      </c>
      <c r="N62" s="168">
        <f t="shared" si="9"/>
        <v>2607.5368062862499</v>
      </c>
      <c r="O62" s="168">
        <f t="shared" si="9"/>
        <v>2605.6080654762882</v>
      </c>
      <c r="P62" s="168">
        <f t="shared" si="9"/>
        <v>2135.5990656371132</v>
      </c>
      <c r="Q62" s="168">
        <f t="shared" si="9"/>
        <v>2396.4782489027957</v>
      </c>
    </row>
    <row r="63" spans="1:17" ht="12.95" customHeight="1" x14ac:dyDescent="0.25">
      <c r="A63" s="158" t="s">
        <v>65</v>
      </c>
      <c r="B63" s="157">
        <f t="shared" ref="B63:Q63" si="10">SUM(B64:B65)</f>
        <v>1658.0635793706788</v>
      </c>
      <c r="C63" s="157">
        <f t="shared" si="10"/>
        <v>1746.2023483581991</v>
      </c>
      <c r="D63" s="157">
        <f t="shared" si="10"/>
        <v>1683.2941227420874</v>
      </c>
      <c r="E63" s="157">
        <f t="shared" si="10"/>
        <v>1858.5694105242728</v>
      </c>
      <c r="F63" s="157">
        <f t="shared" si="10"/>
        <v>1893.4761256155805</v>
      </c>
      <c r="G63" s="157">
        <f t="shared" si="10"/>
        <v>2027.2795278649053</v>
      </c>
      <c r="H63" s="157">
        <f t="shared" si="10"/>
        <v>1843.4823587856481</v>
      </c>
      <c r="I63" s="157">
        <f t="shared" si="10"/>
        <v>1787.5860448822643</v>
      </c>
      <c r="J63" s="157">
        <f t="shared" si="10"/>
        <v>1752.4988742826699</v>
      </c>
      <c r="K63" s="157">
        <f t="shared" si="10"/>
        <v>1817.1593449552665</v>
      </c>
      <c r="L63" s="157">
        <f t="shared" si="10"/>
        <v>1977.8994522423711</v>
      </c>
      <c r="M63" s="157">
        <f t="shared" si="10"/>
        <v>1843.8174901648126</v>
      </c>
      <c r="N63" s="157">
        <f t="shared" si="10"/>
        <v>1846.3667435502637</v>
      </c>
      <c r="O63" s="157">
        <f t="shared" si="10"/>
        <v>1850.7857437507223</v>
      </c>
      <c r="P63" s="157">
        <f t="shared" si="10"/>
        <v>1406.4153985102857</v>
      </c>
      <c r="Q63" s="157">
        <f t="shared" si="10"/>
        <v>1664.616465869409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1658.0635793706788</v>
      </c>
      <c r="C64" s="156">
        <f>IF(RES_hhdet_emi!C64=0,0,RES_hhdet_emi!C64*1000000/RES_hhdet_num!C$62)</f>
        <v>1746.2023483581991</v>
      </c>
      <c r="D64" s="156">
        <f>IF(RES_hhdet_emi!D64=0,0,RES_hhdet_emi!D64*1000000/RES_hhdet_num!D$62)</f>
        <v>1683.2941227420874</v>
      </c>
      <c r="E64" s="156">
        <f>IF(RES_hhdet_emi!E64=0,0,RES_hhdet_emi!E64*1000000/RES_hhdet_num!E$62)</f>
        <v>1858.5694105242728</v>
      </c>
      <c r="F64" s="156">
        <f>IF(RES_hhdet_emi!F64=0,0,RES_hhdet_emi!F64*1000000/RES_hhdet_num!F$62)</f>
        <v>1893.4761256155805</v>
      </c>
      <c r="G64" s="156">
        <f>IF(RES_hhdet_emi!G64=0,0,RES_hhdet_emi!G64*1000000/RES_hhdet_num!G$62)</f>
        <v>2027.2795278649053</v>
      </c>
      <c r="H64" s="156">
        <f>IF(RES_hhdet_emi!H64=0,0,RES_hhdet_emi!H64*1000000/RES_hhdet_num!H$62)</f>
        <v>1843.4823587856481</v>
      </c>
      <c r="I64" s="156">
        <f>IF(RES_hhdet_emi!I64=0,0,RES_hhdet_emi!I64*1000000/RES_hhdet_num!I$62)</f>
        <v>1787.5860448822643</v>
      </c>
      <c r="J64" s="156">
        <f>IF(RES_hhdet_emi!J64=0,0,RES_hhdet_emi!J64*1000000/RES_hhdet_num!J$62)</f>
        <v>1752.4988742826699</v>
      </c>
      <c r="K64" s="156">
        <f>IF(RES_hhdet_emi!K64=0,0,RES_hhdet_emi!K64*1000000/RES_hhdet_num!K$62)</f>
        <v>1817.1593449552665</v>
      </c>
      <c r="L64" s="156">
        <f>IF(RES_hhdet_emi!L64=0,0,RES_hhdet_emi!L64*1000000/RES_hhdet_num!L$62)</f>
        <v>1977.8994522423711</v>
      </c>
      <c r="M64" s="156">
        <f>IF(RES_hhdet_emi!M64=0,0,RES_hhdet_emi!M64*1000000/RES_hhdet_num!M$62)</f>
        <v>1843.8174901648126</v>
      </c>
      <c r="N64" s="156">
        <f>IF(RES_hhdet_emi!N64=0,0,RES_hhdet_emi!N64*1000000/RES_hhdet_num!N$62)</f>
        <v>1846.3667435502637</v>
      </c>
      <c r="O64" s="156">
        <f>IF(RES_hhdet_emi!O64=0,0,RES_hhdet_emi!O64*1000000/RES_hhdet_num!O$62)</f>
        <v>1850.7857437507223</v>
      </c>
      <c r="P64" s="156">
        <f>IF(RES_hhdet_emi!P64=0,0,RES_hhdet_emi!P64*1000000/RES_hhdet_num!P$62)</f>
        <v>1406.4153985102857</v>
      </c>
      <c r="Q64" s="156">
        <f>IF(RES_hhdet_emi!Q64=0,0,RES_hhdet_emi!Q64*1000000/RES_hhdet_num!Q$62)</f>
        <v>1664.616465869409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472.7399856657774</v>
      </c>
      <c r="C68" s="157">
        <f>IF(RES_hhdet_emi!C68=0,0,RES_hhdet_emi!C68*1000000/RES_hhdet_num!C$62)</f>
        <v>490.26828318854206</v>
      </c>
      <c r="D68" s="157">
        <f>IF(RES_hhdet_emi!D68=0,0,RES_hhdet_emi!D68*1000000/RES_hhdet_num!D$62)</f>
        <v>501.69491512668873</v>
      </c>
      <c r="E68" s="157">
        <f>IF(RES_hhdet_emi!E68=0,0,RES_hhdet_emi!E68*1000000/RES_hhdet_num!E$62)</f>
        <v>493.7511641340559</v>
      </c>
      <c r="F68" s="157">
        <f>IF(RES_hhdet_emi!F68=0,0,RES_hhdet_emi!F68*1000000/RES_hhdet_num!F$62)</f>
        <v>526.6933980108455</v>
      </c>
      <c r="G68" s="157">
        <f>IF(RES_hhdet_emi!G68=0,0,RES_hhdet_emi!G68*1000000/RES_hhdet_num!G$62)</f>
        <v>509.57815123437274</v>
      </c>
      <c r="H68" s="157">
        <f>IF(RES_hhdet_emi!H68=0,0,RES_hhdet_emi!H68*1000000/RES_hhdet_num!H$62)</f>
        <v>505.23288437608022</v>
      </c>
      <c r="I68" s="157">
        <f>IF(RES_hhdet_emi!I68=0,0,RES_hhdet_emi!I68*1000000/RES_hhdet_num!I$62)</f>
        <v>512.61991043767671</v>
      </c>
      <c r="J68" s="157">
        <f>IF(RES_hhdet_emi!J68=0,0,RES_hhdet_emi!J68*1000000/RES_hhdet_num!J$62)</f>
        <v>484.4250133245319</v>
      </c>
      <c r="K68" s="157">
        <f>IF(RES_hhdet_emi!K68=0,0,RES_hhdet_emi!K68*1000000/RES_hhdet_num!K$62)</f>
        <v>490.84917719452096</v>
      </c>
      <c r="L68" s="157">
        <f>IF(RES_hhdet_emi!L68=0,0,RES_hhdet_emi!L68*1000000/RES_hhdet_num!L$62)</f>
        <v>494.77904579128557</v>
      </c>
      <c r="M68" s="157">
        <f>IF(RES_hhdet_emi!M68=0,0,RES_hhdet_emi!M68*1000000/RES_hhdet_num!M$62)</f>
        <v>536.79300356231784</v>
      </c>
      <c r="N68" s="157">
        <f>IF(RES_hhdet_emi!N68=0,0,RES_hhdet_emi!N68*1000000/RES_hhdet_num!N$62)</f>
        <v>491.23011566984968</v>
      </c>
      <c r="O68" s="157">
        <f>IF(RES_hhdet_emi!O68=0,0,RES_hhdet_emi!O68*1000000/RES_hhdet_num!O$62)</f>
        <v>483.6403384473582</v>
      </c>
      <c r="P68" s="157">
        <f>IF(RES_hhdet_emi!P68=0,0,RES_hhdet_emi!P68*1000000/RES_hhdet_num!P$62)</f>
        <v>463.92692090878961</v>
      </c>
      <c r="Q68" s="157">
        <f>IF(RES_hhdet_emi!Q68=0,0,RES_hhdet_emi!Q68*1000000/RES_hhdet_num!Q$62)</f>
        <v>462.5608844788004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549.59144310856857</v>
      </c>
      <c r="C69" s="132">
        <f>IF(RES_hhdet_emi!C69=0,0,RES_hhdet_emi!C69*1000000/RES_hhdet_num!C69)</f>
        <v>563.366782877849</v>
      </c>
      <c r="D69" s="132">
        <f>IF(RES_hhdet_emi!D69=0,0,RES_hhdet_emi!D69*1000000/RES_hhdet_num!D69)</f>
        <v>568.73590608440088</v>
      </c>
      <c r="E69" s="132">
        <f>IF(RES_hhdet_emi!E69=0,0,RES_hhdet_emi!E69*1000000/RES_hhdet_num!E69)</f>
        <v>577.61855351093106</v>
      </c>
      <c r="F69" s="132">
        <f>IF(RES_hhdet_emi!F69=0,0,RES_hhdet_emi!F69*1000000/RES_hhdet_num!F69)</f>
        <v>575.92513820650311</v>
      </c>
      <c r="G69" s="132">
        <f>IF(RES_hhdet_emi!G69=0,0,RES_hhdet_emi!G69*1000000/RES_hhdet_num!G69)</f>
        <v>573.52634019637344</v>
      </c>
      <c r="H69" s="132">
        <f>IF(RES_hhdet_emi!H69=0,0,RES_hhdet_emi!H69*1000000/RES_hhdet_num!H69)</f>
        <v>565.01915941261177</v>
      </c>
      <c r="I69" s="132">
        <f>IF(RES_hhdet_emi!I69=0,0,RES_hhdet_emi!I69*1000000/RES_hhdet_num!I69)</f>
        <v>558.7819174680418</v>
      </c>
      <c r="J69" s="132">
        <f>IF(RES_hhdet_emi!J69=0,0,RES_hhdet_emi!J69*1000000/RES_hhdet_num!J69)</f>
        <v>551.62648606817538</v>
      </c>
      <c r="K69" s="132">
        <f>IF(RES_hhdet_emi!K69=0,0,RES_hhdet_emi!K69*1000000/RES_hhdet_num!K69)</f>
        <v>541.68905989427014</v>
      </c>
      <c r="L69" s="132">
        <f>IF(RES_hhdet_emi!L69=0,0,RES_hhdet_emi!L69*1000000/RES_hhdet_num!L69)</f>
        <v>534.97652512935895</v>
      </c>
      <c r="M69" s="132">
        <f>IF(RES_hhdet_emi!M69=0,0,RES_hhdet_emi!M69*1000000/RES_hhdet_num!M69)</f>
        <v>556.99545512240968</v>
      </c>
      <c r="N69" s="132">
        <f>IF(RES_hhdet_emi!N69=0,0,RES_hhdet_emi!N69*1000000/RES_hhdet_num!N69)</f>
        <v>522.26241057451114</v>
      </c>
      <c r="O69" s="132">
        <f>IF(RES_hhdet_emi!O69=0,0,RES_hhdet_emi!O69*1000000/RES_hhdet_num!O69)</f>
        <v>509.89607983332786</v>
      </c>
      <c r="P69" s="132">
        <f>IF(RES_hhdet_emi!P69=0,0,RES_hhdet_emi!P69*1000000/RES_hhdet_num!P69)</f>
        <v>490.55484409687585</v>
      </c>
      <c r="Q69" s="132">
        <f>IF(RES_hhdet_emi!Q69=0,0,RES_hhdet_emi!Q69*1000000/RES_hhdet_num!Q69)</f>
        <v>489.07627323416239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219.83657724347563</v>
      </c>
      <c r="C70" s="132">
        <f>IF(RES_hhdet_emi!C70=0,0,RES_hhdet_emi!C70*1000000/RES_hhdet_num!C70)</f>
        <v>225.34671315113542</v>
      </c>
      <c r="D70" s="132">
        <f>IF(RES_hhdet_emi!D70=0,0,RES_hhdet_emi!D70*1000000/RES_hhdet_num!D70)</f>
        <v>227.49436243375993</v>
      </c>
      <c r="E70" s="132">
        <f>IF(RES_hhdet_emi!E70=0,0,RES_hhdet_emi!E70*1000000/RES_hhdet_num!E70)</f>
        <v>231.04742140435062</v>
      </c>
      <c r="F70" s="132">
        <f>IF(RES_hhdet_emi!F70=0,0,RES_hhdet_emi!F70*1000000/RES_hhdet_num!F70)</f>
        <v>230.37005528261298</v>
      </c>
      <c r="G70" s="132">
        <f>IF(RES_hhdet_emi!G70=0,0,RES_hhdet_emi!G70*1000000/RES_hhdet_num!G70)</f>
        <v>229.41053607853692</v>
      </c>
      <c r="H70" s="132">
        <f>IF(RES_hhdet_emi!H70=0,0,RES_hhdet_emi!H70*1000000/RES_hhdet_num!H70)</f>
        <v>226.00766376504421</v>
      </c>
      <c r="I70" s="132">
        <f>IF(RES_hhdet_emi!I70=0,0,RES_hhdet_emi!I70*1000000/RES_hhdet_num!I70)</f>
        <v>223.51276698721892</v>
      </c>
      <c r="J70" s="132">
        <f>IF(RES_hhdet_emi!J70=0,0,RES_hhdet_emi!J70*1000000/RES_hhdet_num!J70)</f>
        <v>220.65059442726908</v>
      </c>
      <c r="K70" s="132">
        <f>IF(RES_hhdet_emi!K70=0,0,RES_hhdet_emi!K70*1000000/RES_hhdet_num!K70)</f>
        <v>216.67562395770574</v>
      </c>
      <c r="L70" s="132">
        <f>IF(RES_hhdet_emi!L70=0,0,RES_hhdet_emi!L70*1000000/RES_hhdet_num!L70)</f>
        <v>213.99061005174514</v>
      </c>
      <c r="M70" s="132">
        <f>IF(RES_hhdet_emi!M70=0,0,RES_hhdet_emi!M70*1000000/RES_hhdet_num!M70)</f>
        <v>222.79818204896421</v>
      </c>
      <c r="N70" s="132">
        <f>IF(RES_hhdet_emi!N70=0,0,RES_hhdet_emi!N70*1000000/RES_hhdet_num!N70)</f>
        <v>208.90496422980448</v>
      </c>
      <c r="O70" s="132">
        <f>IF(RES_hhdet_emi!O70=0,0,RES_hhdet_emi!O70*1000000/RES_hhdet_num!O70)</f>
        <v>203.95843193333155</v>
      </c>
      <c r="P70" s="132">
        <f>IF(RES_hhdet_emi!P70=0,0,RES_hhdet_emi!P70*1000000/RES_hhdet_num!P70)</f>
        <v>196.2219376387518</v>
      </c>
      <c r="Q70" s="132">
        <f>IF(RES_hhdet_emi!Q70=0,0,RES_hhdet_emi!Q70*1000000/RES_hhdet_num!Q70)</f>
        <v>195.63050929366676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219.83657724347563</v>
      </c>
      <c r="C71" s="165">
        <f>IF(RES_hhdet_emi!C71=0,0,RES_hhdet_emi!C71*1000000/RES_hhdet_num!C70)</f>
        <v>225.34671315113542</v>
      </c>
      <c r="D71" s="165">
        <f>IF(RES_hhdet_emi!D71=0,0,RES_hhdet_emi!D71*1000000/RES_hhdet_num!D70)</f>
        <v>227.49436243375993</v>
      </c>
      <c r="E71" s="165">
        <f>IF(RES_hhdet_emi!E71=0,0,RES_hhdet_emi!E71*1000000/RES_hhdet_num!E70)</f>
        <v>231.04742140435062</v>
      </c>
      <c r="F71" s="165">
        <f>IF(RES_hhdet_emi!F71=0,0,RES_hhdet_emi!F71*1000000/RES_hhdet_num!F70)</f>
        <v>230.37005528261298</v>
      </c>
      <c r="G71" s="165">
        <f>IF(RES_hhdet_emi!G71=0,0,RES_hhdet_emi!G71*1000000/RES_hhdet_num!G70)</f>
        <v>229.41053607853692</v>
      </c>
      <c r="H71" s="165">
        <f>IF(RES_hhdet_emi!H71=0,0,RES_hhdet_emi!H71*1000000/RES_hhdet_num!H70)</f>
        <v>226.00766376504421</v>
      </c>
      <c r="I71" s="165">
        <f>IF(RES_hhdet_emi!I71=0,0,RES_hhdet_emi!I71*1000000/RES_hhdet_num!I70)</f>
        <v>223.51276698721892</v>
      </c>
      <c r="J71" s="165">
        <f>IF(RES_hhdet_emi!J71=0,0,RES_hhdet_emi!J71*1000000/RES_hhdet_num!J70)</f>
        <v>220.65059442726908</v>
      </c>
      <c r="K71" s="165">
        <f>IF(RES_hhdet_emi!K71=0,0,RES_hhdet_emi!K71*1000000/RES_hhdet_num!K70)</f>
        <v>216.67562395770574</v>
      </c>
      <c r="L71" s="165">
        <f>IF(RES_hhdet_emi!L71=0,0,RES_hhdet_emi!L71*1000000/RES_hhdet_num!L70)</f>
        <v>213.99061005174514</v>
      </c>
      <c r="M71" s="165">
        <f>IF(RES_hhdet_emi!M71=0,0,RES_hhdet_emi!M71*1000000/RES_hhdet_num!M70)</f>
        <v>222.79818204896421</v>
      </c>
      <c r="N71" s="165">
        <f>IF(RES_hhdet_emi!N71=0,0,RES_hhdet_emi!N71*1000000/RES_hhdet_num!N70)</f>
        <v>208.90496422980448</v>
      </c>
      <c r="O71" s="165">
        <f>IF(RES_hhdet_emi!O71=0,0,RES_hhdet_emi!O71*1000000/RES_hhdet_num!O70)</f>
        <v>203.95843193333155</v>
      </c>
      <c r="P71" s="165">
        <f>IF(RES_hhdet_emi!P71=0,0,RES_hhdet_emi!P71*1000000/RES_hhdet_num!P70)</f>
        <v>196.2219376387518</v>
      </c>
      <c r="Q71" s="165">
        <f>IF(RES_hhdet_emi!Q71=0,0,RES_hhdet_emi!Q71*1000000/RES_hhdet_num!Q70)</f>
        <v>195.63050929366676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235.03699870300943</v>
      </c>
      <c r="C77" s="157">
        <f>IF(RES_hhdet_emi!C77=0,0,RES_hhdet_emi!C77*1000000/RES_hhdet_num!C$62)</f>
        <v>237.83235983116558</v>
      </c>
      <c r="D77" s="157">
        <f>IF(RES_hhdet_emi!D77=0,0,RES_hhdet_emi!D77*1000000/RES_hhdet_num!D$62)</f>
        <v>252.50404537034856</v>
      </c>
      <c r="E77" s="157">
        <f>IF(RES_hhdet_emi!E77=0,0,RES_hhdet_emi!E77*1000000/RES_hhdet_num!E$62)</f>
        <v>252.84736544718911</v>
      </c>
      <c r="F77" s="157">
        <f>IF(RES_hhdet_emi!F77=0,0,RES_hhdet_emi!F77*1000000/RES_hhdet_num!F$62)</f>
        <v>276.40761275204284</v>
      </c>
      <c r="G77" s="157">
        <f>IF(RES_hhdet_emi!G77=0,0,RES_hhdet_emi!G77*1000000/RES_hhdet_num!G$62)</f>
        <v>271.2989795714812</v>
      </c>
      <c r="H77" s="157">
        <f>IF(RES_hhdet_emi!H77=0,0,RES_hhdet_emi!H77*1000000/RES_hhdet_num!H$62)</f>
        <v>272.22104355624811</v>
      </c>
      <c r="I77" s="157">
        <f>IF(RES_hhdet_emi!I77=0,0,RES_hhdet_emi!I77*1000000/RES_hhdet_num!I$62)</f>
        <v>275.87936040847711</v>
      </c>
      <c r="J77" s="157">
        <f>IF(RES_hhdet_emi!J77=0,0,RES_hhdet_emi!J77*1000000/RES_hhdet_num!J$62)</f>
        <v>261.74405622009522</v>
      </c>
      <c r="K77" s="157">
        <f>IF(RES_hhdet_emi!K77=0,0,RES_hhdet_emi!K77*1000000/RES_hhdet_num!K$62)</f>
        <v>266.38240092151807</v>
      </c>
      <c r="L77" s="157">
        <f>IF(RES_hhdet_emi!L77=0,0,RES_hhdet_emi!L77*1000000/RES_hhdet_num!L$62)</f>
        <v>272.628686895952</v>
      </c>
      <c r="M77" s="157">
        <f>IF(RES_hhdet_emi!M77=0,0,RES_hhdet_emi!M77*1000000/RES_hhdet_num!M$62)</f>
        <v>294.67386664922373</v>
      </c>
      <c r="N77" s="157">
        <f>IF(RES_hhdet_emi!N77=0,0,RES_hhdet_emi!N77*1000000/RES_hhdet_num!N$62)</f>
        <v>269.9399470661366</v>
      </c>
      <c r="O77" s="157">
        <f>IF(RES_hhdet_emi!O77=0,0,RES_hhdet_emi!O77*1000000/RES_hhdet_num!O$62)</f>
        <v>271.18198327820767</v>
      </c>
      <c r="P77" s="157">
        <f>IF(RES_hhdet_emi!P77=0,0,RES_hhdet_emi!P77*1000000/RES_hhdet_num!P$62)</f>
        <v>265.25674621803751</v>
      </c>
      <c r="Q77" s="157">
        <f>IF(RES_hhdet_emi!Q77=0,0,RES_hhdet_emi!Q77*1000000/RES_hhdet_num!Q$62)</f>
        <v>269.3008985545863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284.57251536992254</v>
      </c>
      <c r="C78" s="156">
        <f>IF(RES_hhdet_emi!C78=0,0,RES_hhdet_emi!C78*1000000/RES_hhdet_num!C78)</f>
        <v>287.50994349047585</v>
      </c>
      <c r="D78" s="156">
        <f>IF(RES_hhdet_emi!D78=0,0,RES_hhdet_emi!D78*1000000/RES_hhdet_num!D78)</f>
        <v>291.69863583405714</v>
      </c>
      <c r="E78" s="156">
        <f>IF(RES_hhdet_emi!E78=0,0,RES_hhdet_emi!E78*1000000/RES_hhdet_num!E78)</f>
        <v>293.43923367596653</v>
      </c>
      <c r="F78" s="156">
        <f>IF(RES_hhdet_emi!F78=0,0,RES_hhdet_emi!F78*1000000/RES_hhdet_num!F78)</f>
        <v>318.30109241349942</v>
      </c>
      <c r="G78" s="156">
        <f>IF(RES_hhdet_emi!G78=0,0,RES_hhdet_emi!G78*1000000/RES_hhdet_num!G78)</f>
        <v>300.72770342762021</v>
      </c>
      <c r="H78" s="156">
        <f>IF(RES_hhdet_emi!H78=0,0,RES_hhdet_emi!H78*1000000/RES_hhdet_num!H78)</f>
        <v>306.746714582104</v>
      </c>
      <c r="I78" s="156">
        <f>IF(RES_hhdet_emi!I78=0,0,RES_hhdet_emi!I78*1000000/RES_hhdet_num!I78)</f>
        <v>304.69307980900817</v>
      </c>
      <c r="J78" s="156">
        <f>IF(RES_hhdet_emi!J78=0,0,RES_hhdet_emi!J78*1000000/RES_hhdet_num!J78)</f>
        <v>290.41873228603993</v>
      </c>
      <c r="K78" s="156">
        <f>IF(RES_hhdet_emi!K78=0,0,RES_hhdet_emi!K78*1000000/RES_hhdet_num!K78)</f>
        <v>289.66137559066692</v>
      </c>
      <c r="L78" s="156">
        <f>IF(RES_hhdet_emi!L78=0,0,RES_hhdet_emi!L78*1000000/RES_hhdet_num!L78)</f>
        <v>286.65332145246958</v>
      </c>
      <c r="M78" s="156">
        <f>IF(RES_hhdet_emi!M78=0,0,RES_hhdet_emi!M78*1000000/RES_hhdet_num!M78)</f>
        <v>295.7927300867907</v>
      </c>
      <c r="N78" s="156">
        <f>IF(RES_hhdet_emi!N78=0,0,RES_hhdet_emi!N78*1000000/RES_hhdet_num!N78)</f>
        <v>278.42465639557457</v>
      </c>
      <c r="O78" s="156">
        <f>IF(RES_hhdet_emi!O78=0,0,RES_hhdet_emi!O78*1000000/RES_hhdet_num!O78)</f>
        <v>276.36290685475365</v>
      </c>
      <c r="P78" s="156">
        <f>IF(RES_hhdet_emi!P78=0,0,RES_hhdet_emi!P78*1000000/RES_hhdet_num!P78)</f>
        <v>271.89584651692127</v>
      </c>
      <c r="Q78" s="156">
        <f>IF(RES_hhdet_emi!Q78=0,0,RES_hhdet_emi!Q78*1000000/RES_hhdet_num!Q78)</f>
        <v>274.29160143792467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723.14481939140194</v>
      </c>
      <c r="C81" s="168">
        <f t="shared" ref="C81:Q81" si="12">SUM(C82,C85,C87,C100)</f>
        <v>719.5749459868498</v>
      </c>
      <c r="D81" s="168">
        <f t="shared" si="12"/>
        <v>534.4452133087226</v>
      </c>
      <c r="E81" s="168">
        <f t="shared" si="12"/>
        <v>517.8699118238228</v>
      </c>
      <c r="F81" s="168">
        <f t="shared" si="12"/>
        <v>500.94950038481869</v>
      </c>
      <c r="G81" s="168">
        <f t="shared" si="12"/>
        <v>460.74514961763629</v>
      </c>
      <c r="H81" s="168">
        <f t="shared" si="12"/>
        <v>349.55332945503943</v>
      </c>
      <c r="I81" s="168">
        <f t="shared" si="12"/>
        <v>252.41014990278791</v>
      </c>
      <c r="J81" s="168">
        <f t="shared" si="12"/>
        <v>284.78734727264884</v>
      </c>
      <c r="K81" s="168">
        <f t="shared" si="12"/>
        <v>258.67913898191728</v>
      </c>
      <c r="L81" s="168">
        <f t="shared" si="12"/>
        <v>265.98357237486169</v>
      </c>
      <c r="M81" s="168">
        <f t="shared" si="12"/>
        <v>238.81570988786282</v>
      </c>
      <c r="N81" s="168">
        <f t="shared" si="12"/>
        <v>238.09445080939119</v>
      </c>
      <c r="O81" s="168">
        <f t="shared" si="12"/>
        <v>231.94020412539044</v>
      </c>
      <c r="P81" s="168">
        <f t="shared" si="12"/>
        <v>225.47636942362459</v>
      </c>
      <c r="Q81" s="168">
        <f t="shared" si="12"/>
        <v>233.62204074267527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578.35881541945309</v>
      </c>
      <c r="C87" s="157">
        <f>IF(RES_hhdet_emi!C87=0,0,RES_hhdet_emi!C87*1000000/RES_hhdet_num!C$81)</f>
        <v>572.21248998530791</v>
      </c>
      <c r="D87" s="157">
        <f>IF(RES_hhdet_emi!D87=0,0,RES_hhdet_emi!D87*1000000/RES_hhdet_num!D$81)</f>
        <v>384.35579112210974</v>
      </c>
      <c r="E87" s="157">
        <f>IF(RES_hhdet_emi!E87=0,0,RES_hhdet_emi!E87*1000000/RES_hhdet_num!E$81)</f>
        <v>337.47454727727768</v>
      </c>
      <c r="F87" s="157">
        <f>IF(RES_hhdet_emi!F87=0,0,RES_hhdet_emi!F87*1000000/RES_hhdet_num!F$81)</f>
        <v>329.07580662917331</v>
      </c>
      <c r="G87" s="157">
        <f>IF(RES_hhdet_emi!G87=0,0,RES_hhdet_emi!G87*1000000/RES_hhdet_num!G$81)</f>
        <v>274.73194068900807</v>
      </c>
      <c r="H87" s="157">
        <f>IF(RES_hhdet_emi!H87=0,0,RES_hhdet_emi!H87*1000000/RES_hhdet_num!H$81)</f>
        <v>205.4435548122195</v>
      </c>
      <c r="I87" s="157">
        <f>IF(RES_hhdet_emi!I87=0,0,RES_hhdet_emi!I87*1000000/RES_hhdet_num!I$81)</f>
        <v>132.87811850805249</v>
      </c>
      <c r="J87" s="157">
        <f>IF(RES_hhdet_emi!J87=0,0,RES_hhdet_emi!J87*1000000/RES_hhdet_num!J$81)</f>
        <v>128.15002666368096</v>
      </c>
      <c r="K87" s="157">
        <f>IF(RES_hhdet_emi!K87=0,0,RES_hhdet_emi!K87*1000000/RES_hhdet_num!K$81)</f>
        <v>113.12830836240617</v>
      </c>
      <c r="L87" s="157">
        <f>IF(RES_hhdet_emi!L87=0,0,RES_hhdet_emi!L87*1000000/RES_hhdet_num!L$81)</f>
        <v>105.71022132442913</v>
      </c>
      <c r="M87" s="157">
        <f>IF(RES_hhdet_emi!M87=0,0,RES_hhdet_emi!M87*1000000/RES_hhdet_num!M$81)</f>
        <v>96.26804580299833</v>
      </c>
      <c r="N87" s="157">
        <f>IF(RES_hhdet_emi!N87=0,0,RES_hhdet_emi!N87*1000000/RES_hhdet_num!N$81)</f>
        <v>87.48542004209753</v>
      </c>
      <c r="O87" s="157">
        <f>IF(RES_hhdet_emi!O87=0,0,RES_hhdet_emi!O87*1000000/RES_hhdet_num!O$81)</f>
        <v>80.781479507741992</v>
      </c>
      <c r="P87" s="157">
        <f>IF(RES_hhdet_emi!P87=0,0,RES_hhdet_emi!P87*1000000/RES_hhdet_num!P$81)</f>
        <v>74.25703791464592</v>
      </c>
      <c r="Q87" s="157">
        <f>IF(RES_hhdet_emi!Q87=0,0,RES_hhdet_emi!Q87*1000000/RES_hhdet_num!Q$81)</f>
        <v>77.424310571646558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643.96293595145107</v>
      </c>
      <c r="C92" s="162">
        <f>IF(RES_hhdet_emi!C92=0,0,RES_hhdet_emi!C92*1000000/RES_hhdet_num!C92)</f>
        <v>666.81329518208963</v>
      </c>
      <c r="D92" s="162">
        <f>IF(RES_hhdet_emi!D92=0,0,RES_hhdet_emi!D92*1000000/RES_hhdet_num!D92)</f>
        <v>672.57561102176817</v>
      </c>
      <c r="E92" s="162">
        <f>IF(RES_hhdet_emi!E92=0,0,RES_hhdet_emi!E92*1000000/RES_hhdet_num!E92)</f>
        <v>678.35384915667407</v>
      </c>
      <c r="F92" s="162">
        <f>IF(RES_hhdet_emi!F92=0,0,RES_hhdet_emi!F92*1000000/RES_hhdet_num!F92)</f>
        <v>674.77877945389685</v>
      </c>
      <c r="G92" s="162">
        <f>IF(RES_hhdet_emi!G92=0,0,RES_hhdet_emi!G92*1000000/RES_hhdet_num!G92)</f>
        <v>671.96820537195117</v>
      </c>
      <c r="H92" s="162">
        <f>IF(RES_hhdet_emi!H92=0,0,RES_hhdet_emi!H92*1000000/RES_hhdet_num!H92)</f>
        <v>662.00090748488446</v>
      </c>
      <c r="I92" s="162">
        <f>IF(RES_hhdet_emi!I92=0,0,RES_hhdet_emi!I92*1000000/RES_hhdet_num!I92)</f>
        <v>654.69275522840564</v>
      </c>
      <c r="J92" s="162">
        <f>IF(RES_hhdet_emi!J92=0,0,RES_hhdet_emi!J92*1000000/RES_hhdet_num!J92)</f>
        <v>646.30923726785977</v>
      </c>
      <c r="K92" s="162">
        <f>IF(RES_hhdet_emi!K92=0,0,RES_hhdet_emi!K92*1000000/RES_hhdet_num!K92)</f>
        <v>634.66629189083721</v>
      </c>
      <c r="L92" s="162">
        <f>IF(RES_hhdet_emi!L92=0,0,RES_hhdet_emi!L92*1000000/RES_hhdet_num!L92)</f>
        <v>626.80172275467851</v>
      </c>
      <c r="M92" s="162">
        <f>IF(RES_hhdet_emi!M92=0,0,RES_hhdet_emi!M92*1000000/RES_hhdet_num!M92)</f>
        <v>624.23981457094055</v>
      </c>
      <c r="N92" s="162">
        <f>IF(RES_hhdet_emi!N92=0,0,RES_hhdet_emi!N92*1000000/RES_hhdet_num!N92)</f>
        <v>609.67428601498602</v>
      </c>
      <c r="O92" s="162">
        <f>IF(RES_hhdet_emi!O92=0,0,RES_hhdet_emi!O92*1000000/RES_hhdet_num!O92)</f>
        <v>593.46584406586851</v>
      </c>
      <c r="P92" s="162">
        <f>IF(RES_hhdet_emi!P92=0,0,RES_hhdet_emi!P92*1000000/RES_hhdet_num!P92)</f>
        <v>569.04130525893197</v>
      </c>
      <c r="Q92" s="162">
        <f>IF(RES_hhdet_emi!Q92=0,0,RES_hhdet_emi!Q92*1000000/RES_hhdet_num!Q92)</f>
        <v>565.82786454472682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257.58517438064467</v>
      </c>
      <c r="C93" s="160">
        <f>IF(RES_hhdet_emi!C93=0,0,RES_hhdet_emi!C93*1000000/RES_hhdet_num!C93)</f>
        <v>266.72531807283804</v>
      </c>
      <c r="D93" s="160">
        <f>IF(RES_hhdet_emi!D93=0,0,RES_hhdet_emi!D93*1000000/RES_hhdet_num!D93)</f>
        <v>269.03024440869711</v>
      </c>
      <c r="E93" s="160">
        <f>IF(RES_hhdet_emi!E93=0,0,RES_hhdet_emi!E93*1000000/RES_hhdet_num!E93)</f>
        <v>271.34153966263705</v>
      </c>
      <c r="F93" s="160">
        <f>IF(RES_hhdet_emi!F93=0,0,RES_hhdet_emi!F93*1000000/RES_hhdet_num!F93)</f>
        <v>269.9115117815802</v>
      </c>
      <c r="G93" s="160">
        <f>IF(RES_hhdet_emi!G93=0,0,RES_hhdet_emi!G93*1000000/RES_hhdet_num!G93)</f>
        <v>268.78728214876378</v>
      </c>
      <c r="H93" s="160">
        <f>IF(RES_hhdet_emi!H93=0,0,RES_hhdet_emi!H93*1000000/RES_hhdet_num!H93)</f>
        <v>264.80036299395516</v>
      </c>
      <c r="I93" s="160">
        <f>IF(RES_hhdet_emi!I93=0,0,RES_hhdet_emi!I93*1000000/RES_hhdet_num!I93)</f>
        <v>261.87710209136725</v>
      </c>
      <c r="J93" s="160">
        <f>IF(RES_hhdet_emi!J93=0,0,RES_hhdet_emi!J93*1000000/RES_hhdet_num!J93)</f>
        <v>258.52369490714244</v>
      </c>
      <c r="K93" s="160">
        <f>IF(RES_hhdet_emi!K93=0,0,RES_hhdet_emi!K93*1000000/RES_hhdet_num!K93)</f>
        <v>253.86651675632964</v>
      </c>
      <c r="L93" s="160">
        <f>IF(RES_hhdet_emi!L93=0,0,RES_hhdet_emi!L93*1000000/RES_hhdet_num!L93)</f>
        <v>250.72068910187161</v>
      </c>
      <c r="M93" s="160">
        <f>IF(RES_hhdet_emi!M93=0,0,RES_hhdet_emi!M93*1000000/RES_hhdet_num!M93)</f>
        <v>249.69592582837737</v>
      </c>
      <c r="N93" s="160">
        <f>IF(RES_hhdet_emi!N93=0,0,RES_hhdet_emi!N93*1000000/RES_hhdet_num!N93)</f>
        <v>243.86971440599456</v>
      </c>
      <c r="O93" s="160">
        <f>IF(RES_hhdet_emi!O93=0,0,RES_hhdet_emi!O93*1000000/RES_hhdet_num!O93)</f>
        <v>237.38633762634865</v>
      </c>
      <c r="P93" s="160">
        <f>IF(RES_hhdet_emi!P93=0,0,RES_hhdet_emi!P93*1000000/RES_hhdet_num!P93)</f>
        <v>227.61652210357352</v>
      </c>
      <c r="Q93" s="160">
        <f>IF(RES_hhdet_emi!Q93=0,0,RES_hhdet_emi!Q93*1000000/RES_hhdet_num!Q93)</f>
        <v>226.33114581789241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257.58517438064467</v>
      </c>
      <c r="C94" s="156">
        <f>IF(RES_hhdet_emi!C94=0,0,RES_hhdet_emi!C94*1000000/RES_hhdet_num!C93)</f>
        <v>266.72531807283804</v>
      </c>
      <c r="D94" s="156">
        <f>IF(RES_hhdet_emi!D94=0,0,RES_hhdet_emi!D94*1000000/RES_hhdet_num!D93)</f>
        <v>269.03024440869711</v>
      </c>
      <c r="E94" s="156">
        <f>IF(RES_hhdet_emi!E94=0,0,RES_hhdet_emi!E94*1000000/RES_hhdet_num!E93)</f>
        <v>271.34153966263705</v>
      </c>
      <c r="F94" s="156">
        <f>IF(RES_hhdet_emi!F94=0,0,RES_hhdet_emi!F94*1000000/RES_hhdet_num!F93)</f>
        <v>269.9115117815802</v>
      </c>
      <c r="G94" s="156">
        <f>IF(RES_hhdet_emi!G94=0,0,RES_hhdet_emi!G94*1000000/RES_hhdet_num!G93)</f>
        <v>268.78728214876378</v>
      </c>
      <c r="H94" s="156">
        <f>IF(RES_hhdet_emi!H94=0,0,RES_hhdet_emi!H94*1000000/RES_hhdet_num!H93)</f>
        <v>264.80036299395516</v>
      </c>
      <c r="I94" s="156">
        <f>IF(RES_hhdet_emi!I94=0,0,RES_hhdet_emi!I94*1000000/RES_hhdet_num!I93)</f>
        <v>261.87710209136725</v>
      </c>
      <c r="J94" s="156">
        <f>IF(RES_hhdet_emi!J94=0,0,RES_hhdet_emi!J94*1000000/RES_hhdet_num!J93)</f>
        <v>258.52369490714244</v>
      </c>
      <c r="K94" s="156">
        <f>IF(RES_hhdet_emi!K94=0,0,RES_hhdet_emi!K94*1000000/RES_hhdet_num!K93)</f>
        <v>253.86651675632964</v>
      </c>
      <c r="L94" s="156">
        <f>IF(RES_hhdet_emi!L94=0,0,RES_hhdet_emi!L94*1000000/RES_hhdet_num!L93)</f>
        <v>250.72068910187161</v>
      </c>
      <c r="M94" s="156">
        <f>IF(RES_hhdet_emi!M94=0,0,RES_hhdet_emi!M94*1000000/RES_hhdet_num!M93)</f>
        <v>249.69592582837737</v>
      </c>
      <c r="N94" s="156">
        <f>IF(RES_hhdet_emi!N94=0,0,RES_hhdet_emi!N94*1000000/RES_hhdet_num!N93)</f>
        <v>243.86971440599456</v>
      </c>
      <c r="O94" s="156">
        <f>IF(RES_hhdet_emi!O94=0,0,RES_hhdet_emi!O94*1000000/RES_hhdet_num!O93)</f>
        <v>237.38633762634865</v>
      </c>
      <c r="P94" s="156">
        <f>IF(RES_hhdet_emi!P94=0,0,RES_hhdet_emi!P94*1000000/RES_hhdet_num!P93)</f>
        <v>227.61652210357352</v>
      </c>
      <c r="Q94" s="156">
        <f>IF(RES_hhdet_emi!Q94=0,0,RES_hhdet_emi!Q94*1000000/RES_hhdet_num!Q93)</f>
        <v>226.33114581789241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144.78600397194882</v>
      </c>
      <c r="C100" s="157">
        <f>IF(RES_hhdet_emi!C100=0,0,RES_hhdet_emi!C100*1000000/RES_hhdet_num!C$81)</f>
        <v>147.36245600154191</v>
      </c>
      <c r="D100" s="157">
        <f>IF(RES_hhdet_emi!D100=0,0,RES_hhdet_emi!D100*1000000/RES_hhdet_num!D$81)</f>
        <v>150.08942218661284</v>
      </c>
      <c r="E100" s="157">
        <f>IF(RES_hhdet_emi!E100=0,0,RES_hhdet_emi!E100*1000000/RES_hhdet_num!E$81)</f>
        <v>180.39536454654507</v>
      </c>
      <c r="F100" s="157">
        <f>IF(RES_hhdet_emi!F100=0,0,RES_hhdet_emi!F100*1000000/RES_hhdet_num!F$81)</f>
        <v>171.87369375564538</v>
      </c>
      <c r="G100" s="157">
        <f>IF(RES_hhdet_emi!G100=0,0,RES_hhdet_emi!G100*1000000/RES_hhdet_num!G$81)</f>
        <v>186.01320892862822</v>
      </c>
      <c r="H100" s="157">
        <f>IF(RES_hhdet_emi!H100=0,0,RES_hhdet_emi!H100*1000000/RES_hhdet_num!H$81)</f>
        <v>144.10977464281993</v>
      </c>
      <c r="I100" s="157">
        <f>IF(RES_hhdet_emi!I100=0,0,RES_hhdet_emi!I100*1000000/RES_hhdet_num!I$81)</f>
        <v>119.5320313947354</v>
      </c>
      <c r="J100" s="157">
        <f>IF(RES_hhdet_emi!J100=0,0,RES_hhdet_emi!J100*1000000/RES_hhdet_num!J$81)</f>
        <v>156.63732060896785</v>
      </c>
      <c r="K100" s="157">
        <f>IF(RES_hhdet_emi!K100=0,0,RES_hhdet_emi!K100*1000000/RES_hhdet_num!K$81)</f>
        <v>145.55083061951112</v>
      </c>
      <c r="L100" s="157">
        <f>IF(RES_hhdet_emi!L100=0,0,RES_hhdet_emi!L100*1000000/RES_hhdet_num!L$81)</f>
        <v>160.27335105043255</v>
      </c>
      <c r="M100" s="157">
        <f>IF(RES_hhdet_emi!M100=0,0,RES_hhdet_emi!M100*1000000/RES_hhdet_num!M$81)</f>
        <v>142.54766408486449</v>
      </c>
      <c r="N100" s="157">
        <f>IF(RES_hhdet_emi!N100=0,0,RES_hhdet_emi!N100*1000000/RES_hhdet_num!N$81)</f>
        <v>150.60903076729366</v>
      </c>
      <c r="O100" s="157">
        <f>IF(RES_hhdet_emi!O100=0,0,RES_hhdet_emi!O100*1000000/RES_hhdet_num!O$81)</f>
        <v>151.15872461764846</v>
      </c>
      <c r="P100" s="157">
        <f>IF(RES_hhdet_emi!P100=0,0,RES_hhdet_emi!P100*1000000/RES_hhdet_num!P$81)</f>
        <v>151.21933150897868</v>
      </c>
      <c r="Q100" s="157">
        <f>IF(RES_hhdet_emi!Q100=0,0,RES_hhdet_emi!Q100*1000000/RES_hhdet_num!Q$81)</f>
        <v>156.19773017102872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344.72281261595418</v>
      </c>
      <c r="C102" s="156">
        <f>IF(RES_hhdet_emi!C102=0,0,RES_hhdet_emi!C102*1000000/RES_hhdet_num!C102)</f>
        <v>346.29855553226935</v>
      </c>
      <c r="D102" s="156">
        <f>IF(RES_hhdet_emi!D102=0,0,RES_hhdet_emi!D102*1000000/RES_hhdet_num!D102)</f>
        <v>336.02897489428415</v>
      </c>
      <c r="E102" s="156">
        <f>IF(RES_hhdet_emi!E102=0,0,RES_hhdet_emi!E102*1000000/RES_hhdet_num!E102)</f>
        <v>357.06703586230674</v>
      </c>
      <c r="F102" s="156">
        <f>IF(RES_hhdet_emi!F102=0,0,RES_hhdet_emi!F102*1000000/RES_hhdet_num!F102)</f>
        <v>357.72090921246513</v>
      </c>
      <c r="G102" s="156">
        <f>IF(RES_hhdet_emi!G102=0,0,RES_hhdet_emi!G102*1000000/RES_hhdet_num!G102)</f>
        <v>396.46579601753621</v>
      </c>
      <c r="H102" s="156">
        <f>IF(RES_hhdet_emi!H102=0,0,RES_hhdet_emi!H102*1000000/RES_hhdet_num!H102)</f>
        <v>366.56783832734948</v>
      </c>
      <c r="I102" s="156">
        <f>IF(RES_hhdet_emi!I102=0,0,RES_hhdet_emi!I102*1000000/RES_hhdet_num!I102)</f>
        <v>366.79961496049725</v>
      </c>
      <c r="J102" s="156">
        <f>IF(RES_hhdet_emi!J102=0,0,RES_hhdet_emi!J102*1000000/RES_hhdet_num!J102)</f>
        <v>370.12694974474778</v>
      </c>
      <c r="K102" s="156">
        <f>IF(RES_hhdet_emi!K102=0,0,RES_hhdet_emi!K102*1000000/RES_hhdet_num!K102)</f>
        <v>339.67822769177212</v>
      </c>
      <c r="L102" s="156">
        <f>IF(RES_hhdet_emi!L102=0,0,RES_hhdet_emi!L102*1000000/RES_hhdet_num!L102)</f>
        <v>353.64580012549993</v>
      </c>
      <c r="M102" s="156">
        <f>IF(RES_hhdet_emi!M102=0,0,RES_hhdet_emi!M102*1000000/RES_hhdet_num!M102)</f>
        <v>333.81186856538505</v>
      </c>
      <c r="N102" s="156">
        <f>IF(RES_hhdet_emi!N102=0,0,RES_hhdet_emi!N102*1000000/RES_hhdet_num!N102)</f>
        <v>338.03663094227232</v>
      </c>
      <c r="O102" s="156">
        <f>IF(RES_hhdet_emi!O102=0,0,RES_hhdet_emi!O102*1000000/RES_hhdet_num!O102)</f>
        <v>335.85996350123196</v>
      </c>
      <c r="P102" s="156">
        <f>IF(RES_hhdet_emi!P102=0,0,RES_hhdet_emi!P102*1000000/RES_hhdet_num!P102)</f>
        <v>330.3830377628089</v>
      </c>
      <c r="Q102" s="156">
        <f>IF(RES_hhdet_emi!Q102=0,0,RES_hhdet_emi!Q102*1000000/RES_hhdet_num!Q102)</f>
        <v>332.88807976495036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213.31205364318029</v>
      </c>
      <c r="C105" s="168">
        <f t="shared" ref="C105:Q105" si="15">SUM(C106,C109,C111,C120)</f>
        <v>199.21176067606987</v>
      </c>
      <c r="D105" s="168">
        <f t="shared" si="15"/>
        <v>177.96370755607575</v>
      </c>
      <c r="E105" s="168">
        <f t="shared" si="15"/>
        <v>207.52583813864993</v>
      </c>
      <c r="F105" s="168">
        <f t="shared" si="15"/>
        <v>196.32732248948906</v>
      </c>
      <c r="G105" s="168">
        <f t="shared" si="15"/>
        <v>207.34613407048124</v>
      </c>
      <c r="H105" s="168">
        <f t="shared" si="15"/>
        <v>157.30024157501109</v>
      </c>
      <c r="I105" s="168">
        <f t="shared" si="15"/>
        <v>127.40312115036295</v>
      </c>
      <c r="J105" s="168">
        <f t="shared" si="15"/>
        <v>163.25841290839904</v>
      </c>
      <c r="K105" s="168">
        <f t="shared" si="15"/>
        <v>151.50335098688521</v>
      </c>
      <c r="L105" s="168">
        <f t="shared" si="15"/>
        <v>167.18741243637982</v>
      </c>
      <c r="M105" s="168">
        <f t="shared" si="15"/>
        <v>149.49351209895369</v>
      </c>
      <c r="N105" s="168">
        <f t="shared" si="15"/>
        <v>157.77346902484729</v>
      </c>
      <c r="O105" s="168">
        <f t="shared" si="15"/>
        <v>158.21626665004584</v>
      </c>
      <c r="P105" s="168">
        <f t="shared" si="15"/>
        <v>157.88519905302419</v>
      </c>
      <c r="Q105" s="168">
        <f t="shared" si="15"/>
        <v>163.92253223364685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213.31205364318029</v>
      </c>
      <c r="C120" s="157">
        <f>IF(RES_hhdet_emi!C120=0,0,RES_hhdet_emi!C120*1000000/RES_hhdet_num!C$105)</f>
        <v>199.21176067606987</v>
      </c>
      <c r="D120" s="157">
        <f>IF(RES_hhdet_emi!D120=0,0,RES_hhdet_emi!D120*1000000/RES_hhdet_num!D$105)</f>
        <v>177.96370755607575</v>
      </c>
      <c r="E120" s="157">
        <f>IF(RES_hhdet_emi!E120=0,0,RES_hhdet_emi!E120*1000000/RES_hhdet_num!E$105)</f>
        <v>207.52583813864993</v>
      </c>
      <c r="F120" s="157">
        <f>IF(RES_hhdet_emi!F120=0,0,RES_hhdet_emi!F120*1000000/RES_hhdet_num!F$105)</f>
        <v>196.32732248948906</v>
      </c>
      <c r="G120" s="157">
        <f>IF(RES_hhdet_emi!G120=0,0,RES_hhdet_emi!G120*1000000/RES_hhdet_num!G$105)</f>
        <v>207.34613407048124</v>
      </c>
      <c r="H120" s="157">
        <f>IF(RES_hhdet_emi!H120=0,0,RES_hhdet_emi!H120*1000000/RES_hhdet_num!H$105)</f>
        <v>157.30024157501109</v>
      </c>
      <c r="I120" s="157">
        <f>IF(RES_hhdet_emi!I120=0,0,RES_hhdet_emi!I120*1000000/RES_hhdet_num!I$105)</f>
        <v>127.40312115036295</v>
      </c>
      <c r="J120" s="157">
        <f>IF(RES_hhdet_emi!J120=0,0,RES_hhdet_emi!J120*1000000/RES_hhdet_num!J$105)</f>
        <v>163.25841290839904</v>
      </c>
      <c r="K120" s="157">
        <f>IF(RES_hhdet_emi!K120=0,0,RES_hhdet_emi!K120*1000000/RES_hhdet_num!K$105)</f>
        <v>151.50335098688521</v>
      </c>
      <c r="L120" s="157">
        <f>IF(RES_hhdet_emi!L120=0,0,RES_hhdet_emi!L120*1000000/RES_hhdet_num!L$105)</f>
        <v>167.18741243637982</v>
      </c>
      <c r="M120" s="157">
        <f>IF(RES_hhdet_emi!M120=0,0,RES_hhdet_emi!M120*1000000/RES_hhdet_num!M$105)</f>
        <v>149.49351209895369</v>
      </c>
      <c r="N120" s="157">
        <f>IF(RES_hhdet_emi!N120=0,0,RES_hhdet_emi!N120*1000000/RES_hhdet_num!N$105)</f>
        <v>157.77346902484729</v>
      </c>
      <c r="O120" s="157">
        <f>IF(RES_hhdet_emi!O120=0,0,RES_hhdet_emi!O120*1000000/RES_hhdet_num!O$105)</f>
        <v>158.21626665004584</v>
      </c>
      <c r="P120" s="157">
        <f>IF(RES_hhdet_emi!P120=0,0,RES_hhdet_emi!P120*1000000/RES_hhdet_num!P$105)</f>
        <v>157.88519905302419</v>
      </c>
      <c r="Q120" s="157">
        <f>IF(RES_hhdet_emi!Q120=0,0,RES_hhdet_emi!Q120*1000000/RES_hhdet_num!Q$105)</f>
        <v>163.92253223364685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344.72281261595435</v>
      </c>
      <c r="C121" s="156">
        <f>IF(RES_hhdet_emi!C121=0,0,RES_hhdet_emi!C121*1000000/RES_hhdet_num!C121)</f>
        <v>348.73290175183905</v>
      </c>
      <c r="D121" s="156">
        <f>IF(RES_hhdet_emi!D121=0,0,RES_hhdet_emi!D121*1000000/RES_hhdet_num!D121)</f>
        <v>346.43840454829632</v>
      </c>
      <c r="E121" s="156">
        <f>IF(RES_hhdet_emi!E121=0,0,RES_hhdet_emi!E121*1000000/RES_hhdet_num!E121)</f>
        <v>368.58439134453226</v>
      </c>
      <c r="F121" s="156">
        <f>IF(RES_hhdet_emi!F121=0,0,RES_hhdet_emi!F121*1000000/RES_hhdet_num!F121)</f>
        <v>367.202851154359</v>
      </c>
      <c r="G121" s="156">
        <f>IF(RES_hhdet_emi!G121=0,0,RES_hhdet_emi!G121*1000000/RES_hhdet_num!G121)</f>
        <v>406.53753296641497</v>
      </c>
      <c r="H121" s="156">
        <f>IF(RES_hhdet_emi!H121=0,0,RES_hhdet_emi!H121*1000000/RES_hhdet_num!H121)</f>
        <v>375.14330211780543</v>
      </c>
      <c r="I121" s="156">
        <f>IF(RES_hhdet_emi!I121=0,0,RES_hhdet_emi!I121*1000000/RES_hhdet_num!I121)</f>
        <v>373.80546363905961</v>
      </c>
      <c r="J121" s="156">
        <f>IF(RES_hhdet_emi!J121=0,0,RES_hhdet_emi!J121*1000000/RES_hhdet_num!J121)</f>
        <v>369.53235304044449</v>
      </c>
      <c r="K121" s="156">
        <f>IF(RES_hhdet_emi!K121=0,0,RES_hhdet_emi!K121*1000000/RES_hhdet_num!K121)</f>
        <v>338.87280139107384</v>
      </c>
      <c r="L121" s="156">
        <f>IF(RES_hhdet_emi!L121=0,0,RES_hhdet_emi!L121*1000000/RES_hhdet_num!L121)</f>
        <v>353.584284140036</v>
      </c>
      <c r="M121" s="156">
        <f>IF(RES_hhdet_emi!M121=0,0,RES_hhdet_emi!M121*1000000/RES_hhdet_num!M121)</f>
        <v>335.15731321042688</v>
      </c>
      <c r="N121" s="156">
        <f>IF(RES_hhdet_emi!N121=0,0,RES_hhdet_emi!N121*1000000/RES_hhdet_num!N121)</f>
        <v>338.69334518208245</v>
      </c>
      <c r="O121" s="156">
        <f>IF(RES_hhdet_emi!O121=0,0,RES_hhdet_emi!O121*1000000/RES_hhdet_num!O121)</f>
        <v>335.95374430964966</v>
      </c>
      <c r="P121" s="156">
        <f>IF(RES_hhdet_emi!P121=0,0,RES_hhdet_emi!P121*1000000/RES_hhdet_num!P121)</f>
        <v>330.66076867542063</v>
      </c>
      <c r="Q121" s="156">
        <f>IF(RES_hhdet_emi!Q121=0,0,RES_hhdet_emi!Q121*1000000/RES_hhdet_num!Q121)</f>
        <v>334.55940547686413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8">SUM(C125,C128,C130,C139)</f>
        <v>0</v>
      </c>
      <c r="D124" s="168">
        <f t="shared" si="18"/>
        <v>0</v>
      </c>
      <c r="E124" s="168">
        <f t="shared" si="18"/>
        <v>0</v>
      </c>
      <c r="F124" s="168">
        <f t="shared" si="18"/>
        <v>186.95231467456665</v>
      </c>
      <c r="G124" s="168">
        <f t="shared" si="18"/>
        <v>199.27452481127997</v>
      </c>
      <c r="H124" s="168">
        <f t="shared" si="18"/>
        <v>152.27144674999798</v>
      </c>
      <c r="I124" s="168">
        <f t="shared" si="18"/>
        <v>124.78035097994544</v>
      </c>
      <c r="J124" s="168">
        <f t="shared" si="18"/>
        <v>164.56808403431415</v>
      </c>
      <c r="K124" s="168">
        <f t="shared" si="18"/>
        <v>152.43038418045501</v>
      </c>
      <c r="L124" s="168">
        <f t="shared" si="18"/>
        <v>166.52052245957509</v>
      </c>
      <c r="M124" s="168">
        <f t="shared" si="18"/>
        <v>146.92388778319045</v>
      </c>
      <c r="N124" s="168">
        <f t="shared" si="18"/>
        <v>154.91336323714484</v>
      </c>
      <c r="O124" s="168">
        <f t="shared" si="18"/>
        <v>156.09001699344324</v>
      </c>
      <c r="P124" s="168">
        <f t="shared" si="18"/>
        <v>156.38622158771625</v>
      </c>
      <c r="Q124" s="168">
        <f t="shared" si="18"/>
        <v>162.4748746909807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0</v>
      </c>
      <c r="C139" s="157">
        <f>IF(RES_hhdet_emi!C139=0,0,RES_hhdet_emi!C139*1000000/RES_hhdet_num!C$124)</f>
        <v>0</v>
      </c>
      <c r="D139" s="157">
        <f>IF(RES_hhdet_emi!D139=0,0,RES_hhdet_emi!D139*1000000/RES_hhdet_num!D$124)</f>
        <v>0</v>
      </c>
      <c r="E139" s="157">
        <f>IF(RES_hhdet_emi!E139=0,0,RES_hhdet_emi!E139*1000000/RES_hhdet_num!E$124)</f>
        <v>0</v>
      </c>
      <c r="F139" s="157">
        <f>IF(RES_hhdet_emi!F139=0,0,RES_hhdet_emi!F139*1000000/RES_hhdet_num!F$124)</f>
        <v>186.95231467456665</v>
      </c>
      <c r="G139" s="157">
        <f>IF(RES_hhdet_emi!G139=0,0,RES_hhdet_emi!G139*1000000/RES_hhdet_num!G$124)</f>
        <v>199.27452481127997</v>
      </c>
      <c r="H139" s="157">
        <f>IF(RES_hhdet_emi!H139=0,0,RES_hhdet_emi!H139*1000000/RES_hhdet_num!H$124)</f>
        <v>152.27144674999798</v>
      </c>
      <c r="I139" s="157">
        <f>IF(RES_hhdet_emi!I139=0,0,RES_hhdet_emi!I139*1000000/RES_hhdet_num!I$124)</f>
        <v>124.78035097994544</v>
      </c>
      <c r="J139" s="157">
        <f>IF(RES_hhdet_emi!J139=0,0,RES_hhdet_emi!J139*1000000/RES_hhdet_num!J$124)</f>
        <v>164.56808403431415</v>
      </c>
      <c r="K139" s="157">
        <f>IF(RES_hhdet_emi!K139=0,0,RES_hhdet_emi!K139*1000000/RES_hhdet_num!K$124)</f>
        <v>152.43038418045501</v>
      </c>
      <c r="L139" s="157">
        <f>IF(RES_hhdet_emi!L139=0,0,RES_hhdet_emi!L139*1000000/RES_hhdet_num!L$124)</f>
        <v>166.52052245957509</v>
      </c>
      <c r="M139" s="157">
        <f>IF(RES_hhdet_emi!M139=0,0,RES_hhdet_emi!M139*1000000/RES_hhdet_num!M$124)</f>
        <v>146.92388778319045</v>
      </c>
      <c r="N139" s="157">
        <f>IF(RES_hhdet_emi!N139=0,0,RES_hhdet_emi!N139*1000000/RES_hhdet_num!N$124)</f>
        <v>154.91336323714484</v>
      </c>
      <c r="O139" s="157">
        <f>IF(RES_hhdet_emi!O139=0,0,RES_hhdet_emi!O139*1000000/RES_hhdet_num!O$124)</f>
        <v>156.09001699344324</v>
      </c>
      <c r="P139" s="157">
        <f>IF(RES_hhdet_emi!P139=0,0,RES_hhdet_emi!P139*1000000/RES_hhdet_num!P$124)</f>
        <v>156.38622158771625</v>
      </c>
      <c r="Q139" s="157">
        <f>IF(RES_hhdet_emi!Q139=0,0,RES_hhdet_emi!Q139*1000000/RES_hhdet_num!Q$124)</f>
        <v>162.4748746909807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0</v>
      </c>
      <c r="C140" s="156">
        <f>IF(RES_hhdet_emi!C140=0,0,RES_hhdet_emi!C140*1000000/RES_hhdet_num!C140)</f>
        <v>0</v>
      </c>
      <c r="D140" s="156">
        <f>IF(RES_hhdet_emi!D140=0,0,RES_hhdet_emi!D140*1000000/RES_hhdet_num!D140)</f>
        <v>0</v>
      </c>
      <c r="E140" s="156">
        <f>IF(RES_hhdet_emi!E140=0,0,RES_hhdet_emi!E140*1000000/RES_hhdet_num!E140)</f>
        <v>0</v>
      </c>
      <c r="F140" s="156">
        <f>IF(RES_hhdet_emi!F140=0,0,RES_hhdet_emi!F140*1000000/RES_hhdet_num!F140)</f>
        <v>349.57894316387325</v>
      </c>
      <c r="G140" s="156">
        <f>IF(RES_hhdet_emi!G140=0,0,RES_hhdet_emi!G140*1000000/RES_hhdet_num!G140)</f>
        <v>390.80519488389825</v>
      </c>
      <c r="H140" s="156">
        <f>IF(RES_hhdet_emi!H140=0,0,RES_hhdet_emi!H140*1000000/RES_hhdet_num!H140)</f>
        <v>363.23263816099433</v>
      </c>
      <c r="I140" s="156">
        <f>IF(RES_hhdet_emi!I140=0,0,RES_hhdet_emi!I140*1000000/RES_hhdet_num!I140)</f>
        <v>366.03992481473466</v>
      </c>
      <c r="J140" s="156">
        <f>IF(RES_hhdet_emi!J140=0,0,RES_hhdet_emi!J140*1000000/RES_hhdet_num!J140)</f>
        <v>372.62639405967258</v>
      </c>
      <c r="K140" s="156">
        <f>IF(RES_hhdet_emi!K140=0,0,RES_hhdet_emi!K140*1000000/RES_hhdet_num!K140)</f>
        <v>340.99683809435572</v>
      </c>
      <c r="L140" s="156">
        <f>IF(RES_hhdet_emi!L140=0,0,RES_hhdet_emi!L140*1000000/RES_hhdet_num!L140)</f>
        <v>352.03314034769647</v>
      </c>
      <c r="M140" s="156">
        <f>IF(RES_hhdet_emi!M140=0,0,RES_hhdet_emi!M140*1000000/RES_hhdet_num!M140)</f>
        <v>329.27560998235498</v>
      </c>
      <c r="N140" s="156">
        <f>IF(RES_hhdet_emi!N140=0,0,RES_hhdet_emi!N140*1000000/RES_hhdet_num!N140)</f>
        <v>332.45447508659731</v>
      </c>
      <c r="O140" s="156">
        <f>IF(RES_hhdet_emi!O140=0,0,RES_hhdet_emi!O140*1000000/RES_hhdet_num!O140)</f>
        <v>331.552708540906</v>
      </c>
      <c r="P140" s="156">
        <f>IF(RES_hhdet_emi!P140=0,0,RES_hhdet_emi!P140*1000000/RES_hhdet_num!P140)</f>
        <v>327.27680960915524</v>
      </c>
      <c r="Q140" s="156">
        <f>IF(RES_hhdet_emi!Q140=0,0,RES_hhdet_emi!Q140*1000000/RES_hhdet_num!Q140)</f>
        <v>331.47278338776368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849.66404163142761</v>
      </c>
      <c r="C143" s="168">
        <f t="shared" ref="C143:Q143" si="21">SUM(C144,C146,C148,C157)</f>
        <v>728.36510235044398</v>
      </c>
      <c r="D143" s="168">
        <f t="shared" si="21"/>
        <v>621.68089127099222</v>
      </c>
      <c r="E143" s="168">
        <f t="shared" si="21"/>
        <v>577.23770446763592</v>
      </c>
      <c r="F143" s="168">
        <f t="shared" si="21"/>
        <v>408.29136455644675</v>
      </c>
      <c r="G143" s="168">
        <f t="shared" si="21"/>
        <v>349.26870409588685</v>
      </c>
      <c r="H143" s="168">
        <f t="shared" si="21"/>
        <v>279.48314860152857</v>
      </c>
      <c r="I143" s="168">
        <f t="shared" si="21"/>
        <v>217.93103712650833</v>
      </c>
      <c r="J143" s="168">
        <f t="shared" si="21"/>
        <v>238.89189290472751</v>
      </c>
      <c r="K143" s="168">
        <f t="shared" si="21"/>
        <v>201.93655507117813</v>
      </c>
      <c r="L143" s="168">
        <f t="shared" si="21"/>
        <v>195.64853626283576</v>
      </c>
      <c r="M143" s="168">
        <f t="shared" si="21"/>
        <v>167.91043046476315</v>
      </c>
      <c r="N143" s="168">
        <f t="shared" si="21"/>
        <v>172.69425384662128</v>
      </c>
      <c r="O143" s="168">
        <f t="shared" si="21"/>
        <v>170.40753317709795</v>
      </c>
      <c r="P143" s="168">
        <f t="shared" si="21"/>
        <v>170.1118044284614</v>
      </c>
      <c r="Q143" s="168">
        <f t="shared" si="21"/>
        <v>176.26419401456582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636.28519341957042</v>
      </c>
      <c r="C148" s="157">
        <f>IF(RES_hhdet_emi!C148=0,0,RES_hhdet_emi!C148*1000000/RES_hhdet_num!C$143)</f>
        <v>531.24629467399541</v>
      </c>
      <c r="D148" s="157">
        <f>IF(RES_hhdet_emi!D148=0,0,RES_hhdet_emi!D148*1000000/RES_hhdet_num!D$143)</f>
        <v>447.12508644921161</v>
      </c>
      <c r="E148" s="157">
        <f>IF(RES_hhdet_emi!E148=0,0,RES_hhdet_emi!E148*1000000/RES_hhdet_num!E$143)</f>
        <v>374.8252316808431</v>
      </c>
      <c r="F148" s="157">
        <f>IF(RES_hhdet_emi!F148=0,0,RES_hhdet_emi!F148*1000000/RES_hhdet_num!F$143)</f>
        <v>218.03952281734576</v>
      </c>
      <c r="G148" s="157">
        <f>IF(RES_hhdet_emi!G148=0,0,RES_hhdet_emi!G148*1000000/RES_hhdet_num!G$143)</f>
        <v>148.32894079558565</v>
      </c>
      <c r="H148" s="157">
        <f>IF(RES_hhdet_emi!H148=0,0,RES_hhdet_emi!H148*1000000/RES_hhdet_num!H$143)</f>
        <v>127.09235887852938</v>
      </c>
      <c r="I148" s="157">
        <f>IF(RES_hhdet_emi!I148=0,0,RES_hhdet_emi!I148*1000000/RES_hhdet_num!I$143)</f>
        <v>93.077629056358916</v>
      </c>
      <c r="J148" s="157">
        <f>IF(RES_hhdet_emi!J148=0,0,RES_hhdet_emi!J148*1000000/RES_hhdet_num!J$143)</f>
        <v>75.65497706218585</v>
      </c>
      <c r="K148" s="157">
        <f>IF(RES_hhdet_emi!K148=0,0,RES_hhdet_emi!K148*1000000/RES_hhdet_num!K$143)</f>
        <v>50.986883989249876</v>
      </c>
      <c r="L148" s="157">
        <f>IF(RES_hhdet_emi!L148=0,0,RES_hhdet_emi!L148*1000000/RES_hhdet_num!L$143)</f>
        <v>29.351573076269133</v>
      </c>
      <c r="M148" s="157">
        <f>IF(RES_hhdet_emi!M148=0,0,RES_hhdet_emi!M148*1000000/RES_hhdet_num!M$143)</f>
        <v>19.80432884920247</v>
      </c>
      <c r="N148" s="157">
        <f>IF(RES_hhdet_emi!N148=0,0,RES_hhdet_emi!N148*1000000/RES_hhdet_num!N$143)</f>
        <v>16.661835972590747</v>
      </c>
      <c r="O148" s="157">
        <f>IF(RES_hhdet_emi!O148=0,0,RES_hhdet_emi!O148*1000000/RES_hhdet_num!O$143)</f>
        <v>13.577358371020901</v>
      </c>
      <c r="P148" s="157">
        <f>IF(RES_hhdet_emi!P148=0,0,RES_hhdet_emi!P148*1000000/RES_hhdet_num!P$143)</f>
        <v>12.889310021715964</v>
      </c>
      <c r="Q148" s="157">
        <f>IF(RES_hhdet_emi!Q148=0,0,RES_hhdet_emi!Q148*1000000/RES_hhdet_num!Q$143)</f>
        <v>13.028270973214829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643.96293595145085</v>
      </c>
      <c r="C149" s="132">
        <f>IF(RES_hhdet_emi!C149=0,0,RES_hhdet_emi!C149*1000000/RES_hhdet_num!C149)</f>
        <v>666.81329518208952</v>
      </c>
      <c r="D149" s="132">
        <f>IF(RES_hhdet_emi!D149=0,0,RES_hhdet_emi!D149*1000000/RES_hhdet_num!D149)</f>
        <v>672.57561102176794</v>
      </c>
      <c r="E149" s="132">
        <f>IF(RES_hhdet_emi!E149=0,0,RES_hhdet_emi!E149*1000000/RES_hhdet_num!E149)</f>
        <v>678.35384915667407</v>
      </c>
      <c r="F149" s="132">
        <f>IF(RES_hhdet_emi!F149=0,0,RES_hhdet_emi!F149*1000000/RES_hhdet_num!F149)</f>
        <v>674.77877945389685</v>
      </c>
      <c r="G149" s="132">
        <f>IF(RES_hhdet_emi!G149=0,0,RES_hhdet_emi!G149*1000000/RES_hhdet_num!G149)</f>
        <v>671.96820537195129</v>
      </c>
      <c r="H149" s="132">
        <f>IF(RES_hhdet_emi!H149=0,0,RES_hhdet_emi!H149*1000000/RES_hhdet_num!H149)</f>
        <v>662.00090748488458</v>
      </c>
      <c r="I149" s="132">
        <f>IF(RES_hhdet_emi!I149=0,0,RES_hhdet_emi!I149*1000000/RES_hhdet_num!I149)</f>
        <v>654.69275522840576</v>
      </c>
      <c r="J149" s="132">
        <f>IF(RES_hhdet_emi!J149=0,0,RES_hhdet_emi!J149*1000000/RES_hhdet_num!J149)</f>
        <v>646.30923726785954</v>
      </c>
      <c r="K149" s="132">
        <f>IF(RES_hhdet_emi!K149=0,0,RES_hhdet_emi!K149*1000000/RES_hhdet_num!K149)</f>
        <v>634.66629189083733</v>
      </c>
      <c r="L149" s="132">
        <f>IF(RES_hhdet_emi!L149=0,0,RES_hhdet_emi!L149*1000000/RES_hhdet_num!L149)</f>
        <v>626.80172275467874</v>
      </c>
      <c r="M149" s="132">
        <f>IF(RES_hhdet_emi!M149=0,0,RES_hhdet_emi!M149*1000000/RES_hhdet_num!M149)</f>
        <v>624.23981457094067</v>
      </c>
      <c r="N149" s="132">
        <f>IF(RES_hhdet_emi!N149=0,0,RES_hhdet_emi!N149*1000000/RES_hhdet_num!N149)</f>
        <v>609.67428601498591</v>
      </c>
      <c r="O149" s="132">
        <f>IF(RES_hhdet_emi!O149=0,0,RES_hhdet_emi!O149*1000000/RES_hhdet_num!O149)</f>
        <v>593.46584406586828</v>
      </c>
      <c r="P149" s="132">
        <f>IF(RES_hhdet_emi!P149=0,0,RES_hhdet_emi!P149*1000000/RES_hhdet_num!P149)</f>
        <v>569.04130525893208</v>
      </c>
      <c r="Q149" s="132">
        <f>IF(RES_hhdet_emi!Q149=0,0,RES_hhdet_emi!Q149*1000000/RES_hhdet_num!Q149)</f>
        <v>565.82786454472716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257.58517438064467</v>
      </c>
      <c r="C150" s="132">
        <f>IF(RES_hhdet_emi!C150=0,0,RES_hhdet_emi!C150*1000000/RES_hhdet_num!C150)</f>
        <v>266.72531807283804</v>
      </c>
      <c r="D150" s="132">
        <f>IF(RES_hhdet_emi!D150=0,0,RES_hhdet_emi!D150*1000000/RES_hhdet_num!D150)</f>
        <v>269.030244408697</v>
      </c>
      <c r="E150" s="132">
        <f>IF(RES_hhdet_emi!E150=0,0,RES_hhdet_emi!E150*1000000/RES_hhdet_num!E150)</f>
        <v>271.34153966263705</v>
      </c>
      <c r="F150" s="132">
        <f>IF(RES_hhdet_emi!F150=0,0,RES_hhdet_emi!F150*1000000/RES_hhdet_num!F150)</f>
        <v>269.91151178158026</v>
      </c>
      <c r="G150" s="132">
        <f>IF(RES_hhdet_emi!G150=0,0,RES_hhdet_emi!G150*1000000/RES_hhdet_num!G150)</f>
        <v>268.78728214876372</v>
      </c>
      <c r="H150" s="132">
        <f>IF(RES_hhdet_emi!H150=0,0,RES_hhdet_emi!H150*1000000/RES_hhdet_num!H150)</f>
        <v>264.80036299395505</v>
      </c>
      <c r="I150" s="132">
        <f>IF(RES_hhdet_emi!I150=0,0,RES_hhdet_emi!I150*1000000/RES_hhdet_num!I150)</f>
        <v>261.87710209136736</v>
      </c>
      <c r="J150" s="132">
        <f>IF(RES_hhdet_emi!J150=0,0,RES_hhdet_emi!J150*1000000/RES_hhdet_num!J150)</f>
        <v>258.52369490714239</v>
      </c>
      <c r="K150" s="132">
        <f>IF(RES_hhdet_emi!K150=0,0,RES_hhdet_emi!K150*1000000/RES_hhdet_num!K150)</f>
        <v>253.86651675632967</v>
      </c>
      <c r="L150" s="132">
        <f>IF(RES_hhdet_emi!L150=0,0,RES_hhdet_emi!L150*1000000/RES_hhdet_num!L150)</f>
        <v>250.72068910187176</v>
      </c>
      <c r="M150" s="132">
        <f>IF(RES_hhdet_emi!M150=0,0,RES_hhdet_emi!M150*1000000/RES_hhdet_num!M150)</f>
        <v>249.69592582837751</v>
      </c>
      <c r="N150" s="132">
        <f>IF(RES_hhdet_emi!N150=0,0,RES_hhdet_emi!N150*1000000/RES_hhdet_num!N150)</f>
        <v>243.86971440599453</v>
      </c>
      <c r="O150" s="132">
        <f>IF(RES_hhdet_emi!O150=0,0,RES_hhdet_emi!O150*1000000/RES_hhdet_num!O150)</f>
        <v>237.38633762634879</v>
      </c>
      <c r="P150" s="132">
        <f>IF(RES_hhdet_emi!P150=0,0,RES_hhdet_emi!P150*1000000/RES_hhdet_num!P150)</f>
        <v>227.61652210357346</v>
      </c>
      <c r="Q150" s="132">
        <f>IF(RES_hhdet_emi!Q150=0,0,RES_hhdet_emi!Q150*1000000/RES_hhdet_num!Q150)</f>
        <v>226.33114581789263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257.58517438064467</v>
      </c>
      <c r="C151" s="165">
        <f>IF(RES_hhdet_emi!C151=0,0,RES_hhdet_emi!C151*1000000/RES_hhdet_num!C150)</f>
        <v>266.72531807283804</v>
      </c>
      <c r="D151" s="165">
        <f>IF(RES_hhdet_emi!D151=0,0,RES_hhdet_emi!D151*1000000/RES_hhdet_num!D150)</f>
        <v>269.030244408697</v>
      </c>
      <c r="E151" s="165">
        <f>IF(RES_hhdet_emi!E151=0,0,RES_hhdet_emi!E151*1000000/RES_hhdet_num!E150)</f>
        <v>271.34153966263705</v>
      </c>
      <c r="F151" s="165">
        <f>IF(RES_hhdet_emi!F151=0,0,RES_hhdet_emi!F151*1000000/RES_hhdet_num!F150)</f>
        <v>269.91151178158026</v>
      </c>
      <c r="G151" s="165">
        <f>IF(RES_hhdet_emi!G151=0,0,RES_hhdet_emi!G151*1000000/RES_hhdet_num!G150)</f>
        <v>268.78728214876372</v>
      </c>
      <c r="H151" s="165">
        <f>IF(RES_hhdet_emi!H151=0,0,RES_hhdet_emi!H151*1000000/RES_hhdet_num!H150)</f>
        <v>264.80036299395505</v>
      </c>
      <c r="I151" s="165">
        <f>IF(RES_hhdet_emi!I151=0,0,RES_hhdet_emi!I151*1000000/RES_hhdet_num!I150)</f>
        <v>261.87710209136736</v>
      </c>
      <c r="J151" s="165">
        <f>IF(RES_hhdet_emi!J151=0,0,RES_hhdet_emi!J151*1000000/RES_hhdet_num!J150)</f>
        <v>258.52369490714239</v>
      </c>
      <c r="K151" s="165">
        <f>IF(RES_hhdet_emi!K151=0,0,RES_hhdet_emi!K151*1000000/RES_hhdet_num!K150)</f>
        <v>253.86651675632967</v>
      </c>
      <c r="L151" s="165">
        <f>IF(RES_hhdet_emi!L151=0,0,RES_hhdet_emi!L151*1000000/RES_hhdet_num!L150)</f>
        <v>250.72068910187176</v>
      </c>
      <c r="M151" s="165">
        <f>IF(RES_hhdet_emi!M151=0,0,RES_hhdet_emi!M151*1000000/RES_hhdet_num!M150)</f>
        <v>249.69592582837751</v>
      </c>
      <c r="N151" s="165">
        <f>IF(RES_hhdet_emi!N151=0,0,RES_hhdet_emi!N151*1000000/RES_hhdet_num!N150)</f>
        <v>243.86971440599453</v>
      </c>
      <c r="O151" s="165">
        <f>IF(RES_hhdet_emi!O151=0,0,RES_hhdet_emi!O151*1000000/RES_hhdet_num!O150)</f>
        <v>237.38633762634879</v>
      </c>
      <c r="P151" s="165">
        <f>IF(RES_hhdet_emi!P151=0,0,RES_hhdet_emi!P151*1000000/RES_hhdet_num!P150)</f>
        <v>227.61652210357346</v>
      </c>
      <c r="Q151" s="165">
        <f>IF(RES_hhdet_emi!Q151=0,0,RES_hhdet_emi!Q151*1000000/RES_hhdet_num!Q150)</f>
        <v>226.33114581789263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213.37884821185722</v>
      </c>
      <c r="C157" s="157">
        <f>IF(RES_hhdet_emi!C157=0,0,RES_hhdet_emi!C157*1000000/RES_hhdet_num!C$143)</f>
        <v>197.11880767644863</v>
      </c>
      <c r="D157" s="157">
        <f>IF(RES_hhdet_emi!D157=0,0,RES_hhdet_emi!D157*1000000/RES_hhdet_num!D$143)</f>
        <v>174.55580482178058</v>
      </c>
      <c r="E157" s="157">
        <f>IF(RES_hhdet_emi!E157=0,0,RES_hhdet_emi!E157*1000000/RES_hhdet_num!E$143)</f>
        <v>202.41247278679279</v>
      </c>
      <c r="F157" s="157">
        <f>IF(RES_hhdet_emi!F157=0,0,RES_hhdet_emi!F157*1000000/RES_hhdet_num!F$143)</f>
        <v>190.25184173910097</v>
      </c>
      <c r="G157" s="157">
        <f>IF(RES_hhdet_emi!G157=0,0,RES_hhdet_emi!G157*1000000/RES_hhdet_num!G$143)</f>
        <v>200.93976330030117</v>
      </c>
      <c r="H157" s="157">
        <f>IF(RES_hhdet_emi!H157=0,0,RES_hhdet_emi!H157*1000000/RES_hhdet_num!H$143)</f>
        <v>152.39078972299916</v>
      </c>
      <c r="I157" s="157">
        <f>IF(RES_hhdet_emi!I157=0,0,RES_hhdet_emi!I157*1000000/RES_hhdet_num!I$143)</f>
        <v>124.8534080701494</v>
      </c>
      <c r="J157" s="157">
        <f>IF(RES_hhdet_emi!J157=0,0,RES_hhdet_emi!J157*1000000/RES_hhdet_num!J$143)</f>
        <v>163.23691584254166</v>
      </c>
      <c r="K157" s="157">
        <f>IF(RES_hhdet_emi!K157=0,0,RES_hhdet_emi!K157*1000000/RES_hhdet_num!K$143)</f>
        <v>150.94967108192824</v>
      </c>
      <c r="L157" s="157">
        <f>IF(RES_hhdet_emi!L157=0,0,RES_hhdet_emi!L157*1000000/RES_hhdet_num!L$143)</f>
        <v>166.29696318656661</v>
      </c>
      <c r="M157" s="157">
        <f>IF(RES_hhdet_emi!M157=0,0,RES_hhdet_emi!M157*1000000/RES_hhdet_num!M$143)</f>
        <v>148.10610161556068</v>
      </c>
      <c r="N157" s="157">
        <f>IF(RES_hhdet_emi!N157=0,0,RES_hhdet_emi!N157*1000000/RES_hhdet_num!N$143)</f>
        <v>156.03241787403053</v>
      </c>
      <c r="O157" s="157">
        <f>IF(RES_hhdet_emi!O157=0,0,RES_hhdet_emi!O157*1000000/RES_hhdet_num!O$143)</f>
        <v>156.83017480607705</v>
      </c>
      <c r="P157" s="157">
        <f>IF(RES_hhdet_emi!P157=0,0,RES_hhdet_emi!P157*1000000/RES_hhdet_num!P$143)</f>
        <v>157.22249440674543</v>
      </c>
      <c r="Q157" s="157">
        <f>IF(RES_hhdet_emi!Q157=0,0,RES_hhdet_emi!Q157*1000000/RES_hhdet_num!Q$143)</f>
        <v>163.23592304135099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344.72281261595418</v>
      </c>
      <c r="C158" s="156">
        <f>IF(RES_hhdet_emi!C158=0,0,RES_hhdet_emi!C158*1000000/RES_hhdet_num!C158)</f>
        <v>345.11636906696549</v>
      </c>
      <c r="D158" s="156">
        <f>IF(RES_hhdet_emi!D158=0,0,RES_hhdet_emi!D158*1000000/RES_hhdet_num!D158)</f>
        <v>339.858394594451</v>
      </c>
      <c r="E158" s="156">
        <f>IF(RES_hhdet_emi!E158=0,0,RES_hhdet_emi!E158*1000000/RES_hhdet_num!E158)</f>
        <v>359.52548341476574</v>
      </c>
      <c r="F158" s="156">
        <f>IF(RES_hhdet_emi!F158=0,0,RES_hhdet_emi!F158*1000000/RES_hhdet_num!F158)</f>
        <v>355.74062578376288</v>
      </c>
      <c r="G158" s="156">
        <f>IF(RES_hhdet_emi!G158=0,0,RES_hhdet_emi!G158*1000000/RES_hhdet_num!G158)</f>
        <v>394.07576107260275</v>
      </c>
      <c r="H158" s="156">
        <f>IF(RES_hhdet_emi!H158=0,0,RES_hhdet_emi!H158*1000000/RES_hhdet_num!H158)</f>
        <v>363.50955121823972</v>
      </c>
      <c r="I158" s="156">
        <f>IF(RES_hhdet_emi!I158=0,0,RES_hhdet_emi!I158*1000000/RES_hhdet_num!I158)</f>
        <v>366.24677735474444</v>
      </c>
      <c r="J158" s="156">
        <f>IF(RES_hhdet_emi!J158=0,0,RES_hhdet_emi!J158*1000000/RES_hhdet_num!J158)</f>
        <v>369.61222861529848</v>
      </c>
      <c r="K158" s="156">
        <f>IF(RES_hhdet_emi!K158=0,0,RES_hhdet_emi!K158*1000000/RES_hhdet_num!K158)</f>
        <v>337.69303885794085</v>
      </c>
      <c r="L158" s="156">
        <f>IF(RES_hhdet_emi!L158=0,0,RES_hhdet_emi!L158*1000000/RES_hhdet_num!L158)</f>
        <v>351.55922836773061</v>
      </c>
      <c r="M158" s="156">
        <f>IF(RES_hhdet_emi!M158=0,0,RES_hhdet_emi!M158*1000000/RES_hhdet_num!M158)</f>
        <v>331.92392647290325</v>
      </c>
      <c r="N158" s="156">
        <f>IF(RES_hhdet_emi!N158=0,0,RES_hhdet_emi!N158*1000000/RES_hhdet_num!N158)</f>
        <v>334.85539249578574</v>
      </c>
      <c r="O158" s="156">
        <f>IF(RES_hhdet_emi!O158=0,0,RES_hhdet_emi!O158*1000000/RES_hhdet_num!O158)</f>
        <v>333.12283962254031</v>
      </c>
      <c r="P158" s="156">
        <f>IF(RES_hhdet_emi!P158=0,0,RES_hhdet_emi!P158*1000000/RES_hhdet_num!P158)</f>
        <v>329.02808019335032</v>
      </c>
      <c r="Q158" s="156">
        <f>IF(RES_hhdet_emi!Q158=0,0,RES_hhdet_emi!Q158*1000000/RES_hhdet_num!Q158)</f>
        <v>333.02499288222356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849.6293560646327</v>
      </c>
      <c r="C161" s="168">
        <f t="shared" ref="C161:Q161" si="24">SUM(C162,C164,C166,C175)</f>
        <v>840.26196795052851</v>
      </c>
      <c r="D161" s="168">
        <f t="shared" si="24"/>
        <v>820.54147531037972</v>
      </c>
      <c r="E161" s="168">
        <f t="shared" si="24"/>
        <v>855.62657799387318</v>
      </c>
      <c r="F161" s="168">
        <f t="shared" si="24"/>
        <v>837.90895963676041</v>
      </c>
      <c r="G161" s="168">
        <f t="shared" si="24"/>
        <v>835.8212825147607</v>
      </c>
      <c r="H161" s="168">
        <f t="shared" si="24"/>
        <v>743.45468985957939</v>
      </c>
      <c r="I161" s="168">
        <f t="shared" si="24"/>
        <v>702.29490444068358</v>
      </c>
      <c r="J161" s="168">
        <f t="shared" si="24"/>
        <v>730.03066066273038</v>
      </c>
      <c r="K161" s="168">
        <f t="shared" si="24"/>
        <v>705.69700580449273</v>
      </c>
      <c r="L161" s="168">
        <f t="shared" si="24"/>
        <v>718.89469220867079</v>
      </c>
      <c r="M161" s="168">
        <f t="shared" si="24"/>
        <v>703.19239861292328</v>
      </c>
      <c r="N161" s="168">
        <f t="shared" si="24"/>
        <v>718.45689317497136</v>
      </c>
      <c r="O161" s="168">
        <f t="shared" si="24"/>
        <v>706.43421956621523</v>
      </c>
      <c r="P161" s="168">
        <f t="shared" si="24"/>
        <v>681.4036658799821</v>
      </c>
      <c r="Q161" s="168">
        <f t="shared" si="24"/>
        <v>683.70516035213018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636.27549273970703</v>
      </c>
      <c r="C166" s="157">
        <f>IF(RES_hhdet_emi!C166=0,0,RES_hhdet_emi!C166*1000000/RES_hhdet_num!C$161)</f>
        <v>641.21869869236866</v>
      </c>
      <c r="D166" s="157">
        <f>IF(RES_hhdet_emi!D166=0,0,RES_hhdet_emi!D166*1000000/RES_hhdet_num!D$161)</f>
        <v>642.37448467915078</v>
      </c>
      <c r="E166" s="157">
        <f>IF(RES_hhdet_emi!E166=0,0,RES_hhdet_emi!E166*1000000/RES_hhdet_num!E$161)</f>
        <v>648.51427152923952</v>
      </c>
      <c r="F166" s="157">
        <f>IF(RES_hhdet_emi!F166=0,0,RES_hhdet_emi!F166*1000000/RES_hhdet_num!F$161)</f>
        <v>641.18637024046359</v>
      </c>
      <c r="G166" s="157">
        <f>IF(RES_hhdet_emi!G166=0,0,RES_hhdet_emi!G166*1000000/RES_hhdet_num!G$161)</f>
        <v>628.29709913677436</v>
      </c>
      <c r="H166" s="157">
        <f>IF(RES_hhdet_emi!H166=0,0,RES_hhdet_emi!H166*1000000/RES_hhdet_num!H$161)</f>
        <v>589.94340473779334</v>
      </c>
      <c r="I166" s="157">
        <f>IF(RES_hhdet_emi!I166=0,0,RES_hhdet_emi!I166*1000000/RES_hhdet_num!I$161)</f>
        <v>576.77725649023046</v>
      </c>
      <c r="J166" s="157">
        <f>IF(RES_hhdet_emi!J166=0,0,RES_hhdet_emi!J166*1000000/RES_hhdet_num!J$161)</f>
        <v>565.51143679296922</v>
      </c>
      <c r="K166" s="157">
        <f>IF(RES_hhdet_emi!K166=0,0,RES_hhdet_emi!K166*1000000/RES_hhdet_num!K$161)</f>
        <v>552.56227765121696</v>
      </c>
      <c r="L166" s="157">
        <f>IF(RES_hhdet_emi!L166=0,0,RES_hhdet_emi!L166*1000000/RES_hhdet_num!L$161)</f>
        <v>548.75419507000618</v>
      </c>
      <c r="M166" s="157">
        <f>IF(RES_hhdet_emi!M166=0,0,RES_hhdet_emi!M166*1000000/RES_hhdet_num!M$161)</f>
        <v>556.12596600141353</v>
      </c>
      <c r="N166" s="157">
        <f>IF(RES_hhdet_emi!N166=0,0,RES_hhdet_emi!N166*1000000/RES_hhdet_num!N$161)</f>
        <v>562.99961427281153</v>
      </c>
      <c r="O166" s="157">
        <f>IF(RES_hhdet_emi!O166=0,0,RES_hhdet_emi!O166*1000000/RES_hhdet_num!O$161)</f>
        <v>549.42736198549801</v>
      </c>
      <c r="P166" s="157">
        <f>IF(RES_hhdet_emi!P166=0,0,RES_hhdet_emi!P166*1000000/RES_hhdet_num!P$161)</f>
        <v>524.42937435480826</v>
      </c>
      <c r="Q166" s="157">
        <f>IF(RES_hhdet_emi!Q166=0,0,RES_hhdet_emi!Q166*1000000/RES_hhdet_num!Q$161)</f>
        <v>520.55950635783643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643.96293595145096</v>
      </c>
      <c r="C167" s="132">
        <f>IF(RES_hhdet_emi!C167=0,0,RES_hhdet_emi!C167*1000000/RES_hhdet_num!C167)</f>
        <v>666.81329518208918</v>
      </c>
      <c r="D167" s="132">
        <f>IF(RES_hhdet_emi!D167=0,0,RES_hhdet_emi!D167*1000000/RES_hhdet_num!D167)</f>
        <v>672.5756110217684</v>
      </c>
      <c r="E167" s="132">
        <f>IF(RES_hhdet_emi!E167=0,0,RES_hhdet_emi!E167*1000000/RES_hhdet_num!E167)</f>
        <v>678.35384915667419</v>
      </c>
      <c r="F167" s="132">
        <f>IF(RES_hhdet_emi!F167=0,0,RES_hhdet_emi!F167*1000000/RES_hhdet_num!F167)</f>
        <v>674.77877945389685</v>
      </c>
      <c r="G167" s="132">
        <f>IF(RES_hhdet_emi!G167=0,0,RES_hhdet_emi!G167*1000000/RES_hhdet_num!G167)</f>
        <v>671.96820537195117</v>
      </c>
      <c r="H167" s="132">
        <f>IF(RES_hhdet_emi!H167=0,0,RES_hhdet_emi!H167*1000000/RES_hhdet_num!H167)</f>
        <v>662.00090748488446</v>
      </c>
      <c r="I167" s="132">
        <f>IF(RES_hhdet_emi!I167=0,0,RES_hhdet_emi!I167*1000000/RES_hhdet_num!I167)</f>
        <v>654.69275522840587</v>
      </c>
      <c r="J167" s="132">
        <f>IF(RES_hhdet_emi!J167=0,0,RES_hhdet_emi!J167*1000000/RES_hhdet_num!J167)</f>
        <v>646.30923726785966</v>
      </c>
      <c r="K167" s="132">
        <f>IF(RES_hhdet_emi!K167=0,0,RES_hhdet_emi!K167*1000000/RES_hhdet_num!K167)</f>
        <v>634.66629189083721</v>
      </c>
      <c r="L167" s="132">
        <f>IF(RES_hhdet_emi!L167=0,0,RES_hhdet_emi!L167*1000000/RES_hhdet_num!L167)</f>
        <v>626.80172275467885</v>
      </c>
      <c r="M167" s="132">
        <f>IF(RES_hhdet_emi!M167=0,0,RES_hhdet_emi!M167*1000000/RES_hhdet_num!M167)</f>
        <v>624.23981457094078</v>
      </c>
      <c r="N167" s="132">
        <f>IF(RES_hhdet_emi!N167=0,0,RES_hhdet_emi!N167*1000000/RES_hhdet_num!N167)</f>
        <v>609.67428601498568</v>
      </c>
      <c r="O167" s="132">
        <f>IF(RES_hhdet_emi!O167=0,0,RES_hhdet_emi!O167*1000000/RES_hhdet_num!O167)</f>
        <v>593.46584406586862</v>
      </c>
      <c r="P167" s="132">
        <f>IF(RES_hhdet_emi!P167=0,0,RES_hhdet_emi!P167*1000000/RES_hhdet_num!P167)</f>
        <v>569.04130525893174</v>
      </c>
      <c r="Q167" s="132">
        <f>IF(RES_hhdet_emi!Q167=0,0,RES_hhdet_emi!Q167*1000000/RES_hhdet_num!Q167)</f>
        <v>565.82786454472728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257.58517438064467</v>
      </c>
      <c r="C168" s="132">
        <f>IF(RES_hhdet_emi!C168=0,0,RES_hhdet_emi!C168*1000000/RES_hhdet_num!C168)</f>
        <v>266.72531807283781</v>
      </c>
      <c r="D168" s="132">
        <f>IF(RES_hhdet_emi!D168=0,0,RES_hhdet_emi!D168*1000000/RES_hhdet_num!D168)</f>
        <v>269.03024440869683</v>
      </c>
      <c r="E168" s="132">
        <f>IF(RES_hhdet_emi!E168=0,0,RES_hhdet_emi!E168*1000000/RES_hhdet_num!E168)</f>
        <v>271.34153966263762</v>
      </c>
      <c r="F168" s="132">
        <f>IF(RES_hhdet_emi!F168=0,0,RES_hhdet_emi!F168*1000000/RES_hhdet_num!F168)</f>
        <v>269.91151178158032</v>
      </c>
      <c r="G168" s="132">
        <f>IF(RES_hhdet_emi!G168=0,0,RES_hhdet_emi!G168*1000000/RES_hhdet_num!G168)</f>
        <v>268.78728214876344</v>
      </c>
      <c r="H168" s="132">
        <f>IF(RES_hhdet_emi!H168=0,0,RES_hhdet_emi!H168*1000000/RES_hhdet_num!H168)</f>
        <v>264.80036299395522</v>
      </c>
      <c r="I168" s="132">
        <f>IF(RES_hhdet_emi!I168=0,0,RES_hhdet_emi!I168*1000000/RES_hhdet_num!I168)</f>
        <v>261.87710209136736</v>
      </c>
      <c r="J168" s="132">
        <f>IF(RES_hhdet_emi!J168=0,0,RES_hhdet_emi!J168*1000000/RES_hhdet_num!J168)</f>
        <v>258.5236949071425</v>
      </c>
      <c r="K168" s="132">
        <f>IF(RES_hhdet_emi!K168=0,0,RES_hhdet_emi!K168*1000000/RES_hhdet_num!K168)</f>
        <v>253.86651675632956</v>
      </c>
      <c r="L168" s="132">
        <f>IF(RES_hhdet_emi!L168=0,0,RES_hhdet_emi!L168*1000000/RES_hhdet_num!L168)</f>
        <v>250.72068910187181</v>
      </c>
      <c r="M168" s="132">
        <f>IF(RES_hhdet_emi!M168=0,0,RES_hhdet_emi!M168*1000000/RES_hhdet_num!M168)</f>
        <v>249.6959258283774</v>
      </c>
      <c r="N168" s="132">
        <f>IF(RES_hhdet_emi!N168=0,0,RES_hhdet_emi!N168*1000000/RES_hhdet_num!N168)</f>
        <v>243.86971440599464</v>
      </c>
      <c r="O168" s="132">
        <f>IF(RES_hhdet_emi!O168=0,0,RES_hhdet_emi!O168*1000000/RES_hhdet_num!O168)</f>
        <v>237.38633762634862</v>
      </c>
      <c r="P168" s="132">
        <f>IF(RES_hhdet_emi!P168=0,0,RES_hhdet_emi!P168*1000000/RES_hhdet_num!P168)</f>
        <v>227.61652210357349</v>
      </c>
      <c r="Q168" s="132">
        <f>IF(RES_hhdet_emi!Q168=0,0,RES_hhdet_emi!Q168*1000000/RES_hhdet_num!Q168)</f>
        <v>226.33114581789252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257.58517438064467</v>
      </c>
      <c r="C169" s="165">
        <f>IF(RES_hhdet_emi!C169=0,0,RES_hhdet_emi!C169*1000000/RES_hhdet_num!C168)</f>
        <v>266.72531807283781</v>
      </c>
      <c r="D169" s="165">
        <f>IF(RES_hhdet_emi!D169=0,0,RES_hhdet_emi!D169*1000000/RES_hhdet_num!D168)</f>
        <v>269.03024440869683</v>
      </c>
      <c r="E169" s="165">
        <f>IF(RES_hhdet_emi!E169=0,0,RES_hhdet_emi!E169*1000000/RES_hhdet_num!E168)</f>
        <v>271.34153966263762</v>
      </c>
      <c r="F169" s="165">
        <f>IF(RES_hhdet_emi!F169=0,0,RES_hhdet_emi!F169*1000000/RES_hhdet_num!F168)</f>
        <v>269.91151178158032</v>
      </c>
      <c r="G169" s="165">
        <f>IF(RES_hhdet_emi!G169=0,0,RES_hhdet_emi!G169*1000000/RES_hhdet_num!G168)</f>
        <v>268.78728214876344</v>
      </c>
      <c r="H169" s="165">
        <f>IF(RES_hhdet_emi!H169=0,0,RES_hhdet_emi!H169*1000000/RES_hhdet_num!H168)</f>
        <v>264.80036299395522</v>
      </c>
      <c r="I169" s="165">
        <f>IF(RES_hhdet_emi!I169=0,0,RES_hhdet_emi!I169*1000000/RES_hhdet_num!I168)</f>
        <v>261.87710209136736</v>
      </c>
      <c r="J169" s="165">
        <f>IF(RES_hhdet_emi!J169=0,0,RES_hhdet_emi!J169*1000000/RES_hhdet_num!J168)</f>
        <v>258.5236949071425</v>
      </c>
      <c r="K169" s="165">
        <f>IF(RES_hhdet_emi!K169=0,0,RES_hhdet_emi!K169*1000000/RES_hhdet_num!K168)</f>
        <v>253.86651675632956</v>
      </c>
      <c r="L169" s="165">
        <f>IF(RES_hhdet_emi!L169=0,0,RES_hhdet_emi!L169*1000000/RES_hhdet_num!L168)</f>
        <v>250.72068910187181</v>
      </c>
      <c r="M169" s="165">
        <f>IF(RES_hhdet_emi!M169=0,0,RES_hhdet_emi!M169*1000000/RES_hhdet_num!M168)</f>
        <v>249.6959258283774</v>
      </c>
      <c r="N169" s="165">
        <f>IF(RES_hhdet_emi!N169=0,0,RES_hhdet_emi!N169*1000000/RES_hhdet_num!N168)</f>
        <v>243.86971440599464</v>
      </c>
      <c r="O169" s="165">
        <f>IF(RES_hhdet_emi!O169=0,0,RES_hhdet_emi!O169*1000000/RES_hhdet_num!O168)</f>
        <v>237.38633762634862</v>
      </c>
      <c r="P169" s="165">
        <f>IF(RES_hhdet_emi!P169=0,0,RES_hhdet_emi!P169*1000000/RES_hhdet_num!P168)</f>
        <v>227.61652210357349</v>
      </c>
      <c r="Q169" s="165">
        <f>IF(RES_hhdet_emi!Q169=0,0,RES_hhdet_emi!Q169*1000000/RES_hhdet_num!Q168)</f>
        <v>226.33114581789252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213.35386332492564</v>
      </c>
      <c r="C175" s="157">
        <f>IF(RES_hhdet_emi!C175=0,0,RES_hhdet_emi!C175*1000000/RES_hhdet_num!C$161)</f>
        <v>199.0432692581598</v>
      </c>
      <c r="D175" s="157">
        <f>IF(RES_hhdet_emi!D175=0,0,RES_hhdet_emi!D175*1000000/RES_hhdet_num!D$161)</f>
        <v>178.16699063122897</v>
      </c>
      <c r="E175" s="157">
        <f>IF(RES_hhdet_emi!E175=0,0,RES_hhdet_emi!E175*1000000/RES_hhdet_num!E$161)</f>
        <v>207.11230646463363</v>
      </c>
      <c r="F175" s="157">
        <f>IF(RES_hhdet_emi!F175=0,0,RES_hhdet_emi!F175*1000000/RES_hhdet_num!F$161)</f>
        <v>196.72258939629683</v>
      </c>
      <c r="G175" s="157">
        <f>IF(RES_hhdet_emi!G175=0,0,RES_hhdet_emi!G175*1000000/RES_hhdet_num!G$161)</f>
        <v>207.52418337798628</v>
      </c>
      <c r="H175" s="157">
        <f>IF(RES_hhdet_emi!H175=0,0,RES_hhdet_emi!H175*1000000/RES_hhdet_num!H$161)</f>
        <v>153.51128512178602</v>
      </c>
      <c r="I175" s="157">
        <f>IF(RES_hhdet_emi!I175=0,0,RES_hhdet_emi!I175*1000000/RES_hhdet_num!I$161)</f>
        <v>125.51764795045308</v>
      </c>
      <c r="J175" s="157">
        <f>IF(RES_hhdet_emi!J175=0,0,RES_hhdet_emi!J175*1000000/RES_hhdet_num!J$161)</f>
        <v>164.51922386976116</v>
      </c>
      <c r="K175" s="157">
        <f>IF(RES_hhdet_emi!K175=0,0,RES_hhdet_emi!K175*1000000/RES_hhdet_num!K$161)</f>
        <v>153.1347281532758</v>
      </c>
      <c r="L175" s="157">
        <f>IF(RES_hhdet_emi!L175=0,0,RES_hhdet_emi!L175*1000000/RES_hhdet_num!L$161)</f>
        <v>170.14049713866461</v>
      </c>
      <c r="M175" s="157">
        <f>IF(RES_hhdet_emi!M175=0,0,RES_hhdet_emi!M175*1000000/RES_hhdet_num!M$161)</f>
        <v>147.06643261150973</v>
      </c>
      <c r="N175" s="157">
        <f>IF(RES_hhdet_emi!N175=0,0,RES_hhdet_emi!N175*1000000/RES_hhdet_num!N$161)</f>
        <v>155.45727890215986</v>
      </c>
      <c r="O175" s="157">
        <f>IF(RES_hhdet_emi!O175=0,0,RES_hhdet_emi!O175*1000000/RES_hhdet_num!O$161)</f>
        <v>157.00685758071722</v>
      </c>
      <c r="P175" s="157">
        <f>IF(RES_hhdet_emi!P175=0,0,RES_hhdet_emi!P175*1000000/RES_hhdet_num!P$161)</f>
        <v>156.97429152517381</v>
      </c>
      <c r="Q175" s="157">
        <f>IF(RES_hhdet_emi!Q175=0,0,RES_hhdet_emi!Q175*1000000/RES_hhdet_num!Q$161)</f>
        <v>163.1456539942937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344.7228126159543</v>
      </c>
      <c r="C176" s="156">
        <f>IF(RES_hhdet_emi!C176=0,0,RES_hhdet_emi!C176*1000000/RES_hhdet_num!C176)</f>
        <v>348.50952181927181</v>
      </c>
      <c r="D176" s="156">
        <f>IF(RES_hhdet_emi!D176=0,0,RES_hhdet_emi!D176*1000000/RES_hhdet_num!D176)</f>
        <v>346.86245191899633</v>
      </c>
      <c r="E176" s="156">
        <f>IF(RES_hhdet_emi!E176=0,0,RES_hhdet_emi!E176*1000000/RES_hhdet_num!E176)</f>
        <v>367.85637657620799</v>
      </c>
      <c r="F176" s="156">
        <f>IF(RES_hhdet_emi!F176=0,0,RES_hhdet_emi!F176*1000000/RES_hhdet_num!F176)</f>
        <v>367.84823141566932</v>
      </c>
      <c r="G176" s="156">
        <f>IF(RES_hhdet_emi!G176=0,0,RES_hhdet_emi!G176*1000000/RES_hhdet_num!G176)</f>
        <v>406.98943417019439</v>
      </c>
      <c r="H176" s="156">
        <f>IF(RES_hhdet_emi!H176=0,0,RES_hhdet_emi!H176*1000000/RES_hhdet_num!H176)</f>
        <v>366.18798459689265</v>
      </c>
      <c r="I176" s="156">
        <f>IF(RES_hhdet_emi!I176=0,0,RES_hhdet_emi!I176*1000000/RES_hhdet_num!I176)</f>
        <v>368.20788579611019</v>
      </c>
      <c r="J176" s="156">
        <f>IF(RES_hhdet_emi!J176=0,0,RES_hhdet_emi!J176*1000000/RES_hhdet_num!J176)</f>
        <v>372.50765440523634</v>
      </c>
      <c r="K176" s="156">
        <f>IF(RES_hhdet_emi!K176=0,0,RES_hhdet_emi!K176*1000000/RES_hhdet_num!K176)</f>
        <v>342.57220098603142</v>
      </c>
      <c r="L176" s="156">
        <f>IF(RES_hhdet_emi!L176=0,0,RES_hhdet_emi!L176*1000000/RES_hhdet_num!L176)</f>
        <v>359.68626795538631</v>
      </c>
      <c r="M176" s="156">
        <f>IF(RES_hhdet_emi!M176=0,0,RES_hhdet_emi!M176*1000000/RES_hhdet_num!M176)</f>
        <v>329.58787203983644</v>
      </c>
      <c r="N176" s="156">
        <f>IF(RES_hhdet_emi!N176=0,0,RES_hhdet_emi!N176*1000000/RES_hhdet_num!N176)</f>
        <v>333.63519377826549</v>
      </c>
      <c r="O176" s="156">
        <f>IF(RES_hhdet_emi!O176=0,0,RES_hhdet_emi!O176*1000000/RES_hhdet_num!O176)</f>
        <v>333.51965877125872</v>
      </c>
      <c r="P176" s="156">
        <f>IF(RES_hhdet_emi!P176=0,0,RES_hhdet_emi!P176*1000000/RES_hhdet_num!P176)</f>
        <v>328.49655185005088</v>
      </c>
      <c r="Q176" s="156">
        <f>IF(RES_hhdet_emi!Q176=0,0,RES_hhdet_emi!Q176*1000000/RES_hhdet_num!Q176)</f>
        <v>332.82683960848925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150.97309128559687</v>
      </c>
      <c r="C3" s="184">
        <f>RES_hhdet_fech!C3/RES_summary!C$19</f>
        <v>173.1949586881872</v>
      </c>
      <c r="D3" s="184">
        <f>RES_hhdet_fech!D3/RES_summary!D$19</f>
        <v>159.43978188707655</v>
      </c>
      <c r="E3" s="184">
        <f>RES_hhdet_fech!E3/RES_summary!E$19</f>
        <v>200.97450792010676</v>
      </c>
      <c r="F3" s="184">
        <f>RES_hhdet_fech!F3/RES_summary!F$19</f>
        <v>172.4663428180296</v>
      </c>
      <c r="G3" s="184">
        <f>RES_hhdet_fech!G3/RES_summary!G$19</f>
        <v>178.21696696472793</v>
      </c>
      <c r="H3" s="184">
        <f>RES_hhdet_fech!H3/RES_summary!H$19</f>
        <v>177.39070604846245</v>
      </c>
      <c r="I3" s="184">
        <f>RES_hhdet_fech!I3/RES_summary!I$19</f>
        <v>164.54168406935369</v>
      </c>
      <c r="J3" s="184">
        <f>RES_hhdet_fech!J3/RES_summary!J$19</f>
        <v>168.28985106449679</v>
      </c>
      <c r="K3" s="184">
        <f>RES_hhdet_fech!K3/RES_summary!K$19</f>
        <v>167.46829162772084</v>
      </c>
      <c r="L3" s="184">
        <f>RES_hhdet_fech!L3/RES_summary!L$19</f>
        <v>165.45035637419818</v>
      </c>
      <c r="M3" s="184">
        <f>RES_hhdet_fech!M3/RES_summary!M$19</f>
        <v>165.34675574881285</v>
      </c>
      <c r="N3" s="184">
        <f>RES_hhdet_fech!N3/RES_summary!N$19</f>
        <v>166.49111827774396</v>
      </c>
      <c r="O3" s="184">
        <f>RES_hhdet_fech!O3/RES_summary!O$19</f>
        <v>0</v>
      </c>
      <c r="P3" s="184">
        <f>RES_hhdet_fech!P3/RES_summary!P$19</f>
        <v>0</v>
      </c>
      <c r="Q3" s="184">
        <f>RES_hhdet_fech!Q3/RES_summary!Q$19</f>
        <v>0</v>
      </c>
    </row>
    <row r="4" spans="1:17" ht="12.95" customHeight="1" x14ac:dyDescent="0.25">
      <c r="A4" s="158" t="s">
        <v>65</v>
      </c>
      <c r="B4" s="178">
        <f>RES_hhdet_fech!B4/RES_summary!B$19</f>
        <v>104.45757129731808</v>
      </c>
      <c r="C4" s="178">
        <f>RES_hhdet_fech!C4/RES_summary!C$19</f>
        <v>125.63669395048477</v>
      </c>
      <c r="D4" s="178">
        <f>RES_hhdet_fech!D4/RES_summary!D$19</f>
        <v>111.98673622549563</v>
      </c>
      <c r="E4" s="178">
        <f>RES_hhdet_fech!E4/RES_summary!E$19</f>
        <v>152.23658285503612</v>
      </c>
      <c r="F4" s="178">
        <f>RES_hhdet_fech!F4/RES_summary!F$19</f>
        <v>122.73455532745869</v>
      </c>
      <c r="G4" s="178">
        <f>RES_hhdet_fech!G4/RES_summary!G$19</f>
        <v>128.61326367934657</v>
      </c>
      <c r="H4" s="178">
        <f>RES_hhdet_fech!H4/RES_summary!H$19</f>
        <v>129.39065093800849</v>
      </c>
      <c r="I4" s="178">
        <f>RES_hhdet_fech!I4/RES_summary!I$19</f>
        <v>118.09961189893066</v>
      </c>
      <c r="J4" s="178">
        <f>RES_hhdet_fech!J4/RES_summary!J$19</f>
        <v>121.99244045384731</v>
      </c>
      <c r="K4" s="178">
        <f>RES_hhdet_fech!K4/RES_summary!K$19</f>
        <v>122.72548244644253</v>
      </c>
      <c r="L4" s="178">
        <f>RES_hhdet_fech!L4/RES_summary!L$19</f>
        <v>120.63263372018669</v>
      </c>
      <c r="M4" s="178">
        <f>RES_hhdet_fech!M4/RES_summary!M$19</f>
        <v>120.82640170665479</v>
      </c>
      <c r="N4" s="178">
        <f>RES_hhdet_fech!N4/RES_summary!N$19</f>
        <v>122.20177568594117</v>
      </c>
      <c r="O4" s="178">
        <f>RES_hhdet_fech!O4/RES_summary!O$19</f>
        <v>0</v>
      </c>
      <c r="P4" s="178">
        <f>RES_hhdet_fech!P4/RES_summary!P$19</f>
        <v>0</v>
      </c>
      <c r="Q4" s="178">
        <f>RES_hhdet_fech!Q4/RES_summary!Q$19</f>
        <v>0</v>
      </c>
    </row>
    <row r="5" spans="1:17" ht="12" customHeight="1" x14ac:dyDescent="0.25">
      <c r="A5" s="23" t="s">
        <v>58</v>
      </c>
      <c r="B5" s="177">
        <f>RES_hhdet_fech!B5/RES_summary!B$19</f>
        <v>103.82236403031361</v>
      </c>
      <c r="C5" s="177">
        <f>RES_hhdet_fech!C5/RES_summary!C$19</f>
        <v>124.90976213469705</v>
      </c>
      <c r="D5" s="177">
        <f>RES_hhdet_fech!D5/RES_summary!D$19</f>
        <v>111.28009807298903</v>
      </c>
      <c r="E5" s="177">
        <f>RES_hhdet_fech!E5/RES_summary!E$19</f>
        <v>151.22573064566271</v>
      </c>
      <c r="F5" s="177">
        <f>RES_hhdet_fech!F5/RES_summary!F$19</f>
        <v>121.71190185903501</v>
      </c>
      <c r="G5" s="177">
        <f>RES_hhdet_fech!G5/RES_summary!G$19</f>
        <v>127.62609115615231</v>
      </c>
      <c r="H5" s="177">
        <f>RES_hhdet_fech!H5/RES_summary!H$19</f>
        <v>128.47838289519777</v>
      </c>
      <c r="I5" s="177">
        <f>RES_hhdet_fech!I5/RES_summary!I$19</f>
        <v>117.55335668912805</v>
      </c>
      <c r="J5" s="177">
        <f>RES_hhdet_fech!J5/RES_summary!J$19</f>
        <v>121.45083905231822</v>
      </c>
      <c r="K5" s="177">
        <f>RES_hhdet_fech!K5/RES_summary!K$19</f>
        <v>122.23674407306639</v>
      </c>
      <c r="L5" s="177">
        <f>RES_hhdet_fech!L5/RES_summary!L$19</f>
        <v>120.10471591001583</v>
      </c>
      <c r="M5" s="177">
        <f>RES_hhdet_fech!M5/RES_summary!M$19</f>
        <v>120.13723616964749</v>
      </c>
      <c r="N5" s="177">
        <f>RES_hhdet_fech!N5/RES_summary!N$19</f>
        <v>121.77362007648121</v>
      </c>
      <c r="O5" s="177">
        <f>RES_hhdet_fech!O5/RES_summary!O$19</f>
        <v>0</v>
      </c>
      <c r="P5" s="177">
        <f>RES_hhdet_fech!P5/RES_summary!P$19</f>
        <v>0</v>
      </c>
      <c r="Q5" s="177">
        <f>RES_hhdet_fech!Q5/RES_summary!Q$19</f>
        <v>0</v>
      </c>
    </row>
    <row r="6" spans="1:17" ht="12" customHeight="1" x14ac:dyDescent="0.25">
      <c r="A6" s="23" t="s">
        <v>60</v>
      </c>
      <c r="B6" s="177">
        <f>RES_hhdet_fech!B6/RES_summary!B$19</f>
        <v>0.63520726700448515</v>
      </c>
      <c r="C6" s="177">
        <f>RES_hhdet_fech!C6/RES_summary!C$19</f>
        <v>0.72693181578772048</v>
      </c>
      <c r="D6" s="177">
        <f>RES_hhdet_fech!D6/RES_summary!D$19</f>
        <v>0.70663815250660433</v>
      </c>
      <c r="E6" s="177">
        <f>RES_hhdet_fech!E6/RES_summary!E$19</f>
        <v>1.0108522093734202</v>
      </c>
      <c r="F6" s="177">
        <f>RES_hhdet_fech!F6/RES_summary!F$19</f>
        <v>1.0226534684236963</v>
      </c>
      <c r="G6" s="177">
        <f>RES_hhdet_fech!G6/RES_summary!G$19</f>
        <v>0.98717252319427651</v>
      </c>
      <c r="H6" s="177">
        <f>RES_hhdet_fech!H6/RES_summary!H$19</f>
        <v>0.91226804281071538</v>
      </c>
      <c r="I6" s="177">
        <f>RES_hhdet_fech!I6/RES_summary!I$19</f>
        <v>0.5462552098026181</v>
      </c>
      <c r="J6" s="177">
        <f>RES_hhdet_fech!J6/RES_summary!J$19</f>
        <v>0.54160140152908531</v>
      </c>
      <c r="K6" s="177">
        <f>RES_hhdet_fech!K6/RES_summary!K$19</f>
        <v>0.48873837337615617</v>
      </c>
      <c r="L6" s="177">
        <f>RES_hhdet_fech!L6/RES_summary!L$19</f>
        <v>0.52791781017085515</v>
      </c>
      <c r="M6" s="177">
        <f>RES_hhdet_fech!M6/RES_summary!M$19</f>
        <v>0.689165537007283</v>
      </c>
      <c r="N6" s="177">
        <f>RES_hhdet_fech!N6/RES_summary!N$19</f>
        <v>0.42815560945996611</v>
      </c>
      <c r="O6" s="177">
        <f>RES_hhdet_fech!O6/RES_summary!O$19</f>
        <v>0</v>
      </c>
      <c r="P6" s="177">
        <f>RES_hhdet_fech!P6/RES_summary!P$19</f>
        <v>0</v>
      </c>
      <c r="Q6" s="177">
        <f>RES_hhdet_fech!Q6/RES_summary!Q$19</f>
        <v>0</v>
      </c>
    </row>
    <row r="7" spans="1:17" ht="12.95" customHeight="1" x14ac:dyDescent="0.25">
      <c r="A7" s="158" t="s">
        <v>112</v>
      </c>
      <c r="B7" s="178">
        <f>RES_hhdet_fech!B7/RES_summary!B$19</f>
        <v>1.7397488013959737</v>
      </c>
      <c r="C7" s="178">
        <f>RES_hhdet_fech!C7/RES_summary!C$19</f>
        <v>1.8115969902048574</v>
      </c>
      <c r="D7" s="178">
        <f>RES_hhdet_fech!D7/RES_summary!D$19</f>
        <v>1.6914541357889064</v>
      </c>
      <c r="E7" s="178">
        <f>RES_hhdet_fech!E7/RES_summary!E$19</f>
        <v>1.7850869947869703</v>
      </c>
      <c r="F7" s="178">
        <f>RES_hhdet_fech!F7/RES_summary!F$19</f>
        <v>1.8803121936432665</v>
      </c>
      <c r="G7" s="178">
        <f>RES_hhdet_fech!G7/RES_summary!G$19</f>
        <v>2.0292679998237948</v>
      </c>
      <c r="H7" s="178">
        <f>RES_hhdet_fech!H7/RES_summary!H$19</f>
        <v>2.12042576170521</v>
      </c>
      <c r="I7" s="178">
        <f>RES_hhdet_fech!I7/RES_summary!I$19</f>
        <v>2.1891099471797619</v>
      </c>
      <c r="J7" s="178">
        <f>RES_hhdet_fech!J7/RES_summary!J$19</f>
        <v>2.3423045045530246</v>
      </c>
      <c r="K7" s="178">
        <f>RES_hhdet_fech!K7/RES_summary!K$19</f>
        <v>1.9758096057238534</v>
      </c>
      <c r="L7" s="178">
        <f>RES_hhdet_fech!L7/RES_summary!L$19</f>
        <v>1.9949368769172831</v>
      </c>
      <c r="M7" s="178">
        <f>RES_hhdet_fech!M7/RES_summary!M$19</f>
        <v>2.4800622094764178</v>
      </c>
      <c r="N7" s="178">
        <f>RES_hhdet_fech!N7/RES_summary!N$19</f>
        <v>2.9849582661780305</v>
      </c>
      <c r="O7" s="178">
        <f>RES_hhdet_fech!O7/RES_summary!O$19</f>
        <v>0</v>
      </c>
      <c r="P7" s="178">
        <f>RES_hhdet_fech!P7/RES_summary!P$19</f>
        <v>0</v>
      </c>
      <c r="Q7" s="178">
        <f>RES_hhdet_fech!Q7/RES_summary!Q$19</f>
        <v>0</v>
      </c>
    </row>
    <row r="8" spans="1:17" ht="12" customHeight="1" x14ac:dyDescent="0.25">
      <c r="A8" s="23" t="s">
        <v>60</v>
      </c>
      <c r="B8" s="177">
        <f>RES_hhdet_fech!B8/RES_summary!B$19</f>
        <v>1.7397488013959737</v>
      </c>
      <c r="C8" s="177">
        <f>RES_hhdet_fech!C8/RES_summary!C$19</f>
        <v>1.8115969902048574</v>
      </c>
      <c r="D8" s="177">
        <f>RES_hhdet_fech!D8/RES_summary!D$19</f>
        <v>1.6914541357889064</v>
      </c>
      <c r="E8" s="177">
        <f>RES_hhdet_fech!E8/RES_summary!E$19</f>
        <v>1.7850869947869703</v>
      </c>
      <c r="F8" s="177">
        <f>RES_hhdet_fech!F8/RES_summary!F$19</f>
        <v>1.8803121936432665</v>
      </c>
      <c r="G8" s="177">
        <f>RES_hhdet_fech!G8/RES_summary!G$19</f>
        <v>2.0292679998237948</v>
      </c>
      <c r="H8" s="177">
        <f>RES_hhdet_fech!H8/RES_summary!H$19</f>
        <v>2.12042576170521</v>
      </c>
      <c r="I8" s="177">
        <f>RES_hhdet_fech!I8/RES_summary!I$19</f>
        <v>2.1891099471797619</v>
      </c>
      <c r="J8" s="177">
        <f>RES_hhdet_fech!J8/RES_summary!J$19</f>
        <v>2.3423045045530246</v>
      </c>
      <c r="K8" s="177">
        <f>RES_hhdet_fech!K8/RES_summary!K$19</f>
        <v>1.9758096057238534</v>
      </c>
      <c r="L8" s="177">
        <f>RES_hhdet_fech!L8/RES_summary!L$19</f>
        <v>1.9949368769172831</v>
      </c>
      <c r="M8" s="177">
        <f>RES_hhdet_fech!M8/RES_summary!M$19</f>
        <v>2.4800622094764178</v>
      </c>
      <c r="N8" s="177">
        <f>RES_hhdet_fech!N8/RES_summary!N$19</f>
        <v>2.9849582661780305</v>
      </c>
      <c r="O8" s="177">
        <f>RES_hhdet_fech!O8/RES_summary!O$19</f>
        <v>0</v>
      </c>
      <c r="P8" s="177">
        <f>RES_hhdet_fech!P8/RES_summary!P$19</f>
        <v>0</v>
      </c>
      <c r="Q8" s="177">
        <f>RES_hhdet_fech!Q8/RES_summary!Q$19</f>
        <v>0</v>
      </c>
    </row>
    <row r="9" spans="1:17" ht="12" customHeight="1" x14ac:dyDescent="0.25">
      <c r="A9" s="158" t="s">
        <v>63</v>
      </c>
      <c r="B9" s="178">
        <f>RES_hhdet_fech!B9/RES_summary!B$19</f>
        <v>30.687474494466201</v>
      </c>
      <c r="C9" s="178">
        <f>RES_hhdet_fech!C9/RES_summary!C$19</f>
        <v>31.742693907780826</v>
      </c>
      <c r="D9" s="178">
        <f>RES_hhdet_fech!D9/RES_summary!D$19</f>
        <v>32.018415707642298</v>
      </c>
      <c r="E9" s="178">
        <f>RES_hhdet_fech!E9/RES_summary!E$19</f>
        <v>32.275600615818817</v>
      </c>
      <c r="F9" s="178">
        <f>RES_hhdet_fech!F9/RES_summary!F$19</f>
        <v>32.089229384517864</v>
      </c>
      <c r="G9" s="178">
        <f>RES_hhdet_fech!G9/RES_summary!G$19</f>
        <v>31.886928706626541</v>
      </c>
      <c r="H9" s="178">
        <f>RES_hhdet_fech!H9/RES_summary!H$19</f>
        <v>31.33789123687265</v>
      </c>
      <c r="I9" s="178">
        <f>RES_hhdet_fech!I9/RES_summary!I$19</f>
        <v>30.872420921711438</v>
      </c>
      <c r="J9" s="178">
        <f>RES_hhdet_fech!J9/RES_summary!J$19</f>
        <v>30.377525016401261</v>
      </c>
      <c r="K9" s="178">
        <f>RES_hhdet_fech!K9/RES_summary!K$19</f>
        <v>29.717455010591138</v>
      </c>
      <c r="L9" s="178">
        <f>RES_hhdet_fech!L9/RES_summary!L$19</f>
        <v>29.204665145508425</v>
      </c>
      <c r="M9" s="178">
        <f>RES_hhdet_fech!M9/RES_summary!M$19</f>
        <v>29.016969163568678</v>
      </c>
      <c r="N9" s="178">
        <f>RES_hhdet_fech!N9/RES_summary!N$19</f>
        <v>28.213231116868663</v>
      </c>
      <c r="O9" s="178">
        <f>RES_hhdet_fech!O9/RES_summary!O$19</f>
        <v>0</v>
      </c>
      <c r="P9" s="178">
        <f>RES_hhdet_fech!P9/RES_summary!P$19</f>
        <v>0</v>
      </c>
      <c r="Q9" s="178">
        <f>RES_hhdet_fech!Q9/RES_summary!Q$19</f>
        <v>0</v>
      </c>
    </row>
    <row r="10" spans="1:17" ht="12" customHeight="1" x14ac:dyDescent="0.25">
      <c r="A10" s="167" t="s">
        <v>171</v>
      </c>
      <c r="B10" s="183">
        <f>RES_hhdet_fech!B10/RES_summary!B$19</f>
        <v>0</v>
      </c>
      <c r="C10" s="183">
        <f>RES_hhdet_fech!C10/RES_summary!C$19</f>
        <v>0</v>
      </c>
      <c r="D10" s="183">
        <f>RES_hhdet_fech!D10/RES_summary!D$19</f>
        <v>0</v>
      </c>
      <c r="E10" s="183">
        <f>RES_hhdet_fech!E10/RES_summary!E$19</f>
        <v>0</v>
      </c>
      <c r="F10" s="183">
        <f>RES_hhdet_fech!F10/RES_summary!F$19</f>
        <v>0</v>
      </c>
      <c r="G10" s="183">
        <f>RES_hhdet_fech!G10/RES_summary!G$19</f>
        <v>0</v>
      </c>
      <c r="H10" s="183">
        <f>RES_hhdet_fech!H10/RES_summary!H$19</f>
        <v>0</v>
      </c>
      <c r="I10" s="183">
        <f>RES_hhdet_fech!I10/RES_summary!I$19</f>
        <v>0</v>
      </c>
      <c r="J10" s="183">
        <f>RES_hhdet_fech!J10/RES_summary!J$19</f>
        <v>0</v>
      </c>
      <c r="K10" s="183">
        <f>RES_hhdet_fech!K10/RES_summary!K$19</f>
        <v>0</v>
      </c>
      <c r="L10" s="183">
        <f>RES_hhdet_fech!L10/RES_summary!L$19</f>
        <v>0</v>
      </c>
      <c r="M10" s="183">
        <f>RES_hhdet_fech!M10/RES_summary!M$19</f>
        <v>0</v>
      </c>
      <c r="N10" s="183">
        <f>RES_hhdet_fech!N10/RES_summary!N$19</f>
        <v>0</v>
      </c>
      <c r="O10" s="183">
        <f>RES_hhdet_fech!O10/RES_summary!O$19</f>
        <v>0</v>
      </c>
      <c r="P10" s="183">
        <f>RES_hhdet_fech!P10/RES_summary!P$19</f>
        <v>0</v>
      </c>
      <c r="Q10" s="183">
        <f>RES_hhdet_fech!Q10/RES_summary!Q$19</f>
        <v>0</v>
      </c>
    </row>
    <row r="11" spans="1:17" ht="12" customHeight="1" x14ac:dyDescent="0.25">
      <c r="A11" s="167" t="s">
        <v>144</v>
      </c>
      <c r="B11" s="183">
        <f>RES_hhdet_fech!B11/RES_summary!B$19</f>
        <v>30.750658981046772</v>
      </c>
      <c r="C11" s="183">
        <f>RES_hhdet_fech!C11/RES_summary!C$19</f>
        <v>31.831052926793308</v>
      </c>
      <c r="D11" s="183">
        <f>RES_hhdet_fech!D11/RES_summary!D$19</f>
        <v>32.093573205019688</v>
      </c>
      <c r="E11" s="183">
        <f>RES_hhdet_fech!E11/RES_summary!E$19</f>
        <v>32.347973004076159</v>
      </c>
      <c r="F11" s="183">
        <f>RES_hhdet_fech!F11/RES_summary!F$19</f>
        <v>32.149154703479638</v>
      </c>
      <c r="G11" s="183">
        <f>RES_hhdet_fech!G11/RES_summary!G$19</f>
        <v>31.976408763008028</v>
      </c>
      <c r="H11" s="183">
        <f>RES_hhdet_fech!H11/RES_summary!H$19</f>
        <v>31.467399999094962</v>
      </c>
      <c r="I11" s="183">
        <f>RES_hhdet_fech!I11/RES_summary!I$19</f>
        <v>31.080529626198121</v>
      </c>
      <c r="J11" s="183">
        <f>RES_hhdet_fech!J11/RES_summary!J$19</f>
        <v>30.638510704181979</v>
      </c>
      <c r="K11" s="183">
        <f>RES_hhdet_fech!K11/RES_summary!K$19</f>
        <v>30.033677375514618</v>
      </c>
      <c r="L11" s="183">
        <f>RES_hhdet_fech!L11/RES_summary!L$19</f>
        <v>29.613949697939695</v>
      </c>
      <c r="M11" s="183">
        <f>RES_hhdet_fech!M11/RES_summary!M$19</f>
        <v>29.42323307466496</v>
      </c>
      <c r="N11" s="183">
        <f>RES_hhdet_fech!N11/RES_summary!N$19</f>
        <v>28.668964286317397</v>
      </c>
      <c r="O11" s="183">
        <f>RES_hhdet_fech!O11/RES_summary!O$19</f>
        <v>0</v>
      </c>
      <c r="P11" s="183">
        <f>RES_hhdet_fech!P11/RES_summary!P$19</f>
        <v>0</v>
      </c>
      <c r="Q11" s="183">
        <f>RES_hhdet_fech!Q11/RES_summary!Q$19</f>
        <v>0</v>
      </c>
    </row>
    <row r="12" spans="1:17" ht="12" customHeight="1" x14ac:dyDescent="0.25">
      <c r="A12" s="167" t="s">
        <v>143</v>
      </c>
      <c r="B12" s="183">
        <f>RES_hhdet_fech!B12/RES_summary!B$19</f>
        <v>21.771095904559616</v>
      </c>
      <c r="C12" s="183">
        <f>RES_hhdet_fech!C12/RES_summary!C$19</f>
        <v>22.467170293099219</v>
      </c>
      <c r="D12" s="183">
        <f>RES_hhdet_fech!D12/RES_summary!D$19</f>
        <v>22.813353426172458</v>
      </c>
      <c r="E12" s="183">
        <f>RES_hhdet_fech!E12/RES_summary!E$19</f>
        <v>23.09643968509798</v>
      </c>
      <c r="F12" s="183">
        <f>RES_hhdet_fech!F12/RES_summary!F$19</f>
        <v>23.06392760445101</v>
      </c>
      <c r="G12" s="183">
        <f>RES_hhdet_fech!G12/RES_summary!G$19</f>
        <v>23.024340792281119</v>
      </c>
      <c r="H12" s="183">
        <f>RES_hhdet_fech!H12/RES_summary!H$19</f>
        <v>22.740182000726769</v>
      </c>
      <c r="I12" s="183">
        <f>RES_hhdet_fech!I12/RES_summary!I$19</f>
        <v>22.549176799360669</v>
      </c>
      <c r="J12" s="183">
        <f>RES_hhdet_fech!J12/RES_summary!J$19</f>
        <v>22.312147790767167</v>
      </c>
      <c r="K12" s="183">
        <f>RES_hhdet_fech!K12/RES_summary!K$19</f>
        <v>21.950679413842376</v>
      </c>
      <c r="L12" s="183">
        <f>RES_hhdet_fech!L12/RES_summary!L$19</f>
        <v>21.732175023468713</v>
      </c>
      <c r="M12" s="183">
        <f>RES_hhdet_fech!M12/RES_summary!M$19</f>
        <v>21.606356559259325</v>
      </c>
      <c r="N12" s="183">
        <f>RES_hhdet_fech!N12/RES_summary!N$19</f>
        <v>21.101437414203659</v>
      </c>
      <c r="O12" s="183">
        <f>RES_hhdet_fech!O12/RES_summary!O$19</f>
        <v>0</v>
      </c>
      <c r="P12" s="183">
        <f>RES_hhdet_fech!P12/RES_summary!P$19</f>
        <v>0</v>
      </c>
      <c r="Q12" s="183">
        <f>RES_hhdet_fech!Q12/RES_summary!Q$19</f>
        <v>0</v>
      </c>
    </row>
    <row r="13" spans="1:17" ht="12" customHeight="1" x14ac:dyDescent="0.25">
      <c r="A13" s="166" t="s">
        <v>57</v>
      </c>
      <c r="B13" s="182">
        <f>RES_hhdet_fech!B13/RES_summary!B$19</f>
        <v>12.300263592421784</v>
      </c>
      <c r="C13" s="182">
        <f>RES_hhdet_fech!C13/RES_summary!C$19</f>
        <v>12.732421170717426</v>
      </c>
      <c r="D13" s="182">
        <f>RES_hhdet_fech!D13/RES_summary!D$19</f>
        <v>12.837429282007385</v>
      </c>
      <c r="E13" s="182">
        <f>RES_hhdet_fech!E13/RES_summary!E$19</f>
        <v>12.939189201628913</v>
      </c>
      <c r="F13" s="182">
        <f>RES_hhdet_fech!F13/RES_summary!F$19</f>
        <v>12.859661881392874</v>
      </c>
      <c r="G13" s="182">
        <f>RES_hhdet_fech!G13/RES_summary!G$19</f>
        <v>12.79056350520241</v>
      </c>
      <c r="H13" s="182">
        <f>RES_hhdet_fech!H13/RES_summary!H$19</f>
        <v>12.586959999638051</v>
      </c>
      <c r="I13" s="182">
        <f>RES_hhdet_fech!I13/RES_summary!I$19</f>
        <v>12.432211850479517</v>
      </c>
      <c r="J13" s="182">
        <f>RES_hhdet_fech!J13/RES_summary!J$19</f>
        <v>12.255404281672725</v>
      </c>
      <c r="K13" s="182">
        <f>RES_hhdet_fech!K13/RES_summary!K$19</f>
        <v>12.013470950205619</v>
      </c>
      <c r="L13" s="182">
        <f>RES_hhdet_fech!L13/RES_summary!L$19</f>
        <v>11.845579879175897</v>
      </c>
      <c r="M13" s="182">
        <f>RES_hhdet_fech!M13/RES_summary!M$19</f>
        <v>11.76929322986604</v>
      </c>
      <c r="N13" s="182">
        <f>RES_hhdet_fech!N13/RES_summary!N$19</f>
        <v>11.467585714526978</v>
      </c>
      <c r="O13" s="182">
        <f>RES_hhdet_fech!O13/RES_summary!O$19</f>
        <v>0</v>
      </c>
      <c r="P13" s="182">
        <f>RES_hhdet_fech!P13/RES_summary!P$19</f>
        <v>0</v>
      </c>
      <c r="Q13" s="182">
        <f>RES_hhdet_fech!Q13/RES_summary!Q$19</f>
        <v>0</v>
      </c>
    </row>
    <row r="14" spans="1:17" ht="12" customHeight="1" x14ac:dyDescent="0.25">
      <c r="A14" s="147" t="s">
        <v>59</v>
      </c>
      <c r="B14" s="181">
        <f>RES_hhdet_fech!B14/RES_summary!B$19</f>
        <v>9.4708323121378335</v>
      </c>
      <c r="C14" s="181">
        <f>RES_hhdet_fech!C14/RES_summary!C$19</f>
        <v>9.7347491223817926</v>
      </c>
      <c r="D14" s="181">
        <f>RES_hhdet_fech!D14/RES_summary!D$19</f>
        <v>9.9759241441650701</v>
      </c>
      <c r="E14" s="181">
        <f>RES_hhdet_fech!E14/RES_summary!E$19</f>
        <v>10.157250483469065</v>
      </c>
      <c r="F14" s="181">
        <f>RES_hhdet_fech!F14/RES_summary!F$19</f>
        <v>10.204265723058139</v>
      </c>
      <c r="G14" s="181">
        <f>RES_hhdet_fech!G14/RES_summary!G$19</f>
        <v>10.233777287078707</v>
      </c>
      <c r="H14" s="181">
        <f>RES_hhdet_fech!H14/RES_summary!H$19</f>
        <v>10.153222001088716</v>
      </c>
      <c r="I14" s="181">
        <f>RES_hhdet_fech!I14/RES_summary!I$19</f>
        <v>10.116964948881156</v>
      </c>
      <c r="J14" s="181">
        <f>RES_hhdet_fech!J14/RES_summary!J$19</f>
        <v>10.056743509094442</v>
      </c>
      <c r="K14" s="181">
        <f>RES_hhdet_fech!K14/RES_summary!K$19</f>
        <v>9.9372084636367592</v>
      </c>
      <c r="L14" s="181">
        <f>RES_hhdet_fech!L14/RES_summary!L$19</f>
        <v>9.8865951442928157</v>
      </c>
      <c r="M14" s="181">
        <f>RES_hhdet_fech!M14/RES_summary!M$19</f>
        <v>9.8370633293932848</v>
      </c>
      <c r="N14" s="181">
        <f>RES_hhdet_fech!N14/RES_summary!N$19</f>
        <v>9.6338516996766774</v>
      </c>
      <c r="O14" s="181">
        <f>RES_hhdet_fech!O14/RES_summary!O$19</f>
        <v>0</v>
      </c>
      <c r="P14" s="181">
        <f>RES_hhdet_fech!P14/RES_summary!P$19</f>
        <v>0</v>
      </c>
      <c r="Q14" s="181">
        <f>RES_hhdet_fech!Q14/RES_summary!Q$19</f>
        <v>0</v>
      </c>
    </row>
    <row r="15" spans="1:17" ht="12" customHeight="1" x14ac:dyDescent="0.25">
      <c r="A15" s="163" t="s">
        <v>142</v>
      </c>
      <c r="B15" s="180">
        <f>RES_hhdet_fech!B15/RES_summary!B$19</f>
        <v>28.750917391184782</v>
      </c>
      <c r="C15" s="180">
        <f>RES_hhdet_fech!C15/RES_summary!C$19</f>
        <v>27.662825478836904</v>
      </c>
      <c r="D15" s="180">
        <f>RES_hhdet_fech!D15/RES_summary!D$19</f>
        <v>30.123213979901145</v>
      </c>
      <c r="E15" s="180">
        <f>RES_hhdet_fech!E15/RES_summary!E$19</f>
        <v>31.404557075028592</v>
      </c>
      <c r="F15" s="180">
        <f>RES_hhdet_fech!F15/RES_summary!F$19</f>
        <v>33.298130476977725</v>
      </c>
      <c r="G15" s="180">
        <f>RES_hhdet_fech!G15/RES_summary!G$19</f>
        <v>33.293968926666473</v>
      </c>
      <c r="H15" s="180">
        <f>RES_hhdet_fech!H15/RES_summary!H$19</f>
        <v>30.981097360530025</v>
      </c>
      <c r="I15" s="180">
        <f>RES_hhdet_fech!I15/RES_summary!I$19</f>
        <v>28.078799343109857</v>
      </c>
      <c r="J15" s="180">
        <f>RES_hhdet_fech!J15/RES_summary!J$19</f>
        <v>26.619830681879399</v>
      </c>
      <c r="K15" s="180">
        <f>RES_hhdet_fech!K15/RES_summary!K$19</f>
        <v>25.686821674533931</v>
      </c>
      <c r="L15" s="180">
        <f>RES_hhdet_fech!L15/RES_summary!L$19</f>
        <v>28.95164785454088</v>
      </c>
      <c r="M15" s="180">
        <f>RES_hhdet_fech!M15/RES_summary!M$19</f>
        <v>30.417606799544707</v>
      </c>
      <c r="N15" s="180">
        <f>RES_hhdet_fech!N15/RES_summary!N$19</f>
        <v>27.631873108674561</v>
      </c>
      <c r="O15" s="180">
        <f>RES_hhdet_fech!O15/RES_summary!O$19</f>
        <v>0</v>
      </c>
      <c r="P15" s="180">
        <f>RES_hhdet_fech!P15/RES_summary!P$19</f>
        <v>0</v>
      </c>
      <c r="Q15" s="180">
        <f>RES_hhdet_fech!Q15/RES_summary!Q$19</f>
        <v>0</v>
      </c>
    </row>
    <row r="16" spans="1:17" ht="12" customHeight="1" x14ac:dyDescent="0.25">
      <c r="A16" s="161" t="s">
        <v>141</v>
      </c>
      <c r="B16" s="179">
        <f>RES_hhdet_fech!B16/RES_summary!B$19</f>
        <v>20.971199268615297</v>
      </c>
      <c r="C16" s="179">
        <f>RES_hhdet_fech!C16/RES_summary!C$19</f>
        <v>20.799879313916762</v>
      </c>
      <c r="D16" s="179">
        <f>RES_hhdet_fech!D16/RES_summary!D$19</f>
        <v>22.025209736125415</v>
      </c>
      <c r="E16" s="179">
        <f>RES_hhdet_fech!E16/RES_summary!E$19</f>
        <v>22.719073313479729</v>
      </c>
      <c r="F16" s="179">
        <f>RES_hhdet_fech!F16/RES_summary!F$19</f>
        <v>23.523517913849961</v>
      </c>
      <c r="G16" s="179">
        <f>RES_hhdet_fech!G16/RES_summary!G$19</f>
        <v>23.551364857744794</v>
      </c>
      <c r="H16" s="179">
        <f>RES_hhdet_fech!H16/RES_summary!H$19</f>
        <v>22.545660945300533</v>
      </c>
      <c r="I16" s="179">
        <f>RES_hhdet_fech!I16/RES_summary!I$19</f>
        <v>21.348484686125232</v>
      </c>
      <c r="J16" s="179">
        <f>RES_hhdet_fech!J16/RES_summary!J$19</f>
        <v>20.704675781846213</v>
      </c>
      <c r="K16" s="179">
        <f>RES_hhdet_fech!K16/RES_summary!K$19</f>
        <v>20.211937133450192</v>
      </c>
      <c r="L16" s="179">
        <f>RES_hhdet_fech!L16/RES_summary!L$19</f>
        <v>21.467254286109302</v>
      </c>
      <c r="M16" s="179">
        <f>RES_hhdet_fech!M16/RES_summary!M$19</f>
        <v>22.004106049211181</v>
      </c>
      <c r="N16" s="179">
        <f>RES_hhdet_fech!N16/RES_summary!N$19</f>
        <v>20.686600943146573</v>
      </c>
      <c r="O16" s="179">
        <f>RES_hhdet_fech!O16/RES_summary!O$19</f>
        <v>0</v>
      </c>
      <c r="P16" s="179">
        <f>RES_hhdet_fech!P16/RES_summary!P$19</f>
        <v>0</v>
      </c>
      <c r="Q16" s="179">
        <f>RES_hhdet_fech!Q16/RES_summary!Q$19</f>
        <v>0</v>
      </c>
    </row>
    <row r="17" spans="1:17" ht="12" customHeight="1" x14ac:dyDescent="0.25">
      <c r="A17" s="148" t="s">
        <v>60</v>
      </c>
      <c r="B17" s="177">
        <f>RES_hhdet_fech!B17/RES_summary!B$19</f>
        <v>11.500366956477468</v>
      </c>
      <c r="C17" s="177">
        <f>RES_hhdet_fech!C17/RES_summary!C$19</f>
        <v>11.065130191534971</v>
      </c>
      <c r="D17" s="177">
        <f>RES_hhdet_fech!D17/RES_summary!D$19</f>
        <v>12.049285591960343</v>
      </c>
      <c r="E17" s="177">
        <f>RES_hhdet_fech!E17/RES_summary!E$19</f>
        <v>12.561822830010662</v>
      </c>
      <c r="F17" s="177">
        <f>RES_hhdet_fech!F17/RES_summary!F$19</f>
        <v>13.319252190791818</v>
      </c>
      <c r="G17" s="177">
        <f>RES_hhdet_fech!G17/RES_summary!G$19</f>
        <v>13.317587570666092</v>
      </c>
      <c r="H17" s="177">
        <f>RES_hhdet_fech!H17/RES_summary!H$19</f>
        <v>12.392438944211813</v>
      </c>
      <c r="I17" s="177">
        <f>RES_hhdet_fech!I17/RES_summary!I$19</f>
        <v>11.231519737244101</v>
      </c>
      <c r="J17" s="177">
        <f>RES_hhdet_fech!J17/RES_summary!J$19</f>
        <v>10.647932272751772</v>
      </c>
      <c r="K17" s="177">
        <f>RES_hhdet_fech!K17/RES_summary!K$19</f>
        <v>10.274728669813442</v>
      </c>
      <c r="L17" s="177">
        <f>RES_hhdet_fech!L17/RES_summary!L$19</f>
        <v>11.580659141816481</v>
      </c>
      <c r="M17" s="177">
        <f>RES_hhdet_fech!M17/RES_summary!M$19</f>
        <v>12.167042719817903</v>
      </c>
      <c r="N17" s="177">
        <f>RES_hhdet_fech!N17/RES_summary!N$19</f>
        <v>11.052749243469904</v>
      </c>
      <c r="O17" s="177">
        <f>RES_hhdet_fech!O17/RES_summary!O$19</f>
        <v>0</v>
      </c>
      <c r="P17" s="177">
        <f>RES_hhdet_fech!P17/RES_summary!P$19</f>
        <v>0</v>
      </c>
      <c r="Q17" s="177">
        <f>RES_hhdet_fech!Q17/RES_summary!Q$19</f>
        <v>0</v>
      </c>
    </row>
    <row r="18" spans="1:17" ht="12" customHeight="1" x14ac:dyDescent="0.25">
      <c r="A18" s="148" t="s">
        <v>59</v>
      </c>
      <c r="B18" s="177">
        <f>RES_hhdet_fech!B18/RES_summary!B$19</f>
        <v>9.4708323121378282</v>
      </c>
      <c r="C18" s="177">
        <f>RES_hhdet_fech!C18/RES_summary!C$19</f>
        <v>9.7347491223817926</v>
      </c>
      <c r="D18" s="177">
        <f>RES_hhdet_fech!D18/RES_summary!D$19</f>
        <v>9.9759241441650737</v>
      </c>
      <c r="E18" s="177">
        <f>RES_hhdet_fech!E18/RES_summary!E$19</f>
        <v>10.157250483469072</v>
      </c>
      <c r="F18" s="177">
        <f>RES_hhdet_fech!F18/RES_summary!F$19</f>
        <v>10.204265723058139</v>
      </c>
      <c r="G18" s="177">
        <f>RES_hhdet_fech!G18/RES_summary!G$19</f>
        <v>10.233777287078706</v>
      </c>
      <c r="H18" s="177">
        <f>RES_hhdet_fech!H18/RES_summary!H$19</f>
        <v>10.153222001088714</v>
      </c>
      <c r="I18" s="177">
        <f>RES_hhdet_fech!I18/RES_summary!I$19</f>
        <v>10.11696494888113</v>
      </c>
      <c r="J18" s="177">
        <f>RES_hhdet_fech!J18/RES_summary!J$19</f>
        <v>10.056743509094442</v>
      </c>
      <c r="K18" s="177">
        <f>RES_hhdet_fech!K18/RES_summary!K$19</f>
        <v>9.9372084636367539</v>
      </c>
      <c r="L18" s="177">
        <f>RES_hhdet_fech!L18/RES_summary!L$19</f>
        <v>9.8865951442928193</v>
      </c>
      <c r="M18" s="177">
        <f>RES_hhdet_fech!M18/RES_summary!M$19</f>
        <v>9.8370633293932794</v>
      </c>
      <c r="N18" s="177">
        <f>RES_hhdet_fech!N18/RES_summary!N$19</f>
        <v>9.6338516996766721</v>
      </c>
      <c r="O18" s="177">
        <f>RES_hhdet_fech!O18/RES_summary!O$19</f>
        <v>0</v>
      </c>
      <c r="P18" s="177">
        <f>RES_hhdet_fech!P18/RES_summary!P$19</f>
        <v>0</v>
      </c>
      <c r="Q18" s="177">
        <f>RES_hhdet_fech!Q18/RES_summary!Q$19</f>
        <v>0</v>
      </c>
    </row>
    <row r="19" spans="1:17" ht="12" customHeight="1" x14ac:dyDescent="0.25">
      <c r="A19" s="158" t="s">
        <v>62</v>
      </c>
      <c r="B19" s="178">
        <f>RES_hhdet_fech!B19/RES_summary!B$19</f>
        <v>14.088296692416588</v>
      </c>
      <c r="C19" s="178">
        <f>RES_hhdet_fech!C19/RES_summary!C$19</f>
        <v>14.003973839716723</v>
      </c>
      <c r="D19" s="178">
        <f>RES_hhdet_fech!D19/RES_summary!D$19</f>
        <v>13.743175818149696</v>
      </c>
      <c r="E19" s="178">
        <f>RES_hhdet_fech!E19/RES_summary!E$19</f>
        <v>14.677237454464857</v>
      </c>
      <c r="F19" s="178">
        <f>RES_hhdet_fech!F19/RES_summary!F$19</f>
        <v>15.762245912409785</v>
      </c>
      <c r="G19" s="178">
        <f>RES_hhdet_fech!G19/RES_summary!G$19</f>
        <v>15.687506578931041</v>
      </c>
      <c r="H19" s="178">
        <f>RES_hhdet_fech!H19/RES_summary!H$19</f>
        <v>14.541738111876107</v>
      </c>
      <c r="I19" s="178">
        <f>RES_hhdet_fech!I19/RES_summary!I$19</f>
        <v>13.380541301531842</v>
      </c>
      <c r="J19" s="178">
        <f>RES_hhdet_fech!J19/RES_summary!J$19</f>
        <v>13.57758108969518</v>
      </c>
      <c r="K19" s="178">
        <f>RES_hhdet_fech!K19/RES_summary!K$19</f>
        <v>13.049544564963329</v>
      </c>
      <c r="L19" s="178">
        <f>RES_hhdet_fech!L19/RES_summary!L$19</f>
        <v>13.618120631585789</v>
      </c>
      <c r="M19" s="178">
        <f>RES_hhdet_fech!M19/RES_summary!M$19</f>
        <v>13.023322669112961</v>
      </c>
      <c r="N19" s="178">
        <f>RES_hhdet_fech!N19/RES_summary!N$19</f>
        <v>13.091153208756099</v>
      </c>
      <c r="O19" s="178">
        <f>RES_hhdet_fech!O19/RES_summary!O$19</f>
        <v>0</v>
      </c>
      <c r="P19" s="178">
        <f>RES_hhdet_fech!P19/RES_summary!P$19</f>
        <v>0</v>
      </c>
      <c r="Q19" s="178">
        <f>RES_hhdet_fech!Q19/RES_summary!Q$19</f>
        <v>0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16.461279154332694</v>
      </c>
      <c r="C21" s="177">
        <f>RES_hhdet_fech!C21/RES_summary!C$19</f>
        <v>16.678679330591763</v>
      </c>
      <c r="D21" s="177">
        <f>RES_hhdet_fech!D21/RES_summary!D$19</f>
        <v>16.578902731070368</v>
      </c>
      <c r="E21" s="177">
        <f>RES_hhdet_fech!E21/RES_summary!E$19</f>
        <v>17.796160225418621</v>
      </c>
      <c r="F21" s="177">
        <f>RES_hhdet_fech!F21/RES_summary!F$19</f>
        <v>17.825550775478568</v>
      </c>
      <c r="G21" s="177">
        <f>RES_hhdet_fech!G21/RES_summary!G$19</f>
        <v>19.763747520001314</v>
      </c>
      <c r="H21" s="177">
        <f>RES_hhdet_fech!H21/RES_summary!H$19</f>
        <v>18.121573315465255</v>
      </c>
      <c r="I21" s="177">
        <f>RES_hhdet_fech!I21/RES_summary!I$19</f>
        <v>17.9716723148345</v>
      </c>
      <c r="J21" s="177">
        <f>RES_hhdet_fech!J21/RES_summary!J$19</f>
        <v>17.456537149169115</v>
      </c>
      <c r="K21" s="177">
        <f>RES_hhdet_fech!K21/RES_summary!K$19</f>
        <v>15.921495859448425</v>
      </c>
      <c r="L21" s="177">
        <f>RES_hhdet_fech!L21/RES_summary!L$19</f>
        <v>16.691375841968529</v>
      </c>
      <c r="M21" s="177">
        <f>RES_hhdet_fech!M21/RES_summary!M$19</f>
        <v>15.789939862269236</v>
      </c>
      <c r="N21" s="177">
        <f>RES_hhdet_fech!N21/RES_summary!N$19</f>
        <v>15.897806648414408</v>
      </c>
      <c r="O21" s="177">
        <f>RES_hhdet_fech!O21/RES_summary!O$19</f>
        <v>0</v>
      </c>
      <c r="P21" s="177">
        <f>RES_hhdet_fech!P21/RES_summary!P$19</f>
        <v>0</v>
      </c>
      <c r="Q21" s="177">
        <f>RES_hhdet_fech!Q21/RES_summary!Q$19</f>
        <v>0</v>
      </c>
    </row>
    <row r="22" spans="1:17" ht="12" customHeight="1" x14ac:dyDescent="0.25">
      <c r="A22" s="29" t="s">
        <v>140</v>
      </c>
      <c r="B22" s="176">
        <f>RES_hhdet_fech!B22/RES_summary!B$19</f>
        <v>10.23423831385384</v>
      </c>
      <c r="C22" s="176">
        <f>RES_hhdet_fech!C22/RES_summary!C$19</f>
        <v>10.442033216349643</v>
      </c>
      <c r="D22" s="176">
        <f>RES_hhdet_fech!D22/RES_summary!D$19</f>
        <v>10.747978739190604</v>
      </c>
      <c r="E22" s="176">
        <f>RES_hhdet_fech!E22/RES_summary!E$19</f>
        <v>10.658808472356062</v>
      </c>
      <c r="F22" s="176">
        <f>RES_hhdet_fech!F22/RES_summary!F$19</f>
        <v>13.390884047635893</v>
      </c>
      <c r="G22" s="176">
        <f>RES_hhdet_fech!G22/RES_summary!G$19</f>
        <v>11.446617949121364</v>
      </c>
      <c r="H22" s="176">
        <f>RES_hhdet_fech!H22/RES_summary!H$19</f>
        <v>11.958203294590332</v>
      </c>
      <c r="I22" s="176">
        <f>RES_hhdet_fech!I22/RES_summary!I$19</f>
        <v>11.006636951323641</v>
      </c>
      <c r="J22" s="176">
        <f>RES_hhdet_fech!J22/RES_summary!J$19</f>
        <v>10.510135223600688</v>
      </c>
      <c r="K22" s="176">
        <f>RES_hhdet_fech!K22/RES_summary!K$19</f>
        <v>10.729205511463903</v>
      </c>
      <c r="L22" s="176">
        <f>RES_hhdet_fech!L22/RES_summary!L$19</f>
        <v>10.858683734939316</v>
      </c>
      <c r="M22" s="176">
        <f>RES_hhdet_fech!M22/RES_summary!M$19</f>
        <v>10.794363807640131</v>
      </c>
      <c r="N22" s="176">
        <f>RES_hhdet_fech!N22/RES_summary!N$19</f>
        <v>10.641205343240054</v>
      </c>
      <c r="O22" s="176">
        <f>RES_hhdet_fech!O22/RES_summary!O$19</f>
        <v>0</v>
      </c>
      <c r="P22" s="176">
        <f>RES_hhdet_fech!P22/RES_summary!P$19</f>
        <v>0</v>
      </c>
      <c r="Q22" s="176">
        <f>RES_hhdet_fech!Q22/RES_summary!Q$19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140.00882680736126</v>
      </c>
      <c r="C24" s="184">
        <f>RES_hhdet_fech!C24/RES_summary!C$19</f>
        <v>144.80321725467846</v>
      </c>
      <c r="D24" s="184">
        <f>RES_hhdet_fech!D24/RES_summary!D$19</f>
        <v>145.21078610262305</v>
      </c>
      <c r="E24" s="184">
        <f>RES_hhdet_fech!E24/RES_summary!E$19</f>
        <v>155.30066321793245</v>
      </c>
      <c r="F24" s="184">
        <f>RES_hhdet_fech!F24/RES_summary!F$19</f>
        <v>157.09053007938806</v>
      </c>
      <c r="G24" s="184">
        <f>RES_hhdet_fech!G24/RES_summary!G$19</f>
        <v>162.61655017293637</v>
      </c>
      <c r="H24" s="184">
        <f>RES_hhdet_fech!H24/RES_summary!H$19</f>
        <v>154.33525049873921</v>
      </c>
      <c r="I24" s="184">
        <f>RES_hhdet_fech!I24/RES_summary!I$19</f>
        <v>148.59177202261972</v>
      </c>
      <c r="J24" s="184">
        <f>RES_hhdet_fech!J24/RES_summary!J$19</f>
        <v>150.10236333844404</v>
      </c>
      <c r="K24" s="184">
        <f>RES_hhdet_fech!K24/RES_summary!K$19</f>
        <v>149.59258994642522</v>
      </c>
      <c r="L24" s="184">
        <f>RES_hhdet_fech!L24/RES_summary!L$19</f>
        <v>155.63772624194351</v>
      </c>
      <c r="M24" s="184">
        <f>RES_hhdet_fech!M24/RES_summary!M$19</f>
        <v>140.02849475773832</v>
      </c>
      <c r="N24" s="184">
        <f>RES_hhdet_fech!N24/RES_summary!N$19</f>
        <v>147.55763380415965</v>
      </c>
      <c r="O24" s="184">
        <f>RES_hhdet_fech!O24/RES_summary!O$19</f>
        <v>146.31536425345615</v>
      </c>
      <c r="P24" s="184">
        <f>RES_hhdet_fech!P24/RES_summary!P$19</f>
        <v>119.8877805064365</v>
      </c>
      <c r="Q24" s="184">
        <f>RES_hhdet_fech!Q24/RES_summary!Q$19</f>
        <v>135.66676630883052</v>
      </c>
    </row>
    <row r="25" spans="1:17" ht="12.95" customHeight="1" x14ac:dyDescent="0.25">
      <c r="A25" s="158" t="s">
        <v>65</v>
      </c>
      <c r="B25" s="178">
        <f>RES_hhdet_fech!B25/RES_summary!B$19</f>
        <v>93.493525162973782</v>
      </c>
      <c r="C25" s="178">
        <f>RES_hhdet_fech!C25/RES_summary!C$19</f>
        <v>97.253779266950303</v>
      </c>
      <c r="D25" s="178">
        <f>RES_hhdet_fech!D25/RES_summary!D$19</f>
        <v>97.559919959483324</v>
      </c>
      <c r="E25" s="178">
        <f>RES_hhdet_fech!E25/RES_summary!E$19</f>
        <v>106.46541121009885</v>
      </c>
      <c r="F25" s="178">
        <f>RES_hhdet_fech!F25/RES_summary!F$19</f>
        <v>107.33938135713733</v>
      </c>
      <c r="G25" s="178">
        <f>RES_hhdet_fech!G25/RES_summary!G$19</f>
        <v>113.08542724299214</v>
      </c>
      <c r="H25" s="178">
        <f>RES_hhdet_fech!H25/RES_summary!H$19</f>
        <v>106.4558131352166</v>
      </c>
      <c r="I25" s="178">
        <f>RES_hhdet_fech!I25/RES_summary!I$19</f>
        <v>102.3221064084147</v>
      </c>
      <c r="J25" s="178">
        <f>RES_hhdet_fech!J25/RES_summary!J$19</f>
        <v>103.90639721835034</v>
      </c>
      <c r="K25" s="178">
        <f>RES_hhdet_fech!K25/RES_summary!K$19</f>
        <v>104.42915197765225</v>
      </c>
      <c r="L25" s="178">
        <f>RES_hhdet_fech!L25/RES_summary!L$19</f>
        <v>110.35117360727824</v>
      </c>
      <c r="M25" s="178">
        <f>RES_hhdet_fech!M25/RES_summary!M$19</f>
        <v>95.158656966731641</v>
      </c>
      <c r="N25" s="178">
        <f>RES_hhdet_fech!N25/RES_summary!N$19</f>
        <v>103.00365190998818</v>
      </c>
      <c r="O25" s="178">
        <f>RES_hhdet_fech!O25/RES_summary!O$19</f>
        <v>102.15721056485266</v>
      </c>
      <c r="P25" s="178">
        <f>RES_hhdet_fech!P25/RES_summary!P$19</f>
        <v>77.598807723761766</v>
      </c>
      <c r="Q25" s="178">
        <f>RES_hhdet_fech!Q25/RES_summary!Q$19</f>
        <v>91.948092898821955</v>
      </c>
    </row>
    <row r="26" spans="1:17" ht="12" customHeight="1" x14ac:dyDescent="0.25">
      <c r="A26" s="23" t="s">
        <v>84</v>
      </c>
      <c r="B26" s="177">
        <f>RES_hhdet_fech!B26/RES_summary!B$19</f>
        <v>91.829634527539483</v>
      </c>
      <c r="C26" s="177">
        <f>RES_hhdet_fech!C26/RES_summary!C$19</f>
        <v>95.60157039376918</v>
      </c>
      <c r="D26" s="177">
        <f>RES_hhdet_fech!D26/RES_summary!D$19</f>
        <v>95.743728166608506</v>
      </c>
      <c r="E26" s="177">
        <f>RES_hhdet_fech!E26/RES_summary!E$19</f>
        <v>104.37209719103593</v>
      </c>
      <c r="F26" s="177">
        <f>RES_hhdet_fech!F26/RES_summary!F$19</f>
        <v>104.68397849627675</v>
      </c>
      <c r="G26" s="177">
        <f>RES_hhdet_fech!G26/RES_summary!G$19</f>
        <v>110.56353922100344</v>
      </c>
      <c r="H26" s="177">
        <f>RES_hhdet_fech!H26/RES_summary!H$19</f>
        <v>104.26752692632454</v>
      </c>
      <c r="I26" s="177">
        <f>RES_hhdet_fech!I26/RES_summary!I$19</f>
        <v>100.92294701478922</v>
      </c>
      <c r="J26" s="177">
        <f>RES_hhdet_fech!J26/RES_summary!J$19</f>
        <v>102.53461674744233</v>
      </c>
      <c r="K26" s="177">
        <f>RES_hhdet_fech!K26/RES_summary!K$19</f>
        <v>103.18017059263208</v>
      </c>
      <c r="L26" s="177">
        <f>RES_hhdet_fech!L26/RES_summary!L$19</f>
        <v>108.89344298230689</v>
      </c>
      <c r="M26" s="177">
        <f>RES_hhdet_fech!M26/RES_summary!M$19</f>
        <v>93.507230014847266</v>
      </c>
      <c r="N26" s="177">
        <f>RES_hhdet_fech!N26/RES_summary!N$19</f>
        <v>101.89033365766775</v>
      </c>
      <c r="O26" s="177">
        <f>RES_hhdet_fech!O26/RES_summary!O$19</f>
        <v>100.95719143978792</v>
      </c>
      <c r="P26" s="177">
        <f>RES_hhdet_fech!P26/RES_summary!P$19</f>
        <v>76.800851106511502</v>
      </c>
      <c r="Q26" s="177">
        <f>RES_hhdet_fech!Q26/RES_summary!Q$19</f>
        <v>90.153147103947404</v>
      </c>
    </row>
    <row r="27" spans="1:17" ht="12" customHeight="1" x14ac:dyDescent="0.25">
      <c r="A27" s="23" t="s">
        <v>60</v>
      </c>
      <c r="B27" s="177">
        <f>RES_hhdet_fech!B27/RES_summary!B$19</f>
        <v>1.6638906354343059</v>
      </c>
      <c r="C27" s="177">
        <f>RES_hhdet_fech!C27/RES_summary!C$19</f>
        <v>1.6522088731811289</v>
      </c>
      <c r="D27" s="177">
        <f>RES_hhdet_fech!D27/RES_summary!D$19</f>
        <v>1.8161917928748137</v>
      </c>
      <c r="E27" s="177">
        <f>RES_hhdet_fech!E27/RES_summary!E$19</f>
        <v>2.0933140190629111</v>
      </c>
      <c r="F27" s="177">
        <f>RES_hhdet_fech!F27/RES_summary!F$19</f>
        <v>2.655402860860574</v>
      </c>
      <c r="G27" s="177">
        <f>RES_hhdet_fech!G27/RES_summary!G$19</f>
        <v>2.5218880219887025</v>
      </c>
      <c r="H27" s="177">
        <f>RES_hhdet_fech!H27/RES_summary!H$19</f>
        <v>2.1882862088920634</v>
      </c>
      <c r="I27" s="177">
        <f>RES_hhdet_fech!I27/RES_summary!I$19</f>
        <v>1.3991593936254798</v>
      </c>
      <c r="J27" s="177">
        <f>RES_hhdet_fech!J27/RES_summary!J$19</f>
        <v>1.3717804709080197</v>
      </c>
      <c r="K27" s="177">
        <f>RES_hhdet_fech!K27/RES_summary!K$19</f>
        <v>1.2489813850201814</v>
      </c>
      <c r="L27" s="177">
        <f>RES_hhdet_fech!L27/RES_summary!L$19</f>
        <v>1.4577306249713449</v>
      </c>
      <c r="M27" s="177">
        <f>RES_hhdet_fech!M27/RES_summary!M$19</f>
        <v>1.6514269518843794</v>
      </c>
      <c r="N27" s="177">
        <f>RES_hhdet_fech!N27/RES_summary!N$19</f>
        <v>1.1133182523204148</v>
      </c>
      <c r="O27" s="177">
        <f>RES_hhdet_fech!O27/RES_summary!O$19</f>
        <v>1.2000191250647325</v>
      </c>
      <c r="P27" s="177">
        <f>RES_hhdet_fech!P27/RES_summary!P$19</f>
        <v>0.79795661725027367</v>
      </c>
      <c r="Q27" s="177">
        <f>RES_hhdet_fech!Q27/RES_summary!Q$19</f>
        <v>1.7949457948745524</v>
      </c>
    </row>
    <row r="28" spans="1:17" ht="12.95" customHeight="1" x14ac:dyDescent="0.25">
      <c r="A28" s="158" t="s">
        <v>112</v>
      </c>
      <c r="B28" s="178">
        <f>RES_hhdet_fech!B28/RES_summary!B$19</f>
        <v>1.7396420839922353</v>
      </c>
      <c r="C28" s="178">
        <f>RES_hhdet_fech!C28/RES_summary!C$19</f>
        <v>1.8092043311131174</v>
      </c>
      <c r="D28" s="178">
        <f>RES_hhdet_fech!D28/RES_summary!D$19</f>
        <v>1.8712851928997907</v>
      </c>
      <c r="E28" s="178">
        <f>RES_hhdet_fech!E28/RES_summary!E$19</f>
        <v>1.9706399256005338</v>
      </c>
      <c r="F28" s="178">
        <f>RES_hhdet_fech!F28/RES_summary!F$19</f>
        <v>2.0475042518809783</v>
      </c>
      <c r="G28" s="178">
        <f>RES_hhdet_fech!G28/RES_summary!G$19</f>
        <v>2.1619724365648834</v>
      </c>
      <c r="H28" s="178">
        <f>RES_hhdet_fech!H28/RES_summary!H$19</f>
        <v>2.2001449911130702</v>
      </c>
      <c r="I28" s="178">
        <f>RES_hhdet_fech!I28/RES_summary!I$19</f>
        <v>2.2399511996177943</v>
      </c>
      <c r="J28" s="178">
        <f>RES_hhdet_fech!J28/RES_summary!J$19</f>
        <v>2.2447509902497003</v>
      </c>
      <c r="K28" s="178">
        <f>RES_hhdet_fech!K28/RES_summary!K$19</f>
        <v>2.2769735549505308</v>
      </c>
      <c r="L28" s="178">
        <f>RES_hhdet_fech!L28/RES_summary!L$19</f>
        <v>2.3617536390500211</v>
      </c>
      <c r="M28" s="178">
        <f>RES_hhdet_fech!M28/RES_summary!M$19</f>
        <v>2.8057258475339704</v>
      </c>
      <c r="N28" s="178">
        <f>RES_hhdet_fech!N28/RES_summary!N$19</f>
        <v>3.218990758348995</v>
      </c>
      <c r="O28" s="178">
        <f>RES_hhdet_fech!O28/RES_summary!O$19</f>
        <v>3.2749073264405677</v>
      </c>
      <c r="P28" s="178">
        <f>RES_hhdet_fech!P28/RES_summary!P$19</f>
        <v>3.2742736720735603</v>
      </c>
      <c r="Q28" s="178">
        <f>RES_hhdet_fech!Q28/RES_summary!Q$19</f>
        <v>3.3335727542898104</v>
      </c>
    </row>
    <row r="29" spans="1:17" ht="12" customHeight="1" x14ac:dyDescent="0.25">
      <c r="A29" s="23" t="s">
        <v>60</v>
      </c>
      <c r="B29" s="177">
        <f>RES_hhdet_fech!B29/RES_summary!B$19</f>
        <v>1.7396420839922353</v>
      </c>
      <c r="C29" s="177">
        <f>RES_hhdet_fech!C29/RES_summary!C$19</f>
        <v>1.8092043311131174</v>
      </c>
      <c r="D29" s="177">
        <f>RES_hhdet_fech!D29/RES_summary!D$19</f>
        <v>1.8712851928997907</v>
      </c>
      <c r="E29" s="177">
        <f>RES_hhdet_fech!E29/RES_summary!E$19</f>
        <v>1.9706399256005338</v>
      </c>
      <c r="F29" s="177">
        <f>RES_hhdet_fech!F29/RES_summary!F$19</f>
        <v>2.0475042518809783</v>
      </c>
      <c r="G29" s="177">
        <f>RES_hhdet_fech!G29/RES_summary!G$19</f>
        <v>2.1619724365648834</v>
      </c>
      <c r="H29" s="177">
        <f>RES_hhdet_fech!H29/RES_summary!H$19</f>
        <v>2.2001449911130702</v>
      </c>
      <c r="I29" s="177">
        <f>RES_hhdet_fech!I29/RES_summary!I$19</f>
        <v>2.2399511996177943</v>
      </c>
      <c r="J29" s="177">
        <f>RES_hhdet_fech!J29/RES_summary!J$19</f>
        <v>2.2447509902497003</v>
      </c>
      <c r="K29" s="177">
        <f>RES_hhdet_fech!K29/RES_summary!K$19</f>
        <v>2.2769735549505308</v>
      </c>
      <c r="L29" s="177">
        <f>RES_hhdet_fech!L29/RES_summary!L$19</f>
        <v>2.3617536390500211</v>
      </c>
      <c r="M29" s="177">
        <f>RES_hhdet_fech!M29/RES_summary!M$19</f>
        <v>2.8057258475339704</v>
      </c>
      <c r="N29" s="177">
        <f>RES_hhdet_fech!N29/RES_summary!N$19</f>
        <v>3.218990758348995</v>
      </c>
      <c r="O29" s="177">
        <f>RES_hhdet_fech!O29/RES_summary!O$19</f>
        <v>3.2749073264405677</v>
      </c>
      <c r="P29" s="177">
        <f>RES_hhdet_fech!P29/RES_summary!P$19</f>
        <v>3.2742736720735603</v>
      </c>
      <c r="Q29" s="177">
        <f>RES_hhdet_fech!Q29/RES_summary!Q$19</f>
        <v>3.3335727542898104</v>
      </c>
    </row>
    <row r="30" spans="1:17" ht="12" customHeight="1" x14ac:dyDescent="0.25">
      <c r="A30" s="158" t="s">
        <v>63</v>
      </c>
      <c r="B30" s="178">
        <f>RES_hhdet_fech!B30/RES_summary!B$19</f>
        <v>30.687397855792309</v>
      </c>
      <c r="C30" s="178">
        <f>RES_hhdet_fech!C30/RES_summary!C$19</f>
        <v>31.743446310916138</v>
      </c>
      <c r="D30" s="178">
        <f>RES_hhdet_fech!D30/RES_summary!D$19</f>
        <v>32.019182986066063</v>
      </c>
      <c r="E30" s="178">
        <f>RES_hhdet_fech!E30/RES_summary!E$19</f>
        <v>32.276491884927019</v>
      </c>
      <c r="F30" s="178">
        <f>RES_hhdet_fech!F30/RES_summary!F$19</f>
        <v>32.088416855579432</v>
      </c>
      <c r="G30" s="178">
        <f>RES_hhdet_fech!G30/RES_summary!G$19</f>
        <v>31.886723551067053</v>
      </c>
      <c r="H30" s="178">
        <f>RES_hhdet_fech!H30/RES_summary!H$19</f>
        <v>31.338599383320989</v>
      </c>
      <c r="I30" s="178">
        <f>RES_hhdet_fech!I30/RES_summary!I$19</f>
        <v>30.874643661798814</v>
      </c>
      <c r="J30" s="178">
        <f>RES_hhdet_fech!J30/RES_summary!J$19</f>
        <v>30.381284905503247</v>
      </c>
      <c r="K30" s="178">
        <f>RES_hhdet_fech!K30/RES_summary!K$19</f>
        <v>29.72245259290608</v>
      </c>
      <c r="L30" s="178">
        <f>RES_hhdet_fech!L30/RES_summary!L$19</f>
        <v>29.2055819395908</v>
      </c>
      <c r="M30" s="178">
        <f>RES_hhdet_fech!M30/RES_summary!M$19</f>
        <v>29.016429466981194</v>
      </c>
      <c r="N30" s="178">
        <f>RES_hhdet_fech!N30/RES_summary!N$19</f>
        <v>28.213119349643147</v>
      </c>
      <c r="O30" s="178">
        <f>RES_hhdet_fech!O30/RES_summary!O$19</f>
        <v>27.371563310355317</v>
      </c>
      <c r="P30" s="178">
        <f>RES_hhdet_fech!P30/RES_summary!P$19</f>
        <v>26.082692785561733</v>
      </c>
      <c r="Q30" s="178">
        <f>RES_hhdet_fech!Q30/RES_summary!Q$19</f>
        <v>25.91017923716749</v>
      </c>
    </row>
    <row r="31" spans="1:17" ht="12" customHeight="1" x14ac:dyDescent="0.25">
      <c r="A31" s="167" t="s">
        <v>169</v>
      </c>
      <c r="B31" s="183">
        <f>RES_hhdet_fech!B31/RES_summary!B$19</f>
        <v>30.750658981046772</v>
      </c>
      <c r="C31" s="183">
        <f>RES_hhdet_fech!C31/RES_summary!C$19</f>
        <v>31.831052926793308</v>
      </c>
      <c r="D31" s="183">
        <f>RES_hhdet_fech!D31/RES_summary!D$19</f>
        <v>32.09357320501968</v>
      </c>
      <c r="E31" s="183">
        <f>RES_hhdet_fech!E31/RES_summary!E$19</f>
        <v>32.347973004076152</v>
      </c>
      <c r="F31" s="183">
        <f>RES_hhdet_fech!F31/RES_summary!F$19</f>
        <v>32.149154703479645</v>
      </c>
      <c r="G31" s="183">
        <f>RES_hhdet_fech!G31/RES_summary!G$19</f>
        <v>31.976408763007985</v>
      </c>
      <c r="H31" s="183">
        <f>RES_hhdet_fech!H31/RES_summary!H$19</f>
        <v>31.467399999094948</v>
      </c>
      <c r="I31" s="183">
        <f>RES_hhdet_fech!I31/RES_summary!I$19</f>
        <v>31.080529626198103</v>
      </c>
      <c r="J31" s="183">
        <f>RES_hhdet_fech!J31/RES_summary!J$19</f>
        <v>30.638510704181979</v>
      </c>
      <c r="K31" s="183">
        <f>RES_hhdet_fech!K31/RES_summary!K$19</f>
        <v>30.033677375514625</v>
      </c>
      <c r="L31" s="183">
        <f>RES_hhdet_fech!L31/RES_summary!L$19</f>
        <v>29.613949697939681</v>
      </c>
      <c r="M31" s="183">
        <f>RES_hhdet_fech!M31/RES_summary!M$19</f>
        <v>29.423233074664964</v>
      </c>
      <c r="N31" s="183">
        <f>RES_hhdet_fech!N31/RES_summary!N$19</f>
        <v>28.668964286317408</v>
      </c>
      <c r="O31" s="183">
        <f>RES_hhdet_fech!O31/RES_summary!O$19</f>
        <v>27.836085627280791</v>
      </c>
      <c r="P31" s="183">
        <f>RES_hhdet_fech!P31/RES_summary!P$19</f>
        <v>26.578594621574108</v>
      </c>
      <c r="Q31" s="183">
        <f>RES_hhdet_fech!Q31/RES_summary!Q$19</f>
        <v>26.370530894284386</v>
      </c>
    </row>
    <row r="32" spans="1:17" ht="12" customHeight="1" x14ac:dyDescent="0.25">
      <c r="A32" s="167" t="s">
        <v>168</v>
      </c>
      <c r="B32" s="183">
        <f>RES_hhdet_fech!B32/RES_summary!B$19</f>
        <v>21.771095904559608</v>
      </c>
      <c r="C32" s="183">
        <f>RES_hhdet_fech!C32/RES_summary!C$19</f>
        <v>22.467170293099283</v>
      </c>
      <c r="D32" s="183">
        <f>RES_hhdet_fech!D32/RES_summary!D$19</f>
        <v>22.813353426172455</v>
      </c>
      <c r="E32" s="183">
        <f>RES_hhdet_fech!E32/RES_summary!E$19</f>
        <v>23.096439685097991</v>
      </c>
      <c r="F32" s="183">
        <f>RES_hhdet_fech!F32/RES_summary!F$19</f>
        <v>23.063927604451013</v>
      </c>
      <c r="G32" s="183">
        <f>RES_hhdet_fech!G32/RES_summary!G$19</f>
        <v>23.024340792281116</v>
      </c>
      <c r="H32" s="183">
        <f>RES_hhdet_fech!H32/RES_summary!H$19</f>
        <v>22.740182000726769</v>
      </c>
      <c r="I32" s="183">
        <f>RES_hhdet_fech!I32/RES_summary!I$19</f>
        <v>22.54917679936062</v>
      </c>
      <c r="J32" s="183">
        <f>RES_hhdet_fech!J32/RES_summary!J$19</f>
        <v>22.312147790767163</v>
      </c>
      <c r="K32" s="183">
        <f>RES_hhdet_fech!K32/RES_summary!K$19</f>
        <v>21.950679413842359</v>
      </c>
      <c r="L32" s="183">
        <f>RES_hhdet_fech!L32/RES_summary!L$19</f>
        <v>21.732175023468756</v>
      </c>
      <c r="M32" s="183">
        <f>RES_hhdet_fech!M32/RES_summary!M$19</f>
        <v>21.606356559259318</v>
      </c>
      <c r="N32" s="183">
        <f>RES_hhdet_fech!N32/RES_summary!N$19</f>
        <v>21.101437414203641</v>
      </c>
      <c r="O32" s="183">
        <f>RES_hhdet_fech!O32/RES_summary!O$19</f>
        <v>20.541242106574021</v>
      </c>
      <c r="P32" s="183">
        <f>RES_hhdet_fech!P32/RES_summary!P$19</f>
        <v>19.675994625402407</v>
      </c>
      <c r="Q32" s="183">
        <f>RES_hhdet_fech!Q32/RES_summary!Q$19</f>
        <v>19.573220990433313</v>
      </c>
    </row>
    <row r="33" spans="1:17" ht="12" customHeight="1" x14ac:dyDescent="0.25">
      <c r="A33" s="166" t="s">
        <v>57</v>
      </c>
      <c r="B33" s="182">
        <f>RES_hhdet_fech!B33/RES_summary!B$19</f>
        <v>12.300263592421775</v>
      </c>
      <c r="C33" s="182">
        <f>RES_hhdet_fech!C33/RES_summary!C$19</f>
        <v>12.732421170717465</v>
      </c>
      <c r="D33" s="182">
        <f>RES_hhdet_fech!D33/RES_summary!D$19</f>
        <v>12.837429282007385</v>
      </c>
      <c r="E33" s="182">
        <f>RES_hhdet_fech!E33/RES_summary!E$19</f>
        <v>12.939189201628919</v>
      </c>
      <c r="F33" s="182">
        <f>RES_hhdet_fech!F33/RES_summary!F$19</f>
        <v>12.859661881392876</v>
      </c>
      <c r="G33" s="182">
        <f>RES_hhdet_fech!G33/RES_summary!G$19</f>
        <v>12.790563505202405</v>
      </c>
      <c r="H33" s="182">
        <f>RES_hhdet_fech!H33/RES_summary!H$19</f>
        <v>12.586959999638051</v>
      </c>
      <c r="I33" s="182">
        <f>RES_hhdet_fech!I33/RES_summary!I$19</f>
        <v>12.432211850479492</v>
      </c>
      <c r="J33" s="182">
        <f>RES_hhdet_fech!J33/RES_summary!J$19</f>
        <v>12.255404281672725</v>
      </c>
      <c r="K33" s="182">
        <f>RES_hhdet_fech!K33/RES_summary!K$19</f>
        <v>12.013470950205603</v>
      </c>
      <c r="L33" s="182">
        <f>RES_hhdet_fech!L33/RES_summary!L$19</f>
        <v>11.84557987917592</v>
      </c>
      <c r="M33" s="182">
        <f>RES_hhdet_fech!M33/RES_summary!M$19</f>
        <v>11.76929322986604</v>
      </c>
      <c r="N33" s="182">
        <f>RES_hhdet_fech!N33/RES_summary!N$19</f>
        <v>11.467585714526972</v>
      </c>
      <c r="O33" s="182">
        <f>RES_hhdet_fech!O33/RES_summary!O$19</f>
        <v>11.134434250912369</v>
      </c>
      <c r="P33" s="182">
        <f>RES_hhdet_fech!P33/RES_summary!P$19</f>
        <v>10.631437848629689</v>
      </c>
      <c r="Q33" s="182">
        <f>RES_hhdet_fech!Q33/RES_summary!Q$19</f>
        <v>10.54821235771384</v>
      </c>
    </row>
    <row r="34" spans="1:17" ht="12" customHeight="1" x14ac:dyDescent="0.25">
      <c r="A34" s="147" t="s">
        <v>59</v>
      </c>
      <c r="B34" s="181">
        <f>RES_hhdet_fech!B34/RES_summary!B$19</f>
        <v>9.4708323121378317</v>
      </c>
      <c r="C34" s="181">
        <f>RES_hhdet_fech!C34/RES_summary!C$19</f>
        <v>9.734749122381821</v>
      </c>
      <c r="D34" s="181">
        <f>RES_hhdet_fech!D34/RES_summary!D$19</f>
        <v>9.9759241441650683</v>
      </c>
      <c r="E34" s="181">
        <f>RES_hhdet_fech!E34/RES_summary!E$19</f>
        <v>10.157250483469072</v>
      </c>
      <c r="F34" s="181">
        <f>RES_hhdet_fech!F34/RES_summary!F$19</f>
        <v>10.204265723058136</v>
      </c>
      <c r="G34" s="181">
        <f>RES_hhdet_fech!G34/RES_summary!G$19</f>
        <v>10.233777287078706</v>
      </c>
      <c r="H34" s="181">
        <f>RES_hhdet_fech!H34/RES_summary!H$19</f>
        <v>10.15322200108872</v>
      </c>
      <c r="I34" s="181">
        <f>RES_hhdet_fech!I34/RES_summary!I$19</f>
        <v>10.116964948881131</v>
      </c>
      <c r="J34" s="181">
        <f>RES_hhdet_fech!J34/RES_summary!J$19</f>
        <v>10.05674350909444</v>
      </c>
      <c r="K34" s="181">
        <f>RES_hhdet_fech!K34/RES_summary!K$19</f>
        <v>9.9372084636367504</v>
      </c>
      <c r="L34" s="181">
        <f>RES_hhdet_fech!L34/RES_summary!L$19</f>
        <v>9.8865951442928335</v>
      </c>
      <c r="M34" s="181">
        <f>RES_hhdet_fech!M34/RES_summary!M$19</f>
        <v>9.8370633293932777</v>
      </c>
      <c r="N34" s="181">
        <f>RES_hhdet_fech!N34/RES_summary!N$19</f>
        <v>9.6338516996766685</v>
      </c>
      <c r="O34" s="181">
        <f>RES_hhdet_fech!O34/RES_summary!O$19</f>
        <v>9.4068078556616506</v>
      </c>
      <c r="P34" s="181">
        <f>RES_hhdet_fech!P34/RES_summary!P$19</f>
        <v>9.0445567767727173</v>
      </c>
      <c r="Q34" s="181">
        <f>RES_hhdet_fech!Q34/RES_summary!Q$19</f>
        <v>9.0250086327194765</v>
      </c>
    </row>
    <row r="35" spans="1:17" ht="12" customHeight="1" x14ac:dyDescent="0.25">
      <c r="A35" s="163" t="s">
        <v>142</v>
      </c>
      <c r="B35" s="180">
        <f>RES_hhdet_fech!B35/RES_summary!B$19</f>
        <v>28.750917391184782</v>
      </c>
      <c r="C35" s="180">
        <f>RES_hhdet_fech!C35/RES_summary!C$19</f>
        <v>27.662825478837064</v>
      </c>
      <c r="D35" s="180">
        <f>RES_hhdet_fech!D35/RES_summary!D$19</f>
        <v>30.123213979901401</v>
      </c>
      <c r="E35" s="180">
        <f>RES_hhdet_fech!E35/RES_summary!E$19</f>
        <v>31.40455707502873</v>
      </c>
      <c r="F35" s="180">
        <f>RES_hhdet_fech!F35/RES_summary!F$19</f>
        <v>33.298130476977761</v>
      </c>
      <c r="G35" s="180">
        <f>RES_hhdet_fech!G35/RES_summary!G$19</f>
        <v>33.293968926666253</v>
      </c>
      <c r="H35" s="180">
        <f>RES_hhdet_fech!H35/RES_summary!H$19</f>
        <v>30.981097360530129</v>
      </c>
      <c r="I35" s="180">
        <f>RES_hhdet_fech!I35/RES_summary!I$19</f>
        <v>28.078799343109992</v>
      </c>
      <c r="J35" s="180">
        <f>RES_hhdet_fech!J35/RES_summary!J$19</f>
        <v>26.619830681879598</v>
      </c>
      <c r="K35" s="180">
        <f>RES_hhdet_fech!K35/RES_summary!K$19</f>
        <v>25.686821674534176</v>
      </c>
      <c r="L35" s="180">
        <f>RES_hhdet_fech!L35/RES_summary!L$19</f>
        <v>28.951647854540933</v>
      </c>
      <c r="M35" s="180">
        <f>RES_hhdet_fech!M35/RES_summary!M$19</f>
        <v>30.417606799545101</v>
      </c>
      <c r="N35" s="180">
        <f>RES_hhdet_fech!N35/RES_summary!N$19</f>
        <v>27.631873108674554</v>
      </c>
      <c r="O35" s="180">
        <f>RES_hhdet_fech!O35/RES_summary!O$19</f>
        <v>29.017293047990709</v>
      </c>
      <c r="P35" s="180">
        <f>RES_hhdet_fech!P35/RES_summary!P$19</f>
        <v>24.891424874019798</v>
      </c>
      <c r="Q35" s="180">
        <f>RES_hhdet_fech!Q35/RES_summary!Q$19</f>
        <v>32.519782410527043</v>
      </c>
    </row>
    <row r="36" spans="1:17" ht="12" customHeight="1" x14ac:dyDescent="0.25">
      <c r="A36" s="161" t="s">
        <v>141</v>
      </c>
      <c r="B36" s="179">
        <f>RES_hhdet_fech!B36/RES_summary!B$19</f>
        <v>20.971199268615297</v>
      </c>
      <c r="C36" s="179">
        <f>RES_hhdet_fech!C36/RES_summary!C$19</f>
        <v>20.799879313917007</v>
      </c>
      <c r="D36" s="179">
        <f>RES_hhdet_fech!D36/RES_summary!D$19</f>
        <v>22.02520973612609</v>
      </c>
      <c r="E36" s="179">
        <f>RES_hhdet_fech!E36/RES_summary!E$19</f>
        <v>22.71907331348001</v>
      </c>
      <c r="F36" s="179">
        <f>RES_hhdet_fech!F36/RES_summary!F$19</f>
        <v>23.523517913850018</v>
      </c>
      <c r="G36" s="179">
        <f>RES_hhdet_fech!G36/RES_summary!G$19</f>
        <v>23.551364857743685</v>
      </c>
      <c r="H36" s="179">
        <f>RES_hhdet_fech!H36/RES_summary!H$19</f>
        <v>22.545660945300753</v>
      </c>
      <c r="I36" s="179">
        <f>RES_hhdet_fech!I36/RES_summary!I$19</f>
        <v>21.348484686125847</v>
      </c>
      <c r="J36" s="179">
        <f>RES_hhdet_fech!J36/RES_summary!J$19</f>
        <v>20.704675781846866</v>
      </c>
      <c r="K36" s="179">
        <f>RES_hhdet_fech!K36/RES_summary!K$19</f>
        <v>20.211937133450686</v>
      </c>
      <c r="L36" s="179">
        <f>RES_hhdet_fech!L36/RES_summary!L$19</f>
        <v>21.467254286109366</v>
      </c>
      <c r="M36" s="179">
        <f>RES_hhdet_fech!M36/RES_summary!M$19</f>
        <v>22.004106049211178</v>
      </c>
      <c r="N36" s="179">
        <f>RES_hhdet_fech!N36/RES_summary!N$19</f>
        <v>20.686600943146569</v>
      </c>
      <c r="O36" s="179">
        <f>RES_hhdet_fech!O36/RES_summary!O$19</f>
        <v>21.013725074857852</v>
      </c>
      <c r="P36" s="179">
        <f>RES_hhdet_fech!P36/RES_summary!P$19</f>
        <v>19.00112672638031</v>
      </c>
      <c r="Q36" s="179">
        <f>RES_hhdet_fech!Q36/RES_summary!Q$19</f>
        <v>22.032921596930972</v>
      </c>
    </row>
    <row r="37" spans="1:17" ht="12" customHeight="1" x14ac:dyDescent="0.25">
      <c r="A37" s="148" t="s">
        <v>60</v>
      </c>
      <c r="B37" s="177">
        <f>RES_hhdet_fech!B37/RES_summary!B$19</f>
        <v>11.500366956477471</v>
      </c>
      <c r="C37" s="177">
        <f>RES_hhdet_fech!C37/RES_summary!C$19</f>
        <v>11.065130191535101</v>
      </c>
      <c r="D37" s="177">
        <f>RES_hhdet_fech!D37/RES_summary!D$19</f>
        <v>12.049285591960714</v>
      </c>
      <c r="E37" s="177">
        <f>RES_hhdet_fech!E37/RES_summary!E$19</f>
        <v>12.561822830010815</v>
      </c>
      <c r="F37" s="177">
        <f>RES_hhdet_fech!F37/RES_summary!F$19</f>
        <v>13.319252190791858</v>
      </c>
      <c r="G37" s="177">
        <f>RES_hhdet_fech!G37/RES_summary!G$19</f>
        <v>13.317587570665461</v>
      </c>
      <c r="H37" s="177">
        <f>RES_hhdet_fech!H37/RES_summary!H$19</f>
        <v>12.392438944211936</v>
      </c>
      <c r="I37" s="177">
        <f>RES_hhdet_fech!I37/RES_summary!I$19</f>
        <v>11.231519737244426</v>
      </c>
      <c r="J37" s="177">
        <f>RES_hhdet_fech!J37/RES_summary!J$19</f>
        <v>10.647932272752104</v>
      </c>
      <c r="K37" s="177">
        <f>RES_hhdet_fech!K37/RES_summary!K$19</f>
        <v>10.274728669813689</v>
      </c>
      <c r="L37" s="177">
        <f>RES_hhdet_fech!L37/RES_summary!L$19</f>
        <v>11.580659141816513</v>
      </c>
      <c r="M37" s="177">
        <f>RES_hhdet_fech!M37/RES_summary!M$19</f>
        <v>12.167042719817896</v>
      </c>
      <c r="N37" s="177">
        <f>RES_hhdet_fech!N37/RES_summary!N$19</f>
        <v>11.052749243469899</v>
      </c>
      <c r="O37" s="177">
        <f>RES_hhdet_fech!O37/RES_summary!O$19</f>
        <v>11.6069172191962</v>
      </c>
      <c r="P37" s="177">
        <f>RES_hhdet_fech!P37/RES_summary!P$19</f>
        <v>9.9565699496075766</v>
      </c>
      <c r="Q37" s="177">
        <f>RES_hhdet_fech!Q37/RES_summary!Q$19</f>
        <v>13.007912964211165</v>
      </c>
    </row>
    <row r="38" spans="1:17" ht="12" customHeight="1" x14ac:dyDescent="0.25">
      <c r="A38" s="148" t="s">
        <v>59</v>
      </c>
      <c r="B38" s="177">
        <f>RES_hhdet_fech!B38/RES_summary!B$19</f>
        <v>9.4708323121378282</v>
      </c>
      <c r="C38" s="177">
        <f>RES_hhdet_fech!C38/RES_summary!C$19</f>
        <v>9.7347491223819063</v>
      </c>
      <c r="D38" s="177">
        <f>RES_hhdet_fech!D38/RES_summary!D$19</f>
        <v>9.9759241441653774</v>
      </c>
      <c r="E38" s="177">
        <f>RES_hhdet_fech!E38/RES_summary!E$19</f>
        <v>10.157250483469193</v>
      </c>
      <c r="F38" s="177">
        <f>RES_hhdet_fech!F38/RES_summary!F$19</f>
        <v>10.204265723058164</v>
      </c>
      <c r="G38" s="177">
        <f>RES_hhdet_fech!G38/RES_summary!G$19</f>
        <v>10.233777287078224</v>
      </c>
      <c r="H38" s="177">
        <f>RES_hhdet_fech!H38/RES_summary!H$19</f>
        <v>10.153222001088819</v>
      </c>
      <c r="I38" s="177">
        <f>RES_hhdet_fech!I38/RES_summary!I$19</f>
        <v>10.116964948881419</v>
      </c>
      <c r="J38" s="177">
        <f>RES_hhdet_fech!J38/RES_summary!J$19</f>
        <v>10.056743509094758</v>
      </c>
      <c r="K38" s="177">
        <f>RES_hhdet_fech!K38/RES_summary!K$19</f>
        <v>9.9372084636369937</v>
      </c>
      <c r="L38" s="177">
        <f>RES_hhdet_fech!L38/RES_summary!L$19</f>
        <v>9.8865951442928512</v>
      </c>
      <c r="M38" s="177">
        <f>RES_hhdet_fech!M38/RES_summary!M$19</f>
        <v>9.8370633293932759</v>
      </c>
      <c r="N38" s="177">
        <f>RES_hhdet_fech!N38/RES_summary!N$19</f>
        <v>9.6338516996766739</v>
      </c>
      <c r="O38" s="177">
        <f>RES_hhdet_fech!O38/RES_summary!O$19</f>
        <v>9.4068078556616488</v>
      </c>
      <c r="P38" s="177">
        <f>RES_hhdet_fech!P38/RES_summary!P$19</f>
        <v>9.0445567767727315</v>
      </c>
      <c r="Q38" s="177">
        <f>RES_hhdet_fech!Q38/RES_summary!Q$19</f>
        <v>9.0250086327198051</v>
      </c>
    </row>
    <row r="39" spans="1:17" ht="12" customHeight="1" x14ac:dyDescent="0.25">
      <c r="A39" s="158" t="s">
        <v>62</v>
      </c>
      <c r="B39" s="178">
        <f>RES_hhdet_fech!B39/RES_summary!B$19</f>
        <v>14.088261704602946</v>
      </c>
      <c r="C39" s="178">
        <f>RES_hhdet_fech!C39/RES_summary!C$19</f>
        <v>13.996787345698909</v>
      </c>
      <c r="D39" s="178">
        <f>RES_hhdet_fech!D39/RES_summary!D$19</f>
        <v>13.76039796417389</v>
      </c>
      <c r="E39" s="178">
        <f>RES_hhdet_fech!E39/RES_summary!E$19</f>
        <v>14.588120197306051</v>
      </c>
      <c r="F39" s="178">
        <f>RES_hhdet_fech!F39/RES_summary!F$19</f>
        <v>15.615227614790324</v>
      </c>
      <c r="G39" s="178">
        <f>RES_hhdet_fech!G39/RES_summary!G$19</f>
        <v>15.482426942312253</v>
      </c>
      <c r="H39" s="178">
        <f>RES_hhdet_fech!H39/RES_summary!H$19</f>
        <v>14.340692989088533</v>
      </c>
      <c r="I39" s="178">
        <f>RES_hhdet_fech!I39/RES_summary!I$19</f>
        <v>13.155070752788419</v>
      </c>
      <c r="J39" s="178">
        <f>RES_hhdet_fech!J39/RES_summary!J$19</f>
        <v>13.569930224340734</v>
      </c>
      <c r="K39" s="178">
        <f>RES_hhdet_fech!K39/RES_summary!K$19</f>
        <v>13.164011820916372</v>
      </c>
      <c r="L39" s="178">
        <f>RES_hhdet_fech!L39/RES_summary!L$19</f>
        <v>13.719217056024426</v>
      </c>
      <c r="M39" s="178">
        <f>RES_hhdet_fech!M39/RES_summary!M$19</f>
        <v>13.04768247649149</v>
      </c>
      <c r="N39" s="178">
        <f>RES_hhdet_fech!N39/RES_summary!N$19</f>
        <v>13.121871786179332</v>
      </c>
      <c r="O39" s="178">
        <f>RES_hhdet_fech!O39/RES_summary!O$19</f>
        <v>13.511683051807619</v>
      </c>
      <c r="P39" s="178">
        <f>RES_hhdet_fech!P39/RES_summary!P$19</f>
        <v>12.932006325039429</v>
      </c>
      <c r="Q39" s="178">
        <f>RES_hhdet_fech!Q39/RES_summary!Q$19</f>
        <v>14.47492141855127</v>
      </c>
    </row>
    <row r="40" spans="1:17" ht="12" customHeight="1" x14ac:dyDescent="0.25">
      <c r="A40" s="23" t="s">
        <v>57</v>
      </c>
      <c r="B40" s="177">
        <f>RES_hhdet_fech!B40/RES_summary!B$19</f>
        <v>16.461279154332694</v>
      </c>
      <c r="C40" s="177">
        <f>RES_hhdet_fech!C40/RES_summary!C$19</f>
        <v>16.667682539666668</v>
      </c>
      <c r="D40" s="177">
        <f>RES_hhdet_fech!D40/RES_summary!D$19</f>
        <v>16.548379836514457</v>
      </c>
      <c r="E40" s="177">
        <f>RES_hhdet_fech!E40/RES_summary!E$19</f>
        <v>17.524930746835324</v>
      </c>
      <c r="F40" s="177">
        <f>RES_hhdet_fech!F40/RES_summary!F$19</f>
        <v>17.44726244097092</v>
      </c>
      <c r="G40" s="177">
        <f>RES_hhdet_fech!G40/RES_summary!G$19</f>
        <v>19.310371794800325</v>
      </c>
      <c r="H40" s="177">
        <f>RES_hhdet_fech!H40/RES_summary!H$19</f>
        <v>17.645982893493258</v>
      </c>
      <c r="I40" s="177">
        <f>RES_hhdet_fech!I40/RES_summary!I$19</f>
        <v>17.421608269896108</v>
      </c>
      <c r="J40" s="177">
        <f>RES_hhdet_fech!J40/RES_summary!J$19</f>
        <v>17.540345649498274</v>
      </c>
      <c r="K40" s="177">
        <f>RES_hhdet_fech!K40/RES_summary!K$19</f>
        <v>16.061971070144949</v>
      </c>
      <c r="L40" s="177">
        <f>RES_hhdet_fech!L40/RES_summary!L$19</f>
        <v>16.839428259384142</v>
      </c>
      <c r="M40" s="177">
        <f>RES_hhdet_fech!M40/RES_summary!M$19</f>
        <v>15.773385663222703</v>
      </c>
      <c r="N40" s="177">
        <f>RES_hhdet_fech!N40/RES_summary!N$19</f>
        <v>15.887185155020001</v>
      </c>
      <c r="O40" s="177">
        <f>RES_hhdet_fech!O40/RES_summary!O$19</f>
        <v>15.772776001317933</v>
      </c>
      <c r="P40" s="177">
        <f>RES_hhdet_fech!P40/RES_summary!P$19</f>
        <v>15.437909669618943</v>
      </c>
      <c r="Q40" s="177">
        <f>RES_hhdet_fech!Q40/RES_summary!Q$19</f>
        <v>15.570456073740147</v>
      </c>
    </row>
    <row r="41" spans="1:17" ht="12" customHeight="1" x14ac:dyDescent="0.25">
      <c r="A41" s="29" t="s">
        <v>140</v>
      </c>
      <c r="B41" s="176">
        <f>RES_hhdet_fech!B41/RES_summary!B$19</f>
        <v>10.234238313853838</v>
      </c>
      <c r="C41" s="176">
        <f>RES_hhdet_fech!C41/RES_summary!C$19</f>
        <v>10.439958601863884</v>
      </c>
      <c r="D41" s="176">
        <f>RES_hhdet_fech!D41/RES_summary!D$19</f>
        <v>10.815847408348786</v>
      </c>
      <c r="E41" s="176">
        <f>RES_hhdet_fech!E41/RES_summary!E$19</f>
        <v>10.804184576588614</v>
      </c>
      <c r="F41" s="176">
        <f>RES_hhdet_fech!F41/RES_summary!F$19</f>
        <v>13.509175126778333</v>
      </c>
      <c r="G41" s="176">
        <f>RES_hhdet_fech!G41/RES_summary!G$19</f>
        <v>11.499719580704754</v>
      </c>
      <c r="H41" s="176">
        <f>RES_hhdet_fech!H41/RES_summary!H$19</f>
        <v>11.954921174381365</v>
      </c>
      <c r="I41" s="176">
        <f>RES_hhdet_fech!I41/RES_summary!I$19</f>
        <v>10.948411645672396</v>
      </c>
      <c r="J41" s="176">
        <f>RES_hhdet_fech!J41/RES_summary!J$19</f>
        <v>10.42934617047427</v>
      </c>
      <c r="K41" s="176">
        <f>RES_hhdet_fech!K41/RES_summary!K$19</f>
        <v>10.821466999833092</v>
      </c>
      <c r="L41" s="176">
        <f>RES_hhdet_fech!L41/RES_summary!L$19</f>
        <v>10.918450494650475</v>
      </c>
      <c r="M41" s="176">
        <f>RES_hhdet_fech!M41/RES_summary!M$19</f>
        <v>10.851541354974275</v>
      </c>
      <c r="N41" s="176">
        <f>RES_hhdet_fech!N41/RES_summary!N$19</f>
        <v>10.70899145854661</v>
      </c>
      <c r="O41" s="176">
        <f>RES_hhdet_fech!O41/RES_summary!O$19</f>
        <v>11.500235647219752</v>
      </c>
      <c r="P41" s="176">
        <f>RES_hhdet_fech!P41/RES_summary!P$19</f>
        <v>10.638800725738671</v>
      </c>
      <c r="Q41" s="176">
        <f>RES_hhdet_fech!Q41/RES_summary!Q$19</f>
        <v>13.421675145946887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139.69666789263988</v>
      </c>
      <c r="C43" s="184">
        <f>RES_hhdet_fech!C43/RES_summary!C$19</f>
        <v>150.16726885720192</v>
      </c>
      <c r="D43" s="184">
        <f>RES_hhdet_fech!D43/RES_summary!D$19</f>
        <v>145.69472251127371</v>
      </c>
      <c r="E43" s="184">
        <f>RES_hhdet_fech!E43/RES_summary!E$19</f>
        <v>155.2236326387179</v>
      </c>
      <c r="F43" s="184">
        <f>RES_hhdet_fech!F43/RES_summary!F$19</f>
        <v>163.29059161354505</v>
      </c>
      <c r="G43" s="184">
        <f>RES_hhdet_fech!G43/RES_summary!G$19</f>
        <v>168.85978808555802</v>
      </c>
      <c r="H43" s="184">
        <f>RES_hhdet_fech!H43/RES_summary!H$19</f>
        <v>156.01126679521659</v>
      </c>
      <c r="I43" s="184">
        <f>RES_hhdet_fech!I43/RES_summary!I$19</f>
        <v>149.98034130886592</v>
      </c>
      <c r="J43" s="184">
        <f>RES_hhdet_fech!J43/RES_summary!J$19</f>
        <v>153.23999114694638</v>
      </c>
      <c r="K43" s="184">
        <f>RES_hhdet_fech!K43/RES_summary!K$19</f>
        <v>152.62100474533182</v>
      </c>
      <c r="L43" s="184">
        <f>RES_hhdet_fech!L43/RES_summary!L$19</f>
        <v>155.6437353204777</v>
      </c>
      <c r="M43" s="184">
        <f>RES_hhdet_fech!M43/RES_summary!M$19</f>
        <v>147.48083515793309</v>
      </c>
      <c r="N43" s="184">
        <f>RES_hhdet_fech!N43/RES_summary!N$19</f>
        <v>150.93406936906538</v>
      </c>
      <c r="O43" s="184">
        <f>RES_hhdet_fech!O43/RES_summary!O$19</f>
        <v>149.62863929863201</v>
      </c>
      <c r="P43" s="184">
        <f>RES_hhdet_fech!P43/RES_summary!P$19</f>
        <v>122.48745983149588</v>
      </c>
      <c r="Q43" s="184">
        <f>RES_hhdet_fech!Q43/RES_summary!Q$19</f>
        <v>138.69443285184533</v>
      </c>
    </row>
    <row r="44" spans="1:17" ht="12.95" customHeight="1" x14ac:dyDescent="0.25">
      <c r="A44" s="158" t="s">
        <v>65</v>
      </c>
      <c r="B44" s="178">
        <f>RES_hhdet_fech!B44/RES_summary!B$19</f>
        <v>93.788771346429527</v>
      </c>
      <c r="C44" s="178">
        <f>RES_hhdet_fech!C44/RES_summary!C$19</f>
        <v>103.15811382619992</v>
      </c>
      <c r="D44" s="178">
        <f>RES_hhdet_fech!D44/RES_summary!D$19</f>
        <v>98.218565012148147</v>
      </c>
      <c r="E44" s="178">
        <f>RES_hhdet_fech!E44/RES_summary!E$19</f>
        <v>107.33283369778725</v>
      </c>
      <c r="F44" s="178">
        <f>RES_hhdet_fech!F44/RES_summary!F$19</f>
        <v>111.98796747355281</v>
      </c>
      <c r="G44" s="178">
        <f>RES_hhdet_fech!G44/RES_summary!G$19</f>
        <v>118.22995195043505</v>
      </c>
      <c r="H44" s="178">
        <f>RES_hhdet_fech!H44/RES_summary!H$19</f>
        <v>107.33587100536403</v>
      </c>
      <c r="I44" s="178">
        <f>RES_hhdet_fech!I44/RES_summary!I$19</f>
        <v>103.24636791723294</v>
      </c>
      <c r="J44" s="178">
        <f>RES_hhdet_fech!J44/RES_summary!J$19</f>
        <v>106.63130800928806</v>
      </c>
      <c r="K44" s="178">
        <f>RES_hhdet_fech!K44/RES_summary!K$19</f>
        <v>107.18501344149749</v>
      </c>
      <c r="L44" s="178">
        <f>RES_hhdet_fech!L44/RES_summary!L$19</f>
        <v>110.4601467742439</v>
      </c>
      <c r="M44" s="178">
        <f>RES_hhdet_fech!M44/RES_summary!M$19</f>
        <v>100.93425608881951</v>
      </c>
      <c r="N44" s="178">
        <f>RES_hhdet_fech!N44/RES_summary!N$19</f>
        <v>105.67870400375716</v>
      </c>
      <c r="O44" s="178">
        <f>RES_hhdet_fech!O44/RES_summary!O$19</f>
        <v>104.71929282758047</v>
      </c>
      <c r="P44" s="178">
        <f>RES_hhdet_fech!P44/RES_summary!P$19</f>
        <v>79.461133052904543</v>
      </c>
      <c r="Q44" s="178">
        <f>RES_hhdet_fech!Q44/RES_summary!Q$19</f>
        <v>94.069044349784249</v>
      </c>
    </row>
    <row r="45" spans="1:17" ht="12" customHeight="1" x14ac:dyDescent="0.25">
      <c r="A45" s="23" t="s">
        <v>166</v>
      </c>
      <c r="B45" s="177">
        <f>RES_hhdet_fech!B45/RES_summary!B$19</f>
        <v>92.162228796628867</v>
      </c>
      <c r="C45" s="177">
        <f>RES_hhdet_fech!C45/RES_summary!C$19</f>
        <v>101.44238306940416</v>
      </c>
      <c r="D45" s="177">
        <f>RES_hhdet_fech!D45/RES_summary!D$19</f>
        <v>96.440450612007268</v>
      </c>
      <c r="E45" s="177">
        <f>RES_hhdet_fech!E45/RES_summary!E$19</f>
        <v>105.28605145542261</v>
      </c>
      <c r="F45" s="177">
        <f>RES_hhdet_fech!F45/RES_summary!F$19</f>
        <v>109.28907781975909</v>
      </c>
      <c r="G45" s="177">
        <f>RES_hhdet_fech!G45/RES_summary!G$19</f>
        <v>115.66423025707184</v>
      </c>
      <c r="H45" s="177">
        <f>RES_hhdet_fech!H45/RES_summary!H$19</f>
        <v>105.20482484371877</v>
      </c>
      <c r="I45" s="177">
        <f>RES_hhdet_fech!I45/RES_summary!I$19</f>
        <v>101.8871890643649</v>
      </c>
      <c r="J45" s="177">
        <f>RES_hhdet_fech!J45/RES_summary!J$19</f>
        <v>105.26881137583349</v>
      </c>
      <c r="K45" s="177">
        <f>RES_hhdet_fech!K45/RES_summary!K$19</f>
        <v>105.93153451236788</v>
      </c>
      <c r="L45" s="177">
        <f>RES_hhdet_fech!L45/RES_summary!L$19</f>
        <v>109.01449124386183</v>
      </c>
      <c r="M45" s="177">
        <f>RES_hhdet_fech!M45/RES_summary!M$19</f>
        <v>99.164203574329719</v>
      </c>
      <c r="N45" s="177">
        <f>RES_hhdet_fech!N45/RES_summary!N$19</f>
        <v>104.51006862379107</v>
      </c>
      <c r="O45" s="177">
        <f>RES_hhdet_fech!O45/RES_summary!O$19</f>
        <v>103.47382658566916</v>
      </c>
      <c r="P45" s="177">
        <f>RES_hhdet_fech!P45/RES_summary!P$19</f>
        <v>78.641051063811688</v>
      </c>
      <c r="Q45" s="177">
        <f>RES_hhdet_fech!Q45/RES_summary!Q$19</f>
        <v>92.255157792109131</v>
      </c>
    </row>
    <row r="46" spans="1:17" ht="12" customHeight="1" x14ac:dyDescent="0.25">
      <c r="A46" s="23" t="s">
        <v>60</v>
      </c>
      <c r="B46" s="177">
        <f>RES_hhdet_fech!B46/RES_summary!B$19</f>
        <v>1.6265425498006556</v>
      </c>
      <c r="C46" s="177">
        <f>RES_hhdet_fech!C46/RES_summary!C$19</f>
        <v>1.7157307567957538</v>
      </c>
      <c r="D46" s="177">
        <f>RES_hhdet_fech!D46/RES_summary!D$19</f>
        <v>1.7781144001408871</v>
      </c>
      <c r="E46" s="177">
        <f>RES_hhdet_fech!E46/RES_summary!E$19</f>
        <v>2.0467822423646393</v>
      </c>
      <c r="F46" s="177">
        <f>RES_hhdet_fech!F46/RES_summary!F$19</f>
        <v>2.6988896537937404</v>
      </c>
      <c r="G46" s="177">
        <f>RES_hhdet_fech!G46/RES_summary!G$19</f>
        <v>2.5657216933632134</v>
      </c>
      <c r="H46" s="177">
        <f>RES_hhdet_fech!H46/RES_summary!H$19</f>
        <v>2.1310461616452621</v>
      </c>
      <c r="I46" s="177">
        <f>RES_hhdet_fech!I46/RES_summary!I$19</f>
        <v>1.3591788528680504</v>
      </c>
      <c r="J46" s="177">
        <f>RES_hhdet_fech!J46/RES_summary!J$19</f>
        <v>1.3624966334545816</v>
      </c>
      <c r="K46" s="177">
        <f>RES_hhdet_fech!K46/RES_summary!K$19</f>
        <v>1.2534789291296209</v>
      </c>
      <c r="L46" s="177">
        <f>RES_hhdet_fech!L46/RES_summary!L$19</f>
        <v>1.4456555303820662</v>
      </c>
      <c r="M46" s="177">
        <f>RES_hhdet_fech!M46/RES_summary!M$19</f>
        <v>1.7700525144897927</v>
      </c>
      <c r="N46" s="177">
        <f>RES_hhdet_fech!N46/RES_summary!N$19</f>
        <v>1.1686353799660847</v>
      </c>
      <c r="O46" s="177">
        <f>RES_hhdet_fech!O46/RES_summary!O$19</f>
        <v>1.2454662419113127</v>
      </c>
      <c r="P46" s="177">
        <f>RES_hhdet_fech!P46/RES_summary!P$19</f>
        <v>0.82008198909287078</v>
      </c>
      <c r="Q46" s="177">
        <f>RES_hhdet_fech!Q46/RES_summary!Q$19</f>
        <v>1.813886557675128</v>
      </c>
    </row>
    <row r="47" spans="1:17" ht="12.95" customHeight="1" x14ac:dyDescent="0.25">
      <c r="A47" s="158" t="s">
        <v>112</v>
      </c>
      <c r="B47" s="178">
        <f>RES_hhdet_fech!B47/RES_summary!B$19</f>
        <v>1.7396504413597635</v>
      </c>
      <c r="C47" s="178">
        <f>RES_hhdet_fech!C47/RES_summary!C$19</f>
        <v>1.8002915146608587</v>
      </c>
      <c r="D47" s="178">
        <f>RES_hhdet_fech!D47/RES_summary!D$19</f>
        <v>1.8739007036362345</v>
      </c>
      <c r="E47" s="178">
        <f>RES_hhdet_fech!E47/RES_summary!E$19</f>
        <v>1.9588204852567852</v>
      </c>
      <c r="F47" s="178">
        <f>RES_hhdet_fech!F47/RES_summary!F$19</f>
        <v>2.0354819374819444</v>
      </c>
      <c r="G47" s="178">
        <f>RES_hhdet_fech!G47/RES_summary!G$19</f>
        <v>2.1619715735284206</v>
      </c>
      <c r="H47" s="178">
        <f>RES_hhdet_fech!H47/RES_summary!H$19</f>
        <v>2.2348824164197145</v>
      </c>
      <c r="I47" s="178">
        <f>RES_hhdet_fech!I47/RES_summary!I$19</f>
        <v>2.2222130299487013</v>
      </c>
      <c r="J47" s="178">
        <f>RES_hhdet_fech!J47/RES_summary!J$19</f>
        <v>2.388006729277675</v>
      </c>
      <c r="K47" s="178">
        <f>RES_hhdet_fech!K47/RES_summary!K$19</f>
        <v>2.3110943025965729</v>
      </c>
      <c r="L47" s="178">
        <f>RES_hhdet_fech!L47/RES_summary!L$19</f>
        <v>2.4380951172064322</v>
      </c>
      <c r="M47" s="178">
        <f>RES_hhdet_fech!M47/RES_summary!M$19</f>
        <v>2.8300882114661667</v>
      </c>
      <c r="N47" s="178">
        <f>RES_hhdet_fech!N47/RES_summary!N$19</f>
        <v>3.1650975853219876</v>
      </c>
      <c r="O47" s="178">
        <f>RES_hhdet_fech!O47/RES_summary!O$19</f>
        <v>3.196656854852824</v>
      </c>
      <c r="P47" s="178">
        <f>RES_hhdet_fech!P47/RES_summary!P$19</f>
        <v>3.2159561705742075</v>
      </c>
      <c r="Q47" s="178">
        <f>RES_hhdet_fech!Q47/RES_summary!Q$19</f>
        <v>3.2420241453502796</v>
      </c>
    </row>
    <row r="48" spans="1:17" ht="12" customHeight="1" x14ac:dyDescent="0.25">
      <c r="A48" s="23" t="s">
        <v>60</v>
      </c>
      <c r="B48" s="177">
        <f>RES_hhdet_fech!B48/RES_summary!B$19</f>
        <v>1.7396504413597635</v>
      </c>
      <c r="C48" s="177">
        <f>RES_hhdet_fech!C48/RES_summary!C$19</f>
        <v>1.8002915146608587</v>
      </c>
      <c r="D48" s="177">
        <f>RES_hhdet_fech!D48/RES_summary!D$19</f>
        <v>1.8739007036362345</v>
      </c>
      <c r="E48" s="177">
        <f>RES_hhdet_fech!E48/RES_summary!E$19</f>
        <v>1.9588204852567852</v>
      </c>
      <c r="F48" s="177">
        <f>RES_hhdet_fech!F48/RES_summary!F$19</f>
        <v>2.0354819374819444</v>
      </c>
      <c r="G48" s="177">
        <f>RES_hhdet_fech!G48/RES_summary!G$19</f>
        <v>2.1619715735284206</v>
      </c>
      <c r="H48" s="177">
        <f>RES_hhdet_fech!H48/RES_summary!H$19</f>
        <v>2.2348824164197145</v>
      </c>
      <c r="I48" s="177">
        <f>RES_hhdet_fech!I48/RES_summary!I$19</f>
        <v>2.2222130299487013</v>
      </c>
      <c r="J48" s="177">
        <f>RES_hhdet_fech!J48/RES_summary!J$19</f>
        <v>2.388006729277675</v>
      </c>
      <c r="K48" s="177">
        <f>RES_hhdet_fech!K48/RES_summary!K$19</f>
        <v>2.3110943025965729</v>
      </c>
      <c r="L48" s="177">
        <f>RES_hhdet_fech!L48/RES_summary!L$19</f>
        <v>2.4380951172064322</v>
      </c>
      <c r="M48" s="177">
        <f>RES_hhdet_fech!M48/RES_summary!M$19</f>
        <v>2.8300882114661667</v>
      </c>
      <c r="N48" s="177">
        <f>RES_hhdet_fech!N48/RES_summary!N$19</f>
        <v>3.1650975853219876</v>
      </c>
      <c r="O48" s="177">
        <f>RES_hhdet_fech!O48/RES_summary!O$19</f>
        <v>3.196656854852824</v>
      </c>
      <c r="P48" s="177">
        <f>RES_hhdet_fech!P48/RES_summary!P$19</f>
        <v>3.2159561705742075</v>
      </c>
      <c r="Q48" s="177">
        <f>RES_hhdet_fech!Q48/RES_summary!Q$19</f>
        <v>3.2420241453502796</v>
      </c>
    </row>
    <row r="49" spans="1:17" ht="12" customHeight="1" x14ac:dyDescent="0.25">
      <c r="A49" s="158" t="s">
        <v>63</v>
      </c>
      <c r="B49" s="178">
        <f>RES_hhdet_fech!B49/RES_summary!B$19</f>
        <v>30.079987519819756</v>
      </c>
      <c r="C49" s="178">
        <f>RES_hhdet_fech!C49/RES_summary!C$19</f>
        <v>31.23305054590822</v>
      </c>
      <c r="D49" s="178">
        <f>RES_hhdet_fech!D49/RES_summary!D$19</f>
        <v>31.833475113359942</v>
      </c>
      <c r="E49" s="178">
        <f>RES_hhdet_fech!E49/RES_summary!E$19</f>
        <v>31.222105877995002</v>
      </c>
      <c r="F49" s="178">
        <f>RES_hhdet_fech!F49/RES_summary!F$19</f>
        <v>33.560016829141709</v>
      </c>
      <c r="G49" s="178">
        <f>RES_hhdet_fech!G49/RES_summary!G$19</f>
        <v>32.884763747221911</v>
      </c>
      <c r="H49" s="178">
        <f>RES_hhdet_fech!H49/RES_summary!H$19</f>
        <v>31.946027424252279</v>
      </c>
      <c r="I49" s="178">
        <f>RES_hhdet_fech!I49/RES_summary!I$19</f>
        <v>31.202029447203312</v>
      </c>
      <c r="J49" s="178">
        <f>RES_hhdet_fech!J49/RES_summary!J$19</f>
        <v>30.641982466514094</v>
      </c>
      <c r="K49" s="178">
        <f>RES_hhdet_fech!K49/RES_summary!K$19</f>
        <v>29.9920191943595</v>
      </c>
      <c r="L49" s="178">
        <f>RES_hhdet_fech!L49/RES_summary!L$19</f>
        <v>29.075533642998145</v>
      </c>
      <c r="M49" s="178">
        <f>RES_hhdet_fech!M49/RES_summary!M$19</f>
        <v>30.657020910511765</v>
      </c>
      <c r="N49" s="178">
        <f>RES_hhdet_fech!N49/RES_summary!N$19</f>
        <v>28.949015688362859</v>
      </c>
      <c r="O49" s="178">
        <f>RES_hhdet_fech!O49/RES_summary!O$19</f>
        <v>28.203398497865781</v>
      </c>
      <c r="P49" s="178">
        <f>RES_hhdet_fech!P49/RES_summary!P$19</f>
        <v>26.8549046338415</v>
      </c>
      <c r="Q49" s="178">
        <f>RES_hhdet_fech!Q49/RES_summary!Q$19</f>
        <v>26.827766636007659</v>
      </c>
    </row>
    <row r="50" spans="1:17" ht="12" customHeight="1" x14ac:dyDescent="0.25">
      <c r="A50" s="167" t="s">
        <v>165</v>
      </c>
      <c r="B50" s="183">
        <f>RES_hhdet_fech!B50/RES_summary!B$19</f>
        <v>31.10080196993243</v>
      </c>
      <c r="C50" s="183">
        <f>RES_hhdet_fech!C50/RES_summary!C$19</f>
        <v>33.6379247703263</v>
      </c>
      <c r="D50" s="183">
        <f>RES_hhdet_fech!D50/RES_summary!D$19</f>
        <v>32.856253036068253</v>
      </c>
      <c r="E50" s="183">
        <f>RES_hhdet_fech!E50/RES_summary!E$19</f>
        <v>31.226927969357792</v>
      </c>
      <c r="F50" s="183">
        <f>RES_hhdet_fech!F50/RES_summary!F$19</f>
        <v>33.786341788205164</v>
      </c>
      <c r="G50" s="183">
        <f>RES_hhdet_fech!G50/RES_summary!G$19</f>
        <v>32.890009664244154</v>
      </c>
      <c r="H50" s="183">
        <f>RES_hhdet_fech!H50/RES_summary!H$19</f>
        <v>32.366458665835211</v>
      </c>
      <c r="I50" s="183">
        <f>RES_hhdet_fech!I50/RES_summary!I$19</f>
        <v>31.968552854828108</v>
      </c>
      <c r="J50" s="183">
        <f>RES_hhdet_fech!J50/RES_summary!J$19</f>
        <v>31.513888346207576</v>
      </c>
      <c r="K50" s="183">
        <f>RES_hhdet_fech!K50/RES_summary!K$19</f>
        <v>30.891779328908168</v>
      </c>
      <c r="L50" s="183">
        <f>RES_hhdet_fech!L50/RES_summary!L$19</f>
        <v>29.529265777885996</v>
      </c>
      <c r="M50" s="183">
        <f>RES_hhdet_fech!M50/RES_summary!M$19</f>
        <v>31.200446568052485</v>
      </c>
      <c r="N50" s="183">
        <f>RES_hhdet_fech!N50/RES_summary!N$19</f>
        <v>29.527692162818948</v>
      </c>
      <c r="O50" s="183">
        <f>RES_hhdet_fech!O50/RES_summary!O$19</f>
        <v>28.700788806414494</v>
      </c>
      <c r="P50" s="183">
        <f>RES_hhdet_fech!P50/RES_summary!P$19</f>
        <v>27.435409290771283</v>
      </c>
      <c r="Q50" s="183">
        <f>RES_hhdet_fech!Q50/RES_summary!Q$19</f>
        <v>27.237093234016626</v>
      </c>
    </row>
    <row r="51" spans="1:17" ht="12" customHeight="1" x14ac:dyDescent="0.25">
      <c r="A51" s="167" t="s">
        <v>164</v>
      </c>
      <c r="B51" s="183">
        <f>RES_hhdet_fech!B51/RES_summary!B$19</f>
        <v>21.911153100115477</v>
      </c>
      <c r="C51" s="183">
        <f>RES_hhdet_fech!C51/RES_summary!C$19</f>
        <v>23.189919030512293</v>
      </c>
      <c r="D51" s="183">
        <f>RES_hhdet_fech!D51/RES_summary!D$19</f>
        <v>23.11842535859196</v>
      </c>
      <c r="E51" s="183">
        <f>RES_hhdet_fech!E51/RES_summary!E$19</f>
        <v>22.64802167121109</v>
      </c>
      <c r="F51" s="183">
        <f>RES_hhdet_fech!F51/RES_summary!F$19</f>
        <v>23.718802438340944</v>
      </c>
      <c r="G51" s="183">
        <f>RES_hhdet_fech!G51/RES_summary!G$19</f>
        <v>23.389781152776123</v>
      </c>
      <c r="H51" s="183">
        <f>RES_hhdet_fech!H51/RES_summary!H$19</f>
        <v>23.099805467422833</v>
      </c>
      <c r="I51" s="183">
        <f>RES_hhdet_fech!I51/RES_summary!I$19</f>
        <v>22.904386090812544</v>
      </c>
      <c r="J51" s="183">
        <f>RES_hhdet_fech!J51/RES_summary!J$19</f>
        <v>22.662298847577414</v>
      </c>
      <c r="K51" s="183">
        <f>RES_hhdet_fech!K51/RES_summary!K$19</f>
        <v>22.293920195199856</v>
      </c>
      <c r="L51" s="183">
        <f>RES_hhdet_fech!L51/RES_summary!L$19</f>
        <v>21.698301455447229</v>
      </c>
      <c r="M51" s="183">
        <f>RES_hhdet_fech!M51/RES_summary!M$19</f>
        <v>22.317241956614389</v>
      </c>
      <c r="N51" s="183">
        <f>RES_hhdet_fech!N51/RES_summary!N$19</f>
        <v>21.444928564804314</v>
      </c>
      <c r="O51" s="183">
        <f>RES_hhdet_fech!O51/RES_summary!O$19</f>
        <v>20.887123378227486</v>
      </c>
      <c r="P51" s="183">
        <f>RES_hhdet_fech!P51/RES_summary!P$19</f>
        <v>20.018720493081297</v>
      </c>
      <c r="Q51" s="183">
        <f>RES_hhdet_fech!Q51/RES_summary!Q$19</f>
        <v>19.919845926326186</v>
      </c>
    </row>
    <row r="52" spans="1:17" ht="12" customHeight="1" x14ac:dyDescent="0.25">
      <c r="A52" s="166" t="s">
        <v>163</v>
      </c>
      <c r="B52" s="182">
        <f>RES_hhdet_fech!B52/RES_summary!B$19</f>
        <v>12.440320787977651</v>
      </c>
      <c r="C52" s="182">
        <f>RES_hhdet_fech!C52/RES_summary!C$19</f>
        <v>13.455169908130502</v>
      </c>
      <c r="D52" s="182">
        <f>RES_hhdet_fech!D52/RES_summary!D$19</f>
        <v>13.142501214426902</v>
      </c>
      <c r="E52" s="182">
        <f>RES_hhdet_fech!E52/RES_summary!E$19</f>
        <v>12.490771187742023</v>
      </c>
      <c r="F52" s="182">
        <f>RES_hhdet_fech!F52/RES_summary!F$19</f>
        <v>13.514536715282802</v>
      </c>
      <c r="G52" s="182">
        <f>RES_hhdet_fech!G52/RES_summary!G$19</f>
        <v>13.156003865697414</v>
      </c>
      <c r="H52" s="182">
        <f>RES_hhdet_fech!H52/RES_summary!H$19</f>
        <v>12.946583466334118</v>
      </c>
      <c r="I52" s="182">
        <f>RES_hhdet_fech!I52/RES_summary!I$19</f>
        <v>12.787421141931413</v>
      </c>
      <c r="J52" s="182">
        <f>RES_hhdet_fech!J52/RES_summary!J$19</f>
        <v>12.605555338482967</v>
      </c>
      <c r="K52" s="182">
        <f>RES_hhdet_fech!K52/RES_summary!K$19</f>
        <v>12.356711731563109</v>
      </c>
      <c r="L52" s="182">
        <f>RES_hhdet_fech!L52/RES_summary!L$19</f>
        <v>11.811706311154413</v>
      </c>
      <c r="M52" s="182">
        <f>RES_hhdet_fech!M52/RES_summary!M$19</f>
        <v>12.480178627221107</v>
      </c>
      <c r="N52" s="182">
        <f>RES_hhdet_fech!N52/RES_summary!N$19</f>
        <v>11.811076865127639</v>
      </c>
      <c r="O52" s="182">
        <f>RES_hhdet_fech!O52/RES_summary!O$19</f>
        <v>11.480315522565842</v>
      </c>
      <c r="P52" s="182">
        <f>RES_hhdet_fech!P52/RES_summary!P$19</f>
        <v>10.974163716308574</v>
      </c>
      <c r="Q52" s="182">
        <f>RES_hhdet_fech!Q52/RES_summary!Q$19</f>
        <v>10.894837293606717</v>
      </c>
    </row>
    <row r="53" spans="1:17" ht="12" customHeight="1" x14ac:dyDescent="0.25">
      <c r="A53" s="147" t="s">
        <v>59</v>
      </c>
      <c r="B53" s="181">
        <f>RES_hhdet_fech!B53/RES_summary!B$19</f>
        <v>9.4708323121378264</v>
      </c>
      <c r="C53" s="181">
        <f>RES_hhdet_fech!C53/RES_summary!C$19</f>
        <v>9.7347491223817926</v>
      </c>
      <c r="D53" s="181">
        <f>RES_hhdet_fech!D53/RES_summary!D$19</f>
        <v>9.9759241441650559</v>
      </c>
      <c r="E53" s="181">
        <f>RES_hhdet_fech!E53/RES_summary!E$19</f>
        <v>10.157250483469072</v>
      </c>
      <c r="F53" s="181">
        <f>RES_hhdet_fech!F53/RES_summary!F$19</f>
        <v>10.204265723058139</v>
      </c>
      <c r="G53" s="181">
        <f>RES_hhdet_fech!G53/RES_summary!G$19</f>
        <v>10.233777287078711</v>
      </c>
      <c r="H53" s="181">
        <f>RES_hhdet_fech!H53/RES_summary!H$19</f>
        <v>10.153222001088716</v>
      </c>
      <c r="I53" s="181">
        <f>RES_hhdet_fech!I53/RES_summary!I$19</f>
        <v>10.116964948881131</v>
      </c>
      <c r="J53" s="181">
        <f>RES_hhdet_fech!J53/RES_summary!J$19</f>
        <v>10.056743509094446</v>
      </c>
      <c r="K53" s="181">
        <f>RES_hhdet_fech!K53/RES_summary!K$19</f>
        <v>9.9372084636367521</v>
      </c>
      <c r="L53" s="181">
        <f>RES_hhdet_fech!L53/RES_summary!L$19</f>
        <v>9.8865951442928122</v>
      </c>
      <c r="M53" s="181">
        <f>RES_hhdet_fech!M53/RES_summary!M$19</f>
        <v>9.8370633293932794</v>
      </c>
      <c r="N53" s="181">
        <f>RES_hhdet_fech!N53/RES_summary!N$19</f>
        <v>9.6338516996766739</v>
      </c>
      <c r="O53" s="181">
        <f>RES_hhdet_fech!O53/RES_summary!O$19</f>
        <v>9.4068078556616488</v>
      </c>
      <c r="P53" s="181">
        <f>RES_hhdet_fech!P53/RES_summary!P$19</f>
        <v>9.0445567767727191</v>
      </c>
      <c r="Q53" s="181">
        <f>RES_hhdet_fech!Q53/RES_summary!Q$19</f>
        <v>9.0250086327194676</v>
      </c>
    </row>
    <row r="54" spans="1:17" ht="12" customHeight="1" x14ac:dyDescent="0.25">
      <c r="A54" s="163" t="s">
        <v>142</v>
      </c>
      <c r="B54" s="180">
        <f>RES_hhdet_fech!B54/RES_summary!B$19</f>
        <v>28.750917391184785</v>
      </c>
      <c r="C54" s="180">
        <f>RES_hhdet_fech!C54/RES_summary!C$19</f>
        <v>27.662825478836901</v>
      </c>
      <c r="D54" s="180">
        <f>RES_hhdet_fech!D54/RES_summary!D$19</f>
        <v>30.123213979901145</v>
      </c>
      <c r="E54" s="180">
        <f>RES_hhdet_fech!E54/RES_summary!E$19</f>
        <v>31.404557075028578</v>
      </c>
      <c r="F54" s="180">
        <f>RES_hhdet_fech!F54/RES_summary!F$19</f>
        <v>33.298130476977725</v>
      </c>
      <c r="G54" s="180">
        <f>RES_hhdet_fech!G54/RES_summary!G$19</f>
        <v>33.293968926666473</v>
      </c>
      <c r="H54" s="180">
        <f>RES_hhdet_fech!H54/RES_summary!H$19</f>
        <v>30.981097360530022</v>
      </c>
      <c r="I54" s="180">
        <f>RES_hhdet_fech!I54/RES_summary!I$19</f>
        <v>28.078799343109843</v>
      </c>
      <c r="J54" s="180">
        <f>RES_hhdet_fech!J54/RES_summary!J$19</f>
        <v>26.619830681879442</v>
      </c>
      <c r="K54" s="180">
        <f>RES_hhdet_fech!K54/RES_summary!K$19</f>
        <v>25.686821674533928</v>
      </c>
      <c r="L54" s="180">
        <f>RES_hhdet_fech!L54/RES_summary!L$19</f>
        <v>28.951647854540891</v>
      </c>
      <c r="M54" s="180">
        <f>RES_hhdet_fech!M54/RES_summary!M$19</f>
        <v>30.417606799544714</v>
      </c>
      <c r="N54" s="180">
        <f>RES_hhdet_fech!N54/RES_summary!N$19</f>
        <v>27.631873108674558</v>
      </c>
      <c r="O54" s="180">
        <f>RES_hhdet_fech!O54/RES_summary!O$19</f>
        <v>29.017293047990343</v>
      </c>
      <c r="P54" s="180">
        <f>RES_hhdet_fech!P54/RES_summary!P$19</f>
        <v>24.891424874018799</v>
      </c>
      <c r="Q54" s="180">
        <f>RES_hhdet_fech!Q54/RES_summary!Q$19</f>
        <v>32.519782410526368</v>
      </c>
    </row>
    <row r="55" spans="1:17" ht="12" customHeight="1" x14ac:dyDescent="0.25">
      <c r="A55" s="161" t="s">
        <v>141</v>
      </c>
      <c r="B55" s="179">
        <f>RES_hhdet_fech!B55/RES_summary!B$19</f>
        <v>20.971199268615301</v>
      </c>
      <c r="C55" s="179">
        <f>RES_hhdet_fech!C55/RES_summary!C$19</f>
        <v>20.799879313916758</v>
      </c>
      <c r="D55" s="179">
        <f>RES_hhdet_fech!D55/RES_summary!D$19</f>
        <v>22.025209736125404</v>
      </c>
      <c r="E55" s="179">
        <f>RES_hhdet_fech!E55/RES_summary!E$19</f>
        <v>22.71907331347974</v>
      </c>
      <c r="F55" s="179">
        <f>RES_hhdet_fech!F55/RES_summary!F$19</f>
        <v>23.523517913849965</v>
      </c>
      <c r="G55" s="179">
        <f>RES_hhdet_fech!G55/RES_summary!G$19</f>
        <v>23.551364857744829</v>
      </c>
      <c r="H55" s="179">
        <f>RES_hhdet_fech!H55/RES_summary!H$19</f>
        <v>22.545660945300533</v>
      </c>
      <c r="I55" s="179">
        <f>RES_hhdet_fech!I55/RES_summary!I$19</f>
        <v>21.348484686125232</v>
      </c>
      <c r="J55" s="179">
        <f>RES_hhdet_fech!J55/RES_summary!J$19</f>
        <v>20.704675781846223</v>
      </c>
      <c r="K55" s="179">
        <f>RES_hhdet_fech!K55/RES_summary!K$19</f>
        <v>20.211937133450185</v>
      </c>
      <c r="L55" s="179">
        <f>RES_hhdet_fech!L55/RES_summary!L$19</f>
        <v>21.467254286109284</v>
      </c>
      <c r="M55" s="179">
        <f>RES_hhdet_fech!M55/RES_summary!M$19</f>
        <v>22.004106049211188</v>
      </c>
      <c r="N55" s="179">
        <f>RES_hhdet_fech!N55/RES_summary!N$19</f>
        <v>20.686600943146569</v>
      </c>
      <c r="O55" s="179">
        <f>RES_hhdet_fech!O55/RES_summary!O$19</f>
        <v>21.013725074857845</v>
      </c>
      <c r="P55" s="179">
        <f>RES_hhdet_fech!P55/RES_summary!P$19</f>
        <v>19.001126726380281</v>
      </c>
      <c r="Q55" s="179">
        <f>RES_hhdet_fech!Q55/RES_summary!Q$19</f>
        <v>22.03292159693013</v>
      </c>
    </row>
    <row r="56" spans="1:17" ht="12" customHeight="1" x14ac:dyDescent="0.25">
      <c r="A56" s="148" t="s">
        <v>60</v>
      </c>
      <c r="B56" s="177">
        <f>RES_hhdet_fech!B56/RES_summary!B$19</f>
        <v>11.500366956477475</v>
      </c>
      <c r="C56" s="177">
        <f>RES_hhdet_fech!C56/RES_summary!C$19</f>
        <v>11.065130191534971</v>
      </c>
      <c r="D56" s="177">
        <f>RES_hhdet_fech!D56/RES_summary!D$19</f>
        <v>12.049285591960341</v>
      </c>
      <c r="E56" s="177">
        <f>RES_hhdet_fech!E56/RES_summary!E$19</f>
        <v>12.561822830010668</v>
      </c>
      <c r="F56" s="177">
        <f>RES_hhdet_fech!F56/RES_summary!F$19</f>
        <v>13.319252190791822</v>
      </c>
      <c r="G56" s="177">
        <f>RES_hhdet_fech!G56/RES_summary!G$19</f>
        <v>13.317587570666111</v>
      </c>
      <c r="H56" s="177">
        <f>RES_hhdet_fech!H56/RES_summary!H$19</f>
        <v>12.392438944211817</v>
      </c>
      <c r="I56" s="177">
        <f>RES_hhdet_fech!I56/RES_summary!I$19</f>
        <v>11.231519737244106</v>
      </c>
      <c r="J56" s="177">
        <f>RES_hhdet_fech!J56/RES_summary!J$19</f>
        <v>10.647932272751778</v>
      </c>
      <c r="K56" s="177">
        <f>RES_hhdet_fech!K56/RES_summary!K$19</f>
        <v>10.274728669813438</v>
      </c>
      <c r="L56" s="177">
        <f>RES_hhdet_fech!L56/RES_summary!L$19</f>
        <v>11.58065914181647</v>
      </c>
      <c r="M56" s="177">
        <f>RES_hhdet_fech!M56/RES_summary!M$19</f>
        <v>12.167042719817903</v>
      </c>
      <c r="N56" s="177">
        <f>RES_hhdet_fech!N56/RES_summary!N$19</f>
        <v>11.052749243469899</v>
      </c>
      <c r="O56" s="177">
        <f>RES_hhdet_fech!O56/RES_summary!O$19</f>
        <v>11.606917219196196</v>
      </c>
      <c r="P56" s="177">
        <f>RES_hhdet_fech!P56/RES_summary!P$19</f>
        <v>9.9565699496075606</v>
      </c>
      <c r="Q56" s="177">
        <f>RES_hhdet_fech!Q56/RES_summary!Q$19</f>
        <v>13.007912964210668</v>
      </c>
    </row>
    <row r="57" spans="1:17" ht="12" customHeight="1" x14ac:dyDescent="0.25">
      <c r="A57" s="148" t="s">
        <v>59</v>
      </c>
      <c r="B57" s="177">
        <f>RES_hhdet_fech!B57/RES_summary!B$19</f>
        <v>9.4708323121378264</v>
      </c>
      <c r="C57" s="177">
        <f>RES_hhdet_fech!C57/RES_summary!C$19</f>
        <v>9.734749122381789</v>
      </c>
      <c r="D57" s="177">
        <f>RES_hhdet_fech!D57/RES_summary!D$19</f>
        <v>9.9759241441650648</v>
      </c>
      <c r="E57" s="177">
        <f>RES_hhdet_fech!E57/RES_summary!E$19</f>
        <v>10.15725048346907</v>
      </c>
      <c r="F57" s="177">
        <f>RES_hhdet_fech!F57/RES_summary!F$19</f>
        <v>10.204265723058141</v>
      </c>
      <c r="G57" s="177">
        <f>RES_hhdet_fech!G57/RES_summary!G$19</f>
        <v>10.233777287078718</v>
      </c>
      <c r="H57" s="177">
        <f>RES_hhdet_fech!H57/RES_summary!H$19</f>
        <v>10.153222001088713</v>
      </c>
      <c r="I57" s="177">
        <f>RES_hhdet_fech!I57/RES_summary!I$19</f>
        <v>10.11696494888113</v>
      </c>
      <c r="J57" s="177">
        <f>RES_hhdet_fech!J57/RES_summary!J$19</f>
        <v>10.056743509094446</v>
      </c>
      <c r="K57" s="177">
        <f>RES_hhdet_fech!K57/RES_summary!K$19</f>
        <v>9.9372084636367486</v>
      </c>
      <c r="L57" s="177">
        <f>RES_hhdet_fech!L57/RES_summary!L$19</f>
        <v>9.8865951442928122</v>
      </c>
      <c r="M57" s="177">
        <f>RES_hhdet_fech!M57/RES_summary!M$19</f>
        <v>9.8370633293932794</v>
      </c>
      <c r="N57" s="177">
        <f>RES_hhdet_fech!N57/RES_summary!N$19</f>
        <v>9.6338516996766685</v>
      </c>
      <c r="O57" s="177">
        <f>RES_hhdet_fech!O57/RES_summary!O$19</f>
        <v>9.4068078556616488</v>
      </c>
      <c r="P57" s="177">
        <f>RES_hhdet_fech!P57/RES_summary!P$19</f>
        <v>9.0445567767727173</v>
      </c>
      <c r="Q57" s="177">
        <f>RES_hhdet_fech!Q57/RES_summary!Q$19</f>
        <v>9.0250086327194587</v>
      </c>
    </row>
    <row r="58" spans="1:17" ht="12" customHeight="1" x14ac:dyDescent="0.25">
      <c r="A58" s="158" t="s">
        <v>62</v>
      </c>
      <c r="B58" s="178">
        <f>RES_hhdet_fech!B58/RES_summary!B$19</f>
        <v>14.088258585030831</v>
      </c>
      <c r="C58" s="178">
        <f>RES_hhdet_fech!C58/RES_summary!C$19</f>
        <v>13.975812970432919</v>
      </c>
      <c r="D58" s="178">
        <f>RES_hhdet_fech!D58/RES_summary!D$19</f>
        <v>13.768781682129392</v>
      </c>
      <c r="E58" s="178">
        <f>RES_hhdet_fech!E58/RES_summary!E$19</f>
        <v>14.709872577678848</v>
      </c>
      <c r="F58" s="178">
        <f>RES_hhdet_fech!F58/RES_summary!F$19</f>
        <v>15.707125373368564</v>
      </c>
      <c r="G58" s="178">
        <f>RES_hhdet_fech!G58/RES_summary!G$19</f>
        <v>15.583100814372646</v>
      </c>
      <c r="H58" s="178">
        <f>RES_hhdet_fech!H58/RES_summary!H$19</f>
        <v>14.494485949180586</v>
      </c>
      <c r="I58" s="178">
        <f>RES_hhdet_fech!I58/RES_summary!I$19</f>
        <v>13.309730914480973</v>
      </c>
      <c r="J58" s="178">
        <f>RES_hhdet_fech!J58/RES_summary!J$19</f>
        <v>13.578693941866558</v>
      </c>
      <c r="K58" s="178">
        <f>RES_hhdet_fech!K58/RES_summary!K$19</f>
        <v>13.132877806878255</v>
      </c>
      <c r="L58" s="178">
        <f>RES_hhdet_fech!L58/RES_summary!L$19</f>
        <v>13.669959786029207</v>
      </c>
      <c r="M58" s="178">
        <f>RES_hhdet_fech!M58/RES_summary!M$19</f>
        <v>13.05946994713562</v>
      </c>
      <c r="N58" s="178">
        <f>RES_hhdet_fech!N58/RES_summary!N$19</f>
        <v>13.141252091623368</v>
      </c>
      <c r="O58" s="178">
        <f>RES_hhdet_fech!O58/RES_summary!O$19</f>
        <v>13.509291118332939</v>
      </c>
      <c r="P58" s="178">
        <f>RES_hhdet_fech!P58/RES_summary!P$19</f>
        <v>12.95546597417562</v>
      </c>
      <c r="Q58" s="178">
        <f>RES_hhdet_fech!Q58/RES_summary!Q$19</f>
        <v>14.555597720703162</v>
      </c>
    </row>
    <row r="59" spans="1:17" ht="12" customHeight="1" x14ac:dyDescent="0.25">
      <c r="A59" s="23" t="s">
        <v>57</v>
      </c>
      <c r="B59" s="177">
        <f>RES_hhdet_fech!B59/RES_summary!B$19</f>
        <v>16.461279154332694</v>
      </c>
      <c r="C59" s="177">
        <f>RES_hhdet_fech!C59/RES_summary!C$19</f>
        <v>16.636670417946601</v>
      </c>
      <c r="D59" s="177">
        <f>RES_hhdet_fech!D59/RES_summary!D$19</f>
        <v>16.553656864158132</v>
      </c>
      <c r="E59" s="177">
        <f>RES_hhdet_fech!E59/RES_summary!E$19</f>
        <v>17.753868503498264</v>
      </c>
      <c r="F59" s="177">
        <f>RES_hhdet_fech!F59/RES_summary!F$19</f>
        <v>17.63160883455819</v>
      </c>
      <c r="G59" s="177">
        <f>RES_hhdet_fech!G59/RES_summary!G$19</f>
        <v>19.50752175324974</v>
      </c>
      <c r="H59" s="177">
        <f>RES_hhdet_fech!H59/RES_summary!H$19</f>
        <v>17.98382380209312</v>
      </c>
      <c r="I59" s="177">
        <f>RES_hhdet_fech!I59/RES_summary!I$19</f>
        <v>17.791709741084606</v>
      </c>
      <c r="J59" s="177">
        <f>RES_hhdet_fech!J59/RES_summary!J$19</f>
        <v>17.517339805519136</v>
      </c>
      <c r="K59" s="177">
        <f>RES_hhdet_fech!K59/RES_summary!K$19</f>
        <v>15.981617984669187</v>
      </c>
      <c r="L59" s="177">
        <f>RES_hhdet_fech!L59/RES_summary!L$19</f>
        <v>16.721804849145638</v>
      </c>
      <c r="M59" s="177">
        <f>RES_hhdet_fech!M59/RES_summary!M$19</f>
        <v>15.81534029201544</v>
      </c>
      <c r="N59" s="177">
        <f>RES_hhdet_fech!N59/RES_summary!N$19</f>
        <v>15.955528185013419</v>
      </c>
      <c r="O59" s="177">
        <f>RES_hhdet_fech!O59/RES_summary!O$19</f>
        <v>15.780993788352571</v>
      </c>
      <c r="P59" s="177">
        <f>RES_hhdet_fech!P59/RES_summary!P$19</f>
        <v>15.522788703142702</v>
      </c>
      <c r="Q59" s="177">
        <f>RES_hhdet_fech!Q59/RES_summary!Q$19</f>
        <v>15.690129633852719</v>
      </c>
    </row>
    <row r="60" spans="1:17" ht="12" customHeight="1" x14ac:dyDescent="0.25">
      <c r="A60" s="29" t="s">
        <v>140</v>
      </c>
      <c r="B60" s="176">
        <f>RES_hhdet_fech!B60/RES_summary!B$19</f>
        <v>10.23423831385384</v>
      </c>
      <c r="C60" s="176">
        <f>RES_hhdet_fech!C60/RES_summary!C$19</f>
        <v>10.432347797370118</v>
      </c>
      <c r="D60" s="176">
        <f>RES_hhdet_fech!D60/RES_summary!D$19</f>
        <v>10.82751182658882</v>
      </c>
      <c r="E60" s="176">
        <f>RES_hhdet_fech!E60/RES_summary!E$19</f>
        <v>10.787847267623899</v>
      </c>
      <c r="F60" s="176">
        <f>RES_hhdet_fech!F60/RES_summary!F$19</f>
        <v>13.494791865531877</v>
      </c>
      <c r="G60" s="176">
        <f>RES_hhdet_fech!G60/RES_summary!G$19</f>
        <v>11.50002638507282</v>
      </c>
      <c r="H60" s="176">
        <f>RES_hhdet_fech!H60/RES_summary!H$19</f>
        <v>11.975862684906247</v>
      </c>
      <c r="I60" s="176">
        <f>RES_hhdet_fech!I60/RES_summary!I$19</f>
        <v>10.991653005147789</v>
      </c>
      <c r="J60" s="176">
        <f>RES_hhdet_fech!J60/RES_summary!J$19</f>
        <v>10.463242029985102</v>
      </c>
      <c r="K60" s="176">
        <f>RES_hhdet_fech!K60/RES_summary!K$19</f>
        <v>10.830116238961594</v>
      </c>
      <c r="L60" s="176">
        <f>RES_hhdet_fech!L60/RES_summary!L$19</f>
        <v>10.930563650780895</v>
      </c>
      <c r="M60" s="176">
        <f>RES_hhdet_fech!M60/RES_summary!M$19</f>
        <v>10.83902462829214</v>
      </c>
      <c r="N60" s="176">
        <f>RES_hhdet_fech!N60/RES_summary!N$19</f>
        <v>10.685655448765067</v>
      </c>
      <c r="O60" s="176">
        <f>RES_hhdet_fech!O60/RES_summary!O$19</f>
        <v>11.488405723287482</v>
      </c>
      <c r="P60" s="176">
        <f>RES_hhdet_fech!P60/RES_summary!P$19</f>
        <v>10.606045796454142</v>
      </c>
      <c r="Q60" s="176">
        <f>RES_hhdet_fech!Q60/RES_summary!Q$19</f>
        <v>13.464856800424903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136.25697652186344</v>
      </c>
      <c r="C62" s="184">
        <f>RES_hhdet_fech!C62/RES_summary!C$19</f>
        <v>141.69918886240046</v>
      </c>
      <c r="D62" s="184">
        <f>RES_hhdet_fech!D62/RES_summary!D$19</f>
        <v>139.43506690652421</v>
      </c>
      <c r="E62" s="184">
        <f>RES_hhdet_fech!E62/RES_summary!E$19</f>
        <v>149.76644092676955</v>
      </c>
      <c r="F62" s="184">
        <f>RES_hhdet_fech!F62/RES_summary!F$19</f>
        <v>153.77406446797463</v>
      </c>
      <c r="G62" s="184">
        <f>RES_hhdet_fech!G62/RES_summary!G$19</f>
        <v>159.75483137355243</v>
      </c>
      <c r="H62" s="184">
        <f>RES_hhdet_fech!H62/RES_summary!H$19</f>
        <v>148.97394238125727</v>
      </c>
      <c r="I62" s="184">
        <f>RES_hhdet_fech!I62/RES_summary!I$19</f>
        <v>144.38559625493852</v>
      </c>
      <c r="J62" s="184">
        <f>RES_hhdet_fech!J62/RES_summary!J$19</f>
        <v>140.91282926926107</v>
      </c>
      <c r="K62" s="184">
        <f>RES_hhdet_fech!K62/RES_summary!K$19</f>
        <v>143.61197706505661</v>
      </c>
      <c r="L62" s="184">
        <f>RES_hhdet_fech!L62/RES_summary!L$19</f>
        <v>152.01370967235212</v>
      </c>
      <c r="M62" s="184">
        <f>RES_hhdet_fech!M62/RES_summary!M$19</f>
        <v>147.06876767800483</v>
      </c>
      <c r="N62" s="184">
        <f>RES_hhdet_fech!N62/RES_summary!N$19</f>
        <v>143.66747077555377</v>
      </c>
      <c r="O62" s="184">
        <f>RES_hhdet_fech!O62/RES_summary!O$19</f>
        <v>142.99832339972394</v>
      </c>
      <c r="P62" s="184">
        <f>RES_hhdet_fech!P62/RES_summary!P$19</f>
        <v>117.37345189515877</v>
      </c>
      <c r="Q62" s="184">
        <f>RES_hhdet_fech!Q62/RES_summary!Q$19</f>
        <v>131.8890663321107</v>
      </c>
    </row>
    <row r="63" spans="1:17" ht="12.95" customHeight="1" x14ac:dyDescent="0.25">
      <c r="A63" s="158" t="s">
        <v>65</v>
      </c>
      <c r="B63" s="178">
        <f>RES_hhdet_fech!B63/RES_summary!B$19</f>
        <v>90.737494511218188</v>
      </c>
      <c r="C63" s="178">
        <f>RES_hhdet_fech!C63/RES_summary!C$19</f>
        <v>95.447473311894598</v>
      </c>
      <c r="D63" s="178">
        <f>RES_hhdet_fech!D63/RES_summary!D$19</f>
        <v>92.127838428491671</v>
      </c>
      <c r="E63" s="178">
        <f>RES_hhdet_fech!E63/RES_summary!E$19</f>
        <v>101.78061100215105</v>
      </c>
      <c r="F63" s="178">
        <f>RES_hhdet_fech!F63/RES_summary!F$19</f>
        <v>104.16227263266683</v>
      </c>
      <c r="G63" s="178">
        <f>RES_hhdet_fech!G63/RES_summary!G$19</f>
        <v>111.10220103699149</v>
      </c>
      <c r="H63" s="178">
        <f>RES_hhdet_fech!H63/RES_summary!H$19</f>
        <v>100.7074870385869</v>
      </c>
      <c r="I63" s="178">
        <f>RES_hhdet_fech!I63/RES_summary!I$19</f>
        <v>96.813265748909686</v>
      </c>
      <c r="J63" s="178">
        <f>RES_hhdet_fech!J63/RES_summary!J$19</f>
        <v>94.735502795803257</v>
      </c>
      <c r="K63" s="178">
        <f>RES_hhdet_fech!K63/RES_summary!K$19</f>
        <v>97.931993853598783</v>
      </c>
      <c r="L63" s="178">
        <f>RES_hhdet_fech!L63/RES_summary!L$19</f>
        <v>106.57192714760272</v>
      </c>
      <c r="M63" s="178">
        <f>RES_hhdet_fech!M63/RES_summary!M$19</f>
        <v>99.542473934973074</v>
      </c>
      <c r="N63" s="178">
        <f>RES_hhdet_fech!N63/RES_summary!N$19</f>
        <v>98.763798727957422</v>
      </c>
      <c r="O63" s="178">
        <f>RES_hhdet_fech!O63/RES_summary!O$19</f>
        <v>98.84337465201223</v>
      </c>
      <c r="P63" s="178">
        <f>RES_hhdet_fech!P63/RES_summary!P$19</f>
        <v>74.682379133774717</v>
      </c>
      <c r="Q63" s="178">
        <f>RES_hhdet_fech!Q63/RES_summary!Q$19</f>
        <v>89.047203961933363</v>
      </c>
    </row>
    <row r="64" spans="1:17" ht="12" customHeight="1" x14ac:dyDescent="0.25">
      <c r="A64" s="23" t="s">
        <v>161</v>
      </c>
      <c r="B64" s="177">
        <f>RES_hhdet_fech!B64/RES_summary!B$19</f>
        <v>89.060899155213988</v>
      </c>
      <c r="C64" s="177">
        <f>RES_hhdet_fech!C64/RES_summary!C$19</f>
        <v>93.757888959856899</v>
      </c>
      <c r="D64" s="177">
        <f>RES_hhdet_fech!D64/RES_summary!D$19</f>
        <v>90.344862880918726</v>
      </c>
      <c r="E64" s="177">
        <f>RES_hhdet_fech!E64/RES_summary!E$19</f>
        <v>99.686434163149173</v>
      </c>
      <c r="F64" s="177">
        <f>RES_hhdet_fech!F64/RES_summary!F$19</f>
        <v>101.46925546080993</v>
      </c>
      <c r="G64" s="177">
        <f>RES_hhdet_fech!G64/RES_summary!G$19</f>
        <v>108.50783420243009</v>
      </c>
      <c r="H64" s="177">
        <f>RES_hhdet_fech!H64/RES_summary!H$19</f>
        <v>98.56160338283712</v>
      </c>
      <c r="I64" s="177">
        <f>RES_hhdet_fech!I64/RES_summary!I$19</f>
        <v>95.45184542429007</v>
      </c>
      <c r="J64" s="177">
        <f>RES_hhdet_fech!J64/RES_summary!J$19</f>
        <v>93.444024287960914</v>
      </c>
      <c r="K64" s="177">
        <f>RES_hhdet_fech!K64/RES_summary!K$19</f>
        <v>96.721403131232989</v>
      </c>
      <c r="L64" s="177">
        <f>RES_hhdet_fech!L64/RES_summary!L$19</f>
        <v>105.10826348743214</v>
      </c>
      <c r="M64" s="177">
        <f>RES_hhdet_fech!M64/RES_summary!M$19</f>
        <v>97.751483127954643</v>
      </c>
      <c r="N64" s="177">
        <f>RES_hhdet_fech!N64/RES_summary!N$19</f>
        <v>97.655923728864252</v>
      </c>
      <c r="O64" s="177">
        <f>RES_hhdet_fech!O64/RES_summary!O$19</f>
        <v>97.641642951456163</v>
      </c>
      <c r="P64" s="177">
        <f>RES_hhdet_fech!P64/RES_summary!P$19</f>
        <v>73.887050821990954</v>
      </c>
      <c r="Q64" s="177">
        <f>RES_hhdet_fech!Q64/RES_summary!Q$19</f>
        <v>87.260003607730795</v>
      </c>
    </row>
    <row r="65" spans="1:17" ht="12" customHeight="1" x14ac:dyDescent="0.25">
      <c r="A65" s="23" t="s">
        <v>60</v>
      </c>
      <c r="B65" s="177">
        <f>RES_hhdet_fech!B65/RES_summary!B$19</f>
        <v>1.6765953560042028</v>
      </c>
      <c r="C65" s="177">
        <f>RES_hhdet_fech!C65/RES_summary!C$19</f>
        <v>1.6895843520377019</v>
      </c>
      <c r="D65" s="177">
        <f>RES_hhdet_fech!D65/RES_summary!D$19</f>
        <v>1.7829755475729334</v>
      </c>
      <c r="E65" s="177">
        <f>RES_hhdet_fech!E65/RES_summary!E$19</f>
        <v>2.0941768390018787</v>
      </c>
      <c r="F65" s="177">
        <f>RES_hhdet_fech!F65/RES_summary!F$19</f>
        <v>2.6930171718569031</v>
      </c>
      <c r="G65" s="177">
        <f>RES_hhdet_fech!G65/RES_summary!G$19</f>
        <v>2.5943668345614044</v>
      </c>
      <c r="H65" s="177">
        <f>RES_hhdet_fech!H65/RES_summary!H$19</f>
        <v>2.1458836557497727</v>
      </c>
      <c r="I65" s="177">
        <f>RES_hhdet_fech!I65/RES_summary!I$19</f>
        <v>1.3614203246196173</v>
      </c>
      <c r="J65" s="177">
        <f>RES_hhdet_fech!J65/RES_summary!J$19</f>
        <v>1.2914785078423632</v>
      </c>
      <c r="K65" s="177">
        <f>RES_hhdet_fech!K65/RES_summary!K$19</f>
        <v>1.2105907223657915</v>
      </c>
      <c r="L65" s="177">
        <f>RES_hhdet_fech!L65/RES_summary!L$19</f>
        <v>1.4636636601705777</v>
      </c>
      <c r="M65" s="177">
        <f>RES_hhdet_fech!M65/RES_summary!M$19</f>
        <v>1.7909908070184248</v>
      </c>
      <c r="N65" s="177">
        <f>RES_hhdet_fech!N65/RES_summary!N$19</f>
        <v>1.1078749990931609</v>
      </c>
      <c r="O65" s="177">
        <f>RES_hhdet_fech!O65/RES_summary!O$19</f>
        <v>1.2017317005560744</v>
      </c>
      <c r="P65" s="177">
        <f>RES_hhdet_fech!P65/RES_summary!P$19</f>
        <v>0.79532831178376229</v>
      </c>
      <c r="Q65" s="177">
        <f>RES_hhdet_fech!Q65/RES_summary!Q$19</f>
        <v>1.7872003542025701</v>
      </c>
    </row>
    <row r="66" spans="1:17" ht="12.95" customHeight="1" x14ac:dyDescent="0.25">
      <c r="A66" s="158" t="s">
        <v>112</v>
      </c>
      <c r="B66" s="178">
        <f>RES_hhdet_fech!B66/RES_summary!B$19</f>
        <v>1.7396523306279608</v>
      </c>
      <c r="C66" s="178">
        <f>RES_hhdet_fech!C66/RES_summary!C$19</f>
        <v>1.7989473833931999</v>
      </c>
      <c r="D66" s="178">
        <f>RES_hhdet_fech!D66/RES_summary!D$19</f>
        <v>1.8645579810180812</v>
      </c>
      <c r="E66" s="178">
        <f>RES_hhdet_fech!E66/RES_summary!E$19</f>
        <v>1.9435618347545207</v>
      </c>
      <c r="F66" s="178">
        <f>RES_hhdet_fech!F66/RES_summary!F$19</f>
        <v>2.020282076685187</v>
      </c>
      <c r="G66" s="178">
        <f>RES_hhdet_fech!G66/RES_summary!G$19</f>
        <v>2.1261364185512575</v>
      </c>
      <c r="H66" s="178">
        <f>RES_hhdet_fech!H66/RES_summary!H$19</f>
        <v>2.1927870808856262</v>
      </c>
      <c r="I66" s="178">
        <f>RES_hhdet_fech!I66/RES_summary!I$19</f>
        <v>2.2548603505796501</v>
      </c>
      <c r="J66" s="178">
        <f>RES_hhdet_fech!J66/RES_summary!J$19</f>
        <v>2.2754079931617417</v>
      </c>
      <c r="K66" s="178">
        <f>RES_hhdet_fech!K66/RES_summary!K$19</f>
        <v>2.2813995533995755</v>
      </c>
      <c r="L66" s="178">
        <f>RES_hhdet_fech!L66/RES_summary!L$19</f>
        <v>2.3337013860889262</v>
      </c>
      <c r="M66" s="178">
        <f>RES_hhdet_fech!M66/RES_summary!M$19</f>
        <v>2.7474986116483673</v>
      </c>
      <c r="N66" s="178">
        <f>RES_hhdet_fech!N66/RES_summary!N$19</f>
        <v>3.0919363456965869</v>
      </c>
      <c r="O66" s="178">
        <f>RES_hhdet_fech!O66/RES_summary!O$19</f>
        <v>3.1451258298677902</v>
      </c>
      <c r="P66" s="178">
        <f>RES_hhdet_fech!P66/RES_summary!P$19</f>
        <v>3.1865221673445534</v>
      </c>
      <c r="Q66" s="178">
        <f>RES_hhdet_fech!Q66/RES_summary!Q$19</f>
        <v>3.2506703023428636</v>
      </c>
    </row>
    <row r="67" spans="1:17" ht="12" customHeight="1" x14ac:dyDescent="0.25">
      <c r="A67" s="23" t="s">
        <v>60</v>
      </c>
      <c r="B67" s="177">
        <f>RES_hhdet_fech!B67/RES_summary!B$19</f>
        <v>1.7396523306279608</v>
      </c>
      <c r="C67" s="177">
        <f>RES_hhdet_fech!C67/RES_summary!C$19</f>
        <v>1.7989473833931999</v>
      </c>
      <c r="D67" s="177">
        <f>RES_hhdet_fech!D67/RES_summary!D$19</f>
        <v>1.8645579810180812</v>
      </c>
      <c r="E67" s="177">
        <f>RES_hhdet_fech!E67/RES_summary!E$19</f>
        <v>1.9435618347545207</v>
      </c>
      <c r="F67" s="177">
        <f>RES_hhdet_fech!F67/RES_summary!F$19</f>
        <v>2.020282076685187</v>
      </c>
      <c r="G67" s="177">
        <f>RES_hhdet_fech!G67/RES_summary!G$19</f>
        <v>2.1261364185512575</v>
      </c>
      <c r="H67" s="177">
        <f>RES_hhdet_fech!H67/RES_summary!H$19</f>
        <v>2.1927870808856262</v>
      </c>
      <c r="I67" s="177">
        <f>RES_hhdet_fech!I67/RES_summary!I$19</f>
        <v>2.2548603505796501</v>
      </c>
      <c r="J67" s="177">
        <f>RES_hhdet_fech!J67/RES_summary!J$19</f>
        <v>2.2754079931617417</v>
      </c>
      <c r="K67" s="177">
        <f>RES_hhdet_fech!K67/RES_summary!K$19</f>
        <v>2.2813995533995755</v>
      </c>
      <c r="L67" s="177">
        <f>RES_hhdet_fech!L67/RES_summary!L$19</f>
        <v>2.3337013860889262</v>
      </c>
      <c r="M67" s="177">
        <f>RES_hhdet_fech!M67/RES_summary!M$19</f>
        <v>2.7474986116483673</v>
      </c>
      <c r="N67" s="177">
        <f>RES_hhdet_fech!N67/RES_summary!N$19</f>
        <v>3.0919363456965869</v>
      </c>
      <c r="O67" s="177">
        <f>RES_hhdet_fech!O67/RES_summary!O$19</f>
        <v>3.1451258298677902</v>
      </c>
      <c r="P67" s="177">
        <f>RES_hhdet_fech!P67/RES_summary!P$19</f>
        <v>3.1865221673445534</v>
      </c>
      <c r="Q67" s="177">
        <f>RES_hhdet_fech!Q67/RES_summary!Q$19</f>
        <v>3.2506703023428636</v>
      </c>
    </row>
    <row r="68" spans="1:17" ht="12" customHeight="1" x14ac:dyDescent="0.25">
      <c r="A68" s="158" t="s">
        <v>63</v>
      </c>
      <c r="B68" s="178">
        <f>RES_hhdet_fech!B68/RES_summary!B$19</f>
        <v>29.373625714414636</v>
      </c>
      <c r="C68" s="178">
        <f>RES_hhdet_fech!C68/RES_summary!C$19</f>
        <v>29.87573854002207</v>
      </c>
      <c r="D68" s="178">
        <f>RES_hhdet_fech!D68/RES_summary!D$19</f>
        <v>30.427622147658752</v>
      </c>
      <c r="E68" s="178">
        <f>RES_hhdet_fech!E68/RES_summary!E$19</f>
        <v>30.983213151033425</v>
      </c>
      <c r="F68" s="178">
        <f>RES_hhdet_fech!F68/RES_summary!F$19</f>
        <v>30.995434028586605</v>
      </c>
      <c r="G68" s="178">
        <f>RES_hhdet_fech!G68/RES_summary!G$19</f>
        <v>30.877156155733459</v>
      </c>
      <c r="H68" s="178">
        <f>RES_hhdet_fech!H68/RES_summary!H$19</f>
        <v>30.169856646223089</v>
      </c>
      <c r="I68" s="178">
        <f>RES_hhdet_fech!I68/RES_summary!I$19</f>
        <v>29.54907392706642</v>
      </c>
      <c r="J68" s="178">
        <f>RES_hhdet_fech!J68/RES_summary!J$19</f>
        <v>28.913107321955376</v>
      </c>
      <c r="K68" s="178">
        <f>RES_hhdet_fech!K68/RES_summary!K$19</f>
        <v>28.349834691149908</v>
      </c>
      <c r="L68" s="178">
        <f>RES_hhdet_fech!L68/RES_summary!L$19</f>
        <v>28.085772514122763</v>
      </c>
      <c r="M68" s="178">
        <f>RES_hhdet_fech!M68/RES_summary!M$19</f>
        <v>29.115642596195674</v>
      </c>
      <c r="N68" s="178">
        <f>RES_hhdet_fech!N68/RES_summary!N$19</f>
        <v>27.212357778996672</v>
      </c>
      <c r="O68" s="178">
        <f>RES_hhdet_fech!O68/RES_summary!O$19</f>
        <v>26.490094593635817</v>
      </c>
      <c r="P68" s="178">
        <f>RES_hhdet_fech!P68/RES_summary!P$19</f>
        <v>25.311401393808964</v>
      </c>
      <c r="Q68" s="178">
        <f>RES_hhdet_fech!Q68/RES_summary!Q$19</f>
        <v>25.230893446704322</v>
      </c>
    </row>
    <row r="69" spans="1:17" ht="12" customHeight="1" x14ac:dyDescent="0.25">
      <c r="A69" s="167" t="s">
        <v>160</v>
      </c>
      <c r="B69" s="183">
        <f>RES_hhdet_fech!B69/RES_summary!B$19</f>
        <v>29.520646071870608</v>
      </c>
      <c r="C69" s="183">
        <f>RES_hhdet_fech!C69/RES_summary!C$19</f>
        <v>30.248544976700593</v>
      </c>
      <c r="D69" s="183">
        <f>RES_hhdet_fech!D69/RES_summary!D$19</f>
        <v>30.524889712647699</v>
      </c>
      <c r="E69" s="183">
        <f>RES_hhdet_fech!E69/RES_summary!E$19</f>
        <v>30.981212528262951</v>
      </c>
      <c r="F69" s="183">
        <f>RES_hhdet_fech!F69/RES_summary!F$19</f>
        <v>30.863180255826659</v>
      </c>
      <c r="G69" s="183">
        <f>RES_hhdet_fech!G69/RES_summary!G$19</f>
        <v>30.697345964074497</v>
      </c>
      <c r="H69" s="183">
        <f>RES_hhdet_fech!H69/RES_summary!H$19</f>
        <v>30.208693903864564</v>
      </c>
      <c r="I69" s="183">
        <f>RES_hhdet_fech!I69/RES_summary!I$19</f>
        <v>29.837313490305782</v>
      </c>
      <c r="J69" s="183">
        <f>RES_hhdet_fech!J69/RES_summary!J$19</f>
        <v>29.412971111399944</v>
      </c>
      <c r="K69" s="183">
        <f>RES_hhdet_fech!K69/RES_summary!K$19</f>
        <v>28.832323416910963</v>
      </c>
      <c r="L69" s="183">
        <f>RES_hhdet_fech!L69/RES_summary!L$19</f>
        <v>28.429379207895682</v>
      </c>
      <c r="M69" s="183">
        <f>RES_hhdet_fech!M69/RES_summary!M$19</f>
        <v>29.529566849308285</v>
      </c>
      <c r="N69" s="183">
        <f>RES_hhdet_fech!N69/RES_summary!N$19</f>
        <v>27.622907697876222</v>
      </c>
      <c r="O69" s="183">
        <f>RES_hhdet_fech!O69/RES_summary!O$19</f>
        <v>26.900515706662308</v>
      </c>
      <c r="P69" s="183">
        <f>RES_hhdet_fech!P69/RES_summary!P$19</f>
        <v>25.771653762574068</v>
      </c>
      <c r="Q69" s="183">
        <f>RES_hhdet_fech!Q69/RES_summary!Q$19</f>
        <v>25.637615776303743</v>
      </c>
    </row>
    <row r="70" spans="1:17" ht="12" customHeight="1" x14ac:dyDescent="0.25">
      <c r="A70" s="167" t="s">
        <v>159</v>
      </c>
      <c r="B70" s="183">
        <f>RES_hhdet_fech!B70/RES_summary!B$19</f>
        <v>21.279090740888655</v>
      </c>
      <c r="C70" s="183">
        <f>RES_hhdet_fech!C70/RES_summary!C$19</f>
        <v>21.834167113061806</v>
      </c>
      <c r="D70" s="183">
        <f>RES_hhdet_fech!D70/RES_summary!D$19</f>
        <v>22.185880029224123</v>
      </c>
      <c r="E70" s="183">
        <f>RES_hhdet_fech!E70/RES_summary!E$19</f>
        <v>22.549735494773081</v>
      </c>
      <c r="F70" s="183">
        <f>RES_hhdet_fech!F70/RES_summary!F$19</f>
        <v>22.549537825389429</v>
      </c>
      <c r="G70" s="183">
        <f>RES_hhdet_fech!G70/RES_summary!G$19</f>
        <v>22.512715672707834</v>
      </c>
      <c r="H70" s="183">
        <f>RES_hhdet_fech!H70/RES_summary!H$19</f>
        <v>22.236699562634517</v>
      </c>
      <c r="I70" s="183">
        <f>RES_hhdet_fech!I70/RES_summary!I$19</f>
        <v>22.051890345003557</v>
      </c>
      <c r="J70" s="183">
        <f>RES_hhdet_fech!J70/RES_summary!J$19</f>
        <v>21.821931953654371</v>
      </c>
      <c r="K70" s="183">
        <f>RES_hhdet_fech!K70/RES_summary!K$19</f>
        <v>21.470137830401015</v>
      </c>
      <c r="L70" s="183">
        <f>RES_hhdet_fech!L70/RES_summary!L$19</f>
        <v>21.258346827451167</v>
      </c>
      <c r="M70" s="183">
        <f>RES_hhdet_fech!M70/RES_summary!M$19</f>
        <v>21.648890069116607</v>
      </c>
      <c r="N70" s="183">
        <f>RES_hhdet_fech!N70/RES_summary!N$19</f>
        <v>20.683014778827157</v>
      </c>
      <c r="O70" s="183">
        <f>RES_hhdet_fech!O70/RES_summary!O$19</f>
        <v>20.167014138326593</v>
      </c>
      <c r="P70" s="183">
        <f>RES_hhdet_fech!P70/RES_summary!P$19</f>
        <v>19.353218281802427</v>
      </c>
      <c r="Q70" s="183">
        <f>RES_hhdet_fech!Q70/RES_summary!Q$19</f>
        <v>19.280054943241062</v>
      </c>
    </row>
    <row r="71" spans="1:17" ht="12" customHeight="1" x14ac:dyDescent="0.25">
      <c r="A71" s="166" t="s">
        <v>109</v>
      </c>
      <c r="B71" s="182">
        <f>RES_hhdet_fech!B71/RES_summary!B$19</f>
        <v>11.808258428750829</v>
      </c>
      <c r="C71" s="182">
        <f>RES_hhdet_fech!C71/RES_summary!C$19</f>
        <v>12.099417990680012</v>
      </c>
      <c r="D71" s="182">
        <f>RES_hhdet_fech!D71/RES_summary!D$19</f>
        <v>12.209955885059056</v>
      </c>
      <c r="E71" s="182">
        <f>RES_hhdet_fech!E71/RES_summary!E$19</f>
        <v>12.392485011304009</v>
      </c>
      <c r="F71" s="182">
        <f>RES_hhdet_fech!F71/RES_summary!F$19</f>
        <v>12.345272102331291</v>
      </c>
      <c r="G71" s="182">
        <f>RES_hhdet_fech!G71/RES_summary!G$19</f>
        <v>12.278938385629131</v>
      </c>
      <c r="H71" s="182">
        <f>RES_hhdet_fech!H71/RES_summary!H$19</f>
        <v>12.083477561545795</v>
      </c>
      <c r="I71" s="182">
        <f>RES_hhdet_fech!I71/RES_summary!I$19</f>
        <v>11.934925396122429</v>
      </c>
      <c r="J71" s="182">
        <f>RES_hhdet_fech!J71/RES_summary!J$19</f>
        <v>11.76518844455992</v>
      </c>
      <c r="K71" s="182">
        <f>RES_hhdet_fech!K71/RES_summary!K$19</f>
        <v>11.532929366764263</v>
      </c>
      <c r="L71" s="182">
        <f>RES_hhdet_fech!L71/RES_summary!L$19</f>
        <v>11.371751683158356</v>
      </c>
      <c r="M71" s="182">
        <f>RES_hhdet_fech!M71/RES_summary!M$19</f>
        <v>11.811826739723333</v>
      </c>
      <c r="N71" s="182">
        <f>RES_hhdet_fech!N71/RES_summary!N$19</f>
        <v>11.049163079150489</v>
      </c>
      <c r="O71" s="182">
        <f>RES_hhdet_fech!O71/RES_summary!O$19</f>
        <v>10.760206282664942</v>
      </c>
      <c r="P71" s="182">
        <f>RES_hhdet_fech!P71/RES_summary!P$19</f>
        <v>10.308661505029706</v>
      </c>
      <c r="Q71" s="182">
        <f>RES_hhdet_fech!Q71/RES_summary!Q$19</f>
        <v>10.255046310521591</v>
      </c>
    </row>
    <row r="72" spans="1:17" ht="12" customHeight="1" x14ac:dyDescent="0.25">
      <c r="A72" s="147" t="s">
        <v>59</v>
      </c>
      <c r="B72" s="181">
        <f>RES_hhdet_fech!B72/RES_summary!B$19</f>
        <v>9.4708323121378264</v>
      </c>
      <c r="C72" s="181">
        <f>RES_hhdet_fech!C72/RES_summary!C$19</f>
        <v>9.7347491223817944</v>
      </c>
      <c r="D72" s="181">
        <f>RES_hhdet_fech!D72/RES_summary!D$19</f>
        <v>9.9759241441650683</v>
      </c>
      <c r="E72" s="181">
        <f>RES_hhdet_fech!E72/RES_summary!E$19</f>
        <v>10.157250483469069</v>
      </c>
      <c r="F72" s="181">
        <f>RES_hhdet_fech!F72/RES_summary!F$19</f>
        <v>10.204265723058137</v>
      </c>
      <c r="G72" s="181">
        <f>RES_hhdet_fech!G72/RES_summary!G$19</f>
        <v>10.233777287078706</v>
      </c>
      <c r="H72" s="181">
        <f>RES_hhdet_fech!H72/RES_summary!H$19</f>
        <v>10.15322200108872</v>
      </c>
      <c r="I72" s="181">
        <f>RES_hhdet_fech!I72/RES_summary!I$19</f>
        <v>10.116964948881128</v>
      </c>
      <c r="J72" s="181">
        <f>RES_hhdet_fech!J72/RES_summary!J$19</f>
        <v>10.056743509094446</v>
      </c>
      <c r="K72" s="181">
        <f>RES_hhdet_fech!K72/RES_summary!K$19</f>
        <v>9.9372084636367539</v>
      </c>
      <c r="L72" s="181">
        <f>RES_hhdet_fech!L72/RES_summary!L$19</f>
        <v>9.8865951442928086</v>
      </c>
      <c r="M72" s="181">
        <f>RES_hhdet_fech!M72/RES_summary!M$19</f>
        <v>9.8370633293932741</v>
      </c>
      <c r="N72" s="181">
        <f>RES_hhdet_fech!N72/RES_summary!N$19</f>
        <v>9.6338516996766685</v>
      </c>
      <c r="O72" s="181">
        <f>RES_hhdet_fech!O72/RES_summary!O$19</f>
        <v>9.4068078556616488</v>
      </c>
      <c r="P72" s="181">
        <f>RES_hhdet_fech!P72/RES_summary!P$19</f>
        <v>9.0445567767727209</v>
      </c>
      <c r="Q72" s="181">
        <f>RES_hhdet_fech!Q72/RES_summary!Q$19</f>
        <v>9.025008632719473</v>
      </c>
    </row>
    <row r="73" spans="1:17" ht="12" customHeight="1" x14ac:dyDescent="0.25">
      <c r="A73" s="163" t="s">
        <v>142</v>
      </c>
      <c r="B73" s="180">
        <f>RES_hhdet_fech!B73/RES_summary!B$19</f>
        <v>28.750917391184785</v>
      </c>
      <c r="C73" s="180">
        <f>RES_hhdet_fech!C73/RES_summary!C$19</f>
        <v>27.66282547883689</v>
      </c>
      <c r="D73" s="180">
        <f>RES_hhdet_fech!D73/RES_summary!D$19</f>
        <v>30.123213979901145</v>
      </c>
      <c r="E73" s="180">
        <f>RES_hhdet_fech!E73/RES_summary!E$19</f>
        <v>31.404557075028617</v>
      </c>
      <c r="F73" s="180">
        <f>RES_hhdet_fech!F73/RES_summary!F$19</f>
        <v>33.298130476977725</v>
      </c>
      <c r="G73" s="180">
        <f>RES_hhdet_fech!G73/RES_summary!G$19</f>
        <v>33.293968926666466</v>
      </c>
      <c r="H73" s="180">
        <f>RES_hhdet_fech!H73/RES_summary!H$19</f>
        <v>30.981097360530033</v>
      </c>
      <c r="I73" s="180">
        <f>RES_hhdet_fech!I73/RES_summary!I$19</f>
        <v>28.078799343109846</v>
      </c>
      <c r="J73" s="180">
        <f>RES_hhdet_fech!J73/RES_summary!J$19</f>
        <v>26.619830681879424</v>
      </c>
      <c r="K73" s="180">
        <f>RES_hhdet_fech!K73/RES_summary!K$19</f>
        <v>25.68682167453392</v>
      </c>
      <c r="L73" s="180">
        <f>RES_hhdet_fech!L73/RES_summary!L$19</f>
        <v>28.951647854540884</v>
      </c>
      <c r="M73" s="180">
        <f>RES_hhdet_fech!M73/RES_summary!M$19</f>
        <v>30.417606799544693</v>
      </c>
      <c r="N73" s="180">
        <f>RES_hhdet_fech!N73/RES_summary!N$19</f>
        <v>27.631873108674544</v>
      </c>
      <c r="O73" s="180">
        <f>RES_hhdet_fech!O73/RES_summary!O$19</f>
        <v>29.017293047990346</v>
      </c>
      <c r="P73" s="180">
        <f>RES_hhdet_fech!P73/RES_summary!P$19</f>
        <v>24.891424874018799</v>
      </c>
      <c r="Q73" s="180">
        <f>RES_hhdet_fech!Q73/RES_summary!Q$19</f>
        <v>32.519782410526368</v>
      </c>
    </row>
    <row r="74" spans="1:17" ht="12" customHeight="1" x14ac:dyDescent="0.25">
      <c r="A74" s="161" t="s">
        <v>141</v>
      </c>
      <c r="B74" s="179">
        <f>RES_hhdet_fech!B74/RES_summary!B$19</f>
        <v>20.971199268615297</v>
      </c>
      <c r="C74" s="179">
        <f>RES_hhdet_fech!C74/RES_summary!C$19</f>
        <v>20.799879313917788</v>
      </c>
      <c r="D74" s="179">
        <f>RES_hhdet_fech!D74/RES_summary!D$19</f>
        <v>22.025209736129479</v>
      </c>
      <c r="E74" s="179">
        <f>RES_hhdet_fech!E74/RES_summary!E$19</f>
        <v>22.719073313479736</v>
      </c>
      <c r="F74" s="179">
        <f>RES_hhdet_fech!F74/RES_summary!F$19</f>
        <v>23.523517913849968</v>
      </c>
      <c r="G74" s="179">
        <f>RES_hhdet_fech!G74/RES_summary!G$19</f>
        <v>23.551364857744804</v>
      </c>
      <c r="H74" s="179">
        <f>RES_hhdet_fech!H74/RES_summary!H$19</f>
        <v>22.545660945300536</v>
      </c>
      <c r="I74" s="179">
        <f>RES_hhdet_fech!I74/RES_summary!I$19</f>
        <v>21.348484686125236</v>
      </c>
      <c r="J74" s="179">
        <f>RES_hhdet_fech!J74/RES_summary!J$19</f>
        <v>20.704675781846223</v>
      </c>
      <c r="K74" s="179">
        <f>RES_hhdet_fech!K74/RES_summary!K$19</f>
        <v>20.211937133450192</v>
      </c>
      <c r="L74" s="179">
        <f>RES_hhdet_fech!L74/RES_summary!L$19</f>
        <v>21.467254286109281</v>
      </c>
      <c r="M74" s="179">
        <f>RES_hhdet_fech!M74/RES_summary!M$19</f>
        <v>22.004106049211174</v>
      </c>
      <c r="N74" s="179">
        <f>RES_hhdet_fech!N74/RES_summary!N$19</f>
        <v>20.686600943146566</v>
      </c>
      <c r="O74" s="179">
        <f>RES_hhdet_fech!O74/RES_summary!O$19</f>
        <v>21.013725074857849</v>
      </c>
      <c r="P74" s="179">
        <f>RES_hhdet_fech!P74/RES_summary!P$19</f>
        <v>19.001126726380278</v>
      </c>
      <c r="Q74" s="179">
        <f>RES_hhdet_fech!Q74/RES_summary!Q$19</f>
        <v>22.032921596930159</v>
      </c>
    </row>
    <row r="75" spans="1:17" ht="12" customHeight="1" x14ac:dyDescent="0.25">
      <c r="A75" s="148" t="s">
        <v>60</v>
      </c>
      <c r="B75" s="177">
        <f>RES_hhdet_fech!B75/RES_summary!B$19</f>
        <v>11.500366956477475</v>
      </c>
      <c r="C75" s="177">
        <f>RES_hhdet_fech!C75/RES_summary!C$19</f>
        <v>11.065130191535514</v>
      </c>
      <c r="D75" s="177">
        <f>RES_hhdet_fech!D75/RES_summary!D$19</f>
        <v>12.049285591962565</v>
      </c>
      <c r="E75" s="177">
        <f>RES_hhdet_fech!E75/RES_summary!E$19</f>
        <v>12.561822830010662</v>
      </c>
      <c r="F75" s="177">
        <f>RES_hhdet_fech!F75/RES_summary!F$19</f>
        <v>13.319252190791826</v>
      </c>
      <c r="G75" s="177">
        <f>RES_hhdet_fech!G75/RES_summary!G$19</f>
        <v>13.317587570666099</v>
      </c>
      <c r="H75" s="177">
        <f>RES_hhdet_fech!H75/RES_summary!H$19</f>
        <v>12.392438944211815</v>
      </c>
      <c r="I75" s="177">
        <f>RES_hhdet_fech!I75/RES_summary!I$19</f>
        <v>11.231519737244106</v>
      </c>
      <c r="J75" s="177">
        <f>RES_hhdet_fech!J75/RES_summary!J$19</f>
        <v>10.647932272751776</v>
      </c>
      <c r="K75" s="177">
        <f>RES_hhdet_fech!K75/RES_summary!K$19</f>
        <v>10.274728669813436</v>
      </c>
      <c r="L75" s="177">
        <f>RES_hhdet_fech!L75/RES_summary!L$19</f>
        <v>11.58065914181647</v>
      </c>
      <c r="M75" s="177">
        <f>RES_hhdet_fech!M75/RES_summary!M$19</f>
        <v>12.1670427198179</v>
      </c>
      <c r="N75" s="177">
        <f>RES_hhdet_fech!N75/RES_summary!N$19</f>
        <v>11.052749243469899</v>
      </c>
      <c r="O75" s="177">
        <f>RES_hhdet_fech!O75/RES_summary!O$19</f>
        <v>11.6069172191962</v>
      </c>
      <c r="P75" s="177">
        <f>RES_hhdet_fech!P75/RES_summary!P$19</f>
        <v>9.9565699496075588</v>
      </c>
      <c r="Q75" s="177">
        <f>RES_hhdet_fech!Q75/RES_summary!Q$19</f>
        <v>13.007912964210687</v>
      </c>
    </row>
    <row r="76" spans="1:17" ht="12" customHeight="1" x14ac:dyDescent="0.25">
      <c r="A76" s="148" t="s">
        <v>59</v>
      </c>
      <c r="B76" s="177">
        <f>RES_hhdet_fech!B76/RES_summary!B$19</f>
        <v>9.4708323121378246</v>
      </c>
      <c r="C76" s="177">
        <f>RES_hhdet_fech!C76/RES_summary!C$19</f>
        <v>9.7347491223822704</v>
      </c>
      <c r="D76" s="177">
        <f>RES_hhdet_fech!D76/RES_summary!D$19</f>
        <v>9.9759241441669104</v>
      </c>
      <c r="E76" s="177">
        <f>RES_hhdet_fech!E76/RES_summary!E$19</f>
        <v>10.157250483469069</v>
      </c>
      <c r="F76" s="177">
        <f>RES_hhdet_fech!F76/RES_summary!F$19</f>
        <v>10.204265723058141</v>
      </c>
      <c r="G76" s="177">
        <f>RES_hhdet_fech!G76/RES_summary!G$19</f>
        <v>10.233777287078707</v>
      </c>
      <c r="H76" s="177">
        <f>RES_hhdet_fech!H76/RES_summary!H$19</f>
        <v>10.153222001088718</v>
      </c>
      <c r="I76" s="177">
        <f>RES_hhdet_fech!I76/RES_summary!I$19</f>
        <v>10.116964948881131</v>
      </c>
      <c r="J76" s="177">
        <f>RES_hhdet_fech!J76/RES_summary!J$19</f>
        <v>10.056743509094446</v>
      </c>
      <c r="K76" s="177">
        <f>RES_hhdet_fech!K76/RES_summary!K$19</f>
        <v>9.9372084636367504</v>
      </c>
      <c r="L76" s="177">
        <f>RES_hhdet_fech!L76/RES_summary!L$19</f>
        <v>9.8865951442928122</v>
      </c>
      <c r="M76" s="177">
        <f>RES_hhdet_fech!M76/RES_summary!M$19</f>
        <v>9.8370633293932741</v>
      </c>
      <c r="N76" s="177">
        <f>RES_hhdet_fech!N76/RES_summary!N$19</f>
        <v>9.6338516996766685</v>
      </c>
      <c r="O76" s="177">
        <f>RES_hhdet_fech!O76/RES_summary!O$19</f>
        <v>9.4068078556616523</v>
      </c>
      <c r="P76" s="177">
        <f>RES_hhdet_fech!P76/RES_summary!P$19</f>
        <v>9.0445567767727173</v>
      </c>
      <c r="Q76" s="177">
        <f>RES_hhdet_fech!Q76/RES_summary!Q$19</f>
        <v>9.0250086327194694</v>
      </c>
    </row>
    <row r="77" spans="1:17" ht="12" customHeight="1" x14ac:dyDescent="0.25">
      <c r="A77" s="158" t="s">
        <v>62</v>
      </c>
      <c r="B77" s="178">
        <f>RES_hhdet_fech!B77/RES_summary!B$19</f>
        <v>14.406203965602669</v>
      </c>
      <c r="C77" s="178">
        <f>RES_hhdet_fech!C77/RES_summary!C$19</f>
        <v>14.577029627090583</v>
      </c>
      <c r="D77" s="178">
        <f>RES_hhdet_fech!D77/RES_summary!D$19</f>
        <v>15.015048349355729</v>
      </c>
      <c r="E77" s="178">
        <f>RES_hhdet_fech!E77/RES_summary!E$19</f>
        <v>15.059054938830558</v>
      </c>
      <c r="F77" s="178">
        <f>RES_hhdet_fech!F77/RES_summary!F$19</f>
        <v>16.596075730036009</v>
      </c>
      <c r="G77" s="178">
        <f>RES_hhdet_fech!G77/RES_summary!G$19</f>
        <v>15.649337762276243</v>
      </c>
      <c r="H77" s="178">
        <f>RES_hhdet_fech!H77/RES_summary!H$19</f>
        <v>15.903811615561647</v>
      </c>
      <c r="I77" s="178">
        <f>RES_hhdet_fech!I77/RES_summary!I$19</f>
        <v>15.76839622838275</v>
      </c>
      <c r="J77" s="178">
        <f>RES_hhdet_fech!J77/RES_summary!J$19</f>
        <v>14.988811158340697</v>
      </c>
      <c r="K77" s="178">
        <f>RES_hhdet_fech!K77/RES_summary!K$19</f>
        <v>15.048748966908315</v>
      </c>
      <c r="L77" s="178">
        <f>RES_hhdet_fech!L77/RES_summary!L$19</f>
        <v>15.022308624537695</v>
      </c>
      <c r="M77" s="178">
        <f>RES_hhdet_fech!M77/RES_summary!M$19</f>
        <v>15.663152535187727</v>
      </c>
      <c r="N77" s="178">
        <f>RES_hhdet_fech!N77/RES_summary!N$19</f>
        <v>14.599377922903091</v>
      </c>
      <c r="O77" s="178">
        <f>RES_hhdet_fech!O77/RES_summary!O$19</f>
        <v>14.519728324208117</v>
      </c>
      <c r="P77" s="178">
        <f>RES_hhdet_fech!P77/RES_summary!P$19</f>
        <v>14.193149200230533</v>
      </c>
      <c r="Q77" s="178">
        <f>RES_hhdet_fech!Q77/RES_summary!Q$19</f>
        <v>14.360298621130143</v>
      </c>
    </row>
    <row r="78" spans="1:17" ht="12" customHeight="1" x14ac:dyDescent="0.25">
      <c r="A78" s="23" t="s">
        <v>109</v>
      </c>
      <c r="B78" s="177">
        <f>RES_hhdet_fech!B78/RES_summary!B$19</f>
        <v>15.285471805204072</v>
      </c>
      <c r="C78" s="177">
        <f>RES_hhdet_fech!C78/RES_summary!C$19</f>
        <v>15.437114365342271</v>
      </c>
      <c r="D78" s="177">
        <f>RES_hhdet_fech!D78/RES_summary!D$19</f>
        <v>15.655893346819937</v>
      </c>
      <c r="E78" s="177">
        <f>RES_hhdet_fech!E78/RES_summary!E$19</f>
        <v>15.738939144851567</v>
      </c>
      <c r="F78" s="177">
        <f>RES_hhdet_fech!F78/RES_summary!F$19</f>
        <v>17.057397462067311</v>
      </c>
      <c r="G78" s="177">
        <f>RES_hhdet_fech!G78/RES_summary!G$19</f>
        <v>16.096108767974631</v>
      </c>
      <c r="H78" s="177">
        <f>RES_hhdet_fech!H78/RES_summary!H$19</f>
        <v>16.400182989299271</v>
      </c>
      <c r="I78" s="177">
        <f>RES_hhdet_fech!I78/RES_summary!I$19</f>
        <v>16.269715709095195</v>
      </c>
      <c r="J78" s="177">
        <f>RES_hhdet_fech!J78/RES_summary!J$19</f>
        <v>15.485256779136916</v>
      </c>
      <c r="K78" s="177">
        <f>RES_hhdet_fech!K78/RES_summary!K$19</f>
        <v>15.417720387499685</v>
      </c>
      <c r="L78" s="177">
        <f>RES_hhdet_fech!L78/RES_summary!L$19</f>
        <v>15.233146865284475</v>
      </c>
      <c r="M78" s="177">
        <f>RES_hhdet_fech!M78/RES_summary!M$19</f>
        <v>15.681692043102389</v>
      </c>
      <c r="N78" s="177">
        <f>RES_hhdet_fech!N78/RES_summary!N$19</f>
        <v>14.7261193390647</v>
      </c>
      <c r="O78" s="177">
        <f>RES_hhdet_fech!O78/RES_summary!O$19</f>
        <v>14.580038973853728</v>
      </c>
      <c r="P78" s="177">
        <f>RES_hhdet_fech!P78/RES_summary!P$19</f>
        <v>14.284245075219918</v>
      </c>
      <c r="Q78" s="177">
        <f>RES_hhdet_fech!Q78/RES_summary!Q$19</f>
        <v>14.378498964650552</v>
      </c>
    </row>
    <row r="79" spans="1:17" ht="12" customHeight="1" x14ac:dyDescent="0.25">
      <c r="A79" s="29" t="s">
        <v>140</v>
      </c>
      <c r="B79" s="176">
        <f>RES_hhdet_fech!B79/RES_summary!B$19</f>
        <v>10.234238313853838</v>
      </c>
      <c r="C79" s="176">
        <f>RES_hhdet_fech!C79/RES_summary!C$19</f>
        <v>10.459357874856872</v>
      </c>
      <c r="D79" s="176">
        <f>RES_hhdet_fech!D79/RES_summary!D$19</f>
        <v>10.886520600994778</v>
      </c>
      <c r="E79" s="176">
        <f>RES_hhdet_fech!E79/RES_summary!E$19</f>
        <v>10.824045864286571</v>
      </c>
      <c r="F79" s="176">
        <f>RES_hhdet_fech!F79/RES_summary!F$19</f>
        <v>13.552336234251756</v>
      </c>
      <c r="G79" s="176">
        <f>RES_hhdet_fech!G79/RES_summary!G$19</f>
        <v>11.530623048698477</v>
      </c>
      <c r="H79" s="176">
        <f>RES_hhdet_fech!H79/RES_summary!H$19</f>
        <v>11.990122776636214</v>
      </c>
      <c r="I79" s="176">
        <f>RES_hhdet_fech!I79/RES_summary!I$19</f>
        <v>10.968471033834264</v>
      </c>
      <c r="J79" s="176">
        <f>RES_hhdet_fech!J79/RES_summary!J$19</f>
        <v>10.45722760422931</v>
      </c>
      <c r="K79" s="176">
        <f>RES_hhdet_fech!K79/RES_summary!K$19</f>
        <v>10.82659166464485</v>
      </c>
      <c r="L79" s="176">
        <f>RES_hhdet_fech!L79/RES_summary!L$19</f>
        <v>10.9237666988563</v>
      </c>
      <c r="M79" s="176">
        <f>RES_hhdet_fech!M79/RES_summary!M$19</f>
        <v>10.780422168320102</v>
      </c>
      <c r="N79" s="176">
        <f>RES_hhdet_fech!N79/RES_summary!N$19</f>
        <v>10.567115904091171</v>
      </c>
      <c r="O79" s="176">
        <f>RES_hhdet_fech!O79/RES_summary!O$19</f>
        <v>11.362924070670504</v>
      </c>
      <c r="P79" s="176">
        <f>RES_hhdet_fech!P79/RES_summary!P$19</f>
        <v>10.553530229926338</v>
      </c>
      <c r="Q79" s="176">
        <f>RES_hhdet_fech!Q79/RES_summary!Q$19</f>
        <v>13.37819870882903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164.05268991664539</v>
      </c>
      <c r="C81" s="184">
        <f>RES_hhdet_fech!C81/RES_summary!C$19</f>
        <v>166.26732385915386</v>
      </c>
      <c r="D81" s="184">
        <f>RES_hhdet_fech!D81/RES_summary!D$19</f>
        <v>165.95270967534358</v>
      </c>
      <c r="E81" s="184">
        <f>RES_hhdet_fech!E81/RES_summary!E$19</f>
        <v>212.90305384898082</v>
      </c>
      <c r="F81" s="184">
        <f>RES_hhdet_fech!F81/RES_summary!F$19</f>
        <v>151.77038923779975</v>
      </c>
      <c r="G81" s="184">
        <f>RES_hhdet_fech!G81/RES_summary!G$19</f>
        <v>192.71062077851116</v>
      </c>
      <c r="H81" s="184">
        <f>RES_hhdet_fech!H81/RES_summary!H$19</f>
        <v>178.5044831409958</v>
      </c>
      <c r="I81" s="184">
        <f>RES_hhdet_fech!I81/RES_summary!I$19</f>
        <v>172.013957780411</v>
      </c>
      <c r="J81" s="184">
        <f>RES_hhdet_fech!J81/RES_summary!J$19</f>
        <v>194.23142905684219</v>
      </c>
      <c r="K81" s="184">
        <f>RES_hhdet_fech!K81/RES_summary!K$19</f>
        <v>185.73862676635744</v>
      </c>
      <c r="L81" s="184">
        <f>RES_hhdet_fech!L81/RES_summary!L$19</f>
        <v>184.37275760351704</v>
      </c>
      <c r="M81" s="184">
        <f>RES_hhdet_fech!M81/RES_summary!M$19</f>
        <v>131.83411794404799</v>
      </c>
      <c r="N81" s="184">
        <f>RES_hhdet_fech!N81/RES_summary!N$19</f>
        <v>175.38280425677269</v>
      </c>
      <c r="O81" s="184">
        <f>RES_hhdet_fech!O81/RES_summary!O$19</f>
        <v>171.10305575591858</v>
      </c>
      <c r="P81" s="184">
        <f>RES_hhdet_fech!P81/RES_summary!P$19</f>
        <v>140.21747543146108</v>
      </c>
      <c r="Q81" s="184">
        <f>RES_hhdet_fech!Q81/RES_summary!Q$19</f>
        <v>157.07790119177753</v>
      </c>
    </row>
    <row r="82" spans="1:17" ht="12.95" customHeight="1" x14ac:dyDescent="0.25">
      <c r="A82" s="158" t="s">
        <v>65</v>
      </c>
      <c r="B82" s="178">
        <f>RES_hhdet_fech!B82/RES_summary!B$19</f>
        <v>115.15309619397982</v>
      </c>
      <c r="C82" s="178">
        <f>RES_hhdet_fech!C82/RES_summary!C$19</f>
        <v>116.74408537485995</v>
      </c>
      <c r="D82" s="178">
        <f>RES_hhdet_fech!D82/RES_summary!D$19</f>
        <v>117.41558833142771</v>
      </c>
      <c r="E82" s="178">
        <f>RES_hhdet_fech!E82/RES_summary!E$19</f>
        <v>161.60540087110775</v>
      </c>
      <c r="F82" s="178">
        <f>RES_hhdet_fech!F82/RES_summary!F$19</f>
        <v>101.30259839699184</v>
      </c>
      <c r="G82" s="178">
        <f>RES_hhdet_fech!G82/RES_summary!G$19</f>
        <v>141.02355575044928</v>
      </c>
      <c r="H82" s="178">
        <f>RES_hhdet_fech!H82/RES_summary!H$19</f>
        <v>128.18986568964394</v>
      </c>
      <c r="I82" s="178">
        <f>RES_hhdet_fech!I82/RES_summary!I$19</f>
        <v>123.84475408142693</v>
      </c>
      <c r="J82" s="178">
        <f>RES_hhdet_fech!J82/RES_summary!J$19</f>
        <v>145.36904074088258</v>
      </c>
      <c r="K82" s="178">
        <f>RES_hhdet_fech!K82/RES_summary!K$19</f>
        <v>137.38261684418211</v>
      </c>
      <c r="L82" s="178">
        <f>RES_hhdet_fech!L82/RES_summary!L$19</f>
        <v>135.85817218627656</v>
      </c>
      <c r="M82" s="178">
        <f>RES_hhdet_fech!M82/RES_summary!M$19</f>
        <v>87.400224462776777</v>
      </c>
      <c r="N82" s="178">
        <f>RES_hhdet_fech!N82/RES_summary!N$19</f>
        <v>127.77416493680779</v>
      </c>
      <c r="O82" s="178">
        <f>RES_hhdet_fech!O82/RES_summary!O$19</f>
        <v>122.83992610282532</v>
      </c>
      <c r="P82" s="178">
        <f>RES_hhdet_fech!P82/RES_summary!P$19</f>
        <v>93.927397606560859</v>
      </c>
      <c r="Q82" s="178">
        <f>RES_hhdet_fech!Q82/RES_summary!Q$19</f>
        <v>109.24853598257125</v>
      </c>
    </row>
    <row r="83" spans="1:17" ht="12" customHeight="1" x14ac:dyDescent="0.25">
      <c r="A83" s="23" t="s">
        <v>157</v>
      </c>
      <c r="B83" s="177">
        <f>RES_hhdet_fech!B83/RES_summary!B$19</f>
        <v>114.48498093075831</v>
      </c>
      <c r="C83" s="177">
        <f>RES_hhdet_fech!C83/RES_summary!C$19</f>
        <v>116.09188201339748</v>
      </c>
      <c r="D83" s="177">
        <f>RES_hhdet_fech!D83/RES_summary!D$19</f>
        <v>116.66186219569488</v>
      </c>
      <c r="E83" s="177">
        <f>RES_hhdet_fech!E83/RES_summary!E$19</f>
        <v>160.49739377191625</v>
      </c>
      <c r="F83" s="177">
        <f>RES_hhdet_fech!F83/RES_summary!F$19</f>
        <v>100.42855132985346</v>
      </c>
      <c r="G83" s="177">
        <f>RES_hhdet_fech!G83/RES_summary!G$19</f>
        <v>139.9163904300373</v>
      </c>
      <c r="H83" s="177">
        <f>RES_hhdet_fech!H83/RES_summary!H$19</f>
        <v>127.26389322278482</v>
      </c>
      <c r="I83" s="177">
        <f>RES_hhdet_fech!I83/RES_summary!I$19</f>
        <v>123.25059679958508</v>
      </c>
      <c r="J83" s="177">
        <f>RES_hhdet_fech!J83/RES_summary!J$19</f>
        <v>144.69917158766955</v>
      </c>
      <c r="K83" s="177">
        <f>RES_hhdet_fech!K83/RES_summary!K$19</f>
        <v>136.81348340399214</v>
      </c>
      <c r="L83" s="177">
        <f>RES_hhdet_fech!L83/RES_summary!L$19</f>
        <v>135.23857327785822</v>
      </c>
      <c r="M83" s="177">
        <f>RES_hhdet_fech!M83/RES_summary!M$19</f>
        <v>86.878848077780262</v>
      </c>
      <c r="N83" s="177">
        <f>RES_hhdet_fech!N83/RES_summary!N$19</f>
        <v>127.30542888923593</v>
      </c>
      <c r="O83" s="177">
        <f>RES_hhdet_fech!O83/RES_summary!O$19</f>
        <v>122.35440673683375</v>
      </c>
      <c r="P83" s="177">
        <f>RES_hhdet_fech!P83/RES_summary!P$19</f>
        <v>93.604551222671304</v>
      </c>
      <c r="Q83" s="177">
        <f>RES_hhdet_fech!Q83/RES_summary!Q$19</f>
        <v>108.54131537867023</v>
      </c>
    </row>
    <row r="84" spans="1:17" ht="12" customHeight="1" x14ac:dyDescent="0.25">
      <c r="A84" s="23" t="s">
        <v>60</v>
      </c>
      <c r="B84" s="177">
        <f>RES_hhdet_fech!B84/RES_summary!B$19</f>
        <v>0.66811526322149883</v>
      </c>
      <c r="C84" s="177">
        <f>RES_hhdet_fech!C84/RES_summary!C$19</f>
        <v>0.65220336146247659</v>
      </c>
      <c r="D84" s="177">
        <f>RES_hhdet_fech!D84/RES_summary!D$19</f>
        <v>0.75372613573282798</v>
      </c>
      <c r="E84" s="177">
        <f>RES_hhdet_fech!E84/RES_summary!E$19</f>
        <v>1.1080070991914681</v>
      </c>
      <c r="F84" s="177">
        <f>RES_hhdet_fech!F84/RES_summary!F$19</f>
        <v>0.87404706713838787</v>
      </c>
      <c r="G84" s="177">
        <f>RES_hhdet_fech!G84/RES_summary!G$19</f>
        <v>1.1071653204119905</v>
      </c>
      <c r="H84" s="177">
        <f>RES_hhdet_fech!H84/RES_summary!H$19</f>
        <v>0.92597246685910695</v>
      </c>
      <c r="I84" s="177">
        <f>RES_hhdet_fech!I84/RES_summary!I$19</f>
        <v>0.59415728184183969</v>
      </c>
      <c r="J84" s="177">
        <f>RES_hhdet_fech!J84/RES_summary!J$19</f>
        <v>0.66986915321305252</v>
      </c>
      <c r="K84" s="177">
        <f>RES_hhdet_fech!K84/RES_summary!K$19</f>
        <v>0.56913344018999756</v>
      </c>
      <c r="L84" s="177">
        <f>RES_hhdet_fech!L84/RES_summary!L$19</f>
        <v>0.61959890841833942</v>
      </c>
      <c r="M84" s="177">
        <f>RES_hhdet_fech!M84/RES_summary!M$19</f>
        <v>0.52137638499651839</v>
      </c>
      <c r="N84" s="177">
        <f>RES_hhdet_fech!N84/RES_summary!N$19</f>
        <v>0.46873604757187104</v>
      </c>
      <c r="O84" s="177">
        <f>RES_hhdet_fech!O84/RES_summary!O$19</f>
        <v>0.48551936599156131</v>
      </c>
      <c r="P84" s="177">
        <f>RES_hhdet_fech!P84/RES_summary!P$19</f>
        <v>0.32284638388954023</v>
      </c>
      <c r="Q84" s="177">
        <f>RES_hhdet_fech!Q84/RES_summary!Q$19</f>
        <v>0.70722060390101893</v>
      </c>
    </row>
    <row r="85" spans="1:17" ht="12.95" customHeight="1" x14ac:dyDescent="0.25">
      <c r="A85" s="158" t="s">
        <v>112</v>
      </c>
      <c r="B85" s="178">
        <f>RES_hhdet_fech!B85/RES_summary!B$19</f>
        <v>1.7396486749192679</v>
      </c>
      <c r="C85" s="178">
        <f>RES_hhdet_fech!C85/RES_summary!C$19</f>
        <v>1.792958843533442</v>
      </c>
      <c r="D85" s="178">
        <f>RES_hhdet_fech!D85/RES_summary!D$19</f>
        <v>1.770224402386696</v>
      </c>
      <c r="E85" s="178">
        <f>RES_hhdet_fech!E85/RES_summary!E$19</f>
        <v>1.8448674108262155</v>
      </c>
      <c r="F85" s="178">
        <f>RES_hhdet_fech!F85/RES_summary!F$19</f>
        <v>1.9260712518335559</v>
      </c>
      <c r="G85" s="178">
        <f>RES_hhdet_fech!G85/RES_summary!G$19</f>
        <v>2.0093099430702801</v>
      </c>
      <c r="H85" s="178">
        <f>RES_hhdet_fech!H85/RES_summary!H$19</f>
        <v>2.0515320941653279</v>
      </c>
      <c r="I85" s="178">
        <f>RES_hhdet_fech!I85/RES_summary!I$19</f>
        <v>2.0678065353201851</v>
      </c>
      <c r="J85" s="178">
        <f>RES_hhdet_fech!J85/RES_summary!J$19</f>
        <v>2.2210875938107617</v>
      </c>
      <c r="K85" s="178">
        <f>RES_hhdet_fech!K85/RES_summary!K$19</f>
        <v>2.2941579618760612</v>
      </c>
      <c r="L85" s="178">
        <f>RES_hhdet_fech!L85/RES_summary!L$19</f>
        <v>2.3505643452896132</v>
      </c>
      <c r="M85" s="178">
        <f>RES_hhdet_fech!M85/RES_summary!M$19</f>
        <v>2.8075388918682318</v>
      </c>
      <c r="N85" s="178">
        <f>RES_hhdet_fech!N85/RES_summary!N$19</f>
        <v>3.2155159917013139</v>
      </c>
      <c r="O85" s="178">
        <f>RES_hhdet_fech!O85/RES_summary!O$19</f>
        <v>3.2373075226795374</v>
      </c>
      <c r="P85" s="178">
        <f>RES_hhdet_fech!P85/RES_summary!P$19</f>
        <v>3.1711228156967883</v>
      </c>
      <c r="Q85" s="178">
        <f>RES_hhdet_fech!Q85/RES_summary!Q$19</f>
        <v>3.0459904388497296</v>
      </c>
    </row>
    <row r="86" spans="1:17" ht="12" customHeight="1" x14ac:dyDescent="0.25">
      <c r="A86" s="23" t="s">
        <v>60</v>
      </c>
      <c r="B86" s="177">
        <f>RES_hhdet_fech!B86/RES_summary!B$19</f>
        <v>1.7396486749192679</v>
      </c>
      <c r="C86" s="177">
        <f>RES_hhdet_fech!C86/RES_summary!C$19</f>
        <v>1.792958843533442</v>
      </c>
      <c r="D86" s="177">
        <f>RES_hhdet_fech!D86/RES_summary!D$19</f>
        <v>1.770224402386696</v>
      </c>
      <c r="E86" s="177">
        <f>RES_hhdet_fech!E86/RES_summary!E$19</f>
        <v>1.8448674108262155</v>
      </c>
      <c r="F86" s="177">
        <f>RES_hhdet_fech!F86/RES_summary!F$19</f>
        <v>1.9260712518335559</v>
      </c>
      <c r="G86" s="177">
        <f>RES_hhdet_fech!G86/RES_summary!G$19</f>
        <v>2.0093099430702801</v>
      </c>
      <c r="H86" s="177">
        <f>RES_hhdet_fech!H86/RES_summary!H$19</f>
        <v>2.0515320941653279</v>
      </c>
      <c r="I86" s="177">
        <f>RES_hhdet_fech!I86/RES_summary!I$19</f>
        <v>2.0678065353201851</v>
      </c>
      <c r="J86" s="177">
        <f>RES_hhdet_fech!J86/RES_summary!J$19</f>
        <v>2.2210875938107617</v>
      </c>
      <c r="K86" s="177">
        <f>RES_hhdet_fech!K86/RES_summary!K$19</f>
        <v>2.2941579618760612</v>
      </c>
      <c r="L86" s="177">
        <f>RES_hhdet_fech!L86/RES_summary!L$19</f>
        <v>2.3505643452896132</v>
      </c>
      <c r="M86" s="177">
        <f>RES_hhdet_fech!M86/RES_summary!M$19</f>
        <v>2.8075388918682318</v>
      </c>
      <c r="N86" s="177">
        <f>RES_hhdet_fech!N86/RES_summary!N$19</f>
        <v>3.2155159917013139</v>
      </c>
      <c r="O86" s="177">
        <f>RES_hhdet_fech!O86/RES_summary!O$19</f>
        <v>3.2373075226795374</v>
      </c>
      <c r="P86" s="177">
        <f>RES_hhdet_fech!P86/RES_summary!P$19</f>
        <v>3.1711228156967883</v>
      </c>
      <c r="Q86" s="177">
        <f>RES_hhdet_fech!Q86/RES_summary!Q$19</f>
        <v>3.0459904388497296</v>
      </c>
    </row>
    <row r="87" spans="1:17" ht="12" customHeight="1" x14ac:dyDescent="0.25">
      <c r="A87" s="158" t="s">
        <v>63</v>
      </c>
      <c r="B87" s="178">
        <f>RES_hhdet_fech!B87/RES_summary!B$19</f>
        <v>31.247122275076073</v>
      </c>
      <c r="C87" s="178">
        <f>RES_hhdet_fech!C87/RES_summary!C$19</f>
        <v>32.245816647997344</v>
      </c>
      <c r="D87" s="178">
        <f>RES_hhdet_fech!D87/RES_summary!D$19</f>
        <v>32.396744330422649</v>
      </c>
      <c r="E87" s="178">
        <f>RES_hhdet_fech!E87/RES_summary!E$19</f>
        <v>34.521555283412653</v>
      </c>
      <c r="F87" s="178">
        <f>RES_hhdet_fech!F87/RES_summary!F$19</f>
        <v>32.703986191649129</v>
      </c>
      <c r="G87" s="178">
        <f>RES_hhdet_fech!G87/RES_summary!G$19</f>
        <v>34.153737912447099</v>
      </c>
      <c r="H87" s="178">
        <f>RES_hhdet_fech!H87/RES_summary!H$19</f>
        <v>33.471581889073114</v>
      </c>
      <c r="I87" s="178">
        <f>RES_hhdet_fech!I87/RES_summary!I$19</f>
        <v>32.550867415674062</v>
      </c>
      <c r="J87" s="178">
        <f>RES_hhdet_fech!J87/RES_summary!J$19</f>
        <v>33.196376191190815</v>
      </c>
      <c r="K87" s="178">
        <f>RES_hhdet_fech!K87/RES_summary!K$19</f>
        <v>32.519755217869339</v>
      </c>
      <c r="L87" s="178">
        <f>RES_hhdet_fech!L87/RES_summary!L$19</f>
        <v>32.008988179597246</v>
      </c>
      <c r="M87" s="178">
        <f>RES_hhdet_fech!M87/RES_summary!M$19</f>
        <v>28.057882293998418</v>
      </c>
      <c r="N87" s="178">
        <f>RES_hhdet_fech!N87/RES_summary!N$19</f>
        <v>30.881695245290651</v>
      </c>
      <c r="O87" s="178">
        <f>RES_hhdet_fech!O87/RES_summary!O$19</f>
        <v>31.210245328750986</v>
      </c>
      <c r="P87" s="178">
        <f>RES_hhdet_fech!P87/RES_summary!P$19</f>
        <v>29.807933621265487</v>
      </c>
      <c r="Q87" s="178">
        <f>RES_hhdet_fech!Q87/RES_summary!Q$19</f>
        <v>30.093628766796346</v>
      </c>
    </row>
    <row r="88" spans="1:17" ht="12" customHeight="1" x14ac:dyDescent="0.25">
      <c r="A88" s="167" t="s">
        <v>156</v>
      </c>
      <c r="B88" s="183">
        <f>RES_hhdet_fech!B88/RES_summary!B$19</f>
        <v>36.900611123835098</v>
      </c>
      <c r="C88" s="183">
        <f>RES_hhdet_fech!C88/RES_summary!C$19</f>
        <v>37.666412929986244</v>
      </c>
      <c r="D88" s="183">
        <f>RES_hhdet_fech!D88/RES_summary!D$19</f>
        <v>38.332219256187756</v>
      </c>
      <c r="E88" s="183">
        <f>RES_hhdet_fech!E88/RES_summary!E$19</f>
        <v>44.601066122262203</v>
      </c>
      <c r="F88" s="183">
        <f>RES_hhdet_fech!F88/RES_summary!F$19</f>
        <v>33.503379456923419</v>
      </c>
      <c r="G88" s="183">
        <f>RES_hhdet_fech!G88/RES_summary!G$19</f>
        <v>38.371667076805963</v>
      </c>
      <c r="H88" s="183">
        <f>RES_hhdet_fech!H88/RES_summary!H$19</f>
        <v>37.760862191170169</v>
      </c>
      <c r="I88" s="183">
        <f>RES_hhdet_fech!I88/RES_summary!I$19</f>
        <v>37.296632448199972</v>
      </c>
      <c r="J88" s="183">
        <f>RES_hhdet_fech!J88/RES_summary!J$19</f>
        <v>39.096648963037303</v>
      </c>
      <c r="K88" s="183">
        <f>RES_hhdet_fech!K88/RES_summary!K$19</f>
        <v>38.959076073132572</v>
      </c>
      <c r="L88" s="183">
        <f>RES_hhdet_fech!L88/RES_summary!L$19</f>
        <v>35.999478897520895</v>
      </c>
      <c r="M88" s="183">
        <f>RES_hhdet_fech!M88/RES_summary!M$19</f>
        <v>26.790659146446824</v>
      </c>
      <c r="N88" s="183">
        <f>RES_hhdet_fech!N88/RES_summary!N$19</f>
        <v>34.334144084063119</v>
      </c>
      <c r="O88" s="183">
        <f>RES_hhdet_fech!O88/RES_summary!O$19</f>
        <v>33.286335146473071</v>
      </c>
      <c r="P88" s="183">
        <f>RES_hhdet_fech!P88/RES_summary!P$19</f>
        <v>31.725551353166654</v>
      </c>
      <c r="Q88" s="183">
        <f>RES_hhdet_fech!Q88/RES_summary!Q$19</f>
        <v>31.438949302552928</v>
      </c>
    </row>
    <row r="89" spans="1:17" ht="12" customHeight="1" x14ac:dyDescent="0.25">
      <c r="A89" s="167" t="s">
        <v>155</v>
      </c>
      <c r="B89" s="183">
        <f>RES_hhdet_fech!B89/RES_summary!B$19</f>
        <v>24.231076761676352</v>
      </c>
      <c r="C89" s="183">
        <f>RES_hhdet_fech!C89/RES_summary!C$19</f>
        <v>24.801314294375672</v>
      </c>
      <c r="D89" s="183">
        <f>RES_hhdet_fech!D89/RES_summary!D$19</f>
        <v>25.308811846640207</v>
      </c>
      <c r="E89" s="183">
        <f>RES_hhdet_fech!E89/RES_summary!E$19</f>
        <v>27.997676932371874</v>
      </c>
      <c r="F89" s="183">
        <f>RES_hhdet_fech!F89/RES_summary!F$19</f>
        <v>23.605617505827727</v>
      </c>
      <c r="G89" s="183">
        <f>RES_hhdet_fech!G89/RES_summary!G$19</f>
        <v>25.58244411780024</v>
      </c>
      <c r="H89" s="183">
        <f>RES_hhdet_fech!H89/RES_summary!H$19</f>
        <v>25.257566877556673</v>
      </c>
      <c r="I89" s="183">
        <f>RES_hhdet_fech!I89/RES_summary!I$19</f>
        <v>25.035617928161219</v>
      </c>
      <c r="J89" s="183">
        <f>RES_hhdet_fech!J89/RES_summary!J$19</f>
        <v>25.695403094309174</v>
      </c>
      <c r="K89" s="183">
        <f>RES_hhdet_fech!K89/RES_summary!K$19</f>
        <v>25.520838892889689</v>
      </c>
      <c r="L89" s="183">
        <f>RES_hhdet_fech!L89/RES_summary!L$19</f>
        <v>24.286386703301233</v>
      </c>
      <c r="M89" s="183">
        <f>RES_hhdet_fech!M89/RES_summary!M$19</f>
        <v>20.553326987972053</v>
      </c>
      <c r="N89" s="183">
        <f>RES_hhdet_fech!N89/RES_summary!N$19</f>
        <v>23.367509333302007</v>
      </c>
      <c r="O89" s="183">
        <f>RES_hhdet_fech!O89/RES_summary!O$19</f>
        <v>22.721341914251031</v>
      </c>
      <c r="P89" s="183">
        <f>RES_hhdet_fech!P89/RES_summary!P$19</f>
        <v>21.734777318039431</v>
      </c>
      <c r="Q89" s="183">
        <f>RES_hhdet_fech!Q89/RES_summary!Q$19</f>
        <v>21.600588353740775</v>
      </c>
    </row>
    <row r="90" spans="1:17" ht="12" customHeight="1" x14ac:dyDescent="0.25">
      <c r="A90" s="166" t="s">
        <v>55</v>
      </c>
      <c r="B90" s="182">
        <f>RES_hhdet_fech!B90/RES_summary!B$19</f>
        <v>14.760244449538515</v>
      </c>
      <c r="C90" s="182">
        <f>RES_hhdet_fech!C90/RES_summary!C$19</f>
        <v>15.066565171993874</v>
      </c>
      <c r="D90" s="182">
        <f>RES_hhdet_fech!D90/RES_summary!D$19</f>
        <v>15.332887702475139</v>
      </c>
      <c r="E90" s="182">
        <f>RES_hhdet_fech!E90/RES_summary!E$19</f>
        <v>17.840426448902804</v>
      </c>
      <c r="F90" s="182">
        <f>RES_hhdet_fech!F90/RES_summary!F$19</f>
        <v>13.401351782769586</v>
      </c>
      <c r="G90" s="182">
        <f>RES_hhdet_fech!G90/RES_summary!G$19</f>
        <v>15.348666830721532</v>
      </c>
      <c r="H90" s="182">
        <f>RES_hhdet_fech!H90/RES_summary!H$19</f>
        <v>15.104344876467952</v>
      </c>
      <c r="I90" s="182">
        <f>RES_hhdet_fech!I90/RES_summary!I$19</f>
        <v>14.918652979280083</v>
      </c>
      <c r="J90" s="182">
        <f>RES_hhdet_fech!J90/RES_summary!J$19</f>
        <v>15.638659585214734</v>
      </c>
      <c r="K90" s="182">
        <f>RES_hhdet_fech!K90/RES_summary!K$19</f>
        <v>15.583630429252938</v>
      </c>
      <c r="L90" s="182">
        <f>RES_hhdet_fech!L90/RES_summary!L$19</f>
        <v>14.399791559008428</v>
      </c>
      <c r="M90" s="182">
        <f>RES_hhdet_fech!M90/RES_summary!M$19</f>
        <v>10.716263658578775</v>
      </c>
      <c r="N90" s="182">
        <f>RES_hhdet_fech!N90/RES_summary!N$19</f>
        <v>13.733657633625342</v>
      </c>
      <c r="O90" s="182">
        <f>RES_hhdet_fech!O90/RES_summary!O$19</f>
        <v>13.314534058589381</v>
      </c>
      <c r="P90" s="182">
        <f>RES_hhdet_fech!P90/RES_summary!P$19</f>
        <v>12.690220541266712</v>
      </c>
      <c r="Q90" s="182">
        <f>RES_hhdet_fech!Q90/RES_summary!Q$19</f>
        <v>12.575579721021303</v>
      </c>
    </row>
    <row r="91" spans="1:17" ht="12" customHeight="1" x14ac:dyDescent="0.25">
      <c r="A91" s="147" t="s">
        <v>59</v>
      </c>
      <c r="B91" s="181">
        <f>RES_hhdet_fech!B91/RES_summary!B$19</f>
        <v>9.4708323121378317</v>
      </c>
      <c r="C91" s="181">
        <f>RES_hhdet_fech!C91/RES_summary!C$19</f>
        <v>9.7347491223817944</v>
      </c>
      <c r="D91" s="181">
        <f>RES_hhdet_fech!D91/RES_summary!D$19</f>
        <v>9.9759241441650683</v>
      </c>
      <c r="E91" s="181">
        <f>RES_hhdet_fech!E91/RES_summary!E$19</f>
        <v>10.157250483469069</v>
      </c>
      <c r="F91" s="181">
        <f>RES_hhdet_fech!F91/RES_summary!F$19</f>
        <v>10.204265723058139</v>
      </c>
      <c r="G91" s="181">
        <f>RES_hhdet_fech!G91/RES_summary!G$19</f>
        <v>10.233777287078704</v>
      </c>
      <c r="H91" s="181">
        <f>RES_hhdet_fech!H91/RES_summary!H$19</f>
        <v>10.153222001088718</v>
      </c>
      <c r="I91" s="181">
        <f>RES_hhdet_fech!I91/RES_summary!I$19</f>
        <v>10.116964948881133</v>
      </c>
      <c r="J91" s="181">
        <f>RES_hhdet_fech!J91/RES_summary!J$19</f>
        <v>10.056743509094442</v>
      </c>
      <c r="K91" s="181">
        <f>RES_hhdet_fech!K91/RES_summary!K$19</f>
        <v>9.9372084636367486</v>
      </c>
      <c r="L91" s="181">
        <f>RES_hhdet_fech!L91/RES_summary!L$19</f>
        <v>9.8865951442928086</v>
      </c>
      <c r="M91" s="181">
        <f>RES_hhdet_fech!M91/RES_summary!M$19</f>
        <v>9.8370633293932777</v>
      </c>
      <c r="N91" s="181">
        <f>RES_hhdet_fech!N91/RES_summary!N$19</f>
        <v>9.6338516996766685</v>
      </c>
      <c r="O91" s="181">
        <f>RES_hhdet_fech!O91/RES_summary!O$19</f>
        <v>9.4068078556616488</v>
      </c>
      <c r="P91" s="181">
        <f>RES_hhdet_fech!P91/RES_summary!P$19</f>
        <v>9.0445567767727209</v>
      </c>
      <c r="Q91" s="181">
        <f>RES_hhdet_fech!Q91/RES_summary!Q$19</f>
        <v>9.025008632719473</v>
      </c>
    </row>
    <row r="92" spans="1:17" ht="12" customHeight="1" x14ac:dyDescent="0.25">
      <c r="A92" s="163" t="s">
        <v>144</v>
      </c>
      <c r="B92" s="180">
        <f>RES_hhdet_fech!B92/RES_summary!B$19</f>
        <v>30.750658981046783</v>
      </c>
      <c r="C92" s="180">
        <f>RES_hhdet_fech!C92/RES_summary!C$19</f>
        <v>31.831052926793308</v>
      </c>
      <c r="D92" s="180">
        <f>RES_hhdet_fech!D92/RES_summary!D$19</f>
        <v>32.093573205019673</v>
      </c>
      <c r="E92" s="180">
        <f>RES_hhdet_fech!E92/RES_summary!E$19</f>
        <v>32.347973004076152</v>
      </c>
      <c r="F92" s="180">
        <f>RES_hhdet_fech!F92/RES_summary!F$19</f>
        <v>32.149154703479638</v>
      </c>
      <c r="G92" s="180">
        <f>RES_hhdet_fech!G92/RES_summary!G$19</f>
        <v>31.97640876300802</v>
      </c>
      <c r="H92" s="180">
        <f>RES_hhdet_fech!H92/RES_summary!H$19</f>
        <v>31.467399999094962</v>
      </c>
      <c r="I92" s="180">
        <f>RES_hhdet_fech!I92/RES_summary!I$19</f>
        <v>31.080529626198111</v>
      </c>
      <c r="J92" s="180">
        <f>RES_hhdet_fech!J92/RES_summary!J$19</f>
        <v>30.638510704181993</v>
      </c>
      <c r="K92" s="180">
        <f>RES_hhdet_fech!K92/RES_summary!K$19</f>
        <v>30.033677375514625</v>
      </c>
      <c r="L92" s="180">
        <f>RES_hhdet_fech!L92/RES_summary!L$19</f>
        <v>29.613949697939674</v>
      </c>
      <c r="M92" s="180">
        <f>RES_hhdet_fech!M92/RES_summary!M$19</f>
        <v>29.423233074664953</v>
      </c>
      <c r="N92" s="180">
        <f>RES_hhdet_fech!N92/RES_summary!N$19</f>
        <v>28.668964286317411</v>
      </c>
      <c r="O92" s="180">
        <f>RES_hhdet_fech!O92/RES_summary!O$19</f>
        <v>27.836085627280777</v>
      </c>
      <c r="P92" s="180">
        <f>RES_hhdet_fech!P92/RES_summary!P$19</f>
        <v>26.578594621574137</v>
      </c>
      <c r="Q92" s="180">
        <f>RES_hhdet_fech!Q92/RES_summary!Q$19</f>
        <v>26.370530894284389</v>
      </c>
    </row>
    <row r="93" spans="1:17" ht="12" customHeight="1" x14ac:dyDescent="0.25">
      <c r="A93" s="161" t="s">
        <v>143</v>
      </c>
      <c r="B93" s="179">
        <f>RES_hhdet_fech!B93/RES_summary!B$19</f>
        <v>21.771095904559612</v>
      </c>
      <c r="C93" s="179">
        <f>RES_hhdet_fech!C93/RES_summary!C$19</f>
        <v>22.46717029309923</v>
      </c>
      <c r="D93" s="179">
        <f>RES_hhdet_fech!D93/RES_summary!D$19</f>
        <v>22.813353426172448</v>
      </c>
      <c r="E93" s="179">
        <f>RES_hhdet_fech!E93/RES_summary!E$19</f>
        <v>23.096439685097973</v>
      </c>
      <c r="F93" s="179">
        <f>RES_hhdet_fech!F93/RES_summary!F$19</f>
        <v>23.06392760445101</v>
      </c>
      <c r="G93" s="179">
        <f>RES_hhdet_fech!G93/RES_summary!G$19</f>
        <v>23.024340792281116</v>
      </c>
      <c r="H93" s="179">
        <f>RES_hhdet_fech!H93/RES_summary!H$19</f>
        <v>22.740182000726769</v>
      </c>
      <c r="I93" s="179">
        <f>RES_hhdet_fech!I93/RES_summary!I$19</f>
        <v>22.549176799360616</v>
      </c>
      <c r="J93" s="179">
        <f>RES_hhdet_fech!J93/RES_summary!J$19</f>
        <v>22.312147790767174</v>
      </c>
      <c r="K93" s="179">
        <f>RES_hhdet_fech!K93/RES_summary!K$19</f>
        <v>21.950679413842359</v>
      </c>
      <c r="L93" s="179">
        <f>RES_hhdet_fech!L93/RES_summary!L$19</f>
        <v>21.732175023468692</v>
      </c>
      <c r="M93" s="179">
        <f>RES_hhdet_fech!M93/RES_summary!M$19</f>
        <v>21.606356559259314</v>
      </c>
      <c r="N93" s="179">
        <f>RES_hhdet_fech!N93/RES_summary!N$19</f>
        <v>21.101437414203641</v>
      </c>
      <c r="O93" s="179">
        <f>RES_hhdet_fech!O93/RES_summary!O$19</f>
        <v>20.541242106574011</v>
      </c>
      <c r="P93" s="179">
        <f>RES_hhdet_fech!P93/RES_summary!P$19</f>
        <v>19.675994625402399</v>
      </c>
      <c r="Q93" s="179">
        <f>RES_hhdet_fech!Q93/RES_summary!Q$19</f>
        <v>19.573220990433303</v>
      </c>
    </row>
    <row r="94" spans="1:17" ht="12" customHeight="1" x14ac:dyDescent="0.25">
      <c r="A94" s="148" t="s">
        <v>57</v>
      </c>
      <c r="B94" s="177">
        <f>RES_hhdet_fech!B94/RES_summary!B$19</f>
        <v>12.300263592421778</v>
      </c>
      <c r="C94" s="177">
        <f>RES_hhdet_fech!C94/RES_summary!C$19</f>
        <v>12.732421170717432</v>
      </c>
      <c r="D94" s="177">
        <f>RES_hhdet_fech!D94/RES_summary!D$19</f>
        <v>12.837429282007385</v>
      </c>
      <c r="E94" s="177">
        <f>RES_hhdet_fech!E94/RES_summary!E$19</f>
        <v>12.939189201628908</v>
      </c>
      <c r="F94" s="177">
        <f>RES_hhdet_fech!F94/RES_summary!F$19</f>
        <v>12.859661881392874</v>
      </c>
      <c r="G94" s="177">
        <f>RES_hhdet_fech!G94/RES_summary!G$19</f>
        <v>12.79056350520241</v>
      </c>
      <c r="H94" s="177">
        <f>RES_hhdet_fech!H94/RES_summary!H$19</f>
        <v>12.586959999638051</v>
      </c>
      <c r="I94" s="177">
        <f>RES_hhdet_fech!I94/RES_summary!I$19</f>
        <v>12.432211850479485</v>
      </c>
      <c r="J94" s="177">
        <f>RES_hhdet_fech!J94/RES_summary!J$19</f>
        <v>12.255404281672726</v>
      </c>
      <c r="K94" s="177">
        <f>RES_hhdet_fech!K94/RES_summary!K$19</f>
        <v>12.013470950205603</v>
      </c>
      <c r="L94" s="177">
        <f>RES_hhdet_fech!L94/RES_summary!L$19</f>
        <v>11.845579879175881</v>
      </c>
      <c r="M94" s="177">
        <f>RES_hhdet_fech!M94/RES_summary!M$19</f>
        <v>11.769293229866035</v>
      </c>
      <c r="N94" s="177">
        <f>RES_hhdet_fech!N94/RES_summary!N$19</f>
        <v>11.467585714526972</v>
      </c>
      <c r="O94" s="177">
        <f>RES_hhdet_fech!O94/RES_summary!O$19</f>
        <v>11.134434250912365</v>
      </c>
      <c r="P94" s="177">
        <f>RES_hhdet_fech!P94/RES_summary!P$19</f>
        <v>10.631437848629684</v>
      </c>
      <c r="Q94" s="177">
        <f>RES_hhdet_fech!Q94/RES_summary!Q$19</f>
        <v>10.548212357713837</v>
      </c>
    </row>
    <row r="95" spans="1:17" ht="12" customHeight="1" x14ac:dyDescent="0.25">
      <c r="A95" s="148" t="s">
        <v>59</v>
      </c>
      <c r="B95" s="177">
        <f>RES_hhdet_fech!B95/RES_summary!B$19</f>
        <v>9.4708323121378282</v>
      </c>
      <c r="C95" s="177">
        <f>RES_hhdet_fech!C95/RES_summary!C$19</f>
        <v>9.7347491223817926</v>
      </c>
      <c r="D95" s="177">
        <f>RES_hhdet_fech!D95/RES_summary!D$19</f>
        <v>9.9759241441650719</v>
      </c>
      <c r="E95" s="177">
        <f>RES_hhdet_fech!E95/RES_summary!E$19</f>
        <v>10.157250483469067</v>
      </c>
      <c r="F95" s="177">
        <f>RES_hhdet_fech!F95/RES_summary!F$19</f>
        <v>10.204265723058136</v>
      </c>
      <c r="G95" s="177">
        <f>RES_hhdet_fech!G95/RES_summary!G$19</f>
        <v>10.233777287078707</v>
      </c>
      <c r="H95" s="177">
        <f>RES_hhdet_fech!H95/RES_summary!H$19</f>
        <v>10.153222001088714</v>
      </c>
      <c r="I95" s="177">
        <f>RES_hhdet_fech!I95/RES_summary!I$19</f>
        <v>10.116964948881131</v>
      </c>
      <c r="J95" s="177">
        <f>RES_hhdet_fech!J95/RES_summary!J$19</f>
        <v>10.056743509094446</v>
      </c>
      <c r="K95" s="177">
        <f>RES_hhdet_fech!K95/RES_summary!K$19</f>
        <v>9.9372084636367504</v>
      </c>
      <c r="L95" s="177">
        <f>RES_hhdet_fech!L95/RES_summary!L$19</f>
        <v>9.8865951442928068</v>
      </c>
      <c r="M95" s="177">
        <f>RES_hhdet_fech!M95/RES_summary!M$19</f>
        <v>9.8370633293932794</v>
      </c>
      <c r="N95" s="177">
        <f>RES_hhdet_fech!N95/RES_summary!N$19</f>
        <v>9.6338516996766685</v>
      </c>
      <c r="O95" s="177">
        <f>RES_hhdet_fech!O95/RES_summary!O$19</f>
        <v>9.4068078556616435</v>
      </c>
      <c r="P95" s="177">
        <f>RES_hhdet_fech!P95/RES_summary!P$19</f>
        <v>9.0445567767727137</v>
      </c>
      <c r="Q95" s="177">
        <f>RES_hhdet_fech!Q95/RES_summary!Q$19</f>
        <v>9.0250086327194694</v>
      </c>
    </row>
    <row r="96" spans="1:17" ht="12" customHeight="1" x14ac:dyDescent="0.25">
      <c r="A96" s="163" t="s">
        <v>142</v>
      </c>
      <c r="B96" s="180">
        <f>RES_hhdet_fech!B96/RES_summary!B$19</f>
        <v>28.750917391184782</v>
      </c>
      <c r="C96" s="180">
        <f>RES_hhdet_fech!C96/RES_summary!C$19</f>
        <v>27.662825478836904</v>
      </c>
      <c r="D96" s="180">
        <f>RES_hhdet_fech!D96/RES_summary!D$19</f>
        <v>30.123213979901141</v>
      </c>
      <c r="E96" s="180">
        <f>RES_hhdet_fech!E96/RES_summary!E$19</f>
        <v>31.404557075028595</v>
      </c>
      <c r="F96" s="180">
        <f>RES_hhdet_fech!F96/RES_summary!F$19</f>
        <v>33.298130476977718</v>
      </c>
      <c r="G96" s="180">
        <f>RES_hhdet_fech!G96/RES_summary!G$19</f>
        <v>33.293968926666466</v>
      </c>
      <c r="H96" s="180">
        <f>RES_hhdet_fech!H96/RES_summary!H$19</f>
        <v>30.981097360530022</v>
      </c>
      <c r="I96" s="180">
        <f>RES_hhdet_fech!I96/RES_summary!I$19</f>
        <v>28.078799343109839</v>
      </c>
      <c r="J96" s="180">
        <f>RES_hhdet_fech!J96/RES_summary!J$19</f>
        <v>26.619830681879424</v>
      </c>
      <c r="K96" s="180">
        <f>RES_hhdet_fech!K96/RES_summary!K$19</f>
        <v>25.686821674533942</v>
      </c>
      <c r="L96" s="180">
        <f>RES_hhdet_fech!L96/RES_summary!L$19</f>
        <v>28.951647854540884</v>
      </c>
      <c r="M96" s="180">
        <f>RES_hhdet_fech!M96/RES_summary!M$19</f>
        <v>30.417606799544696</v>
      </c>
      <c r="N96" s="180">
        <f>RES_hhdet_fech!N96/RES_summary!N$19</f>
        <v>27.631873108674569</v>
      </c>
      <c r="O96" s="180">
        <f>RES_hhdet_fech!O96/RES_summary!O$19</f>
        <v>29.017293047990336</v>
      </c>
      <c r="P96" s="180">
        <f>RES_hhdet_fech!P96/RES_summary!P$19</f>
        <v>24.891424874018799</v>
      </c>
      <c r="Q96" s="180">
        <f>RES_hhdet_fech!Q96/RES_summary!Q$19</f>
        <v>32.519782410526346</v>
      </c>
    </row>
    <row r="97" spans="1:17" ht="12" customHeight="1" x14ac:dyDescent="0.25">
      <c r="A97" s="161" t="s">
        <v>141</v>
      </c>
      <c r="B97" s="179">
        <f>RES_hhdet_fech!B97/RES_summary!B$19</f>
        <v>20.971199268615301</v>
      </c>
      <c r="C97" s="179">
        <f>RES_hhdet_fech!C97/RES_summary!C$19</f>
        <v>20.799879313916769</v>
      </c>
      <c r="D97" s="179">
        <f>RES_hhdet_fech!D97/RES_summary!D$19</f>
        <v>22.025209736125422</v>
      </c>
      <c r="E97" s="179">
        <f>RES_hhdet_fech!E97/RES_summary!E$19</f>
        <v>22.719073313479729</v>
      </c>
      <c r="F97" s="179">
        <f>RES_hhdet_fech!F97/RES_summary!F$19</f>
        <v>23.523517913849954</v>
      </c>
      <c r="G97" s="179">
        <f>RES_hhdet_fech!G97/RES_summary!G$19</f>
        <v>23.551364857744794</v>
      </c>
      <c r="H97" s="179">
        <f>RES_hhdet_fech!H97/RES_summary!H$19</f>
        <v>22.545660945300533</v>
      </c>
      <c r="I97" s="179">
        <f>RES_hhdet_fech!I97/RES_summary!I$19</f>
        <v>21.348484686125236</v>
      </c>
      <c r="J97" s="179">
        <f>RES_hhdet_fech!J97/RES_summary!J$19</f>
        <v>20.704675781846223</v>
      </c>
      <c r="K97" s="179">
        <f>RES_hhdet_fech!K97/RES_summary!K$19</f>
        <v>20.211937133450185</v>
      </c>
      <c r="L97" s="179">
        <f>RES_hhdet_fech!L97/RES_summary!L$19</f>
        <v>21.467254286109277</v>
      </c>
      <c r="M97" s="179">
        <f>RES_hhdet_fech!M97/RES_summary!M$19</f>
        <v>22.004106049211178</v>
      </c>
      <c r="N97" s="179">
        <f>RES_hhdet_fech!N97/RES_summary!N$19</f>
        <v>20.686600943146569</v>
      </c>
      <c r="O97" s="179">
        <f>RES_hhdet_fech!O97/RES_summary!O$19</f>
        <v>21.013725074857852</v>
      </c>
      <c r="P97" s="179">
        <f>RES_hhdet_fech!P97/RES_summary!P$19</f>
        <v>19.001126726380285</v>
      </c>
      <c r="Q97" s="179">
        <f>RES_hhdet_fech!Q97/RES_summary!Q$19</f>
        <v>22.032921596930148</v>
      </c>
    </row>
    <row r="98" spans="1:17" ht="12" customHeight="1" x14ac:dyDescent="0.25">
      <c r="A98" s="148" t="s">
        <v>60</v>
      </c>
      <c r="B98" s="177">
        <f>RES_hhdet_fech!B98/RES_summary!B$19</f>
        <v>11.500366956477471</v>
      </c>
      <c r="C98" s="177">
        <f>RES_hhdet_fech!C98/RES_summary!C$19</f>
        <v>11.065130191534976</v>
      </c>
      <c r="D98" s="177">
        <f>RES_hhdet_fech!D98/RES_summary!D$19</f>
        <v>12.049285591960347</v>
      </c>
      <c r="E98" s="177">
        <f>RES_hhdet_fech!E98/RES_summary!E$19</f>
        <v>12.561822830010662</v>
      </c>
      <c r="F98" s="177">
        <f>RES_hhdet_fech!F98/RES_summary!F$19</f>
        <v>13.319252190791822</v>
      </c>
      <c r="G98" s="177">
        <f>RES_hhdet_fech!G98/RES_summary!G$19</f>
        <v>13.317587570666095</v>
      </c>
      <c r="H98" s="177">
        <f>RES_hhdet_fech!H98/RES_summary!H$19</f>
        <v>12.392438944211815</v>
      </c>
      <c r="I98" s="177">
        <f>RES_hhdet_fech!I98/RES_summary!I$19</f>
        <v>11.231519737244106</v>
      </c>
      <c r="J98" s="177">
        <f>RES_hhdet_fech!J98/RES_summary!J$19</f>
        <v>10.647932272751776</v>
      </c>
      <c r="K98" s="177">
        <f>RES_hhdet_fech!K98/RES_summary!K$19</f>
        <v>10.274728669813435</v>
      </c>
      <c r="L98" s="177">
        <f>RES_hhdet_fech!L98/RES_summary!L$19</f>
        <v>11.58065914181647</v>
      </c>
      <c r="M98" s="177">
        <f>RES_hhdet_fech!M98/RES_summary!M$19</f>
        <v>12.167042719817903</v>
      </c>
      <c r="N98" s="177">
        <f>RES_hhdet_fech!N98/RES_summary!N$19</f>
        <v>11.052749243469899</v>
      </c>
      <c r="O98" s="177">
        <f>RES_hhdet_fech!O98/RES_summary!O$19</f>
        <v>11.606917219196202</v>
      </c>
      <c r="P98" s="177">
        <f>RES_hhdet_fech!P98/RES_summary!P$19</f>
        <v>9.9565699496075624</v>
      </c>
      <c r="Q98" s="177">
        <f>RES_hhdet_fech!Q98/RES_summary!Q$19</f>
        <v>13.00791296421068</v>
      </c>
    </row>
    <row r="99" spans="1:17" ht="12" customHeight="1" x14ac:dyDescent="0.25">
      <c r="A99" s="148" t="s">
        <v>59</v>
      </c>
      <c r="B99" s="177">
        <f>RES_hhdet_fech!B99/RES_summary!B$19</f>
        <v>9.4708323121378282</v>
      </c>
      <c r="C99" s="177">
        <f>RES_hhdet_fech!C99/RES_summary!C$19</f>
        <v>9.7347491223817926</v>
      </c>
      <c r="D99" s="177">
        <f>RES_hhdet_fech!D99/RES_summary!D$19</f>
        <v>9.9759241441650683</v>
      </c>
      <c r="E99" s="177">
        <f>RES_hhdet_fech!E99/RES_summary!E$19</f>
        <v>10.157250483469069</v>
      </c>
      <c r="F99" s="177">
        <f>RES_hhdet_fech!F99/RES_summary!F$19</f>
        <v>10.204265723058139</v>
      </c>
      <c r="G99" s="177">
        <f>RES_hhdet_fech!G99/RES_summary!G$19</f>
        <v>10.233777287078706</v>
      </c>
      <c r="H99" s="177">
        <f>RES_hhdet_fech!H99/RES_summary!H$19</f>
        <v>10.153222001088718</v>
      </c>
      <c r="I99" s="177">
        <f>RES_hhdet_fech!I99/RES_summary!I$19</f>
        <v>10.116964948881131</v>
      </c>
      <c r="J99" s="177">
        <f>RES_hhdet_fech!J99/RES_summary!J$19</f>
        <v>10.056743509094447</v>
      </c>
      <c r="K99" s="177">
        <f>RES_hhdet_fech!K99/RES_summary!K$19</f>
        <v>9.9372084636367504</v>
      </c>
      <c r="L99" s="177">
        <f>RES_hhdet_fech!L99/RES_summary!L$19</f>
        <v>9.8865951442928086</v>
      </c>
      <c r="M99" s="177">
        <f>RES_hhdet_fech!M99/RES_summary!M$19</f>
        <v>9.8370633293932759</v>
      </c>
      <c r="N99" s="177">
        <f>RES_hhdet_fech!N99/RES_summary!N$19</f>
        <v>9.6338516996766703</v>
      </c>
      <c r="O99" s="177">
        <f>RES_hhdet_fech!O99/RES_summary!O$19</f>
        <v>9.4068078556616523</v>
      </c>
      <c r="P99" s="177">
        <f>RES_hhdet_fech!P99/RES_summary!P$19</f>
        <v>9.0445567767727191</v>
      </c>
      <c r="Q99" s="177">
        <f>RES_hhdet_fech!Q99/RES_summary!Q$19</f>
        <v>9.0250086327194659</v>
      </c>
    </row>
    <row r="100" spans="1:17" ht="12" customHeight="1" x14ac:dyDescent="0.25">
      <c r="A100" s="158" t="s">
        <v>62</v>
      </c>
      <c r="B100" s="178">
        <f>RES_hhdet_fech!B100/RES_summary!B$19</f>
        <v>15.91282277267022</v>
      </c>
      <c r="C100" s="178">
        <f>RES_hhdet_fech!C100/RES_summary!C$19</f>
        <v>15.484462992763106</v>
      </c>
      <c r="D100" s="178">
        <f>RES_hhdet_fech!D100/RES_summary!D$19</f>
        <v>14.370152611106494</v>
      </c>
      <c r="E100" s="178">
        <f>RES_hhdet_fech!E100/RES_summary!E$19</f>
        <v>14.931230283634203</v>
      </c>
      <c r="F100" s="178">
        <f>RES_hhdet_fech!F100/RES_summary!F$19</f>
        <v>15.837733397325245</v>
      </c>
      <c r="G100" s="178">
        <f>RES_hhdet_fech!G100/RES_summary!G$19</f>
        <v>15.524017172544502</v>
      </c>
      <c r="H100" s="178">
        <f>RES_hhdet_fech!H100/RES_summary!H$19</f>
        <v>14.791503468113421</v>
      </c>
      <c r="I100" s="178">
        <f>RES_hhdet_fech!I100/RES_summary!I$19</f>
        <v>13.550529747989849</v>
      </c>
      <c r="J100" s="178">
        <f>RES_hhdet_fech!J100/RES_summary!J$19</f>
        <v>13.444924530957998</v>
      </c>
      <c r="K100" s="178">
        <f>RES_hhdet_fech!K100/RES_summary!K$19</f>
        <v>13.542096742429926</v>
      </c>
      <c r="L100" s="178">
        <f>RES_hhdet_fech!L100/RES_summary!L$19</f>
        <v>14.155032892353626</v>
      </c>
      <c r="M100" s="178">
        <f>RES_hhdet_fech!M100/RES_summary!M$19</f>
        <v>13.568472295404543</v>
      </c>
      <c r="N100" s="178">
        <f>RES_hhdet_fech!N100/RES_summary!N$19</f>
        <v>13.511428082972929</v>
      </c>
      <c r="O100" s="178">
        <f>RES_hhdet_fech!O100/RES_summary!O$19</f>
        <v>13.815576801662736</v>
      </c>
      <c r="P100" s="178">
        <f>RES_hhdet_fech!P100/RES_summary!P$19</f>
        <v>13.311021387937959</v>
      </c>
      <c r="Q100" s="178">
        <f>RES_hhdet_fech!Q100/RES_summary!Q$19</f>
        <v>14.689746003560204</v>
      </c>
    </row>
    <row r="101" spans="1:17" ht="12" customHeight="1" x14ac:dyDescent="0.25">
      <c r="A101" s="23" t="s">
        <v>55</v>
      </c>
      <c r="B101" s="177">
        <f>RES_hhdet_fech!B101/RES_summary!B$19</f>
        <v>19.765475681513152</v>
      </c>
      <c r="C101" s="177">
        <f>RES_hhdet_fech!C101/RES_summary!C$19</f>
        <v>20.101170114454792</v>
      </c>
      <c r="D101" s="177">
        <f>RES_hhdet_fech!D101/RES_summary!D$19</f>
        <v>20.528388170208338</v>
      </c>
      <c r="E101" s="177">
        <f>RES_hhdet_fech!E101/RES_summary!E$19</f>
        <v>20.798446083044865</v>
      </c>
      <c r="F101" s="177">
        <f>RES_hhdet_fech!F101/RES_summary!F$19</f>
        <v>20.132679349236891</v>
      </c>
      <c r="G101" s="177">
        <f>RES_hhdet_fech!G101/RES_summary!G$19</f>
        <v>19.099921188348937</v>
      </c>
      <c r="H101" s="177">
        <f>RES_hhdet_fech!H101/RES_summary!H$19</f>
        <v>23.521806975046804</v>
      </c>
      <c r="I101" s="177">
        <f>RES_hhdet_fech!I101/RES_summary!I$19</f>
        <v>22.846830028820989</v>
      </c>
      <c r="J101" s="177">
        <f>RES_hhdet_fech!J101/RES_summary!J$19</f>
        <v>10.897136874095843</v>
      </c>
      <c r="K101" s="177">
        <f>RES_hhdet_fech!K101/RES_summary!K$19</f>
        <v>22.555461709326391</v>
      </c>
      <c r="L101" s="177">
        <f>RES_hhdet_fech!L101/RES_summary!L$19</f>
        <v>25.546577925932784</v>
      </c>
      <c r="M101" s="177">
        <f>RES_hhdet_fech!M101/RES_summary!M$19</f>
        <v>25.541643358532703</v>
      </c>
      <c r="N101" s="177">
        <f>RES_hhdet_fech!N101/RES_summary!N$19</f>
        <v>21.812801120790049</v>
      </c>
      <c r="O101" s="177">
        <f>RES_hhdet_fech!O101/RES_summary!O$19</f>
        <v>20.558595717292281</v>
      </c>
      <c r="P101" s="177">
        <f>RES_hhdet_fech!P101/RES_summary!P$19</f>
        <v>21.82643757198554</v>
      </c>
      <c r="Q101" s="177">
        <f>RES_hhdet_fech!Q101/RES_summary!Q$19</f>
        <v>20.39538938802465</v>
      </c>
    </row>
    <row r="102" spans="1:17" ht="12" customHeight="1" x14ac:dyDescent="0.25">
      <c r="A102" s="23" t="s">
        <v>57</v>
      </c>
      <c r="B102" s="177">
        <f>RES_hhdet_fech!B102/RES_summary!B$19</f>
        <v>16.46127915433269</v>
      </c>
      <c r="C102" s="177">
        <f>RES_hhdet_fech!C102/RES_summary!C$19</f>
        <v>16.53093561460803</v>
      </c>
      <c r="D102" s="177">
        <f>RES_hhdet_fech!D102/RES_summary!D$19</f>
        <v>16.034435873156255</v>
      </c>
      <c r="E102" s="177">
        <f>RES_hhdet_fech!E102/RES_summary!E$19</f>
        <v>17.027094120684623</v>
      </c>
      <c r="F102" s="177">
        <f>RES_hhdet_fech!F102/RES_summary!F$19</f>
        <v>17.043252101449173</v>
      </c>
      <c r="G102" s="177">
        <f>RES_hhdet_fech!G102/RES_summary!G$19</f>
        <v>18.866297918055139</v>
      </c>
      <c r="H102" s="177">
        <f>RES_hhdet_fech!H102/RES_summary!H$19</f>
        <v>17.424351938239077</v>
      </c>
      <c r="I102" s="177">
        <f>RES_hhdet_fech!I102/RES_summary!I$19</f>
        <v>17.413246455859298</v>
      </c>
      <c r="J102" s="177">
        <f>RES_hhdet_fech!J102/RES_summary!J$19</f>
        <v>17.545994792831376</v>
      </c>
      <c r="K102" s="177">
        <f>RES_hhdet_fech!K102/RES_summary!K$19</f>
        <v>16.074252614846596</v>
      </c>
      <c r="L102" s="177">
        <f>RES_hhdet_fech!L102/RES_summary!L$19</f>
        <v>16.708392072979539</v>
      </c>
      <c r="M102" s="177">
        <f>RES_hhdet_fech!M102/RES_summary!M$19</f>
        <v>15.734056339612994</v>
      </c>
      <c r="N102" s="177">
        <f>RES_hhdet_fech!N102/RES_summary!N$19</f>
        <v>15.895635296176572</v>
      </c>
      <c r="O102" s="177">
        <f>RES_hhdet_fech!O102/RES_summary!O$19</f>
        <v>15.753268357863648</v>
      </c>
      <c r="P102" s="177">
        <f>RES_hhdet_fech!P102/RES_summary!P$19</f>
        <v>15.431422551208694</v>
      </c>
      <c r="Q102" s="177">
        <f>RES_hhdet_fech!Q102/RES_summary!Q$19</f>
        <v>15.514321478041534</v>
      </c>
    </row>
    <row r="103" spans="1:17" ht="12" customHeight="1" x14ac:dyDescent="0.25">
      <c r="A103" s="29" t="s">
        <v>140</v>
      </c>
      <c r="B103" s="176">
        <f>RES_hhdet_fech!B103/RES_summary!B$19</f>
        <v>10.234238313853838</v>
      </c>
      <c r="C103" s="176">
        <f>RES_hhdet_fech!C103/RES_summary!C$19</f>
        <v>10.407823508539497</v>
      </c>
      <c r="D103" s="176">
        <f>RES_hhdet_fech!D103/RES_summary!D$19</f>
        <v>10.713006954478558</v>
      </c>
      <c r="E103" s="176">
        <f>RES_hhdet_fech!E103/RES_summary!E$19</f>
        <v>10.694491706432776</v>
      </c>
      <c r="F103" s="176">
        <f>RES_hhdet_fech!F103/RES_summary!F$19</f>
        <v>13.40807670962881</v>
      </c>
      <c r="G103" s="176">
        <f>RES_hhdet_fech!G103/RES_summary!G$19</f>
        <v>11.413234178041995</v>
      </c>
      <c r="H103" s="176">
        <f>RES_hhdet_fech!H103/RES_summary!H$19</f>
        <v>11.893829742128375</v>
      </c>
      <c r="I103" s="176">
        <f>RES_hhdet_fech!I103/RES_summary!I$19</f>
        <v>10.902957453356889</v>
      </c>
      <c r="J103" s="176">
        <f>RES_hhdet_fech!J103/RES_summary!J$19</f>
        <v>10.399956549597691</v>
      </c>
      <c r="K103" s="176">
        <f>RES_hhdet_fech!K103/RES_summary!K$19</f>
        <v>10.79108649376855</v>
      </c>
      <c r="L103" s="176">
        <f>RES_hhdet_fech!L103/RES_summary!L$19</f>
        <v>10.91765483888147</v>
      </c>
      <c r="M103" s="176">
        <f>RES_hhdet_fech!M103/RES_summary!M$19</f>
        <v>10.852919722938667</v>
      </c>
      <c r="N103" s="176">
        <f>RES_hhdet_fech!N103/RES_summary!N$19</f>
        <v>10.718361044756856</v>
      </c>
      <c r="O103" s="176">
        <f>RES_hhdet_fech!O103/RES_summary!O$19</f>
        <v>11.505231181263081</v>
      </c>
      <c r="P103" s="176">
        <f>RES_hhdet_fech!P103/RES_summary!P$19</f>
        <v>10.653302845734849</v>
      </c>
      <c r="Q103" s="176">
        <f>RES_hhdet_fech!Q103/RES_summary!Q$19</f>
        <v>13.397553771099114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119.29865852627701</v>
      </c>
      <c r="C105" s="184">
        <f>RES_hhdet_fech!C105/RES_summary!C$19</f>
        <v>121.7334026355672</v>
      </c>
      <c r="D105" s="184">
        <f>RES_hhdet_fech!D105/RES_summary!D$19</f>
        <v>124.16409290531973</v>
      </c>
      <c r="E105" s="184">
        <f>RES_hhdet_fech!E105/RES_summary!E$19</f>
        <v>134.58623529812434</v>
      </c>
      <c r="F105" s="184">
        <f>RES_hhdet_fech!F105/RES_summary!F$19</f>
        <v>134.6907778364853</v>
      </c>
      <c r="G105" s="184">
        <f>RES_hhdet_fech!G105/RES_summary!G$19</f>
        <v>137.24840317125924</v>
      </c>
      <c r="H105" s="184">
        <f>RES_hhdet_fech!H105/RES_summary!H$19</f>
        <v>133.46766379081163</v>
      </c>
      <c r="I105" s="184">
        <f>RES_hhdet_fech!I105/RES_summary!I$19</f>
        <v>130.24510809871936</v>
      </c>
      <c r="J105" s="184">
        <f>RES_hhdet_fech!J105/RES_summary!J$19</f>
        <v>129.43176047223855</v>
      </c>
      <c r="K105" s="184">
        <f>RES_hhdet_fech!K105/RES_summary!K$19</f>
        <v>128.62677427800202</v>
      </c>
      <c r="L105" s="184">
        <f>RES_hhdet_fech!L105/RES_summary!L$19</f>
        <v>121.67217527502545</v>
      </c>
      <c r="M105" s="184">
        <f>RES_hhdet_fech!M105/RES_summary!M$19</f>
        <v>123.29336400282617</v>
      </c>
      <c r="N105" s="184">
        <f>RES_hhdet_fech!N105/RES_summary!N$19</f>
        <v>131.98192176829735</v>
      </c>
      <c r="O105" s="184">
        <f>RES_hhdet_fech!O105/RES_summary!O$19</f>
        <v>127.20986698289892</v>
      </c>
      <c r="P105" s="184">
        <f>RES_hhdet_fech!P105/RES_summary!P$19</f>
        <v>80.66242993484542</v>
      </c>
      <c r="Q105" s="184">
        <f>RES_hhdet_fech!Q105/RES_summary!Q$19</f>
        <v>122.96217278052977</v>
      </c>
    </row>
    <row r="106" spans="1:17" ht="12.95" customHeight="1" x14ac:dyDescent="0.25">
      <c r="A106" s="158" t="s">
        <v>65</v>
      </c>
      <c r="B106" s="178">
        <f>RES_hhdet_fech!B106/RES_summary!B$19</f>
        <v>74.760315157282989</v>
      </c>
      <c r="C106" s="178">
        <f>RES_hhdet_fech!C106/RES_summary!C$19</f>
        <v>78.319787188068702</v>
      </c>
      <c r="D106" s="178">
        <f>RES_hhdet_fech!D106/RES_summary!D$19</f>
        <v>78.473482725311854</v>
      </c>
      <c r="E106" s="178">
        <f>RES_hhdet_fech!E106/RES_summary!E$19</f>
        <v>86.656327715156721</v>
      </c>
      <c r="F106" s="178">
        <f>RES_hhdet_fech!F106/RES_summary!F$19</f>
        <v>83.782106112945783</v>
      </c>
      <c r="G106" s="178">
        <f>RES_hhdet_fech!G106/RES_summary!G$19</f>
        <v>86.400914116516319</v>
      </c>
      <c r="H106" s="178">
        <f>RES_hhdet_fech!H106/RES_summary!H$19</f>
        <v>85.961713545584161</v>
      </c>
      <c r="I106" s="178">
        <f>RES_hhdet_fech!I106/RES_summary!I$19</f>
        <v>86.75894698615744</v>
      </c>
      <c r="J106" s="178">
        <f>RES_hhdet_fech!J106/RES_summary!J$19</f>
        <v>87.152058562397158</v>
      </c>
      <c r="K106" s="178">
        <f>RES_hhdet_fech!K106/RES_summary!K$19</f>
        <v>87.712742591985418</v>
      </c>
      <c r="L106" s="178">
        <f>RES_hhdet_fech!L106/RES_summary!L$19</f>
        <v>77.123819116160135</v>
      </c>
      <c r="M106" s="178">
        <f>RES_hhdet_fech!M106/RES_summary!M$19</f>
        <v>77.492600596083847</v>
      </c>
      <c r="N106" s="178">
        <f>RES_hhdet_fech!N106/RES_summary!N$19</f>
        <v>88.531071313142704</v>
      </c>
      <c r="O106" s="178">
        <f>RES_hhdet_fech!O106/RES_summary!O$19</f>
        <v>82.07159837906147</v>
      </c>
      <c r="P106" s="178">
        <f>RES_hhdet_fech!P106/RES_summary!P$19</f>
        <v>40.132356926621242</v>
      </c>
      <c r="Q106" s="178">
        <f>RES_hhdet_fech!Q106/RES_summary!Q$19</f>
        <v>73.627062216101081</v>
      </c>
    </row>
    <row r="107" spans="1:17" ht="12" customHeight="1" x14ac:dyDescent="0.25">
      <c r="A107" s="23" t="s">
        <v>153</v>
      </c>
      <c r="B107" s="177">
        <f>RES_hhdet_fech!B107/RES_summary!B$19</f>
        <v>74.427549485816002</v>
      </c>
      <c r="C107" s="177">
        <f>RES_hhdet_fech!C107/RES_summary!C$19</f>
        <v>77.986367103025245</v>
      </c>
      <c r="D107" s="177">
        <f>RES_hhdet_fech!D107/RES_summary!D$19</f>
        <v>78.107101834910296</v>
      </c>
      <c r="E107" s="177">
        <f>RES_hhdet_fech!E107/RES_summary!E$19</f>
        <v>86.230332588273129</v>
      </c>
      <c r="F107" s="177">
        <f>RES_hhdet_fech!F107/RES_summary!F$19</f>
        <v>83.261961657839137</v>
      </c>
      <c r="G107" s="177">
        <f>RES_hhdet_fech!G107/RES_summary!G$19</f>
        <v>85.917719911705802</v>
      </c>
      <c r="H107" s="177">
        <f>RES_hhdet_fech!H107/RES_summary!H$19</f>
        <v>85.521761296653054</v>
      </c>
      <c r="I107" s="177">
        <f>RES_hhdet_fech!I107/RES_summary!I$19</f>
        <v>86.465998632517355</v>
      </c>
      <c r="J107" s="177">
        <f>RES_hhdet_fech!J107/RES_summary!J$19</f>
        <v>86.867226047993242</v>
      </c>
      <c r="K107" s="177">
        <f>RES_hhdet_fech!K107/RES_summary!K$19</f>
        <v>87.452948555966699</v>
      </c>
      <c r="L107" s="177">
        <f>RES_hhdet_fech!L107/RES_summary!L$19</f>
        <v>76.864065234297925</v>
      </c>
      <c r="M107" s="177">
        <f>RES_hhdet_fech!M107/RES_summary!M$19</f>
        <v>77.146260901684229</v>
      </c>
      <c r="N107" s="177">
        <f>RES_hhdet_fech!N107/RES_summary!N$19</f>
        <v>88.284125011783061</v>
      </c>
      <c r="O107" s="177">
        <f>RES_hhdet_fech!O107/RES_summary!O$19</f>
        <v>81.825534581526497</v>
      </c>
      <c r="P107" s="177">
        <f>RES_hhdet_fech!P107/RES_summary!P$19</f>
        <v>40.02703925729417</v>
      </c>
      <c r="Q107" s="177">
        <f>RES_hhdet_fech!Q107/RES_summary!Q$19</f>
        <v>73.263607017301794</v>
      </c>
    </row>
    <row r="108" spans="1:17" ht="12" customHeight="1" x14ac:dyDescent="0.25">
      <c r="A108" s="23" t="s">
        <v>60</v>
      </c>
      <c r="B108" s="177">
        <f>RES_hhdet_fech!B108/RES_summary!B$19</f>
        <v>0.33276567146699804</v>
      </c>
      <c r="C108" s="177">
        <f>RES_hhdet_fech!C108/RES_summary!C$19</f>
        <v>0.33342008504345672</v>
      </c>
      <c r="D108" s="177">
        <f>RES_hhdet_fech!D108/RES_summary!D$19</f>
        <v>0.36638089040156291</v>
      </c>
      <c r="E108" s="177">
        <f>RES_hhdet_fech!E108/RES_summary!E$19</f>
        <v>0.42599512688359431</v>
      </c>
      <c r="F108" s="177">
        <f>RES_hhdet_fech!F108/RES_summary!F$19</f>
        <v>0.52014445510663787</v>
      </c>
      <c r="G108" s="177">
        <f>RES_hhdet_fech!G108/RES_summary!G$19</f>
        <v>0.48319420481051917</v>
      </c>
      <c r="H108" s="177">
        <f>RES_hhdet_fech!H108/RES_summary!H$19</f>
        <v>0.4399522489311094</v>
      </c>
      <c r="I108" s="177">
        <f>RES_hhdet_fech!I108/RES_summary!I$19</f>
        <v>0.29294835364008853</v>
      </c>
      <c r="J108" s="177">
        <f>RES_hhdet_fech!J108/RES_summary!J$19</f>
        <v>0.28483251440390955</v>
      </c>
      <c r="K108" s="177">
        <f>RES_hhdet_fech!K108/RES_summary!K$19</f>
        <v>0.25979403601871287</v>
      </c>
      <c r="L108" s="177">
        <f>RES_hhdet_fech!L108/RES_summary!L$19</f>
        <v>0.25975388186221304</v>
      </c>
      <c r="M108" s="177">
        <f>RES_hhdet_fech!M108/RES_summary!M$19</f>
        <v>0.34633969439961931</v>
      </c>
      <c r="N108" s="177">
        <f>RES_hhdet_fech!N108/RES_summary!N$19</f>
        <v>0.24694630135963186</v>
      </c>
      <c r="O108" s="177">
        <f>RES_hhdet_fech!O108/RES_summary!O$19</f>
        <v>0.24606379753497987</v>
      </c>
      <c r="P108" s="177">
        <f>RES_hhdet_fech!P108/RES_summary!P$19</f>
        <v>0.10531766932706947</v>
      </c>
      <c r="Q108" s="177">
        <f>RES_hhdet_fech!Q108/RES_summary!Q$19</f>
        <v>0.36345519879928972</v>
      </c>
    </row>
    <row r="109" spans="1:17" ht="12.95" customHeight="1" x14ac:dyDescent="0.25">
      <c r="A109" s="158" t="s">
        <v>112</v>
      </c>
      <c r="B109" s="178">
        <f>RES_hhdet_fech!B109/RES_summary!B$19</f>
        <v>1.7395602435550328</v>
      </c>
      <c r="C109" s="178">
        <f>RES_hhdet_fech!C109/RES_summary!C$19</f>
        <v>1.8042820782475069</v>
      </c>
      <c r="D109" s="178">
        <f>RES_hhdet_fech!D109/RES_summary!D$19</f>
        <v>1.8675721235252387</v>
      </c>
      <c r="E109" s="178">
        <f>RES_hhdet_fech!E109/RES_summary!E$19</f>
        <v>1.9738673817151628</v>
      </c>
      <c r="F109" s="178">
        <f>RES_hhdet_fech!F109/RES_summary!F$19</f>
        <v>2.0514638724968726</v>
      </c>
      <c r="G109" s="178">
        <f>RES_hhdet_fech!G109/RES_summary!G$19</f>
        <v>2.1647042564396379</v>
      </c>
      <c r="H109" s="178">
        <f>RES_hhdet_fech!H109/RES_summary!H$19</f>
        <v>2.2215473318919843</v>
      </c>
      <c r="I109" s="178">
        <f>RES_hhdet_fech!I109/RES_summary!I$19</f>
        <v>2.27794536807883</v>
      </c>
      <c r="J109" s="178">
        <f>RES_hhdet_fech!J109/RES_summary!J$19</f>
        <v>2.2560291811319382</v>
      </c>
      <c r="K109" s="178">
        <f>RES_hhdet_fech!K109/RES_summary!K$19</f>
        <v>2.2650430642000132</v>
      </c>
      <c r="L109" s="178">
        <f>RES_hhdet_fech!L109/RES_summary!L$19</f>
        <v>2.3305538481291874</v>
      </c>
      <c r="M109" s="178">
        <f>RES_hhdet_fech!M109/RES_summary!M$19</f>
        <v>2.7812110379244537</v>
      </c>
      <c r="N109" s="178">
        <f>RES_hhdet_fech!N109/RES_summary!N$19</f>
        <v>3.1046115928534888</v>
      </c>
      <c r="O109" s="178">
        <f>RES_hhdet_fech!O109/RES_summary!O$19</f>
        <v>3.1352455674634547</v>
      </c>
      <c r="P109" s="178">
        <f>RES_hhdet_fech!P109/RES_summary!P$19</f>
        <v>3.0920016399372132</v>
      </c>
      <c r="Q109" s="178">
        <f>RES_hhdet_fech!Q109/RES_summary!Q$19</f>
        <v>3.0870296761496068</v>
      </c>
    </row>
    <row r="110" spans="1:17" ht="12" customHeight="1" x14ac:dyDescent="0.25">
      <c r="A110" s="23" t="s">
        <v>60</v>
      </c>
      <c r="B110" s="177">
        <f>RES_hhdet_fech!B110/RES_summary!B$19</f>
        <v>1.7395602435550328</v>
      </c>
      <c r="C110" s="177">
        <f>RES_hhdet_fech!C110/RES_summary!C$19</f>
        <v>1.8042820782475069</v>
      </c>
      <c r="D110" s="177">
        <f>RES_hhdet_fech!D110/RES_summary!D$19</f>
        <v>1.8675721235252387</v>
      </c>
      <c r="E110" s="177">
        <f>RES_hhdet_fech!E110/RES_summary!E$19</f>
        <v>1.9738673817151628</v>
      </c>
      <c r="F110" s="177">
        <f>RES_hhdet_fech!F110/RES_summary!F$19</f>
        <v>2.0514638724968726</v>
      </c>
      <c r="G110" s="177">
        <f>RES_hhdet_fech!G110/RES_summary!G$19</f>
        <v>2.1647042564396379</v>
      </c>
      <c r="H110" s="177">
        <f>RES_hhdet_fech!H110/RES_summary!H$19</f>
        <v>2.2215473318919843</v>
      </c>
      <c r="I110" s="177">
        <f>RES_hhdet_fech!I110/RES_summary!I$19</f>
        <v>2.27794536807883</v>
      </c>
      <c r="J110" s="177">
        <f>RES_hhdet_fech!J110/RES_summary!J$19</f>
        <v>2.2560291811319382</v>
      </c>
      <c r="K110" s="177">
        <f>RES_hhdet_fech!K110/RES_summary!K$19</f>
        <v>2.2650430642000132</v>
      </c>
      <c r="L110" s="177">
        <f>RES_hhdet_fech!L110/RES_summary!L$19</f>
        <v>2.3305538481291874</v>
      </c>
      <c r="M110" s="177">
        <f>RES_hhdet_fech!M110/RES_summary!M$19</f>
        <v>2.7812110379244537</v>
      </c>
      <c r="N110" s="177">
        <f>RES_hhdet_fech!N110/RES_summary!N$19</f>
        <v>3.1046115928534888</v>
      </c>
      <c r="O110" s="177">
        <f>RES_hhdet_fech!O110/RES_summary!O$19</f>
        <v>3.1352455674634547</v>
      </c>
      <c r="P110" s="177">
        <f>RES_hhdet_fech!P110/RES_summary!P$19</f>
        <v>3.0920016399372132</v>
      </c>
      <c r="Q110" s="177">
        <f>RES_hhdet_fech!Q110/RES_summary!Q$19</f>
        <v>3.0870296761496068</v>
      </c>
    </row>
    <row r="111" spans="1:17" ht="12" customHeight="1" x14ac:dyDescent="0.25">
      <c r="A111" s="158" t="s">
        <v>63</v>
      </c>
      <c r="B111" s="178">
        <f>RES_hhdet_fech!B111/RES_summary!B$19</f>
        <v>28.711295704795337</v>
      </c>
      <c r="C111" s="178">
        <f>RES_hhdet_fech!C111/RES_summary!C$19</f>
        <v>27.625690238057899</v>
      </c>
      <c r="D111" s="178">
        <f>RES_hhdet_fech!D111/RES_summary!D$19</f>
        <v>30.072993798544395</v>
      </c>
      <c r="E111" s="178">
        <f>RES_hhdet_fech!E111/RES_summary!E$19</f>
        <v>31.345101396113247</v>
      </c>
      <c r="F111" s="178">
        <f>RES_hhdet_fech!F111/RES_summary!F$19</f>
        <v>33.222227532138938</v>
      </c>
      <c r="G111" s="178">
        <f>RES_hhdet_fech!G111/RES_summary!G$19</f>
        <v>33.184759795510431</v>
      </c>
      <c r="H111" s="178">
        <f>RES_hhdet_fech!H111/RES_summary!H$19</f>
        <v>30.861197760905789</v>
      </c>
      <c r="I111" s="178">
        <f>RES_hhdet_fech!I111/RES_summary!I$19</f>
        <v>27.93555823380353</v>
      </c>
      <c r="J111" s="178">
        <f>RES_hhdet_fech!J111/RES_summary!J$19</f>
        <v>26.461070493066703</v>
      </c>
      <c r="K111" s="178">
        <f>RES_hhdet_fech!K111/RES_summary!K$19</f>
        <v>25.500329257076093</v>
      </c>
      <c r="L111" s="178">
        <f>RES_hhdet_fech!L111/RES_summary!L$19</f>
        <v>28.569158127977403</v>
      </c>
      <c r="M111" s="178">
        <f>RES_hhdet_fech!M111/RES_summary!M$19</f>
        <v>29.973355254598875</v>
      </c>
      <c r="N111" s="178">
        <f>RES_hhdet_fech!N111/RES_summary!N$19</f>
        <v>27.221808224889315</v>
      </c>
      <c r="O111" s="178">
        <f>RES_hhdet_fech!O111/RES_summary!O$19</f>
        <v>28.499723985060491</v>
      </c>
      <c r="P111" s="178">
        <f>RES_hhdet_fech!P111/RES_summary!P$19</f>
        <v>24.478809278258552</v>
      </c>
      <c r="Q111" s="178">
        <f>RES_hhdet_fech!Q111/RES_summary!Q$19</f>
        <v>31.743246696301586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28.750917391184792</v>
      </c>
      <c r="C116" s="180">
        <f>RES_hhdet_fech!C116/RES_summary!C$19</f>
        <v>27.662825478836904</v>
      </c>
      <c r="D116" s="180">
        <f>RES_hhdet_fech!D116/RES_summary!D$19</f>
        <v>30.123213979901145</v>
      </c>
      <c r="E116" s="180">
        <f>RES_hhdet_fech!E116/RES_summary!E$19</f>
        <v>31.404557075028585</v>
      </c>
      <c r="F116" s="180">
        <f>RES_hhdet_fech!F116/RES_summary!F$19</f>
        <v>33.298130476977718</v>
      </c>
      <c r="G116" s="180">
        <f>RES_hhdet_fech!G116/RES_summary!G$19</f>
        <v>33.29396892666648</v>
      </c>
      <c r="H116" s="180">
        <f>RES_hhdet_fech!H116/RES_summary!H$19</f>
        <v>30.981097360530022</v>
      </c>
      <c r="I116" s="180">
        <f>RES_hhdet_fech!I116/RES_summary!I$19</f>
        <v>28.078799343109853</v>
      </c>
      <c r="J116" s="180">
        <f>RES_hhdet_fech!J116/RES_summary!J$19</f>
        <v>26.61983068187941</v>
      </c>
      <c r="K116" s="180">
        <f>RES_hhdet_fech!K116/RES_summary!K$19</f>
        <v>25.686821674533931</v>
      </c>
      <c r="L116" s="180">
        <f>RES_hhdet_fech!L116/RES_summary!L$19</f>
        <v>28.951647854540891</v>
      </c>
      <c r="M116" s="180">
        <f>RES_hhdet_fech!M116/RES_summary!M$19</f>
        <v>30.417606799544693</v>
      </c>
      <c r="N116" s="180">
        <f>RES_hhdet_fech!N116/RES_summary!N$19</f>
        <v>27.631873108674558</v>
      </c>
      <c r="O116" s="180">
        <f>RES_hhdet_fech!O116/RES_summary!O$19</f>
        <v>29.017293047990336</v>
      </c>
      <c r="P116" s="180">
        <f>RES_hhdet_fech!P116/RES_summary!P$19</f>
        <v>24.891424874018789</v>
      </c>
      <c r="Q116" s="180">
        <f>RES_hhdet_fech!Q116/RES_summary!Q$19</f>
        <v>32.519782410526361</v>
      </c>
    </row>
    <row r="117" spans="1:17" ht="12" customHeight="1" x14ac:dyDescent="0.25">
      <c r="A117" s="161" t="s">
        <v>141</v>
      </c>
      <c r="B117" s="179">
        <f>RES_hhdet_fech!B117/RES_summary!B$19</f>
        <v>20.971199268615301</v>
      </c>
      <c r="C117" s="179">
        <f>RES_hhdet_fech!C117/RES_summary!C$19</f>
        <v>20.799879313916755</v>
      </c>
      <c r="D117" s="179">
        <f>RES_hhdet_fech!D117/RES_summary!D$19</f>
        <v>22.025209736125415</v>
      </c>
      <c r="E117" s="179">
        <f>RES_hhdet_fech!E117/RES_summary!E$19</f>
        <v>22.719073313479509</v>
      </c>
      <c r="F117" s="179">
        <f>RES_hhdet_fech!F117/RES_summary!F$19</f>
        <v>23.523517913849961</v>
      </c>
      <c r="G117" s="179">
        <f>RES_hhdet_fech!G117/RES_summary!G$19</f>
        <v>23.551364857744794</v>
      </c>
      <c r="H117" s="179">
        <f>RES_hhdet_fech!H117/RES_summary!H$19</f>
        <v>22.545660945300536</v>
      </c>
      <c r="I117" s="179">
        <f>RES_hhdet_fech!I117/RES_summary!I$19</f>
        <v>21.348484686125225</v>
      </c>
      <c r="J117" s="179">
        <f>RES_hhdet_fech!J117/RES_summary!J$19</f>
        <v>20.70467578184622</v>
      </c>
      <c r="K117" s="179">
        <f>RES_hhdet_fech!K117/RES_summary!K$19</f>
        <v>20.211937133450188</v>
      </c>
      <c r="L117" s="179">
        <f>RES_hhdet_fech!L117/RES_summary!L$19</f>
        <v>21.467254286109281</v>
      </c>
      <c r="M117" s="179">
        <f>RES_hhdet_fech!M117/RES_summary!M$19</f>
        <v>22.004106049211188</v>
      </c>
      <c r="N117" s="179">
        <f>RES_hhdet_fech!N117/RES_summary!N$19</f>
        <v>20.686600943146566</v>
      </c>
      <c r="O117" s="179">
        <f>RES_hhdet_fech!O117/RES_summary!O$19</f>
        <v>21.013725074857849</v>
      </c>
      <c r="P117" s="179">
        <f>RES_hhdet_fech!P117/RES_summary!P$19</f>
        <v>19.001126726380281</v>
      </c>
      <c r="Q117" s="179">
        <f>RES_hhdet_fech!Q117/RES_summary!Q$19</f>
        <v>22.032921596930152</v>
      </c>
    </row>
    <row r="118" spans="1:17" ht="12" customHeight="1" x14ac:dyDescent="0.25">
      <c r="A118" s="148" t="s">
        <v>60</v>
      </c>
      <c r="B118" s="177">
        <f>RES_hhdet_fech!B118/RES_summary!B$19</f>
        <v>11.500366956477473</v>
      </c>
      <c r="C118" s="177">
        <f>RES_hhdet_fech!C118/RES_summary!C$19</f>
        <v>11.065130191534969</v>
      </c>
      <c r="D118" s="177">
        <f>RES_hhdet_fech!D118/RES_summary!D$19</f>
        <v>12.04928559196034</v>
      </c>
      <c r="E118" s="177">
        <f>RES_hhdet_fech!E118/RES_summary!E$19</f>
        <v>12.561822830010534</v>
      </c>
      <c r="F118" s="177">
        <f>RES_hhdet_fech!F118/RES_summary!F$19</f>
        <v>13.319252190791824</v>
      </c>
      <c r="G118" s="177">
        <f>RES_hhdet_fech!G118/RES_summary!G$19</f>
        <v>13.317587570666094</v>
      </c>
      <c r="H118" s="177">
        <f>RES_hhdet_fech!H118/RES_summary!H$19</f>
        <v>12.392438944211817</v>
      </c>
      <c r="I118" s="177">
        <f>RES_hhdet_fech!I118/RES_summary!I$19</f>
        <v>11.231519737244103</v>
      </c>
      <c r="J118" s="177">
        <f>RES_hhdet_fech!J118/RES_summary!J$19</f>
        <v>10.647932272751774</v>
      </c>
      <c r="K118" s="177">
        <f>RES_hhdet_fech!K118/RES_summary!K$19</f>
        <v>10.274728669813436</v>
      </c>
      <c r="L118" s="177">
        <f>RES_hhdet_fech!L118/RES_summary!L$19</f>
        <v>11.58065914181647</v>
      </c>
      <c r="M118" s="177">
        <f>RES_hhdet_fech!M118/RES_summary!M$19</f>
        <v>12.167042719817907</v>
      </c>
      <c r="N118" s="177">
        <f>RES_hhdet_fech!N118/RES_summary!N$19</f>
        <v>11.052749243469899</v>
      </c>
      <c r="O118" s="177">
        <f>RES_hhdet_fech!O118/RES_summary!O$19</f>
        <v>11.6069172191962</v>
      </c>
      <c r="P118" s="177">
        <f>RES_hhdet_fech!P118/RES_summary!P$19</f>
        <v>9.9565699496075606</v>
      </c>
      <c r="Q118" s="177">
        <f>RES_hhdet_fech!Q118/RES_summary!Q$19</f>
        <v>13.007912964210684</v>
      </c>
    </row>
    <row r="119" spans="1:17" ht="12" customHeight="1" x14ac:dyDescent="0.25">
      <c r="A119" s="148" t="s">
        <v>59</v>
      </c>
      <c r="B119" s="177">
        <f>RES_hhdet_fech!B119/RES_summary!B$19</f>
        <v>9.4708323121378282</v>
      </c>
      <c r="C119" s="177">
        <f>RES_hhdet_fech!C119/RES_summary!C$19</f>
        <v>9.734749122381789</v>
      </c>
      <c r="D119" s="177">
        <f>RES_hhdet_fech!D119/RES_summary!D$19</f>
        <v>9.9759241441650719</v>
      </c>
      <c r="E119" s="177">
        <f>RES_hhdet_fech!E119/RES_summary!E$19</f>
        <v>10.157250483468971</v>
      </c>
      <c r="F119" s="177">
        <f>RES_hhdet_fech!F119/RES_summary!F$19</f>
        <v>10.204265723058139</v>
      </c>
      <c r="G119" s="177">
        <f>RES_hhdet_fech!G119/RES_summary!G$19</f>
        <v>10.233777287078702</v>
      </c>
      <c r="H119" s="177">
        <f>RES_hhdet_fech!H119/RES_summary!H$19</f>
        <v>10.153222001088718</v>
      </c>
      <c r="I119" s="177">
        <f>RES_hhdet_fech!I119/RES_summary!I$19</f>
        <v>10.116964948881128</v>
      </c>
      <c r="J119" s="177">
        <f>RES_hhdet_fech!J119/RES_summary!J$19</f>
        <v>10.056743509094444</v>
      </c>
      <c r="K119" s="177">
        <f>RES_hhdet_fech!K119/RES_summary!K$19</f>
        <v>9.9372084636367504</v>
      </c>
      <c r="L119" s="177">
        <f>RES_hhdet_fech!L119/RES_summary!L$19</f>
        <v>9.8865951442928122</v>
      </c>
      <c r="M119" s="177">
        <f>RES_hhdet_fech!M119/RES_summary!M$19</f>
        <v>9.8370633293932777</v>
      </c>
      <c r="N119" s="177">
        <f>RES_hhdet_fech!N119/RES_summary!N$19</f>
        <v>9.6338516996766703</v>
      </c>
      <c r="O119" s="177">
        <f>RES_hhdet_fech!O119/RES_summary!O$19</f>
        <v>9.4068078556616488</v>
      </c>
      <c r="P119" s="177">
        <f>RES_hhdet_fech!P119/RES_summary!P$19</f>
        <v>9.0445567767727191</v>
      </c>
      <c r="Q119" s="177">
        <f>RES_hhdet_fech!Q119/RES_summary!Q$19</f>
        <v>9.0250086327194694</v>
      </c>
    </row>
    <row r="120" spans="1:17" ht="12" customHeight="1" x14ac:dyDescent="0.25">
      <c r="A120" s="158" t="s">
        <v>62</v>
      </c>
      <c r="B120" s="178">
        <f>RES_hhdet_fech!B120/RES_summary!B$19</f>
        <v>14.087487420643658</v>
      </c>
      <c r="C120" s="178">
        <f>RES_hhdet_fech!C120/RES_summary!C$19</f>
        <v>13.983643131193103</v>
      </c>
      <c r="D120" s="178">
        <f>RES_hhdet_fech!D120/RES_summary!D$19</f>
        <v>13.750044257938235</v>
      </c>
      <c r="E120" s="178">
        <f>RES_hhdet_fech!E120/RES_summary!E$19</f>
        <v>14.610938805139201</v>
      </c>
      <c r="F120" s="178">
        <f>RES_hhdet_fech!F120/RES_summary!F$19</f>
        <v>15.634980318903693</v>
      </c>
      <c r="G120" s="178">
        <f>RES_hhdet_fech!G120/RES_summary!G$19</f>
        <v>15.498025002792875</v>
      </c>
      <c r="H120" s="178">
        <f>RES_hhdet_fech!H120/RES_summary!H$19</f>
        <v>14.423205152429691</v>
      </c>
      <c r="I120" s="178">
        <f>RES_hhdet_fech!I120/RES_summary!I$19</f>
        <v>13.272657510679558</v>
      </c>
      <c r="J120" s="178">
        <f>RES_hhdet_fech!J120/RES_summary!J$19</f>
        <v>13.562602235642741</v>
      </c>
      <c r="K120" s="178">
        <f>RES_hhdet_fech!K120/RES_summary!K$19</f>
        <v>13.148659364740482</v>
      </c>
      <c r="L120" s="178">
        <f>RES_hhdet_fech!L120/RES_summary!L$19</f>
        <v>13.648644182758742</v>
      </c>
      <c r="M120" s="178">
        <f>RES_hhdet_fech!M120/RES_summary!M$19</f>
        <v>13.046197114219002</v>
      </c>
      <c r="N120" s="178">
        <f>RES_hhdet_fech!N120/RES_summary!N$19</f>
        <v>13.124430637411834</v>
      </c>
      <c r="O120" s="178">
        <f>RES_hhdet_fech!O120/RES_summary!O$19</f>
        <v>13.503299051313496</v>
      </c>
      <c r="P120" s="178">
        <f>RES_hhdet_fech!P120/RES_summary!P$19</f>
        <v>12.959262090028426</v>
      </c>
      <c r="Q120" s="178">
        <f>RES_hhdet_fech!Q120/RES_summary!Q$19</f>
        <v>14.504834191977485</v>
      </c>
    </row>
    <row r="121" spans="1:17" ht="12" customHeight="1" x14ac:dyDescent="0.25">
      <c r="A121" s="23" t="s">
        <v>57</v>
      </c>
      <c r="B121" s="177">
        <f>RES_hhdet_fech!B121/RES_summary!B$19</f>
        <v>16.461279154332694</v>
      </c>
      <c r="C121" s="177">
        <f>RES_hhdet_fech!C121/RES_summary!C$19</f>
        <v>16.647141760941842</v>
      </c>
      <c r="D121" s="177">
        <f>RES_hhdet_fech!D121/RES_summary!D$19</f>
        <v>16.531147004438605</v>
      </c>
      <c r="E121" s="177">
        <f>RES_hhdet_fech!E121/RES_summary!E$19</f>
        <v>17.576310587401146</v>
      </c>
      <c r="F121" s="177">
        <f>RES_hhdet_fech!F121/RES_summary!F$19</f>
        <v>17.495009666537488</v>
      </c>
      <c r="G121" s="177">
        <f>RES_hhdet_fech!G121/RES_summary!G$19</f>
        <v>19.345573537133831</v>
      </c>
      <c r="H121" s="177">
        <f>RES_hhdet_fech!H121/RES_summary!H$19</f>
        <v>17.831976076244047</v>
      </c>
      <c r="I121" s="177">
        <f>RES_hhdet_fech!I121/RES_summary!I$19</f>
        <v>17.745838325361124</v>
      </c>
      <c r="J121" s="177">
        <f>RES_hhdet_fech!J121/RES_summary!J$19</f>
        <v>17.517807732459968</v>
      </c>
      <c r="K121" s="177">
        <f>RES_hhdet_fech!K121/RES_summary!K$19</f>
        <v>16.036138232573578</v>
      </c>
      <c r="L121" s="177">
        <f>RES_hhdet_fech!L121/RES_summary!L$19</f>
        <v>16.705485681320081</v>
      </c>
      <c r="M121" s="177">
        <f>RES_hhdet_fech!M121/RES_summary!M$19</f>
        <v>15.797473203542662</v>
      </c>
      <c r="N121" s="177">
        <f>RES_hhdet_fech!N121/RES_summary!N$19</f>
        <v>15.926516239525018</v>
      </c>
      <c r="O121" s="177">
        <f>RES_hhdet_fech!O121/RES_summary!O$19</f>
        <v>15.757667078766314</v>
      </c>
      <c r="P121" s="177">
        <f>RES_hhdet_fech!P121/RES_summary!P$19</f>
        <v>15.444394715569995</v>
      </c>
      <c r="Q121" s="177">
        <f>RES_hhdet_fech!Q121/RES_summary!Q$19</f>
        <v>15.592213976948235</v>
      </c>
    </row>
    <row r="122" spans="1:17" ht="12" customHeight="1" x14ac:dyDescent="0.25">
      <c r="A122" s="29" t="s">
        <v>140</v>
      </c>
      <c r="B122" s="176">
        <f>RES_hhdet_fech!B122/RES_summary!B$19</f>
        <v>10.234238313853837</v>
      </c>
      <c r="C122" s="176">
        <f>RES_hhdet_fech!C122/RES_summary!C$19</f>
        <v>10.434979391918491</v>
      </c>
      <c r="D122" s="176">
        <f>RES_hhdet_fech!D122/RES_summary!D$19</f>
        <v>10.812301292984602</v>
      </c>
      <c r="E122" s="176">
        <f>RES_hhdet_fech!E122/RES_summary!E$19</f>
        <v>10.790022422511859</v>
      </c>
      <c r="F122" s="176">
        <f>RES_hhdet_fech!F122/RES_summary!F$19</f>
        <v>13.497900864483901</v>
      </c>
      <c r="G122" s="176">
        <f>RES_hhdet_fech!G122/RES_summary!G$19</f>
        <v>11.49296093543856</v>
      </c>
      <c r="H122" s="176">
        <f>RES_hhdet_fech!H122/RES_summary!H$19</f>
        <v>11.961797896886033</v>
      </c>
      <c r="I122" s="176">
        <f>RES_hhdet_fech!I122/RES_summary!I$19</f>
        <v>10.959785029418555</v>
      </c>
      <c r="J122" s="176">
        <f>RES_hhdet_fech!J122/RES_summary!J$19</f>
        <v>10.432199181705824</v>
      </c>
      <c r="K122" s="176">
        <f>RES_hhdet_fech!K122/RES_summary!K$19</f>
        <v>10.813899224083356</v>
      </c>
      <c r="L122" s="176">
        <f>RES_hhdet_fech!L122/RES_summary!L$19</f>
        <v>10.906830891036041</v>
      </c>
      <c r="M122" s="176">
        <f>RES_hhdet_fech!M122/RES_summary!M$19</f>
        <v>10.830913774738502</v>
      </c>
      <c r="N122" s="176">
        <f>RES_hhdet_fech!N122/RES_summary!N$19</f>
        <v>10.68083640475961</v>
      </c>
      <c r="O122" s="176">
        <f>RES_hhdet_fech!O122/RES_summary!O$19</f>
        <v>11.496532118107051</v>
      </c>
      <c r="P122" s="176">
        <f>RES_hhdet_fech!P122/RES_summary!P$19</f>
        <v>10.688306421270882</v>
      </c>
      <c r="Q122" s="176">
        <f>RES_hhdet_fech!Q122/RES_summary!Q$19</f>
        <v>13.460241399902465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0</v>
      </c>
      <c r="C124" s="184">
        <f>RES_hhdet_fech!C124/RES_summary!C$19</f>
        <v>0</v>
      </c>
      <c r="D124" s="184">
        <f>RES_hhdet_fech!D124/RES_summary!D$19</f>
        <v>0</v>
      </c>
      <c r="E124" s="184">
        <f>RES_hhdet_fech!E124/RES_summary!E$19</f>
        <v>0</v>
      </c>
      <c r="F124" s="184">
        <f>RES_hhdet_fech!F124/RES_summary!F$19</f>
        <v>120.60635697703201</v>
      </c>
      <c r="G124" s="184">
        <f>RES_hhdet_fech!G124/RES_summary!G$19</f>
        <v>127.3499675046627</v>
      </c>
      <c r="H124" s="184">
        <f>RES_hhdet_fech!H124/RES_summary!H$19</f>
        <v>117.2615610206845</v>
      </c>
      <c r="I124" s="184">
        <f>RES_hhdet_fech!I124/RES_summary!I$19</f>
        <v>112.45973227377431</v>
      </c>
      <c r="J124" s="184">
        <f>RES_hhdet_fech!J124/RES_summary!J$19</f>
        <v>115.20895168301205</v>
      </c>
      <c r="K124" s="184">
        <f>RES_hhdet_fech!K124/RES_summary!K$19</f>
        <v>114.82375922536791</v>
      </c>
      <c r="L124" s="184">
        <f>RES_hhdet_fech!L124/RES_summary!L$19</f>
        <v>119.45609014887818</v>
      </c>
      <c r="M124" s="184">
        <f>RES_hhdet_fech!M124/RES_summary!M$19</f>
        <v>107.31495339147291</v>
      </c>
      <c r="N124" s="184">
        <f>RES_hhdet_fech!N124/RES_summary!N$19</f>
        <v>114.18232403257549</v>
      </c>
      <c r="O124" s="184">
        <f>RES_hhdet_fech!O124/RES_summary!O$19</f>
        <v>114.23147210119592</v>
      </c>
      <c r="P124" s="184">
        <f>RES_hhdet_fech!P124/RES_summary!P$19</f>
        <v>96.365558526955937</v>
      </c>
      <c r="Q124" s="184">
        <f>RES_hhdet_fech!Q124/RES_summary!Q$19</f>
        <v>106.85861600242077</v>
      </c>
    </row>
    <row r="125" spans="1:17" ht="12.95" customHeight="1" x14ac:dyDescent="0.25">
      <c r="A125" s="158" t="s">
        <v>65</v>
      </c>
      <c r="B125" s="178">
        <f>RES_hhdet_fech!B125/RES_summary!B$19</f>
        <v>0</v>
      </c>
      <c r="C125" s="178">
        <f>RES_hhdet_fech!C125/RES_summary!C$19</f>
        <v>0</v>
      </c>
      <c r="D125" s="178">
        <f>RES_hhdet_fech!D125/RES_summary!D$19</f>
        <v>0</v>
      </c>
      <c r="E125" s="178">
        <f>RES_hhdet_fech!E125/RES_summary!E$19</f>
        <v>0</v>
      </c>
      <c r="F125" s="178">
        <f>RES_hhdet_fech!F125/RES_summary!F$19</f>
        <v>79.641794655340647</v>
      </c>
      <c r="G125" s="178">
        <f>RES_hhdet_fech!G125/RES_summary!G$19</f>
        <v>87.269908343730251</v>
      </c>
      <c r="H125" s="178">
        <f>RES_hhdet_fech!H125/RES_summary!H$19</f>
        <v>79.333240205993732</v>
      </c>
      <c r="I125" s="178">
        <f>RES_hhdet_fech!I125/RES_summary!I$19</f>
        <v>76.686930564890872</v>
      </c>
      <c r="J125" s="178">
        <f>RES_hhdet_fech!J125/RES_summary!J$19</f>
        <v>79.219773861709569</v>
      </c>
      <c r="K125" s="178">
        <f>RES_hhdet_fech!K125/RES_summary!K$19</f>
        <v>79.692259827362534</v>
      </c>
      <c r="L125" s="178">
        <f>RES_hhdet_fech!L125/RES_summary!L$19</f>
        <v>84.135414420951932</v>
      </c>
      <c r="M125" s="178">
        <f>RES_hhdet_fech!M125/RES_summary!M$19</f>
        <v>72.496995644523196</v>
      </c>
      <c r="N125" s="178">
        <f>RES_hhdet_fech!N125/RES_summary!N$19</f>
        <v>79.451649151682844</v>
      </c>
      <c r="O125" s="178">
        <f>RES_hhdet_fech!O125/RES_summary!O$19</f>
        <v>79.413504824964946</v>
      </c>
      <c r="P125" s="178">
        <f>RES_hhdet_fech!P125/RES_summary!P$19</f>
        <v>62.079383881738146</v>
      </c>
      <c r="Q125" s="178">
        <f>RES_hhdet_fech!Q125/RES_summary!Q$19</f>
        <v>71.33185336754633</v>
      </c>
    </row>
    <row r="126" spans="1:17" ht="12" customHeight="1" x14ac:dyDescent="0.25">
      <c r="A126" s="23" t="s">
        <v>149</v>
      </c>
      <c r="B126" s="177">
        <f>RES_hhdet_fech!B126/RES_summary!B$19</f>
        <v>0</v>
      </c>
      <c r="C126" s="177">
        <f>RES_hhdet_fech!C126/RES_summary!C$19</f>
        <v>0</v>
      </c>
      <c r="D126" s="177">
        <f>RES_hhdet_fech!D126/RES_summary!D$19</f>
        <v>0</v>
      </c>
      <c r="E126" s="177">
        <f>RES_hhdet_fech!E126/RES_summary!E$19</f>
        <v>0</v>
      </c>
      <c r="F126" s="177">
        <f>RES_hhdet_fech!F126/RES_summary!F$19</f>
        <v>79.109658904638721</v>
      </c>
      <c r="G126" s="177">
        <f>RES_hhdet_fech!G126/RES_summary!G$19</f>
        <v>86.748216990306773</v>
      </c>
      <c r="H126" s="177">
        <f>RES_hhdet_fech!H126/RES_summary!H$19</f>
        <v>78.903424807863743</v>
      </c>
      <c r="I126" s="177">
        <f>RES_hhdet_fech!I126/RES_summary!I$19</f>
        <v>76.415357015172603</v>
      </c>
      <c r="J126" s="177">
        <f>RES_hhdet_fech!J126/RES_summary!J$19</f>
        <v>78.951074977406165</v>
      </c>
      <c r="K126" s="177">
        <f>RES_hhdet_fech!K126/RES_summary!K$19</f>
        <v>79.448784862749235</v>
      </c>
      <c r="L126" s="177">
        <f>RES_hhdet_fech!L126/RES_summary!L$19</f>
        <v>83.848001525306842</v>
      </c>
      <c r="M126" s="177">
        <f>RES_hhdet_fech!M126/RES_summary!M$19</f>
        <v>72.169291121154373</v>
      </c>
      <c r="N126" s="177">
        <f>RES_hhdet_fech!N126/RES_summary!N$19</f>
        <v>79.231227752627916</v>
      </c>
      <c r="O126" s="177">
        <f>RES_hhdet_fech!O126/RES_summary!O$19</f>
        <v>79.176159982111812</v>
      </c>
      <c r="P126" s="177">
        <f>RES_hhdet_fech!P126/RES_summary!P$19</f>
        <v>61.918719903385259</v>
      </c>
      <c r="Q126" s="177">
        <f>RES_hhdet_fech!Q126/RES_summary!Q$19</f>
        <v>70.984803361813945</v>
      </c>
    </row>
    <row r="127" spans="1:17" ht="12" customHeight="1" x14ac:dyDescent="0.25">
      <c r="A127" s="23" t="s">
        <v>60</v>
      </c>
      <c r="B127" s="177">
        <f>RES_hhdet_fech!B127/RES_summary!B$19</f>
        <v>0</v>
      </c>
      <c r="C127" s="177">
        <f>RES_hhdet_fech!C127/RES_summary!C$19</f>
        <v>0</v>
      </c>
      <c r="D127" s="177">
        <f>RES_hhdet_fech!D127/RES_summary!D$19</f>
        <v>0</v>
      </c>
      <c r="E127" s="177">
        <f>RES_hhdet_fech!E127/RES_summary!E$19</f>
        <v>0</v>
      </c>
      <c r="F127" s="177">
        <f>RES_hhdet_fech!F127/RES_summary!F$19</f>
        <v>0.53213575070193408</v>
      </c>
      <c r="G127" s="177">
        <f>RES_hhdet_fech!G127/RES_summary!G$19</f>
        <v>0.52169135342348272</v>
      </c>
      <c r="H127" s="177">
        <f>RES_hhdet_fech!H127/RES_summary!H$19</f>
        <v>0.42981539812999242</v>
      </c>
      <c r="I127" s="177">
        <f>RES_hhdet_fech!I127/RES_summary!I$19</f>
        <v>0.27157354971827546</v>
      </c>
      <c r="J127" s="177">
        <f>RES_hhdet_fech!J127/RES_summary!J$19</f>
        <v>0.26869888430341615</v>
      </c>
      <c r="K127" s="177">
        <f>RES_hhdet_fech!K127/RES_summary!K$19</f>
        <v>0.24347496461328424</v>
      </c>
      <c r="L127" s="177">
        <f>RES_hhdet_fech!L127/RES_summary!L$19</f>
        <v>0.28741289564508782</v>
      </c>
      <c r="M127" s="177">
        <f>RES_hhdet_fech!M127/RES_summary!M$19</f>
        <v>0.32770452336881983</v>
      </c>
      <c r="N127" s="177">
        <f>RES_hhdet_fech!N127/RES_summary!N$19</f>
        <v>0.22042139905493213</v>
      </c>
      <c r="O127" s="177">
        <f>RES_hhdet_fech!O127/RES_summary!O$19</f>
        <v>0.23734484285313262</v>
      </c>
      <c r="P127" s="177">
        <f>RES_hhdet_fech!P127/RES_summary!P$19</f>
        <v>0.16066397835289073</v>
      </c>
      <c r="Q127" s="177">
        <f>RES_hhdet_fech!Q127/RES_summary!Q$19</f>
        <v>0.34705000573239331</v>
      </c>
    </row>
    <row r="128" spans="1:17" ht="12.95" customHeight="1" x14ac:dyDescent="0.25">
      <c r="A128" s="158" t="s">
        <v>112</v>
      </c>
      <c r="B128" s="178">
        <f>RES_hhdet_fech!B128/RES_summary!B$19</f>
        <v>0</v>
      </c>
      <c r="C128" s="178">
        <f>RES_hhdet_fech!C128/RES_summary!C$19</f>
        <v>0</v>
      </c>
      <c r="D128" s="178">
        <f>RES_hhdet_fech!D128/RES_summary!D$19</f>
        <v>0</v>
      </c>
      <c r="E128" s="178">
        <f>RES_hhdet_fech!E128/RES_summary!E$19</f>
        <v>0</v>
      </c>
      <c r="F128" s="178">
        <f>RES_hhdet_fech!F128/RES_summary!F$19</f>
        <v>1.8044335030137146</v>
      </c>
      <c r="G128" s="178">
        <f>RES_hhdet_fech!G128/RES_summary!G$19</f>
        <v>1.9598149589703397</v>
      </c>
      <c r="H128" s="178">
        <f>RES_hhdet_fech!H128/RES_summary!H$19</f>
        <v>2.0643372128878696</v>
      </c>
      <c r="I128" s="178">
        <f>RES_hhdet_fech!I128/RES_summary!I$19</f>
        <v>2.1500948035559673</v>
      </c>
      <c r="J128" s="178">
        <f>RES_hhdet_fech!J128/RES_summary!J$19</f>
        <v>2.2503438401277425</v>
      </c>
      <c r="K128" s="178">
        <f>RES_hhdet_fech!K128/RES_summary!K$19</f>
        <v>2.2782294550173465</v>
      </c>
      <c r="L128" s="178">
        <f>RES_hhdet_fech!L128/RES_summary!L$19</f>
        <v>2.1620912585813374</v>
      </c>
      <c r="M128" s="178">
        <f>RES_hhdet_fech!M128/RES_summary!M$19</f>
        <v>2.4364953235497904</v>
      </c>
      <c r="N128" s="178">
        <f>RES_hhdet_fech!N128/RES_summary!N$19</f>
        <v>2.8207026555526551</v>
      </c>
      <c r="O128" s="178">
        <f>RES_hhdet_fech!O128/RES_summary!O$19</f>
        <v>2.9157626289537828</v>
      </c>
      <c r="P128" s="178">
        <f>RES_hhdet_fech!P128/RES_summary!P$19</f>
        <v>3.0150441185940347</v>
      </c>
      <c r="Q128" s="178">
        <f>RES_hhdet_fech!Q128/RES_summary!Q$19</f>
        <v>3.1124098660978787</v>
      </c>
    </row>
    <row r="129" spans="1:17" ht="12" customHeight="1" x14ac:dyDescent="0.25">
      <c r="A129" s="23" t="s">
        <v>60</v>
      </c>
      <c r="B129" s="177">
        <f>RES_hhdet_fech!B129/RES_summary!B$19</f>
        <v>0</v>
      </c>
      <c r="C129" s="177">
        <f>RES_hhdet_fech!C129/RES_summary!C$19</f>
        <v>0</v>
      </c>
      <c r="D129" s="177">
        <f>RES_hhdet_fech!D129/RES_summary!D$19</f>
        <v>0</v>
      </c>
      <c r="E129" s="177">
        <f>RES_hhdet_fech!E129/RES_summary!E$19</f>
        <v>0</v>
      </c>
      <c r="F129" s="177">
        <f>RES_hhdet_fech!F129/RES_summary!F$19</f>
        <v>1.8044335030137146</v>
      </c>
      <c r="G129" s="177">
        <f>RES_hhdet_fech!G129/RES_summary!G$19</f>
        <v>1.9598149589703397</v>
      </c>
      <c r="H129" s="177">
        <f>RES_hhdet_fech!H129/RES_summary!H$19</f>
        <v>2.0643372128878696</v>
      </c>
      <c r="I129" s="177">
        <f>RES_hhdet_fech!I129/RES_summary!I$19</f>
        <v>2.1500948035559673</v>
      </c>
      <c r="J129" s="177">
        <f>RES_hhdet_fech!J129/RES_summary!J$19</f>
        <v>2.2503438401277425</v>
      </c>
      <c r="K129" s="177">
        <f>RES_hhdet_fech!K129/RES_summary!K$19</f>
        <v>2.2782294550173465</v>
      </c>
      <c r="L129" s="177">
        <f>RES_hhdet_fech!L129/RES_summary!L$19</f>
        <v>2.1620912585813374</v>
      </c>
      <c r="M129" s="177">
        <f>RES_hhdet_fech!M129/RES_summary!M$19</f>
        <v>2.4364953235497904</v>
      </c>
      <c r="N129" s="177">
        <f>RES_hhdet_fech!N129/RES_summary!N$19</f>
        <v>2.8207026555526551</v>
      </c>
      <c r="O129" s="177">
        <f>RES_hhdet_fech!O129/RES_summary!O$19</f>
        <v>2.9157626289537828</v>
      </c>
      <c r="P129" s="177">
        <f>RES_hhdet_fech!P129/RES_summary!P$19</f>
        <v>3.0150441185940347</v>
      </c>
      <c r="Q129" s="177">
        <f>RES_hhdet_fech!Q129/RES_summary!Q$19</f>
        <v>3.1124098660978787</v>
      </c>
    </row>
    <row r="130" spans="1:17" ht="12" customHeight="1" x14ac:dyDescent="0.25">
      <c r="A130" s="158" t="s">
        <v>63</v>
      </c>
      <c r="B130" s="178">
        <f>RES_hhdet_fech!B130/RES_summary!B$19</f>
        <v>0</v>
      </c>
      <c r="C130" s="178">
        <f>RES_hhdet_fech!C130/RES_summary!C$19</f>
        <v>0</v>
      </c>
      <c r="D130" s="178">
        <f>RES_hhdet_fech!D130/RES_summary!D$19</f>
        <v>0</v>
      </c>
      <c r="E130" s="178">
        <f>RES_hhdet_fech!E130/RES_summary!E$19</f>
        <v>0</v>
      </c>
      <c r="F130" s="178">
        <f>RES_hhdet_fech!F130/RES_summary!F$19</f>
        <v>24.073759094941554</v>
      </c>
      <c r="G130" s="178">
        <f>RES_hhdet_fech!G130/RES_summary!G$19</f>
        <v>23.072942144039935</v>
      </c>
      <c r="H130" s="178">
        <f>RES_hhdet_fech!H130/RES_summary!H$19</f>
        <v>21.727267825661553</v>
      </c>
      <c r="I130" s="178">
        <f>RES_hhdet_fech!I130/RES_summary!I$19</f>
        <v>20.496133593815763</v>
      </c>
      <c r="J130" s="178">
        <f>RES_hhdet_fech!J130/RES_summary!J$19</f>
        <v>20.12333009241981</v>
      </c>
      <c r="K130" s="178">
        <f>RES_hhdet_fech!K130/RES_summary!K$19</f>
        <v>19.671737582535759</v>
      </c>
      <c r="L130" s="178">
        <f>RES_hhdet_fech!L130/RES_summary!L$19</f>
        <v>19.568994394747012</v>
      </c>
      <c r="M130" s="178">
        <f>RES_hhdet_fech!M130/RES_summary!M$19</f>
        <v>19.516043432861611</v>
      </c>
      <c r="N130" s="178">
        <f>RES_hhdet_fech!N130/RES_summary!N$19</f>
        <v>18.970334728507876</v>
      </c>
      <c r="O130" s="178">
        <f>RES_hhdet_fech!O130/RES_summary!O$19</f>
        <v>18.559483160662374</v>
      </c>
      <c r="P130" s="178">
        <f>RES_hhdet_fech!P130/RES_summary!P$19</f>
        <v>18.432313128399599</v>
      </c>
      <c r="Q130" s="178">
        <f>RES_hhdet_fech!Q130/RES_summary!Q$19</f>
        <v>17.979594926717741</v>
      </c>
    </row>
    <row r="131" spans="1:17" ht="12" customHeight="1" x14ac:dyDescent="0.25">
      <c r="A131" s="167" t="s">
        <v>148</v>
      </c>
      <c r="B131" s="183">
        <f>RES_hhdet_fech!B131/RES_summary!B$19</f>
        <v>0</v>
      </c>
      <c r="C131" s="183">
        <f>RES_hhdet_fech!C131/RES_summary!C$19</f>
        <v>0</v>
      </c>
      <c r="D131" s="183">
        <f>RES_hhdet_fech!D131/RES_summary!D$19</f>
        <v>0</v>
      </c>
      <c r="E131" s="183">
        <f>RES_hhdet_fech!E131/RES_summary!E$19</f>
        <v>0</v>
      </c>
      <c r="F131" s="183">
        <f>RES_hhdet_fech!F131/RES_summary!F$19</f>
        <v>20.462284357233422</v>
      </c>
      <c r="G131" s="183">
        <f>RES_hhdet_fech!G131/RES_summary!G$19</f>
        <v>20.419867995772602</v>
      </c>
      <c r="H131" s="183">
        <f>RES_hhdet_fech!H131/RES_summary!H$19</f>
        <v>20.160300260163485</v>
      </c>
      <c r="I131" s="183">
        <f>RES_hhdet_fech!I131/RES_summary!I$19</f>
        <v>19.982576715662571</v>
      </c>
      <c r="J131" s="183">
        <f>RES_hhdet_fech!J131/RES_summary!J$19</f>
        <v>19.76420703465131</v>
      </c>
      <c r="K131" s="183">
        <f>RES_hhdet_fech!K131/RES_summary!K$19</f>
        <v>19.436179828305598</v>
      </c>
      <c r="L131" s="183">
        <f>RES_hhdet_fech!L131/RES_summary!L$19</f>
        <v>19.233301777209217</v>
      </c>
      <c r="M131" s="183">
        <f>RES_hhdet_fech!M131/RES_summary!M$19</f>
        <v>19.136553557283136</v>
      </c>
      <c r="N131" s="183">
        <f>RES_hhdet_fech!N131/RES_summary!N$19</f>
        <v>18.733464298840783</v>
      </c>
      <c r="O131" s="183">
        <f>RES_hhdet_fech!O131/RES_summary!O$19</f>
        <v>18.281193645402237</v>
      </c>
      <c r="P131" s="183">
        <f>RES_hhdet_fech!P131/RES_summary!P$19</f>
        <v>18.27718940984802</v>
      </c>
      <c r="Q131" s="183">
        <f>RES_hhdet_fech!Q131/RES_summary!Q$19</f>
        <v>17.507203345262607</v>
      </c>
    </row>
    <row r="132" spans="1:17" ht="12" customHeight="1" x14ac:dyDescent="0.25">
      <c r="A132" s="167" t="s">
        <v>147</v>
      </c>
      <c r="B132" s="183">
        <f>RES_hhdet_fech!B132/RES_summary!B$19</f>
        <v>0</v>
      </c>
      <c r="C132" s="183">
        <f>RES_hhdet_fech!C132/RES_summary!C$19</f>
        <v>0</v>
      </c>
      <c r="D132" s="183">
        <f>RES_hhdet_fech!D132/RES_summary!D$19</f>
        <v>0</v>
      </c>
      <c r="E132" s="183">
        <f>RES_hhdet_fech!E132/RES_summary!E$19</f>
        <v>0</v>
      </c>
      <c r="F132" s="183">
        <f>RES_hhdet_fech!F132/RES_summary!F$19</f>
        <v>18.389179465951845</v>
      </c>
      <c r="G132" s="183">
        <f>RES_hhdet_fech!G132/RES_summary!G$19</f>
        <v>18.40172448538738</v>
      </c>
      <c r="H132" s="183">
        <f>RES_hhdet_fech!H132/RES_summary!H$19</f>
        <v>18.217342105154248</v>
      </c>
      <c r="I132" s="183">
        <f>RES_hhdet_fech!I132/RES_summary!I$19</f>
        <v>18.109995635146284</v>
      </c>
      <c r="J132" s="183">
        <f>RES_hhdet_fech!J132/RES_summary!J$19</f>
        <v>17.962426322954908</v>
      </c>
      <c r="K132" s="183">
        <f>RES_hhdet_fech!K132/RES_summary!K$19</f>
        <v>17.711680394958965</v>
      </c>
      <c r="L132" s="183">
        <f>RES_hhdet_fech!L132/RES_summary!L$19</f>
        <v>17.579915855176562</v>
      </c>
      <c r="M132" s="183">
        <f>RES_hhdet_fech!M132/RES_summary!M$19</f>
        <v>17.491684752306558</v>
      </c>
      <c r="N132" s="183">
        <f>RES_hhdet_fech!N132/RES_summary!N$19</f>
        <v>17.127237419213021</v>
      </c>
      <c r="O132" s="183">
        <f>RES_hhdet_fech!O132/RES_summary!O$19</f>
        <v>16.719285313822574</v>
      </c>
      <c r="P132" s="183">
        <f>RES_hhdet_fech!P132/RES_summary!P$19</f>
        <v>16.355432540711984</v>
      </c>
      <c r="Q132" s="183">
        <f>RES_hhdet_fech!Q132/RES_summary!Q$19</f>
        <v>16.02788997082456</v>
      </c>
    </row>
    <row r="133" spans="1:17" ht="12" customHeight="1" x14ac:dyDescent="0.25">
      <c r="A133" s="166" t="s">
        <v>61</v>
      </c>
      <c r="B133" s="182">
        <f>RES_hhdet_fech!B133/RES_summary!B$19</f>
        <v>0</v>
      </c>
      <c r="C133" s="182">
        <f>RES_hhdet_fech!C133/RES_summary!C$19</f>
        <v>0</v>
      </c>
      <c r="D133" s="182">
        <f>RES_hhdet_fech!D133/RES_summary!D$19</f>
        <v>0</v>
      </c>
      <c r="E133" s="182">
        <f>RES_hhdet_fech!E133/RES_summary!E$19</f>
        <v>0</v>
      </c>
      <c r="F133" s="182">
        <f>RES_hhdet_fech!F133/RES_summary!F$19</f>
        <v>8.1849137428937055</v>
      </c>
      <c r="G133" s="182">
        <f>RES_hhdet_fech!G133/RES_summary!G$19</f>
        <v>8.1679471983086831</v>
      </c>
      <c r="H133" s="182">
        <f>RES_hhdet_fech!H133/RES_summary!H$19</f>
        <v>8.0641201040655286</v>
      </c>
      <c r="I133" s="182">
        <f>RES_hhdet_fech!I133/RES_summary!I$19</f>
        <v>7.9930306862651523</v>
      </c>
      <c r="J133" s="182">
        <f>RES_hhdet_fech!J133/RES_summary!J$19</f>
        <v>7.9056828138604613</v>
      </c>
      <c r="K133" s="182">
        <f>RES_hhdet_fech!K133/RES_summary!K$19</f>
        <v>7.7744719313222133</v>
      </c>
      <c r="L133" s="182">
        <f>RES_hhdet_fech!L133/RES_summary!L$19</f>
        <v>7.6933207108837509</v>
      </c>
      <c r="M133" s="182">
        <f>RES_hhdet_fech!M133/RES_summary!M$19</f>
        <v>7.6546214229132783</v>
      </c>
      <c r="N133" s="182">
        <f>RES_hhdet_fech!N133/RES_summary!N$19</f>
        <v>7.4933857195363567</v>
      </c>
      <c r="O133" s="182">
        <f>RES_hhdet_fech!O133/RES_summary!O$19</f>
        <v>7.3124774581609273</v>
      </c>
      <c r="P133" s="182">
        <f>RES_hhdet_fech!P133/RES_summary!P$19</f>
        <v>7.3108757639392667</v>
      </c>
      <c r="Q133" s="182">
        <f>RES_hhdet_fech!Q133/RES_summary!Q$19</f>
        <v>7.0028813381050963</v>
      </c>
    </row>
    <row r="134" spans="1:17" ht="12" customHeight="1" x14ac:dyDescent="0.25">
      <c r="A134" s="147" t="s">
        <v>59</v>
      </c>
      <c r="B134" s="181">
        <f>RES_hhdet_fech!B134/RES_summary!B$19</f>
        <v>0</v>
      </c>
      <c r="C134" s="181">
        <f>RES_hhdet_fech!C134/RES_summary!C$19</f>
        <v>0</v>
      </c>
      <c r="D134" s="181">
        <f>RES_hhdet_fech!D134/RES_summary!D$19</f>
        <v>0</v>
      </c>
      <c r="E134" s="181">
        <f>RES_hhdet_fech!E134/RES_summary!E$19</f>
        <v>0</v>
      </c>
      <c r="F134" s="181">
        <f>RES_hhdet_fech!F134/RES_summary!F$19</f>
        <v>10.204265723058136</v>
      </c>
      <c r="G134" s="181">
        <f>RES_hhdet_fech!G134/RES_summary!G$19</f>
        <v>10.233777287078695</v>
      </c>
      <c r="H134" s="181">
        <f>RES_hhdet_fech!H134/RES_summary!H$19</f>
        <v>10.153222001088723</v>
      </c>
      <c r="I134" s="181">
        <f>RES_hhdet_fech!I134/RES_summary!I$19</f>
        <v>10.116964948881131</v>
      </c>
      <c r="J134" s="181">
        <f>RES_hhdet_fech!J134/RES_summary!J$19</f>
        <v>10.056743509094444</v>
      </c>
      <c r="K134" s="181">
        <f>RES_hhdet_fech!K134/RES_summary!K$19</f>
        <v>9.9372084636367504</v>
      </c>
      <c r="L134" s="181">
        <f>RES_hhdet_fech!L134/RES_summary!L$19</f>
        <v>9.8865951442928122</v>
      </c>
      <c r="M134" s="181">
        <f>RES_hhdet_fech!M134/RES_summary!M$19</f>
        <v>9.8370633293932777</v>
      </c>
      <c r="N134" s="181">
        <f>RES_hhdet_fech!N134/RES_summary!N$19</f>
        <v>9.6338516996766668</v>
      </c>
      <c r="O134" s="181">
        <f>RES_hhdet_fech!O134/RES_summary!O$19</f>
        <v>9.4068078556616488</v>
      </c>
      <c r="P134" s="181">
        <f>RES_hhdet_fech!P134/RES_summary!P$19</f>
        <v>9.0445567767727155</v>
      </c>
      <c r="Q134" s="181">
        <f>RES_hhdet_fech!Q134/RES_summary!Q$19</f>
        <v>9.0250086327194641</v>
      </c>
    </row>
    <row r="135" spans="1:17" ht="12" customHeight="1" x14ac:dyDescent="0.25">
      <c r="A135" s="163" t="s">
        <v>142</v>
      </c>
      <c r="B135" s="180">
        <f>RES_hhdet_fech!B135/RES_summary!B$19</f>
        <v>0</v>
      </c>
      <c r="C135" s="180">
        <f>RES_hhdet_fech!C135/RES_summary!C$19</f>
        <v>0</v>
      </c>
      <c r="D135" s="180">
        <f>RES_hhdet_fech!D135/RES_summary!D$19</f>
        <v>0</v>
      </c>
      <c r="E135" s="180">
        <f>RES_hhdet_fech!E135/RES_summary!E$19</f>
        <v>0</v>
      </c>
      <c r="F135" s="180">
        <f>RES_hhdet_fech!F135/RES_summary!F$19</f>
        <v>33.298130476977725</v>
      </c>
      <c r="G135" s="180">
        <f>RES_hhdet_fech!G135/RES_summary!G$19</f>
        <v>33.29396892666648</v>
      </c>
      <c r="H135" s="180">
        <f>RES_hhdet_fech!H135/RES_summary!H$19</f>
        <v>30.981097360530022</v>
      </c>
      <c r="I135" s="180">
        <f>RES_hhdet_fech!I135/RES_summary!I$19</f>
        <v>28.078799343109853</v>
      </c>
      <c r="J135" s="180">
        <f>RES_hhdet_fech!J135/RES_summary!J$19</f>
        <v>26.61983068187941</v>
      </c>
      <c r="K135" s="180">
        <f>RES_hhdet_fech!K135/RES_summary!K$19</f>
        <v>25.686821674533935</v>
      </c>
      <c r="L135" s="180">
        <f>RES_hhdet_fech!L135/RES_summary!L$19</f>
        <v>28.951647854540884</v>
      </c>
      <c r="M135" s="180">
        <f>RES_hhdet_fech!M135/RES_summary!M$19</f>
        <v>30.417606799544696</v>
      </c>
      <c r="N135" s="180">
        <f>RES_hhdet_fech!N135/RES_summary!N$19</f>
        <v>27.631873108674558</v>
      </c>
      <c r="O135" s="180">
        <f>RES_hhdet_fech!O135/RES_summary!O$19</f>
        <v>29.017293047990346</v>
      </c>
      <c r="P135" s="180">
        <f>RES_hhdet_fech!P135/RES_summary!P$19</f>
        <v>24.891424874018746</v>
      </c>
      <c r="Q135" s="180">
        <f>RES_hhdet_fech!Q135/RES_summary!Q$19</f>
        <v>32.519782410526368</v>
      </c>
    </row>
    <row r="136" spans="1:17" ht="12" customHeight="1" x14ac:dyDescent="0.25">
      <c r="A136" s="161" t="s">
        <v>141</v>
      </c>
      <c r="B136" s="179">
        <f>RES_hhdet_fech!B136/RES_summary!B$19</f>
        <v>0</v>
      </c>
      <c r="C136" s="179">
        <f>RES_hhdet_fech!C136/RES_summary!C$19</f>
        <v>0</v>
      </c>
      <c r="D136" s="179">
        <f>RES_hhdet_fech!D136/RES_summary!D$19</f>
        <v>0</v>
      </c>
      <c r="E136" s="179">
        <f>RES_hhdet_fech!E136/RES_summary!E$19</f>
        <v>0</v>
      </c>
      <c r="F136" s="179">
        <f>RES_hhdet_fech!F136/RES_summary!F$19</f>
        <v>23.523517913849954</v>
      </c>
      <c r="G136" s="179">
        <f>RES_hhdet_fech!G136/RES_summary!G$19</f>
        <v>23.551364857744794</v>
      </c>
      <c r="H136" s="179">
        <f>RES_hhdet_fech!H136/RES_summary!H$19</f>
        <v>22.54566094530054</v>
      </c>
      <c r="I136" s="179">
        <f>RES_hhdet_fech!I136/RES_summary!I$19</f>
        <v>21.348484686125232</v>
      </c>
      <c r="J136" s="179">
        <f>RES_hhdet_fech!J136/RES_summary!J$19</f>
        <v>20.704675781846223</v>
      </c>
      <c r="K136" s="179">
        <f>RES_hhdet_fech!K136/RES_summary!K$19</f>
        <v>20.211937133450192</v>
      </c>
      <c r="L136" s="179">
        <f>RES_hhdet_fech!L136/RES_summary!L$19</f>
        <v>21.467254286109277</v>
      </c>
      <c r="M136" s="179">
        <f>RES_hhdet_fech!M136/RES_summary!M$19</f>
        <v>22.004106049211174</v>
      </c>
      <c r="N136" s="179">
        <f>RES_hhdet_fech!N136/RES_summary!N$19</f>
        <v>20.686600943146569</v>
      </c>
      <c r="O136" s="179">
        <f>RES_hhdet_fech!O136/RES_summary!O$19</f>
        <v>21.013725074857842</v>
      </c>
      <c r="P136" s="179">
        <f>RES_hhdet_fech!P136/RES_summary!P$19</f>
        <v>19.001126726380249</v>
      </c>
      <c r="Q136" s="179">
        <f>RES_hhdet_fech!Q136/RES_summary!Q$19</f>
        <v>22.032921596930162</v>
      </c>
    </row>
    <row r="137" spans="1:17" ht="12" customHeight="1" x14ac:dyDescent="0.25">
      <c r="A137" s="148" t="s">
        <v>60</v>
      </c>
      <c r="B137" s="177">
        <f>RES_hhdet_fech!B137/RES_summary!B$19</f>
        <v>0</v>
      </c>
      <c r="C137" s="177">
        <f>RES_hhdet_fech!C137/RES_summary!C$19</f>
        <v>0</v>
      </c>
      <c r="D137" s="177">
        <f>RES_hhdet_fech!D137/RES_summary!D$19</f>
        <v>0</v>
      </c>
      <c r="E137" s="177">
        <f>RES_hhdet_fech!E137/RES_summary!E$19</f>
        <v>0</v>
      </c>
      <c r="F137" s="177">
        <f>RES_hhdet_fech!F137/RES_summary!F$19</f>
        <v>13.319252190791822</v>
      </c>
      <c r="G137" s="177">
        <f>RES_hhdet_fech!G137/RES_summary!G$19</f>
        <v>13.317587570666086</v>
      </c>
      <c r="H137" s="177">
        <f>RES_hhdet_fech!H137/RES_summary!H$19</f>
        <v>12.392438944211822</v>
      </c>
      <c r="I137" s="177">
        <f>RES_hhdet_fech!I137/RES_summary!I$19</f>
        <v>11.231519737244106</v>
      </c>
      <c r="J137" s="177">
        <f>RES_hhdet_fech!J137/RES_summary!J$19</f>
        <v>10.647932272751778</v>
      </c>
      <c r="K137" s="177">
        <f>RES_hhdet_fech!K137/RES_summary!K$19</f>
        <v>10.27472866981344</v>
      </c>
      <c r="L137" s="177">
        <f>RES_hhdet_fech!L137/RES_summary!L$19</f>
        <v>11.580659141816472</v>
      </c>
      <c r="M137" s="177">
        <f>RES_hhdet_fech!M137/RES_summary!M$19</f>
        <v>12.1670427198179</v>
      </c>
      <c r="N137" s="177">
        <f>RES_hhdet_fech!N137/RES_summary!N$19</f>
        <v>11.052749243469899</v>
      </c>
      <c r="O137" s="177">
        <f>RES_hhdet_fech!O137/RES_summary!O$19</f>
        <v>11.606917219196196</v>
      </c>
      <c r="P137" s="177">
        <f>RES_hhdet_fech!P137/RES_summary!P$19</f>
        <v>9.9565699496075446</v>
      </c>
      <c r="Q137" s="177">
        <f>RES_hhdet_fech!Q137/RES_summary!Q$19</f>
        <v>13.007912964210691</v>
      </c>
    </row>
    <row r="138" spans="1:17" ht="12" customHeight="1" x14ac:dyDescent="0.25">
      <c r="A138" s="148" t="s">
        <v>59</v>
      </c>
      <c r="B138" s="177">
        <f>RES_hhdet_fech!B138/RES_summary!B$19</f>
        <v>0</v>
      </c>
      <c r="C138" s="177">
        <f>RES_hhdet_fech!C138/RES_summary!C$19</f>
        <v>0</v>
      </c>
      <c r="D138" s="177">
        <f>RES_hhdet_fech!D138/RES_summary!D$19</f>
        <v>0</v>
      </c>
      <c r="E138" s="177">
        <f>RES_hhdet_fech!E138/RES_summary!E$19</f>
        <v>0</v>
      </c>
      <c r="F138" s="177">
        <f>RES_hhdet_fech!F138/RES_summary!F$19</f>
        <v>10.204265723058134</v>
      </c>
      <c r="G138" s="177">
        <f>RES_hhdet_fech!G138/RES_summary!G$19</f>
        <v>10.233777287078706</v>
      </c>
      <c r="H138" s="177">
        <f>RES_hhdet_fech!H138/RES_summary!H$19</f>
        <v>10.15322200108872</v>
      </c>
      <c r="I138" s="177">
        <f>RES_hhdet_fech!I138/RES_summary!I$19</f>
        <v>10.11696494888113</v>
      </c>
      <c r="J138" s="177">
        <f>RES_hhdet_fech!J138/RES_summary!J$19</f>
        <v>10.056743509094447</v>
      </c>
      <c r="K138" s="177">
        <f>RES_hhdet_fech!K138/RES_summary!K$19</f>
        <v>9.9372084636367539</v>
      </c>
      <c r="L138" s="177">
        <f>RES_hhdet_fech!L138/RES_summary!L$19</f>
        <v>9.8865951442928086</v>
      </c>
      <c r="M138" s="177">
        <f>RES_hhdet_fech!M138/RES_summary!M$19</f>
        <v>9.8370633293932723</v>
      </c>
      <c r="N138" s="177">
        <f>RES_hhdet_fech!N138/RES_summary!N$19</f>
        <v>9.6338516996766721</v>
      </c>
      <c r="O138" s="177">
        <f>RES_hhdet_fech!O138/RES_summary!O$19</f>
        <v>9.4068078556616435</v>
      </c>
      <c r="P138" s="177">
        <f>RES_hhdet_fech!P138/RES_summary!P$19</f>
        <v>9.0445567767727049</v>
      </c>
      <c r="Q138" s="177">
        <f>RES_hhdet_fech!Q138/RES_summary!Q$19</f>
        <v>9.0250086327194747</v>
      </c>
    </row>
    <row r="139" spans="1:17" ht="12" customHeight="1" x14ac:dyDescent="0.25">
      <c r="A139" s="158" t="s">
        <v>62</v>
      </c>
      <c r="B139" s="178">
        <f>RES_hhdet_fech!B139/RES_summary!B$19</f>
        <v>0</v>
      </c>
      <c r="C139" s="178">
        <f>RES_hhdet_fech!C139/RES_summary!C$19</f>
        <v>0</v>
      </c>
      <c r="D139" s="178">
        <f>RES_hhdet_fech!D139/RES_summary!D$19</f>
        <v>0</v>
      </c>
      <c r="E139" s="178">
        <f>RES_hhdet_fech!E139/RES_summary!E$19</f>
        <v>0</v>
      </c>
      <c r="F139" s="178">
        <f>RES_hhdet_fech!F139/RES_summary!F$19</f>
        <v>15.08636972373608</v>
      </c>
      <c r="G139" s="178">
        <f>RES_hhdet_fech!G139/RES_summary!G$19</f>
        <v>15.047302057922188</v>
      </c>
      <c r="H139" s="178">
        <f>RES_hhdet_fech!H139/RES_summary!H$19</f>
        <v>14.136715776141354</v>
      </c>
      <c r="I139" s="178">
        <f>RES_hhdet_fech!I139/RES_summary!I$19</f>
        <v>13.126573311511715</v>
      </c>
      <c r="J139" s="178">
        <f>RES_hhdet_fech!J139/RES_summary!J$19</f>
        <v>13.615503888754921</v>
      </c>
      <c r="K139" s="178">
        <f>RES_hhdet_fech!K139/RES_summary!K$19</f>
        <v>13.181532360452277</v>
      </c>
      <c r="L139" s="178">
        <f>RES_hhdet_fech!L139/RES_summary!L$19</f>
        <v>13.589590074597883</v>
      </c>
      <c r="M139" s="178">
        <f>RES_hhdet_fech!M139/RES_summary!M$19</f>
        <v>12.865418990538315</v>
      </c>
      <c r="N139" s="178">
        <f>RES_hhdet_fech!N139/RES_summary!N$19</f>
        <v>12.939637496832121</v>
      </c>
      <c r="O139" s="178">
        <f>RES_hhdet_fech!O139/RES_summary!O$19</f>
        <v>13.342721486614806</v>
      </c>
      <c r="P139" s="178">
        <f>RES_hhdet_fech!P139/RES_summary!P$19</f>
        <v>12.838817398224155</v>
      </c>
      <c r="Q139" s="178">
        <f>RES_hhdet_fech!Q139/RES_summary!Q$19</f>
        <v>14.434757842058804</v>
      </c>
    </row>
    <row r="140" spans="1:17" ht="12" customHeight="1" x14ac:dyDescent="0.25">
      <c r="A140" s="23" t="s">
        <v>57</v>
      </c>
      <c r="B140" s="177">
        <f>RES_hhdet_fech!B140/RES_summary!B$19</f>
        <v>0</v>
      </c>
      <c r="C140" s="177">
        <f>RES_hhdet_fech!C140/RES_summary!C$19</f>
        <v>0</v>
      </c>
      <c r="D140" s="177">
        <f>RES_hhdet_fech!D140/RES_summary!D$19</f>
        <v>0</v>
      </c>
      <c r="E140" s="177">
        <f>RES_hhdet_fech!E140/RES_summary!E$19</f>
        <v>0</v>
      </c>
      <c r="F140" s="177">
        <f>RES_hhdet_fech!F140/RES_summary!F$19</f>
        <v>16.655336336969292</v>
      </c>
      <c r="G140" s="177">
        <f>RES_hhdet_fech!G140/RES_summary!G$19</f>
        <v>18.596931459573128</v>
      </c>
      <c r="H140" s="177">
        <f>RES_hhdet_fech!H140/RES_summary!H$19</f>
        <v>17.265817294970272</v>
      </c>
      <c r="I140" s="177">
        <f>RES_hhdet_fech!I140/RES_summary!I$19</f>
        <v>17.377181336925961</v>
      </c>
      <c r="J140" s="177">
        <f>RES_hhdet_fech!J140/RES_summary!J$19</f>
        <v>17.664481806448961</v>
      </c>
      <c r="K140" s="177">
        <f>RES_hhdet_fech!K140/RES_summary!K$19</f>
        <v>16.136651894469917</v>
      </c>
      <c r="L140" s="177">
        <f>RES_hhdet_fech!L140/RES_summary!L$19</f>
        <v>16.632200154856083</v>
      </c>
      <c r="M140" s="177">
        <f>RES_hhdet_fech!M140/RES_summary!M$19</f>
        <v>15.520242048278206</v>
      </c>
      <c r="N140" s="177">
        <f>RES_hhdet_fech!N140/RES_summary!N$19</f>
        <v>15.633143289316585</v>
      </c>
      <c r="O140" s="177">
        <f>RES_hhdet_fech!O140/RES_summary!O$19</f>
        <v>15.551239683268426</v>
      </c>
      <c r="P140" s="177">
        <f>RES_hhdet_fech!P140/RES_summary!P$19</f>
        <v>15.286337865553907</v>
      </c>
      <c r="Q140" s="177">
        <f>RES_hhdet_fech!Q140/RES_summary!Q$19</f>
        <v>15.448361282056487</v>
      </c>
    </row>
    <row r="141" spans="1:17" ht="12" customHeight="1" x14ac:dyDescent="0.25">
      <c r="A141" s="29" t="s">
        <v>140</v>
      </c>
      <c r="B141" s="176">
        <f>RES_hhdet_fech!B141/RES_summary!B$19</f>
        <v>0</v>
      </c>
      <c r="C141" s="176">
        <f>RES_hhdet_fech!C141/RES_summary!C$19</f>
        <v>0</v>
      </c>
      <c r="D141" s="176">
        <f>RES_hhdet_fech!D141/RES_summary!D$19</f>
        <v>0</v>
      </c>
      <c r="E141" s="176">
        <f>RES_hhdet_fech!E141/RES_summary!E$19</f>
        <v>0</v>
      </c>
      <c r="F141" s="176">
        <f>RES_hhdet_fech!F141/RES_summary!F$19</f>
        <v>13.282717131809223</v>
      </c>
      <c r="G141" s="176">
        <f>RES_hhdet_fech!G141/RES_summary!G$19</f>
        <v>11.354156140341734</v>
      </c>
      <c r="H141" s="176">
        <f>RES_hhdet_fech!H141/RES_summary!H$19</f>
        <v>11.878135360886548</v>
      </c>
      <c r="I141" s="176">
        <f>RES_hhdet_fech!I141/RES_summary!I$19</f>
        <v>10.928142994907709</v>
      </c>
      <c r="J141" s="176">
        <f>RES_hhdet_fech!J141/RES_summary!J$19</f>
        <v>10.412879883345367</v>
      </c>
      <c r="K141" s="176">
        <f>RES_hhdet_fech!K141/RES_summary!K$19</f>
        <v>10.792719310623433</v>
      </c>
      <c r="L141" s="176">
        <f>RES_hhdet_fech!L141/RES_summary!L$19</f>
        <v>10.858471156795112</v>
      </c>
      <c r="M141" s="176">
        <f>RES_hhdet_fech!M141/RES_summary!M$19</f>
        <v>10.726382844811196</v>
      </c>
      <c r="N141" s="176">
        <f>RES_hhdet_fech!N141/RES_summary!N$19</f>
        <v>10.589421049126654</v>
      </c>
      <c r="O141" s="176">
        <f>RES_hhdet_fech!O141/RES_summary!O$19</f>
        <v>11.378043754809104</v>
      </c>
      <c r="P141" s="176">
        <f>RES_hhdet_fech!P141/RES_summary!P$19</f>
        <v>10.599030628362478</v>
      </c>
      <c r="Q141" s="176">
        <f>RES_hhdet_fech!Q141/RES_summary!Q$19</f>
        <v>13.46027778387389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109.33255374972866</v>
      </c>
      <c r="C143" s="184">
        <f>RES_hhdet_fech!C143/RES_summary!C$19</f>
        <v>111.42138848497828</v>
      </c>
      <c r="D143" s="184">
        <f>RES_hhdet_fech!D143/RES_summary!D$19</f>
        <v>108.25671282678863</v>
      </c>
      <c r="E143" s="184">
        <f>RES_hhdet_fech!E143/RES_summary!E$19</f>
        <v>115.31006353234564</v>
      </c>
      <c r="F143" s="184">
        <f>RES_hhdet_fech!F143/RES_summary!F$19</f>
        <v>111.72306849748912</v>
      </c>
      <c r="G143" s="184">
        <f>RES_hhdet_fech!G143/RES_summary!G$19</f>
        <v>113.84811599857804</v>
      </c>
      <c r="H143" s="184">
        <f>RES_hhdet_fech!H143/RES_summary!H$19</f>
        <v>105.21336997044337</v>
      </c>
      <c r="I143" s="184">
        <f>RES_hhdet_fech!I143/RES_summary!I$19</f>
        <v>97.191844813619511</v>
      </c>
      <c r="J143" s="184">
        <f>RES_hhdet_fech!J143/RES_summary!J$19</f>
        <v>95.602037220363499</v>
      </c>
      <c r="K143" s="184">
        <f>RES_hhdet_fech!K143/RES_summary!K$19</f>
        <v>90.301072258612976</v>
      </c>
      <c r="L143" s="184">
        <f>RES_hhdet_fech!L143/RES_summary!L$19</f>
        <v>90.05381010580443</v>
      </c>
      <c r="M143" s="184">
        <f>RES_hhdet_fech!M143/RES_summary!M$19</f>
        <v>82.865550924864124</v>
      </c>
      <c r="N143" s="184">
        <f>RES_hhdet_fech!N143/RES_summary!N$19</f>
        <v>82.200791965280317</v>
      </c>
      <c r="O143" s="184">
        <f>RES_hhdet_fech!O143/RES_summary!O$19</f>
        <v>81.897773163566015</v>
      </c>
      <c r="P143" s="184">
        <f>RES_hhdet_fech!P143/RES_summary!P$19</f>
        <v>69.529867300507448</v>
      </c>
      <c r="Q143" s="184">
        <f>RES_hhdet_fech!Q143/RES_summary!Q$19</f>
        <v>82.692330989102174</v>
      </c>
    </row>
    <row r="144" spans="1:17" ht="12.95" customHeight="1" x14ac:dyDescent="0.25">
      <c r="A144" s="158" t="s">
        <v>65</v>
      </c>
      <c r="B144" s="178">
        <f>RES_hhdet_fech!B144/RES_summary!B$19</f>
        <v>53.507738580701734</v>
      </c>
      <c r="C144" s="178">
        <f>RES_hhdet_fech!C144/RES_summary!C$19</f>
        <v>55.991474448477206</v>
      </c>
      <c r="D144" s="178">
        <f>RES_hhdet_fech!D144/RES_summary!D$19</f>
        <v>53.097482238838673</v>
      </c>
      <c r="E144" s="178">
        <f>RES_hhdet_fech!E144/RES_summary!E$19</f>
        <v>59.177670119165583</v>
      </c>
      <c r="F144" s="178">
        <f>RES_hhdet_fech!F144/RES_summary!F$19</f>
        <v>54.1966535299714</v>
      </c>
      <c r="G144" s="178">
        <f>RES_hhdet_fech!G144/RES_summary!G$19</f>
        <v>56.723683559122776</v>
      </c>
      <c r="H144" s="178">
        <f>RES_hhdet_fech!H144/RES_summary!H$19</f>
        <v>51.059198465161067</v>
      </c>
      <c r="I144" s="178">
        <f>RES_hhdet_fech!I144/RES_summary!I$19</f>
        <v>46.86866065850986</v>
      </c>
      <c r="J144" s="178">
        <f>RES_hhdet_fech!J144/RES_summary!J$19</f>
        <v>46.368866701253751</v>
      </c>
      <c r="K144" s="178">
        <f>RES_hhdet_fech!K144/RES_summary!K$19</f>
        <v>42.977093315797617</v>
      </c>
      <c r="L144" s="178">
        <f>RES_hhdet_fech!L144/RES_summary!L$19</f>
        <v>40.096201186202997</v>
      </c>
      <c r="M144" s="178">
        <f>RES_hhdet_fech!M144/RES_summary!M$19</f>
        <v>32.327976095811543</v>
      </c>
      <c r="N144" s="178">
        <f>RES_hhdet_fech!N144/RES_summary!N$19</f>
        <v>34.426710953144088</v>
      </c>
      <c r="O144" s="178">
        <f>RES_hhdet_fech!O144/RES_summary!O$19</f>
        <v>32.932281352434664</v>
      </c>
      <c r="P144" s="178">
        <f>RES_hhdet_fech!P144/RES_summary!P$19</f>
        <v>25.068864141208785</v>
      </c>
      <c r="Q144" s="178">
        <f>RES_hhdet_fech!Q144/RES_summary!Q$19</f>
        <v>29.711127524123928</v>
      </c>
    </row>
    <row r="145" spans="1:17" ht="12" customHeight="1" x14ac:dyDescent="0.25">
      <c r="A145" s="23" t="s">
        <v>60</v>
      </c>
      <c r="B145" s="177">
        <f>RES_hhdet_fech!B145/RES_summary!B$19</f>
        <v>53.507738580701734</v>
      </c>
      <c r="C145" s="177">
        <f>RES_hhdet_fech!C145/RES_summary!C$19</f>
        <v>55.991474448477206</v>
      </c>
      <c r="D145" s="177">
        <f>RES_hhdet_fech!D145/RES_summary!D$19</f>
        <v>53.097482238838673</v>
      </c>
      <c r="E145" s="177">
        <f>RES_hhdet_fech!E145/RES_summary!E$19</f>
        <v>59.177670119165583</v>
      </c>
      <c r="F145" s="177">
        <f>RES_hhdet_fech!F145/RES_summary!F$19</f>
        <v>54.1966535299714</v>
      </c>
      <c r="G145" s="177">
        <f>RES_hhdet_fech!G145/RES_summary!G$19</f>
        <v>56.723683559122776</v>
      </c>
      <c r="H145" s="177">
        <f>RES_hhdet_fech!H145/RES_summary!H$19</f>
        <v>51.059198465161067</v>
      </c>
      <c r="I145" s="177">
        <f>RES_hhdet_fech!I145/RES_summary!I$19</f>
        <v>46.86866065850986</v>
      </c>
      <c r="J145" s="177">
        <f>RES_hhdet_fech!J145/RES_summary!J$19</f>
        <v>46.368866701253751</v>
      </c>
      <c r="K145" s="177">
        <f>RES_hhdet_fech!K145/RES_summary!K$19</f>
        <v>42.977093315797617</v>
      </c>
      <c r="L145" s="177">
        <f>RES_hhdet_fech!L145/RES_summary!L$19</f>
        <v>40.096201186202997</v>
      </c>
      <c r="M145" s="177">
        <f>RES_hhdet_fech!M145/RES_summary!M$19</f>
        <v>32.327976095811543</v>
      </c>
      <c r="N145" s="177">
        <f>RES_hhdet_fech!N145/RES_summary!N$19</f>
        <v>34.426710953144088</v>
      </c>
      <c r="O145" s="177">
        <f>RES_hhdet_fech!O145/RES_summary!O$19</f>
        <v>32.932281352434664</v>
      </c>
      <c r="P145" s="177">
        <f>RES_hhdet_fech!P145/RES_summary!P$19</f>
        <v>25.068864141208785</v>
      </c>
      <c r="Q145" s="177">
        <f>RES_hhdet_fech!Q145/RES_summary!Q$19</f>
        <v>29.711127524123928</v>
      </c>
    </row>
    <row r="146" spans="1:17" ht="12.95" customHeight="1" x14ac:dyDescent="0.25">
      <c r="A146" s="158" t="s">
        <v>112</v>
      </c>
      <c r="B146" s="178">
        <f>RES_hhdet_fech!B146/RES_summary!B$19</f>
        <v>11.047848641143846</v>
      </c>
      <c r="C146" s="178">
        <f>RES_hhdet_fech!C146/RES_summary!C$19</f>
        <v>10.61595065322431</v>
      </c>
      <c r="D146" s="178">
        <f>RES_hhdet_fech!D146/RES_summary!D$19</f>
        <v>10.217451926145779</v>
      </c>
      <c r="E146" s="178">
        <f>RES_hhdet_fech!E146/RES_summary!E$19</f>
        <v>9.9280807857664168</v>
      </c>
      <c r="F146" s="178">
        <f>RES_hhdet_fech!F146/RES_summary!F$19</f>
        <v>9.3891785499882889</v>
      </c>
      <c r="G146" s="178">
        <f>RES_hhdet_fech!G146/RES_summary!G$19</f>
        <v>9.0894838293044398</v>
      </c>
      <c r="H146" s="178">
        <f>RES_hhdet_fech!H146/RES_summary!H$19</f>
        <v>9.0511861069376209</v>
      </c>
      <c r="I146" s="178">
        <f>RES_hhdet_fech!I146/RES_summary!I$19</f>
        <v>8.8426326068350427</v>
      </c>
      <c r="J146" s="178">
        <f>RES_hhdet_fech!J146/RES_summary!J$19</f>
        <v>8.7563915775022458</v>
      </c>
      <c r="K146" s="178">
        <f>RES_hhdet_fech!K146/RES_summary!K$19</f>
        <v>8.3738341260638443</v>
      </c>
      <c r="L146" s="178">
        <f>RES_hhdet_fech!L146/RES_summary!L$19</f>
        <v>7.7723429984377272</v>
      </c>
      <c r="M146" s="178">
        <f>RES_hhdet_fech!M146/RES_summary!M$19</f>
        <v>7.6470725613000292</v>
      </c>
      <c r="N146" s="178">
        <f>RES_hhdet_fech!N146/RES_summary!N$19</f>
        <v>7.5091813281960418</v>
      </c>
      <c r="O146" s="178">
        <f>RES_hhdet_fech!O146/RES_summary!O$19</f>
        <v>7.0960277862272587</v>
      </c>
      <c r="P146" s="178">
        <f>RES_hhdet_fech!P146/RES_summary!P$19</f>
        <v>7.0479282751093821</v>
      </c>
      <c r="Q146" s="178">
        <f>RES_hhdet_fech!Q146/RES_summary!Q$19</f>
        <v>6.9027236788759385</v>
      </c>
    </row>
    <row r="147" spans="1:17" ht="12" customHeight="1" x14ac:dyDescent="0.25">
      <c r="A147" s="23" t="s">
        <v>60</v>
      </c>
      <c r="B147" s="177">
        <f>RES_hhdet_fech!B147/RES_summary!B$19</f>
        <v>11.047848641143846</v>
      </c>
      <c r="C147" s="177">
        <f>RES_hhdet_fech!C147/RES_summary!C$19</f>
        <v>10.61595065322431</v>
      </c>
      <c r="D147" s="177">
        <f>RES_hhdet_fech!D147/RES_summary!D$19</f>
        <v>10.217451926145779</v>
      </c>
      <c r="E147" s="177">
        <f>RES_hhdet_fech!E147/RES_summary!E$19</f>
        <v>9.9280807857664168</v>
      </c>
      <c r="F147" s="177">
        <f>RES_hhdet_fech!F147/RES_summary!F$19</f>
        <v>9.3891785499882889</v>
      </c>
      <c r="G147" s="177">
        <f>RES_hhdet_fech!G147/RES_summary!G$19</f>
        <v>9.0894838293044398</v>
      </c>
      <c r="H147" s="177">
        <f>RES_hhdet_fech!H147/RES_summary!H$19</f>
        <v>9.0511861069376209</v>
      </c>
      <c r="I147" s="177">
        <f>RES_hhdet_fech!I147/RES_summary!I$19</f>
        <v>8.8426326068350427</v>
      </c>
      <c r="J147" s="177">
        <f>RES_hhdet_fech!J147/RES_summary!J$19</f>
        <v>8.7563915775022458</v>
      </c>
      <c r="K147" s="177">
        <f>RES_hhdet_fech!K147/RES_summary!K$19</f>
        <v>8.3738341260638443</v>
      </c>
      <c r="L147" s="177">
        <f>RES_hhdet_fech!L147/RES_summary!L$19</f>
        <v>7.7723429984377272</v>
      </c>
      <c r="M147" s="177">
        <f>RES_hhdet_fech!M147/RES_summary!M$19</f>
        <v>7.6470725613000292</v>
      </c>
      <c r="N147" s="177">
        <f>RES_hhdet_fech!N147/RES_summary!N$19</f>
        <v>7.5091813281960418</v>
      </c>
      <c r="O147" s="177">
        <f>RES_hhdet_fech!O147/RES_summary!O$19</f>
        <v>7.0960277862272587</v>
      </c>
      <c r="P147" s="177">
        <f>RES_hhdet_fech!P147/RES_summary!P$19</f>
        <v>7.0479282751093821</v>
      </c>
      <c r="Q147" s="177">
        <f>RES_hhdet_fech!Q147/RES_summary!Q$19</f>
        <v>6.9027236788759385</v>
      </c>
    </row>
    <row r="148" spans="1:17" ht="12" customHeight="1" x14ac:dyDescent="0.25">
      <c r="A148" s="158" t="s">
        <v>63</v>
      </c>
      <c r="B148" s="178">
        <f>RES_hhdet_fech!B148/RES_summary!B$19</f>
        <v>30.68827253636028</v>
      </c>
      <c r="C148" s="178">
        <f>RES_hhdet_fech!C148/RES_summary!C$19</f>
        <v>30.946716092003264</v>
      </c>
      <c r="D148" s="178">
        <f>RES_hhdet_fech!D148/RES_summary!D$19</f>
        <v>31.383533811941835</v>
      </c>
      <c r="E148" s="178">
        <f>RES_hhdet_fech!E148/RES_summary!E$19</f>
        <v>31.866301439193894</v>
      </c>
      <c r="F148" s="178">
        <f>RES_hhdet_fech!F148/RES_summary!F$19</f>
        <v>32.850803921296887</v>
      </c>
      <c r="G148" s="178">
        <f>RES_hhdet_fech!G148/RES_summary!G$19</f>
        <v>32.893141884574554</v>
      </c>
      <c r="H148" s="178">
        <f>RES_hhdet_fech!H148/RES_summary!H$19</f>
        <v>30.953725065812272</v>
      </c>
      <c r="I148" s="178">
        <f>RES_hhdet_fech!I148/RES_summary!I$19</f>
        <v>28.362633773237995</v>
      </c>
      <c r="J148" s="178">
        <f>RES_hhdet_fech!J148/RES_summary!J$19</f>
        <v>26.930687946025003</v>
      </c>
      <c r="K148" s="178">
        <f>RES_hhdet_fech!K148/RES_summary!K$19</f>
        <v>25.848756967762412</v>
      </c>
      <c r="L148" s="178">
        <f>RES_hhdet_fech!L148/RES_summary!L$19</f>
        <v>28.599787909364419</v>
      </c>
      <c r="M148" s="178">
        <f>RES_hhdet_fech!M148/RES_summary!M$19</f>
        <v>29.939940256516305</v>
      </c>
      <c r="N148" s="178">
        <f>RES_hhdet_fech!N148/RES_summary!N$19</f>
        <v>27.249122312651465</v>
      </c>
      <c r="O148" s="178">
        <f>RES_hhdet_fech!O148/RES_summary!O$19</f>
        <v>28.470848510873772</v>
      </c>
      <c r="P148" s="178">
        <f>RES_hhdet_fech!P148/RES_summary!P$19</f>
        <v>24.517155516738008</v>
      </c>
      <c r="Q148" s="178">
        <f>RES_hhdet_fech!Q148/RES_summary!Q$19</f>
        <v>31.598325654970115</v>
      </c>
    </row>
    <row r="149" spans="1:17" ht="12" customHeight="1" x14ac:dyDescent="0.25">
      <c r="A149" s="167" t="s">
        <v>144</v>
      </c>
      <c r="B149" s="183">
        <f>RES_hhdet_fech!B149/RES_summary!B$19</f>
        <v>30.750658981046765</v>
      </c>
      <c r="C149" s="183">
        <f>RES_hhdet_fech!C149/RES_summary!C$19</f>
        <v>31.831052926793323</v>
      </c>
      <c r="D149" s="183">
        <f>RES_hhdet_fech!D149/RES_summary!D$19</f>
        <v>32.093573205019659</v>
      </c>
      <c r="E149" s="183">
        <f>RES_hhdet_fech!E149/RES_summary!E$19</f>
        <v>32.347973004076152</v>
      </c>
      <c r="F149" s="183">
        <f>RES_hhdet_fech!F149/RES_summary!F$19</f>
        <v>32.149154703479638</v>
      </c>
      <c r="G149" s="183">
        <f>RES_hhdet_fech!G149/RES_summary!G$19</f>
        <v>31.97640876300802</v>
      </c>
      <c r="H149" s="183">
        <f>RES_hhdet_fech!H149/RES_summary!H$19</f>
        <v>31.467399999094962</v>
      </c>
      <c r="I149" s="183">
        <f>RES_hhdet_fech!I149/RES_summary!I$19</f>
        <v>31.080529626198121</v>
      </c>
      <c r="J149" s="183">
        <f>RES_hhdet_fech!J149/RES_summary!J$19</f>
        <v>30.638510704181979</v>
      </c>
      <c r="K149" s="183">
        <f>RES_hhdet_fech!K149/RES_summary!K$19</f>
        <v>30.033677375514632</v>
      </c>
      <c r="L149" s="183">
        <f>RES_hhdet_fech!L149/RES_summary!L$19</f>
        <v>29.613949697939699</v>
      </c>
      <c r="M149" s="183">
        <f>RES_hhdet_fech!M149/RES_summary!M$19</f>
        <v>29.423233074664953</v>
      </c>
      <c r="N149" s="183">
        <f>RES_hhdet_fech!N149/RES_summary!N$19</f>
        <v>28.668964286317401</v>
      </c>
      <c r="O149" s="183">
        <f>RES_hhdet_fech!O149/RES_summary!O$19</f>
        <v>27.836085627280763</v>
      </c>
      <c r="P149" s="183">
        <f>RES_hhdet_fech!P149/RES_summary!P$19</f>
        <v>26.578594621574133</v>
      </c>
      <c r="Q149" s="183">
        <f>RES_hhdet_fech!Q149/RES_summary!Q$19</f>
        <v>26.370530894284411</v>
      </c>
    </row>
    <row r="150" spans="1:17" ht="12" customHeight="1" x14ac:dyDescent="0.25">
      <c r="A150" s="167" t="s">
        <v>143</v>
      </c>
      <c r="B150" s="183">
        <f>RES_hhdet_fech!B150/RES_summary!B$19</f>
        <v>21.771095904559612</v>
      </c>
      <c r="C150" s="183">
        <f>RES_hhdet_fech!C150/RES_summary!C$19</f>
        <v>22.467170293099223</v>
      </c>
      <c r="D150" s="183">
        <f>RES_hhdet_fech!D150/RES_summary!D$19</f>
        <v>22.813353426172448</v>
      </c>
      <c r="E150" s="183">
        <f>RES_hhdet_fech!E150/RES_summary!E$19</f>
        <v>23.09643968509798</v>
      </c>
      <c r="F150" s="183">
        <f>RES_hhdet_fech!F150/RES_summary!F$19</f>
        <v>23.063927604451013</v>
      </c>
      <c r="G150" s="183">
        <f>RES_hhdet_fech!G150/RES_summary!G$19</f>
        <v>23.024340792281116</v>
      </c>
      <c r="H150" s="183">
        <f>RES_hhdet_fech!H150/RES_summary!H$19</f>
        <v>22.740182000726758</v>
      </c>
      <c r="I150" s="183">
        <f>RES_hhdet_fech!I150/RES_summary!I$19</f>
        <v>22.54917679936062</v>
      </c>
      <c r="J150" s="183">
        <f>RES_hhdet_fech!J150/RES_summary!J$19</f>
        <v>22.312147790767174</v>
      </c>
      <c r="K150" s="183">
        <f>RES_hhdet_fech!K150/RES_summary!K$19</f>
        <v>21.950679413842355</v>
      </c>
      <c r="L150" s="183">
        <f>RES_hhdet_fech!L150/RES_summary!L$19</f>
        <v>21.732175023468702</v>
      </c>
      <c r="M150" s="183">
        <f>RES_hhdet_fech!M150/RES_summary!M$19</f>
        <v>21.606356559259321</v>
      </c>
      <c r="N150" s="183">
        <f>RES_hhdet_fech!N150/RES_summary!N$19</f>
        <v>21.10143741420363</v>
      </c>
      <c r="O150" s="183">
        <f>RES_hhdet_fech!O150/RES_summary!O$19</f>
        <v>20.541242106574028</v>
      </c>
      <c r="P150" s="183">
        <f>RES_hhdet_fech!P150/RES_summary!P$19</f>
        <v>19.675994625402399</v>
      </c>
      <c r="Q150" s="183">
        <f>RES_hhdet_fech!Q150/RES_summary!Q$19</f>
        <v>19.573220990433331</v>
      </c>
    </row>
    <row r="151" spans="1:17" ht="12" customHeight="1" x14ac:dyDescent="0.25">
      <c r="A151" s="166" t="s">
        <v>57</v>
      </c>
      <c r="B151" s="182">
        <f>RES_hhdet_fech!B151/RES_summary!B$19</f>
        <v>12.300263592421782</v>
      </c>
      <c r="C151" s="182">
        <f>RES_hhdet_fech!C151/RES_summary!C$19</f>
        <v>12.732421170717432</v>
      </c>
      <c r="D151" s="182">
        <f>RES_hhdet_fech!D151/RES_summary!D$19</f>
        <v>12.837429282007381</v>
      </c>
      <c r="E151" s="182">
        <f>RES_hhdet_fech!E151/RES_summary!E$19</f>
        <v>12.939189201628908</v>
      </c>
      <c r="F151" s="182">
        <f>RES_hhdet_fech!F151/RES_summary!F$19</f>
        <v>12.85966188139288</v>
      </c>
      <c r="G151" s="182">
        <f>RES_hhdet_fech!G151/RES_summary!G$19</f>
        <v>12.79056350520241</v>
      </c>
      <c r="H151" s="182">
        <f>RES_hhdet_fech!H151/RES_summary!H$19</f>
        <v>12.586959999638047</v>
      </c>
      <c r="I151" s="182">
        <f>RES_hhdet_fech!I151/RES_summary!I$19</f>
        <v>12.432211850479487</v>
      </c>
      <c r="J151" s="182">
        <f>RES_hhdet_fech!J151/RES_summary!J$19</f>
        <v>12.255404281672723</v>
      </c>
      <c r="K151" s="182">
        <f>RES_hhdet_fech!K151/RES_summary!K$19</f>
        <v>12.013470950205603</v>
      </c>
      <c r="L151" s="182">
        <f>RES_hhdet_fech!L151/RES_summary!L$19</f>
        <v>11.845579879175892</v>
      </c>
      <c r="M151" s="182">
        <f>RES_hhdet_fech!M151/RES_summary!M$19</f>
        <v>11.76929322986604</v>
      </c>
      <c r="N151" s="182">
        <f>RES_hhdet_fech!N151/RES_summary!N$19</f>
        <v>11.467585714526965</v>
      </c>
      <c r="O151" s="182">
        <f>RES_hhdet_fech!O151/RES_summary!O$19</f>
        <v>11.134434250912374</v>
      </c>
      <c r="P151" s="182">
        <f>RES_hhdet_fech!P151/RES_summary!P$19</f>
        <v>10.631437848629682</v>
      </c>
      <c r="Q151" s="182">
        <f>RES_hhdet_fech!Q151/RES_summary!Q$19</f>
        <v>10.548212357713847</v>
      </c>
    </row>
    <row r="152" spans="1:17" ht="12" customHeight="1" x14ac:dyDescent="0.25">
      <c r="A152" s="147" t="s">
        <v>59</v>
      </c>
      <c r="B152" s="181">
        <f>RES_hhdet_fech!B152/RES_summary!B$19</f>
        <v>9.4708323121378317</v>
      </c>
      <c r="C152" s="181">
        <f>RES_hhdet_fech!C152/RES_summary!C$19</f>
        <v>9.7347491223817908</v>
      </c>
      <c r="D152" s="181">
        <f>RES_hhdet_fech!D152/RES_summary!D$19</f>
        <v>9.9759241441650683</v>
      </c>
      <c r="E152" s="181">
        <f>RES_hhdet_fech!E152/RES_summary!E$19</f>
        <v>10.157250483469069</v>
      </c>
      <c r="F152" s="181">
        <f>RES_hhdet_fech!F152/RES_summary!F$19</f>
        <v>10.204265723058137</v>
      </c>
      <c r="G152" s="181">
        <f>RES_hhdet_fech!G152/RES_summary!G$19</f>
        <v>10.233777287078706</v>
      </c>
      <c r="H152" s="181">
        <f>RES_hhdet_fech!H152/RES_summary!H$19</f>
        <v>10.153222001088713</v>
      </c>
      <c r="I152" s="181">
        <f>RES_hhdet_fech!I152/RES_summary!I$19</f>
        <v>10.116964948881131</v>
      </c>
      <c r="J152" s="181">
        <f>RES_hhdet_fech!J152/RES_summary!J$19</f>
        <v>10.056743509094442</v>
      </c>
      <c r="K152" s="181">
        <f>RES_hhdet_fech!K152/RES_summary!K$19</f>
        <v>9.9372084636367504</v>
      </c>
      <c r="L152" s="181">
        <f>RES_hhdet_fech!L152/RES_summary!L$19</f>
        <v>9.8865951442928086</v>
      </c>
      <c r="M152" s="181">
        <f>RES_hhdet_fech!M152/RES_summary!M$19</f>
        <v>9.8370633293932794</v>
      </c>
      <c r="N152" s="181">
        <f>RES_hhdet_fech!N152/RES_summary!N$19</f>
        <v>9.633851699676665</v>
      </c>
      <c r="O152" s="181">
        <f>RES_hhdet_fech!O152/RES_summary!O$19</f>
        <v>9.4068078556616488</v>
      </c>
      <c r="P152" s="181">
        <f>RES_hhdet_fech!P152/RES_summary!P$19</f>
        <v>9.0445567767727155</v>
      </c>
      <c r="Q152" s="181">
        <f>RES_hhdet_fech!Q152/RES_summary!Q$19</f>
        <v>9.0250086327194818</v>
      </c>
    </row>
    <row r="153" spans="1:17" ht="12" customHeight="1" x14ac:dyDescent="0.25">
      <c r="A153" s="163" t="s">
        <v>142</v>
      </c>
      <c r="B153" s="180">
        <f>RES_hhdet_fech!B153/RES_summary!B$19</f>
        <v>28.750917391184785</v>
      </c>
      <c r="C153" s="180">
        <f>RES_hhdet_fech!C153/RES_summary!C$19</f>
        <v>27.662825478836904</v>
      </c>
      <c r="D153" s="180">
        <f>RES_hhdet_fech!D153/RES_summary!D$19</f>
        <v>30.123213979901131</v>
      </c>
      <c r="E153" s="180">
        <f>RES_hhdet_fech!E153/RES_summary!E$19</f>
        <v>31.404557075028592</v>
      </c>
      <c r="F153" s="180">
        <f>RES_hhdet_fech!F153/RES_summary!F$19</f>
        <v>33.298130476977725</v>
      </c>
      <c r="G153" s="180">
        <f>RES_hhdet_fech!G153/RES_summary!G$19</f>
        <v>33.293968926666466</v>
      </c>
      <c r="H153" s="180">
        <f>RES_hhdet_fech!H153/RES_summary!H$19</f>
        <v>30.981097360530022</v>
      </c>
      <c r="I153" s="180">
        <f>RES_hhdet_fech!I153/RES_summary!I$19</f>
        <v>28.078799343109853</v>
      </c>
      <c r="J153" s="180">
        <f>RES_hhdet_fech!J153/RES_summary!J$19</f>
        <v>26.619830681879414</v>
      </c>
      <c r="K153" s="180">
        <f>RES_hhdet_fech!K153/RES_summary!K$19</f>
        <v>25.686821674533928</v>
      </c>
      <c r="L153" s="180">
        <f>RES_hhdet_fech!L153/RES_summary!L$19</f>
        <v>28.95164785454088</v>
      </c>
      <c r="M153" s="180">
        <f>RES_hhdet_fech!M153/RES_summary!M$19</f>
        <v>30.417606799544696</v>
      </c>
      <c r="N153" s="180">
        <f>RES_hhdet_fech!N153/RES_summary!N$19</f>
        <v>27.631873108674561</v>
      </c>
      <c r="O153" s="180">
        <f>RES_hhdet_fech!O153/RES_summary!O$19</f>
        <v>29.017293047990343</v>
      </c>
      <c r="P153" s="180">
        <f>RES_hhdet_fech!P153/RES_summary!P$19</f>
        <v>24.891424874018803</v>
      </c>
      <c r="Q153" s="180">
        <f>RES_hhdet_fech!Q153/RES_summary!Q$19</f>
        <v>32.519782410526389</v>
      </c>
    </row>
    <row r="154" spans="1:17" ht="12" customHeight="1" x14ac:dyDescent="0.25">
      <c r="A154" s="161" t="s">
        <v>141</v>
      </c>
      <c r="B154" s="179">
        <f>RES_hhdet_fech!B154/RES_summary!B$19</f>
        <v>0</v>
      </c>
      <c r="C154" s="179">
        <f>RES_hhdet_fech!C154/RES_summary!C$19</f>
        <v>20.799879313916762</v>
      </c>
      <c r="D154" s="179">
        <f>RES_hhdet_fech!D154/RES_summary!D$19</f>
        <v>22.025209736125412</v>
      </c>
      <c r="E154" s="179">
        <f>RES_hhdet_fech!E154/RES_summary!E$19</f>
        <v>22.719073313479729</v>
      </c>
      <c r="F154" s="179">
        <f>RES_hhdet_fech!F154/RES_summary!F$19</f>
        <v>23.523517913849965</v>
      </c>
      <c r="G154" s="179">
        <f>RES_hhdet_fech!G154/RES_summary!G$19</f>
        <v>23.551364857744801</v>
      </c>
      <c r="H154" s="179">
        <f>RES_hhdet_fech!H154/RES_summary!H$19</f>
        <v>22.545660945300533</v>
      </c>
      <c r="I154" s="179">
        <f>RES_hhdet_fech!I154/RES_summary!I$19</f>
        <v>21.348484686125239</v>
      </c>
      <c r="J154" s="179">
        <f>RES_hhdet_fech!J154/RES_summary!J$19</f>
        <v>20.70467578184622</v>
      </c>
      <c r="K154" s="179">
        <f>RES_hhdet_fech!K154/RES_summary!K$19</f>
        <v>20.211937133450188</v>
      </c>
      <c r="L154" s="179">
        <f>RES_hhdet_fech!L154/RES_summary!L$19</f>
        <v>21.467254286109277</v>
      </c>
      <c r="M154" s="179">
        <f>RES_hhdet_fech!M154/RES_summary!M$19</f>
        <v>22.004106049211174</v>
      </c>
      <c r="N154" s="179">
        <f>RES_hhdet_fech!N154/RES_summary!N$19</f>
        <v>20.686600943146562</v>
      </c>
      <c r="O154" s="179">
        <f>RES_hhdet_fech!O154/RES_summary!O$19</f>
        <v>21.013725074857845</v>
      </c>
      <c r="P154" s="179">
        <f>RES_hhdet_fech!P154/RES_summary!P$19</f>
        <v>19.001126726380285</v>
      </c>
      <c r="Q154" s="179">
        <f>RES_hhdet_fech!Q154/RES_summary!Q$19</f>
        <v>22.032921596930159</v>
      </c>
    </row>
    <row r="155" spans="1:17" ht="12" customHeight="1" x14ac:dyDescent="0.25">
      <c r="A155" s="148" t="s">
        <v>60</v>
      </c>
      <c r="B155" s="177">
        <f>RES_hhdet_fech!B155/RES_summary!B$19</f>
        <v>0</v>
      </c>
      <c r="C155" s="177">
        <f>RES_hhdet_fech!C155/RES_summary!C$19</f>
        <v>11.065130191534971</v>
      </c>
      <c r="D155" s="177">
        <f>RES_hhdet_fech!D155/RES_summary!D$19</f>
        <v>12.049285591960341</v>
      </c>
      <c r="E155" s="177">
        <f>RES_hhdet_fech!E155/RES_summary!E$19</f>
        <v>12.561822830010659</v>
      </c>
      <c r="F155" s="177">
        <f>RES_hhdet_fech!F155/RES_summary!F$19</f>
        <v>13.319252190791822</v>
      </c>
      <c r="G155" s="177">
        <f>RES_hhdet_fech!G155/RES_summary!G$19</f>
        <v>13.317587570666092</v>
      </c>
      <c r="H155" s="177">
        <f>RES_hhdet_fech!H155/RES_summary!H$19</f>
        <v>12.392438944211815</v>
      </c>
      <c r="I155" s="177">
        <f>RES_hhdet_fech!I155/RES_summary!I$19</f>
        <v>11.231519737244108</v>
      </c>
      <c r="J155" s="177">
        <f>RES_hhdet_fech!J155/RES_summary!J$19</f>
        <v>10.647932272751774</v>
      </c>
      <c r="K155" s="177">
        <f>RES_hhdet_fech!K155/RES_summary!K$19</f>
        <v>10.274728669813436</v>
      </c>
      <c r="L155" s="177">
        <f>RES_hhdet_fech!L155/RES_summary!L$19</f>
        <v>11.580659141816467</v>
      </c>
      <c r="M155" s="177">
        <f>RES_hhdet_fech!M155/RES_summary!M$19</f>
        <v>12.1670427198179</v>
      </c>
      <c r="N155" s="177">
        <f>RES_hhdet_fech!N155/RES_summary!N$19</f>
        <v>11.052749243469897</v>
      </c>
      <c r="O155" s="177">
        <f>RES_hhdet_fech!O155/RES_summary!O$19</f>
        <v>11.606917219196195</v>
      </c>
      <c r="P155" s="177">
        <f>RES_hhdet_fech!P155/RES_summary!P$19</f>
        <v>9.9565699496075641</v>
      </c>
      <c r="Q155" s="177">
        <f>RES_hhdet_fech!Q155/RES_summary!Q$19</f>
        <v>13.007912964210687</v>
      </c>
    </row>
    <row r="156" spans="1:17" ht="12" customHeight="1" x14ac:dyDescent="0.25">
      <c r="A156" s="148" t="s">
        <v>59</v>
      </c>
      <c r="B156" s="177">
        <f>RES_hhdet_fech!B156/RES_summary!B$19</f>
        <v>0</v>
      </c>
      <c r="C156" s="177">
        <f>RES_hhdet_fech!C156/RES_summary!C$19</f>
        <v>9.7347491223817926</v>
      </c>
      <c r="D156" s="177">
        <f>RES_hhdet_fech!D156/RES_summary!D$19</f>
        <v>9.9759241441650719</v>
      </c>
      <c r="E156" s="177">
        <f>RES_hhdet_fech!E156/RES_summary!E$19</f>
        <v>10.157250483469069</v>
      </c>
      <c r="F156" s="177">
        <f>RES_hhdet_fech!F156/RES_summary!F$19</f>
        <v>10.204265723058144</v>
      </c>
      <c r="G156" s="177">
        <f>RES_hhdet_fech!G156/RES_summary!G$19</f>
        <v>10.233777287078707</v>
      </c>
      <c r="H156" s="177">
        <f>RES_hhdet_fech!H156/RES_summary!H$19</f>
        <v>10.153222001088716</v>
      </c>
      <c r="I156" s="177">
        <f>RES_hhdet_fech!I156/RES_summary!I$19</f>
        <v>10.11696494888113</v>
      </c>
      <c r="J156" s="177">
        <f>RES_hhdet_fech!J156/RES_summary!J$19</f>
        <v>10.056743509094446</v>
      </c>
      <c r="K156" s="177">
        <f>RES_hhdet_fech!K156/RES_summary!K$19</f>
        <v>9.9372084636367504</v>
      </c>
      <c r="L156" s="177">
        <f>RES_hhdet_fech!L156/RES_summary!L$19</f>
        <v>9.8865951442928104</v>
      </c>
      <c r="M156" s="177">
        <f>RES_hhdet_fech!M156/RES_summary!M$19</f>
        <v>9.8370633293932759</v>
      </c>
      <c r="N156" s="177">
        <f>RES_hhdet_fech!N156/RES_summary!N$19</f>
        <v>9.6338516996766685</v>
      </c>
      <c r="O156" s="177">
        <f>RES_hhdet_fech!O156/RES_summary!O$19</f>
        <v>9.4068078556616506</v>
      </c>
      <c r="P156" s="177">
        <f>RES_hhdet_fech!P156/RES_summary!P$19</f>
        <v>9.0445567767727191</v>
      </c>
      <c r="Q156" s="177">
        <f>RES_hhdet_fech!Q156/RES_summary!Q$19</f>
        <v>9.0250086327194712</v>
      </c>
    </row>
    <row r="157" spans="1:17" ht="12" customHeight="1" x14ac:dyDescent="0.25">
      <c r="A157" s="158" t="s">
        <v>62</v>
      </c>
      <c r="B157" s="178">
        <f>RES_hhdet_fech!B157/RES_summary!B$19</f>
        <v>14.088693991522788</v>
      </c>
      <c r="C157" s="178">
        <f>RES_hhdet_fech!C157/RES_summary!C$19</f>
        <v>13.867247291273507</v>
      </c>
      <c r="D157" s="178">
        <f>RES_hhdet_fech!D157/RES_summary!D$19</f>
        <v>13.558244849862337</v>
      </c>
      <c r="E157" s="178">
        <f>RES_hhdet_fech!E157/RES_summary!E$19</f>
        <v>14.338011188219735</v>
      </c>
      <c r="F157" s="178">
        <f>RES_hhdet_fech!F157/RES_summary!F$19</f>
        <v>15.286432496232539</v>
      </c>
      <c r="G157" s="178">
        <f>RES_hhdet_fech!G157/RES_summary!G$19</f>
        <v>15.141806725576256</v>
      </c>
      <c r="H157" s="178">
        <f>RES_hhdet_fech!H157/RES_summary!H$19</f>
        <v>14.149260332532414</v>
      </c>
      <c r="I157" s="178">
        <f>RES_hhdet_fech!I157/RES_summary!I$19</f>
        <v>13.117917775036602</v>
      </c>
      <c r="J157" s="178">
        <f>RES_hhdet_fech!J157/RES_summary!J$19</f>
        <v>13.546090995582494</v>
      </c>
      <c r="K157" s="178">
        <f>RES_hhdet_fech!K157/RES_summary!K$19</f>
        <v>13.101387848989107</v>
      </c>
      <c r="L157" s="178">
        <f>RES_hhdet_fech!L157/RES_summary!L$19</f>
        <v>13.585478011799294</v>
      </c>
      <c r="M157" s="178">
        <f>RES_hhdet_fech!M157/RES_summary!M$19</f>
        <v>12.950562011236242</v>
      </c>
      <c r="N157" s="178">
        <f>RES_hhdet_fech!N157/RES_summary!N$19</f>
        <v>13.015777371288728</v>
      </c>
      <c r="O157" s="178">
        <f>RES_hhdet_fech!O157/RES_summary!O$19</f>
        <v>13.398615514030336</v>
      </c>
      <c r="P157" s="178">
        <f>RES_hhdet_fech!P157/RES_summary!P$19</f>
        <v>12.895919367451276</v>
      </c>
      <c r="Q157" s="178">
        <f>RES_hhdet_fech!Q157/RES_summary!Q$19</f>
        <v>14.480154131132192</v>
      </c>
    </row>
    <row r="158" spans="1:17" ht="12" customHeight="1" x14ac:dyDescent="0.25">
      <c r="A158" s="23" t="s">
        <v>57</v>
      </c>
      <c r="B158" s="177">
        <f>RES_hhdet_fech!B158/RES_summary!B$19</f>
        <v>16.46127915433269</v>
      </c>
      <c r="C158" s="177">
        <f>RES_hhdet_fech!C158/RES_summary!C$19</f>
        <v>16.474502666707444</v>
      </c>
      <c r="D158" s="177">
        <f>RES_hhdet_fech!D158/RES_summary!D$19</f>
        <v>16.217165903008723</v>
      </c>
      <c r="E158" s="177">
        <f>RES_hhdet_fech!E158/RES_summary!E$19</f>
        <v>17.144327619333961</v>
      </c>
      <c r="F158" s="177">
        <f>RES_hhdet_fech!F158/RES_summary!F$19</f>
        <v>16.948903493809777</v>
      </c>
      <c r="G158" s="177">
        <f>RES_hhdet_fech!G158/RES_summary!G$19</f>
        <v>18.75256525370272</v>
      </c>
      <c r="H158" s="177">
        <f>RES_hhdet_fech!H158/RES_summary!H$19</f>
        <v>17.278980017013087</v>
      </c>
      <c r="I158" s="177">
        <f>RES_hhdet_fech!I158/RES_summary!I$19</f>
        <v>17.3870013424884</v>
      </c>
      <c r="J158" s="177">
        <f>RES_hhdet_fech!J158/RES_summary!J$19</f>
        <v>17.521594261437198</v>
      </c>
      <c r="K158" s="177">
        <f>RES_hhdet_fech!K158/RES_summary!K$19</f>
        <v>15.980309511633834</v>
      </c>
      <c r="L158" s="177">
        <f>RES_hhdet_fech!L158/RES_summary!L$19</f>
        <v>16.609809652363079</v>
      </c>
      <c r="M158" s="177">
        <f>RES_hhdet_fech!M158/RES_summary!M$19</f>
        <v>15.645069128413171</v>
      </c>
      <c r="N158" s="177">
        <f>RES_hhdet_fech!N158/RES_summary!N$19</f>
        <v>15.746042614476458</v>
      </c>
      <c r="O158" s="177">
        <f>RES_hhdet_fech!O158/RES_summary!O$19</f>
        <v>15.624885544561796</v>
      </c>
      <c r="P158" s="177">
        <f>RES_hhdet_fech!P158/RES_summary!P$19</f>
        <v>15.368135637525539</v>
      </c>
      <c r="Q158" s="177">
        <f>RES_hhdet_fech!Q158/RES_summary!Q$19</f>
        <v>15.520702343698959</v>
      </c>
    </row>
    <row r="159" spans="1:17" ht="12" customHeight="1" x14ac:dyDescent="0.25">
      <c r="A159" s="29" t="s">
        <v>140</v>
      </c>
      <c r="B159" s="176">
        <f>RES_hhdet_fech!B159/RES_summary!B$19</f>
        <v>10.234238313853838</v>
      </c>
      <c r="C159" s="176">
        <f>RES_hhdet_fech!C159/RES_summary!C$19</f>
        <v>10.394628782665567</v>
      </c>
      <c r="D159" s="176">
        <f>RES_hhdet_fech!D159/RES_summary!D$19</f>
        <v>10.750484215090491</v>
      </c>
      <c r="E159" s="176">
        <f>RES_hhdet_fech!E159/RES_summary!E$19</f>
        <v>10.722566191184566</v>
      </c>
      <c r="F159" s="176">
        <f>RES_hhdet_fech!F159/RES_summary!F$19</f>
        <v>13.375196209418384</v>
      </c>
      <c r="G159" s="176">
        <f>RES_hhdet_fech!G159/RES_summary!G$19</f>
        <v>11.38515352604346</v>
      </c>
      <c r="H159" s="176">
        <f>RES_hhdet_fech!H159/RES_summary!H$19</f>
        <v>11.890150573874713</v>
      </c>
      <c r="I159" s="176">
        <f>RES_hhdet_fech!I159/RES_summary!I$19</f>
        <v>10.909863617160264</v>
      </c>
      <c r="J159" s="176">
        <f>RES_hhdet_fech!J159/RES_summary!J$19</f>
        <v>10.401582656280096</v>
      </c>
      <c r="K159" s="176">
        <f>RES_hhdet_fech!K159/RES_summary!K$19</f>
        <v>10.774278280267479</v>
      </c>
      <c r="L159" s="176">
        <f>RES_hhdet_fech!L159/RES_summary!L$19</f>
        <v>10.870747265076568</v>
      </c>
      <c r="M159" s="176">
        <f>RES_hhdet_fech!M159/RES_summary!M$19</f>
        <v>10.77953781807016</v>
      </c>
      <c r="N159" s="176">
        <f>RES_hhdet_fech!N159/RES_summary!N$19</f>
        <v>10.633477847230917</v>
      </c>
      <c r="O159" s="176">
        <f>RES_hhdet_fech!O159/RES_summary!O$19</f>
        <v>11.41812291431115</v>
      </c>
      <c r="P159" s="176">
        <f>RES_hhdet_fech!P159/RES_summary!P$19</f>
        <v>10.633548170877981</v>
      </c>
      <c r="Q159" s="176">
        <f>RES_hhdet_fech!Q159/RES_summary!Q$19</f>
        <v>13.479766720408087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138.16808268090426</v>
      </c>
      <c r="C161" s="184">
        <f>RES_hhdet_fech!C161/RES_summary!C$19</f>
        <v>145.25733355512264</v>
      </c>
      <c r="D161" s="184">
        <f>RES_hhdet_fech!D161/RES_summary!D$19</f>
        <v>142.28920889970533</v>
      </c>
      <c r="E161" s="184">
        <f>RES_hhdet_fech!E161/RES_summary!E$19</f>
        <v>159.31079746511898</v>
      </c>
      <c r="F161" s="184">
        <f>RES_hhdet_fech!F161/RES_summary!F$19</f>
        <v>166.07991604710767</v>
      </c>
      <c r="G161" s="184">
        <f>RES_hhdet_fech!G161/RES_summary!G$19</f>
        <v>177.13857636178955</v>
      </c>
      <c r="H161" s="184">
        <f>RES_hhdet_fech!H161/RES_summary!H$19</f>
        <v>156.85175335253612</v>
      </c>
      <c r="I161" s="184">
        <f>RES_hhdet_fech!I161/RES_summary!I$19</f>
        <v>141.37087950438669</v>
      </c>
      <c r="J161" s="184">
        <f>RES_hhdet_fech!J161/RES_summary!J$19</f>
        <v>145.1450138874587</v>
      </c>
      <c r="K161" s="184">
        <f>RES_hhdet_fech!K161/RES_summary!K$19</f>
        <v>144.33734925671612</v>
      </c>
      <c r="L161" s="184">
        <f>RES_hhdet_fech!L161/RES_summary!L$19</f>
        <v>155.86916992091432</v>
      </c>
      <c r="M161" s="184">
        <f>RES_hhdet_fech!M161/RES_summary!M$19</f>
        <v>148.21008273708674</v>
      </c>
      <c r="N161" s="184">
        <f>RES_hhdet_fech!N161/RES_summary!N$19</f>
        <v>145.62119050161937</v>
      </c>
      <c r="O161" s="184">
        <f>RES_hhdet_fech!O161/RES_summary!O$19</f>
        <v>151.52581362469653</v>
      </c>
      <c r="P161" s="184">
        <f>RES_hhdet_fech!P161/RES_summary!P$19</f>
        <v>120.90336159857027</v>
      </c>
      <c r="Q161" s="184">
        <f>RES_hhdet_fech!Q161/RES_summary!Q$19</f>
        <v>160.2605648221074</v>
      </c>
    </row>
    <row r="162" spans="1:17" ht="12.95" customHeight="1" x14ac:dyDescent="0.25">
      <c r="A162" s="158" t="s">
        <v>65</v>
      </c>
      <c r="B162" s="178">
        <f>RES_hhdet_fech!B162/RES_summary!B$19</f>
        <v>91.652751321677442</v>
      </c>
      <c r="C162" s="178">
        <f>RES_hhdet_fech!C162/RES_summary!C$19</f>
        <v>97.847671842047177</v>
      </c>
      <c r="D162" s="178">
        <f>RES_hhdet_fech!D162/RES_summary!D$19</f>
        <v>94.692379774416196</v>
      </c>
      <c r="E162" s="178">
        <f>RES_hhdet_fech!E162/RES_summary!E$19</f>
        <v>110.48643695457289</v>
      </c>
      <c r="F162" s="178">
        <f>RES_hhdet_fech!F162/RES_summary!F$19</f>
        <v>116.22246872558424</v>
      </c>
      <c r="G162" s="178">
        <f>RES_hhdet_fech!G162/RES_summary!G$19</f>
        <v>127.56275828383075</v>
      </c>
      <c r="H162" s="178">
        <f>RES_hhdet_fech!H162/RES_summary!H$19</f>
        <v>109.20768602571179</v>
      </c>
      <c r="I162" s="178">
        <f>RES_hhdet_fech!I162/RES_summary!I$19</f>
        <v>95.411054257677861</v>
      </c>
      <c r="J162" s="178">
        <f>RES_hhdet_fech!J162/RES_summary!J$19</f>
        <v>99.191098437844872</v>
      </c>
      <c r="K162" s="178">
        <f>RES_hhdet_fech!K162/RES_summary!K$19</f>
        <v>99.667637714680154</v>
      </c>
      <c r="L162" s="178">
        <f>RES_hhdet_fech!L162/RES_summary!L$19</f>
        <v>110.75769384320952</v>
      </c>
      <c r="M162" s="178">
        <f>RES_hhdet_fech!M162/RES_summary!M$19</f>
        <v>103.65892778651524</v>
      </c>
      <c r="N162" s="178">
        <f>RES_hhdet_fech!N162/RES_summary!N$19</f>
        <v>101.49990857474775</v>
      </c>
      <c r="O162" s="178">
        <f>RES_hhdet_fech!O162/RES_summary!O$19</f>
        <v>107.7048618874456</v>
      </c>
      <c r="P162" s="178">
        <f>RES_hhdet_fech!P162/RES_summary!P$19</f>
        <v>78.895006759361991</v>
      </c>
      <c r="Q162" s="178">
        <f>RES_hhdet_fech!Q162/RES_summary!Q$19</f>
        <v>116.49100056125673</v>
      </c>
    </row>
    <row r="163" spans="1:17" ht="12" customHeight="1" x14ac:dyDescent="0.25">
      <c r="A163" s="23" t="s">
        <v>60</v>
      </c>
      <c r="B163" s="176">
        <f>RES_hhdet_fech!B163/RES_summary!B$19</f>
        <v>91.652751321677442</v>
      </c>
      <c r="C163" s="176">
        <f>RES_hhdet_fech!C163/RES_summary!C$19</f>
        <v>97.847671842047177</v>
      </c>
      <c r="D163" s="176">
        <f>RES_hhdet_fech!D163/RES_summary!D$19</f>
        <v>94.692379774416196</v>
      </c>
      <c r="E163" s="176">
        <f>RES_hhdet_fech!E163/RES_summary!E$19</f>
        <v>110.48643695457289</v>
      </c>
      <c r="F163" s="176">
        <f>RES_hhdet_fech!F163/RES_summary!F$19</f>
        <v>116.22246872558424</v>
      </c>
      <c r="G163" s="176">
        <f>RES_hhdet_fech!G163/RES_summary!G$19</f>
        <v>127.56275828383075</v>
      </c>
      <c r="H163" s="176">
        <f>RES_hhdet_fech!H163/RES_summary!H$19</f>
        <v>109.20768602571179</v>
      </c>
      <c r="I163" s="176">
        <f>RES_hhdet_fech!I163/RES_summary!I$19</f>
        <v>95.411054257677861</v>
      </c>
      <c r="J163" s="176">
        <f>RES_hhdet_fech!J163/RES_summary!J$19</f>
        <v>99.191098437844872</v>
      </c>
      <c r="K163" s="176">
        <f>RES_hhdet_fech!K163/RES_summary!K$19</f>
        <v>99.667637714680154</v>
      </c>
      <c r="L163" s="176">
        <f>RES_hhdet_fech!L163/RES_summary!L$19</f>
        <v>110.75769384320952</v>
      </c>
      <c r="M163" s="176">
        <f>RES_hhdet_fech!M163/RES_summary!M$19</f>
        <v>103.65892778651524</v>
      </c>
      <c r="N163" s="176">
        <f>RES_hhdet_fech!N163/RES_summary!N$19</f>
        <v>101.49990857474775</v>
      </c>
      <c r="O163" s="176">
        <f>RES_hhdet_fech!O163/RES_summary!O$19</f>
        <v>107.7048618874456</v>
      </c>
      <c r="P163" s="176">
        <f>RES_hhdet_fech!P163/RES_summary!P$19</f>
        <v>78.895006759361991</v>
      </c>
      <c r="Q163" s="176">
        <f>RES_hhdet_fech!Q163/RES_summary!Q$19</f>
        <v>116.49100056125673</v>
      </c>
    </row>
    <row r="164" spans="1:17" ht="12.95" customHeight="1" x14ac:dyDescent="0.25">
      <c r="A164" s="158" t="s">
        <v>112</v>
      </c>
      <c r="B164" s="178">
        <f>RES_hhdet_fech!B164/RES_summary!B$19</f>
        <v>1.7396712629035964</v>
      </c>
      <c r="C164" s="178">
        <f>RES_hhdet_fech!C164/RES_summary!C$19</f>
        <v>1.8002261791378085</v>
      </c>
      <c r="D164" s="178">
        <f>RES_hhdet_fech!D164/RES_summary!D$19</f>
        <v>1.8707374439714244</v>
      </c>
      <c r="E164" s="178">
        <f>RES_hhdet_fech!E164/RES_summary!E$19</f>
        <v>1.9743170328558424</v>
      </c>
      <c r="F164" s="178">
        <f>RES_hhdet_fech!F164/RES_summary!F$19</f>
        <v>2.0418134947528404</v>
      </c>
      <c r="G164" s="178">
        <f>RES_hhdet_fech!G164/RES_summary!G$19</f>
        <v>2.0877843647904979</v>
      </c>
      <c r="H164" s="178">
        <f>RES_hhdet_fech!H164/RES_summary!H$19</f>
        <v>2.0844621929919875</v>
      </c>
      <c r="I164" s="178">
        <f>RES_hhdet_fech!I164/RES_summary!I$19</f>
        <v>2.1617251899143093</v>
      </c>
      <c r="J164" s="178">
        <f>RES_hhdet_fech!J164/RES_summary!J$19</f>
        <v>2.3285736244432522</v>
      </c>
      <c r="K164" s="178">
        <f>RES_hhdet_fech!K164/RES_summary!K$19</f>
        <v>2.1676481188935912</v>
      </c>
      <c r="L164" s="178">
        <f>RES_hhdet_fech!L164/RES_summary!L$19</f>
        <v>2.2021655396964999</v>
      </c>
      <c r="M164" s="178">
        <f>RES_hhdet_fech!M164/RES_summary!M$19</f>
        <v>2.5637780705226425</v>
      </c>
      <c r="N164" s="178">
        <f>RES_hhdet_fech!N164/RES_summary!N$19</f>
        <v>2.9500568280493362</v>
      </c>
      <c r="O164" s="178">
        <f>RES_hhdet_fech!O164/RES_summary!O$19</f>
        <v>2.9908062990582214</v>
      </c>
      <c r="P164" s="178">
        <f>RES_hhdet_fech!P164/RES_summary!P$19</f>
        <v>3.0732229217603715</v>
      </c>
      <c r="Q164" s="178">
        <f>RES_hhdet_fech!Q164/RES_summary!Q$19</f>
        <v>3.1781762660142197</v>
      </c>
    </row>
    <row r="165" spans="1:17" ht="12" customHeight="1" x14ac:dyDescent="0.25">
      <c r="A165" s="23" t="s">
        <v>60</v>
      </c>
      <c r="B165" s="177">
        <f>RES_hhdet_fech!B165/RES_summary!B$19</f>
        <v>1.7396712629035964</v>
      </c>
      <c r="C165" s="177">
        <f>RES_hhdet_fech!C165/RES_summary!C$19</f>
        <v>1.8002261791378085</v>
      </c>
      <c r="D165" s="177">
        <f>RES_hhdet_fech!D165/RES_summary!D$19</f>
        <v>1.8707374439714244</v>
      </c>
      <c r="E165" s="177">
        <f>RES_hhdet_fech!E165/RES_summary!E$19</f>
        <v>1.9743170328558424</v>
      </c>
      <c r="F165" s="177">
        <f>RES_hhdet_fech!F165/RES_summary!F$19</f>
        <v>2.0418134947528404</v>
      </c>
      <c r="G165" s="177">
        <f>RES_hhdet_fech!G165/RES_summary!G$19</f>
        <v>2.0877843647904979</v>
      </c>
      <c r="H165" s="177">
        <f>RES_hhdet_fech!H165/RES_summary!H$19</f>
        <v>2.0844621929919875</v>
      </c>
      <c r="I165" s="177">
        <f>RES_hhdet_fech!I165/RES_summary!I$19</f>
        <v>2.1617251899143093</v>
      </c>
      <c r="J165" s="177">
        <f>RES_hhdet_fech!J165/RES_summary!J$19</f>
        <v>2.3285736244432522</v>
      </c>
      <c r="K165" s="177">
        <f>RES_hhdet_fech!K165/RES_summary!K$19</f>
        <v>2.1676481188935912</v>
      </c>
      <c r="L165" s="177">
        <f>RES_hhdet_fech!L165/RES_summary!L$19</f>
        <v>2.2021655396964999</v>
      </c>
      <c r="M165" s="177">
        <f>RES_hhdet_fech!M165/RES_summary!M$19</f>
        <v>2.5637780705226425</v>
      </c>
      <c r="N165" s="177">
        <f>RES_hhdet_fech!N165/RES_summary!N$19</f>
        <v>2.9500568280493362</v>
      </c>
      <c r="O165" s="177">
        <f>RES_hhdet_fech!O165/RES_summary!O$19</f>
        <v>2.9908062990582214</v>
      </c>
      <c r="P165" s="177">
        <f>RES_hhdet_fech!P165/RES_summary!P$19</f>
        <v>3.0732229217603715</v>
      </c>
      <c r="Q165" s="177">
        <f>RES_hhdet_fech!Q165/RES_summary!Q$19</f>
        <v>3.1781762660142197</v>
      </c>
    </row>
    <row r="166" spans="1:17" ht="12" customHeight="1" x14ac:dyDescent="0.25">
      <c r="A166" s="158" t="s">
        <v>63</v>
      </c>
      <c r="B166" s="178">
        <f>RES_hhdet_fech!B166/RES_summary!B$19</f>
        <v>30.687417429475282</v>
      </c>
      <c r="C166" s="178">
        <f>RES_hhdet_fech!C166/RES_summary!C$19</f>
        <v>31.633758414342463</v>
      </c>
      <c r="D166" s="178">
        <f>RES_hhdet_fech!D166/RES_summary!D$19</f>
        <v>31.955176310443427</v>
      </c>
      <c r="E166" s="178">
        <f>RES_hhdet_fech!E166/RES_summary!E$19</f>
        <v>32.246995553500042</v>
      </c>
      <c r="F166" s="178">
        <f>RES_hhdet_fech!F166/RES_summary!F$19</f>
        <v>32.13042699318224</v>
      </c>
      <c r="G166" s="178">
        <f>RES_hhdet_fech!G166/RES_summary!G$19</f>
        <v>31.952312971036172</v>
      </c>
      <c r="H166" s="178">
        <f>RES_hhdet_fech!H166/RES_summary!H$19</f>
        <v>31.29387117853932</v>
      </c>
      <c r="I166" s="178">
        <f>RES_hhdet_fech!I166/RES_summary!I$19</f>
        <v>30.580349508628451</v>
      </c>
      <c r="J166" s="178">
        <f>RES_hhdet_fech!J166/RES_summary!J$19</f>
        <v>29.976477820264499</v>
      </c>
      <c r="K166" s="178">
        <f>RES_hhdet_fech!K166/RES_summary!K$19</f>
        <v>29.284034633034214</v>
      </c>
      <c r="L166" s="178">
        <f>RES_hhdet_fech!L166/RES_summary!L$19</f>
        <v>29.148558356622633</v>
      </c>
      <c r="M166" s="178">
        <f>RES_hhdet_fech!M166/RES_summary!M$19</f>
        <v>29.08559585579556</v>
      </c>
      <c r="N166" s="178">
        <f>RES_hhdet_fech!N166/RES_summary!N$19</f>
        <v>28.178509549177729</v>
      </c>
      <c r="O166" s="178">
        <f>RES_hhdet_fech!O166/RES_summary!O$19</f>
        <v>27.404262298570565</v>
      </c>
      <c r="P166" s="178">
        <f>RES_hhdet_fech!P166/RES_summary!P$19</f>
        <v>26.033846633800103</v>
      </c>
      <c r="Q166" s="178">
        <f>RES_hhdet_fech!Q166/RES_summary!Q$19</f>
        <v>26.082693718301151</v>
      </c>
    </row>
    <row r="167" spans="1:17" ht="12" customHeight="1" x14ac:dyDescent="0.25">
      <c r="A167" s="167" t="s">
        <v>144</v>
      </c>
      <c r="B167" s="183">
        <f>RES_hhdet_fech!B167/RES_summary!B$19</f>
        <v>30.750658981046783</v>
      </c>
      <c r="C167" s="183">
        <f>RES_hhdet_fech!C167/RES_summary!C$19</f>
        <v>31.831052926793294</v>
      </c>
      <c r="D167" s="183">
        <f>RES_hhdet_fech!D167/RES_summary!D$19</f>
        <v>32.09357320501968</v>
      </c>
      <c r="E167" s="183">
        <f>RES_hhdet_fech!E167/RES_summary!E$19</f>
        <v>32.347973004076159</v>
      </c>
      <c r="F167" s="183">
        <f>RES_hhdet_fech!F167/RES_summary!F$19</f>
        <v>32.149154703479638</v>
      </c>
      <c r="G167" s="183">
        <f>RES_hhdet_fech!G167/RES_summary!G$19</f>
        <v>31.97640876300801</v>
      </c>
      <c r="H167" s="183">
        <f>RES_hhdet_fech!H167/RES_summary!H$19</f>
        <v>31.467399999094962</v>
      </c>
      <c r="I167" s="183">
        <f>RES_hhdet_fech!I167/RES_summary!I$19</f>
        <v>31.080529626198114</v>
      </c>
      <c r="J167" s="183">
        <f>RES_hhdet_fech!J167/RES_summary!J$19</f>
        <v>30.638510704181982</v>
      </c>
      <c r="K167" s="183">
        <f>RES_hhdet_fech!K167/RES_summary!K$19</f>
        <v>30.033677375514628</v>
      </c>
      <c r="L167" s="183">
        <f>RES_hhdet_fech!L167/RES_summary!L$19</f>
        <v>29.613949697939699</v>
      </c>
      <c r="M167" s="183">
        <f>RES_hhdet_fech!M167/RES_summary!M$19</f>
        <v>29.42323307466496</v>
      </c>
      <c r="N167" s="183">
        <f>RES_hhdet_fech!N167/RES_summary!N$19</f>
        <v>28.668964286317397</v>
      </c>
      <c r="O167" s="183">
        <f>RES_hhdet_fech!O167/RES_summary!O$19</f>
        <v>27.836085627280774</v>
      </c>
      <c r="P167" s="183">
        <f>RES_hhdet_fech!P167/RES_summary!P$19</f>
        <v>26.578594621574123</v>
      </c>
      <c r="Q167" s="183">
        <f>RES_hhdet_fech!Q167/RES_summary!Q$19</f>
        <v>26.370530894284411</v>
      </c>
    </row>
    <row r="168" spans="1:17" ht="12" customHeight="1" x14ac:dyDescent="0.25">
      <c r="A168" s="167" t="s">
        <v>143</v>
      </c>
      <c r="B168" s="183">
        <f>RES_hhdet_fech!B168/RES_summary!B$19</f>
        <v>21.771095904559605</v>
      </c>
      <c r="C168" s="183">
        <f>RES_hhdet_fech!C168/RES_summary!C$19</f>
        <v>22.467170293099208</v>
      </c>
      <c r="D168" s="183">
        <f>RES_hhdet_fech!D168/RES_summary!D$19</f>
        <v>22.81335342617243</v>
      </c>
      <c r="E168" s="183">
        <f>RES_hhdet_fech!E168/RES_summary!E$19</f>
        <v>23.096439685098019</v>
      </c>
      <c r="F168" s="183">
        <f>RES_hhdet_fech!F168/RES_summary!F$19</f>
        <v>23.063927604451024</v>
      </c>
      <c r="G168" s="183">
        <f>RES_hhdet_fech!G168/RES_summary!G$19</f>
        <v>23.024340792281095</v>
      </c>
      <c r="H168" s="183">
        <f>RES_hhdet_fech!H168/RES_summary!H$19</f>
        <v>22.740182000726769</v>
      </c>
      <c r="I168" s="183">
        <f>RES_hhdet_fech!I168/RES_summary!I$19</f>
        <v>22.549176799360616</v>
      </c>
      <c r="J168" s="183">
        <f>RES_hhdet_fech!J168/RES_summary!J$19</f>
        <v>22.312147790767174</v>
      </c>
      <c r="K168" s="183">
        <f>RES_hhdet_fech!K168/RES_summary!K$19</f>
        <v>21.950679413842348</v>
      </c>
      <c r="L168" s="183">
        <f>RES_hhdet_fech!L168/RES_summary!L$19</f>
        <v>21.732175023468706</v>
      </c>
      <c r="M168" s="183">
        <f>RES_hhdet_fech!M168/RES_summary!M$19</f>
        <v>21.606356559259307</v>
      </c>
      <c r="N168" s="183">
        <f>RES_hhdet_fech!N168/RES_summary!N$19</f>
        <v>21.101437414203641</v>
      </c>
      <c r="O168" s="183">
        <f>RES_hhdet_fech!O168/RES_summary!O$19</f>
        <v>20.541242106574011</v>
      </c>
      <c r="P168" s="183">
        <f>RES_hhdet_fech!P168/RES_summary!P$19</f>
        <v>19.675994625402399</v>
      </c>
      <c r="Q168" s="183">
        <f>RES_hhdet_fech!Q168/RES_summary!Q$19</f>
        <v>19.573220990433313</v>
      </c>
    </row>
    <row r="169" spans="1:17" ht="12" customHeight="1" x14ac:dyDescent="0.25">
      <c r="A169" s="166" t="s">
        <v>57</v>
      </c>
      <c r="B169" s="182">
        <f>RES_hhdet_fech!B169/RES_summary!B$19</f>
        <v>12.300263592421778</v>
      </c>
      <c r="C169" s="182">
        <f>RES_hhdet_fech!C169/RES_summary!C$19</f>
        <v>12.732421170717421</v>
      </c>
      <c r="D169" s="182">
        <f>RES_hhdet_fech!D169/RES_summary!D$19</f>
        <v>12.837429282007372</v>
      </c>
      <c r="E169" s="182">
        <f>RES_hhdet_fech!E169/RES_summary!E$19</f>
        <v>12.939189201628936</v>
      </c>
      <c r="F169" s="182">
        <f>RES_hhdet_fech!F169/RES_summary!F$19</f>
        <v>12.859661881392881</v>
      </c>
      <c r="G169" s="182">
        <f>RES_hhdet_fech!G169/RES_summary!G$19</f>
        <v>12.790563505202392</v>
      </c>
      <c r="H169" s="182">
        <f>RES_hhdet_fech!H169/RES_summary!H$19</f>
        <v>12.586959999638054</v>
      </c>
      <c r="I169" s="182">
        <f>RES_hhdet_fech!I169/RES_summary!I$19</f>
        <v>12.432211850479487</v>
      </c>
      <c r="J169" s="182">
        <f>RES_hhdet_fech!J169/RES_summary!J$19</f>
        <v>12.25540428167273</v>
      </c>
      <c r="K169" s="182">
        <f>RES_hhdet_fech!K169/RES_summary!K$19</f>
        <v>12.013470950205599</v>
      </c>
      <c r="L169" s="182">
        <f>RES_hhdet_fech!L169/RES_summary!L$19</f>
        <v>11.845579879175894</v>
      </c>
      <c r="M169" s="182">
        <f>RES_hhdet_fech!M169/RES_summary!M$19</f>
        <v>11.769293229866035</v>
      </c>
      <c r="N169" s="182">
        <f>RES_hhdet_fech!N169/RES_summary!N$19</f>
        <v>11.467585714526976</v>
      </c>
      <c r="O169" s="182">
        <f>RES_hhdet_fech!O169/RES_summary!O$19</f>
        <v>11.134434250912365</v>
      </c>
      <c r="P169" s="182">
        <f>RES_hhdet_fech!P169/RES_summary!P$19</f>
        <v>10.631437848629682</v>
      </c>
      <c r="Q169" s="182">
        <f>RES_hhdet_fech!Q169/RES_summary!Q$19</f>
        <v>10.548212357713842</v>
      </c>
    </row>
    <row r="170" spans="1:17" ht="12" customHeight="1" x14ac:dyDescent="0.25">
      <c r="A170" s="147" t="s">
        <v>59</v>
      </c>
      <c r="B170" s="181">
        <f>RES_hhdet_fech!B170/RES_summary!B$19</f>
        <v>9.4708323121378264</v>
      </c>
      <c r="C170" s="181">
        <f>RES_hhdet_fech!C170/RES_summary!C$19</f>
        <v>9.7347491223817837</v>
      </c>
      <c r="D170" s="181">
        <f>RES_hhdet_fech!D170/RES_summary!D$19</f>
        <v>9.975924144165063</v>
      </c>
      <c r="E170" s="181">
        <f>RES_hhdet_fech!E170/RES_summary!E$19</f>
        <v>10.157250483469086</v>
      </c>
      <c r="F170" s="181">
        <f>RES_hhdet_fech!F170/RES_summary!F$19</f>
        <v>10.204265723058139</v>
      </c>
      <c r="G170" s="181">
        <f>RES_hhdet_fech!G170/RES_summary!G$19</f>
        <v>10.233777287078698</v>
      </c>
      <c r="H170" s="181">
        <f>RES_hhdet_fech!H170/RES_summary!H$19</f>
        <v>10.153222001088716</v>
      </c>
      <c r="I170" s="181">
        <f>RES_hhdet_fech!I170/RES_summary!I$19</f>
        <v>10.116964948881131</v>
      </c>
      <c r="J170" s="181">
        <f>RES_hhdet_fech!J170/RES_summary!J$19</f>
        <v>10.056743509094444</v>
      </c>
      <c r="K170" s="181">
        <f>RES_hhdet_fech!K170/RES_summary!K$19</f>
        <v>9.9372084636367468</v>
      </c>
      <c r="L170" s="181">
        <f>RES_hhdet_fech!L170/RES_summary!L$19</f>
        <v>9.8865951442928086</v>
      </c>
      <c r="M170" s="181">
        <f>RES_hhdet_fech!M170/RES_summary!M$19</f>
        <v>9.8370633293932741</v>
      </c>
      <c r="N170" s="181">
        <f>RES_hhdet_fech!N170/RES_summary!N$19</f>
        <v>9.6338516996766685</v>
      </c>
      <c r="O170" s="181">
        <f>RES_hhdet_fech!O170/RES_summary!O$19</f>
        <v>9.4068078556616417</v>
      </c>
      <c r="P170" s="181">
        <f>RES_hhdet_fech!P170/RES_summary!P$19</f>
        <v>9.0445567767727191</v>
      </c>
      <c r="Q170" s="181">
        <f>RES_hhdet_fech!Q170/RES_summary!Q$19</f>
        <v>9.0250086327194712</v>
      </c>
    </row>
    <row r="171" spans="1:17" ht="12" customHeight="1" x14ac:dyDescent="0.25">
      <c r="A171" s="163" t="s">
        <v>142</v>
      </c>
      <c r="B171" s="180">
        <f>RES_hhdet_fech!B171/RES_summary!B$19</f>
        <v>28.750917391184785</v>
      </c>
      <c r="C171" s="180">
        <f>RES_hhdet_fech!C171/RES_summary!C$19</f>
        <v>27.662825478836876</v>
      </c>
      <c r="D171" s="180">
        <f>RES_hhdet_fech!D171/RES_summary!D$19</f>
        <v>30.123213979901106</v>
      </c>
      <c r="E171" s="180">
        <f>RES_hhdet_fech!E171/RES_summary!E$19</f>
        <v>31.404557075028592</v>
      </c>
      <c r="F171" s="180">
        <f>RES_hhdet_fech!F171/RES_summary!F$19</f>
        <v>33.298130476977725</v>
      </c>
      <c r="G171" s="180">
        <f>RES_hhdet_fech!G171/RES_summary!G$19</f>
        <v>33.29396892666648</v>
      </c>
      <c r="H171" s="180">
        <f>RES_hhdet_fech!H171/RES_summary!H$19</f>
        <v>30.981097360530018</v>
      </c>
      <c r="I171" s="180">
        <f>RES_hhdet_fech!I171/RES_summary!I$19</f>
        <v>28.078799343109853</v>
      </c>
      <c r="J171" s="180">
        <f>RES_hhdet_fech!J171/RES_summary!J$19</f>
        <v>26.619830681879403</v>
      </c>
      <c r="K171" s="180">
        <f>RES_hhdet_fech!K171/RES_summary!K$19</f>
        <v>25.686821674533931</v>
      </c>
      <c r="L171" s="180">
        <f>RES_hhdet_fech!L171/RES_summary!L$19</f>
        <v>28.951647854540873</v>
      </c>
      <c r="M171" s="180">
        <f>RES_hhdet_fech!M171/RES_summary!M$19</f>
        <v>30.417606799544707</v>
      </c>
      <c r="N171" s="180">
        <f>RES_hhdet_fech!N171/RES_summary!N$19</f>
        <v>27.631873108674569</v>
      </c>
      <c r="O171" s="180">
        <f>RES_hhdet_fech!O171/RES_summary!O$19</f>
        <v>29.017293047990336</v>
      </c>
      <c r="P171" s="180">
        <f>RES_hhdet_fech!P171/RES_summary!P$19</f>
        <v>24.891424874018792</v>
      </c>
      <c r="Q171" s="180">
        <f>RES_hhdet_fech!Q171/RES_summary!Q$19</f>
        <v>32.519782410526375</v>
      </c>
    </row>
    <row r="172" spans="1:17" ht="12" customHeight="1" x14ac:dyDescent="0.25">
      <c r="A172" s="161" t="s">
        <v>141</v>
      </c>
      <c r="B172" s="179">
        <f>RES_hhdet_fech!B172/RES_summary!B$19</f>
        <v>20.971199268615308</v>
      </c>
      <c r="C172" s="179">
        <f>RES_hhdet_fech!C172/RES_summary!C$19</f>
        <v>20.799879313916772</v>
      </c>
      <c r="D172" s="179">
        <f>RES_hhdet_fech!D172/RES_summary!D$19</f>
        <v>22.025209736125348</v>
      </c>
      <c r="E172" s="179">
        <f>RES_hhdet_fech!E172/RES_summary!E$19</f>
        <v>22.719073313479726</v>
      </c>
      <c r="F172" s="179">
        <f>RES_hhdet_fech!F172/RES_summary!F$19</f>
        <v>23.523517913850128</v>
      </c>
      <c r="G172" s="179">
        <f>RES_hhdet_fech!G172/RES_summary!G$19</f>
        <v>23.551364857744748</v>
      </c>
      <c r="H172" s="179">
        <f>RES_hhdet_fech!H172/RES_summary!H$19</f>
        <v>22.545660945300984</v>
      </c>
      <c r="I172" s="179">
        <f>RES_hhdet_fech!I172/RES_summary!I$19</f>
        <v>21.348484686125239</v>
      </c>
      <c r="J172" s="179">
        <f>RES_hhdet_fech!J172/RES_summary!J$19</f>
        <v>20.704675781846223</v>
      </c>
      <c r="K172" s="179">
        <f>RES_hhdet_fech!K172/RES_summary!K$19</f>
        <v>20.211937133450188</v>
      </c>
      <c r="L172" s="179">
        <f>RES_hhdet_fech!L172/RES_summary!L$19</f>
        <v>21.467254286109291</v>
      </c>
      <c r="M172" s="179">
        <f>RES_hhdet_fech!M172/RES_summary!M$19</f>
        <v>22.004106049211181</v>
      </c>
      <c r="N172" s="179">
        <f>RES_hhdet_fech!N172/RES_summary!N$19</f>
        <v>20.686600943146566</v>
      </c>
      <c r="O172" s="179">
        <f>RES_hhdet_fech!O172/RES_summary!O$19</f>
        <v>21.013725074857845</v>
      </c>
      <c r="P172" s="179">
        <f>RES_hhdet_fech!P172/RES_summary!P$19</f>
        <v>19.001126726380281</v>
      </c>
      <c r="Q172" s="179">
        <f>RES_hhdet_fech!Q172/RES_summary!Q$19</f>
        <v>22.032921596930159</v>
      </c>
    </row>
    <row r="173" spans="1:17" ht="12" customHeight="1" x14ac:dyDescent="0.25">
      <c r="A173" s="148" t="s">
        <v>60</v>
      </c>
      <c r="B173" s="177">
        <f>RES_hhdet_fech!B173/RES_summary!B$19</f>
        <v>11.500366956477478</v>
      </c>
      <c r="C173" s="177">
        <f>RES_hhdet_fech!C173/RES_summary!C$19</f>
        <v>11.065130191534973</v>
      </c>
      <c r="D173" s="177">
        <f>RES_hhdet_fech!D173/RES_summary!D$19</f>
        <v>12.049285591960308</v>
      </c>
      <c r="E173" s="177">
        <f>RES_hhdet_fech!E173/RES_summary!E$19</f>
        <v>12.561822830010659</v>
      </c>
      <c r="F173" s="177">
        <f>RES_hhdet_fech!F173/RES_summary!F$19</f>
        <v>13.319252190791918</v>
      </c>
      <c r="G173" s="177">
        <f>RES_hhdet_fech!G173/RES_summary!G$19</f>
        <v>13.317587570666062</v>
      </c>
      <c r="H173" s="177">
        <f>RES_hhdet_fech!H173/RES_summary!H$19</f>
        <v>12.39243894421206</v>
      </c>
      <c r="I173" s="177">
        <f>RES_hhdet_fech!I173/RES_summary!I$19</f>
        <v>11.231519737244106</v>
      </c>
      <c r="J173" s="177">
        <f>RES_hhdet_fech!J173/RES_summary!J$19</f>
        <v>10.647932272751776</v>
      </c>
      <c r="K173" s="177">
        <f>RES_hhdet_fech!K173/RES_summary!K$19</f>
        <v>10.274728669813435</v>
      </c>
      <c r="L173" s="177">
        <f>RES_hhdet_fech!L173/RES_summary!L$19</f>
        <v>11.580659141816477</v>
      </c>
      <c r="M173" s="177">
        <f>RES_hhdet_fech!M173/RES_summary!M$19</f>
        <v>12.1670427198179</v>
      </c>
      <c r="N173" s="177">
        <f>RES_hhdet_fech!N173/RES_summary!N$19</f>
        <v>11.052749243469897</v>
      </c>
      <c r="O173" s="177">
        <f>RES_hhdet_fech!O173/RES_summary!O$19</f>
        <v>11.6069172191962</v>
      </c>
      <c r="P173" s="177">
        <f>RES_hhdet_fech!P173/RES_summary!P$19</f>
        <v>9.9565699496075588</v>
      </c>
      <c r="Q173" s="177">
        <f>RES_hhdet_fech!Q173/RES_summary!Q$19</f>
        <v>13.007912964210684</v>
      </c>
    </row>
    <row r="174" spans="1:17" ht="12" customHeight="1" x14ac:dyDescent="0.25">
      <c r="A174" s="159" t="s">
        <v>59</v>
      </c>
      <c r="B174" s="176">
        <f>RES_hhdet_fech!B174/RES_summary!B$19</f>
        <v>9.4708323121378282</v>
      </c>
      <c r="C174" s="176">
        <f>RES_hhdet_fech!C174/RES_summary!C$19</f>
        <v>9.7347491223817944</v>
      </c>
      <c r="D174" s="176">
        <f>RES_hhdet_fech!D174/RES_summary!D$19</f>
        <v>9.9759241441650381</v>
      </c>
      <c r="E174" s="176">
        <f>RES_hhdet_fech!E174/RES_summary!E$19</f>
        <v>10.157250483469065</v>
      </c>
      <c r="F174" s="176">
        <f>RES_hhdet_fech!F174/RES_summary!F$19</f>
        <v>10.20426572305821</v>
      </c>
      <c r="G174" s="176">
        <f>RES_hhdet_fech!G174/RES_summary!G$19</f>
        <v>10.233777287078684</v>
      </c>
      <c r="H174" s="176">
        <f>RES_hhdet_fech!H174/RES_summary!H$19</f>
        <v>10.153222001088917</v>
      </c>
      <c r="I174" s="176">
        <f>RES_hhdet_fech!I174/RES_summary!I$19</f>
        <v>10.11696494888113</v>
      </c>
      <c r="J174" s="176">
        <f>RES_hhdet_fech!J174/RES_summary!J$19</f>
        <v>10.056743509094444</v>
      </c>
      <c r="K174" s="176">
        <f>RES_hhdet_fech!K174/RES_summary!K$19</f>
        <v>9.9372084636367521</v>
      </c>
      <c r="L174" s="176">
        <f>RES_hhdet_fech!L174/RES_summary!L$19</f>
        <v>9.8865951442928122</v>
      </c>
      <c r="M174" s="176">
        <f>RES_hhdet_fech!M174/RES_summary!M$19</f>
        <v>9.8370633293932794</v>
      </c>
      <c r="N174" s="176">
        <f>RES_hhdet_fech!N174/RES_summary!N$19</f>
        <v>9.6338516996766668</v>
      </c>
      <c r="O174" s="176">
        <f>RES_hhdet_fech!O174/RES_summary!O$19</f>
        <v>9.4068078556616488</v>
      </c>
      <c r="P174" s="176">
        <f>RES_hhdet_fech!P174/RES_summary!P$19</f>
        <v>9.0445567767727191</v>
      </c>
      <c r="Q174" s="176">
        <f>RES_hhdet_fech!Q174/RES_summary!Q$19</f>
        <v>9.025008632719473</v>
      </c>
    </row>
    <row r="175" spans="1:17" ht="12" customHeight="1" x14ac:dyDescent="0.25">
      <c r="A175" s="158" t="s">
        <v>62</v>
      </c>
      <c r="B175" s="178">
        <f>RES_hhdet_fech!B175/RES_summary!B$19</f>
        <v>14.088242666847934</v>
      </c>
      <c r="C175" s="178">
        <f>RES_hhdet_fech!C175/RES_summary!C$19</f>
        <v>13.975677119595177</v>
      </c>
      <c r="D175" s="178">
        <f>RES_hhdet_fech!D175/RES_summary!D$19</f>
        <v>13.770915370874276</v>
      </c>
      <c r="E175" s="178">
        <f>RES_hhdet_fech!E175/RES_summary!E$19</f>
        <v>14.603047924190191</v>
      </c>
      <c r="F175" s="178">
        <f>RES_hhdet_fech!F175/RES_summary!F$19</f>
        <v>15.685206833588367</v>
      </c>
      <c r="G175" s="178">
        <f>RES_hhdet_fech!G175/RES_summary!G$19</f>
        <v>15.535720742132098</v>
      </c>
      <c r="H175" s="178">
        <f>RES_hhdet_fech!H175/RES_summary!H$19</f>
        <v>14.265733955293006</v>
      </c>
      <c r="I175" s="178">
        <f>RES_hhdet_fech!I175/RES_summary!I$19</f>
        <v>13.217750548166089</v>
      </c>
      <c r="J175" s="178">
        <f>RES_hhdet_fech!J175/RES_summary!J$19</f>
        <v>13.648864004906052</v>
      </c>
      <c r="K175" s="178">
        <f>RES_hhdet_fech!K175/RES_summary!K$19</f>
        <v>13.218028790108182</v>
      </c>
      <c r="L175" s="178">
        <f>RES_hhdet_fech!L175/RES_summary!L$19</f>
        <v>13.760752181385675</v>
      </c>
      <c r="M175" s="178">
        <f>RES_hhdet_fech!M175/RES_summary!M$19</f>
        <v>12.901781024253264</v>
      </c>
      <c r="N175" s="178">
        <f>RES_hhdet_fech!N175/RES_summary!N$19</f>
        <v>12.99271554964454</v>
      </c>
      <c r="O175" s="178">
        <f>RES_hhdet_fech!O175/RES_summary!O$19</f>
        <v>13.425883139622115</v>
      </c>
      <c r="P175" s="178">
        <f>RES_hhdet_fech!P175/RES_summary!P$19</f>
        <v>12.901285283647816</v>
      </c>
      <c r="Q175" s="178">
        <f>RES_hhdet_fech!Q175/RES_summary!Q$19</f>
        <v>14.508694276535302</v>
      </c>
    </row>
    <row r="176" spans="1:17" ht="12" customHeight="1" x14ac:dyDescent="0.25">
      <c r="A176" s="23" t="s">
        <v>57</v>
      </c>
      <c r="B176" s="177">
        <f>RES_hhdet_fech!B176/RES_summary!B$19</f>
        <v>16.461279154332697</v>
      </c>
      <c r="C176" s="177">
        <f>RES_hhdet_fech!C176/RES_summary!C$19</f>
        <v>16.636478478569245</v>
      </c>
      <c r="D176" s="177">
        <f>RES_hhdet_fech!D176/RES_summary!D$19</f>
        <v>16.55138145111038</v>
      </c>
      <c r="E176" s="177">
        <f>RES_hhdet_fech!E176/RES_summary!E$19</f>
        <v>17.541594484438658</v>
      </c>
      <c r="F176" s="177">
        <f>RES_hhdet_fech!F176/RES_summary!F$19</f>
        <v>17.52575815848062</v>
      </c>
      <c r="G176" s="177">
        <f>RES_hhdet_fech!G176/RES_summary!G$19</f>
        <v>19.36707779506899</v>
      </c>
      <c r="H176" s="177">
        <f>RES_hhdet_fech!H176/RES_summary!H$19</f>
        <v>17.406296057737581</v>
      </c>
      <c r="I176" s="177">
        <f>RES_hhdet_fech!I176/RES_summary!I$19</f>
        <v>17.480101943534137</v>
      </c>
      <c r="J176" s="177">
        <f>RES_hhdet_fech!J176/RES_summary!J$19</f>
        <v>17.658852912471158</v>
      </c>
      <c r="K176" s="177">
        <f>RES_hhdet_fech!K176/RES_summary!K$19</f>
        <v>16.211201215022271</v>
      </c>
      <c r="L176" s="177">
        <f>RES_hhdet_fech!L176/RES_summary!L$19</f>
        <v>16.99378074370642</v>
      </c>
      <c r="M176" s="177">
        <f>RES_hhdet_fech!M176/RES_summary!M$19</f>
        <v>15.534960364994303</v>
      </c>
      <c r="N176" s="177">
        <f>RES_hhdet_fech!N176/RES_summary!N$19</f>
        <v>15.688664709163362</v>
      </c>
      <c r="O176" s="177">
        <f>RES_hhdet_fech!O176/RES_summary!O$19</f>
        <v>15.643498059355556</v>
      </c>
      <c r="P176" s="177">
        <f>RES_hhdet_fech!P176/RES_summary!P$19</f>
        <v>15.343309186025669</v>
      </c>
      <c r="Q176" s="177">
        <f>RES_hhdet_fech!Q176/RES_summary!Q$19</f>
        <v>15.511467367208324</v>
      </c>
    </row>
    <row r="177" spans="1:17" ht="12" customHeight="1" x14ac:dyDescent="0.25">
      <c r="A177" s="29" t="s">
        <v>140</v>
      </c>
      <c r="B177" s="176">
        <f>RES_hhdet_fech!B177/RES_summary!B$19</f>
        <v>10.234238313853838</v>
      </c>
      <c r="C177" s="176">
        <f>RES_hhdet_fech!C177/RES_summary!C$19</f>
        <v>10.432304670886667</v>
      </c>
      <c r="D177" s="176">
        <f>RES_hhdet_fech!D177/RES_summary!D$19</f>
        <v>10.834338000705287</v>
      </c>
      <c r="E177" s="176">
        <f>RES_hhdet_fech!E177/RES_summary!E$19</f>
        <v>10.816848188645782</v>
      </c>
      <c r="F177" s="176">
        <f>RES_hhdet_fech!F177/RES_summary!F$19</f>
        <v>13.569346122844609</v>
      </c>
      <c r="G177" s="176">
        <f>RES_hhdet_fech!G177/RES_summary!G$19</f>
        <v>11.549566559975792</v>
      </c>
      <c r="H177" s="176">
        <f>RES_hhdet_fech!H177/RES_summary!H$19</f>
        <v>11.998857868063364</v>
      </c>
      <c r="I177" s="176">
        <f>RES_hhdet_fech!I177/RES_summary!I$19</f>
        <v>11.013293019778933</v>
      </c>
      <c r="J177" s="176">
        <f>RES_hhdet_fech!J177/RES_summary!J$19</f>
        <v>10.476955542976297</v>
      </c>
      <c r="K177" s="176">
        <f>RES_hhdet_fech!K177/RES_summary!K$19</f>
        <v>10.798451297065069</v>
      </c>
      <c r="L177" s="176">
        <f>RES_hhdet_fech!L177/RES_summary!L$19</f>
        <v>10.858713879572901</v>
      </c>
      <c r="M177" s="176">
        <f>RES_hhdet_fech!M177/RES_summary!M$19</f>
        <v>10.78009990404064</v>
      </c>
      <c r="N177" s="176">
        <f>RES_hhdet_fech!N177/RES_summary!N$19</f>
        <v>10.640544571053946</v>
      </c>
      <c r="O177" s="176">
        <f>RES_hhdet_fech!O177/RES_summary!O$19</f>
        <v>11.453330738192543</v>
      </c>
      <c r="P177" s="176">
        <f>RES_hhdet_fech!P177/RES_summary!P$19</f>
        <v>10.666386027788917</v>
      </c>
      <c r="Q177" s="176">
        <f>RES_hhdet_fech!Q177/RES_summary!Q$19</f>
        <v>13.544544532451694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77.498597756198066</v>
      </c>
      <c r="C3" s="184">
        <f>RES_hhdet_tesh!C3/RES_summary!C$19</f>
        <v>89.021766628260409</v>
      </c>
      <c r="D3" s="184">
        <f>RES_hhdet_tesh!D3/RES_summary!D$19</f>
        <v>83.418504194814147</v>
      </c>
      <c r="E3" s="184">
        <f>RES_hhdet_tesh!E3/RES_summary!E$19</f>
        <v>104.1732476077168</v>
      </c>
      <c r="F3" s="184">
        <f>RES_hhdet_tesh!F3/RES_summary!F$19</f>
        <v>91.64486565228583</v>
      </c>
      <c r="G3" s="184">
        <f>RES_hhdet_tesh!G3/RES_summary!G$19</f>
        <v>96.551206376470205</v>
      </c>
      <c r="H3" s="184">
        <f>RES_hhdet_tesh!H3/RES_summary!H$19</f>
        <v>97.882127036378023</v>
      </c>
      <c r="I3" s="184">
        <f>RES_hhdet_tesh!I3/RES_summary!I$19</f>
        <v>91.811044831394739</v>
      </c>
      <c r="J3" s="184">
        <f>RES_hhdet_tesh!J3/RES_summary!J$19</f>
        <v>93.771335409294025</v>
      </c>
      <c r="K3" s="184">
        <f>RES_hhdet_tesh!K3/RES_summary!K$19</f>
        <v>94.653944891189425</v>
      </c>
      <c r="L3" s="184">
        <f>RES_hhdet_tesh!L3/RES_summary!L$19</f>
        <v>93.955374192746689</v>
      </c>
      <c r="M3" s="184">
        <f>RES_hhdet_tesh!M3/RES_summary!M$19</f>
        <v>95.321846823072732</v>
      </c>
      <c r="N3" s="184">
        <f>RES_hhdet_tesh!N3/RES_summary!N$19</f>
        <v>96.921255882303484</v>
      </c>
      <c r="O3" s="184">
        <f>RES_hhdet_tesh!O3/RES_summary!O$19</f>
        <v>0</v>
      </c>
      <c r="P3" s="184">
        <f>RES_hhdet_tesh!P3/RES_summary!P$19</f>
        <v>0</v>
      </c>
      <c r="Q3" s="184">
        <f>RES_hhdet_tesh!Q3/RES_summary!Q$19</f>
        <v>0</v>
      </c>
    </row>
    <row r="4" spans="1:17" ht="12.95" customHeight="1" x14ac:dyDescent="0.25">
      <c r="A4" s="158" t="s">
        <v>65</v>
      </c>
      <c r="B4" s="178">
        <f>RES_hhdet_tesh!B4/RES_summary!B$19</f>
        <v>51.435458545479925</v>
      </c>
      <c r="C4" s="178">
        <f>RES_hhdet_tesh!C4/RES_summary!C$19</f>
        <v>61.880461022200585</v>
      </c>
      <c r="D4" s="178">
        <f>RES_hhdet_tesh!D4/RES_summary!D$19</f>
        <v>55.280683996626507</v>
      </c>
      <c r="E4" s="178">
        <f>RES_hhdet_tesh!E4/RES_summary!E$19</f>
        <v>75.237446764986117</v>
      </c>
      <c r="F4" s="178">
        <f>RES_hhdet_tesh!F4/RES_summary!F$19</f>
        <v>60.896732992421647</v>
      </c>
      <c r="G4" s="178">
        <f>RES_hhdet_tesh!G4/RES_summary!G$19</f>
        <v>65.633410509433787</v>
      </c>
      <c r="H4" s="178">
        <f>RES_hhdet_tesh!H4/RES_summary!H$19</f>
        <v>66.866038020962151</v>
      </c>
      <c r="I4" s="178">
        <f>RES_hhdet_tesh!I4/RES_summary!I$19</f>
        <v>61.079234451901037</v>
      </c>
      <c r="J4" s="178">
        <f>RES_hhdet_tesh!J4/RES_summary!J$19</f>
        <v>63.213845181507253</v>
      </c>
      <c r="K4" s="178">
        <f>RES_hhdet_tesh!K4/RES_summary!K$19</f>
        <v>63.58923275162045</v>
      </c>
      <c r="L4" s="178">
        <f>RES_hhdet_tesh!L4/RES_summary!L$19</f>
        <v>62.528269921589043</v>
      </c>
      <c r="M4" s="178">
        <f>RES_hhdet_tesh!M4/RES_summary!M$19</f>
        <v>62.706710848065512</v>
      </c>
      <c r="N4" s="178">
        <f>RES_hhdet_tesh!N4/RES_summary!N$19</f>
        <v>63.372508388993054</v>
      </c>
      <c r="O4" s="178">
        <f>RES_hhdet_tesh!O4/RES_summary!O$19</f>
        <v>0</v>
      </c>
      <c r="P4" s="178">
        <f>RES_hhdet_tesh!P4/RES_summary!P$19</f>
        <v>0</v>
      </c>
      <c r="Q4" s="178">
        <f>RES_hhdet_tesh!Q4/RES_summary!Q$19</f>
        <v>0</v>
      </c>
    </row>
    <row r="5" spans="1:17" ht="12" customHeight="1" x14ac:dyDescent="0.25">
      <c r="A5" s="23" t="s">
        <v>58</v>
      </c>
      <c r="B5" s="177">
        <f>RES_hhdet_tesh!B5/RES_summary!B$19</f>
        <v>50.800251278475436</v>
      </c>
      <c r="C5" s="177">
        <f>RES_hhdet_tesh!C5/RES_summary!C$19</f>
        <v>61.15352920641287</v>
      </c>
      <c r="D5" s="177">
        <f>RES_hhdet_tesh!D5/RES_summary!D$19</f>
        <v>54.574045844119901</v>
      </c>
      <c r="E5" s="177">
        <f>RES_hhdet_tesh!E5/RES_summary!E$19</f>
        <v>74.226594555612692</v>
      </c>
      <c r="F5" s="177">
        <f>RES_hhdet_tesh!F5/RES_summary!F$19</f>
        <v>59.874079523997949</v>
      </c>
      <c r="G5" s="177">
        <f>RES_hhdet_tesh!G5/RES_summary!G$19</f>
        <v>64.646237986239512</v>
      </c>
      <c r="H5" s="177">
        <f>RES_hhdet_tesh!H5/RES_summary!H$19</f>
        <v>65.953769978151428</v>
      </c>
      <c r="I5" s="177">
        <f>RES_hhdet_tesh!I5/RES_summary!I$19</f>
        <v>60.532979242098428</v>
      </c>
      <c r="J5" s="177">
        <f>RES_hhdet_tesh!J5/RES_summary!J$19</f>
        <v>62.67224377997816</v>
      </c>
      <c r="K5" s="177">
        <f>RES_hhdet_tesh!K5/RES_summary!K$19</f>
        <v>63.100494378244292</v>
      </c>
      <c r="L5" s="177">
        <f>RES_hhdet_tesh!L5/RES_summary!L$19</f>
        <v>62.000352111418188</v>
      </c>
      <c r="M5" s="177">
        <f>RES_hhdet_tesh!M5/RES_summary!M$19</f>
        <v>62.017545311058228</v>
      </c>
      <c r="N5" s="177">
        <f>RES_hhdet_tesh!N5/RES_summary!N$19</f>
        <v>62.944352779533091</v>
      </c>
      <c r="O5" s="177">
        <f>RES_hhdet_tesh!O5/RES_summary!O$19</f>
        <v>0</v>
      </c>
      <c r="P5" s="177">
        <f>RES_hhdet_tesh!P5/RES_summary!P$19</f>
        <v>0</v>
      </c>
      <c r="Q5" s="177">
        <f>RES_hhdet_tesh!Q5/RES_summary!Q$19</f>
        <v>0</v>
      </c>
    </row>
    <row r="6" spans="1:17" ht="12" customHeight="1" x14ac:dyDescent="0.25">
      <c r="A6" s="23" t="s">
        <v>60</v>
      </c>
      <c r="B6" s="177">
        <f>RES_hhdet_tesh!B6/RES_summary!B$19</f>
        <v>0.63520726700448527</v>
      </c>
      <c r="C6" s="177">
        <f>RES_hhdet_tesh!C6/RES_summary!C$19</f>
        <v>0.72693181578772059</v>
      </c>
      <c r="D6" s="177">
        <f>RES_hhdet_tesh!D6/RES_summary!D$19</f>
        <v>0.70663815250660433</v>
      </c>
      <c r="E6" s="177">
        <f>RES_hhdet_tesh!E6/RES_summary!E$19</f>
        <v>1.01085220937342</v>
      </c>
      <c r="F6" s="177">
        <f>RES_hhdet_tesh!F6/RES_summary!F$19</f>
        <v>1.0226534684236968</v>
      </c>
      <c r="G6" s="177">
        <f>RES_hhdet_tesh!G6/RES_summary!G$19</f>
        <v>0.98717252319427651</v>
      </c>
      <c r="H6" s="177">
        <f>RES_hhdet_tesh!H6/RES_summary!H$19</f>
        <v>0.91226804281071538</v>
      </c>
      <c r="I6" s="177">
        <f>RES_hhdet_tesh!I6/RES_summary!I$19</f>
        <v>0.54625520980261799</v>
      </c>
      <c r="J6" s="177">
        <f>RES_hhdet_tesh!J6/RES_summary!J$19</f>
        <v>0.54160140152908509</v>
      </c>
      <c r="K6" s="177">
        <f>RES_hhdet_tesh!K6/RES_summary!K$19</f>
        <v>0.488738373376156</v>
      </c>
      <c r="L6" s="177">
        <f>RES_hhdet_tesh!L6/RES_summary!L$19</f>
        <v>0.52791781017085504</v>
      </c>
      <c r="M6" s="177">
        <f>RES_hhdet_tesh!M6/RES_summary!M$19</f>
        <v>0.689165537007283</v>
      </c>
      <c r="N6" s="177">
        <f>RES_hhdet_tesh!N6/RES_summary!N$19</f>
        <v>0.42815560945996589</v>
      </c>
      <c r="O6" s="177">
        <f>RES_hhdet_tesh!O6/RES_summary!O$19</f>
        <v>0</v>
      </c>
      <c r="P6" s="177">
        <f>RES_hhdet_tesh!P6/RES_summary!P$19</f>
        <v>0</v>
      </c>
      <c r="Q6" s="177">
        <f>RES_hhdet_tesh!Q6/RES_summary!Q$19</f>
        <v>0</v>
      </c>
    </row>
    <row r="7" spans="1:17" ht="12.95" customHeight="1" x14ac:dyDescent="0.25">
      <c r="A7" s="158" t="s">
        <v>112</v>
      </c>
      <c r="B7" s="178">
        <f>RES_hhdet_tesh!B7/RES_summary!B$19</f>
        <v>2.745113467451596</v>
      </c>
      <c r="C7" s="178">
        <f>RES_hhdet_tesh!C7/RES_summary!C$19</f>
        <v>2.9253654598409349</v>
      </c>
      <c r="D7" s="178">
        <f>RES_hhdet_tesh!D7/RES_summary!D$19</f>
        <v>3.1121044321148701</v>
      </c>
      <c r="E7" s="178">
        <f>RES_hhdet_tesh!E7/RES_summary!E$19</f>
        <v>3.3489807115766457</v>
      </c>
      <c r="F7" s="178">
        <f>RES_hhdet_tesh!F7/RES_summary!F$19</f>
        <v>3.5941531567909997</v>
      </c>
      <c r="G7" s="178">
        <f>RES_hhdet_tesh!G7/RES_summary!G$19</f>
        <v>3.9165669760624886</v>
      </c>
      <c r="H7" s="178">
        <f>RES_hhdet_tesh!H7/RES_summary!H$19</f>
        <v>4.1576821286785073</v>
      </c>
      <c r="I7" s="178">
        <f>RES_hhdet_tesh!I7/RES_summary!I$19</f>
        <v>4.3576636443390395</v>
      </c>
      <c r="J7" s="178">
        <f>RES_hhdet_tesh!J7/RES_summary!J$19</f>
        <v>4.7229817825199136</v>
      </c>
      <c r="K7" s="178">
        <f>RES_hhdet_tesh!K7/RES_summary!K$19</f>
        <v>4.9562681891120661</v>
      </c>
      <c r="L7" s="178">
        <f>RES_hhdet_tesh!L7/RES_summary!L$19</f>
        <v>5.3512080257508057</v>
      </c>
      <c r="M7" s="178">
        <f>RES_hhdet_tesh!M7/RES_summary!M$19</f>
        <v>6.8156263893054216</v>
      </c>
      <c r="N7" s="178">
        <f>RES_hhdet_tesh!N7/RES_summary!N$19</f>
        <v>8.2559642852064403</v>
      </c>
      <c r="O7" s="178">
        <f>RES_hhdet_tesh!O7/RES_summary!O$19</f>
        <v>0</v>
      </c>
      <c r="P7" s="178">
        <f>RES_hhdet_tesh!P7/RES_summary!P$19</f>
        <v>0</v>
      </c>
      <c r="Q7" s="178">
        <f>RES_hhdet_tesh!Q7/RES_summary!Q$19</f>
        <v>0</v>
      </c>
    </row>
    <row r="8" spans="1:17" ht="12" customHeight="1" x14ac:dyDescent="0.25">
      <c r="A8" s="23" t="s">
        <v>60</v>
      </c>
      <c r="B8" s="177">
        <f>RES_hhdet_tesh!B8/RES_summary!B$19</f>
        <v>2.745113467451596</v>
      </c>
      <c r="C8" s="177">
        <f>RES_hhdet_tesh!C8/RES_summary!C$19</f>
        <v>2.9253654598409349</v>
      </c>
      <c r="D8" s="177">
        <f>RES_hhdet_tesh!D8/RES_summary!D$19</f>
        <v>3.1121044321148701</v>
      </c>
      <c r="E8" s="177">
        <f>RES_hhdet_tesh!E8/RES_summary!E$19</f>
        <v>3.3489807115766457</v>
      </c>
      <c r="F8" s="177">
        <f>RES_hhdet_tesh!F8/RES_summary!F$19</f>
        <v>3.5941531567909997</v>
      </c>
      <c r="G8" s="177">
        <f>RES_hhdet_tesh!G8/RES_summary!G$19</f>
        <v>3.9165669760624886</v>
      </c>
      <c r="H8" s="177">
        <f>RES_hhdet_tesh!H8/RES_summary!H$19</f>
        <v>4.1576821286785073</v>
      </c>
      <c r="I8" s="177">
        <f>RES_hhdet_tesh!I8/RES_summary!I$19</f>
        <v>4.3576636443390395</v>
      </c>
      <c r="J8" s="177">
        <f>RES_hhdet_tesh!J8/RES_summary!J$19</f>
        <v>4.7229817825199136</v>
      </c>
      <c r="K8" s="177">
        <f>RES_hhdet_tesh!K8/RES_summary!K$19</f>
        <v>4.9562681891120661</v>
      </c>
      <c r="L8" s="177">
        <f>RES_hhdet_tesh!L8/RES_summary!L$19</f>
        <v>5.3512080257508057</v>
      </c>
      <c r="M8" s="177">
        <f>RES_hhdet_tesh!M8/RES_summary!M$19</f>
        <v>6.8156263893054216</v>
      </c>
      <c r="N8" s="177">
        <f>RES_hhdet_tesh!N8/RES_summary!N$19</f>
        <v>8.2559642852064403</v>
      </c>
      <c r="O8" s="177">
        <f>RES_hhdet_tesh!O8/RES_summary!O$19</f>
        <v>0</v>
      </c>
      <c r="P8" s="177">
        <f>RES_hhdet_tesh!P8/RES_summary!P$19</f>
        <v>0</v>
      </c>
      <c r="Q8" s="177">
        <f>RES_hhdet_tesh!Q8/RES_summary!Q$19</f>
        <v>0</v>
      </c>
    </row>
    <row r="9" spans="1:17" ht="12" customHeight="1" x14ac:dyDescent="0.25">
      <c r="A9" s="158" t="s">
        <v>63</v>
      </c>
      <c r="B9" s="178">
        <f>RES_hhdet_tesh!B9/RES_summary!B$19</f>
        <v>15.811655532120829</v>
      </c>
      <c r="C9" s="178">
        <f>RES_hhdet_tesh!C9/RES_summary!C$19</f>
        <v>16.504057810201587</v>
      </c>
      <c r="D9" s="178">
        <f>RES_hhdet_tesh!D9/RES_summary!D$19</f>
        <v>17.077245205428703</v>
      </c>
      <c r="E9" s="178">
        <f>RES_hhdet_tesh!E9/RES_summary!E$19</f>
        <v>17.428618706149631</v>
      </c>
      <c r="F9" s="178">
        <f>RES_hhdet_tesh!F9/RES_summary!F$19</f>
        <v>17.887910385502089</v>
      </c>
      <c r="G9" s="178">
        <f>RES_hhdet_tesh!G9/RES_summary!G$19</f>
        <v>17.986433815526063</v>
      </c>
      <c r="H9" s="178">
        <f>RES_hhdet_tesh!H9/RES_summary!H$19</f>
        <v>17.751011360916351</v>
      </c>
      <c r="I9" s="178">
        <f>RES_hhdet_tesh!I9/RES_summary!I$19</f>
        <v>17.611660152170728</v>
      </c>
      <c r="J9" s="178">
        <f>RES_hhdet_tesh!J9/RES_summary!J$19</f>
        <v>17.359496267783008</v>
      </c>
      <c r="K9" s="178">
        <f>RES_hhdet_tesh!K9/RES_summary!K$19</f>
        <v>17.749363198215207</v>
      </c>
      <c r="L9" s="178">
        <f>RES_hhdet_tesh!L9/RES_summary!L$19</f>
        <v>17.527343789173436</v>
      </c>
      <c r="M9" s="178">
        <f>RES_hhdet_tesh!M9/RES_summary!M$19</f>
        <v>17.426752110101749</v>
      </c>
      <c r="N9" s="178">
        <f>RES_hhdet_tesh!N9/RES_summary!N$19</f>
        <v>16.97450681699641</v>
      </c>
      <c r="O9" s="178">
        <f>RES_hhdet_tesh!O9/RES_summary!O$19</f>
        <v>0</v>
      </c>
      <c r="P9" s="178">
        <f>RES_hhdet_tesh!P9/RES_summary!P$19</f>
        <v>0</v>
      </c>
      <c r="Q9" s="178">
        <f>RES_hhdet_tesh!Q9/RES_summary!Q$19</f>
        <v>0</v>
      </c>
    </row>
    <row r="10" spans="1:17" ht="12" customHeight="1" x14ac:dyDescent="0.25">
      <c r="A10" s="167" t="s">
        <v>171</v>
      </c>
      <c r="B10" s="183">
        <f>RES_hhdet_tesh!B10/RES_summary!B$19</f>
        <v>0</v>
      </c>
      <c r="C10" s="183">
        <f>RES_hhdet_tesh!C10/RES_summary!C$19</f>
        <v>0</v>
      </c>
      <c r="D10" s="183">
        <f>RES_hhdet_tesh!D10/RES_summary!D$19</f>
        <v>0</v>
      </c>
      <c r="E10" s="183">
        <f>RES_hhdet_tesh!E10/RES_summary!E$19</f>
        <v>0</v>
      </c>
      <c r="F10" s="183">
        <f>RES_hhdet_tesh!F10/RES_summary!F$19</f>
        <v>0</v>
      </c>
      <c r="G10" s="183">
        <f>RES_hhdet_tesh!G10/RES_summary!G$19</f>
        <v>0</v>
      </c>
      <c r="H10" s="183">
        <f>RES_hhdet_tesh!H10/RES_summary!H$19</f>
        <v>0</v>
      </c>
      <c r="I10" s="183">
        <f>RES_hhdet_tesh!I10/RES_summary!I$19</f>
        <v>0</v>
      </c>
      <c r="J10" s="183">
        <f>RES_hhdet_tesh!J10/RES_summary!J$19</f>
        <v>0</v>
      </c>
      <c r="K10" s="183">
        <f>RES_hhdet_tesh!K10/RES_summary!K$19</f>
        <v>0</v>
      </c>
      <c r="L10" s="183">
        <f>RES_hhdet_tesh!L10/RES_summary!L$19</f>
        <v>0</v>
      </c>
      <c r="M10" s="183">
        <f>RES_hhdet_tesh!M10/RES_summary!M$19</f>
        <v>0</v>
      </c>
      <c r="N10" s="183">
        <f>RES_hhdet_tesh!N10/RES_summary!N$19</f>
        <v>0</v>
      </c>
      <c r="O10" s="183">
        <f>RES_hhdet_tesh!O10/RES_summary!O$19</f>
        <v>0</v>
      </c>
      <c r="P10" s="183">
        <f>RES_hhdet_tesh!P10/RES_summary!P$19</f>
        <v>0</v>
      </c>
      <c r="Q10" s="183">
        <f>RES_hhdet_tesh!Q10/RES_summary!Q$19</f>
        <v>0</v>
      </c>
    </row>
    <row r="11" spans="1:17" ht="12" customHeight="1" x14ac:dyDescent="0.25">
      <c r="A11" s="167" t="s">
        <v>144</v>
      </c>
      <c r="B11" s="183">
        <f>RES_hhdet_tesh!B11/RES_summary!B$19</f>
        <v>15.784305155385715</v>
      </c>
      <c r="C11" s="183">
        <f>RES_hhdet_tesh!C11/RES_summary!C$19</f>
        <v>16.480537742623245</v>
      </c>
      <c r="D11" s="183">
        <f>RES_hhdet_tesh!D11/RES_summary!D$19</f>
        <v>17.041875772384447</v>
      </c>
      <c r="E11" s="183">
        <f>RES_hhdet_tesh!E11/RES_summary!E$19</f>
        <v>17.388410754420352</v>
      </c>
      <c r="F11" s="183">
        <f>RES_hhdet_tesh!F11/RES_summary!F$19</f>
        <v>17.841742371495265</v>
      </c>
      <c r="G11" s="183">
        <f>RES_hhdet_tesh!G11/RES_summary!G$19</f>
        <v>17.943485334530347</v>
      </c>
      <c r="H11" s="183">
        <f>RES_hhdet_tesh!H11/RES_summary!H$19</f>
        <v>17.720921751718386</v>
      </c>
      <c r="I11" s="183">
        <f>RES_hhdet_tesh!I11/RES_summary!I$19</f>
        <v>17.601375100474009</v>
      </c>
      <c r="J11" s="183">
        <f>RES_hhdet_tesh!J11/RES_summary!J$19</f>
        <v>17.355649836689292</v>
      </c>
      <c r="K11" s="183">
        <f>RES_hhdet_tesh!K11/RES_summary!K$19</f>
        <v>17.763824391513104</v>
      </c>
      <c r="L11" s="183">
        <f>RES_hhdet_tesh!L11/RES_summary!L$19</f>
        <v>17.524532751495801</v>
      </c>
      <c r="M11" s="183">
        <f>RES_hhdet_tesh!M11/RES_summary!M$19</f>
        <v>17.413090549829228</v>
      </c>
      <c r="N11" s="183">
        <f>RES_hhdet_tesh!N11/RES_summary!N$19</f>
        <v>16.974533100487154</v>
      </c>
      <c r="O11" s="183">
        <f>RES_hhdet_tesh!O11/RES_summary!O$19</f>
        <v>0</v>
      </c>
      <c r="P11" s="183">
        <f>RES_hhdet_tesh!P11/RES_summary!P$19</f>
        <v>0</v>
      </c>
      <c r="Q11" s="183">
        <f>RES_hhdet_tesh!Q11/RES_summary!Q$19</f>
        <v>0</v>
      </c>
    </row>
    <row r="12" spans="1:17" ht="12" customHeight="1" x14ac:dyDescent="0.25">
      <c r="A12" s="167" t="s">
        <v>143</v>
      </c>
      <c r="B12" s="183">
        <f>RES_hhdet_tesh!B12/RES_summary!B$19</f>
        <v>15.784554374293693</v>
      </c>
      <c r="C12" s="183">
        <f>RES_hhdet_tesh!C12/RES_summary!C$19</f>
        <v>16.343907227384225</v>
      </c>
      <c r="D12" s="183">
        <f>RES_hhdet_tesh!D12/RES_summary!D$19</f>
        <v>16.824803455608283</v>
      </c>
      <c r="E12" s="183">
        <f>RES_hhdet_tesh!E12/RES_summary!E$19</f>
        <v>17.12010677123423</v>
      </c>
      <c r="F12" s="183">
        <f>RES_hhdet_tesh!F12/RES_summary!F$19</f>
        <v>17.29456657719345</v>
      </c>
      <c r="G12" s="183">
        <f>RES_hhdet_tesh!G12/RES_summary!G$19</f>
        <v>17.36250561157177</v>
      </c>
      <c r="H12" s="183">
        <f>RES_hhdet_tesh!H12/RES_summary!H$19</f>
        <v>17.252756306911397</v>
      </c>
      <c r="I12" s="183">
        <f>RES_hhdet_tesh!I12/RES_summary!I$19</f>
        <v>17.185230209647766</v>
      </c>
      <c r="J12" s="183">
        <f>RES_hhdet_tesh!J12/RES_summary!J$19</f>
        <v>17.053174216155881</v>
      </c>
      <c r="K12" s="183">
        <f>RES_hhdet_tesh!K12/RES_summary!K$19</f>
        <v>17.050233484681208</v>
      </c>
      <c r="L12" s="183">
        <f>RES_hhdet_tesh!L12/RES_summary!L$19</f>
        <v>16.914782963749229</v>
      </c>
      <c r="M12" s="183">
        <f>RES_hhdet_tesh!M12/RES_summary!M$19</f>
        <v>16.822433394048385</v>
      </c>
      <c r="N12" s="183">
        <f>RES_hhdet_tesh!N12/RES_summary!N$19</f>
        <v>16.446333002483598</v>
      </c>
      <c r="O12" s="183">
        <f>RES_hhdet_tesh!O12/RES_summary!O$19</f>
        <v>0</v>
      </c>
      <c r="P12" s="183">
        <f>RES_hhdet_tesh!P12/RES_summary!P$19</f>
        <v>0</v>
      </c>
      <c r="Q12" s="183">
        <f>RES_hhdet_tesh!Q12/RES_summary!Q$19</f>
        <v>0</v>
      </c>
    </row>
    <row r="13" spans="1:17" ht="12" customHeight="1" x14ac:dyDescent="0.25">
      <c r="A13" s="166" t="s">
        <v>57</v>
      </c>
      <c r="B13" s="182">
        <f>RES_hhdet_tesh!B13/RES_summary!B$19</f>
        <v>6.3137220621558656</v>
      </c>
      <c r="C13" s="182">
        <f>RES_hhdet_tesh!C13/RES_summary!C$19</f>
        <v>6.6091581050024271</v>
      </c>
      <c r="D13" s="182">
        <f>RES_hhdet_tesh!D13/RES_summary!D$19</f>
        <v>6.8488793114432092</v>
      </c>
      <c r="E13" s="182">
        <f>RES_hhdet_tesh!E13/RES_summary!E$19</f>
        <v>6.9628562877651659</v>
      </c>
      <c r="F13" s="182">
        <f>RES_hhdet_tesh!F13/RES_summary!F$19</f>
        <v>7.0903008541353127</v>
      </c>
      <c r="G13" s="182">
        <f>RES_hhdet_tesh!G13/RES_summary!G$19</f>
        <v>7.128728324493065</v>
      </c>
      <c r="H13" s="182">
        <f>RES_hhdet_tesh!H13/RES_summary!H$19</f>
        <v>7.0995343058226812</v>
      </c>
      <c r="I13" s="182">
        <f>RES_hhdet_tesh!I13/RES_summary!I$19</f>
        <v>7.0682652607666103</v>
      </c>
      <c r="J13" s="182">
        <f>RES_hhdet_tesh!J13/RES_summary!J$19</f>
        <v>6.996430707061438</v>
      </c>
      <c r="K13" s="182">
        <f>RES_hhdet_tesh!K13/RES_summary!K$19</f>
        <v>7.1130250210444519</v>
      </c>
      <c r="L13" s="182">
        <f>RES_hhdet_tesh!L13/RES_summary!L$19</f>
        <v>7.0281878194564138</v>
      </c>
      <c r="M13" s="182">
        <f>RES_hhdet_tesh!M13/RES_summary!M$19</f>
        <v>6.985370064655104</v>
      </c>
      <c r="N13" s="182">
        <f>RES_hhdet_tesh!N13/RES_summary!N$19</f>
        <v>6.8124813028069227</v>
      </c>
      <c r="O13" s="182">
        <f>RES_hhdet_tesh!O13/RES_summary!O$19</f>
        <v>0</v>
      </c>
      <c r="P13" s="182">
        <f>RES_hhdet_tesh!P13/RES_summary!P$19</f>
        <v>0</v>
      </c>
      <c r="Q13" s="182">
        <f>RES_hhdet_tesh!Q13/RES_summary!Q$19</f>
        <v>0</v>
      </c>
    </row>
    <row r="14" spans="1:17" ht="12" customHeight="1" x14ac:dyDescent="0.25">
      <c r="A14" s="147" t="s">
        <v>59</v>
      </c>
      <c r="B14" s="181">
        <f>RES_hhdet_tesh!B14/RES_summary!B$19</f>
        <v>9.4708323121378299</v>
      </c>
      <c r="C14" s="181">
        <f>RES_hhdet_tesh!C14/RES_summary!C$19</f>
        <v>9.7347491223817926</v>
      </c>
      <c r="D14" s="181">
        <f>RES_hhdet_tesh!D14/RES_summary!D$19</f>
        <v>9.9759241441650701</v>
      </c>
      <c r="E14" s="181">
        <f>RES_hhdet_tesh!E14/RES_summary!E$19</f>
        <v>10.157250483469069</v>
      </c>
      <c r="F14" s="181">
        <f>RES_hhdet_tesh!F14/RES_summary!F$19</f>
        <v>10.204265723058139</v>
      </c>
      <c r="G14" s="181">
        <f>RES_hhdet_tesh!G14/RES_summary!G$19</f>
        <v>10.233777287078706</v>
      </c>
      <c r="H14" s="181">
        <f>RES_hhdet_tesh!H14/RES_summary!H$19</f>
        <v>10.153222001088714</v>
      </c>
      <c r="I14" s="181">
        <f>RES_hhdet_tesh!I14/RES_summary!I$19</f>
        <v>10.116964948881156</v>
      </c>
      <c r="J14" s="181">
        <f>RES_hhdet_tesh!J14/RES_summary!J$19</f>
        <v>10.056743509094446</v>
      </c>
      <c r="K14" s="181">
        <f>RES_hhdet_tesh!K14/RES_summary!K$19</f>
        <v>9.9372084636367575</v>
      </c>
      <c r="L14" s="181">
        <f>RES_hhdet_tesh!L14/RES_summary!L$19</f>
        <v>9.8865951442928157</v>
      </c>
      <c r="M14" s="181">
        <f>RES_hhdet_tesh!M14/RES_summary!M$19</f>
        <v>9.837063329393283</v>
      </c>
      <c r="N14" s="181">
        <f>RES_hhdet_tesh!N14/RES_summary!N$19</f>
        <v>9.6338516996766757</v>
      </c>
      <c r="O14" s="181">
        <f>RES_hhdet_tesh!O14/RES_summary!O$19</f>
        <v>0</v>
      </c>
      <c r="P14" s="181">
        <f>RES_hhdet_tesh!P14/RES_summary!P$19</f>
        <v>0</v>
      </c>
      <c r="Q14" s="181">
        <f>RES_hhdet_tesh!Q14/RES_summary!Q$19</f>
        <v>0</v>
      </c>
    </row>
    <row r="15" spans="1:17" ht="12" customHeight="1" x14ac:dyDescent="0.25">
      <c r="A15" s="163" t="s">
        <v>142</v>
      </c>
      <c r="B15" s="180">
        <f>RES_hhdet_tesh!B15/RES_summary!B$19</f>
        <v>18.857237858486002</v>
      </c>
      <c r="C15" s="180">
        <f>RES_hhdet_tesh!C15/RES_summary!C$19</f>
        <v>19.180135571809565</v>
      </c>
      <c r="D15" s="180">
        <f>RES_hhdet_tesh!D15/RES_summary!D$19</f>
        <v>21.091307996262703</v>
      </c>
      <c r="E15" s="180">
        <f>RES_hhdet_tesh!E15/RES_summary!E$19</f>
        <v>21.988463322591766</v>
      </c>
      <c r="F15" s="180">
        <f>RES_hhdet_tesh!F15/RES_summary!F$19</f>
        <v>23.314282667788007</v>
      </c>
      <c r="G15" s="180">
        <f>RES_hhdet_tesh!G15/RES_summary!G$19</f>
        <v>23.311368883773621</v>
      </c>
      <c r="H15" s="180">
        <f>RES_hhdet_tesh!H15/RES_summary!H$19</f>
        <v>21.691970416208694</v>
      </c>
      <c r="I15" s="180">
        <f>RES_hhdet_tesh!I15/RES_summary!I$19</f>
        <v>19.659874457816134</v>
      </c>
      <c r="J15" s="180">
        <f>RES_hhdet_tesh!J15/RES_summary!J$19</f>
        <v>18.638351408800258</v>
      </c>
      <c r="K15" s="180">
        <f>RES_hhdet_tesh!K15/RES_summary!K$19</f>
        <v>18.818614414295357</v>
      </c>
      <c r="L15" s="180">
        <f>RES_hhdet_tesh!L15/RES_summary!L$19</f>
        <v>21.210483123850803</v>
      </c>
      <c r="M15" s="180">
        <f>RES_hhdet_tesh!M15/RES_summary!M$19</f>
        <v>22.284470263356049</v>
      </c>
      <c r="N15" s="180">
        <f>RES_hhdet_tesh!N15/RES_summary!N$19</f>
        <v>20.243593083079183</v>
      </c>
      <c r="O15" s="180">
        <f>RES_hhdet_tesh!O15/RES_summary!O$19</f>
        <v>0</v>
      </c>
      <c r="P15" s="180">
        <f>RES_hhdet_tesh!P15/RES_summary!P$19</f>
        <v>0</v>
      </c>
      <c r="Q15" s="180">
        <f>RES_hhdet_tesh!Q15/RES_summary!Q$19</f>
        <v>0</v>
      </c>
    </row>
    <row r="16" spans="1:17" ht="12" customHeight="1" x14ac:dyDescent="0.25">
      <c r="A16" s="161" t="s">
        <v>141</v>
      </c>
      <c r="B16" s="179">
        <f>RES_hhdet_tesh!B16/RES_summary!B$19</f>
        <v>17.013727455534561</v>
      </c>
      <c r="C16" s="179">
        <f>RES_hhdet_tesh!C16/RES_summary!C$19</f>
        <v>17.482198283820019</v>
      </c>
      <c r="D16" s="179">
        <f>RES_hhdet_tesh!D16/RES_summary!D$19</f>
        <v>18.412447342670077</v>
      </c>
      <c r="E16" s="179">
        <f>RES_hhdet_tesh!E16/RES_summary!E$19</f>
        <v>18.952635812505221</v>
      </c>
      <c r="F16" s="179">
        <f>RES_hhdet_tesh!F16/RES_summary!F$19</f>
        <v>19.52997879017386</v>
      </c>
      <c r="G16" s="179">
        <f>RES_hhdet_tesh!G16/RES_summary!G$19</f>
        <v>19.558324840587812</v>
      </c>
      <c r="H16" s="179">
        <f>RES_hhdet_tesh!H16/RES_summary!H$19</f>
        <v>18.830010167572066</v>
      </c>
      <c r="I16" s="179">
        <f>RES_hhdet_tesh!I16/RES_summary!I$19</f>
        <v>17.980914732007705</v>
      </c>
      <c r="J16" s="179">
        <f>RES_hhdet_tesh!J16/RES_summary!J$19</f>
        <v>17.512084072614552</v>
      </c>
      <c r="K16" s="179">
        <f>RES_hhdet_tesh!K16/RES_summary!K$19</f>
        <v>17.46465422935481</v>
      </c>
      <c r="L16" s="179">
        <f>RES_hhdet_tesh!L16/RES_summary!L$19</f>
        <v>18.397503730121887</v>
      </c>
      <c r="M16" s="179">
        <f>RES_hhdet_tesh!M16/RES_summary!M$19</f>
        <v>18.778919494931412</v>
      </c>
      <c r="N16" s="179">
        <f>RES_hhdet_tesh!N16/RES_summary!N$19</f>
        <v>17.782283942663476</v>
      </c>
      <c r="O16" s="179">
        <f>RES_hhdet_tesh!O16/RES_summary!O$19</f>
        <v>0</v>
      </c>
      <c r="P16" s="179">
        <f>RES_hhdet_tesh!P16/RES_summary!P$19</f>
        <v>0</v>
      </c>
      <c r="Q16" s="179">
        <f>RES_hhdet_tesh!Q16/RES_summary!Q$19</f>
        <v>0</v>
      </c>
    </row>
    <row r="17" spans="1:17" ht="12" customHeight="1" x14ac:dyDescent="0.25">
      <c r="A17" s="148" t="s">
        <v>60</v>
      </c>
      <c r="B17" s="177">
        <f>RES_hhdet_tesh!B17/RES_summary!B$19</f>
        <v>7.5428951433967359</v>
      </c>
      <c r="C17" s="177">
        <f>RES_hhdet_tesh!C17/RES_summary!C$19</f>
        <v>7.7474491614382286</v>
      </c>
      <c r="D17" s="177">
        <f>RES_hhdet_tesh!D17/RES_summary!D$19</f>
        <v>8.436523198505002</v>
      </c>
      <c r="E17" s="177">
        <f>RES_hhdet_tesh!E17/RES_summary!E$19</f>
        <v>8.7953853290361543</v>
      </c>
      <c r="F17" s="177">
        <f>RES_hhdet_tesh!F17/RES_summary!F$19</f>
        <v>9.3257130671157213</v>
      </c>
      <c r="G17" s="177">
        <f>RES_hhdet_tesh!G17/RES_summary!G$19</f>
        <v>9.324547553509106</v>
      </c>
      <c r="H17" s="177">
        <f>RES_hhdet_tesh!H17/RES_summary!H$19</f>
        <v>8.6767881664833499</v>
      </c>
      <c r="I17" s="177">
        <f>RES_hhdet_tesh!I17/RES_summary!I$19</f>
        <v>7.8639497831265723</v>
      </c>
      <c r="J17" s="177">
        <f>RES_hhdet_tesh!J17/RES_summary!J$19</f>
        <v>7.455340563520112</v>
      </c>
      <c r="K17" s="177">
        <f>RES_hhdet_tesh!K17/RES_summary!K$19</f>
        <v>7.5274457657180562</v>
      </c>
      <c r="L17" s="177">
        <f>RES_hhdet_tesh!L17/RES_summary!L$19</f>
        <v>8.5109085858290712</v>
      </c>
      <c r="M17" s="177">
        <f>RES_hhdet_tesh!M17/RES_summary!M$19</f>
        <v>8.9418561655381357</v>
      </c>
      <c r="N17" s="177">
        <f>RES_hhdet_tesh!N17/RES_summary!N$19</f>
        <v>8.1484322429868072</v>
      </c>
      <c r="O17" s="177">
        <f>RES_hhdet_tesh!O17/RES_summary!O$19</f>
        <v>0</v>
      </c>
      <c r="P17" s="177">
        <f>RES_hhdet_tesh!P17/RES_summary!P$19</f>
        <v>0</v>
      </c>
      <c r="Q17" s="177">
        <f>RES_hhdet_tesh!Q17/RES_summary!Q$19</f>
        <v>0</v>
      </c>
    </row>
    <row r="18" spans="1:17" ht="12" customHeight="1" x14ac:dyDescent="0.25">
      <c r="A18" s="148" t="s">
        <v>59</v>
      </c>
      <c r="B18" s="177">
        <f>RES_hhdet_tesh!B18/RES_summary!B$19</f>
        <v>9.4708323121378264</v>
      </c>
      <c r="C18" s="177">
        <f>RES_hhdet_tesh!C18/RES_summary!C$19</f>
        <v>9.7347491223817908</v>
      </c>
      <c r="D18" s="177">
        <f>RES_hhdet_tesh!D18/RES_summary!D$19</f>
        <v>9.9759241441650701</v>
      </c>
      <c r="E18" s="177">
        <f>RES_hhdet_tesh!E18/RES_summary!E$19</f>
        <v>10.157250483469069</v>
      </c>
      <c r="F18" s="177">
        <f>RES_hhdet_tesh!F18/RES_summary!F$19</f>
        <v>10.204265723058137</v>
      </c>
      <c r="G18" s="177">
        <f>RES_hhdet_tesh!G18/RES_summary!G$19</f>
        <v>10.233777287078706</v>
      </c>
      <c r="H18" s="177">
        <f>RES_hhdet_tesh!H18/RES_summary!H$19</f>
        <v>10.153222001088718</v>
      </c>
      <c r="I18" s="177">
        <f>RES_hhdet_tesh!I18/RES_summary!I$19</f>
        <v>10.11696494888113</v>
      </c>
      <c r="J18" s="177">
        <f>RES_hhdet_tesh!J18/RES_summary!J$19</f>
        <v>10.05674350909444</v>
      </c>
      <c r="K18" s="177">
        <f>RES_hhdet_tesh!K18/RES_summary!K$19</f>
        <v>9.9372084636367539</v>
      </c>
      <c r="L18" s="177">
        <f>RES_hhdet_tesh!L18/RES_summary!L$19</f>
        <v>9.8865951442928193</v>
      </c>
      <c r="M18" s="177">
        <f>RES_hhdet_tesh!M18/RES_summary!M$19</f>
        <v>9.8370633293932741</v>
      </c>
      <c r="N18" s="177">
        <f>RES_hhdet_tesh!N18/RES_summary!N$19</f>
        <v>9.6338516996766685</v>
      </c>
      <c r="O18" s="177">
        <f>RES_hhdet_tesh!O18/RES_summary!O$19</f>
        <v>0</v>
      </c>
      <c r="P18" s="177">
        <f>RES_hhdet_tesh!P18/RES_summary!P$19</f>
        <v>0</v>
      </c>
      <c r="Q18" s="177">
        <f>RES_hhdet_tesh!Q18/RES_summary!Q$19</f>
        <v>0</v>
      </c>
    </row>
    <row r="19" spans="1:17" ht="12" customHeight="1" x14ac:dyDescent="0.25">
      <c r="A19" s="158" t="s">
        <v>62</v>
      </c>
      <c r="B19" s="178">
        <f>RES_hhdet_tesh!B19/RES_summary!B$19</f>
        <v>7.5063702111457147</v>
      </c>
      <c r="C19" s="178">
        <f>RES_hhdet_tesh!C19/RES_summary!C$19</f>
        <v>7.7118823360173083</v>
      </c>
      <c r="D19" s="178">
        <f>RES_hhdet_tesh!D19/RES_summary!D$19</f>
        <v>7.9484705606440551</v>
      </c>
      <c r="E19" s="178">
        <f>RES_hhdet_tesh!E19/RES_summary!E$19</f>
        <v>8.1582014250044086</v>
      </c>
      <c r="F19" s="178">
        <f>RES_hhdet_tesh!F19/RES_summary!F$19</f>
        <v>9.2660691175711012</v>
      </c>
      <c r="G19" s="178">
        <f>RES_hhdet_tesh!G19/RES_summary!G$19</f>
        <v>9.0147950754478501</v>
      </c>
      <c r="H19" s="178">
        <f>RES_hhdet_tesh!H19/RES_summary!H$19</f>
        <v>9.1073955258210102</v>
      </c>
      <c r="I19" s="178">
        <f>RES_hhdet_tesh!I19/RES_summary!I$19</f>
        <v>8.7624865829839411</v>
      </c>
      <c r="J19" s="178">
        <f>RES_hhdet_tesh!J19/RES_summary!J$19</f>
        <v>8.4750121774838352</v>
      </c>
      <c r="K19" s="178">
        <f>RES_hhdet_tesh!K19/RES_summary!K$19</f>
        <v>8.3590807522416846</v>
      </c>
      <c r="L19" s="178">
        <f>RES_hhdet_tesh!L19/RES_summary!L$19</f>
        <v>8.5485524562333897</v>
      </c>
      <c r="M19" s="178">
        <f>RES_hhdet_tesh!M19/RES_summary!M$19</f>
        <v>8.3727574756000624</v>
      </c>
      <c r="N19" s="178">
        <f>RES_hhdet_tesh!N19/RES_summary!N$19</f>
        <v>8.3182763911075703</v>
      </c>
      <c r="O19" s="178">
        <f>RES_hhdet_tesh!O19/RES_summary!O$19</f>
        <v>0</v>
      </c>
      <c r="P19" s="178">
        <f>RES_hhdet_tesh!P19/RES_summary!P$19</f>
        <v>0</v>
      </c>
      <c r="Q19" s="178">
        <f>RES_hhdet_tesh!Q19/RES_summary!Q$19</f>
        <v>0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7.0230097683408719</v>
      </c>
      <c r="C21" s="177">
        <f>RES_hhdet_tesh!C21/RES_summary!C$19</f>
        <v>7.1192027928239279</v>
      </c>
      <c r="D21" s="177">
        <f>RES_hhdet_tesh!D21/RES_summary!D$19</f>
        <v>7.0883133123498148</v>
      </c>
      <c r="E21" s="177">
        <f>RES_hhdet_tesh!E21/RES_summary!E$19</f>
        <v>7.6127803985071685</v>
      </c>
      <c r="F21" s="177">
        <f>RES_hhdet_tesh!F21/RES_summary!F$19</f>
        <v>7.6417495276423768</v>
      </c>
      <c r="G21" s="177">
        <f>RES_hhdet_tesh!G21/RES_summary!G$19</f>
        <v>8.5325861526642974</v>
      </c>
      <c r="H21" s="177">
        <f>RES_hhdet_tesh!H21/RES_summary!H$19</f>
        <v>7.9218484988101743</v>
      </c>
      <c r="I21" s="177">
        <f>RES_hhdet_tesh!I21/RES_summary!I$19</f>
        <v>7.9729442015803604</v>
      </c>
      <c r="J21" s="177">
        <f>RES_hhdet_tesh!J21/RES_summary!J$19</f>
        <v>8.1047625079087364</v>
      </c>
      <c r="K21" s="177">
        <f>RES_hhdet_tesh!K21/RES_summary!K$19</f>
        <v>7.4404968995596752</v>
      </c>
      <c r="L21" s="177">
        <f>RES_hhdet_tesh!L21/RES_summary!L$19</f>
        <v>7.8073184629960632</v>
      </c>
      <c r="M21" s="177">
        <f>RES_hhdet_tesh!M21/RES_summary!M$19</f>
        <v>7.3919176955588011</v>
      </c>
      <c r="N21" s="177">
        <f>RES_hhdet_tesh!N21/RES_summary!N$19</f>
        <v>7.4759865804412549</v>
      </c>
      <c r="O21" s="177">
        <f>RES_hhdet_tesh!O21/RES_summary!O$19</f>
        <v>0</v>
      </c>
      <c r="P21" s="177">
        <f>RES_hhdet_tesh!P21/RES_summary!P$19</f>
        <v>0</v>
      </c>
      <c r="Q21" s="177">
        <f>RES_hhdet_tesh!Q21/RES_summary!Q$19</f>
        <v>0</v>
      </c>
    </row>
    <row r="22" spans="1:17" ht="12" customHeight="1" x14ac:dyDescent="0.25">
      <c r="A22" s="29" t="s">
        <v>140</v>
      </c>
      <c r="B22" s="176">
        <f>RES_hhdet_tesh!B22/RES_summary!B$19</f>
        <v>8.2914157790567273</v>
      </c>
      <c r="C22" s="176">
        <f>RES_hhdet_tesh!C22/RES_summary!C$19</f>
        <v>8.5011615103941836</v>
      </c>
      <c r="D22" s="176">
        <f>RES_hhdet_tesh!D22/RES_summary!D$19</f>
        <v>8.8569996809192055</v>
      </c>
      <c r="E22" s="176">
        <f>RES_hhdet_tesh!E22/RES_summary!E$19</f>
        <v>8.8609234291333507</v>
      </c>
      <c r="F22" s="176">
        <f>RES_hhdet_tesh!F22/RES_summary!F$19</f>
        <v>11.132904019531843</v>
      </c>
      <c r="G22" s="176">
        <f>RES_hhdet_tesh!G22/RES_summary!G$19</f>
        <v>9.5164814005178755</v>
      </c>
      <c r="H22" s="176">
        <f>RES_hhdet_tesh!H22/RES_summary!H$19</f>
        <v>9.9629941351484046</v>
      </c>
      <c r="I22" s="176">
        <f>RES_hhdet_tesh!I22/RES_summary!I$19</f>
        <v>9.1707297998420518</v>
      </c>
      <c r="J22" s="176">
        <f>RES_hhdet_tesh!J22/RES_summary!J$19</f>
        <v>8.7678025058473406</v>
      </c>
      <c r="K22" s="176">
        <f>RES_hhdet_tesh!K22/RES_summary!K$19</f>
        <v>9.1012333059374662</v>
      </c>
      <c r="L22" s="176">
        <f>RES_hhdet_tesh!L22/RES_summary!L$19</f>
        <v>9.2140970628373289</v>
      </c>
      <c r="M22" s="176">
        <f>RES_hhdet_tesh!M22/RES_summary!M$19</f>
        <v>9.162982998963443</v>
      </c>
      <c r="N22" s="176">
        <f>RES_hhdet_tesh!N22/RES_summary!N$19</f>
        <v>9.0535171923512987</v>
      </c>
      <c r="O22" s="176">
        <f>RES_hhdet_tesh!O22/RES_summary!O$19</f>
        <v>0</v>
      </c>
      <c r="P22" s="176">
        <f>RES_hhdet_tesh!P22/RES_summary!P$19</f>
        <v>0</v>
      </c>
      <c r="Q22" s="176">
        <f>RES_hhdet_tesh!Q22/RES_summary!Q$19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80.954260380956129</v>
      </c>
      <c r="C24" s="184">
        <f>RES_hhdet_tesh!C24/RES_summary!C$19</f>
        <v>84.289529662571354</v>
      </c>
      <c r="D24" s="184">
        <f>RES_hhdet_tesh!D24/RES_summary!D$19</f>
        <v>85.646976473147546</v>
      </c>
      <c r="E24" s="184">
        <f>RES_hhdet_tesh!E24/RES_summary!E$19</f>
        <v>91.967034734642809</v>
      </c>
      <c r="F24" s="184">
        <f>RES_hhdet_tesh!F24/RES_summary!F$19</f>
        <v>94.620540921184315</v>
      </c>
      <c r="G24" s="184">
        <f>RES_hhdet_tesh!G24/RES_summary!G$19</f>
        <v>98.42671062999645</v>
      </c>
      <c r="H24" s="184">
        <f>RES_hhdet_tesh!H24/RES_summary!H$19</f>
        <v>95.605208793089759</v>
      </c>
      <c r="I24" s="184">
        <f>RES_hhdet_tesh!I24/RES_summary!I$19</f>
        <v>93.37303152187414</v>
      </c>
      <c r="J24" s="184">
        <f>RES_hhdet_tesh!J24/RES_summary!J$19</f>
        <v>94.76569928138386</v>
      </c>
      <c r="K24" s="184">
        <f>RES_hhdet_tesh!K24/RES_summary!K$19</f>
        <v>95.573700765406642</v>
      </c>
      <c r="L24" s="184">
        <f>RES_hhdet_tesh!L24/RES_summary!L$19</f>
        <v>100.21879191594525</v>
      </c>
      <c r="M24" s="184">
        <f>RES_hhdet_tesh!M24/RES_summary!M$19</f>
        <v>92.731741749109446</v>
      </c>
      <c r="N24" s="184">
        <f>RES_hhdet_tesh!N24/RES_summary!N$19</f>
        <v>99.32589623444278</v>
      </c>
      <c r="O24" s="184">
        <f>RES_hhdet_tesh!O24/RES_summary!O$19</f>
        <v>100.18457720147731</v>
      </c>
      <c r="P24" s="184">
        <f>RES_hhdet_tesh!P24/RES_summary!P$19</f>
        <v>84.015479451213153</v>
      </c>
      <c r="Q24" s="184">
        <f>RES_hhdet_tesh!Q24/RES_summary!Q$19</f>
        <v>96.638625784867727</v>
      </c>
    </row>
    <row r="25" spans="1:17" ht="12.95" customHeight="1" x14ac:dyDescent="0.25">
      <c r="A25" s="158" t="s">
        <v>65</v>
      </c>
      <c r="B25" s="178">
        <f>RES_hhdet_tesh!B25/RES_summary!B$19</f>
        <v>54.891280667398853</v>
      </c>
      <c r="C25" s="178">
        <f>RES_hhdet_tesh!C25/RES_summary!C$19</f>
        <v>57.249392205534797</v>
      </c>
      <c r="D25" s="178">
        <f>RES_hhdet_tesh!D25/RES_summary!D$19</f>
        <v>57.922380689964157</v>
      </c>
      <c r="E25" s="178">
        <f>RES_hhdet_tesh!E25/RES_summary!E$19</f>
        <v>63.577898819792694</v>
      </c>
      <c r="F25" s="178">
        <f>RES_hhdet_tesh!F25/RES_summary!F$19</f>
        <v>64.842568687221004</v>
      </c>
      <c r="G25" s="178">
        <f>RES_hhdet_tesh!G25/RES_summary!G$19</f>
        <v>68.58149540109072</v>
      </c>
      <c r="H25" s="178">
        <f>RES_hhdet_tesh!H25/RES_summary!H$19</f>
        <v>65.470443862012459</v>
      </c>
      <c r="I25" s="178">
        <f>RES_hhdet_tesh!I25/RES_summary!I$19</f>
        <v>63.417999679887799</v>
      </c>
      <c r="J25" s="178">
        <f>RES_hhdet_tesh!J25/RES_summary!J$19</f>
        <v>64.866859946431674</v>
      </c>
      <c r="K25" s="178">
        <f>RES_hhdet_tesh!K25/RES_summary!K$19</f>
        <v>65.750847542634816</v>
      </c>
      <c r="L25" s="178">
        <f>RES_hhdet_tesh!L25/RES_summary!L$19</f>
        <v>69.937944999682855</v>
      </c>
      <c r="M25" s="178">
        <f>RES_hhdet_tesh!M25/RES_summary!M$19</f>
        <v>61.095749290544788</v>
      </c>
      <c r="N25" s="178">
        <f>RES_hhdet_tesh!N25/RES_summary!N$19</f>
        <v>66.582129386980469</v>
      </c>
      <c r="O25" s="178">
        <f>RES_hhdet_tesh!O25/RES_summary!O$19</f>
        <v>66.855589697971411</v>
      </c>
      <c r="P25" s="178">
        <f>RES_hhdet_tesh!P25/RES_summary!P$19</f>
        <v>51.26815656739641</v>
      </c>
      <c r="Q25" s="178">
        <f>RES_hhdet_tesh!Q25/RES_summary!Q$19</f>
        <v>62.048125664904596</v>
      </c>
    </row>
    <row r="26" spans="1:17" ht="12" customHeight="1" x14ac:dyDescent="0.25">
      <c r="A26" s="23" t="s">
        <v>84</v>
      </c>
      <c r="B26" s="177">
        <f>RES_hhdet_tesh!B26/RES_summary!B$19</f>
        <v>53.227390031964546</v>
      </c>
      <c r="C26" s="177">
        <f>RES_hhdet_tesh!C26/RES_summary!C$19</f>
        <v>55.597183332353666</v>
      </c>
      <c r="D26" s="177">
        <f>RES_hhdet_tesh!D26/RES_summary!D$19</f>
        <v>56.106188897089346</v>
      </c>
      <c r="E26" s="177">
        <f>RES_hhdet_tesh!E26/RES_summary!E$19</f>
        <v>61.484584800729785</v>
      </c>
      <c r="F26" s="177">
        <f>RES_hhdet_tesh!F26/RES_summary!F$19</f>
        <v>62.187165826360427</v>
      </c>
      <c r="G26" s="177">
        <f>RES_hhdet_tesh!G26/RES_summary!G$19</f>
        <v>66.059607379102005</v>
      </c>
      <c r="H26" s="177">
        <f>RES_hhdet_tesh!H26/RES_summary!H$19</f>
        <v>63.282157653120386</v>
      </c>
      <c r="I26" s="177">
        <f>RES_hhdet_tesh!I26/RES_summary!I$19</f>
        <v>62.018840286262318</v>
      </c>
      <c r="J26" s="177">
        <f>RES_hhdet_tesh!J26/RES_summary!J$19</f>
        <v>63.495079475523646</v>
      </c>
      <c r="K26" s="177">
        <f>RES_hhdet_tesh!K26/RES_summary!K$19</f>
        <v>64.501866157614629</v>
      </c>
      <c r="L26" s="177">
        <f>RES_hhdet_tesh!L26/RES_summary!L$19</f>
        <v>68.480214374711522</v>
      </c>
      <c r="M26" s="177">
        <f>RES_hhdet_tesh!M26/RES_summary!M$19</f>
        <v>59.444322338660413</v>
      </c>
      <c r="N26" s="177">
        <f>RES_hhdet_tesh!N26/RES_summary!N$19</f>
        <v>65.468811134660058</v>
      </c>
      <c r="O26" s="177">
        <f>RES_hhdet_tesh!O26/RES_summary!O$19</f>
        <v>65.655570572906683</v>
      </c>
      <c r="P26" s="177">
        <f>RES_hhdet_tesh!P26/RES_summary!P$19</f>
        <v>50.470199950146139</v>
      </c>
      <c r="Q26" s="177">
        <f>RES_hhdet_tesh!Q26/RES_summary!Q$19</f>
        <v>60.253179870030039</v>
      </c>
    </row>
    <row r="27" spans="1:17" ht="12" customHeight="1" x14ac:dyDescent="0.25">
      <c r="A27" s="23" t="s">
        <v>60</v>
      </c>
      <c r="B27" s="177">
        <f>RES_hhdet_tesh!B27/RES_summary!B$19</f>
        <v>1.6638906354343066</v>
      </c>
      <c r="C27" s="177">
        <f>RES_hhdet_tesh!C27/RES_summary!C$19</f>
        <v>1.6522088731811282</v>
      </c>
      <c r="D27" s="177">
        <f>RES_hhdet_tesh!D27/RES_summary!D$19</f>
        <v>1.8161917928748148</v>
      </c>
      <c r="E27" s="177">
        <f>RES_hhdet_tesh!E27/RES_summary!E$19</f>
        <v>2.0933140190629111</v>
      </c>
      <c r="F27" s="177">
        <f>RES_hhdet_tesh!F27/RES_summary!F$19</f>
        <v>2.655402860860574</v>
      </c>
      <c r="G27" s="177">
        <f>RES_hhdet_tesh!G27/RES_summary!G$19</f>
        <v>2.521888021988703</v>
      </c>
      <c r="H27" s="177">
        <f>RES_hhdet_tesh!H27/RES_summary!H$19</f>
        <v>2.1882862088920634</v>
      </c>
      <c r="I27" s="177">
        <f>RES_hhdet_tesh!I27/RES_summary!I$19</f>
        <v>1.3991593936254796</v>
      </c>
      <c r="J27" s="177">
        <f>RES_hhdet_tesh!J27/RES_summary!J$19</f>
        <v>1.3717804709080201</v>
      </c>
      <c r="K27" s="177">
        <f>RES_hhdet_tesh!K27/RES_summary!K$19</f>
        <v>1.2489813850201819</v>
      </c>
      <c r="L27" s="177">
        <f>RES_hhdet_tesh!L27/RES_summary!L$19</f>
        <v>1.4577306249713446</v>
      </c>
      <c r="M27" s="177">
        <f>RES_hhdet_tesh!M27/RES_summary!M$19</f>
        <v>1.6514269518843794</v>
      </c>
      <c r="N27" s="177">
        <f>RES_hhdet_tesh!N27/RES_summary!N$19</f>
        <v>1.1133182523204148</v>
      </c>
      <c r="O27" s="177">
        <f>RES_hhdet_tesh!O27/RES_summary!O$19</f>
        <v>1.2000191250647316</v>
      </c>
      <c r="P27" s="177">
        <f>RES_hhdet_tesh!P27/RES_summary!P$19</f>
        <v>0.79795661725027278</v>
      </c>
      <c r="Q27" s="177">
        <f>RES_hhdet_tesh!Q27/RES_summary!Q$19</f>
        <v>1.7949457948745517</v>
      </c>
    </row>
    <row r="28" spans="1:17" ht="12.95" customHeight="1" x14ac:dyDescent="0.25">
      <c r="A28" s="158" t="s">
        <v>112</v>
      </c>
      <c r="B28" s="178">
        <f>RES_hhdet_tesh!B28/RES_summary!B$19</f>
        <v>2.7449450802787019</v>
      </c>
      <c r="C28" s="178">
        <f>RES_hhdet_tesh!C28/RES_summary!C$19</f>
        <v>2.9254862588287049</v>
      </c>
      <c r="D28" s="178">
        <f>RES_hhdet_tesh!D28/RES_summary!D$19</f>
        <v>3.1118964202809685</v>
      </c>
      <c r="E28" s="178">
        <f>RES_hhdet_tesh!E28/RES_summary!E$19</f>
        <v>3.3488443926813107</v>
      </c>
      <c r="F28" s="178">
        <f>RES_hhdet_tesh!F28/RES_summary!F$19</f>
        <v>3.5944178843354906</v>
      </c>
      <c r="G28" s="178">
        <f>RES_hhdet_tesh!G28/RES_summary!G$19</f>
        <v>3.9164929547425738</v>
      </c>
      <c r="H28" s="178">
        <f>RES_hhdet_tesh!H28/RES_summary!H$19</f>
        <v>4.1571555113841407</v>
      </c>
      <c r="I28" s="178">
        <f>RES_hhdet_tesh!I28/RES_summary!I$19</f>
        <v>4.3596001171134207</v>
      </c>
      <c r="J28" s="178">
        <f>RES_hhdet_tesh!J28/RES_summary!J$19</f>
        <v>4.7225140889252577</v>
      </c>
      <c r="K28" s="178">
        <f>RES_hhdet_tesh!K28/RES_summary!K$19</f>
        <v>4.9584631169342144</v>
      </c>
      <c r="L28" s="178">
        <f>RES_hhdet_tesh!L28/RES_summary!L$19</f>
        <v>5.3478708983612284</v>
      </c>
      <c r="M28" s="178">
        <f>RES_hhdet_tesh!M28/RES_summary!M$19</f>
        <v>6.8191643711484451</v>
      </c>
      <c r="N28" s="178">
        <f>RES_hhdet_tesh!N28/RES_summary!N$19</f>
        <v>8.2589600566270658</v>
      </c>
      <c r="O28" s="178">
        <f>RES_hhdet_tesh!O28/RES_summary!O$19</f>
        <v>8.8119943932465379</v>
      </c>
      <c r="P28" s="178">
        <f>RES_hhdet_tesh!P28/RES_summary!P$19</f>
        <v>9.2531929519653069</v>
      </c>
      <c r="Q28" s="178">
        <f>RES_hhdet_tesh!Q28/RES_summary!Q$19</f>
        <v>9.6384568468653562</v>
      </c>
    </row>
    <row r="29" spans="1:17" ht="12" customHeight="1" x14ac:dyDescent="0.25">
      <c r="A29" s="23" t="s">
        <v>60</v>
      </c>
      <c r="B29" s="177">
        <f>RES_hhdet_tesh!B29/RES_summary!B$19</f>
        <v>2.7449450802787019</v>
      </c>
      <c r="C29" s="177">
        <f>RES_hhdet_tesh!C29/RES_summary!C$19</f>
        <v>2.9254862588287049</v>
      </c>
      <c r="D29" s="177">
        <f>RES_hhdet_tesh!D29/RES_summary!D$19</f>
        <v>3.1118964202809685</v>
      </c>
      <c r="E29" s="177">
        <f>RES_hhdet_tesh!E29/RES_summary!E$19</f>
        <v>3.3488443926813107</v>
      </c>
      <c r="F29" s="177">
        <f>RES_hhdet_tesh!F29/RES_summary!F$19</f>
        <v>3.5944178843354906</v>
      </c>
      <c r="G29" s="177">
        <f>RES_hhdet_tesh!G29/RES_summary!G$19</f>
        <v>3.9164929547425738</v>
      </c>
      <c r="H29" s="177">
        <f>RES_hhdet_tesh!H29/RES_summary!H$19</f>
        <v>4.1571555113841407</v>
      </c>
      <c r="I29" s="177">
        <f>RES_hhdet_tesh!I29/RES_summary!I$19</f>
        <v>4.3596001171134207</v>
      </c>
      <c r="J29" s="177">
        <f>RES_hhdet_tesh!J29/RES_summary!J$19</f>
        <v>4.7225140889252577</v>
      </c>
      <c r="K29" s="177">
        <f>RES_hhdet_tesh!K29/RES_summary!K$19</f>
        <v>4.9584631169342144</v>
      </c>
      <c r="L29" s="177">
        <f>RES_hhdet_tesh!L29/RES_summary!L$19</f>
        <v>5.3478708983612284</v>
      </c>
      <c r="M29" s="177">
        <f>RES_hhdet_tesh!M29/RES_summary!M$19</f>
        <v>6.8191643711484451</v>
      </c>
      <c r="N29" s="177">
        <f>RES_hhdet_tesh!N29/RES_summary!N$19</f>
        <v>8.2589600566270658</v>
      </c>
      <c r="O29" s="177">
        <f>RES_hhdet_tesh!O29/RES_summary!O$19</f>
        <v>8.8119943932465379</v>
      </c>
      <c r="P29" s="177">
        <f>RES_hhdet_tesh!P29/RES_summary!P$19</f>
        <v>9.2531929519653069</v>
      </c>
      <c r="Q29" s="177">
        <f>RES_hhdet_tesh!Q29/RES_summary!Q$19</f>
        <v>9.6384568468653562</v>
      </c>
    </row>
    <row r="30" spans="1:17" ht="12" customHeight="1" x14ac:dyDescent="0.25">
      <c r="A30" s="158" t="s">
        <v>63</v>
      </c>
      <c r="B30" s="178">
        <f>RES_hhdet_tesh!B30/RES_summary!B$19</f>
        <v>15.811657295352378</v>
      </c>
      <c r="C30" s="178">
        <f>RES_hhdet_tesh!C30/RES_summary!C$19</f>
        <v>16.40276527846893</v>
      </c>
      <c r="D30" s="178">
        <f>RES_hhdet_tesh!D30/RES_summary!D$19</f>
        <v>16.664196318489424</v>
      </c>
      <c r="E30" s="178">
        <f>RES_hhdet_tesh!E30/RES_summary!E$19</f>
        <v>16.882101502942422</v>
      </c>
      <c r="F30" s="178">
        <f>RES_hhdet_tesh!F30/RES_summary!F$19</f>
        <v>16.917687299332254</v>
      </c>
      <c r="G30" s="178">
        <f>RES_hhdet_tesh!G30/RES_summary!G$19</f>
        <v>16.913936089264478</v>
      </c>
      <c r="H30" s="178">
        <f>RES_hhdet_tesh!H30/RES_summary!H$19</f>
        <v>16.870291776777247</v>
      </c>
      <c r="I30" s="178">
        <f>RES_hhdet_tesh!I30/RES_summary!I$19</f>
        <v>16.833017113370065</v>
      </c>
      <c r="J30" s="178">
        <f>RES_hhdet_tesh!J30/RES_summary!J$19</f>
        <v>16.70135539341549</v>
      </c>
      <c r="K30" s="178">
        <f>RES_hhdet_tesh!K30/RES_summary!K$19</f>
        <v>16.505518491780908</v>
      </c>
      <c r="L30" s="178">
        <f>RES_hhdet_tesh!L30/RES_summary!L$19</f>
        <v>16.38431946476468</v>
      </c>
      <c r="M30" s="178">
        <f>RES_hhdet_tesh!M30/RES_summary!M$19</f>
        <v>16.444099533352809</v>
      </c>
      <c r="N30" s="178">
        <f>RES_hhdet_tesh!N30/RES_summary!N$19</f>
        <v>16.16637074894545</v>
      </c>
      <c r="O30" s="178">
        <f>RES_hhdet_tesh!O30/RES_summary!O$19</f>
        <v>15.84959680414884</v>
      </c>
      <c r="P30" s="178">
        <f>RES_hhdet_tesh!P30/RES_summary!P$19</f>
        <v>15.245649610046996</v>
      </c>
      <c r="Q30" s="178">
        <f>RES_hhdet_tesh!Q30/RES_summary!Q$19</f>
        <v>15.434643752803598</v>
      </c>
    </row>
    <row r="31" spans="1:17" ht="12" customHeight="1" x14ac:dyDescent="0.25">
      <c r="A31" s="167" t="s">
        <v>169</v>
      </c>
      <c r="B31" s="183">
        <f>RES_hhdet_tesh!B31/RES_summary!B$19</f>
        <v>15.784305155385715</v>
      </c>
      <c r="C31" s="183">
        <f>RES_hhdet_tesh!C31/RES_summary!C$19</f>
        <v>16.386779435004271</v>
      </c>
      <c r="D31" s="183">
        <f>RES_hhdet_tesh!D31/RES_summary!D$19</f>
        <v>16.63386485561513</v>
      </c>
      <c r="E31" s="183">
        <f>RES_hhdet_tesh!E31/RES_summary!E$19</f>
        <v>16.844303784268831</v>
      </c>
      <c r="F31" s="183">
        <f>RES_hhdet_tesh!F31/RES_summary!F$19</f>
        <v>16.866651253136638</v>
      </c>
      <c r="G31" s="183">
        <f>RES_hhdet_tesh!G31/RES_summary!G$19</f>
        <v>16.858589856450187</v>
      </c>
      <c r="H31" s="183">
        <f>RES_hhdet_tesh!H31/RES_summary!H$19</f>
        <v>16.82389773891763</v>
      </c>
      <c r="I31" s="183">
        <f>RES_hhdet_tesh!I31/RES_summary!I$19</f>
        <v>16.796833538188313</v>
      </c>
      <c r="J31" s="183">
        <f>RES_hhdet_tesh!J31/RES_summary!J$19</f>
        <v>16.667849364509927</v>
      </c>
      <c r="K31" s="183">
        <f>RES_hhdet_tesh!K31/RES_summary!K$19</f>
        <v>16.472670898766079</v>
      </c>
      <c r="L31" s="183">
        <f>RES_hhdet_tesh!L31/RES_summary!L$19</f>
        <v>16.321179540873729</v>
      </c>
      <c r="M31" s="183">
        <f>RES_hhdet_tesh!M31/RES_summary!M$19</f>
        <v>16.37883492759066</v>
      </c>
      <c r="N31" s="183">
        <f>RES_hhdet_tesh!N31/RES_summary!N$19</f>
        <v>16.119214783715556</v>
      </c>
      <c r="O31" s="183">
        <f>RES_hhdet_tesh!O31/RES_summary!O$19</f>
        <v>15.795411456646059</v>
      </c>
      <c r="P31" s="183">
        <f>RES_hhdet_tesh!P31/RES_summary!P$19</f>
        <v>15.212716716741779</v>
      </c>
      <c r="Q31" s="183">
        <f>RES_hhdet_tesh!Q31/RES_summary!Q$19</f>
        <v>15.376589365973597</v>
      </c>
    </row>
    <row r="32" spans="1:17" ht="12" customHeight="1" x14ac:dyDescent="0.25">
      <c r="A32" s="167" t="s">
        <v>168</v>
      </c>
      <c r="B32" s="183">
        <f>RES_hhdet_tesh!B32/RES_summary!B$19</f>
        <v>15.784554374293698</v>
      </c>
      <c r="C32" s="183">
        <f>RES_hhdet_tesh!C32/RES_summary!C$19</f>
        <v>16.312912834062974</v>
      </c>
      <c r="D32" s="183">
        <f>RES_hhdet_tesh!D32/RES_summary!D$19</f>
        <v>16.73142561998171</v>
      </c>
      <c r="E32" s="183">
        <f>RES_hhdet_tesh!E32/RES_summary!E$19</f>
        <v>17.040377004187139</v>
      </c>
      <c r="F32" s="183">
        <f>RES_hhdet_tesh!F32/RES_summary!F$19</f>
        <v>17.159254540409595</v>
      </c>
      <c r="G32" s="183">
        <f>RES_hhdet_tesh!G32/RES_summary!G$19</f>
        <v>17.31787656212758</v>
      </c>
      <c r="H32" s="183">
        <f>RES_hhdet_tesh!H32/RES_summary!H$19</f>
        <v>17.31854661204671</v>
      </c>
      <c r="I32" s="183">
        <f>RES_hhdet_tesh!I32/RES_summary!I$19</f>
        <v>17.342076249143329</v>
      </c>
      <c r="J32" s="183">
        <f>RES_hhdet_tesh!J32/RES_summary!J$19</f>
        <v>17.207185679592822</v>
      </c>
      <c r="K32" s="183">
        <f>RES_hhdet_tesh!K32/RES_summary!K$19</f>
        <v>16.980168026669997</v>
      </c>
      <c r="L32" s="183">
        <f>RES_hhdet_tesh!L32/RES_summary!L$19</f>
        <v>16.864355081700705</v>
      </c>
      <c r="M32" s="183">
        <f>RES_hhdet_tesh!M32/RES_summary!M$19</f>
        <v>16.788815377288575</v>
      </c>
      <c r="N32" s="183">
        <f>RES_hhdet_tesh!N32/RES_summary!N$19</f>
        <v>16.408063275937554</v>
      </c>
      <c r="O32" s="183">
        <f>RES_hhdet_tesh!O32/RES_summary!O$19</f>
        <v>16.007010261062078</v>
      </c>
      <c r="P32" s="183">
        <f>RES_hhdet_tesh!P32/RES_summary!P$19</f>
        <v>15.352730721404091</v>
      </c>
      <c r="Q32" s="183">
        <f>RES_hhdet_tesh!Q32/RES_summary!Q$19</f>
        <v>15.29537011299097</v>
      </c>
    </row>
    <row r="33" spans="1:17" ht="12" customHeight="1" x14ac:dyDescent="0.25">
      <c r="A33" s="166" t="s">
        <v>57</v>
      </c>
      <c r="B33" s="182">
        <f>RES_hhdet_tesh!B33/RES_summary!B$19</f>
        <v>6.3137220621558656</v>
      </c>
      <c r="C33" s="182">
        <f>RES_hhdet_tesh!C33/RES_summary!C$19</f>
        <v>6.5781637116811487</v>
      </c>
      <c r="D33" s="182">
        <f>RES_hhdet_tesh!D33/RES_summary!D$19</f>
        <v>6.7555014758166418</v>
      </c>
      <c r="E33" s="182">
        <f>RES_hhdet_tesh!E33/RES_summary!E$19</f>
        <v>6.8831265207180703</v>
      </c>
      <c r="F33" s="182">
        <f>RES_hhdet_tesh!F33/RES_summary!F$19</f>
        <v>6.9549888173514631</v>
      </c>
      <c r="G33" s="182">
        <f>RES_hhdet_tesh!G33/RES_summary!G$19</f>
        <v>7.0840992750488718</v>
      </c>
      <c r="H33" s="182">
        <f>RES_hhdet_tesh!H33/RES_summary!H$19</f>
        <v>7.1653246109579927</v>
      </c>
      <c r="I33" s="182">
        <f>RES_hhdet_tesh!I33/RES_summary!I$19</f>
        <v>7.2251113002622001</v>
      </c>
      <c r="J33" s="182">
        <f>RES_hhdet_tesh!J33/RES_summary!J$19</f>
        <v>7.1504421704983754</v>
      </c>
      <c r="K33" s="182">
        <f>RES_hhdet_tesh!K33/RES_summary!K$19</f>
        <v>7.0429595630332473</v>
      </c>
      <c r="L33" s="182">
        <f>RES_hhdet_tesh!L33/RES_summary!L$19</f>
        <v>6.9777599374078676</v>
      </c>
      <c r="M33" s="182">
        <f>RES_hhdet_tesh!M33/RES_summary!M$19</f>
        <v>6.9517520478952948</v>
      </c>
      <c r="N33" s="182">
        <f>RES_hhdet_tesh!N33/RES_summary!N$19</f>
        <v>6.7742115762608899</v>
      </c>
      <c r="O33" s="182">
        <f>RES_hhdet_tesh!O33/RES_summary!O$19</f>
        <v>6.6002024054004291</v>
      </c>
      <c r="P33" s="182">
        <f>RES_hhdet_tesh!P33/RES_summary!P$19</f>
        <v>6.3081739446313687</v>
      </c>
      <c r="Q33" s="182">
        <f>RES_hhdet_tesh!Q33/RES_summary!Q$19</f>
        <v>6.2703614802714975</v>
      </c>
    </row>
    <row r="34" spans="1:17" ht="12" customHeight="1" x14ac:dyDescent="0.25">
      <c r="A34" s="147" t="s">
        <v>59</v>
      </c>
      <c r="B34" s="181">
        <f>RES_hhdet_tesh!B34/RES_summary!B$19</f>
        <v>9.4708323121378264</v>
      </c>
      <c r="C34" s="181">
        <f>RES_hhdet_tesh!C34/RES_summary!C$19</f>
        <v>9.734749122381821</v>
      </c>
      <c r="D34" s="181">
        <f>RES_hhdet_tesh!D34/RES_summary!D$19</f>
        <v>9.9759241441650666</v>
      </c>
      <c r="E34" s="181">
        <f>RES_hhdet_tesh!E34/RES_summary!E$19</f>
        <v>10.157250483469069</v>
      </c>
      <c r="F34" s="181">
        <f>RES_hhdet_tesh!F34/RES_summary!F$19</f>
        <v>10.204265723058136</v>
      </c>
      <c r="G34" s="181">
        <f>RES_hhdet_tesh!G34/RES_summary!G$19</f>
        <v>10.233777287078704</v>
      </c>
      <c r="H34" s="181">
        <f>RES_hhdet_tesh!H34/RES_summary!H$19</f>
        <v>10.153222001088716</v>
      </c>
      <c r="I34" s="181">
        <f>RES_hhdet_tesh!I34/RES_summary!I$19</f>
        <v>10.116964948881131</v>
      </c>
      <c r="J34" s="181">
        <f>RES_hhdet_tesh!J34/RES_summary!J$19</f>
        <v>10.056743509094446</v>
      </c>
      <c r="K34" s="181">
        <f>RES_hhdet_tesh!K34/RES_summary!K$19</f>
        <v>9.9372084636367504</v>
      </c>
      <c r="L34" s="181">
        <f>RES_hhdet_tesh!L34/RES_summary!L$19</f>
        <v>9.8865951442928353</v>
      </c>
      <c r="M34" s="181">
        <f>RES_hhdet_tesh!M34/RES_summary!M$19</f>
        <v>9.8370633293932794</v>
      </c>
      <c r="N34" s="181">
        <f>RES_hhdet_tesh!N34/RES_summary!N$19</f>
        <v>9.633851699676665</v>
      </c>
      <c r="O34" s="181">
        <f>RES_hhdet_tesh!O34/RES_summary!O$19</f>
        <v>9.406807855661647</v>
      </c>
      <c r="P34" s="181">
        <f>RES_hhdet_tesh!P34/RES_summary!P$19</f>
        <v>9.0445567767727226</v>
      </c>
      <c r="Q34" s="181">
        <f>RES_hhdet_tesh!Q34/RES_summary!Q$19</f>
        <v>9.0250086327194712</v>
      </c>
    </row>
    <row r="35" spans="1:17" ht="12" customHeight="1" x14ac:dyDescent="0.25">
      <c r="A35" s="163" t="s">
        <v>142</v>
      </c>
      <c r="B35" s="180">
        <f>RES_hhdet_tesh!B35/RES_summary!B$19</f>
        <v>18.857237858485998</v>
      </c>
      <c r="C35" s="180">
        <f>RES_hhdet_tesh!C35/RES_summary!C$19</f>
        <v>18.246895468579254</v>
      </c>
      <c r="D35" s="180">
        <f>RES_hhdet_tesh!D35/RES_summary!D$19</f>
        <v>20.044006715378003</v>
      </c>
      <c r="E35" s="180">
        <f>RES_hhdet_tesh!E35/RES_summary!E$19</f>
        <v>21.069214141712742</v>
      </c>
      <c r="F35" s="180">
        <f>RES_hhdet_tesh!F35/RES_summary!F$19</f>
        <v>22.578536985143781</v>
      </c>
      <c r="G35" s="180">
        <f>RES_hhdet_tesh!G35/RES_summary!G$19</f>
        <v>22.80756083134218</v>
      </c>
      <c r="H35" s="180">
        <f>RES_hhdet_tesh!H35/RES_summary!H$19</f>
        <v>21.544482904385138</v>
      </c>
      <c r="I35" s="180">
        <f>RES_hhdet_tesh!I35/RES_summary!I$19</f>
        <v>19.797250301567395</v>
      </c>
      <c r="J35" s="180">
        <f>RES_hhdet_tesh!J35/RES_summary!J$19</f>
        <v>19.015852753787797</v>
      </c>
      <c r="K35" s="180">
        <f>RES_hhdet_tesh!K35/RES_summary!K$19</f>
        <v>18.423010629487443</v>
      </c>
      <c r="L35" s="180">
        <f>RES_hhdet_tesh!L35/RES_summary!L$19</f>
        <v>20.854066009204693</v>
      </c>
      <c r="M35" s="180">
        <f>RES_hhdet_tesh!M35/RES_summary!M$19</f>
        <v>22.016070815280468</v>
      </c>
      <c r="N35" s="180">
        <f>RES_hhdet_tesh!N35/RES_summary!N$19</f>
        <v>20.071381199593777</v>
      </c>
      <c r="O35" s="180">
        <f>RES_hhdet_tesh!O35/RES_summary!O$19</f>
        <v>21.179039541063009</v>
      </c>
      <c r="P35" s="180">
        <f>RES_hhdet_tesh!P35/RES_summary!P$19</f>
        <v>18.337374293485905</v>
      </c>
      <c r="Q35" s="180">
        <f>RES_hhdet_tesh!Q35/RES_summary!Q$19</f>
        <v>24.116529889603076</v>
      </c>
    </row>
    <row r="36" spans="1:17" ht="12" customHeight="1" x14ac:dyDescent="0.25">
      <c r="A36" s="161" t="s">
        <v>141</v>
      </c>
      <c r="B36" s="179">
        <f>RES_hhdet_tesh!B36/RES_summary!B$19</f>
        <v>17.013727455534561</v>
      </c>
      <c r="C36" s="179">
        <f>RES_hhdet_tesh!C36/RES_summary!C$19</f>
        <v>17.033507309813785</v>
      </c>
      <c r="D36" s="179">
        <f>RES_hhdet_tesh!D36/RES_summary!D$19</f>
        <v>18.061344462249313</v>
      </c>
      <c r="E36" s="179">
        <f>RES_hhdet_tesh!E36/RES_summary!E$19</f>
        <v>18.678831120974664</v>
      </c>
      <c r="F36" s="179">
        <f>RES_hhdet_tesh!F36/RES_summary!F$19</f>
        <v>19.380271965031785</v>
      </c>
      <c r="G36" s="179">
        <f>RES_hhdet_tesh!G36/RES_summary!G$19</f>
        <v>19.585762568631928</v>
      </c>
      <c r="H36" s="179">
        <f>RES_hhdet_tesh!H36/RES_summary!H$19</f>
        <v>19.019555882131019</v>
      </c>
      <c r="I36" s="179">
        <f>RES_hhdet_tesh!I36/RES_summary!I$19</f>
        <v>18.21452561223813</v>
      </c>
      <c r="J36" s="179">
        <f>RES_hhdet_tesh!J36/RES_summary!J$19</f>
        <v>17.763886379611552</v>
      </c>
      <c r="K36" s="179">
        <f>RES_hhdet_tesh!K36/RES_summary!K$19</f>
        <v>17.403722360015831</v>
      </c>
      <c r="L36" s="179">
        <f>RES_hhdet_tesh!L36/RES_summary!L$19</f>
        <v>18.348603116674436</v>
      </c>
      <c r="M36" s="179">
        <f>RES_hhdet_tesh!M36/RES_summary!M$19</f>
        <v>18.753454576974139</v>
      </c>
      <c r="N36" s="179">
        <f>RES_hhdet_tesh!N36/RES_summary!N$19</f>
        <v>17.740454358531217</v>
      </c>
      <c r="O36" s="179">
        <f>RES_hhdet_tesh!O36/RES_summary!O$19</f>
        <v>17.956181891136708</v>
      </c>
      <c r="P36" s="179">
        <f>RES_hhdet_tesh!P36/RES_summary!P$19</f>
        <v>16.425271437456164</v>
      </c>
      <c r="Q36" s="179">
        <f>RES_hhdet_tesh!Q36/RES_summary!Q$19</f>
        <v>18.70532225499511</v>
      </c>
    </row>
    <row r="37" spans="1:17" ht="12" customHeight="1" x14ac:dyDescent="0.25">
      <c r="A37" s="148" t="s">
        <v>60</v>
      </c>
      <c r="B37" s="177">
        <f>RES_hhdet_tesh!B37/RES_summary!B$19</f>
        <v>7.5428951433967351</v>
      </c>
      <c r="C37" s="177">
        <f>RES_hhdet_tesh!C37/RES_summary!C$19</f>
        <v>7.2987581874318828</v>
      </c>
      <c r="D37" s="177">
        <f>RES_hhdet_tesh!D37/RES_summary!D$19</f>
        <v>8.0854203180839281</v>
      </c>
      <c r="E37" s="177">
        <f>RES_hhdet_tesh!E37/RES_summary!E$19</f>
        <v>8.5215806375054672</v>
      </c>
      <c r="F37" s="177">
        <f>RES_hhdet_tesh!F37/RES_summary!F$19</f>
        <v>9.176006241973619</v>
      </c>
      <c r="G37" s="177">
        <f>RES_hhdet_tesh!G37/RES_summary!G$19</f>
        <v>9.3519852815537003</v>
      </c>
      <c r="H37" s="177">
        <f>RES_hhdet_tesh!H37/RES_summary!H$19</f>
        <v>8.8663338810421966</v>
      </c>
      <c r="I37" s="177">
        <f>RES_hhdet_tesh!I37/RES_summary!I$19</f>
        <v>8.0975606633567079</v>
      </c>
      <c r="J37" s="177">
        <f>RES_hhdet_tesh!J37/RES_summary!J$19</f>
        <v>7.707142870516793</v>
      </c>
      <c r="K37" s="177">
        <f>RES_hhdet_tesh!K37/RES_summary!K$19</f>
        <v>7.4665138963788342</v>
      </c>
      <c r="L37" s="177">
        <f>RES_hhdet_tesh!L37/RES_summary!L$19</f>
        <v>8.4620079723815849</v>
      </c>
      <c r="M37" s="177">
        <f>RES_hhdet_tesh!M37/RES_summary!M$19</f>
        <v>8.9163912475808651</v>
      </c>
      <c r="N37" s="177">
        <f>RES_hhdet_tesh!N37/RES_summary!N$19</f>
        <v>8.1066026588545466</v>
      </c>
      <c r="O37" s="177">
        <f>RES_hhdet_tesh!O37/RES_summary!O$19</f>
        <v>8.5493740354750596</v>
      </c>
      <c r="P37" s="177">
        <f>RES_hhdet_tesh!P37/RES_summary!P$19</f>
        <v>7.3807146606834291</v>
      </c>
      <c r="Q37" s="177">
        <f>RES_hhdet_tesh!Q37/RES_summary!Q$19</f>
        <v>9.6803136222752979</v>
      </c>
    </row>
    <row r="38" spans="1:17" ht="12" customHeight="1" x14ac:dyDescent="0.25">
      <c r="A38" s="148" t="s">
        <v>59</v>
      </c>
      <c r="B38" s="177">
        <f>RES_hhdet_tesh!B38/RES_summary!B$19</f>
        <v>9.4708323121378299</v>
      </c>
      <c r="C38" s="177">
        <f>RES_hhdet_tesh!C38/RES_summary!C$19</f>
        <v>9.7347491223819063</v>
      </c>
      <c r="D38" s="177">
        <f>RES_hhdet_tesh!D38/RES_summary!D$19</f>
        <v>9.975924144165381</v>
      </c>
      <c r="E38" s="177">
        <f>RES_hhdet_tesh!E38/RES_summary!E$19</f>
        <v>10.157250483469195</v>
      </c>
      <c r="F38" s="177">
        <f>RES_hhdet_tesh!F38/RES_summary!F$19</f>
        <v>10.204265723058164</v>
      </c>
      <c r="G38" s="177">
        <f>RES_hhdet_tesh!G38/RES_summary!G$19</f>
        <v>10.233777287078228</v>
      </c>
      <c r="H38" s="177">
        <f>RES_hhdet_tesh!H38/RES_summary!H$19</f>
        <v>10.153222001088821</v>
      </c>
      <c r="I38" s="177">
        <f>RES_hhdet_tesh!I38/RES_summary!I$19</f>
        <v>10.116964948881421</v>
      </c>
      <c r="J38" s="177">
        <f>RES_hhdet_tesh!J38/RES_summary!J$19</f>
        <v>10.05674350909476</v>
      </c>
      <c r="K38" s="177">
        <f>RES_hhdet_tesh!K38/RES_summary!K$19</f>
        <v>9.9372084636369937</v>
      </c>
      <c r="L38" s="177">
        <f>RES_hhdet_tesh!L38/RES_summary!L$19</f>
        <v>9.8865951442928477</v>
      </c>
      <c r="M38" s="177">
        <f>RES_hhdet_tesh!M38/RES_summary!M$19</f>
        <v>9.8370633293932723</v>
      </c>
      <c r="N38" s="177">
        <f>RES_hhdet_tesh!N38/RES_summary!N$19</f>
        <v>9.6338516996766721</v>
      </c>
      <c r="O38" s="177">
        <f>RES_hhdet_tesh!O38/RES_summary!O$19</f>
        <v>9.4068078556616488</v>
      </c>
      <c r="P38" s="177">
        <f>RES_hhdet_tesh!P38/RES_summary!P$19</f>
        <v>9.0445567767727333</v>
      </c>
      <c r="Q38" s="177">
        <f>RES_hhdet_tesh!Q38/RES_summary!Q$19</f>
        <v>9.0250086327198122</v>
      </c>
    </row>
    <row r="39" spans="1:17" ht="12" customHeight="1" x14ac:dyDescent="0.25">
      <c r="A39" s="158" t="s">
        <v>62</v>
      </c>
      <c r="B39" s="178">
        <f>RES_hhdet_tesh!B39/RES_summary!B$19</f>
        <v>7.5063773379261978</v>
      </c>
      <c r="C39" s="178">
        <f>RES_hhdet_tesh!C39/RES_summary!C$19</f>
        <v>7.711885919738914</v>
      </c>
      <c r="D39" s="178">
        <f>RES_hhdet_tesh!D39/RES_summary!D$19</f>
        <v>7.9485030444129965</v>
      </c>
      <c r="E39" s="178">
        <f>RES_hhdet_tesh!E39/RES_summary!E$19</f>
        <v>8.1581900192263888</v>
      </c>
      <c r="F39" s="178">
        <f>RES_hhdet_tesh!F39/RES_summary!F$19</f>
        <v>9.2658670502955438</v>
      </c>
      <c r="G39" s="178">
        <f>RES_hhdet_tesh!G39/RES_summary!G$19</f>
        <v>9.0147861848986981</v>
      </c>
      <c r="H39" s="178">
        <f>RES_hhdet_tesh!H39/RES_summary!H$19</f>
        <v>9.1073176429159073</v>
      </c>
      <c r="I39" s="178">
        <f>RES_hhdet_tesh!I39/RES_summary!I$19</f>
        <v>8.7624146115028498</v>
      </c>
      <c r="J39" s="178">
        <f>RES_hhdet_tesh!J39/RES_summary!J$19</f>
        <v>8.4749698526114514</v>
      </c>
      <c r="K39" s="178">
        <f>RES_hhdet_tesh!K39/RES_summary!K$19</f>
        <v>8.3588716140567012</v>
      </c>
      <c r="L39" s="178">
        <f>RES_hhdet_tesh!L39/RES_summary!L$19</f>
        <v>8.5486565531364622</v>
      </c>
      <c r="M39" s="178">
        <f>RES_hhdet_tesh!M39/RES_summary!M$19</f>
        <v>8.3727285540633964</v>
      </c>
      <c r="N39" s="178">
        <f>RES_hhdet_tesh!N39/RES_summary!N$19</f>
        <v>8.3184360418897967</v>
      </c>
      <c r="O39" s="178">
        <f>RES_hhdet_tesh!O39/RES_summary!O$19</f>
        <v>8.6673963061105095</v>
      </c>
      <c r="P39" s="178">
        <f>RES_hhdet_tesh!P39/RES_summary!P$19</f>
        <v>8.2484803218044469</v>
      </c>
      <c r="Q39" s="178">
        <f>RES_hhdet_tesh!Q39/RES_summary!Q$19</f>
        <v>9.5173995202941626</v>
      </c>
    </row>
    <row r="40" spans="1:17" ht="12" customHeight="1" x14ac:dyDescent="0.25">
      <c r="A40" s="23" t="s">
        <v>57</v>
      </c>
      <c r="B40" s="177">
        <f>RES_hhdet_tesh!B40/RES_summary!B$19</f>
        <v>7.0230097683408728</v>
      </c>
      <c r="C40" s="177">
        <f>RES_hhdet_tesh!C40/RES_summary!C$19</f>
        <v>7.1192027928239332</v>
      </c>
      <c r="D40" s="177">
        <f>RES_hhdet_tesh!D40/RES_summary!D$19</f>
        <v>7.0883133123498121</v>
      </c>
      <c r="E40" s="177">
        <f>RES_hhdet_tesh!E40/RES_summary!E$19</f>
        <v>7.6127803985071729</v>
      </c>
      <c r="F40" s="177">
        <f>RES_hhdet_tesh!F40/RES_summary!F$19</f>
        <v>7.6417495276423786</v>
      </c>
      <c r="G40" s="177">
        <f>RES_hhdet_tesh!G40/RES_summary!G$19</f>
        <v>8.532586152664301</v>
      </c>
      <c r="H40" s="177">
        <f>RES_hhdet_tesh!H40/RES_summary!H$19</f>
        <v>7.9218484988101681</v>
      </c>
      <c r="I40" s="177">
        <f>RES_hhdet_tesh!I40/RES_summary!I$19</f>
        <v>7.9729442015803578</v>
      </c>
      <c r="J40" s="177">
        <f>RES_hhdet_tesh!J40/RES_summary!J$19</f>
        <v>8.10476250790874</v>
      </c>
      <c r="K40" s="177">
        <f>RES_hhdet_tesh!K40/RES_summary!K$19</f>
        <v>7.4404968995596779</v>
      </c>
      <c r="L40" s="177">
        <f>RES_hhdet_tesh!L40/RES_summary!L$19</f>
        <v>7.807318462996065</v>
      </c>
      <c r="M40" s="177">
        <f>RES_hhdet_tesh!M40/RES_summary!M$19</f>
        <v>7.3919176955588011</v>
      </c>
      <c r="N40" s="177">
        <f>RES_hhdet_tesh!N40/RES_summary!N$19</f>
        <v>7.475986580441254</v>
      </c>
      <c r="O40" s="177">
        <f>RES_hhdet_tesh!O40/RES_summary!O$19</f>
        <v>7.4550554366452433</v>
      </c>
      <c r="P40" s="177">
        <f>RES_hhdet_tesh!P40/RES_summary!P$19</f>
        <v>7.3344767005002209</v>
      </c>
      <c r="Q40" s="177">
        <f>RES_hhdet_tesh!Q40/RES_summary!Q$19</f>
        <v>7.4148604200048647</v>
      </c>
    </row>
    <row r="41" spans="1:17" ht="12" customHeight="1" x14ac:dyDescent="0.25">
      <c r="A41" s="29" t="s">
        <v>140</v>
      </c>
      <c r="B41" s="176">
        <f>RES_hhdet_tesh!B41/RES_summary!B$19</f>
        <v>8.2914157790567273</v>
      </c>
      <c r="C41" s="176">
        <f>RES_hhdet_tesh!C41/RES_summary!C$19</f>
        <v>8.5011615103941818</v>
      </c>
      <c r="D41" s="176">
        <f>RES_hhdet_tesh!D41/RES_summary!D$19</f>
        <v>8.8569996809192073</v>
      </c>
      <c r="E41" s="176">
        <f>RES_hhdet_tesh!E41/RES_summary!E$19</f>
        <v>8.8609234291333472</v>
      </c>
      <c r="F41" s="176">
        <f>RES_hhdet_tesh!F41/RES_summary!F$19</f>
        <v>11.132904019531837</v>
      </c>
      <c r="G41" s="176">
        <f>RES_hhdet_tesh!G41/RES_summary!G$19</f>
        <v>9.5164814005178755</v>
      </c>
      <c r="H41" s="176">
        <f>RES_hhdet_tesh!H41/RES_summary!H$19</f>
        <v>9.962994135148401</v>
      </c>
      <c r="I41" s="176">
        <f>RES_hhdet_tesh!I41/RES_summary!I$19</f>
        <v>9.1707297998420518</v>
      </c>
      <c r="J41" s="176">
        <f>RES_hhdet_tesh!J41/RES_summary!J$19</f>
        <v>8.767802505847337</v>
      </c>
      <c r="K41" s="176">
        <f>RES_hhdet_tesh!K41/RES_summary!K$19</f>
        <v>9.1012333059374644</v>
      </c>
      <c r="L41" s="176">
        <f>RES_hhdet_tesh!L41/RES_summary!L$19</f>
        <v>9.2140970628373218</v>
      </c>
      <c r="M41" s="176">
        <f>RES_hhdet_tesh!M41/RES_summary!M$19</f>
        <v>9.1629829989634395</v>
      </c>
      <c r="N41" s="176">
        <f>RES_hhdet_tesh!N41/RES_summary!N$19</f>
        <v>9.0535171923512952</v>
      </c>
      <c r="O41" s="176">
        <f>RES_hhdet_tesh!O41/RES_summary!O$19</f>
        <v>9.7458835464912319</v>
      </c>
      <c r="P41" s="176">
        <f>RES_hhdet_tesh!P41/RES_summary!P$19</f>
        <v>9.0849045305393403</v>
      </c>
      <c r="Q41" s="176">
        <f>RES_hhdet_tesh!Q41/RES_summary!Q$19</f>
        <v>11.538779181718846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80.815319415225531</v>
      </c>
      <c r="C43" s="184">
        <f>RES_hhdet_tesh!C43/RES_summary!C$19</f>
        <v>87.521335180385137</v>
      </c>
      <c r="D43" s="184">
        <f>RES_hhdet_tesh!D43/RES_summary!D$19</f>
        <v>85.509656456688745</v>
      </c>
      <c r="E43" s="184">
        <f>RES_hhdet_tesh!E43/RES_summary!E$19</f>
        <v>90.983154959795613</v>
      </c>
      <c r="F43" s="184">
        <f>RES_hhdet_tesh!F43/RES_summary!F$19</f>
        <v>97.523041634647527</v>
      </c>
      <c r="G43" s="184">
        <f>RES_hhdet_tesh!G43/RES_summary!G$19</f>
        <v>100.97554547385151</v>
      </c>
      <c r="H43" s="184">
        <f>RES_hhdet_tesh!H43/RES_summary!H$19</f>
        <v>94.633777114676775</v>
      </c>
      <c r="I43" s="184">
        <f>RES_hhdet_tesh!I43/RES_summary!I$19</f>
        <v>91.771972563553803</v>
      </c>
      <c r="J43" s="184">
        <f>RES_hhdet_tesh!J43/RES_summary!J$19</f>
        <v>94.352804378977083</v>
      </c>
      <c r="K43" s="184">
        <f>RES_hhdet_tesh!K43/RES_summary!K$19</f>
        <v>95.755795631066178</v>
      </c>
      <c r="L43" s="184">
        <f>RES_hhdet_tesh!L43/RES_summary!L$19</f>
        <v>99.409076994015905</v>
      </c>
      <c r="M43" s="184">
        <f>RES_hhdet_tesh!M43/RES_summary!M$19</f>
        <v>97.865236086849123</v>
      </c>
      <c r="N43" s="184">
        <f>RES_hhdet_tesh!N43/RES_summary!N$19</f>
        <v>102.64183663405346</v>
      </c>
      <c r="O43" s="184">
        <f>RES_hhdet_tesh!O43/RES_summary!O$19</f>
        <v>102.63244762512585</v>
      </c>
      <c r="P43" s="184">
        <f>RES_hhdet_tesh!P43/RES_summary!P$19</f>
        <v>85.259185485191352</v>
      </c>
      <c r="Q43" s="184">
        <f>RES_hhdet_tesh!Q43/RES_summary!Q$19</f>
        <v>97.079041563924534</v>
      </c>
    </row>
    <row r="44" spans="1:17" ht="12.95" customHeight="1" x14ac:dyDescent="0.25">
      <c r="A44" s="158" t="s">
        <v>65</v>
      </c>
      <c r="B44" s="178">
        <f>RES_hhdet_tesh!B44/RES_summary!B$19</f>
        <v>53.659177903402174</v>
      </c>
      <c r="C44" s="178">
        <f>RES_hhdet_tesh!C44/RES_summary!C$19</f>
        <v>59.450439111720584</v>
      </c>
      <c r="D44" s="178">
        <f>RES_hhdet_tesh!D44/RES_summary!D$19</f>
        <v>56.708008261750109</v>
      </c>
      <c r="E44" s="178">
        <f>RES_hhdet_tesh!E44/RES_summary!E$19</f>
        <v>62.164640912050643</v>
      </c>
      <c r="F44" s="178">
        <f>RES_hhdet_tesh!F44/RES_summary!F$19</f>
        <v>65.904477371330032</v>
      </c>
      <c r="G44" s="178">
        <f>RES_hhdet_tesh!G44/RES_summary!G$19</f>
        <v>69.77353037868393</v>
      </c>
      <c r="H44" s="178">
        <f>RES_hhdet_tesh!H44/RES_summary!H$19</f>
        <v>63.757902200550383</v>
      </c>
      <c r="I44" s="178">
        <f>RES_hhdet_tesh!I44/RES_summary!I$19</f>
        <v>61.60585023322151</v>
      </c>
      <c r="J44" s="178">
        <f>RES_hhdet_tesh!J44/RES_summary!J$19</f>
        <v>64.427858665520489</v>
      </c>
      <c r="K44" s="178">
        <f>RES_hhdet_tesh!K44/RES_summary!K$19</f>
        <v>65.987614351654372</v>
      </c>
      <c r="L44" s="178">
        <f>RES_hhdet_tesh!L44/RES_summary!L$19</f>
        <v>69.358614849938988</v>
      </c>
      <c r="M44" s="178">
        <f>RES_hhdet_tesh!M44/RES_summary!M$19</f>
        <v>65.4843888389791</v>
      </c>
      <c r="N44" s="178">
        <f>RES_hhdet_tesh!N44/RES_summary!N$19</f>
        <v>69.890376730041183</v>
      </c>
      <c r="O44" s="178">
        <f>RES_hhdet_tesh!O44/RES_summary!O$19</f>
        <v>69.387544175519324</v>
      </c>
      <c r="P44" s="178">
        <f>RES_hhdet_tesh!P44/RES_summary!P$19</f>
        <v>52.689696289251231</v>
      </c>
      <c r="Q44" s="178">
        <f>RES_hhdet_tesh!Q44/RES_summary!Q$19</f>
        <v>62.702874590356899</v>
      </c>
    </row>
    <row r="45" spans="1:17" ht="12" customHeight="1" x14ac:dyDescent="0.25">
      <c r="A45" s="23" t="s">
        <v>166</v>
      </c>
      <c r="B45" s="177">
        <f>RES_hhdet_tesh!B45/RES_summary!B$19</f>
        <v>52.03263535360152</v>
      </c>
      <c r="C45" s="177">
        <f>RES_hhdet_tesh!C45/RES_summary!C$19</f>
        <v>57.734708354924834</v>
      </c>
      <c r="D45" s="177">
        <f>RES_hhdet_tesh!D45/RES_summary!D$19</f>
        <v>54.929893861609216</v>
      </c>
      <c r="E45" s="177">
        <f>RES_hhdet_tesh!E45/RES_summary!E$19</f>
        <v>60.117858669686008</v>
      </c>
      <c r="F45" s="177">
        <f>RES_hhdet_tesh!F45/RES_summary!F$19</f>
        <v>63.205587717536289</v>
      </c>
      <c r="G45" s="177">
        <f>RES_hhdet_tesh!G45/RES_summary!G$19</f>
        <v>67.207808685320714</v>
      </c>
      <c r="H45" s="177">
        <f>RES_hhdet_tesh!H45/RES_summary!H$19</f>
        <v>61.626856038905117</v>
      </c>
      <c r="I45" s="177">
        <f>RES_hhdet_tesh!I45/RES_summary!I$19</f>
        <v>60.246671380353455</v>
      </c>
      <c r="J45" s="177">
        <f>RES_hhdet_tesh!J45/RES_summary!J$19</f>
        <v>63.065362032065913</v>
      </c>
      <c r="K45" s="177">
        <f>RES_hhdet_tesh!K45/RES_summary!K$19</f>
        <v>64.734135422524744</v>
      </c>
      <c r="L45" s="177">
        <f>RES_hhdet_tesh!L45/RES_summary!L$19</f>
        <v>67.912959319556919</v>
      </c>
      <c r="M45" s="177">
        <f>RES_hhdet_tesh!M45/RES_summary!M$19</f>
        <v>63.71433632448931</v>
      </c>
      <c r="N45" s="177">
        <f>RES_hhdet_tesh!N45/RES_summary!N$19</f>
        <v>68.721741350075106</v>
      </c>
      <c r="O45" s="177">
        <f>RES_hhdet_tesh!O45/RES_summary!O$19</f>
        <v>68.142077933608022</v>
      </c>
      <c r="P45" s="177">
        <f>RES_hhdet_tesh!P45/RES_summary!P$19</f>
        <v>51.869614300158361</v>
      </c>
      <c r="Q45" s="177">
        <f>RES_hhdet_tesh!Q45/RES_summary!Q$19</f>
        <v>60.888988032681773</v>
      </c>
    </row>
    <row r="46" spans="1:17" ht="12" customHeight="1" x14ac:dyDescent="0.25">
      <c r="A46" s="23" t="s">
        <v>60</v>
      </c>
      <c r="B46" s="177">
        <f>RES_hhdet_tesh!B46/RES_summary!B$19</f>
        <v>1.6265425498006552</v>
      </c>
      <c r="C46" s="177">
        <f>RES_hhdet_tesh!C46/RES_summary!C$19</f>
        <v>1.7157307567957538</v>
      </c>
      <c r="D46" s="177">
        <f>RES_hhdet_tesh!D46/RES_summary!D$19</f>
        <v>1.7781144001408871</v>
      </c>
      <c r="E46" s="177">
        <f>RES_hhdet_tesh!E46/RES_summary!E$19</f>
        <v>2.0467822423646389</v>
      </c>
      <c r="F46" s="177">
        <f>RES_hhdet_tesh!F46/RES_summary!F$19</f>
        <v>2.6988896537937408</v>
      </c>
      <c r="G46" s="177">
        <f>RES_hhdet_tesh!G46/RES_summary!G$19</f>
        <v>2.565721693363213</v>
      </c>
      <c r="H46" s="177">
        <f>RES_hhdet_tesh!H46/RES_summary!H$19</f>
        <v>2.1310461616452621</v>
      </c>
      <c r="I46" s="177">
        <f>RES_hhdet_tesh!I46/RES_summary!I$19</f>
        <v>1.3591788528680508</v>
      </c>
      <c r="J46" s="177">
        <f>RES_hhdet_tesh!J46/RES_summary!J$19</f>
        <v>1.3624966334545825</v>
      </c>
      <c r="K46" s="177">
        <f>RES_hhdet_tesh!K46/RES_summary!K$19</f>
        <v>1.2534789291296216</v>
      </c>
      <c r="L46" s="177">
        <f>RES_hhdet_tesh!L46/RES_summary!L$19</f>
        <v>1.4456555303820662</v>
      </c>
      <c r="M46" s="177">
        <f>RES_hhdet_tesh!M46/RES_summary!M$19</f>
        <v>1.7700525144897927</v>
      </c>
      <c r="N46" s="177">
        <f>RES_hhdet_tesh!N46/RES_summary!N$19</f>
        <v>1.1686353799660838</v>
      </c>
      <c r="O46" s="177">
        <f>RES_hhdet_tesh!O46/RES_summary!O$19</f>
        <v>1.2454662419113127</v>
      </c>
      <c r="P46" s="177">
        <f>RES_hhdet_tesh!P46/RES_summary!P$19</f>
        <v>0.82008198909287122</v>
      </c>
      <c r="Q46" s="177">
        <f>RES_hhdet_tesh!Q46/RES_summary!Q$19</f>
        <v>1.813886557675128</v>
      </c>
    </row>
    <row r="47" spans="1:17" ht="12.95" customHeight="1" x14ac:dyDescent="0.25">
      <c r="A47" s="158" t="s">
        <v>112</v>
      </c>
      <c r="B47" s="178">
        <f>RES_hhdet_tesh!B47/RES_summary!B$19</f>
        <v>2.7449582671951909</v>
      </c>
      <c r="C47" s="178">
        <f>RES_hhdet_tesh!C47/RES_summary!C$19</f>
        <v>2.9254966837533622</v>
      </c>
      <c r="D47" s="178">
        <f>RES_hhdet_tesh!D47/RES_summary!D$19</f>
        <v>3.1119003121624398</v>
      </c>
      <c r="E47" s="178">
        <f>RES_hhdet_tesh!E47/RES_summary!E$19</f>
        <v>3.3488542679142808</v>
      </c>
      <c r="F47" s="178">
        <f>RES_hhdet_tesh!F47/RES_summary!F$19</f>
        <v>3.5944212203756862</v>
      </c>
      <c r="G47" s="178">
        <f>RES_hhdet_tesh!G47/RES_summary!G$19</f>
        <v>3.916492766606162</v>
      </c>
      <c r="H47" s="178">
        <f>RES_hhdet_tesh!H47/RES_summary!H$19</f>
        <v>4.1571718947460887</v>
      </c>
      <c r="I47" s="178">
        <f>RES_hhdet_tesh!I47/RES_summary!I$19</f>
        <v>4.3596236706790714</v>
      </c>
      <c r="J47" s="178">
        <f>RES_hhdet_tesh!J47/RES_summary!J$19</f>
        <v>4.7225436804256518</v>
      </c>
      <c r="K47" s="178">
        <f>RES_hhdet_tesh!K47/RES_summary!K$19</f>
        <v>4.9584810007844657</v>
      </c>
      <c r="L47" s="178">
        <f>RES_hhdet_tesh!L47/RES_summary!L$19</f>
        <v>5.3478582463214099</v>
      </c>
      <c r="M47" s="178">
        <f>RES_hhdet_tesh!M47/RES_summary!M$19</f>
        <v>6.8191314643204501</v>
      </c>
      <c r="N47" s="178">
        <f>RES_hhdet_tesh!N47/RES_summary!N$19</f>
        <v>8.2589768803013275</v>
      </c>
      <c r="O47" s="178">
        <f>RES_hhdet_tesh!O47/RES_summary!O$19</f>
        <v>8.8120167089995807</v>
      </c>
      <c r="P47" s="178">
        <f>RES_hhdet_tesh!P47/RES_summary!P$19</f>
        <v>9.2531586175324385</v>
      </c>
      <c r="Q47" s="178">
        <f>RES_hhdet_tesh!Q47/RES_summary!Q$19</f>
        <v>9.6384528592741283</v>
      </c>
    </row>
    <row r="48" spans="1:17" ht="12" customHeight="1" x14ac:dyDescent="0.25">
      <c r="A48" s="23" t="s">
        <v>60</v>
      </c>
      <c r="B48" s="177">
        <f>RES_hhdet_tesh!B48/RES_summary!B$19</f>
        <v>2.7449582671951909</v>
      </c>
      <c r="C48" s="177">
        <f>RES_hhdet_tesh!C48/RES_summary!C$19</f>
        <v>2.9254966837533622</v>
      </c>
      <c r="D48" s="177">
        <f>RES_hhdet_tesh!D48/RES_summary!D$19</f>
        <v>3.1119003121624398</v>
      </c>
      <c r="E48" s="177">
        <f>RES_hhdet_tesh!E48/RES_summary!E$19</f>
        <v>3.3488542679142808</v>
      </c>
      <c r="F48" s="177">
        <f>RES_hhdet_tesh!F48/RES_summary!F$19</f>
        <v>3.5944212203756862</v>
      </c>
      <c r="G48" s="177">
        <f>RES_hhdet_tesh!G48/RES_summary!G$19</f>
        <v>3.916492766606162</v>
      </c>
      <c r="H48" s="177">
        <f>RES_hhdet_tesh!H48/RES_summary!H$19</f>
        <v>4.1571718947460887</v>
      </c>
      <c r="I48" s="177">
        <f>RES_hhdet_tesh!I48/RES_summary!I$19</f>
        <v>4.3596236706790714</v>
      </c>
      <c r="J48" s="177">
        <f>RES_hhdet_tesh!J48/RES_summary!J$19</f>
        <v>4.7225436804256518</v>
      </c>
      <c r="K48" s="177">
        <f>RES_hhdet_tesh!K48/RES_summary!K$19</f>
        <v>4.9584810007844657</v>
      </c>
      <c r="L48" s="177">
        <f>RES_hhdet_tesh!L48/RES_summary!L$19</f>
        <v>5.3478582463214099</v>
      </c>
      <c r="M48" s="177">
        <f>RES_hhdet_tesh!M48/RES_summary!M$19</f>
        <v>6.8191314643204501</v>
      </c>
      <c r="N48" s="177">
        <f>RES_hhdet_tesh!N48/RES_summary!N$19</f>
        <v>8.2589768803013275</v>
      </c>
      <c r="O48" s="177">
        <f>RES_hhdet_tesh!O48/RES_summary!O$19</f>
        <v>8.8120167089995807</v>
      </c>
      <c r="P48" s="177">
        <f>RES_hhdet_tesh!P48/RES_summary!P$19</f>
        <v>9.2531586175324385</v>
      </c>
      <c r="Q48" s="177">
        <f>RES_hhdet_tesh!Q48/RES_summary!Q$19</f>
        <v>9.6384528592741283</v>
      </c>
    </row>
    <row r="49" spans="1:17" ht="12" customHeight="1" x14ac:dyDescent="0.25">
      <c r="A49" s="158" t="s">
        <v>63</v>
      </c>
      <c r="B49" s="178">
        <f>RES_hhdet_tesh!B49/RES_summary!B$19</f>
        <v>16.904805271266273</v>
      </c>
      <c r="C49" s="178">
        <f>RES_hhdet_tesh!C49/RES_summary!C$19</f>
        <v>17.43351381740241</v>
      </c>
      <c r="D49" s="178">
        <f>RES_hhdet_tesh!D49/RES_summary!D$19</f>
        <v>17.741244906995814</v>
      </c>
      <c r="E49" s="178">
        <f>RES_hhdet_tesh!E49/RES_summary!E$19</f>
        <v>17.311468712676717</v>
      </c>
      <c r="F49" s="178">
        <f>RES_hhdet_tesh!F49/RES_summary!F$19</f>
        <v>18.758277889589134</v>
      </c>
      <c r="G49" s="178">
        <f>RES_hhdet_tesh!G49/RES_summary!G$19</f>
        <v>18.270735570738697</v>
      </c>
      <c r="H49" s="178">
        <f>RES_hhdet_tesh!H49/RES_summary!H$19</f>
        <v>17.611386340390389</v>
      </c>
      <c r="I49" s="178">
        <f>RES_hhdet_tesh!I49/RES_summary!I$19</f>
        <v>17.044083149422075</v>
      </c>
      <c r="J49" s="178">
        <f>RES_hhdet_tesh!J49/RES_summary!J$19</f>
        <v>16.72743204736727</v>
      </c>
      <c r="K49" s="178">
        <f>RES_hhdet_tesh!K49/RES_summary!K$19</f>
        <v>16.450829134215571</v>
      </c>
      <c r="L49" s="178">
        <f>RES_hhdet_tesh!L49/RES_summary!L$19</f>
        <v>16.153946889572332</v>
      </c>
      <c r="M49" s="178">
        <f>RES_hhdet_tesh!M49/RES_summary!M$19</f>
        <v>17.188986845633483</v>
      </c>
      <c r="N49" s="178">
        <f>RES_hhdet_tesh!N49/RES_summary!N$19</f>
        <v>16.174045987653944</v>
      </c>
      <c r="O49" s="178">
        <f>RES_hhdet_tesh!O49/RES_summary!O$19</f>
        <v>15.765490344425855</v>
      </c>
      <c r="P49" s="178">
        <f>RES_hhdet_tesh!P49/RES_summary!P$19</f>
        <v>15.067851816224993</v>
      </c>
      <c r="Q49" s="178">
        <f>RES_hhdet_tesh!Q49/RES_summary!Q$19</f>
        <v>15.220317154895588</v>
      </c>
    </row>
    <row r="50" spans="1:17" ht="12" customHeight="1" x14ac:dyDescent="0.25">
      <c r="A50" s="167" t="s">
        <v>165</v>
      </c>
      <c r="B50" s="183">
        <f>RES_hhdet_tesh!B50/RES_summary!B$19</f>
        <v>15.52058808548367</v>
      </c>
      <c r="C50" s="183">
        <f>RES_hhdet_tesh!C50/RES_summary!C$19</f>
        <v>16.916187761669104</v>
      </c>
      <c r="D50" s="183">
        <f>RES_hhdet_tesh!D50/RES_summary!D$19</f>
        <v>16.575703315801444</v>
      </c>
      <c r="E50" s="183">
        <f>RES_hhdet_tesh!E50/RES_summary!E$19</f>
        <v>15.786962391829091</v>
      </c>
      <c r="F50" s="183">
        <f>RES_hhdet_tesh!F50/RES_summary!F$19</f>
        <v>17.186752718404453</v>
      </c>
      <c r="G50" s="183">
        <f>RES_hhdet_tesh!G50/RES_summary!G$19</f>
        <v>16.835629603141005</v>
      </c>
      <c r="H50" s="183">
        <f>RES_hhdet_tesh!H50/RES_summary!H$19</f>
        <v>16.679625559162467</v>
      </c>
      <c r="I50" s="183">
        <f>RES_hhdet_tesh!I50/RES_summary!I$19</f>
        <v>16.56822689084316</v>
      </c>
      <c r="J50" s="183">
        <f>RES_hhdet_tesh!J50/RES_summary!J$19</f>
        <v>16.38703043360751</v>
      </c>
      <c r="K50" s="183">
        <f>RES_hhdet_tesh!K50/RES_summary!K$19</f>
        <v>16.167734507945347</v>
      </c>
      <c r="L50" s="183">
        <f>RES_hhdet_tesh!L50/RES_summary!L$19</f>
        <v>15.629957195312842</v>
      </c>
      <c r="M50" s="183">
        <f>RES_hhdet_tesh!M50/RES_summary!M$19</f>
        <v>16.652471463996189</v>
      </c>
      <c r="N50" s="183">
        <f>RES_hhdet_tesh!N50/RES_summary!N$19</f>
        <v>15.911616550124586</v>
      </c>
      <c r="O50" s="183">
        <f>RES_hhdet_tesh!O50/RES_summary!O$19</f>
        <v>15.562794171420489</v>
      </c>
      <c r="P50" s="183">
        <f>RES_hhdet_tesh!P50/RES_summary!P$19</f>
        <v>14.964763140046564</v>
      </c>
      <c r="Q50" s="183">
        <f>RES_hhdet_tesh!Q50/RES_summary!Q$19</f>
        <v>14.969618448344949</v>
      </c>
    </row>
    <row r="51" spans="1:17" ht="12" customHeight="1" x14ac:dyDescent="0.25">
      <c r="A51" s="167" t="s">
        <v>164</v>
      </c>
      <c r="B51" s="183">
        <f>RES_hhdet_tesh!B51/RES_summary!B$19</f>
        <v>15.679067546333631</v>
      </c>
      <c r="C51" s="183">
        <f>RES_hhdet_tesh!C51/RES_summary!C$19</f>
        <v>16.556486360705804</v>
      </c>
      <c r="D51" s="183">
        <f>RES_hhdet_tesh!D51/RES_summary!D$19</f>
        <v>16.702523446649394</v>
      </c>
      <c r="E51" s="183">
        <f>RES_hhdet_tesh!E51/RES_summary!E$19</f>
        <v>16.562329182492139</v>
      </c>
      <c r="F51" s="183">
        <f>RES_hhdet_tesh!F51/RES_summary!F$19</f>
        <v>17.233094277712237</v>
      </c>
      <c r="G51" s="183">
        <f>RES_hhdet_tesh!G51/RES_summary!G$19</f>
        <v>17.244994745312948</v>
      </c>
      <c r="H51" s="183">
        <f>RES_hhdet_tesh!H51/RES_summary!H$19</f>
        <v>17.156460238944593</v>
      </c>
      <c r="I51" s="183">
        <f>RES_hhdet_tesh!I51/RES_summary!I$19</f>
        <v>17.080233736874224</v>
      </c>
      <c r="J51" s="183">
        <f>RES_hhdet_tesh!J51/RES_summary!J$19</f>
        <v>16.963013503882856</v>
      </c>
      <c r="K51" s="183">
        <f>RES_hhdet_tesh!K51/RES_summary!K$19</f>
        <v>16.781018913065918</v>
      </c>
      <c r="L51" s="183">
        <f>RES_hhdet_tesh!L51/RES_summary!L$19</f>
        <v>16.458953401380771</v>
      </c>
      <c r="M51" s="183">
        <f>RES_hhdet_tesh!M51/RES_summary!M$19</f>
        <v>16.828938296142521</v>
      </c>
      <c r="N51" s="183">
        <f>RES_hhdet_tesh!N51/RES_summary!N$19</f>
        <v>16.256059112788023</v>
      </c>
      <c r="O51" s="183">
        <f>RES_hhdet_tesh!O51/RES_summary!O$19</f>
        <v>15.866114475740922</v>
      </c>
      <c r="P51" s="183">
        <f>RES_hhdet_tesh!P51/RES_summary!P$19</f>
        <v>15.23021923820931</v>
      </c>
      <c r="Q51" s="183">
        <f>RES_hhdet_tesh!Q51/RES_summary!Q$19</f>
        <v>15.185412862596186</v>
      </c>
    </row>
    <row r="52" spans="1:17" ht="12" customHeight="1" x14ac:dyDescent="0.25">
      <c r="A52" s="166" t="s">
        <v>163</v>
      </c>
      <c r="B52" s="182">
        <f>RES_hhdet_tesh!B52/RES_summary!B$19</f>
        <v>6.2082352341958016</v>
      </c>
      <c r="C52" s="182">
        <f>RES_hhdet_tesh!C52/RES_summary!C$19</f>
        <v>6.8217372383240091</v>
      </c>
      <c r="D52" s="182">
        <f>RES_hhdet_tesh!D52/RES_summary!D$19</f>
        <v>6.7265993024843356</v>
      </c>
      <c r="E52" s="182">
        <f>RES_hhdet_tesh!E52/RES_summary!E$19</f>
        <v>6.405078699023071</v>
      </c>
      <c r="F52" s="182">
        <f>RES_hhdet_tesh!F52/RES_summary!F$19</f>
        <v>7.0288285546540967</v>
      </c>
      <c r="G52" s="182">
        <f>RES_hhdet_tesh!G52/RES_summary!G$19</f>
        <v>7.0112174582342419</v>
      </c>
      <c r="H52" s="182">
        <f>RES_hhdet_tesh!H52/RES_summary!H$19</f>
        <v>7.0032382378558689</v>
      </c>
      <c r="I52" s="182">
        <f>RES_hhdet_tesh!I52/RES_summary!I$19</f>
        <v>6.9632687879930968</v>
      </c>
      <c r="J52" s="182">
        <f>RES_hhdet_tesh!J52/RES_summary!J$19</f>
        <v>6.906269994788409</v>
      </c>
      <c r="K52" s="182">
        <f>RES_hhdet_tesh!K52/RES_summary!K$19</f>
        <v>6.8438104494291636</v>
      </c>
      <c r="L52" s="182">
        <f>RES_hhdet_tesh!L52/RES_summary!L$19</f>
        <v>6.5723582570879584</v>
      </c>
      <c r="M52" s="182">
        <f>RES_hhdet_tesh!M52/RES_summary!M$19</f>
        <v>6.9918749667492381</v>
      </c>
      <c r="N52" s="182">
        <f>RES_hhdet_tesh!N52/RES_summary!N$19</f>
        <v>6.6222074131113509</v>
      </c>
      <c r="O52" s="182">
        <f>RES_hhdet_tesh!O52/RES_summary!O$19</f>
        <v>6.459306620079273</v>
      </c>
      <c r="P52" s="182">
        <f>RES_hhdet_tesh!P52/RES_summary!P$19</f>
        <v>6.1856624614365954</v>
      </c>
      <c r="Q52" s="182">
        <f>RES_hhdet_tesh!Q52/RES_summary!Q$19</f>
        <v>6.160404229876721</v>
      </c>
    </row>
    <row r="53" spans="1:17" ht="12" customHeight="1" x14ac:dyDescent="0.25">
      <c r="A53" s="147" t="s">
        <v>59</v>
      </c>
      <c r="B53" s="181">
        <f>RES_hhdet_tesh!B53/RES_summary!B$19</f>
        <v>9.4708323121378264</v>
      </c>
      <c r="C53" s="181">
        <f>RES_hhdet_tesh!C53/RES_summary!C$19</f>
        <v>9.7347491223817961</v>
      </c>
      <c r="D53" s="181">
        <f>RES_hhdet_tesh!D53/RES_summary!D$19</f>
        <v>9.9759241441650559</v>
      </c>
      <c r="E53" s="181">
        <f>RES_hhdet_tesh!E53/RES_summary!E$19</f>
        <v>10.157250483469067</v>
      </c>
      <c r="F53" s="181">
        <f>RES_hhdet_tesh!F53/RES_summary!F$19</f>
        <v>10.204265723058139</v>
      </c>
      <c r="G53" s="181">
        <f>RES_hhdet_tesh!G53/RES_summary!G$19</f>
        <v>10.233777287078707</v>
      </c>
      <c r="H53" s="181">
        <f>RES_hhdet_tesh!H53/RES_summary!H$19</f>
        <v>10.15322200108872</v>
      </c>
      <c r="I53" s="181">
        <f>RES_hhdet_tesh!I53/RES_summary!I$19</f>
        <v>10.116964948881131</v>
      </c>
      <c r="J53" s="181">
        <f>RES_hhdet_tesh!J53/RES_summary!J$19</f>
        <v>10.056743509094446</v>
      </c>
      <c r="K53" s="181">
        <f>RES_hhdet_tesh!K53/RES_summary!K$19</f>
        <v>9.9372084636367539</v>
      </c>
      <c r="L53" s="181">
        <f>RES_hhdet_tesh!L53/RES_summary!L$19</f>
        <v>9.8865951442928122</v>
      </c>
      <c r="M53" s="181">
        <f>RES_hhdet_tesh!M53/RES_summary!M$19</f>
        <v>9.8370633293932812</v>
      </c>
      <c r="N53" s="181">
        <f>RES_hhdet_tesh!N53/RES_summary!N$19</f>
        <v>9.6338516996766703</v>
      </c>
      <c r="O53" s="181">
        <f>RES_hhdet_tesh!O53/RES_summary!O$19</f>
        <v>9.4068078556616488</v>
      </c>
      <c r="P53" s="181">
        <f>RES_hhdet_tesh!P53/RES_summary!P$19</f>
        <v>9.0445567767727191</v>
      </c>
      <c r="Q53" s="181">
        <f>RES_hhdet_tesh!Q53/RES_summary!Q$19</f>
        <v>9.0250086327194676</v>
      </c>
    </row>
    <row r="54" spans="1:17" ht="12" customHeight="1" x14ac:dyDescent="0.25">
      <c r="A54" s="163" t="s">
        <v>142</v>
      </c>
      <c r="B54" s="180">
        <f>RES_hhdet_tesh!B54/RES_summary!B$19</f>
        <v>18.857237858486002</v>
      </c>
      <c r="C54" s="180">
        <f>RES_hhdet_tesh!C54/RES_summary!C$19</f>
        <v>18.237840243248534</v>
      </c>
      <c r="D54" s="180">
        <f>RES_hhdet_tesh!D54/RES_summary!D$19</f>
        <v>19.882779033747997</v>
      </c>
      <c r="E54" s="180">
        <f>RES_hhdet_tesh!E54/RES_summary!E$19</f>
        <v>20.792802445354802</v>
      </c>
      <c r="F54" s="180">
        <f>RES_hhdet_tesh!F54/RES_summary!F$19</f>
        <v>22.364686916680011</v>
      </c>
      <c r="G54" s="180">
        <f>RES_hhdet_tesh!G54/RES_summary!G$19</f>
        <v>22.517995844787222</v>
      </c>
      <c r="H54" s="180">
        <f>RES_hhdet_tesh!H54/RES_summary!H$19</f>
        <v>21.133969233899446</v>
      </c>
      <c r="I54" s="180">
        <f>RES_hhdet_tesh!I54/RES_summary!I$19</f>
        <v>19.730386195186668</v>
      </c>
      <c r="J54" s="180">
        <f>RES_hhdet_tesh!J54/RES_summary!J$19</f>
        <v>18.912182131244979</v>
      </c>
      <c r="K54" s="180">
        <f>RES_hhdet_tesh!K54/RES_summary!K$19</f>
        <v>18.434816831731236</v>
      </c>
      <c r="L54" s="180">
        <f>RES_hhdet_tesh!L54/RES_summary!L$19</f>
        <v>20.882961924659121</v>
      </c>
      <c r="M54" s="180">
        <f>RES_hhdet_tesh!M54/RES_summary!M$19</f>
        <v>22.371599698817917</v>
      </c>
      <c r="N54" s="180">
        <f>RES_hhdet_tesh!N54/RES_summary!N$19</f>
        <v>20.503888500620981</v>
      </c>
      <c r="O54" s="180">
        <f>RES_hhdet_tesh!O54/RES_summary!O$19</f>
        <v>21.546793280652754</v>
      </c>
      <c r="P54" s="180">
        <f>RES_hhdet_tesh!P54/RES_summary!P$19</f>
        <v>18.49281990641423</v>
      </c>
      <c r="Q54" s="180">
        <f>RES_hhdet_tesh!Q54/RES_summary!Q$19</f>
        <v>24.174405658627578</v>
      </c>
    </row>
    <row r="55" spans="1:17" ht="12" customHeight="1" x14ac:dyDescent="0.25">
      <c r="A55" s="161" t="s">
        <v>141</v>
      </c>
      <c r="B55" s="179">
        <f>RES_hhdet_tesh!B55/RES_summary!B$19</f>
        <v>17.013727455534564</v>
      </c>
      <c r="C55" s="179">
        <f>RES_hhdet_tesh!C55/RES_summary!C$19</f>
        <v>17.038454628102286</v>
      </c>
      <c r="D55" s="179">
        <f>RES_hhdet_tesh!D55/RES_summary!D$19</f>
        <v>17.933116592146899</v>
      </c>
      <c r="E55" s="179">
        <f>RES_hhdet_tesh!E55/RES_summary!E$19</f>
        <v>18.472257313465217</v>
      </c>
      <c r="F55" s="179">
        <f>RES_hhdet_tesh!F55/RES_summary!F$19</f>
        <v>19.226336024480094</v>
      </c>
      <c r="G55" s="179">
        <f>RES_hhdet_tesh!G55/RES_summary!G$19</f>
        <v>19.310231510407608</v>
      </c>
      <c r="H55" s="179">
        <f>RES_hhdet_tesh!H55/RES_summary!H$19</f>
        <v>18.601971218967634</v>
      </c>
      <c r="I55" s="179">
        <f>RES_hhdet_tesh!I55/RES_summary!I$19</f>
        <v>17.829464022339337</v>
      </c>
      <c r="J55" s="179">
        <f>RES_hhdet_tesh!J55/RES_summary!J$19</f>
        <v>17.468514575658034</v>
      </c>
      <c r="K55" s="179">
        <f>RES_hhdet_tesh!K55/RES_summary!K$19</f>
        <v>17.272242679186974</v>
      </c>
      <c r="L55" s="179">
        <f>RES_hhdet_tesh!L55/RES_summary!L$19</f>
        <v>18.187815574007359</v>
      </c>
      <c r="M55" s="179">
        <f>RES_hhdet_tesh!M55/RES_summary!M$19</f>
        <v>18.785808227673428</v>
      </c>
      <c r="N55" s="179">
        <f>RES_hhdet_tesh!N55/RES_summary!N$19</f>
        <v>17.83540709992501</v>
      </c>
      <c r="O55" s="179">
        <f>RES_hhdet_tesh!O55/RES_summary!O$19</f>
        <v>18.053635512063572</v>
      </c>
      <c r="P55" s="179">
        <f>RES_hhdet_tesh!P55/RES_summary!P$19</f>
        <v>16.470300378581115</v>
      </c>
      <c r="Q55" s="179">
        <f>RES_hhdet_tesh!Q55/RES_summary!Q$19</f>
        <v>18.743499685190205</v>
      </c>
    </row>
    <row r="56" spans="1:17" ht="12" customHeight="1" x14ac:dyDescent="0.25">
      <c r="A56" s="148" t="s">
        <v>60</v>
      </c>
      <c r="B56" s="177">
        <f>RES_hhdet_tesh!B56/RES_summary!B$19</f>
        <v>7.5428951433967359</v>
      </c>
      <c r="C56" s="177">
        <f>RES_hhdet_tesh!C56/RES_summary!C$19</f>
        <v>7.3037055057205</v>
      </c>
      <c r="D56" s="177">
        <f>RES_hhdet_tesh!D56/RES_summary!D$19</f>
        <v>7.957192447981833</v>
      </c>
      <c r="E56" s="177">
        <f>RES_hhdet_tesh!E56/RES_summary!E$19</f>
        <v>8.3150068299961415</v>
      </c>
      <c r="F56" s="177">
        <f>RES_hhdet_tesh!F56/RES_summary!F$19</f>
        <v>9.0220703014219517</v>
      </c>
      <c r="G56" s="177">
        <f>RES_hhdet_tesh!G56/RES_summary!G$19</f>
        <v>9.0764542233288878</v>
      </c>
      <c r="H56" s="177">
        <f>RES_hhdet_tesh!H56/RES_summary!H$19</f>
        <v>8.4487492178789196</v>
      </c>
      <c r="I56" s="177">
        <f>RES_hhdet_tesh!I56/RES_summary!I$19</f>
        <v>7.712499073458206</v>
      </c>
      <c r="J56" s="177">
        <f>RES_hhdet_tesh!J56/RES_summary!J$19</f>
        <v>7.4117710665635892</v>
      </c>
      <c r="K56" s="177">
        <f>RES_hhdet_tesh!K56/RES_summary!K$19</f>
        <v>7.3350342155502233</v>
      </c>
      <c r="L56" s="177">
        <f>RES_hhdet_tesh!L56/RES_summary!L$19</f>
        <v>8.3012204297145509</v>
      </c>
      <c r="M56" s="177">
        <f>RES_hhdet_tesh!M56/RES_summary!M$19</f>
        <v>8.9487448982801467</v>
      </c>
      <c r="N56" s="177">
        <f>RES_hhdet_tesh!N56/RES_summary!N$19</f>
        <v>8.201555400248342</v>
      </c>
      <c r="O56" s="177">
        <f>RES_hhdet_tesh!O56/RES_summary!O$19</f>
        <v>8.6468276564019249</v>
      </c>
      <c r="P56" s="177">
        <f>RES_hhdet_tesh!P56/RES_summary!P$19</f>
        <v>7.4257436018083975</v>
      </c>
      <c r="Q56" s="177">
        <f>RES_hhdet_tesh!Q56/RES_summary!Q$19</f>
        <v>9.7184910524707462</v>
      </c>
    </row>
    <row r="57" spans="1:17" ht="12" customHeight="1" x14ac:dyDescent="0.25">
      <c r="A57" s="148" t="s">
        <v>59</v>
      </c>
      <c r="B57" s="177">
        <f>RES_hhdet_tesh!B57/RES_summary!B$19</f>
        <v>9.4708323121378264</v>
      </c>
      <c r="C57" s="177">
        <f>RES_hhdet_tesh!C57/RES_summary!C$19</f>
        <v>9.7347491223817872</v>
      </c>
      <c r="D57" s="177">
        <f>RES_hhdet_tesh!D57/RES_summary!D$19</f>
        <v>9.9759241441650666</v>
      </c>
      <c r="E57" s="177">
        <f>RES_hhdet_tesh!E57/RES_summary!E$19</f>
        <v>10.15725048346907</v>
      </c>
      <c r="F57" s="177">
        <f>RES_hhdet_tesh!F57/RES_summary!F$19</f>
        <v>10.204265723058141</v>
      </c>
      <c r="G57" s="177">
        <f>RES_hhdet_tesh!G57/RES_summary!G$19</f>
        <v>10.233777287078718</v>
      </c>
      <c r="H57" s="177">
        <f>RES_hhdet_tesh!H57/RES_summary!H$19</f>
        <v>10.153222001088716</v>
      </c>
      <c r="I57" s="177">
        <f>RES_hhdet_tesh!I57/RES_summary!I$19</f>
        <v>10.116964948881131</v>
      </c>
      <c r="J57" s="177">
        <f>RES_hhdet_tesh!J57/RES_summary!J$19</f>
        <v>10.056743509094446</v>
      </c>
      <c r="K57" s="177">
        <f>RES_hhdet_tesh!K57/RES_summary!K$19</f>
        <v>9.9372084636367521</v>
      </c>
      <c r="L57" s="177">
        <f>RES_hhdet_tesh!L57/RES_summary!L$19</f>
        <v>9.8865951442928104</v>
      </c>
      <c r="M57" s="177">
        <f>RES_hhdet_tesh!M57/RES_summary!M$19</f>
        <v>9.8370633293932794</v>
      </c>
      <c r="N57" s="177">
        <f>RES_hhdet_tesh!N57/RES_summary!N$19</f>
        <v>9.6338516996766685</v>
      </c>
      <c r="O57" s="177">
        <f>RES_hhdet_tesh!O57/RES_summary!O$19</f>
        <v>9.4068078556616488</v>
      </c>
      <c r="P57" s="177">
        <f>RES_hhdet_tesh!P57/RES_summary!P$19</f>
        <v>9.0445567767727173</v>
      </c>
      <c r="Q57" s="177">
        <f>RES_hhdet_tesh!Q57/RES_summary!Q$19</f>
        <v>9.0250086327194587</v>
      </c>
    </row>
    <row r="58" spans="1:17" ht="12" customHeight="1" x14ac:dyDescent="0.25">
      <c r="A58" s="158" t="s">
        <v>62</v>
      </c>
      <c r="B58" s="178">
        <f>RES_hhdet_tesh!B58/RES_summary!B$19</f>
        <v>7.5063779733618912</v>
      </c>
      <c r="C58" s="178">
        <f>RES_hhdet_tesh!C58/RES_summary!C$19</f>
        <v>7.7118855675087836</v>
      </c>
      <c r="D58" s="178">
        <f>RES_hhdet_tesh!D58/RES_summary!D$19</f>
        <v>7.9485029757803902</v>
      </c>
      <c r="E58" s="178">
        <f>RES_hhdet_tesh!E58/RES_summary!E$19</f>
        <v>8.1581910671539646</v>
      </c>
      <c r="F58" s="178">
        <f>RES_hhdet_tesh!F58/RES_summary!F$19</f>
        <v>9.2658651533526726</v>
      </c>
      <c r="G58" s="178">
        <f>RES_hhdet_tesh!G58/RES_summary!G$19</f>
        <v>9.0147867578227299</v>
      </c>
      <c r="H58" s="178">
        <f>RES_hhdet_tesh!H58/RES_summary!H$19</f>
        <v>9.1073166789899265</v>
      </c>
      <c r="I58" s="178">
        <f>RES_hhdet_tesh!I58/RES_summary!I$19</f>
        <v>8.7624155102311505</v>
      </c>
      <c r="J58" s="178">
        <f>RES_hhdet_tesh!J58/RES_summary!J$19</f>
        <v>8.4749699856636678</v>
      </c>
      <c r="K58" s="178">
        <f>RES_hhdet_tesh!K58/RES_summary!K$19</f>
        <v>8.3588711444117862</v>
      </c>
      <c r="L58" s="178">
        <f>RES_hhdet_tesh!L58/RES_summary!L$19</f>
        <v>8.5486570081831807</v>
      </c>
      <c r="M58" s="178">
        <f>RES_hhdet_tesh!M58/RES_summary!M$19</f>
        <v>8.3727289379160794</v>
      </c>
      <c r="N58" s="178">
        <f>RES_hhdet_tesh!N58/RES_summary!N$19</f>
        <v>8.3184370360570021</v>
      </c>
      <c r="O58" s="178">
        <f>RES_hhdet_tesh!O58/RES_summary!O$19</f>
        <v>8.6673963961811022</v>
      </c>
      <c r="P58" s="178">
        <f>RES_hhdet_tesh!P58/RES_summary!P$19</f>
        <v>8.2484787621826801</v>
      </c>
      <c r="Q58" s="178">
        <f>RES_hhdet_tesh!Q58/RES_summary!Q$19</f>
        <v>9.517396959397928</v>
      </c>
    </row>
    <row r="59" spans="1:17" ht="12" customHeight="1" x14ac:dyDescent="0.25">
      <c r="A59" s="23" t="s">
        <v>57</v>
      </c>
      <c r="B59" s="177">
        <f>RES_hhdet_tesh!B59/RES_summary!B$19</f>
        <v>7.0230097683408728</v>
      </c>
      <c r="C59" s="177">
        <f>RES_hhdet_tesh!C59/RES_summary!C$19</f>
        <v>7.1192027928239305</v>
      </c>
      <c r="D59" s="177">
        <f>RES_hhdet_tesh!D59/RES_summary!D$19</f>
        <v>7.0883133123498121</v>
      </c>
      <c r="E59" s="177">
        <f>RES_hhdet_tesh!E59/RES_summary!E$19</f>
        <v>7.6127803985071729</v>
      </c>
      <c r="F59" s="177">
        <f>RES_hhdet_tesh!F59/RES_summary!F$19</f>
        <v>7.641749527642375</v>
      </c>
      <c r="G59" s="177">
        <f>RES_hhdet_tesh!G59/RES_summary!G$19</f>
        <v>8.5325861526642974</v>
      </c>
      <c r="H59" s="177">
        <f>RES_hhdet_tesh!H59/RES_summary!H$19</f>
        <v>7.9218484988101725</v>
      </c>
      <c r="I59" s="177">
        <f>RES_hhdet_tesh!I59/RES_summary!I$19</f>
        <v>7.9729442015803587</v>
      </c>
      <c r="J59" s="177">
        <f>RES_hhdet_tesh!J59/RES_summary!J$19</f>
        <v>8.10476250790874</v>
      </c>
      <c r="K59" s="177">
        <f>RES_hhdet_tesh!K59/RES_summary!K$19</f>
        <v>7.4404968995596761</v>
      </c>
      <c r="L59" s="177">
        <f>RES_hhdet_tesh!L59/RES_summary!L$19</f>
        <v>7.8073184629960659</v>
      </c>
      <c r="M59" s="177">
        <f>RES_hhdet_tesh!M59/RES_summary!M$19</f>
        <v>7.3919176955588028</v>
      </c>
      <c r="N59" s="177">
        <f>RES_hhdet_tesh!N59/RES_summary!N$19</f>
        <v>7.4759865804412566</v>
      </c>
      <c r="O59" s="177">
        <f>RES_hhdet_tesh!O59/RES_summary!O$19</f>
        <v>7.4550554366452486</v>
      </c>
      <c r="P59" s="177">
        <f>RES_hhdet_tesh!P59/RES_summary!P$19</f>
        <v>7.334476700500228</v>
      </c>
      <c r="Q59" s="177">
        <f>RES_hhdet_tesh!Q59/RES_summary!Q$19</f>
        <v>7.4148604200048691</v>
      </c>
    </row>
    <row r="60" spans="1:17" ht="12" customHeight="1" x14ac:dyDescent="0.25">
      <c r="A60" s="29" t="s">
        <v>140</v>
      </c>
      <c r="B60" s="176">
        <f>RES_hhdet_tesh!B60/RES_summary!B$19</f>
        <v>8.2914157790567238</v>
      </c>
      <c r="C60" s="176">
        <f>RES_hhdet_tesh!C60/RES_summary!C$19</f>
        <v>8.5011615103941836</v>
      </c>
      <c r="D60" s="176">
        <f>RES_hhdet_tesh!D60/RES_summary!D$19</f>
        <v>8.8569996809192038</v>
      </c>
      <c r="E60" s="176">
        <f>RES_hhdet_tesh!E60/RES_summary!E$19</f>
        <v>8.8609234291333507</v>
      </c>
      <c r="F60" s="176">
        <f>RES_hhdet_tesh!F60/RES_summary!F$19</f>
        <v>11.132904019531837</v>
      </c>
      <c r="G60" s="176">
        <f>RES_hhdet_tesh!G60/RES_summary!G$19</f>
        <v>9.5164814005178773</v>
      </c>
      <c r="H60" s="176">
        <f>RES_hhdet_tesh!H60/RES_summary!H$19</f>
        <v>9.9629941351484046</v>
      </c>
      <c r="I60" s="176">
        <f>RES_hhdet_tesh!I60/RES_summary!I$19</f>
        <v>9.1707297998420536</v>
      </c>
      <c r="J60" s="176">
        <f>RES_hhdet_tesh!J60/RES_summary!J$19</f>
        <v>8.7678025058473423</v>
      </c>
      <c r="K60" s="176">
        <f>RES_hhdet_tesh!K60/RES_summary!K$19</f>
        <v>9.1012333059374679</v>
      </c>
      <c r="L60" s="176">
        <f>RES_hhdet_tesh!L60/RES_summary!L$19</f>
        <v>9.2140970628373253</v>
      </c>
      <c r="M60" s="176">
        <f>RES_hhdet_tesh!M60/RES_summary!M$19</f>
        <v>9.162982998963443</v>
      </c>
      <c r="N60" s="176">
        <f>RES_hhdet_tesh!N60/RES_summary!N$19</f>
        <v>9.0535171923513023</v>
      </c>
      <c r="O60" s="176">
        <f>RES_hhdet_tesh!O60/RES_summary!O$19</f>
        <v>9.7458835464912337</v>
      </c>
      <c r="P60" s="176">
        <f>RES_hhdet_tesh!P60/RES_summary!P$19</f>
        <v>9.0849045305393368</v>
      </c>
      <c r="Q60" s="176">
        <f>RES_hhdet_tesh!Q60/RES_summary!Q$19</f>
        <v>11.538779181718846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81.503845582234746</v>
      </c>
      <c r="C62" s="184">
        <f>RES_hhdet_tesh!C62/RES_summary!C$19</f>
        <v>85.340811309222346</v>
      </c>
      <c r="D62" s="184">
        <f>RES_hhdet_tesh!D62/RES_summary!D$19</f>
        <v>84.341693875971586</v>
      </c>
      <c r="E62" s="184">
        <f>RES_hhdet_tesh!E62/RES_summary!E$19</f>
        <v>91.997846854828069</v>
      </c>
      <c r="F62" s="184">
        <f>RES_hhdet_tesh!F62/RES_summary!F$19</f>
        <v>95.22354083364371</v>
      </c>
      <c r="G62" s="184">
        <f>RES_hhdet_tesh!G62/RES_summary!G$19</f>
        <v>99.882859616536123</v>
      </c>
      <c r="H62" s="184">
        <f>RES_hhdet_tesh!H62/RES_summary!H$19</f>
        <v>93.65880450391434</v>
      </c>
      <c r="I62" s="184">
        <f>RES_hhdet_tesh!I62/RES_summary!I$19</f>
        <v>90.860737332568348</v>
      </c>
      <c r="J62" s="184">
        <f>RES_hhdet_tesh!J62/RES_summary!J$19</f>
        <v>90.187110222450428</v>
      </c>
      <c r="K62" s="184">
        <f>RES_hhdet_tesh!K62/RES_summary!K$19</f>
        <v>92.790484945413169</v>
      </c>
      <c r="L62" s="184">
        <f>RES_hhdet_tesh!L62/RES_summary!L$19</f>
        <v>99.558594521351779</v>
      </c>
      <c r="M62" s="184">
        <f>RES_hhdet_tesh!M62/RES_summary!M$19</f>
        <v>97.782472687637892</v>
      </c>
      <c r="N62" s="184">
        <f>RES_hhdet_tesh!N62/RES_summary!N$19</f>
        <v>97.938087685698633</v>
      </c>
      <c r="O62" s="184">
        <f>RES_hhdet_tesh!O62/RES_summary!O$19</f>
        <v>98.800639954097932</v>
      </c>
      <c r="P62" s="184">
        <f>RES_hhdet_tesh!P62/RES_summary!P$19</f>
        <v>82.681912657552289</v>
      </c>
      <c r="Q62" s="184">
        <f>RES_hhdet_tesh!Q62/RES_summary!Q$19</f>
        <v>93.913307998323873</v>
      </c>
    </row>
    <row r="63" spans="1:17" ht="12.95" customHeight="1" x14ac:dyDescent="0.25">
      <c r="A63" s="158" t="s">
        <v>65</v>
      </c>
      <c r="B63" s="178">
        <f>RES_hhdet_tesh!B63/RES_summary!B$19</f>
        <v>55.310405799635134</v>
      </c>
      <c r="C63" s="178">
        <f>RES_hhdet_tesh!C63/RES_summary!C$19</f>
        <v>58.544460572895552</v>
      </c>
      <c r="D63" s="178">
        <f>RES_hhdet_tesh!D63/RES_summary!D$19</f>
        <v>56.863041024949254</v>
      </c>
      <c r="E63" s="178">
        <f>RES_hhdet_tesh!E63/RES_summary!E$19</f>
        <v>63.604104290295332</v>
      </c>
      <c r="F63" s="178">
        <f>RES_hhdet_tesh!F63/RES_summary!F$19</f>
        <v>65.761076601915192</v>
      </c>
      <c r="G63" s="178">
        <f>RES_hhdet_tesh!G63/RES_summary!G$19</f>
        <v>70.552520802611667</v>
      </c>
      <c r="H63" s="178">
        <f>RES_hhdet_tesh!H63/RES_summary!H$19</f>
        <v>64.201819143807114</v>
      </c>
      <c r="I63" s="178">
        <f>RES_hhdet_tesh!I63/RES_summary!I$19</f>
        <v>61.707446702838133</v>
      </c>
      <c r="J63" s="178">
        <f>RES_hhdet_tesh!J63/RES_summary!J$19</f>
        <v>61.06965164519702</v>
      </c>
      <c r="K63" s="178">
        <f>RES_hhdet_tesh!K63/RES_summary!K$19</f>
        <v>63.729825742370934</v>
      </c>
      <c r="L63" s="178">
        <f>RES_hhdet_tesh!L63/RES_summary!L$19</f>
        <v>70.222595868874379</v>
      </c>
      <c r="M63" s="178">
        <f>RES_hhdet_tesh!M63/RES_summary!M$19</f>
        <v>66.259016302483786</v>
      </c>
      <c r="N63" s="178">
        <f>RES_hhdet_tesh!N63/RES_summary!N$19</f>
        <v>66.256594985736498</v>
      </c>
      <c r="O63" s="178">
        <f>RES_hhdet_tesh!O63/RES_summary!O$19</f>
        <v>66.951000880997171</v>
      </c>
      <c r="P63" s="178">
        <f>RES_hhdet_tesh!P63/RES_summary!P$19</f>
        <v>51.099289772822594</v>
      </c>
      <c r="Q63" s="178">
        <f>RES_hhdet_tesh!Q63/RES_summary!Q$19</f>
        <v>61.780379375563996</v>
      </c>
    </row>
    <row r="64" spans="1:17" ht="12" customHeight="1" x14ac:dyDescent="0.25">
      <c r="A64" s="23" t="s">
        <v>161</v>
      </c>
      <c r="B64" s="177">
        <f>RES_hhdet_tesh!B64/RES_summary!B$19</f>
        <v>53.633810443630928</v>
      </c>
      <c r="C64" s="177">
        <f>RES_hhdet_tesh!C64/RES_summary!C$19</f>
        <v>56.854876220857854</v>
      </c>
      <c r="D64" s="177">
        <f>RES_hhdet_tesh!D64/RES_summary!D$19</f>
        <v>55.080065477376316</v>
      </c>
      <c r="E64" s="177">
        <f>RES_hhdet_tesh!E64/RES_summary!E$19</f>
        <v>61.509927451293457</v>
      </c>
      <c r="F64" s="177">
        <f>RES_hhdet_tesh!F64/RES_summary!F$19</f>
        <v>63.068059430058284</v>
      </c>
      <c r="G64" s="177">
        <f>RES_hhdet_tesh!G64/RES_summary!G$19</f>
        <v>67.958153968050254</v>
      </c>
      <c r="H64" s="177">
        <f>RES_hhdet_tesh!H64/RES_summary!H$19</f>
        <v>62.055935488057344</v>
      </c>
      <c r="I64" s="177">
        <f>RES_hhdet_tesh!I64/RES_summary!I$19</f>
        <v>60.346026378218511</v>
      </c>
      <c r="J64" s="177">
        <f>RES_hhdet_tesh!J64/RES_summary!J$19</f>
        <v>59.778173137354656</v>
      </c>
      <c r="K64" s="177">
        <f>RES_hhdet_tesh!K64/RES_summary!K$19</f>
        <v>62.519235020005148</v>
      </c>
      <c r="L64" s="177">
        <f>RES_hhdet_tesh!L64/RES_summary!L$19</f>
        <v>68.758932208703811</v>
      </c>
      <c r="M64" s="177">
        <f>RES_hhdet_tesh!M64/RES_summary!M$19</f>
        <v>64.468025495465369</v>
      </c>
      <c r="N64" s="177">
        <f>RES_hhdet_tesh!N64/RES_summary!N$19</f>
        <v>65.148719986643343</v>
      </c>
      <c r="O64" s="177">
        <f>RES_hhdet_tesh!O64/RES_summary!O$19</f>
        <v>65.74926918044109</v>
      </c>
      <c r="P64" s="177">
        <f>RES_hhdet_tesh!P64/RES_summary!P$19</f>
        <v>50.303961461038824</v>
      </c>
      <c r="Q64" s="177">
        <f>RES_hhdet_tesh!Q64/RES_summary!Q$19</f>
        <v>59.993179021361421</v>
      </c>
    </row>
    <row r="65" spans="1:17" ht="12" customHeight="1" x14ac:dyDescent="0.25">
      <c r="A65" s="23" t="s">
        <v>60</v>
      </c>
      <c r="B65" s="177">
        <f>RES_hhdet_tesh!B65/RES_summary!B$19</f>
        <v>1.6765953560042035</v>
      </c>
      <c r="C65" s="177">
        <f>RES_hhdet_tesh!C65/RES_summary!C$19</f>
        <v>1.6895843520377019</v>
      </c>
      <c r="D65" s="177">
        <f>RES_hhdet_tesh!D65/RES_summary!D$19</f>
        <v>1.7829755475729334</v>
      </c>
      <c r="E65" s="177">
        <f>RES_hhdet_tesh!E65/RES_summary!E$19</f>
        <v>2.0941768390018778</v>
      </c>
      <c r="F65" s="177">
        <f>RES_hhdet_tesh!F65/RES_summary!F$19</f>
        <v>2.6930171718569036</v>
      </c>
      <c r="G65" s="177">
        <f>RES_hhdet_tesh!G65/RES_summary!G$19</f>
        <v>2.5943668345614044</v>
      </c>
      <c r="H65" s="177">
        <f>RES_hhdet_tesh!H65/RES_summary!H$19</f>
        <v>2.1458836557497736</v>
      </c>
      <c r="I65" s="177">
        <f>RES_hhdet_tesh!I65/RES_summary!I$19</f>
        <v>1.3614203246196168</v>
      </c>
      <c r="J65" s="177">
        <f>RES_hhdet_tesh!J65/RES_summary!J$19</f>
        <v>1.2914785078423632</v>
      </c>
      <c r="K65" s="177">
        <f>RES_hhdet_tesh!K65/RES_summary!K$19</f>
        <v>1.2105907223657912</v>
      </c>
      <c r="L65" s="177">
        <f>RES_hhdet_tesh!L65/RES_summary!L$19</f>
        <v>1.4636636601705777</v>
      </c>
      <c r="M65" s="177">
        <f>RES_hhdet_tesh!M65/RES_summary!M$19</f>
        <v>1.7909908070184259</v>
      </c>
      <c r="N65" s="177">
        <f>RES_hhdet_tesh!N65/RES_summary!N$19</f>
        <v>1.1078749990931613</v>
      </c>
      <c r="O65" s="177">
        <f>RES_hhdet_tesh!O65/RES_summary!O$19</f>
        <v>1.2017317005560741</v>
      </c>
      <c r="P65" s="177">
        <f>RES_hhdet_tesh!P65/RES_summary!P$19</f>
        <v>0.79532831178376229</v>
      </c>
      <c r="Q65" s="177">
        <f>RES_hhdet_tesh!Q65/RES_summary!Q$19</f>
        <v>1.7872003542025707</v>
      </c>
    </row>
    <row r="66" spans="1:17" ht="12.95" customHeight="1" x14ac:dyDescent="0.25">
      <c r="A66" s="158" t="s">
        <v>112</v>
      </c>
      <c r="B66" s="178">
        <f>RES_hhdet_tesh!B66/RES_summary!B$19</f>
        <v>2.7449612482322041</v>
      </c>
      <c r="C66" s="178">
        <f>RES_hhdet_tesh!C66/RES_summary!C$19</f>
        <v>2.9254963421148767</v>
      </c>
      <c r="D66" s="178">
        <f>RES_hhdet_tesh!D66/RES_summary!D$19</f>
        <v>3.1118996096410334</v>
      </c>
      <c r="E66" s="178">
        <f>RES_hhdet_tesh!E66/RES_summary!E$19</f>
        <v>3.3488503560885743</v>
      </c>
      <c r="F66" s="178">
        <f>RES_hhdet_tesh!F66/RES_summary!F$19</f>
        <v>3.5944232292519351</v>
      </c>
      <c r="G66" s="178">
        <f>RES_hhdet_tesh!G66/RES_summary!G$19</f>
        <v>3.9164923051427509</v>
      </c>
      <c r="H66" s="178">
        <f>RES_hhdet_tesh!H66/RES_summary!H$19</f>
        <v>4.1571733129304649</v>
      </c>
      <c r="I66" s="178">
        <f>RES_hhdet_tesh!I66/RES_summary!I$19</f>
        <v>4.3596181194787205</v>
      </c>
      <c r="J66" s="178">
        <f>RES_hhdet_tesh!J66/RES_summary!J$19</f>
        <v>4.7225393313161561</v>
      </c>
      <c r="K66" s="178">
        <f>RES_hhdet_tesh!K66/RES_summary!K$19</f>
        <v>4.9584864053878972</v>
      </c>
      <c r="L66" s="178">
        <f>RES_hhdet_tesh!L66/RES_summary!L$19</f>
        <v>5.3478540321447223</v>
      </c>
      <c r="M66" s="178">
        <f>RES_hhdet_tesh!M66/RES_summary!M$19</f>
        <v>6.8191346109610471</v>
      </c>
      <c r="N66" s="178">
        <f>RES_hhdet_tesh!N66/RES_summary!N$19</f>
        <v>8.2589837978628111</v>
      </c>
      <c r="O66" s="178">
        <f>RES_hhdet_tesh!O66/RES_summary!O$19</f>
        <v>8.8120143665783548</v>
      </c>
      <c r="P66" s="178">
        <f>RES_hhdet_tesh!P66/RES_summary!P$19</f>
        <v>9.2531643342881384</v>
      </c>
      <c r="Q66" s="178">
        <f>RES_hhdet_tesh!Q66/RES_summary!Q$19</f>
        <v>9.638460215958494</v>
      </c>
    </row>
    <row r="67" spans="1:17" ht="12" customHeight="1" x14ac:dyDescent="0.25">
      <c r="A67" s="23" t="s">
        <v>60</v>
      </c>
      <c r="B67" s="177">
        <f>RES_hhdet_tesh!B67/RES_summary!B$19</f>
        <v>2.7449612482322041</v>
      </c>
      <c r="C67" s="177">
        <f>RES_hhdet_tesh!C67/RES_summary!C$19</f>
        <v>2.9254963421148767</v>
      </c>
      <c r="D67" s="177">
        <f>RES_hhdet_tesh!D67/RES_summary!D$19</f>
        <v>3.1118996096410334</v>
      </c>
      <c r="E67" s="177">
        <f>RES_hhdet_tesh!E67/RES_summary!E$19</f>
        <v>3.3488503560885743</v>
      </c>
      <c r="F67" s="177">
        <f>RES_hhdet_tesh!F67/RES_summary!F$19</f>
        <v>3.5944232292519351</v>
      </c>
      <c r="G67" s="177">
        <f>RES_hhdet_tesh!G67/RES_summary!G$19</f>
        <v>3.9164923051427509</v>
      </c>
      <c r="H67" s="177">
        <f>RES_hhdet_tesh!H67/RES_summary!H$19</f>
        <v>4.1571733129304649</v>
      </c>
      <c r="I67" s="177">
        <f>RES_hhdet_tesh!I67/RES_summary!I$19</f>
        <v>4.3596181194787205</v>
      </c>
      <c r="J67" s="177">
        <f>RES_hhdet_tesh!J67/RES_summary!J$19</f>
        <v>4.7225393313161561</v>
      </c>
      <c r="K67" s="177">
        <f>RES_hhdet_tesh!K67/RES_summary!K$19</f>
        <v>4.9584864053878972</v>
      </c>
      <c r="L67" s="177">
        <f>RES_hhdet_tesh!L67/RES_summary!L$19</f>
        <v>5.3478540321447223</v>
      </c>
      <c r="M67" s="177">
        <f>RES_hhdet_tesh!M67/RES_summary!M$19</f>
        <v>6.8191346109610471</v>
      </c>
      <c r="N67" s="177">
        <f>RES_hhdet_tesh!N67/RES_summary!N$19</f>
        <v>8.2589837978628111</v>
      </c>
      <c r="O67" s="177">
        <f>RES_hhdet_tesh!O67/RES_summary!O$19</f>
        <v>8.8120143665783548</v>
      </c>
      <c r="P67" s="177">
        <f>RES_hhdet_tesh!P67/RES_summary!P$19</f>
        <v>9.2531643342881384</v>
      </c>
      <c r="Q67" s="177">
        <f>RES_hhdet_tesh!Q67/RES_summary!Q$19</f>
        <v>9.638460215958494</v>
      </c>
    </row>
    <row r="68" spans="1:17" ht="12" customHeight="1" x14ac:dyDescent="0.25">
      <c r="A68" s="158" t="s">
        <v>63</v>
      </c>
      <c r="B68" s="178">
        <f>RES_hhdet_tesh!B68/RES_summary!B$19</f>
        <v>16.204678069026194</v>
      </c>
      <c r="C68" s="178">
        <f>RES_hhdet_tesh!C68/RES_summary!C$19</f>
        <v>16.479653609241144</v>
      </c>
      <c r="D68" s="178">
        <f>RES_hhdet_tesh!D68/RES_summary!D$19</f>
        <v>16.820750666607982</v>
      </c>
      <c r="E68" s="178">
        <f>RES_hhdet_tesh!E68/RES_summary!E$19</f>
        <v>17.380877321035875</v>
      </c>
      <c r="F68" s="178">
        <f>RES_hhdet_tesh!F68/RES_summary!F$19</f>
        <v>17.297936448178259</v>
      </c>
      <c r="G68" s="178">
        <f>RES_hhdet_tesh!G68/RES_summary!G$19</f>
        <v>17.434291048604269</v>
      </c>
      <c r="H68" s="178">
        <f>RES_hhdet_tesh!H68/RES_summary!H$19</f>
        <v>17.050482873421668</v>
      </c>
      <c r="I68" s="178">
        <f>RES_hhdet_tesh!I68/RES_summary!I$19</f>
        <v>16.634310588468693</v>
      </c>
      <c r="J68" s="178">
        <f>RES_hhdet_tesh!J68/RES_summary!J$19</f>
        <v>16.529915763510211</v>
      </c>
      <c r="K68" s="178">
        <f>RES_hhdet_tesh!K68/RES_summary!K$19</f>
        <v>16.215242176573085</v>
      </c>
      <c r="L68" s="178">
        <f>RES_hhdet_tesh!L68/RES_summary!L$19</f>
        <v>16.167789420880446</v>
      </c>
      <c r="M68" s="178">
        <f>RES_hhdet_tesh!M68/RES_summary!M$19</f>
        <v>16.663410571965244</v>
      </c>
      <c r="N68" s="178">
        <f>RES_hhdet_tesh!N68/RES_summary!N$19</f>
        <v>15.79105277515483</v>
      </c>
      <c r="O68" s="178">
        <f>RES_hhdet_tesh!O68/RES_summary!O$19</f>
        <v>15.434289000566924</v>
      </c>
      <c r="P68" s="178">
        <f>RES_hhdet_tesh!P68/RES_summary!P$19</f>
        <v>14.855745755806476</v>
      </c>
      <c r="Q68" s="178">
        <f>RES_hhdet_tesh!Q68/RES_summary!Q$19</f>
        <v>14.910264860254541</v>
      </c>
    </row>
    <row r="69" spans="1:17" ht="12" customHeight="1" x14ac:dyDescent="0.25">
      <c r="A69" s="167" t="s">
        <v>160</v>
      </c>
      <c r="B69" s="183">
        <f>RES_hhdet_tesh!B69/RES_summary!B$19</f>
        <v>15.784312346964034</v>
      </c>
      <c r="C69" s="183">
        <f>RES_hhdet_tesh!C69/RES_summary!C$19</f>
        <v>16.228103397063876</v>
      </c>
      <c r="D69" s="183">
        <f>RES_hhdet_tesh!D69/RES_summary!D$19</f>
        <v>16.424414642514812</v>
      </c>
      <c r="E69" s="183">
        <f>RES_hhdet_tesh!E69/RES_summary!E$19</f>
        <v>16.741385768599002</v>
      </c>
      <c r="F69" s="183">
        <f>RES_hhdet_tesh!F69/RES_summary!F$19</f>
        <v>16.788235864748319</v>
      </c>
      <c r="G69" s="183">
        <f>RES_hhdet_tesh!G69/RES_summary!G$19</f>
        <v>16.738852004099694</v>
      </c>
      <c r="H69" s="183">
        <f>RES_hhdet_tesh!H69/RES_summary!H$19</f>
        <v>16.521564447775294</v>
      </c>
      <c r="I69" s="183">
        <f>RES_hhdet_tesh!I69/RES_summary!I$19</f>
        <v>16.371116794509383</v>
      </c>
      <c r="J69" s="183">
        <f>RES_hhdet_tesh!J69/RES_summary!J$19</f>
        <v>16.208532338467091</v>
      </c>
      <c r="K69" s="183">
        <f>RES_hhdet_tesh!K69/RES_summary!K$19</f>
        <v>16.00958770605342</v>
      </c>
      <c r="L69" s="183">
        <f>RES_hhdet_tesh!L69/RES_summary!L$19</f>
        <v>15.908803157699554</v>
      </c>
      <c r="M69" s="183">
        <f>RES_hhdet_tesh!M69/RES_summary!M$19</f>
        <v>16.632257303802387</v>
      </c>
      <c r="N69" s="183">
        <f>RES_hhdet_tesh!N69/RES_summary!N$19</f>
        <v>15.646587499752403</v>
      </c>
      <c r="O69" s="183">
        <f>RES_hhdet_tesh!O69/RES_summary!O$19</f>
        <v>15.326746765402174</v>
      </c>
      <c r="P69" s="183">
        <f>RES_hhdet_tesh!P69/RES_summary!P$19</f>
        <v>14.781967922208565</v>
      </c>
      <c r="Q69" s="183">
        <f>RES_hhdet_tesh!Q69/RES_summary!Q$19</f>
        <v>14.793467578746361</v>
      </c>
    </row>
    <row r="70" spans="1:17" ht="12" customHeight="1" x14ac:dyDescent="0.25">
      <c r="A70" s="167" t="s">
        <v>159</v>
      </c>
      <c r="B70" s="183">
        <f>RES_hhdet_tesh!B70/RES_summary!B$19</f>
        <v>15.784557250924824</v>
      </c>
      <c r="C70" s="183">
        <f>RES_hhdet_tesh!C70/RES_summary!C$19</f>
        <v>16.249616610219164</v>
      </c>
      <c r="D70" s="183">
        <f>RES_hhdet_tesh!D70/RES_summary!D$19</f>
        <v>16.601440228308302</v>
      </c>
      <c r="E70" s="183">
        <f>RES_hhdet_tesh!E70/RES_summary!E$19</f>
        <v>16.942643821533995</v>
      </c>
      <c r="F70" s="183">
        <f>RES_hhdet_tesh!F70/RES_summary!F$19</f>
        <v>17.055573896367427</v>
      </c>
      <c r="G70" s="183">
        <f>RES_hhdet_tesh!G70/RES_summary!G$19</f>
        <v>17.116525992733884</v>
      </c>
      <c r="H70" s="183">
        <f>RES_hhdet_tesh!H70/RES_summary!H$19</f>
        <v>16.973830939221099</v>
      </c>
      <c r="I70" s="183">
        <f>RES_hhdet_tesh!I70/RES_summary!I$19</f>
        <v>16.918144200490342</v>
      </c>
      <c r="J70" s="183">
        <f>RES_hhdet_tesh!J70/RES_summary!J$19</f>
        <v>16.808639815311636</v>
      </c>
      <c r="K70" s="183">
        <f>RES_hhdet_tesh!K70/RES_summary!K$19</f>
        <v>16.608653960516243</v>
      </c>
      <c r="L70" s="183">
        <f>RES_hhdet_tesh!L70/RES_summary!L$19</f>
        <v>16.523613676284153</v>
      </c>
      <c r="M70" s="183">
        <f>RES_hhdet_tesh!M70/RES_summary!M$19</f>
        <v>16.751240945702605</v>
      </c>
      <c r="N70" s="183">
        <f>RES_hhdet_tesh!N70/RES_summary!N$19</f>
        <v>16.124826158041675</v>
      </c>
      <c r="O70" s="183">
        <f>RES_hhdet_tesh!O70/RES_summary!O$19</f>
        <v>15.751574195152706</v>
      </c>
      <c r="P70" s="183">
        <f>RES_hhdet_tesh!P70/RES_summary!P$19</f>
        <v>15.150713296836651</v>
      </c>
      <c r="Q70" s="183">
        <f>RES_hhdet_tesh!Q70/RES_summary!Q$19</f>
        <v>15.119693782567264</v>
      </c>
    </row>
    <row r="71" spans="1:17" ht="12" customHeight="1" x14ac:dyDescent="0.25">
      <c r="A71" s="166" t="s">
        <v>109</v>
      </c>
      <c r="B71" s="182">
        <f>RES_hhdet_tesh!B71/RES_summary!B$19</f>
        <v>6.313724938786998</v>
      </c>
      <c r="C71" s="182">
        <f>RES_hhdet_tesh!C71/RES_summary!C$19</f>
        <v>6.5148674878373676</v>
      </c>
      <c r="D71" s="182">
        <f>RES_hhdet_tesh!D71/RES_summary!D$19</f>
        <v>6.6255160841432312</v>
      </c>
      <c r="E71" s="182">
        <f>RES_hhdet_tesh!E71/RES_summary!E$19</f>
        <v>6.7853933380649263</v>
      </c>
      <c r="F71" s="182">
        <f>RES_hhdet_tesh!F71/RES_summary!F$19</f>
        <v>6.8513081733092882</v>
      </c>
      <c r="G71" s="182">
        <f>RES_hhdet_tesh!G71/RES_summary!G$19</f>
        <v>6.8827487056551808</v>
      </c>
      <c r="H71" s="182">
        <f>RES_hhdet_tesh!H71/RES_summary!H$19</f>
        <v>6.8206089381323753</v>
      </c>
      <c r="I71" s="182">
        <f>RES_hhdet_tesh!I71/RES_summary!I$19</f>
        <v>6.8011792516092111</v>
      </c>
      <c r="J71" s="182">
        <f>RES_hhdet_tesh!J71/RES_summary!J$19</f>
        <v>6.7518963062171906</v>
      </c>
      <c r="K71" s="182">
        <f>RES_hhdet_tesh!K71/RES_summary!K$19</f>
        <v>6.671445496879489</v>
      </c>
      <c r="L71" s="182">
        <f>RES_hhdet_tesh!L71/RES_summary!L$19</f>
        <v>6.6370185319913402</v>
      </c>
      <c r="M71" s="182">
        <f>RES_hhdet_tesh!M71/RES_summary!M$19</f>
        <v>6.9141776163093285</v>
      </c>
      <c r="N71" s="182">
        <f>RES_hhdet_tesh!N71/RES_summary!N$19</f>
        <v>6.4909744583650033</v>
      </c>
      <c r="O71" s="182">
        <f>RES_hhdet_tesh!O71/RES_summary!O$19</f>
        <v>6.3447663394910574</v>
      </c>
      <c r="P71" s="182">
        <f>RES_hhdet_tesh!P71/RES_summary!P$19</f>
        <v>6.1061565200639301</v>
      </c>
      <c r="Q71" s="182">
        <f>RES_hhdet_tesh!Q71/RES_summary!Q$19</f>
        <v>6.0946851498477894</v>
      </c>
    </row>
    <row r="72" spans="1:17" ht="12" customHeight="1" x14ac:dyDescent="0.25">
      <c r="A72" s="147" t="s">
        <v>59</v>
      </c>
      <c r="B72" s="181">
        <f>RES_hhdet_tesh!B72/RES_summary!B$19</f>
        <v>9.4708323121378264</v>
      </c>
      <c r="C72" s="181">
        <f>RES_hhdet_tesh!C72/RES_summary!C$19</f>
        <v>9.7347491223817979</v>
      </c>
      <c r="D72" s="181">
        <f>RES_hhdet_tesh!D72/RES_summary!D$19</f>
        <v>9.9759241441650701</v>
      </c>
      <c r="E72" s="181">
        <f>RES_hhdet_tesh!E72/RES_summary!E$19</f>
        <v>10.15725048346907</v>
      </c>
      <c r="F72" s="181">
        <f>RES_hhdet_tesh!F72/RES_summary!F$19</f>
        <v>10.204265723058136</v>
      </c>
      <c r="G72" s="181">
        <f>RES_hhdet_tesh!G72/RES_summary!G$19</f>
        <v>10.233777287078706</v>
      </c>
      <c r="H72" s="181">
        <f>RES_hhdet_tesh!H72/RES_summary!H$19</f>
        <v>10.15322200108872</v>
      </c>
      <c r="I72" s="181">
        <f>RES_hhdet_tesh!I72/RES_summary!I$19</f>
        <v>10.116964948881128</v>
      </c>
      <c r="J72" s="181">
        <f>RES_hhdet_tesh!J72/RES_summary!J$19</f>
        <v>10.056743509094446</v>
      </c>
      <c r="K72" s="181">
        <f>RES_hhdet_tesh!K72/RES_summary!K$19</f>
        <v>9.9372084636367521</v>
      </c>
      <c r="L72" s="181">
        <f>RES_hhdet_tesh!L72/RES_summary!L$19</f>
        <v>9.8865951442928122</v>
      </c>
      <c r="M72" s="181">
        <f>RES_hhdet_tesh!M72/RES_summary!M$19</f>
        <v>9.8370633293932777</v>
      </c>
      <c r="N72" s="181">
        <f>RES_hhdet_tesh!N72/RES_summary!N$19</f>
        <v>9.6338516996766685</v>
      </c>
      <c r="O72" s="181">
        <f>RES_hhdet_tesh!O72/RES_summary!O$19</f>
        <v>9.4068078556616488</v>
      </c>
      <c r="P72" s="181">
        <f>RES_hhdet_tesh!P72/RES_summary!P$19</f>
        <v>9.0445567767727209</v>
      </c>
      <c r="Q72" s="181">
        <f>RES_hhdet_tesh!Q72/RES_summary!Q$19</f>
        <v>9.0250086327194765</v>
      </c>
    </row>
    <row r="73" spans="1:17" ht="12" customHeight="1" x14ac:dyDescent="0.25">
      <c r="A73" s="163" t="s">
        <v>142</v>
      </c>
      <c r="B73" s="180">
        <f>RES_hhdet_tesh!B73/RES_summary!B$19</f>
        <v>18.857237858486002</v>
      </c>
      <c r="C73" s="180">
        <f>RES_hhdet_tesh!C73/RES_summary!C$19</f>
        <v>18.215975869373018</v>
      </c>
      <c r="D73" s="180">
        <f>RES_hhdet_tesh!D73/RES_summary!D$19</f>
        <v>19.886386723890283</v>
      </c>
      <c r="E73" s="180">
        <f>RES_hhdet_tesh!E73/RES_summary!E$19</f>
        <v>21.263469890668617</v>
      </c>
      <c r="F73" s="180">
        <f>RES_hhdet_tesh!F73/RES_summary!F$19</f>
        <v>23.068371541945567</v>
      </c>
      <c r="G73" s="180">
        <f>RES_hhdet_tesh!G73/RES_summary!G$19</f>
        <v>23.337913316858227</v>
      </c>
      <c r="H73" s="180">
        <f>RES_hhdet_tesh!H73/RES_summary!H$19</f>
        <v>21.896208654278919</v>
      </c>
      <c r="I73" s="180">
        <f>RES_hhdet_tesh!I73/RES_summary!I$19</f>
        <v>19.976504591129512</v>
      </c>
      <c r="J73" s="180">
        <f>RES_hhdet_tesh!J73/RES_summary!J$19</f>
        <v>19.102243887113975</v>
      </c>
      <c r="K73" s="180">
        <f>RES_hhdet_tesh!K73/RES_summary!K$19</f>
        <v>18.541717546331913</v>
      </c>
      <c r="L73" s="180">
        <f>RES_hhdet_tesh!L73/RES_summary!L$19</f>
        <v>21.041324486890222</v>
      </c>
      <c r="M73" s="180">
        <f>RES_hhdet_tesh!M73/RES_summary!M$19</f>
        <v>22.223487130979045</v>
      </c>
      <c r="N73" s="180">
        <f>RES_hhdet_tesh!N73/RES_summary!N$19</f>
        <v>20.518110759861734</v>
      </c>
      <c r="O73" s="180">
        <f>RES_hhdet_tesh!O73/RES_summary!O$19</f>
        <v>21.71177465154679</v>
      </c>
      <c r="P73" s="180">
        <f>RES_hhdet_tesh!P73/RES_summary!P$19</f>
        <v>18.705701631895181</v>
      </c>
      <c r="Q73" s="180">
        <f>RES_hhdet_tesh!Q73/RES_summary!Q$19</f>
        <v>24.449454979640297</v>
      </c>
    </row>
    <row r="74" spans="1:17" ht="12" customHeight="1" x14ac:dyDescent="0.25">
      <c r="A74" s="161" t="s">
        <v>141</v>
      </c>
      <c r="B74" s="179">
        <f>RES_hhdet_tesh!B74/RES_summary!B$19</f>
        <v>17.013727455534564</v>
      </c>
      <c r="C74" s="179">
        <f>RES_hhdet_tesh!C74/RES_summary!C$19</f>
        <v>17.021139470131981</v>
      </c>
      <c r="D74" s="179">
        <f>RES_hhdet_tesh!D74/RES_summary!D$19</f>
        <v>17.932113785214842</v>
      </c>
      <c r="E74" s="179">
        <f>RES_hhdet_tesh!E74/RES_summary!E$19</f>
        <v>18.860678886523836</v>
      </c>
      <c r="F74" s="179">
        <f>RES_hhdet_tesh!F74/RES_summary!F$19</f>
        <v>19.626677329607322</v>
      </c>
      <c r="G74" s="179">
        <f>RES_hhdet_tesh!G74/RES_summary!G$19</f>
        <v>19.738115353668544</v>
      </c>
      <c r="H74" s="179">
        <f>RES_hhdet_tesh!H74/RES_summary!H$19</f>
        <v>19.009319344493004</v>
      </c>
      <c r="I74" s="179">
        <f>RES_hhdet_tesh!I74/RES_summary!I$19</f>
        <v>18.145772110691684</v>
      </c>
      <c r="J74" s="179">
        <f>RES_hhdet_tesh!J74/RES_summary!J$19</f>
        <v>17.797630304291793</v>
      </c>
      <c r="K74" s="179">
        <f>RES_hhdet_tesh!K74/RES_summary!K$19</f>
        <v>17.41809164559815</v>
      </c>
      <c r="L74" s="179">
        <f>RES_hhdet_tesh!L74/RES_summary!L$19</f>
        <v>18.325880510238118</v>
      </c>
      <c r="M74" s="179">
        <f>RES_hhdet_tesh!M74/RES_summary!M$19</f>
        <v>18.725513496232356</v>
      </c>
      <c r="N74" s="179">
        <f>RES_hhdet_tesh!N74/RES_summary!N$19</f>
        <v>17.870230638249016</v>
      </c>
      <c r="O74" s="179">
        <f>RES_hhdet_tesh!O74/RES_summary!O$19</f>
        <v>18.091517716280325</v>
      </c>
      <c r="P74" s="179">
        <f>RES_hhdet_tesh!P74/RES_summary!P$19</f>
        <v>16.528873928403197</v>
      </c>
      <c r="Q74" s="179">
        <f>RES_hhdet_tesh!Q74/RES_summary!Q$19</f>
        <v>18.80617184946863</v>
      </c>
    </row>
    <row r="75" spans="1:17" ht="12" customHeight="1" x14ac:dyDescent="0.25">
      <c r="A75" s="148" t="s">
        <v>60</v>
      </c>
      <c r="B75" s="177">
        <f>RES_hhdet_tesh!B75/RES_summary!B$19</f>
        <v>7.5428951433967359</v>
      </c>
      <c r="C75" s="177">
        <f>RES_hhdet_tesh!C75/RES_summary!C$19</f>
        <v>7.286390347749709</v>
      </c>
      <c r="D75" s="177">
        <f>RES_hhdet_tesh!D75/RES_summary!D$19</f>
        <v>7.9561896410479269</v>
      </c>
      <c r="E75" s="177">
        <f>RES_hhdet_tesh!E75/RES_summary!E$19</f>
        <v>8.7034284030547635</v>
      </c>
      <c r="F75" s="177">
        <f>RES_hhdet_tesh!F75/RES_summary!F$19</f>
        <v>9.4224116065491845</v>
      </c>
      <c r="G75" s="177">
        <f>RES_hhdet_tesh!G75/RES_summary!G$19</f>
        <v>9.5043380665898329</v>
      </c>
      <c r="H75" s="177">
        <f>RES_hhdet_tesh!H75/RES_summary!H$19</f>
        <v>8.85609734340429</v>
      </c>
      <c r="I75" s="177">
        <f>RES_hhdet_tesh!I75/RES_summary!I$19</f>
        <v>8.0288071618105565</v>
      </c>
      <c r="J75" s="177">
        <f>RES_hhdet_tesh!J75/RES_summary!J$19</f>
        <v>7.7408867951973495</v>
      </c>
      <c r="K75" s="177">
        <f>RES_hhdet_tesh!K75/RES_summary!K$19</f>
        <v>7.4808831819613966</v>
      </c>
      <c r="L75" s="177">
        <f>RES_hhdet_tesh!L75/RES_summary!L$19</f>
        <v>8.4392853659453113</v>
      </c>
      <c r="M75" s="177">
        <f>RES_hhdet_tesh!M75/RES_summary!M$19</f>
        <v>8.8884501668390801</v>
      </c>
      <c r="N75" s="177">
        <f>RES_hhdet_tesh!N75/RES_summary!N$19</f>
        <v>8.2363789385723489</v>
      </c>
      <c r="O75" s="177">
        <f>RES_hhdet_tesh!O75/RES_summary!O$19</f>
        <v>8.6847098606186766</v>
      </c>
      <c r="P75" s="177">
        <f>RES_hhdet_tesh!P75/RES_summary!P$19</f>
        <v>7.4843171516304796</v>
      </c>
      <c r="Q75" s="177">
        <f>RES_hhdet_tesh!Q75/RES_summary!Q$19</f>
        <v>9.7811632167491567</v>
      </c>
    </row>
    <row r="76" spans="1:17" ht="12" customHeight="1" x14ac:dyDescent="0.25">
      <c r="A76" s="148" t="s">
        <v>59</v>
      </c>
      <c r="B76" s="177">
        <f>RES_hhdet_tesh!B76/RES_summary!B$19</f>
        <v>9.4708323121378282</v>
      </c>
      <c r="C76" s="177">
        <f>RES_hhdet_tesh!C76/RES_summary!C$19</f>
        <v>9.7347491223822722</v>
      </c>
      <c r="D76" s="177">
        <f>RES_hhdet_tesh!D76/RES_summary!D$19</f>
        <v>9.9759241441669104</v>
      </c>
      <c r="E76" s="177">
        <f>RES_hhdet_tesh!E76/RES_summary!E$19</f>
        <v>10.157250483469069</v>
      </c>
      <c r="F76" s="177">
        <f>RES_hhdet_tesh!F76/RES_summary!F$19</f>
        <v>10.204265723058139</v>
      </c>
      <c r="G76" s="177">
        <f>RES_hhdet_tesh!G76/RES_summary!G$19</f>
        <v>10.233777287078707</v>
      </c>
      <c r="H76" s="177">
        <f>RES_hhdet_tesh!H76/RES_summary!H$19</f>
        <v>10.153222001088714</v>
      </c>
      <c r="I76" s="177">
        <f>RES_hhdet_tesh!I76/RES_summary!I$19</f>
        <v>10.116964948881131</v>
      </c>
      <c r="J76" s="177">
        <f>RES_hhdet_tesh!J76/RES_summary!J$19</f>
        <v>10.056743509094446</v>
      </c>
      <c r="K76" s="177">
        <f>RES_hhdet_tesh!K76/RES_summary!K$19</f>
        <v>9.9372084636367504</v>
      </c>
      <c r="L76" s="177">
        <f>RES_hhdet_tesh!L76/RES_summary!L$19</f>
        <v>9.8865951442928104</v>
      </c>
      <c r="M76" s="177">
        <f>RES_hhdet_tesh!M76/RES_summary!M$19</f>
        <v>9.8370633293932777</v>
      </c>
      <c r="N76" s="177">
        <f>RES_hhdet_tesh!N76/RES_summary!N$19</f>
        <v>9.6338516996766703</v>
      </c>
      <c r="O76" s="177">
        <f>RES_hhdet_tesh!O76/RES_summary!O$19</f>
        <v>9.4068078556616488</v>
      </c>
      <c r="P76" s="177">
        <f>RES_hhdet_tesh!P76/RES_summary!P$19</f>
        <v>9.0445567767727173</v>
      </c>
      <c r="Q76" s="177">
        <f>RES_hhdet_tesh!Q76/RES_summary!Q$19</f>
        <v>9.0250086327194694</v>
      </c>
    </row>
    <row r="77" spans="1:17" ht="12" customHeight="1" x14ac:dyDescent="0.25">
      <c r="A77" s="158" t="s">
        <v>62</v>
      </c>
      <c r="B77" s="178">
        <f>RES_hhdet_tesh!B77/RES_summary!B$19</f>
        <v>7.2438004653412058</v>
      </c>
      <c r="C77" s="178">
        <f>RES_hhdet_tesh!C77/RES_summary!C$19</f>
        <v>7.3912007849707777</v>
      </c>
      <c r="D77" s="178">
        <f>RES_hhdet_tesh!D77/RES_summary!D$19</f>
        <v>7.5460025747733157</v>
      </c>
      <c r="E77" s="178">
        <f>RES_hhdet_tesh!E77/RES_summary!E$19</f>
        <v>7.6640148874082952</v>
      </c>
      <c r="F77" s="178">
        <f>RES_hhdet_tesh!F77/RES_summary!F$19</f>
        <v>8.5701045542983305</v>
      </c>
      <c r="G77" s="178">
        <f>RES_hhdet_tesh!G77/RES_summary!G$19</f>
        <v>7.9795554601774619</v>
      </c>
      <c r="H77" s="178">
        <f>RES_hhdet_tesh!H77/RES_summary!H$19</f>
        <v>8.2493291737550756</v>
      </c>
      <c r="I77" s="178">
        <f>RES_hhdet_tesh!I77/RES_summary!I$19</f>
        <v>8.1593619217828124</v>
      </c>
      <c r="J77" s="178">
        <f>RES_hhdet_tesh!J77/RES_summary!J$19</f>
        <v>7.8650034824270376</v>
      </c>
      <c r="K77" s="178">
        <f>RES_hhdet_tesh!K77/RES_summary!K$19</f>
        <v>7.8869306210812447</v>
      </c>
      <c r="L77" s="178">
        <f>RES_hhdet_tesh!L77/RES_summary!L$19</f>
        <v>7.82035519945223</v>
      </c>
      <c r="M77" s="178">
        <f>RES_hhdet_tesh!M77/RES_summary!M$19</f>
        <v>8.0409112022278162</v>
      </c>
      <c r="N77" s="178">
        <f>RES_hhdet_tesh!N77/RES_summary!N$19</f>
        <v>7.6314561269444976</v>
      </c>
      <c r="O77" s="178">
        <f>RES_hhdet_tesh!O77/RES_summary!O$19</f>
        <v>7.6033357059554767</v>
      </c>
      <c r="P77" s="178">
        <f>RES_hhdet_tesh!P77/RES_summary!P$19</f>
        <v>7.4737127946350705</v>
      </c>
      <c r="Q77" s="178">
        <f>RES_hhdet_tesh!Q77/RES_summary!Q$19</f>
        <v>7.5842035465468438</v>
      </c>
    </row>
    <row r="78" spans="1:17" ht="12" customHeight="1" x14ac:dyDescent="0.25">
      <c r="A78" s="23" t="s">
        <v>109</v>
      </c>
      <c r="B78" s="177">
        <f>RES_hhdet_tesh!B78/RES_summary!B$19</f>
        <v>7.0230089894483338</v>
      </c>
      <c r="C78" s="177">
        <f>RES_hhdet_tesh!C78/RES_summary!C$19</f>
        <v>7.1593561073377021</v>
      </c>
      <c r="D78" s="177">
        <f>RES_hhdet_tesh!D78/RES_summary!D$19</f>
        <v>7.3425048660568857</v>
      </c>
      <c r="E78" s="177">
        <f>RES_hhdet_tesh!E78/RES_summary!E$19</f>
        <v>7.4718643632307016</v>
      </c>
      <c r="F78" s="177">
        <f>RES_hhdet_tesh!F78/RES_summary!F$19</f>
        <v>8.1816760801178248</v>
      </c>
      <c r="G78" s="177">
        <f>RES_hhdet_tesh!G78/RES_summary!G$19</f>
        <v>7.8128398715045684</v>
      </c>
      <c r="H78" s="177">
        <f>RES_hhdet_tesh!H78/RES_summary!H$19</f>
        <v>8.0319858268459807</v>
      </c>
      <c r="I78" s="177">
        <f>RES_hhdet_tesh!I78/RES_summary!I$19</f>
        <v>8.053731438204915</v>
      </c>
      <c r="J78" s="177">
        <f>RES_hhdet_tesh!J78/RES_summary!J$19</f>
        <v>7.7660997291839831</v>
      </c>
      <c r="K78" s="177">
        <f>RES_hhdet_tesh!K78/RES_summary!K$19</f>
        <v>7.7808135452396785</v>
      </c>
      <c r="L78" s="177">
        <f>RES_hhdet_tesh!L78/RES_summary!L$19</f>
        <v>7.7486579744732769</v>
      </c>
      <c r="M78" s="177">
        <f>RES_hhdet_tesh!M78/RES_summary!M$19</f>
        <v>8.0366507460089878</v>
      </c>
      <c r="N78" s="177">
        <f>RES_hhdet_tesh!N78/RES_summary!N$19</f>
        <v>7.5867581305203853</v>
      </c>
      <c r="O78" s="177">
        <f>RES_hhdet_tesh!O78/RES_summary!O$19</f>
        <v>7.5624023943588812</v>
      </c>
      <c r="P78" s="177">
        <f>RES_hhdet_tesh!P78/RES_summary!P$19</f>
        <v>7.433386342290639</v>
      </c>
      <c r="Q78" s="177">
        <f>RES_hhdet_tesh!Q78/RES_summary!Q$19</f>
        <v>7.5109170772823086</v>
      </c>
    </row>
    <row r="79" spans="1:17" ht="12" customHeight="1" x14ac:dyDescent="0.25">
      <c r="A79" s="29" t="s">
        <v>140</v>
      </c>
      <c r="B79" s="176">
        <f>RES_hhdet_tesh!B79/RES_summary!B$19</f>
        <v>8.2914157790567273</v>
      </c>
      <c r="C79" s="176">
        <f>RES_hhdet_tesh!C79/RES_summary!C$19</f>
        <v>8.5011615103941836</v>
      </c>
      <c r="D79" s="176">
        <f>RES_hhdet_tesh!D79/RES_summary!D$19</f>
        <v>8.8569996809192055</v>
      </c>
      <c r="E79" s="176">
        <f>RES_hhdet_tesh!E79/RES_summary!E$19</f>
        <v>8.8609234291333472</v>
      </c>
      <c r="F79" s="176">
        <f>RES_hhdet_tesh!F79/RES_summary!F$19</f>
        <v>11.132904019531837</v>
      </c>
      <c r="G79" s="176">
        <f>RES_hhdet_tesh!G79/RES_summary!G$19</f>
        <v>9.5164814005178773</v>
      </c>
      <c r="H79" s="176">
        <f>RES_hhdet_tesh!H79/RES_summary!H$19</f>
        <v>9.9629941351484064</v>
      </c>
      <c r="I79" s="176">
        <f>RES_hhdet_tesh!I79/RES_summary!I$19</f>
        <v>9.1707297998420465</v>
      </c>
      <c r="J79" s="176">
        <f>RES_hhdet_tesh!J79/RES_summary!J$19</f>
        <v>8.7678025058473406</v>
      </c>
      <c r="K79" s="176">
        <f>RES_hhdet_tesh!K79/RES_summary!K$19</f>
        <v>9.1012333059374697</v>
      </c>
      <c r="L79" s="176">
        <f>RES_hhdet_tesh!L79/RES_summary!L$19</f>
        <v>9.2140970628373218</v>
      </c>
      <c r="M79" s="176">
        <f>RES_hhdet_tesh!M79/RES_summary!M$19</f>
        <v>9.162982998963443</v>
      </c>
      <c r="N79" s="176">
        <f>RES_hhdet_tesh!N79/RES_summary!N$19</f>
        <v>9.0535171923513129</v>
      </c>
      <c r="O79" s="176">
        <f>RES_hhdet_tesh!O79/RES_summary!O$19</f>
        <v>9.7458835464912337</v>
      </c>
      <c r="P79" s="176">
        <f>RES_hhdet_tesh!P79/RES_summary!P$19</f>
        <v>9.0849045305393386</v>
      </c>
      <c r="Q79" s="176">
        <f>RES_hhdet_tesh!Q79/RES_summary!Q$19</f>
        <v>11.538779181718855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80.005308466485062</v>
      </c>
      <c r="C81" s="184">
        <f>RES_hhdet_tesh!C81/RES_summary!C$19</f>
        <v>82.629451370364549</v>
      </c>
      <c r="D81" s="184">
        <f>RES_hhdet_tesh!D81/RES_summary!D$19</f>
        <v>88.228775245155063</v>
      </c>
      <c r="E81" s="184">
        <f>RES_hhdet_tesh!E81/RES_summary!E$19</f>
        <v>113.45006270938437</v>
      </c>
      <c r="F81" s="184">
        <f>RES_hhdet_tesh!F81/RES_summary!F$19</f>
        <v>83.677378532960347</v>
      </c>
      <c r="G81" s="184">
        <f>RES_hhdet_tesh!G81/RES_summary!G$19</f>
        <v>105.9934658491558</v>
      </c>
      <c r="H81" s="184">
        <f>RES_hhdet_tesh!H81/RES_summary!H$19</f>
        <v>100.41191744697879</v>
      </c>
      <c r="I81" s="184">
        <f>RES_hhdet_tesh!I81/RES_summary!I$19</f>
        <v>98.351808552079419</v>
      </c>
      <c r="J81" s="184">
        <f>RES_hhdet_tesh!J81/RES_summary!J$19</f>
        <v>110.07935302272567</v>
      </c>
      <c r="K81" s="184">
        <f>RES_hhdet_tesh!K81/RES_summary!K$19</f>
        <v>105.96882703260833</v>
      </c>
      <c r="L81" s="184">
        <f>RES_hhdet_tesh!L81/RES_summary!L$19</f>
        <v>106.05532438020359</v>
      </c>
      <c r="M81" s="184">
        <f>RES_hhdet_tesh!M81/RES_summary!M$19</f>
        <v>79.56564054299642</v>
      </c>
      <c r="N81" s="184">
        <f>RES_hhdet_tesh!N81/RES_summary!N$19</f>
        <v>103.86221134771213</v>
      </c>
      <c r="O81" s="184">
        <f>RES_hhdet_tesh!O81/RES_summary!O$19</f>
        <v>101.6642883859291</v>
      </c>
      <c r="P81" s="184">
        <f>RES_hhdet_tesh!P81/RES_summary!P$19</f>
        <v>84.997946035864032</v>
      </c>
      <c r="Q81" s="184">
        <f>RES_hhdet_tesh!Q81/RES_summary!Q$19</f>
        <v>95.552495338063508</v>
      </c>
    </row>
    <row r="82" spans="1:17" ht="12.95" customHeight="1" x14ac:dyDescent="0.25">
      <c r="A82" s="158" t="s">
        <v>65</v>
      </c>
      <c r="B82" s="178">
        <f>RES_hhdet_tesh!B82/RES_summary!B$19</f>
        <v>54.100160231304713</v>
      </c>
      <c r="C82" s="178">
        <f>RES_hhdet_tesh!C82/RES_summary!C$19</f>
        <v>55.51916123494113</v>
      </c>
      <c r="D82" s="178">
        <f>RES_hhdet_tesh!D82/RES_summary!D$19</f>
        <v>58.96440233469486</v>
      </c>
      <c r="E82" s="178">
        <f>RES_hhdet_tesh!E82/RES_summary!E$19</f>
        <v>82.468657997312931</v>
      </c>
      <c r="F82" s="178">
        <f>RES_hhdet_tesh!F82/RES_summary!F$19</f>
        <v>52.047553265896013</v>
      </c>
      <c r="G82" s="178">
        <f>RES_hhdet_tesh!G82/RES_summary!G$19</f>
        <v>73.611283001753463</v>
      </c>
      <c r="H82" s="178">
        <f>RES_hhdet_tesh!H82/RES_summary!H$19</f>
        <v>67.870524089170573</v>
      </c>
      <c r="I82" s="178">
        <f>RES_hhdet_tesh!I82/RES_summary!I$19</f>
        <v>66.435379045693921</v>
      </c>
      <c r="J82" s="178">
        <f>RES_hhdet_tesh!J82/RES_summary!J$19</f>
        <v>78.184814189043848</v>
      </c>
      <c r="K82" s="178">
        <f>RES_hhdet_tesh!K82/RES_summary!K$19</f>
        <v>74.049349849429788</v>
      </c>
      <c r="L82" s="178">
        <f>RES_hhdet_tesh!L82/RES_summary!L$19</f>
        <v>73.38727173490372</v>
      </c>
      <c r="M82" s="178">
        <f>RES_hhdet_tesh!M82/RES_summary!M$19</f>
        <v>47.439688233628061</v>
      </c>
      <c r="N82" s="178">
        <f>RES_hhdet_tesh!N82/RES_summary!N$19</f>
        <v>69.378932450374379</v>
      </c>
      <c r="O82" s="178">
        <f>RES_hhdet_tesh!O82/RES_summary!O$19</f>
        <v>66.894983874843319</v>
      </c>
      <c r="P82" s="178">
        <f>RES_hhdet_tesh!P82/RES_summary!P$19</f>
        <v>51.372368362401431</v>
      </c>
      <c r="Q82" s="178">
        <f>RES_hhdet_tesh!Q82/RES_summary!Q$19</f>
        <v>60.057606526860688</v>
      </c>
    </row>
    <row r="83" spans="1:17" ht="12" customHeight="1" x14ac:dyDescent="0.25">
      <c r="A83" s="23" t="s">
        <v>157</v>
      </c>
      <c r="B83" s="177">
        <f>RES_hhdet_tesh!B83/RES_summary!B$19</f>
        <v>53.432044968083218</v>
      </c>
      <c r="C83" s="177">
        <f>RES_hhdet_tesh!C83/RES_summary!C$19</f>
        <v>54.866957873478654</v>
      </c>
      <c r="D83" s="177">
        <f>RES_hhdet_tesh!D83/RES_summary!D$19</f>
        <v>58.210676198962027</v>
      </c>
      <c r="E83" s="177">
        <f>RES_hhdet_tesh!E83/RES_summary!E$19</f>
        <v>81.360650898121463</v>
      </c>
      <c r="F83" s="177">
        <f>RES_hhdet_tesh!F83/RES_summary!F$19</f>
        <v>51.173506198757622</v>
      </c>
      <c r="G83" s="177">
        <f>RES_hhdet_tesh!G83/RES_summary!G$19</f>
        <v>72.504117681341484</v>
      </c>
      <c r="H83" s="177">
        <f>RES_hhdet_tesh!H83/RES_summary!H$19</f>
        <v>66.944551622311465</v>
      </c>
      <c r="I83" s="177">
        <f>RES_hhdet_tesh!I83/RES_summary!I$19</f>
        <v>65.841221763852076</v>
      </c>
      <c r="J83" s="177">
        <f>RES_hhdet_tesh!J83/RES_summary!J$19</f>
        <v>77.514945035830806</v>
      </c>
      <c r="K83" s="177">
        <f>RES_hhdet_tesh!K83/RES_summary!K$19</f>
        <v>73.480216409239802</v>
      </c>
      <c r="L83" s="177">
        <f>RES_hhdet_tesh!L83/RES_summary!L$19</f>
        <v>72.767672826485381</v>
      </c>
      <c r="M83" s="177">
        <f>RES_hhdet_tesh!M83/RES_summary!M$19</f>
        <v>46.918311848631546</v>
      </c>
      <c r="N83" s="177">
        <f>RES_hhdet_tesh!N83/RES_summary!N$19</f>
        <v>68.910196402802512</v>
      </c>
      <c r="O83" s="177">
        <f>RES_hhdet_tesh!O83/RES_summary!O$19</f>
        <v>66.409464508851769</v>
      </c>
      <c r="P83" s="177">
        <f>RES_hhdet_tesh!P83/RES_summary!P$19</f>
        <v>51.049521978511898</v>
      </c>
      <c r="Q83" s="177">
        <f>RES_hhdet_tesh!Q83/RES_summary!Q$19</f>
        <v>59.350385922959674</v>
      </c>
    </row>
    <row r="84" spans="1:17" ht="12" customHeight="1" x14ac:dyDescent="0.25">
      <c r="A84" s="23" t="s">
        <v>60</v>
      </c>
      <c r="B84" s="177">
        <f>RES_hhdet_tesh!B84/RES_summary!B$19</f>
        <v>0.66811526322149883</v>
      </c>
      <c r="C84" s="177">
        <f>RES_hhdet_tesh!C84/RES_summary!C$19</f>
        <v>0.65220336146247659</v>
      </c>
      <c r="D84" s="177">
        <f>RES_hhdet_tesh!D84/RES_summary!D$19</f>
        <v>0.75372613573282821</v>
      </c>
      <c r="E84" s="177">
        <f>RES_hhdet_tesh!E84/RES_summary!E$19</f>
        <v>1.1080070991914681</v>
      </c>
      <c r="F84" s="177">
        <f>RES_hhdet_tesh!F84/RES_summary!F$19</f>
        <v>0.87404706713838798</v>
      </c>
      <c r="G84" s="177">
        <f>RES_hhdet_tesh!G84/RES_summary!G$19</f>
        <v>1.1071653204119902</v>
      </c>
      <c r="H84" s="177">
        <f>RES_hhdet_tesh!H84/RES_summary!H$19</f>
        <v>0.92597246685910695</v>
      </c>
      <c r="I84" s="177">
        <f>RES_hhdet_tesh!I84/RES_summary!I$19</f>
        <v>0.59415728184183969</v>
      </c>
      <c r="J84" s="177">
        <f>RES_hhdet_tesh!J84/RES_summary!J$19</f>
        <v>0.66986915321305252</v>
      </c>
      <c r="K84" s="177">
        <f>RES_hhdet_tesh!K84/RES_summary!K$19</f>
        <v>0.56913344018999756</v>
      </c>
      <c r="L84" s="177">
        <f>RES_hhdet_tesh!L84/RES_summary!L$19</f>
        <v>0.61959890841833931</v>
      </c>
      <c r="M84" s="177">
        <f>RES_hhdet_tesh!M84/RES_summary!M$19</f>
        <v>0.52137638499651839</v>
      </c>
      <c r="N84" s="177">
        <f>RES_hhdet_tesh!N84/RES_summary!N$19</f>
        <v>0.46873604757187115</v>
      </c>
      <c r="O84" s="177">
        <f>RES_hhdet_tesh!O84/RES_summary!O$19</f>
        <v>0.48551936599156137</v>
      </c>
      <c r="P84" s="177">
        <f>RES_hhdet_tesh!P84/RES_summary!P$19</f>
        <v>0.32284638388954012</v>
      </c>
      <c r="Q84" s="177">
        <f>RES_hhdet_tesh!Q84/RES_summary!Q$19</f>
        <v>0.70722060390101849</v>
      </c>
    </row>
    <row r="85" spans="1:17" ht="12.95" customHeight="1" x14ac:dyDescent="0.25">
      <c r="A85" s="158" t="s">
        <v>112</v>
      </c>
      <c r="B85" s="178">
        <f>RES_hhdet_tesh!B85/RES_summary!B$19</f>
        <v>2.7449554799654532</v>
      </c>
      <c r="C85" s="178">
        <f>RES_hhdet_tesh!C85/RES_summary!C$19</f>
        <v>2.92549761040656</v>
      </c>
      <c r="D85" s="178">
        <f>RES_hhdet_tesh!D85/RES_summary!D$19</f>
        <v>3.1119018308900595</v>
      </c>
      <c r="E85" s="178">
        <f>RES_hhdet_tesh!E85/RES_summary!E$19</f>
        <v>3.3488535441660652</v>
      </c>
      <c r="F85" s="178">
        <f>RES_hhdet_tesh!F85/RES_summary!F$19</f>
        <v>3.5944271059718624</v>
      </c>
      <c r="G85" s="178">
        <f>RES_hhdet_tesh!G85/RES_summary!G$19</f>
        <v>3.9164916926185613</v>
      </c>
      <c r="H85" s="178">
        <f>RES_hhdet_tesh!H85/RES_summary!H$19</f>
        <v>4.1571758527456293</v>
      </c>
      <c r="I85" s="178">
        <f>RES_hhdet_tesh!I85/RES_summary!I$19</f>
        <v>4.3596199381191845</v>
      </c>
      <c r="J85" s="178">
        <f>RES_hhdet_tesh!J85/RES_summary!J$19</f>
        <v>4.7225391400321657</v>
      </c>
      <c r="K85" s="178">
        <f>RES_hhdet_tesh!K85/RES_summary!K$19</f>
        <v>4.9584877930444584</v>
      </c>
      <c r="L85" s="178">
        <f>RES_hhdet_tesh!L85/RES_summary!L$19</f>
        <v>5.3478544681325877</v>
      </c>
      <c r="M85" s="178">
        <f>RES_hhdet_tesh!M85/RES_summary!M$19</f>
        <v>6.8191343071459976</v>
      </c>
      <c r="N85" s="178">
        <f>RES_hhdet_tesh!N85/RES_summary!N$19</f>
        <v>8.2589819600714733</v>
      </c>
      <c r="O85" s="178">
        <f>RES_hhdet_tesh!O85/RES_summary!O$19</f>
        <v>8.812011703179131</v>
      </c>
      <c r="P85" s="178">
        <f>RES_hhdet_tesh!P85/RES_summary!P$19</f>
        <v>9.2531650617688381</v>
      </c>
      <c r="Q85" s="178">
        <f>RES_hhdet_tesh!Q85/RES_summary!Q$19</f>
        <v>9.638461222834243</v>
      </c>
    </row>
    <row r="86" spans="1:17" ht="12" customHeight="1" x14ac:dyDescent="0.25">
      <c r="A86" s="23" t="s">
        <v>60</v>
      </c>
      <c r="B86" s="177">
        <f>RES_hhdet_tesh!B86/RES_summary!B$19</f>
        <v>2.7449554799654532</v>
      </c>
      <c r="C86" s="177">
        <f>RES_hhdet_tesh!C86/RES_summary!C$19</f>
        <v>2.92549761040656</v>
      </c>
      <c r="D86" s="177">
        <f>RES_hhdet_tesh!D86/RES_summary!D$19</f>
        <v>3.1119018308900595</v>
      </c>
      <c r="E86" s="177">
        <f>RES_hhdet_tesh!E86/RES_summary!E$19</f>
        <v>3.3488535441660652</v>
      </c>
      <c r="F86" s="177">
        <f>RES_hhdet_tesh!F86/RES_summary!F$19</f>
        <v>3.5944271059718624</v>
      </c>
      <c r="G86" s="177">
        <f>RES_hhdet_tesh!G86/RES_summary!G$19</f>
        <v>3.9164916926185613</v>
      </c>
      <c r="H86" s="177">
        <f>RES_hhdet_tesh!H86/RES_summary!H$19</f>
        <v>4.1571758527456293</v>
      </c>
      <c r="I86" s="177">
        <f>RES_hhdet_tesh!I86/RES_summary!I$19</f>
        <v>4.3596199381191845</v>
      </c>
      <c r="J86" s="177">
        <f>RES_hhdet_tesh!J86/RES_summary!J$19</f>
        <v>4.7225391400321657</v>
      </c>
      <c r="K86" s="177">
        <f>RES_hhdet_tesh!K86/RES_summary!K$19</f>
        <v>4.9584877930444584</v>
      </c>
      <c r="L86" s="177">
        <f>RES_hhdet_tesh!L86/RES_summary!L$19</f>
        <v>5.3478544681325877</v>
      </c>
      <c r="M86" s="177">
        <f>RES_hhdet_tesh!M86/RES_summary!M$19</f>
        <v>6.8191343071459976</v>
      </c>
      <c r="N86" s="177">
        <f>RES_hhdet_tesh!N86/RES_summary!N$19</f>
        <v>8.2589819600714733</v>
      </c>
      <c r="O86" s="177">
        <f>RES_hhdet_tesh!O86/RES_summary!O$19</f>
        <v>8.812011703179131</v>
      </c>
      <c r="P86" s="177">
        <f>RES_hhdet_tesh!P86/RES_summary!P$19</f>
        <v>9.2531650617688381</v>
      </c>
      <c r="Q86" s="177">
        <f>RES_hhdet_tesh!Q86/RES_summary!Q$19</f>
        <v>9.638461222834243</v>
      </c>
    </row>
    <row r="87" spans="1:17" ht="12" customHeight="1" x14ac:dyDescent="0.25">
      <c r="A87" s="158" t="s">
        <v>63</v>
      </c>
      <c r="B87" s="178">
        <f>RES_hhdet_tesh!B87/RES_summary!B$19</f>
        <v>15.809161567027441</v>
      </c>
      <c r="C87" s="178">
        <f>RES_hhdet_tesh!C87/RES_summary!C$19</f>
        <v>16.618109404416998</v>
      </c>
      <c r="D87" s="178">
        <f>RES_hhdet_tesh!D87/RES_summary!D$19</f>
        <v>18.289329257818885</v>
      </c>
      <c r="E87" s="178">
        <f>RES_hhdet_tesh!E87/RES_summary!E$19</f>
        <v>19.553229391073703</v>
      </c>
      <c r="F87" s="178">
        <f>RES_hhdet_tesh!F87/RES_summary!F$19</f>
        <v>18.984104462866437</v>
      </c>
      <c r="G87" s="178">
        <f>RES_hhdet_tesh!G87/RES_summary!G$19</f>
        <v>19.628884517287162</v>
      </c>
      <c r="H87" s="178">
        <f>RES_hhdet_tesh!H87/RES_summary!H$19</f>
        <v>19.323539286171648</v>
      </c>
      <c r="I87" s="178">
        <f>RES_hhdet_tesh!I87/RES_summary!I$19</f>
        <v>18.822780392393994</v>
      </c>
      <c r="J87" s="178">
        <f>RES_hhdet_tesh!J87/RES_summary!J$19</f>
        <v>18.889346318965973</v>
      </c>
      <c r="K87" s="178">
        <f>RES_hhdet_tesh!K87/RES_summary!K$19</f>
        <v>18.616386495303495</v>
      </c>
      <c r="L87" s="178">
        <f>RES_hhdet_tesh!L87/RES_summary!L$19</f>
        <v>18.749396688297246</v>
      </c>
      <c r="M87" s="178">
        <f>RES_hhdet_tesh!M87/RES_summary!M$19</f>
        <v>16.903897168366978</v>
      </c>
      <c r="N87" s="178">
        <f>RES_hhdet_tesh!N87/RES_summary!N$19</f>
        <v>17.930759843850318</v>
      </c>
      <c r="O87" s="178">
        <f>RES_hhdet_tesh!O87/RES_summary!O$19</f>
        <v>17.349865628977518</v>
      </c>
      <c r="P87" s="178">
        <f>RES_hhdet_tesh!P87/RES_summary!P$19</f>
        <v>16.144711594249657</v>
      </c>
      <c r="Q87" s="178">
        <f>RES_hhdet_tesh!Q87/RES_summary!Q$19</f>
        <v>16.436034766261432</v>
      </c>
    </row>
    <row r="88" spans="1:17" ht="12" customHeight="1" x14ac:dyDescent="0.25">
      <c r="A88" s="167" t="s">
        <v>156</v>
      </c>
      <c r="B88" s="183">
        <f>RES_hhdet_tesh!B88/RES_summary!B$19</f>
        <v>15.784228308674308</v>
      </c>
      <c r="C88" s="183">
        <f>RES_hhdet_tesh!C88/RES_summary!C$19</f>
        <v>16.553663458873743</v>
      </c>
      <c r="D88" s="183">
        <f>RES_hhdet_tesh!D88/RES_summary!D$19</f>
        <v>17.904867949686068</v>
      </c>
      <c r="E88" s="183">
        <f>RES_hhdet_tesh!E88/RES_summary!E$19</f>
        <v>21.25371498817098</v>
      </c>
      <c r="F88" s="183">
        <f>RES_hhdet_tesh!F88/RES_summary!F$19</f>
        <v>15.99933517341508</v>
      </c>
      <c r="G88" s="183">
        <f>RES_hhdet_tesh!G88/RES_summary!G$19</f>
        <v>18.630563851474772</v>
      </c>
      <c r="H88" s="183">
        <f>RES_hhdet_tesh!H88/RES_summary!H$19</f>
        <v>18.500841315208113</v>
      </c>
      <c r="I88" s="183">
        <f>RES_hhdet_tesh!I88/RES_summary!I$19</f>
        <v>18.438854489616553</v>
      </c>
      <c r="J88" s="183">
        <f>RES_hhdet_tesh!J88/RES_summary!J$19</f>
        <v>19.365243041229821</v>
      </c>
      <c r="K88" s="183">
        <f>RES_hhdet_tesh!K88/RES_summary!K$19</f>
        <v>19.316496051481661</v>
      </c>
      <c r="L88" s="183">
        <f>RES_hhdet_tesh!L88/RES_summary!L$19</f>
        <v>17.891750124742995</v>
      </c>
      <c r="M88" s="183">
        <f>RES_hhdet_tesh!M88/RES_summary!M$19</f>
        <v>13.320476081476979</v>
      </c>
      <c r="N88" s="183">
        <f>RES_hhdet_tesh!N88/RES_summary!N$19</f>
        <v>17.109863171886811</v>
      </c>
      <c r="O88" s="183">
        <f>RES_hhdet_tesh!O88/RES_summary!O$19</f>
        <v>16.718151176825401</v>
      </c>
      <c r="P88" s="183">
        <f>RES_hhdet_tesh!P88/RES_summary!P$19</f>
        <v>16.002011984676358</v>
      </c>
      <c r="Q88" s="183">
        <f>RES_hhdet_tesh!Q88/RES_summary!Q$19</f>
        <v>15.866256165853592</v>
      </c>
    </row>
    <row r="89" spans="1:17" ht="12" customHeight="1" x14ac:dyDescent="0.25">
      <c r="A89" s="167" t="s">
        <v>155</v>
      </c>
      <c r="B89" s="183">
        <f>RES_hhdet_tesh!B89/RES_summary!B$19</f>
        <v>15.784523635609471</v>
      </c>
      <c r="C89" s="183">
        <f>RES_hhdet_tesh!C89/RES_summary!C$19</f>
        <v>16.538222875030833</v>
      </c>
      <c r="D89" s="183">
        <f>RES_hhdet_tesh!D89/RES_summary!D$19</f>
        <v>17.436721703767123</v>
      </c>
      <c r="E89" s="183">
        <f>RES_hhdet_tesh!E89/RES_summary!E$19</f>
        <v>18.878989902193894</v>
      </c>
      <c r="F89" s="183">
        <f>RES_hhdet_tesh!F89/RES_summary!F$19</f>
        <v>16.762980628583669</v>
      </c>
      <c r="G89" s="183">
        <f>RES_hhdet_tesh!G89/RES_summary!G$19</f>
        <v>17.831408741004623</v>
      </c>
      <c r="H89" s="183">
        <f>RES_hhdet_tesh!H89/RES_summary!H$19</f>
        <v>17.666477023385696</v>
      </c>
      <c r="I89" s="183">
        <f>RES_hhdet_tesh!I89/RES_summary!I$19</f>
        <v>17.589759074434806</v>
      </c>
      <c r="J89" s="183">
        <f>RES_hhdet_tesh!J89/RES_summary!J$19</f>
        <v>17.908256760385584</v>
      </c>
      <c r="K89" s="183">
        <f>RES_hhdet_tesh!K89/RES_summary!K$19</f>
        <v>17.77626411455558</v>
      </c>
      <c r="L89" s="183">
        <f>RES_hhdet_tesh!L89/RES_summary!L$19</f>
        <v>17.162728679072902</v>
      </c>
      <c r="M89" s="183">
        <f>RES_hhdet_tesh!M89/RES_summary!M$19</f>
        <v>15.254926874514721</v>
      </c>
      <c r="N89" s="183">
        <f>RES_hhdet_tesh!N89/RES_summary!N$19</f>
        <v>16.60969237309768</v>
      </c>
      <c r="O89" s="183">
        <f>RES_hhdet_tesh!O89/RES_summary!O$19</f>
        <v>16.241058530416666</v>
      </c>
      <c r="P89" s="183">
        <f>RES_hhdet_tesh!P89/RES_summary!P$19</f>
        <v>15.587424029477113</v>
      </c>
      <c r="Q89" s="183">
        <f>RES_hhdet_tesh!Q89/RES_summary!Q$19</f>
        <v>15.51091783010011</v>
      </c>
    </row>
    <row r="90" spans="1:17" ht="12" customHeight="1" x14ac:dyDescent="0.25">
      <c r="A90" s="166" t="s">
        <v>55</v>
      </c>
      <c r="B90" s="182">
        <f>RES_hhdet_tesh!B90/RES_summary!B$19</f>
        <v>6.3136913234716401</v>
      </c>
      <c r="C90" s="182">
        <f>RES_hhdet_tesh!C90/RES_summary!C$19</f>
        <v>6.8034737526490403</v>
      </c>
      <c r="D90" s="182">
        <f>RES_hhdet_tesh!D90/RES_summary!D$19</f>
        <v>7.4607975596020557</v>
      </c>
      <c r="E90" s="182">
        <f>RES_hhdet_tesh!E90/RES_summary!E$19</f>
        <v>8.7217394187248249</v>
      </c>
      <c r="F90" s="182">
        <f>RES_hhdet_tesh!F90/RES_summary!F$19</f>
        <v>6.5587149055255329</v>
      </c>
      <c r="G90" s="182">
        <f>RES_hhdet_tesh!G90/RES_summary!G$19</f>
        <v>7.5976314539259135</v>
      </c>
      <c r="H90" s="182">
        <f>RES_hhdet_tesh!H90/RES_summary!H$19</f>
        <v>7.5132550222969776</v>
      </c>
      <c r="I90" s="182">
        <f>RES_hhdet_tesh!I90/RES_summary!I$19</f>
        <v>7.4727941255536763</v>
      </c>
      <c r="J90" s="182">
        <f>RES_hhdet_tesh!J90/RES_summary!J$19</f>
        <v>7.8515132512911396</v>
      </c>
      <c r="K90" s="182">
        <f>RES_hhdet_tesh!K90/RES_summary!K$19</f>
        <v>7.8390556509188256</v>
      </c>
      <c r="L90" s="182">
        <f>RES_hhdet_tesh!L90/RES_summary!L$19</f>
        <v>7.2761335347800946</v>
      </c>
      <c r="M90" s="182">
        <f>RES_hhdet_tesh!M90/RES_summary!M$19</f>
        <v>5.4178635451214427</v>
      </c>
      <c r="N90" s="182">
        <f>RES_hhdet_tesh!N90/RES_summary!N$19</f>
        <v>6.9758406734210094</v>
      </c>
      <c r="O90" s="182">
        <f>RES_hhdet_tesh!O90/RES_summary!O$19</f>
        <v>6.8342506747550145</v>
      </c>
      <c r="P90" s="182">
        <f>RES_hhdet_tesh!P90/RES_summary!P$19</f>
        <v>6.5428672527043927</v>
      </c>
      <c r="Q90" s="182">
        <f>RES_hhdet_tesh!Q90/RES_summary!Q$19</f>
        <v>6.4859091973806349</v>
      </c>
    </row>
    <row r="91" spans="1:17" ht="12" customHeight="1" x14ac:dyDescent="0.25">
      <c r="A91" s="147" t="s">
        <v>59</v>
      </c>
      <c r="B91" s="181">
        <f>RES_hhdet_tesh!B91/RES_summary!B$19</f>
        <v>9.4708323121378317</v>
      </c>
      <c r="C91" s="181">
        <f>RES_hhdet_tesh!C91/RES_summary!C$19</f>
        <v>9.7347491223817926</v>
      </c>
      <c r="D91" s="181">
        <f>RES_hhdet_tesh!D91/RES_summary!D$19</f>
        <v>9.9759241441650701</v>
      </c>
      <c r="E91" s="181">
        <f>RES_hhdet_tesh!E91/RES_summary!E$19</f>
        <v>10.157250483469069</v>
      </c>
      <c r="F91" s="181">
        <f>RES_hhdet_tesh!F91/RES_summary!F$19</f>
        <v>10.204265723058139</v>
      </c>
      <c r="G91" s="181">
        <f>RES_hhdet_tesh!G91/RES_summary!G$19</f>
        <v>10.233777287078709</v>
      </c>
      <c r="H91" s="181">
        <f>RES_hhdet_tesh!H91/RES_summary!H$19</f>
        <v>10.153222001088716</v>
      </c>
      <c r="I91" s="181">
        <f>RES_hhdet_tesh!I91/RES_summary!I$19</f>
        <v>10.116964948881133</v>
      </c>
      <c r="J91" s="181">
        <f>RES_hhdet_tesh!J91/RES_summary!J$19</f>
        <v>10.056743509094442</v>
      </c>
      <c r="K91" s="181">
        <f>RES_hhdet_tesh!K91/RES_summary!K$19</f>
        <v>9.9372084636367539</v>
      </c>
      <c r="L91" s="181">
        <f>RES_hhdet_tesh!L91/RES_summary!L$19</f>
        <v>9.8865951442928086</v>
      </c>
      <c r="M91" s="181">
        <f>RES_hhdet_tesh!M91/RES_summary!M$19</f>
        <v>9.8370633293932777</v>
      </c>
      <c r="N91" s="181">
        <f>RES_hhdet_tesh!N91/RES_summary!N$19</f>
        <v>9.6338516996766721</v>
      </c>
      <c r="O91" s="181">
        <f>RES_hhdet_tesh!O91/RES_summary!O$19</f>
        <v>9.4068078556616523</v>
      </c>
      <c r="P91" s="181">
        <f>RES_hhdet_tesh!P91/RES_summary!P$19</f>
        <v>9.0445567767727191</v>
      </c>
      <c r="Q91" s="181">
        <f>RES_hhdet_tesh!Q91/RES_summary!Q$19</f>
        <v>9.0250086327194765</v>
      </c>
    </row>
    <row r="92" spans="1:17" ht="12" customHeight="1" x14ac:dyDescent="0.25">
      <c r="A92" s="163" t="s">
        <v>144</v>
      </c>
      <c r="B92" s="180">
        <f>RES_hhdet_tesh!B92/RES_summary!B$19</f>
        <v>15.784305155385718</v>
      </c>
      <c r="C92" s="180">
        <f>RES_hhdet_tesh!C92/RES_summary!C$19</f>
        <v>16.525395247951504</v>
      </c>
      <c r="D92" s="180">
        <f>RES_hhdet_tesh!D92/RES_summary!D$19</f>
        <v>16.989824668963145</v>
      </c>
      <c r="E92" s="180">
        <f>RES_hhdet_tesh!E92/RES_summary!E$19</f>
        <v>17.37043246549468</v>
      </c>
      <c r="F92" s="180">
        <f>RES_hhdet_tesh!F92/RES_summary!F$19</f>
        <v>17.479759586002729</v>
      </c>
      <c r="G92" s="180">
        <f>RES_hhdet_tesh!G92/RES_summary!G$19</f>
        <v>17.659459302766297</v>
      </c>
      <c r="H92" s="180">
        <f>RES_hhdet_tesh!H92/RES_summary!H$19</f>
        <v>17.595484891833649</v>
      </c>
      <c r="I92" s="180">
        <f>RES_hhdet_tesh!I92/RES_summary!I$19</f>
        <v>17.586440631150474</v>
      </c>
      <c r="J92" s="180">
        <f>RES_hhdet_tesh!J92/RES_summary!J$19</f>
        <v>17.615884991182462</v>
      </c>
      <c r="K92" s="180">
        <f>RES_hhdet_tesh!K92/RES_summary!K$19</f>
        <v>17.320321937411084</v>
      </c>
      <c r="L92" s="180">
        <f>RES_hhdet_tesh!L92/RES_summary!L$19</f>
        <v>17.229718004355462</v>
      </c>
      <c r="M92" s="180">
        <f>RES_hhdet_tesh!M92/RES_summary!M$19</f>
        <v>17.214559597829879</v>
      </c>
      <c r="N92" s="180">
        <f>RES_hhdet_tesh!N92/RES_summary!N$19</f>
        <v>16.861008863606088</v>
      </c>
      <c r="O92" s="180">
        <f>RES_hhdet_tesh!O92/RES_summary!O$19</f>
        <v>16.537620930377443</v>
      </c>
      <c r="P92" s="180">
        <f>RES_hhdet_tesh!P92/RES_summary!P$19</f>
        <v>15.887665943026802</v>
      </c>
      <c r="Q92" s="180">
        <f>RES_hhdet_tesh!Q92/RES_summary!Q$19</f>
        <v>15.815586128645913</v>
      </c>
    </row>
    <row r="93" spans="1:17" ht="12" customHeight="1" x14ac:dyDescent="0.25">
      <c r="A93" s="161" t="s">
        <v>143</v>
      </c>
      <c r="B93" s="179">
        <f>RES_hhdet_tesh!B93/RES_summary!B$19</f>
        <v>15.784554374293695</v>
      </c>
      <c r="C93" s="179">
        <f>RES_hhdet_tesh!C93/RES_summary!C$19</f>
        <v>16.381394244428392</v>
      </c>
      <c r="D93" s="179">
        <f>RES_hhdet_tesh!D93/RES_summary!D$19</f>
        <v>16.925684471515851</v>
      </c>
      <c r="E93" s="179">
        <f>RES_hhdet_tesh!E93/RES_summary!E$19</f>
        <v>17.312105541127352</v>
      </c>
      <c r="F93" s="179">
        <f>RES_hhdet_tesh!F93/RES_summary!F$19</f>
        <v>17.429114252136475</v>
      </c>
      <c r="G93" s="179">
        <f>RES_hhdet_tesh!G93/RES_summary!G$19</f>
        <v>17.585268815650505</v>
      </c>
      <c r="H93" s="179">
        <f>RES_hhdet_tesh!H93/RES_summary!H$19</f>
        <v>17.418778561699217</v>
      </c>
      <c r="I93" s="179">
        <f>RES_hhdet_tesh!I93/RES_summary!I$19</f>
        <v>17.328052562656286</v>
      </c>
      <c r="J93" s="179">
        <f>RES_hhdet_tesh!J93/RES_summary!J$19</f>
        <v>17.211726100982027</v>
      </c>
      <c r="K93" s="179">
        <f>RES_hhdet_tesh!K93/RES_summary!K$19</f>
        <v>16.967369794472781</v>
      </c>
      <c r="L93" s="179">
        <f>RES_hhdet_tesh!L93/RES_summary!L$19</f>
        <v>16.889396530399527</v>
      </c>
      <c r="M93" s="179">
        <f>RES_hhdet_tesh!M93/RES_summary!M$19</f>
        <v>16.816241905260494</v>
      </c>
      <c r="N93" s="179">
        <f>RES_hhdet_tesh!N93/RES_summary!N$19</f>
        <v>16.453105473544944</v>
      </c>
      <c r="O93" s="179">
        <f>RES_hhdet_tesh!O93/RES_summary!O$19</f>
        <v>16.070200547478908</v>
      </c>
      <c r="P93" s="179">
        <f>RES_hhdet_tesh!P93/RES_summary!P$19</f>
        <v>15.437474697005793</v>
      </c>
      <c r="Q93" s="179">
        <f>RES_hhdet_tesh!Q93/RES_summary!Q$19</f>
        <v>15.391857836306727</v>
      </c>
    </row>
    <row r="94" spans="1:17" ht="12" customHeight="1" x14ac:dyDescent="0.25">
      <c r="A94" s="148" t="s">
        <v>57</v>
      </c>
      <c r="B94" s="177">
        <f>RES_hhdet_tesh!B94/RES_summary!B$19</f>
        <v>6.3137220621558665</v>
      </c>
      <c r="C94" s="177">
        <f>RES_hhdet_tesh!C94/RES_summary!C$19</f>
        <v>6.646645122046599</v>
      </c>
      <c r="D94" s="177">
        <f>RES_hhdet_tesh!D94/RES_summary!D$19</f>
        <v>6.9497603273507815</v>
      </c>
      <c r="E94" s="177">
        <f>RES_hhdet_tesh!E94/RES_summary!E$19</f>
        <v>7.1548550576582848</v>
      </c>
      <c r="F94" s="177">
        <f>RES_hhdet_tesh!F94/RES_summary!F$19</f>
        <v>7.22484852907834</v>
      </c>
      <c r="G94" s="177">
        <f>RES_hhdet_tesh!G94/RES_summary!G$19</f>
        <v>7.3514915285717937</v>
      </c>
      <c r="H94" s="177">
        <f>RES_hhdet_tesh!H94/RES_summary!H$19</f>
        <v>7.2655565606105021</v>
      </c>
      <c r="I94" s="177">
        <f>RES_hhdet_tesh!I94/RES_summary!I$19</f>
        <v>7.2110876137751578</v>
      </c>
      <c r="J94" s="177">
        <f>RES_hhdet_tesh!J94/RES_summary!J$19</f>
        <v>7.1549825918875793</v>
      </c>
      <c r="K94" s="177">
        <f>RES_hhdet_tesh!K94/RES_summary!K$19</f>
        <v>7.0301613308360267</v>
      </c>
      <c r="L94" s="177">
        <f>RES_hhdet_tesh!L94/RES_summary!L$19</f>
        <v>7.002801386106718</v>
      </c>
      <c r="M94" s="177">
        <f>RES_hhdet_tesh!M94/RES_summary!M$19</f>
        <v>6.9791785758672198</v>
      </c>
      <c r="N94" s="177">
        <f>RES_hhdet_tesh!N94/RES_summary!N$19</f>
        <v>6.8192537738682804</v>
      </c>
      <c r="O94" s="177">
        <f>RES_hhdet_tesh!O94/RES_summary!O$19</f>
        <v>6.663392691817263</v>
      </c>
      <c r="P94" s="177">
        <f>RES_hhdet_tesh!P94/RES_summary!P$19</f>
        <v>6.3929179202330744</v>
      </c>
      <c r="Q94" s="177">
        <f>RES_hhdet_tesh!Q94/RES_summary!Q$19</f>
        <v>6.3668492035872557</v>
      </c>
    </row>
    <row r="95" spans="1:17" ht="12" customHeight="1" x14ac:dyDescent="0.25">
      <c r="A95" s="148" t="s">
        <v>59</v>
      </c>
      <c r="B95" s="177">
        <f>RES_hhdet_tesh!B95/RES_summary!B$19</f>
        <v>9.4708323121378317</v>
      </c>
      <c r="C95" s="177">
        <f>RES_hhdet_tesh!C95/RES_summary!C$19</f>
        <v>9.7347491223817926</v>
      </c>
      <c r="D95" s="177">
        <f>RES_hhdet_tesh!D95/RES_summary!D$19</f>
        <v>9.9759241441650719</v>
      </c>
      <c r="E95" s="177">
        <f>RES_hhdet_tesh!E95/RES_summary!E$19</f>
        <v>10.157250483469063</v>
      </c>
      <c r="F95" s="177">
        <f>RES_hhdet_tesh!F95/RES_summary!F$19</f>
        <v>10.204265723058136</v>
      </c>
      <c r="G95" s="177">
        <f>RES_hhdet_tesh!G95/RES_summary!G$19</f>
        <v>10.233777287078707</v>
      </c>
      <c r="H95" s="177">
        <f>RES_hhdet_tesh!H95/RES_summary!H$19</f>
        <v>10.153222001088714</v>
      </c>
      <c r="I95" s="177">
        <f>RES_hhdet_tesh!I95/RES_summary!I$19</f>
        <v>10.116964948881128</v>
      </c>
      <c r="J95" s="177">
        <f>RES_hhdet_tesh!J95/RES_summary!J$19</f>
        <v>10.056743509094447</v>
      </c>
      <c r="K95" s="177">
        <f>RES_hhdet_tesh!K95/RES_summary!K$19</f>
        <v>9.9372084636367521</v>
      </c>
      <c r="L95" s="177">
        <f>RES_hhdet_tesh!L95/RES_summary!L$19</f>
        <v>9.8865951442928068</v>
      </c>
      <c r="M95" s="177">
        <f>RES_hhdet_tesh!M95/RES_summary!M$19</f>
        <v>9.8370633293932741</v>
      </c>
      <c r="N95" s="177">
        <f>RES_hhdet_tesh!N95/RES_summary!N$19</f>
        <v>9.633851699676665</v>
      </c>
      <c r="O95" s="177">
        <f>RES_hhdet_tesh!O95/RES_summary!O$19</f>
        <v>9.406807855661647</v>
      </c>
      <c r="P95" s="177">
        <f>RES_hhdet_tesh!P95/RES_summary!P$19</f>
        <v>9.0445567767727155</v>
      </c>
      <c r="Q95" s="177">
        <f>RES_hhdet_tesh!Q95/RES_summary!Q$19</f>
        <v>9.0250086327194712</v>
      </c>
    </row>
    <row r="96" spans="1:17" ht="12" customHeight="1" x14ac:dyDescent="0.25">
      <c r="A96" s="163" t="s">
        <v>142</v>
      </c>
      <c r="B96" s="180">
        <f>RES_hhdet_tesh!B96/RES_summary!B$19</f>
        <v>18.857237858486002</v>
      </c>
      <c r="C96" s="180">
        <f>RES_hhdet_tesh!C96/RES_summary!C$19</f>
        <v>19.162204242134329</v>
      </c>
      <c r="D96" s="180">
        <f>RES_hhdet_tesh!D96/RES_summary!D$19</f>
        <v>21.171529921451569</v>
      </c>
      <c r="E96" s="180">
        <f>RES_hhdet_tesh!E96/RES_summary!E$19</f>
        <v>22.099780171884596</v>
      </c>
      <c r="F96" s="180">
        <f>RES_hhdet_tesh!F96/RES_summary!F$19</f>
        <v>23.456507719481834</v>
      </c>
      <c r="G96" s="180">
        <f>RES_hhdet_tesh!G96/RES_summary!G$19</f>
        <v>23.51575411619995</v>
      </c>
      <c r="H96" s="180">
        <f>RES_hhdet_tesh!H96/RES_summary!H$19</f>
        <v>22.005032406425087</v>
      </c>
      <c r="I96" s="180">
        <f>RES_hhdet_tesh!I96/RES_summary!I$19</f>
        <v>20.081934100842471</v>
      </c>
      <c r="J96" s="180">
        <f>RES_hhdet_tesh!J96/RES_summary!J$19</f>
        <v>19.075879468683077</v>
      </c>
      <c r="K96" s="180">
        <f>RES_hhdet_tesh!K96/RES_summary!K$19</f>
        <v>18.435227999455144</v>
      </c>
      <c r="L96" s="180">
        <f>RES_hhdet_tesh!L96/RES_summary!L$19</f>
        <v>20.958059335833934</v>
      </c>
      <c r="M96" s="180">
        <f>RES_hhdet_tesh!M96/RES_summary!M$19</f>
        <v>22.084335825147662</v>
      </c>
      <c r="N96" s="180">
        <f>RES_hhdet_tesh!N96/RES_summary!N$19</f>
        <v>20.099362651773752</v>
      </c>
      <c r="O96" s="180">
        <f>RES_hhdet_tesh!O96/RES_summary!O$19</f>
        <v>21.253667848601232</v>
      </c>
      <c r="P96" s="180">
        <f>RES_hhdet_tesh!P96/RES_summary!P$19</f>
        <v>18.359209843620114</v>
      </c>
      <c r="Q96" s="180">
        <f>RES_hhdet_tesh!Q96/RES_summary!Q$19</f>
        <v>24.057695392385146</v>
      </c>
    </row>
    <row r="97" spans="1:17" ht="12" customHeight="1" x14ac:dyDescent="0.25">
      <c r="A97" s="161" t="s">
        <v>141</v>
      </c>
      <c r="B97" s="179">
        <f>RES_hhdet_tesh!B97/RES_summary!B$19</f>
        <v>17.013727455534564</v>
      </c>
      <c r="C97" s="179">
        <f>RES_hhdet_tesh!C97/RES_summary!C$19</f>
        <v>17.482198283820019</v>
      </c>
      <c r="D97" s="179">
        <f>RES_hhdet_tesh!D97/RES_summary!D$19</f>
        <v>18.453646079122638</v>
      </c>
      <c r="E97" s="179">
        <f>RES_hhdet_tesh!E97/RES_summary!E$19</f>
        <v>19.017843164398759</v>
      </c>
      <c r="F97" s="179">
        <f>RES_hhdet_tesh!F97/RES_summary!F$19</f>
        <v>19.616910183580199</v>
      </c>
      <c r="G97" s="179">
        <f>RES_hhdet_tesh!G97/RES_summary!G$19</f>
        <v>19.721294321397423</v>
      </c>
      <c r="H97" s="179">
        <f>RES_hhdet_tesh!H97/RES_summary!H$19</f>
        <v>19.060351005258546</v>
      </c>
      <c r="I97" s="179">
        <f>RES_hhdet_tesh!I97/RES_summary!I$19</f>
        <v>18.247349185584959</v>
      </c>
      <c r="J97" s="179">
        <f>RES_hhdet_tesh!J97/RES_summary!J$19</f>
        <v>17.770946468319281</v>
      </c>
      <c r="K97" s="179">
        <f>RES_hhdet_tesh!K97/RES_summary!K$19</f>
        <v>17.411843232661649</v>
      </c>
      <c r="L97" s="179">
        <f>RES_hhdet_tesh!L97/RES_summary!L$19</f>
        <v>18.3738032469827</v>
      </c>
      <c r="M97" s="179">
        <f>RES_hhdet_tesh!M97/RES_summary!M$19</f>
        <v>18.76530129662774</v>
      </c>
      <c r="N97" s="179">
        <f>RES_hhdet_tesh!N97/RES_summary!N$19</f>
        <v>17.745161141679056</v>
      </c>
      <c r="O97" s="179">
        <f>RES_hhdet_tesh!O97/RES_summary!O$19</f>
        <v>17.968960437271374</v>
      </c>
      <c r="P97" s="179">
        <f>RES_hhdet_tesh!P97/RES_summary!P$19</f>
        <v>16.393542783908114</v>
      </c>
      <c r="Q97" s="179">
        <f>RES_hhdet_tesh!Q97/RES_summary!Q$19</f>
        <v>18.648195380664582</v>
      </c>
    </row>
    <row r="98" spans="1:17" ht="12" customHeight="1" x14ac:dyDescent="0.25">
      <c r="A98" s="148" t="s">
        <v>60</v>
      </c>
      <c r="B98" s="177">
        <f>RES_hhdet_tesh!B98/RES_summary!B$19</f>
        <v>7.5428951433967351</v>
      </c>
      <c r="C98" s="177">
        <f>RES_hhdet_tesh!C98/RES_summary!C$19</f>
        <v>7.7474491614382313</v>
      </c>
      <c r="D98" s="177">
        <f>RES_hhdet_tesh!D98/RES_summary!D$19</f>
        <v>8.4777219349575681</v>
      </c>
      <c r="E98" s="177">
        <f>RES_hhdet_tesh!E98/RES_summary!E$19</f>
        <v>8.8605926809296882</v>
      </c>
      <c r="F98" s="177">
        <f>RES_hhdet_tesh!F98/RES_summary!F$19</f>
        <v>9.4126444605220545</v>
      </c>
      <c r="G98" s="177">
        <f>RES_hhdet_tesh!G98/RES_summary!G$19</f>
        <v>9.4875170343187172</v>
      </c>
      <c r="H98" s="177">
        <f>RES_hhdet_tesh!H98/RES_summary!H$19</f>
        <v>8.9071290041698283</v>
      </c>
      <c r="I98" s="177">
        <f>RES_hhdet_tesh!I98/RES_summary!I$19</f>
        <v>8.1303842367038293</v>
      </c>
      <c r="J98" s="177">
        <f>RES_hhdet_tesh!J98/RES_summary!J$19</f>
        <v>7.7142029592248305</v>
      </c>
      <c r="K98" s="177">
        <f>RES_hhdet_tesh!K98/RES_summary!K$19</f>
        <v>7.4746347690248953</v>
      </c>
      <c r="L98" s="177">
        <f>RES_hhdet_tesh!L98/RES_summary!L$19</f>
        <v>8.4872081026898893</v>
      </c>
      <c r="M98" s="177">
        <f>RES_hhdet_tesh!M98/RES_summary!M$19</f>
        <v>8.9282379672344607</v>
      </c>
      <c r="N98" s="177">
        <f>RES_hhdet_tesh!N98/RES_summary!N$19</f>
        <v>8.111309442002387</v>
      </c>
      <c r="O98" s="177">
        <f>RES_hhdet_tesh!O98/RES_summary!O$19</f>
        <v>8.5621525816097215</v>
      </c>
      <c r="P98" s="177">
        <f>RES_hhdet_tesh!P98/RES_summary!P$19</f>
        <v>7.3489860071353901</v>
      </c>
      <c r="Q98" s="177">
        <f>RES_hhdet_tesh!Q98/RES_summary!Q$19</f>
        <v>9.6231867479451125</v>
      </c>
    </row>
    <row r="99" spans="1:17" ht="12" customHeight="1" x14ac:dyDescent="0.25">
      <c r="A99" s="148" t="s">
        <v>59</v>
      </c>
      <c r="B99" s="177">
        <f>RES_hhdet_tesh!B99/RES_summary!B$19</f>
        <v>9.4708323121378282</v>
      </c>
      <c r="C99" s="177">
        <f>RES_hhdet_tesh!C99/RES_summary!C$19</f>
        <v>9.7347491223817926</v>
      </c>
      <c r="D99" s="177">
        <f>RES_hhdet_tesh!D99/RES_summary!D$19</f>
        <v>9.9759241441650683</v>
      </c>
      <c r="E99" s="177">
        <f>RES_hhdet_tesh!E99/RES_summary!E$19</f>
        <v>10.157250483469069</v>
      </c>
      <c r="F99" s="177">
        <f>RES_hhdet_tesh!F99/RES_summary!F$19</f>
        <v>10.204265723058139</v>
      </c>
      <c r="G99" s="177">
        <f>RES_hhdet_tesh!G99/RES_summary!G$19</f>
        <v>10.233777287078706</v>
      </c>
      <c r="H99" s="177">
        <f>RES_hhdet_tesh!H99/RES_summary!H$19</f>
        <v>10.153222001088718</v>
      </c>
      <c r="I99" s="177">
        <f>RES_hhdet_tesh!I99/RES_summary!I$19</f>
        <v>10.11696494888113</v>
      </c>
      <c r="J99" s="177">
        <f>RES_hhdet_tesh!J99/RES_summary!J$19</f>
        <v>10.056743509094451</v>
      </c>
      <c r="K99" s="177">
        <f>RES_hhdet_tesh!K99/RES_summary!K$19</f>
        <v>9.9372084636367504</v>
      </c>
      <c r="L99" s="177">
        <f>RES_hhdet_tesh!L99/RES_summary!L$19</f>
        <v>9.8865951442928086</v>
      </c>
      <c r="M99" s="177">
        <f>RES_hhdet_tesh!M99/RES_summary!M$19</f>
        <v>9.8370633293932812</v>
      </c>
      <c r="N99" s="177">
        <f>RES_hhdet_tesh!N99/RES_summary!N$19</f>
        <v>9.6338516996766703</v>
      </c>
      <c r="O99" s="177">
        <f>RES_hhdet_tesh!O99/RES_summary!O$19</f>
        <v>9.4068078556616523</v>
      </c>
      <c r="P99" s="177">
        <f>RES_hhdet_tesh!P99/RES_summary!P$19</f>
        <v>9.0445567767727209</v>
      </c>
      <c r="Q99" s="177">
        <f>RES_hhdet_tesh!Q99/RES_summary!Q$19</f>
        <v>9.0250086327194676</v>
      </c>
    </row>
    <row r="100" spans="1:17" ht="12" customHeight="1" x14ac:dyDescent="0.25">
      <c r="A100" s="158" t="s">
        <v>62</v>
      </c>
      <c r="B100" s="178">
        <f>RES_hhdet_tesh!B100/RES_summary!B$19</f>
        <v>7.3510311881874539</v>
      </c>
      <c r="C100" s="178">
        <f>RES_hhdet_tesh!C100/RES_summary!C$19</f>
        <v>7.5666831205998699</v>
      </c>
      <c r="D100" s="178">
        <f>RES_hhdet_tesh!D100/RES_summary!D$19</f>
        <v>7.8631418217512596</v>
      </c>
      <c r="E100" s="178">
        <f>RES_hhdet_tesh!E100/RES_summary!E$19</f>
        <v>8.0793217768316747</v>
      </c>
      <c r="F100" s="178">
        <f>RES_hhdet_tesh!F100/RES_summary!F$19</f>
        <v>9.0512936982260417</v>
      </c>
      <c r="G100" s="178">
        <f>RES_hhdet_tesh!G100/RES_summary!G$19</f>
        <v>8.8368066374966006</v>
      </c>
      <c r="H100" s="178">
        <f>RES_hhdet_tesh!H100/RES_summary!H$19</f>
        <v>9.0606782188909492</v>
      </c>
      <c r="I100" s="178">
        <f>RES_hhdet_tesh!I100/RES_summary!I$19</f>
        <v>8.7340291758723172</v>
      </c>
      <c r="J100" s="178">
        <f>RES_hhdet_tesh!J100/RES_summary!J$19</f>
        <v>8.2826533746836777</v>
      </c>
      <c r="K100" s="178">
        <f>RES_hhdet_tesh!K100/RES_summary!K$19</f>
        <v>8.3446028948305973</v>
      </c>
      <c r="L100" s="178">
        <f>RES_hhdet_tesh!L100/RES_summary!L$19</f>
        <v>8.5708014888700426</v>
      </c>
      <c r="M100" s="178">
        <f>RES_hhdet_tesh!M100/RES_summary!M$19</f>
        <v>8.4029208338553865</v>
      </c>
      <c r="N100" s="178">
        <f>RES_hhdet_tesh!N100/RES_summary!N$19</f>
        <v>8.2935370934159671</v>
      </c>
      <c r="O100" s="178">
        <f>RES_hhdet_tesh!O100/RES_summary!O$19</f>
        <v>8.6074271789291341</v>
      </c>
      <c r="P100" s="178">
        <f>RES_hhdet_tesh!P100/RES_summary!P$19</f>
        <v>8.2277010174441063</v>
      </c>
      <c r="Q100" s="178">
        <f>RES_hhdet_tesh!Q100/RES_summary!Q$19</f>
        <v>9.42039282210715</v>
      </c>
    </row>
    <row r="101" spans="1:17" ht="12" customHeight="1" x14ac:dyDescent="0.25">
      <c r="A101" s="23" t="s">
        <v>55</v>
      </c>
      <c r="B101" s="177">
        <f>RES_hhdet_tesh!B101/RES_summary!B$19</f>
        <v>7.0230090209984093</v>
      </c>
      <c r="C101" s="177">
        <f>RES_hhdet_tesh!C101/RES_summary!C$19</f>
        <v>7.1422869513066152</v>
      </c>
      <c r="D101" s="177">
        <f>RES_hhdet_tesh!D101/RES_summary!D$19</f>
        <v>7.2940847783782274</v>
      </c>
      <c r="E101" s="177">
        <f>RES_hhdet_tesh!E101/RES_summary!E$19</f>
        <v>7.3900409389383723</v>
      </c>
      <c r="F101" s="177">
        <f>RES_hhdet_tesh!F101/RES_summary!F$19</f>
        <v>7.153482717281852</v>
      </c>
      <c r="G101" s="177">
        <f>RES_hhdet_tesh!G101/RES_summary!G$19</f>
        <v>6.7865262120453105</v>
      </c>
      <c r="H101" s="177">
        <f>RES_hhdet_tesh!H101/RES_summary!H$19</f>
        <v>8.3576972918716272</v>
      </c>
      <c r="I101" s="177">
        <f>RES_hhdet_tesh!I101/RES_summary!I$19</f>
        <v>8.1178665254032225</v>
      </c>
      <c r="J101" s="177">
        <f>RES_hhdet_tesh!J101/RES_summary!J$19</f>
        <v>3.8719377060785538</v>
      </c>
      <c r="K101" s="177">
        <f>RES_hhdet_tesh!K101/RES_summary!K$19</f>
        <v>8.0143384156215021</v>
      </c>
      <c r="L101" s="177">
        <f>RES_hhdet_tesh!L101/RES_summary!L$19</f>
        <v>9.0771327804304871</v>
      </c>
      <c r="M101" s="177">
        <f>RES_hhdet_tesh!M101/RES_summary!M$19</f>
        <v>9.0753794448708565</v>
      </c>
      <c r="N101" s="177">
        <f>RES_hhdet_tesh!N101/RES_summary!N$19</f>
        <v>7.7504585021363352</v>
      </c>
      <c r="O101" s="177">
        <f>RES_hhdet_tesh!O101/RES_summary!O$19</f>
        <v>7.3048180326186589</v>
      </c>
      <c r="P101" s="177">
        <f>RES_hhdet_tesh!P101/RES_summary!P$19</f>
        <v>7.7553037647196206</v>
      </c>
      <c r="Q101" s="177">
        <f>RES_hhdet_tesh!Q101/RES_summary!Q$19</f>
        <v>7.2468280534651264</v>
      </c>
    </row>
    <row r="102" spans="1:17" ht="12" customHeight="1" x14ac:dyDescent="0.25">
      <c r="A102" s="23" t="s">
        <v>57</v>
      </c>
      <c r="B102" s="177">
        <f>RES_hhdet_tesh!B102/RES_summary!B$19</f>
        <v>7.0230097683408719</v>
      </c>
      <c r="C102" s="177">
        <f>RES_hhdet_tesh!C102/RES_summary!C$19</f>
        <v>7.1192027928239305</v>
      </c>
      <c r="D102" s="177">
        <f>RES_hhdet_tesh!D102/RES_summary!D$19</f>
        <v>7.0883133123498112</v>
      </c>
      <c r="E102" s="177">
        <f>RES_hhdet_tesh!E102/RES_summary!E$19</f>
        <v>7.6127803985071685</v>
      </c>
      <c r="F102" s="177">
        <f>RES_hhdet_tesh!F102/RES_summary!F$19</f>
        <v>7.6417495276423786</v>
      </c>
      <c r="G102" s="177">
        <f>RES_hhdet_tesh!G102/RES_summary!G$19</f>
        <v>8.5325861526642974</v>
      </c>
      <c r="H102" s="177">
        <f>RES_hhdet_tesh!H102/RES_summary!H$19</f>
        <v>7.9218484988101681</v>
      </c>
      <c r="I102" s="177">
        <f>RES_hhdet_tesh!I102/RES_summary!I$19</f>
        <v>7.9729442015803587</v>
      </c>
      <c r="J102" s="177">
        <f>RES_hhdet_tesh!J102/RES_summary!J$19</f>
        <v>8.1047625079087346</v>
      </c>
      <c r="K102" s="177">
        <f>RES_hhdet_tesh!K102/RES_summary!K$19</f>
        <v>7.4404968995596779</v>
      </c>
      <c r="L102" s="177">
        <f>RES_hhdet_tesh!L102/RES_summary!L$19</f>
        <v>7.8073184629960597</v>
      </c>
      <c r="M102" s="177">
        <f>RES_hhdet_tesh!M102/RES_summary!M$19</f>
        <v>7.3919176955588011</v>
      </c>
      <c r="N102" s="177">
        <f>RES_hhdet_tesh!N102/RES_summary!N$19</f>
        <v>7.4759865804412575</v>
      </c>
      <c r="O102" s="177">
        <f>RES_hhdet_tesh!O102/RES_summary!O$19</f>
        <v>7.4550554366452486</v>
      </c>
      <c r="P102" s="177">
        <f>RES_hhdet_tesh!P102/RES_summary!P$19</f>
        <v>7.3344767005002245</v>
      </c>
      <c r="Q102" s="177">
        <f>RES_hhdet_tesh!Q102/RES_summary!Q$19</f>
        <v>7.4148604200048718</v>
      </c>
    </row>
    <row r="103" spans="1:17" ht="12" customHeight="1" x14ac:dyDescent="0.25">
      <c r="A103" s="29" t="s">
        <v>140</v>
      </c>
      <c r="B103" s="176">
        <f>RES_hhdet_tesh!B103/RES_summary!B$19</f>
        <v>8.2914157790567273</v>
      </c>
      <c r="C103" s="176">
        <f>RES_hhdet_tesh!C103/RES_summary!C$19</f>
        <v>8.5011615103941871</v>
      </c>
      <c r="D103" s="176">
        <f>RES_hhdet_tesh!D103/RES_summary!D$19</f>
        <v>8.8569996809192055</v>
      </c>
      <c r="E103" s="176">
        <f>RES_hhdet_tesh!E103/RES_summary!E$19</f>
        <v>8.8609234291333507</v>
      </c>
      <c r="F103" s="176">
        <f>RES_hhdet_tesh!F103/RES_summary!F$19</f>
        <v>11.132904019531841</v>
      </c>
      <c r="G103" s="176">
        <f>RES_hhdet_tesh!G103/RES_summary!G$19</f>
        <v>9.5164814005178773</v>
      </c>
      <c r="H103" s="176">
        <f>RES_hhdet_tesh!H103/RES_summary!H$19</f>
        <v>9.962994135148401</v>
      </c>
      <c r="I103" s="176">
        <f>RES_hhdet_tesh!I103/RES_summary!I$19</f>
        <v>9.1707297998420536</v>
      </c>
      <c r="J103" s="176">
        <f>RES_hhdet_tesh!J103/RES_summary!J$19</f>
        <v>8.7678025058473388</v>
      </c>
      <c r="K103" s="176">
        <f>RES_hhdet_tesh!K103/RES_summary!K$19</f>
        <v>9.1012333059374679</v>
      </c>
      <c r="L103" s="176">
        <f>RES_hhdet_tesh!L103/RES_summary!L$19</f>
        <v>9.2140970628373253</v>
      </c>
      <c r="M103" s="176">
        <f>RES_hhdet_tesh!M103/RES_summary!M$19</f>
        <v>9.162982998963443</v>
      </c>
      <c r="N103" s="176">
        <f>RES_hhdet_tesh!N103/RES_summary!N$19</f>
        <v>9.053517192351304</v>
      </c>
      <c r="O103" s="176">
        <f>RES_hhdet_tesh!O103/RES_summary!O$19</f>
        <v>9.7458835464912354</v>
      </c>
      <c r="P103" s="176">
        <f>RES_hhdet_tesh!P103/RES_summary!P$19</f>
        <v>9.0849045305393439</v>
      </c>
      <c r="Q103" s="176">
        <f>RES_hhdet_tesh!Q103/RES_summary!Q$19</f>
        <v>11.538779181718859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82.657363404009587</v>
      </c>
      <c r="C105" s="184">
        <f>RES_hhdet_tesh!C105/RES_summary!C$19</f>
        <v>85.34752603047977</v>
      </c>
      <c r="D105" s="184">
        <f>RES_hhdet_tesh!D105/RES_summary!D$19</f>
        <v>88.095273633595511</v>
      </c>
      <c r="E105" s="184">
        <f>RES_hhdet_tesh!E105/RES_summary!E$19</f>
        <v>95.517298548864574</v>
      </c>
      <c r="F105" s="184">
        <f>RES_hhdet_tesh!F105/RES_summary!F$19</f>
        <v>96.818256255562702</v>
      </c>
      <c r="G105" s="184">
        <f>RES_hhdet_tesh!G105/RES_summary!G$19</f>
        <v>99.470037867610259</v>
      </c>
      <c r="H105" s="184">
        <f>RES_hhdet_tesh!H105/RES_summary!H$19</f>
        <v>98.78360764506678</v>
      </c>
      <c r="I105" s="184">
        <f>RES_hhdet_tesh!I105/RES_summary!I$19</f>
        <v>98.063972437649298</v>
      </c>
      <c r="J105" s="184">
        <f>RES_hhdet_tesh!J105/RES_summary!J$19</f>
        <v>98.376101488919531</v>
      </c>
      <c r="K105" s="184">
        <f>RES_hhdet_tesh!K105/RES_summary!K$19</f>
        <v>99.075380270966136</v>
      </c>
      <c r="L105" s="184">
        <f>RES_hhdet_tesh!L105/RES_summary!L$19</f>
        <v>95.999113230315473</v>
      </c>
      <c r="M105" s="184">
        <f>RES_hhdet_tesh!M105/RES_summary!M$19</f>
        <v>99.767280159516645</v>
      </c>
      <c r="N105" s="184">
        <f>RES_hhdet_tesh!N105/RES_summary!N$19</f>
        <v>109.38763580303099</v>
      </c>
      <c r="O105" s="184">
        <f>RES_hhdet_tesh!O105/RES_summary!O$19</f>
        <v>105.9681794796609</v>
      </c>
      <c r="P105" s="184">
        <f>RES_hhdet_tesh!P105/RES_summary!P$19</f>
        <v>69.018924976339761</v>
      </c>
      <c r="Q105" s="184">
        <f>RES_hhdet_tesh!Q105/RES_summary!Q$19</f>
        <v>104.11192804566839</v>
      </c>
    </row>
    <row r="106" spans="1:17" ht="12.95" customHeight="1" x14ac:dyDescent="0.25">
      <c r="A106" s="158" t="s">
        <v>65</v>
      </c>
      <c r="B106" s="178">
        <f>RES_hhdet_tesh!B106/RES_summary!B$19</f>
        <v>53.558163444678364</v>
      </c>
      <c r="C106" s="178">
        <f>RES_hhdet_tesh!C106/RES_summary!C$19</f>
        <v>56.431707340815301</v>
      </c>
      <c r="D106" s="178">
        <f>RES_hhdet_tesh!D106/RES_summary!D$19</f>
        <v>56.957968645062088</v>
      </c>
      <c r="E106" s="178">
        <f>RES_hhdet_tesh!E106/RES_summary!E$19</f>
        <v>62.987400785689388</v>
      </c>
      <c r="F106" s="178">
        <f>RES_hhdet_tesh!F106/RES_summary!F$19</f>
        <v>61.426739759623722</v>
      </c>
      <c r="G106" s="178">
        <f>RES_hhdet_tesh!G106/RES_summary!G$19</f>
        <v>63.76835829482674</v>
      </c>
      <c r="H106" s="178">
        <f>RES_hhdet_tesh!H106/RES_summary!H$19</f>
        <v>64.053951787865728</v>
      </c>
      <c r="I106" s="178">
        <f>RES_hhdet_tesh!I106/RES_summary!I$19</f>
        <v>65.218778960582853</v>
      </c>
      <c r="J106" s="178">
        <f>RES_hhdet_tesh!J106/RES_summary!J$19</f>
        <v>66.204502326142048</v>
      </c>
      <c r="K106" s="178">
        <f>RES_hhdet_tesh!K106/RES_summary!K$19</f>
        <v>67.343260374289059</v>
      </c>
      <c r="L106" s="178">
        <f>RES_hhdet_tesh!L106/RES_summary!L$19</f>
        <v>61.272403303759049</v>
      </c>
      <c r="M106" s="178">
        <f>RES_hhdet_tesh!M106/RES_summary!M$19</f>
        <v>62.680094175855842</v>
      </c>
      <c r="N106" s="178">
        <f>RES_hhdet_tesh!N106/RES_summary!N$19</f>
        <v>72.8554781853029</v>
      </c>
      <c r="O106" s="178">
        <f>RES_hhdet_tesh!O106/RES_summary!O$19</f>
        <v>67.559403589614661</v>
      </c>
      <c r="P106" s="178">
        <f>RES_hhdet_tesh!P106/RES_summary!P$19</f>
        <v>33.411663617915352</v>
      </c>
      <c r="Q106" s="178">
        <f>RES_hhdet_tesh!Q106/RES_summary!Q$19</f>
        <v>61.366220659696303</v>
      </c>
    </row>
    <row r="107" spans="1:17" ht="12" customHeight="1" x14ac:dyDescent="0.25">
      <c r="A107" s="23" t="s">
        <v>153</v>
      </c>
      <c r="B107" s="177">
        <f>RES_hhdet_tesh!B107/RES_summary!B$19</f>
        <v>53.22539777321137</v>
      </c>
      <c r="C107" s="177">
        <f>RES_hhdet_tesh!C107/RES_summary!C$19</f>
        <v>56.098287255771844</v>
      </c>
      <c r="D107" s="177">
        <f>RES_hhdet_tesh!D107/RES_summary!D$19</f>
        <v>56.591587754660523</v>
      </c>
      <c r="E107" s="177">
        <f>RES_hhdet_tesh!E107/RES_summary!E$19</f>
        <v>62.561405658805796</v>
      </c>
      <c r="F107" s="177">
        <f>RES_hhdet_tesh!F107/RES_summary!F$19</f>
        <v>60.906595304517083</v>
      </c>
      <c r="G107" s="177">
        <f>RES_hhdet_tesh!G107/RES_summary!G$19</f>
        <v>63.285164090016217</v>
      </c>
      <c r="H107" s="177">
        <f>RES_hhdet_tesh!H107/RES_summary!H$19</f>
        <v>63.613999538934621</v>
      </c>
      <c r="I107" s="177">
        <f>RES_hhdet_tesh!I107/RES_summary!I$19</f>
        <v>64.925830606942768</v>
      </c>
      <c r="J107" s="177">
        <f>RES_hhdet_tesh!J107/RES_summary!J$19</f>
        <v>65.919669811738146</v>
      </c>
      <c r="K107" s="177">
        <f>RES_hhdet_tesh!K107/RES_summary!K$19</f>
        <v>67.083466338270355</v>
      </c>
      <c r="L107" s="177">
        <f>RES_hhdet_tesh!L107/RES_summary!L$19</f>
        <v>61.012649421896839</v>
      </c>
      <c r="M107" s="177">
        <f>RES_hhdet_tesh!M107/RES_summary!M$19</f>
        <v>62.333754481456225</v>
      </c>
      <c r="N107" s="177">
        <f>RES_hhdet_tesh!N107/RES_summary!N$19</f>
        <v>72.608531883943272</v>
      </c>
      <c r="O107" s="177">
        <f>RES_hhdet_tesh!O107/RES_summary!O$19</f>
        <v>67.313339792079674</v>
      </c>
      <c r="P107" s="177">
        <f>RES_hhdet_tesh!P107/RES_summary!P$19</f>
        <v>33.30634594858828</v>
      </c>
      <c r="Q107" s="177">
        <f>RES_hhdet_tesh!Q107/RES_summary!Q$19</f>
        <v>61.002765460897017</v>
      </c>
    </row>
    <row r="108" spans="1:17" ht="12" customHeight="1" x14ac:dyDescent="0.25">
      <c r="A108" s="23" t="s">
        <v>60</v>
      </c>
      <c r="B108" s="177">
        <f>RES_hhdet_tesh!B108/RES_summary!B$19</f>
        <v>0.33276567146699804</v>
      </c>
      <c r="C108" s="177">
        <f>RES_hhdet_tesh!C108/RES_summary!C$19</f>
        <v>0.33342008504345672</v>
      </c>
      <c r="D108" s="177">
        <f>RES_hhdet_tesh!D108/RES_summary!D$19</f>
        <v>0.36638089040156274</v>
      </c>
      <c r="E108" s="177">
        <f>RES_hhdet_tesh!E108/RES_summary!E$19</f>
        <v>0.42599512688359409</v>
      </c>
      <c r="F108" s="177">
        <f>RES_hhdet_tesh!F108/RES_summary!F$19</f>
        <v>0.52014445510663787</v>
      </c>
      <c r="G108" s="177">
        <f>RES_hhdet_tesh!G108/RES_summary!G$19</f>
        <v>0.48319420481051928</v>
      </c>
      <c r="H108" s="177">
        <f>RES_hhdet_tesh!H108/RES_summary!H$19</f>
        <v>0.4399522489311094</v>
      </c>
      <c r="I108" s="177">
        <f>RES_hhdet_tesh!I108/RES_summary!I$19</f>
        <v>0.29294835364008837</v>
      </c>
      <c r="J108" s="177">
        <f>RES_hhdet_tesh!J108/RES_summary!J$19</f>
        <v>0.28483251440390955</v>
      </c>
      <c r="K108" s="177">
        <f>RES_hhdet_tesh!K108/RES_summary!K$19</f>
        <v>0.25979403601871287</v>
      </c>
      <c r="L108" s="177">
        <f>RES_hhdet_tesh!L108/RES_summary!L$19</f>
        <v>0.25975388186221299</v>
      </c>
      <c r="M108" s="177">
        <f>RES_hhdet_tesh!M108/RES_summary!M$19</f>
        <v>0.34633969439961931</v>
      </c>
      <c r="N108" s="177">
        <f>RES_hhdet_tesh!N108/RES_summary!N$19</f>
        <v>0.24694630135963175</v>
      </c>
      <c r="O108" s="177">
        <f>RES_hhdet_tesh!O108/RES_summary!O$19</f>
        <v>0.24606379753497987</v>
      </c>
      <c r="P108" s="177">
        <f>RES_hhdet_tesh!P108/RES_summary!P$19</f>
        <v>0.10531766932706943</v>
      </c>
      <c r="Q108" s="177">
        <f>RES_hhdet_tesh!Q108/RES_summary!Q$19</f>
        <v>0.36345519879928972</v>
      </c>
    </row>
    <row r="109" spans="1:17" ht="12.95" customHeight="1" x14ac:dyDescent="0.25">
      <c r="A109" s="158" t="s">
        <v>112</v>
      </c>
      <c r="B109" s="178">
        <f>RES_hhdet_tesh!B109/RES_summary!B$19</f>
        <v>2.7448159459541555</v>
      </c>
      <c r="C109" s="178">
        <f>RES_hhdet_tesh!C109/RES_summary!C$19</f>
        <v>2.9269653543614162</v>
      </c>
      <c r="D109" s="178">
        <f>RES_hhdet_tesh!D109/RES_summary!D$19</f>
        <v>3.1137107033867863</v>
      </c>
      <c r="E109" s="178">
        <f>RES_hhdet_tesh!E109/RES_summary!E$19</f>
        <v>3.3515512420681266</v>
      </c>
      <c r="F109" s="178">
        <f>RES_hhdet_tesh!F109/RES_summary!F$19</f>
        <v>3.5958164342946857</v>
      </c>
      <c r="G109" s="178">
        <f>RES_hhdet_tesh!G109/RES_summary!G$19</f>
        <v>3.9197812447035454</v>
      </c>
      <c r="H109" s="178">
        <f>RES_hhdet_tesh!H109/RES_summary!H$19</f>
        <v>4.1580855353581221</v>
      </c>
      <c r="I109" s="178">
        <f>RES_hhdet_tesh!I109/RES_summary!I$19</f>
        <v>4.3630694786877529</v>
      </c>
      <c r="J109" s="178">
        <f>RES_hhdet_tesh!J109/RES_summary!J$19</f>
        <v>4.7247478307290445</v>
      </c>
      <c r="K109" s="178">
        <f>RES_hhdet_tesh!K109/RES_summary!K$19</f>
        <v>4.9561871198906289</v>
      </c>
      <c r="L109" s="178">
        <f>RES_hhdet_tesh!L109/RES_summary!L$19</f>
        <v>5.345354249213333</v>
      </c>
      <c r="M109" s="178">
        <f>RES_hhdet_tesh!M109/RES_summary!M$19</f>
        <v>6.8209624741535411</v>
      </c>
      <c r="N109" s="178">
        <f>RES_hhdet_tesh!N109/RES_summary!N$19</f>
        <v>8.2631601266723838</v>
      </c>
      <c r="O109" s="178">
        <f>RES_hhdet_tesh!O109/RES_summary!O$19</f>
        <v>8.8099430746367986</v>
      </c>
      <c r="P109" s="178">
        <f>RES_hhdet_tesh!P109/RES_summary!P$19</f>
        <v>9.2547098196221533</v>
      </c>
      <c r="Q109" s="178">
        <f>RES_hhdet_tesh!Q109/RES_summary!Q$19</f>
        <v>9.649197632321501</v>
      </c>
    </row>
    <row r="110" spans="1:17" ht="12" customHeight="1" x14ac:dyDescent="0.25">
      <c r="A110" s="23" t="s">
        <v>60</v>
      </c>
      <c r="B110" s="177">
        <f>RES_hhdet_tesh!B110/RES_summary!B$19</f>
        <v>2.7448159459541555</v>
      </c>
      <c r="C110" s="177">
        <f>RES_hhdet_tesh!C110/RES_summary!C$19</f>
        <v>2.9269653543614162</v>
      </c>
      <c r="D110" s="177">
        <f>RES_hhdet_tesh!D110/RES_summary!D$19</f>
        <v>3.1137107033867863</v>
      </c>
      <c r="E110" s="177">
        <f>RES_hhdet_tesh!E110/RES_summary!E$19</f>
        <v>3.3515512420681266</v>
      </c>
      <c r="F110" s="177">
        <f>RES_hhdet_tesh!F110/RES_summary!F$19</f>
        <v>3.5958164342946857</v>
      </c>
      <c r="G110" s="177">
        <f>RES_hhdet_tesh!G110/RES_summary!G$19</f>
        <v>3.9197812447035454</v>
      </c>
      <c r="H110" s="177">
        <f>RES_hhdet_tesh!H110/RES_summary!H$19</f>
        <v>4.1580855353581221</v>
      </c>
      <c r="I110" s="177">
        <f>RES_hhdet_tesh!I110/RES_summary!I$19</f>
        <v>4.3630694786877529</v>
      </c>
      <c r="J110" s="177">
        <f>RES_hhdet_tesh!J110/RES_summary!J$19</f>
        <v>4.7247478307290445</v>
      </c>
      <c r="K110" s="177">
        <f>RES_hhdet_tesh!K110/RES_summary!K$19</f>
        <v>4.9561871198906289</v>
      </c>
      <c r="L110" s="177">
        <f>RES_hhdet_tesh!L110/RES_summary!L$19</f>
        <v>5.345354249213333</v>
      </c>
      <c r="M110" s="177">
        <f>RES_hhdet_tesh!M110/RES_summary!M$19</f>
        <v>6.8209624741535411</v>
      </c>
      <c r="N110" s="177">
        <f>RES_hhdet_tesh!N110/RES_summary!N$19</f>
        <v>8.2631601266723838</v>
      </c>
      <c r="O110" s="177">
        <f>RES_hhdet_tesh!O110/RES_summary!O$19</f>
        <v>8.8099430746367986</v>
      </c>
      <c r="P110" s="177">
        <f>RES_hhdet_tesh!P110/RES_summary!P$19</f>
        <v>9.2547098196221533</v>
      </c>
      <c r="Q110" s="177">
        <f>RES_hhdet_tesh!Q110/RES_summary!Q$19</f>
        <v>9.649197632321501</v>
      </c>
    </row>
    <row r="111" spans="1:17" ht="12" customHeight="1" x14ac:dyDescent="0.25">
      <c r="A111" s="158" t="s">
        <v>63</v>
      </c>
      <c r="B111" s="178">
        <f>RES_hhdet_tesh!B111/RES_summary!B$19</f>
        <v>18.847848959056662</v>
      </c>
      <c r="C111" s="178">
        <f>RES_hhdet_tesh!C111/RES_summary!C$19</f>
        <v>18.277128175553862</v>
      </c>
      <c r="D111" s="178">
        <f>RES_hhdet_tesh!D111/RES_summary!D$19</f>
        <v>20.075160108288404</v>
      </c>
      <c r="E111" s="178">
        <f>RES_hhdet_tesh!E111/RES_summary!E$19</f>
        <v>21.020171050460874</v>
      </c>
      <c r="F111" s="178">
        <f>RES_hhdet_tesh!F111/RES_summary!F$19</f>
        <v>22.529363830557227</v>
      </c>
      <c r="G111" s="178">
        <f>RES_hhdet_tesh!G111/RES_summary!G$19</f>
        <v>22.767232527426057</v>
      </c>
      <c r="H111" s="178">
        <f>RES_hhdet_tesh!H111/RES_summary!H$19</f>
        <v>21.464442997785714</v>
      </c>
      <c r="I111" s="178">
        <f>RES_hhdet_tesh!I111/RES_summary!I$19</f>
        <v>19.719632275642006</v>
      </c>
      <c r="J111" s="178">
        <f>RES_hhdet_tesh!J111/RES_summary!J$19</f>
        <v>18.971978137714988</v>
      </c>
      <c r="K111" s="178">
        <f>RES_hhdet_tesh!K111/RES_summary!K$19</f>
        <v>18.417181988298914</v>
      </c>
      <c r="L111" s="178">
        <f>RES_hhdet_tesh!L111/RES_summary!L$19</f>
        <v>20.83243431525943</v>
      </c>
      <c r="M111" s="178">
        <f>RES_hhdet_tesh!M111/RES_summary!M$19</f>
        <v>21.893206183160171</v>
      </c>
      <c r="N111" s="178">
        <f>RES_hhdet_tesh!N111/RES_summary!N$19</f>
        <v>19.950341141630414</v>
      </c>
      <c r="O111" s="178">
        <f>RES_hhdet_tesh!O111/RES_summary!O$19</f>
        <v>20.931806930771653</v>
      </c>
      <c r="P111" s="178">
        <f>RES_hhdet_tesh!P111/RES_summary!P$19</f>
        <v>18.103448145122197</v>
      </c>
      <c r="Q111" s="178">
        <f>RES_hhdet_tesh!Q111/RES_summary!Q$19</f>
        <v>23.578308069020654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18.857237858486002</v>
      </c>
      <c r="C116" s="180">
        <f>RES_hhdet_tesh!C116/RES_summary!C$19</f>
        <v>18.28368697635787</v>
      </c>
      <c r="D116" s="180">
        <f>RES_hhdet_tesh!D116/RES_summary!D$19</f>
        <v>20.087503334009043</v>
      </c>
      <c r="E116" s="180">
        <f>RES_hhdet_tesh!E116/RES_summary!E$19</f>
        <v>21.036525817366481</v>
      </c>
      <c r="F116" s="180">
        <f>RES_hhdet_tesh!F116/RES_summary!F$19</f>
        <v>22.554189592372847</v>
      </c>
      <c r="G116" s="180">
        <f>RES_hhdet_tesh!G116/RES_summary!G$19</f>
        <v>22.803273283212405</v>
      </c>
      <c r="H116" s="180">
        <f>RES_hhdet_tesh!H116/RES_summary!H$19</f>
        <v>21.499935706051549</v>
      </c>
      <c r="I116" s="180">
        <f>RES_hhdet_tesh!I116/RES_summary!I$19</f>
        <v>19.752561161515015</v>
      </c>
      <c r="J116" s="180">
        <f>RES_hhdet_tesh!J116/RES_summary!J$19</f>
        <v>19.005264867309091</v>
      </c>
      <c r="K116" s="180">
        <f>RES_hhdet_tesh!K116/RES_summary!K$19</f>
        <v>18.452586862493959</v>
      </c>
      <c r="L116" s="180">
        <f>RES_hhdet_tesh!L116/RES_summary!L$19</f>
        <v>20.968091773711233</v>
      </c>
      <c r="M116" s="180">
        <f>RES_hhdet_tesh!M116/RES_summary!M$19</f>
        <v>22.070753513655617</v>
      </c>
      <c r="N116" s="180">
        <f>RES_hhdet_tesh!N116/RES_summary!N$19</f>
        <v>20.090050639551922</v>
      </c>
      <c r="O116" s="180">
        <f>RES_hhdet_tesh!O116/RES_summary!O$19</f>
        <v>21.139404680491939</v>
      </c>
      <c r="P116" s="180">
        <f>RES_hhdet_tesh!P116/RES_summary!P$19</f>
        <v>18.232501413310526</v>
      </c>
      <c r="Q116" s="180">
        <f>RES_hhdet_tesh!Q116/RES_summary!Q$19</f>
        <v>23.968922023930322</v>
      </c>
    </row>
    <row r="117" spans="1:17" ht="12" customHeight="1" x14ac:dyDescent="0.25">
      <c r="A117" s="161" t="s">
        <v>141</v>
      </c>
      <c r="B117" s="179">
        <f>RES_hhdet_tesh!B117/RES_summary!B$19</f>
        <v>17.013727455534561</v>
      </c>
      <c r="C117" s="179">
        <f>RES_hhdet_tesh!C117/RES_summary!C$19</f>
        <v>17.071558123007815</v>
      </c>
      <c r="D117" s="179">
        <f>RES_hhdet_tesh!D117/RES_summary!D$19</f>
        <v>18.097158186556761</v>
      </c>
      <c r="E117" s="179">
        <f>RES_hhdet_tesh!E117/RES_summary!E$19</f>
        <v>18.647366951906342</v>
      </c>
      <c r="F117" s="179">
        <f>RES_hhdet_tesh!F117/RES_summary!F$19</f>
        <v>19.357183154116644</v>
      </c>
      <c r="G117" s="179">
        <f>RES_hhdet_tesh!G117/RES_summary!G$19</f>
        <v>19.588058490693498</v>
      </c>
      <c r="H117" s="179">
        <f>RES_hhdet_tesh!H117/RES_summary!H$19</f>
        <v>19.002875793265773</v>
      </c>
      <c r="I117" s="179">
        <f>RES_hhdet_tesh!I117/RES_summary!I$19</f>
        <v>18.205367312608541</v>
      </c>
      <c r="J117" s="179">
        <f>RES_hhdet_tesh!J117/RES_summary!J$19</f>
        <v>17.76505368378055</v>
      </c>
      <c r="K117" s="179">
        <f>RES_hhdet_tesh!K117/RES_summary!K$19</f>
        <v>17.413200912910909</v>
      </c>
      <c r="L117" s="179">
        <f>RES_hhdet_tesh!L117/RES_summary!L$19</f>
        <v>18.313605289411129</v>
      </c>
      <c r="M117" s="179">
        <f>RES_hhdet_tesh!M117/RES_summary!M$19</f>
        <v>18.708256263307572</v>
      </c>
      <c r="N117" s="179">
        <f>RES_hhdet_tesh!N117/RES_summary!N$19</f>
        <v>17.723789773180599</v>
      </c>
      <c r="O117" s="179">
        <f>RES_hhdet_tesh!O117/RES_summary!O$19</f>
        <v>17.929161217426149</v>
      </c>
      <c r="P117" s="179">
        <f>RES_hhdet_tesh!P117/RES_summary!P$19</f>
        <v>16.390200166417955</v>
      </c>
      <c r="Q117" s="179">
        <f>RES_hhdet_tesh!Q117/RES_summary!Q$19</f>
        <v>18.693808333795037</v>
      </c>
    </row>
    <row r="118" spans="1:17" ht="12" customHeight="1" x14ac:dyDescent="0.25">
      <c r="A118" s="148" t="s">
        <v>60</v>
      </c>
      <c r="B118" s="177">
        <f>RES_hhdet_tesh!B118/RES_summary!B$19</f>
        <v>7.5428951433967333</v>
      </c>
      <c r="C118" s="177">
        <f>RES_hhdet_tesh!C118/RES_summary!C$19</f>
        <v>7.3368090006260225</v>
      </c>
      <c r="D118" s="177">
        <f>RES_hhdet_tesh!D118/RES_summary!D$19</f>
        <v>8.1212340423916913</v>
      </c>
      <c r="E118" s="177">
        <f>RES_hhdet_tesh!E118/RES_summary!E$19</f>
        <v>8.4901164684373747</v>
      </c>
      <c r="F118" s="177">
        <f>RES_hhdet_tesh!F118/RES_summary!F$19</f>
        <v>9.1529174310585049</v>
      </c>
      <c r="G118" s="177">
        <f>RES_hhdet_tesh!G118/RES_summary!G$19</f>
        <v>9.3542812036147929</v>
      </c>
      <c r="H118" s="177">
        <f>RES_hhdet_tesh!H118/RES_summary!H$19</f>
        <v>8.8496537921770564</v>
      </c>
      <c r="I118" s="177">
        <f>RES_hhdet_tesh!I118/RES_summary!I$19</f>
        <v>8.0884023637274076</v>
      </c>
      <c r="J118" s="177">
        <f>RES_hhdet_tesh!J118/RES_summary!J$19</f>
        <v>7.7083101746861109</v>
      </c>
      <c r="K118" s="177">
        <f>RES_hhdet_tesh!K118/RES_summary!K$19</f>
        <v>7.4759924492741572</v>
      </c>
      <c r="L118" s="177">
        <f>RES_hhdet_tesh!L118/RES_summary!L$19</f>
        <v>8.4270101451183095</v>
      </c>
      <c r="M118" s="177">
        <f>RES_hhdet_tesh!M118/RES_summary!M$19</f>
        <v>8.8711929339142923</v>
      </c>
      <c r="N118" s="177">
        <f>RES_hhdet_tesh!N118/RES_summary!N$19</f>
        <v>8.0899380735039301</v>
      </c>
      <c r="O118" s="177">
        <f>RES_hhdet_tesh!O118/RES_summary!O$19</f>
        <v>8.5223533617645053</v>
      </c>
      <c r="P118" s="177">
        <f>RES_hhdet_tesh!P118/RES_summary!P$19</f>
        <v>7.345643389645236</v>
      </c>
      <c r="Q118" s="177">
        <f>RES_hhdet_tesh!Q118/RES_summary!Q$19</f>
        <v>9.6687997010755691</v>
      </c>
    </row>
    <row r="119" spans="1:17" ht="12" customHeight="1" x14ac:dyDescent="0.25">
      <c r="A119" s="148" t="s">
        <v>59</v>
      </c>
      <c r="B119" s="177">
        <f>RES_hhdet_tesh!B119/RES_summary!B$19</f>
        <v>9.4708323121378282</v>
      </c>
      <c r="C119" s="177">
        <f>RES_hhdet_tesh!C119/RES_summary!C$19</f>
        <v>9.7347491223817926</v>
      </c>
      <c r="D119" s="177">
        <f>RES_hhdet_tesh!D119/RES_summary!D$19</f>
        <v>9.9759241441650683</v>
      </c>
      <c r="E119" s="177">
        <f>RES_hhdet_tesh!E119/RES_summary!E$19</f>
        <v>10.157250483468969</v>
      </c>
      <c r="F119" s="177">
        <f>RES_hhdet_tesh!F119/RES_summary!F$19</f>
        <v>10.204265723058139</v>
      </c>
      <c r="G119" s="177">
        <f>RES_hhdet_tesh!G119/RES_summary!G$19</f>
        <v>10.233777287078702</v>
      </c>
      <c r="H119" s="177">
        <f>RES_hhdet_tesh!H119/RES_summary!H$19</f>
        <v>10.153222001088718</v>
      </c>
      <c r="I119" s="177">
        <f>RES_hhdet_tesh!I119/RES_summary!I$19</f>
        <v>10.11696494888113</v>
      </c>
      <c r="J119" s="177">
        <f>RES_hhdet_tesh!J119/RES_summary!J$19</f>
        <v>10.056743509094444</v>
      </c>
      <c r="K119" s="177">
        <f>RES_hhdet_tesh!K119/RES_summary!K$19</f>
        <v>9.9372084636367521</v>
      </c>
      <c r="L119" s="177">
        <f>RES_hhdet_tesh!L119/RES_summary!L$19</f>
        <v>9.8865951442928122</v>
      </c>
      <c r="M119" s="177">
        <f>RES_hhdet_tesh!M119/RES_summary!M$19</f>
        <v>9.8370633293932777</v>
      </c>
      <c r="N119" s="177">
        <f>RES_hhdet_tesh!N119/RES_summary!N$19</f>
        <v>9.6338516996766685</v>
      </c>
      <c r="O119" s="177">
        <f>RES_hhdet_tesh!O119/RES_summary!O$19</f>
        <v>9.406807855661647</v>
      </c>
      <c r="P119" s="177">
        <f>RES_hhdet_tesh!P119/RES_summary!P$19</f>
        <v>9.0445567767727155</v>
      </c>
      <c r="Q119" s="177">
        <f>RES_hhdet_tesh!Q119/RES_summary!Q$19</f>
        <v>9.0250086327194694</v>
      </c>
    </row>
    <row r="120" spans="1:17" ht="12" customHeight="1" x14ac:dyDescent="0.25">
      <c r="A120" s="158" t="s">
        <v>62</v>
      </c>
      <c r="B120" s="178">
        <f>RES_hhdet_tesh!B120/RES_summary!B$19</f>
        <v>7.5065350543204081</v>
      </c>
      <c r="C120" s="178">
        <f>RES_hhdet_tesh!C120/RES_summary!C$19</f>
        <v>7.7117251597491823</v>
      </c>
      <c r="D120" s="178">
        <f>RES_hhdet_tesh!D120/RES_summary!D$19</f>
        <v>7.9484341768582398</v>
      </c>
      <c r="E120" s="178">
        <f>RES_hhdet_tesh!E120/RES_summary!E$19</f>
        <v>8.1581754706461638</v>
      </c>
      <c r="F120" s="178">
        <f>RES_hhdet_tesh!F120/RES_summary!F$19</f>
        <v>9.2663362310870596</v>
      </c>
      <c r="G120" s="178">
        <f>RES_hhdet_tesh!G120/RES_summary!G$19</f>
        <v>9.0146658006539155</v>
      </c>
      <c r="H120" s="178">
        <f>RES_hhdet_tesh!H120/RES_summary!H$19</f>
        <v>9.1071273240572168</v>
      </c>
      <c r="I120" s="178">
        <f>RES_hhdet_tesh!I120/RES_summary!I$19</f>
        <v>8.762491722736673</v>
      </c>
      <c r="J120" s="178">
        <f>RES_hhdet_tesh!J120/RES_summary!J$19</f>
        <v>8.474873194333453</v>
      </c>
      <c r="K120" s="178">
        <f>RES_hhdet_tesh!K120/RES_summary!K$19</f>
        <v>8.3587507884875425</v>
      </c>
      <c r="L120" s="178">
        <f>RES_hhdet_tesh!L120/RES_summary!L$19</f>
        <v>8.5489213620836537</v>
      </c>
      <c r="M120" s="178">
        <f>RES_hhdet_tesh!M120/RES_summary!M$19</f>
        <v>8.3730173263471102</v>
      </c>
      <c r="N120" s="178">
        <f>RES_hhdet_tesh!N120/RES_summary!N$19</f>
        <v>8.3186563494252841</v>
      </c>
      <c r="O120" s="178">
        <f>RES_hhdet_tesh!O120/RES_summary!O$19</f>
        <v>8.6670258846378001</v>
      </c>
      <c r="P120" s="178">
        <f>RES_hhdet_tesh!P120/RES_summary!P$19</f>
        <v>8.2491033936800626</v>
      </c>
      <c r="Q120" s="178">
        <f>RES_hhdet_tesh!Q120/RES_summary!Q$19</f>
        <v>9.5182016846299238</v>
      </c>
    </row>
    <row r="121" spans="1:17" ht="12" customHeight="1" x14ac:dyDescent="0.25">
      <c r="A121" s="23" t="s">
        <v>57</v>
      </c>
      <c r="B121" s="177">
        <f>RES_hhdet_tesh!B121/RES_summary!B$19</f>
        <v>7.0230097683408728</v>
      </c>
      <c r="C121" s="177">
        <f>RES_hhdet_tesh!C121/RES_summary!C$19</f>
        <v>7.1192027928239305</v>
      </c>
      <c r="D121" s="177">
        <f>RES_hhdet_tesh!D121/RES_summary!D$19</f>
        <v>7.0883133123498139</v>
      </c>
      <c r="E121" s="177">
        <f>RES_hhdet_tesh!E121/RES_summary!E$19</f>
        <v>7.6127803985071711</v>
      </c>
      <c r="F121" s="177">
        <f>RES_hhdet_tesh!F121/RES_summary!F$19</f>
        <v>7.6417495276423786</v>
      </c>
      <c r="G121" s="177">
        <f>RES_hhdet_tesh!G121/RES_summary!G$19</f>
        <v>8.532586152664301</v>
      </c>
      <c r="H121" s="177">
        <f>RES_hhdet_tesh!H121/RES_summary!H$19</f>
        <v>7.9218484988101743</v>
      </c>
      <c r="I121" s="177">
        <f>RES_hhdet_tesh!I121/RES_summary!I$19</f>
        <v>7.9729442015803622</v>
      </c>
      <c r="J121" s="177">
        <f>RES_hhdet_tesh!J121/RES_summary!J$19</f>
        <v>8.1047625079087364</v>
      </c>
      <c r="K121" s="177">
        <f>RES_hhdet_tesh!K121/RES_summary!K$19</f>
        <v>7.4404968995596761</v>
      </c>
      <c r="L121" s="177">
        <f>RES_hhdet_tesh!L121/RES_summary!L$19</f>
        <v>7.8073184629960632</v>
      </c>
      <c r="M121" s="177">
        <f>RES_hhdet_tesh!M121/RES_summary!M$19</f>
        <v>7.3919176955588064</v>
      </c>
      <c r="N121" s="177">
        <f>RES_hhdet_tesh!N121/RES_summary!N$19</f>
        <v>7.4759865804412593</v>
      </c>
      <c r="O121" s="177">
        <f>RES_hhdet_tesh!O121/RES_summary!O$19</f>
        <v>7.4550554366452442</v>
      </c>
      <c r="P121" s="177">
        <f>RES_hhdet_tesh!P121/RES_summary!P$19</f>
        <v>7.3344767005002263</v>
      </c>
      <c r="Q121" s="177">
        <f>RES_hhdet_tesh!Q121/RES_summary!Q$19</f>
        <v>7.4148604200048691</v>
      </c>
    </row>
    <row r="122" spans="1:17" ht="12" customHeight="1" x14ac:dyDescent="0.25">
      <c r="A122" s="29" t="s">
        <v>140</v>
      </c>
      <c r="B122" s="176">
        <f>RES_hhdet_tesh!B122/RES_summary!B$19</f>
        <v>8.2914157790567273</v>
      </c>
      <c r="C122" s="176">
        <f>RES_hhdet_tesh!C122/RES_summary!C$19</f>
        <v>8.5011615103941836</v>
      </c>
      <c r="D122" s="176">
        <f>RES_hhdet_tesh!D122/RES_summary!D$19</f>
        <v>8.8569996809192055</v>
      </c>
      <c r="E122" s="176">
        <f>RES_hhdet_tesh!E122/RES_summary!E$19</f>
        <v>8.860923429133349</v>
      </c>
      <c r="F122" s="176">
        <f>RES_hhdet_tesh!F122/RES_summary!F$19</f>
        <v>11.132904019531841</v>
      </c>
      <c r="G122" s="176">
        <f>RES_hhdet_tesh!G122/RES_summary!G$19</f>
        <v>9.5164814005178755</v>
      </c>
      <c r="H122" s="176">
        <f>RES_hhdet_tesh!H122/RES_summary!H$19</f>
        <v>9.962994135148401</v>
      </c>
      <c r="I122" s="176">
        <f>RES_hhdet_tesh!I122/RES_summary!I$19</f>
        <v>9.1707297998420501</v>
      </c>
      <c r="J122" s="176">
        <f>RES_hhdet_tesh!J122/RES_summary!J$19</f>
        <v>8.7678025058473388</v>
      </c>
      <c r="K122" s="176">
        <f>RES_hhdet_tesh!K122/RES_summary!K$19</f>
        <v>9.1012333059374662</v>
      </c>
      <c r="L122" s="176">
        <f>RES_hhdet_tesh!L122/RES_summary!L$19</f>
        <v>9.2140970628373289</v>
      </c>
      <c r="M122" s="176">
        <f>RES_hhdet_tesh!M122/RES_summary!M$19</f>
        <v>9.1629829989634466</v>
      </c>
      <c r="N122" s="176">
        <f>RES_hhdet_tesh!N122/RES_summary!N$19</f>
        <v>9.0535171923512987</v>
      </c>
      <c r="O122" s="176">
        <f>RES_hhdet_tesh!O122/RES_summary!O$19</f>
        <v>9.7458835464912319</v>
      </c>
      <c r="P122" s="176">
        <f>RES_hhdet_tesh!P122/RES_summary!P$19</f>
        <v>9.0849045305393403</v>
      </c>
      <c r="Q122" s="176">
        <f>RES_hhdet_tesh!Q122/RES_summary!Q$19</f>
        <v>11.538779181718853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0</v>
      </c>
      <c r="C124" s="184">
        <f>RES_hhdet_tesh!C124/RES_summary!C$19</f>
        <v>0</v>
      </c>
      <c r="D124" s="184">
        <f>RES_hhdet_tesh!D124/RES_summary!D$19</f>
        <v>0</v>
      </c>
      <c r="E124" s="184">
        <f>RES_hhdet_tesh!E124/RES_summary!E$19</f>
        <v>0</v>
      </c>
      <c r="F124" s="184">
        <f>RES_hhdet_tesh!F124/RES_summary!F$19</f>
        <v>94.711253454796179</v>
      </c>
      <c r="G124" s="184">
        <f>RES_hhdet_tesh!G124/RES_summary!G$19</f>
        <v>100.27230931949697</v>
      </c>
      <c r="H124" s="184">
        <f>RES_hhdet_tesh!H124/RES_summary!H$19</f>
        <v>93.513835014605931</v>
      </c>
      <c r="I124" s="184">
        <f>RES_hhdet_tesh!I124/RES_summary!I$19</f>
        <v>90.57245687441555</v>
      </c>
      <c r="J124" s="184">
        <f>RES_hhdet_tesh!J124/RES_summary!J$19</f>
        <v>92.399023144116825</v>
      </c>
      <c r="K124" s="184">
        <f>RES_hhdet_tesh!K124/RES_summary!K$19</f>
        <v>92.897206465832198</v>
      </c>
      <c r="L124" s="184">
        <f>RES_hhdet_tesh!L124/RES_summary!L$19</f>
        <v>98.267443103932777</v>
      </c>
      <c r="M124" s="184">
        <f>RES_hhdet_tesh!M124/RES_summary!M$19</f>
        <v>91.163369396235765</v>
      </c>
      <c r="N124" s="184">
        <f>RES_hhdet_tesh!N124/RES_summary!N$19</f>
        <v>97.845293033585378</v>
      </c>
      <c r="O124" s="184">
        <f>RES_hhdet_tesh!O124/RES_summary!O$19</f>
        <v>98.56016911451043</v>
      </c>
      <c r="P124" s="184">
        <f>RES_hhdet_tesh!P124/RES_summary!P$19</f>
        <v>84.280595915138051</v>
      </c>
      <c r="Q124" s="184">
        <f>RES_hhdet_tesh!Q124/RES_summary!Q$19</f>
        <v>93.159050978631655</v>
      </c>
    </row>
    <row r="125" spans="1:17" ht="12.95" customHeight="1" x14ac:dyDescent="0.25">
      <c r="A125" s="158" t="s">
        <v>65</v>
      </c>
      <c r="B125" s="178">
        <f>RES_hhdet_tesh!B125/RES_summary!B$19</f>
        <v>0</v>
      </c>
      <c r="C125" s="178">
        <f>RES_hhdet_tesh!C125/RES_summary!C$19</f>
        <v>0</v>
      </c>
      <c r="D125" s="178">
        <f>RES_hhdet_tesh!D125/RES_summary!D$19</f>
        <v>0</v>
      </c>
      <c r="E125" s="178">
        <f>RES_hhdet_tesh!E125/RES_summary!E$19</f>
        <v>0</v>
      </c>
      <c r="F125" s="178">
        <f>RES_hhdet_tesh!F125/RES_summary!F$19</f>
        <v>62.842858275703989</v>
      </c>
      <c r="G125" s="178">
        <f>RES_hhdet_tesh!G125/RES_summary!G$19</f>
        <v>68.848924124550024</v>
      </c>
      <c r="H125" s="178">
        <f>RES_hhdet_tesh!H125/RES_summary!H$19</f>
        <v>62.578097637618548</v>
      </c>
      <c r="I125" s="178">
        <f>RES_hhdet_tesh!I125/RES_summary!I$19</f>
        <v>60.460129202082378</v>
      </c>
      <c r="J125" s="178">
        <f>RES_hhdet_tesh!J125/RES_summary!J$19</f>
        <v>62.454512779644666</v>
      </c>
      <c r="K125" s="178">
        <f>RES_hhdet_tesh!K125/RES_summary!K$19</f>
        <v>63.113065210597064</v>
      </c>
      <c r="L125" s="178">
        <f>RES_hhdet_tesh!L125/RES_summary!L$19</f>
        <v>67.796787984129338</v>
      </c>
      <c r="M125" s="178">
        <f>RES_hhdet_tesh!M125/RES_summary!M$19</f>
        <v>59.307525873459795</v>
      </c>
      <c r="N125" s="178">
        <f>RES_hhdet_tesh!N125/RES_summary!N$19</f>
        <v>65.029953240861488</v>
      </c>
      <c r="O125" s="178">
        <f>RES_hhdet_tesh!O125/RES_summary!O$19</f>
        <v>65.165522880093619</v>
      </c>
      <c r="P125" s="178">
        <f>RES_hhdet_tesh!P125/RES_summary!P$19</f>
        <v>50.970087303888768</v>
      </c>
      <c r="Q125" s="178">
        <f>RES_hhdet_tesh!Q125/RES_summary!Q$19</f>
        <v>58.596347781184981</v>
      </c>
    </row>
    <row r="126" spans="1:17" ht="12" customHeight="1" x14ac:dyDescent="0.25">
      <c r="A126" s="23" t="s">
        <v>149</v>
      </c>
      <c r="B126" s="177">
        <f>RES_hhdet_tesh!B126/RES_summary!B$19</f>
        <v>0</v>
      </c>
      <c r="C126" s="177">
        <f>RES_hhdet_tesh!C126/RES_summary!C$19</f>
        <v>0</v>
      </c>
      <c r="D126" s="177">
        <f>RES_hhdet_tesh!D126/RES_summary!D$19</f>
        <v>0</v>
      </c>
      <c r="E126" s="177">
        <f>RES_hhdet_tesh!E126/RES_summary!E$19</f>
        <v>0</v>
      </c>
      <c r="F126" s="177">
        <f>RES_hhdet_tesh!F126/RES_summary!F$19</f>
        <v>62.310722525002063</v>
      </c>
      <c r="G126" s="177">
        <f>RES_hhdet_tesh!G126/RES_summary!G$19</f>
        <v>68.327232771126546</v>
      </c>
      <c r="H126" s="177">
        <f>RES_hhdet_tesh!H126/RES_summary!H$19</f>
        <v>62.148282239488566</v>
      </c>
      <c r="I126" s="177">
        <f>RES_hhdet_tesh!I126/RES_summary!I$19</f>
        <v>60.188555652364101</v>
      </c>
      <c r="J126" s="177">
        <f>RES_hhdet_tesh!J126/RES_summary!J$19</f>
        <v>62.185813895341248</v>
      </c>
      <c r="K126" s="177">
        <f>RES_hhdet_tesh!K126/RES_summary!K$19</f>
        <v>62.86959024598378</v>
      </c>
      <c r="L126" s="177">
        <f>RES_hhdet_tesh!L126/RES_summary!L$19</f>
        <v>67.509375088484248</v>
      </c>
      <c r="M126" s="177">
        <f>RES_hhdet_tesh!M126/RES_summary!M$19</f>
        <v>58.97982135009098</v>
      </c>
      <c r="N126" s="177">
        <f>RES_hhdet_tesh!N126/RES_summary!N$19</f>
        <v>64.80953184180656</v>
      </c>
      <c r="O126" s="177">
        <f>RES_hhdet_tesh!O126/RES_summary!O$19</f>
        <v>64.928178037240485</v>
      </c>
      <c r="P126" s="177">
        <f>RES_hhdet_tesh!P126/RES_summary!P$19</f>
        <v>50.809423325535882</v>
      </c>
      <c r="Q126" s="177">
        <f>RES_hhdet_tesh!Q126/RES_summary!Q$19</f>
        <v>58.24929777545259</v>
      </c>
    </row>
    <row r="127" spans="1:17" ht="12" customHeight="1" x14ac:dyDescent="0.25">
      <c r="A127" s="23" t="s">
        <v>60</v>
      </c>
      <c r="B127" s="177">
        <f>RES_hhdet_tesh!B127/RES_summary!B$19</f>
        <v>0</v>
      </c>
      <c r="C127" s="177">
        <f>RES_hhdet_tesh!C127/RES_summary!C$19</f>
        <v>0</v>
      </c>
      <c r="D127" s="177">
        <f>RES_hhdet_tesh!D127/RES_summary!D$19</f>
        <v>0</v>
      </c>
      <c r="E127" s="177">
        <f>RES_hhdet_tesh!E127/RES_summary!E$19</f>
        <v>0</v>
      </c>
      <c r="F127" s="177">
        <f>RES_hhdet_tesh!F127/RES_summary!F$19</f>
        <v>0.53213575070193408</v>
      </c>
      <c r="G127" s="177">
        <f>RES_hhdet_tesh!G127/RES_summary!G$19</f>
        <v>0.52169135342348272</v>
      </c>
      <c r="H127" s="177">
        <f>RES_hhdet_tesh!H127/RES_summary!H$19</f>
        <v>0.42981539812999231</v>
      </c>
      <c r="I127" s="177">
        <f>RES_hhdet_tesh!I127/RES_summary!I$19</f>
        <v>0.27157354971827541</v>
      </c>
      <c r="J127" s="177">
        <f>RES_hhdet_tesh!J127/RES_summary!J$19</f>
        <v>0.26869888430341621</v>
      </c>
      <c r="K127" s="177">
        <f>RES_hhdet_tesh!K127/RES_summary!K$19</f>
        <v>0.24347496461328419</v>
      </c>
      <c r="L127" s="177">
        <f>RES_hhdet_tesh!L127/RES_summary!L$19</f>
        <v>0.28741289564508771</v>
      </c>
      <c r="M127" s="177">
        <f>RES_hhdet_tesh!M127/RES_summary!M$19</f>
        <v>0.32770452336881989</v>
      </c>
      <c r="N127" s="177">
        <f>RES_hhdet_tesh!N127/RES_summary!N$19</f>
        <v>0.22042139905493202</v>
      </c>
      <c r="O127" s="177">
        <f>RES_hhdet_tesh!O127/RES_summary!O$19</f>
        <v>0.23734484285313262</v>
      </c>
      <c r="P127" s="177">
        <f>RES_hhdet_tesh!P127/RES_summary!P$19</f>
        <v>0.16066397835289078</v>
      </c>
      <c r="Q127" s="177">
        <f>RES_hhdet_tesh!Q127/RES_summary!Q$19</f>
        <v>0.34705000573239347</v>
      </c>
    </row>
    <row r="128" spans="1:17" ht="12.95" customHeight="1" x14ac:dyDescent="0.25">
      <c r="A128" s="158" t="s">
        <v>112</v>
      </c>
      <c r="B128" s="178">
        <f>RES_hhdet_tesh!B128/RES_summary!B$19</f>
        <v>0</v>
      </c>
      <c r="C128" s="178">
        <f>RES_hhdet_tesh!C128/RES_summary!C$19</f>
        <v>0</v>
      </c>
      <c r="D128" s="178">
        <f>RES_hhdet_tesh!D128/RES_summary!D$19</f>
        <v>0</v>
      </c>
      <c r="E128" s="178">
        <f>RES_hhdet_tesh!E128/RES_summary!E$19</f>
        <v>0</v>
      </c>
      <c r="F128" s="178">
        <f>RES_hhdet_tesh!F128/RES_summary!F$19</f>
        <v>3.5944480717952936</v>
      </c>
      <c r="G128" s="178">
        <f>RES_hhdet_tesh!G128/RES_summary!G$19</f>
        <v>3.9165336426038428</v>
      </c>
      <c r="H128" s="178">
        <f>RES_hhdet_tesh!H128/RES_summary!H$19</f>
        <v>4.1571299453508423</v>
      </c>
      <c r="I128" s="178">
        <f>RES_hhdet_tesh!I128/RES_summary!I$19</f>
        <v>4.3596928258379082</v>
      </c>
      <c r="J128" s="178">
        <f>RES_hhdet_tesh!J128/RES_summary!J$19</f>
        <v>4.7224671727421068</v>
      </c>
      <c r="K128" s="178">
        <f>RES_hhdet_tesh!K128/RES_summary!K$19</f>
        <v>4.9585170155868932</v>
      </c>
      <c r="L128" s="178">
        <f>RES_hhdet_tesh!L128/RES_summary!L$19</f>
        <v>5.3479445617737698</v>
      </c>
      <c r="M128" s="178">
        <f>RES_hhdet_tesh!M128/RES_summary!M$19</f>
        <v>6.8191504921732022</v>
      </c>
      <c r="N128" s="178">
        <f>RES_hhdet_tesh!N128/RES_summary!N$19</f>
        <v>8.2589873729111982</v>
      </c>
      <c r="O128" s="178">
        <f>RES_hhdet_tesh!O128/RES_summary!O$19</f>
        <v>8.8120119341061169</v>
      </c>
      <c r="P128" s="178">
        <f>RES_hhdet_tesh!P128/RES_summary!P$19</f>
        <v>9.2531596790877426</v>
      </c>
      <c r="Q128" s="178">
        <f>RES_hhdet_tesh!Q128/RES_summary!Q$19</f>
        <v>9.6384530551532794</v>
      </c>
    </row>
    <row r="129" spans="1:17" ht="12" customHeight="1" x14ac:dyDescent="0.25">
      <c r="A129" s="23" t="s">
        <v>60</v>
      </c>
      <c r="B129" s="177">
        <f>RES_hhdet_tesh!B129/RES_summary!B$19</f>
        <v>0</v>
      </c>
      <c r="C129" s="177">
        <f>RES_hhdet_tesh!C129/RES_summary!C$19</f>
        <v>0</v>
      </c>
      <c r="D129" s="177">
        <f>RES_hhdet_tesh!D129/RES_summary!D$19</f>
        <v>0</v>
      </c>
      <c r="E129" s="177">
        <f>RES_hhdet_tesh!E129/RES_summary!E$19</f>
        <v>0</v>
      </c>
      <c r="F129" s="177">
        <f>RES_hhdet_tesh!F129/RES_summary!F$19</f>
        <v>3.5944480717952936</v>
      </c>
      <c r="G129" s="177">
        <f>RES_hhdet_tesh!G129/RES_summary!G$19</f>
        <v>3.9165336426038428</v>
      </c>
      <c r="H129" s="177">
        <f>RES_hhdet_tesh!H129/RES_summary!H$19</f>
        <v>4.1571299453508423</v>
      </c>
      <c r="I129" s="177">
        <f>RES_hhdet_tesh!I129/RES_summary!I$19</f>
        <v>4.3596928258379082</v>
      </c>
      <c r="J129" s="177">
        <f>RES_hhdet_tesh!J129/RES_summary!J$19</f>
        <v>4.7224671727421068</v>
      </c>
      <c r="K129" s="177">
        <f>RES_hhdet_tesh!K129/RES_summary!K$19</f>
        <v>4.9585170155868932</v>
      </c>
      <c r="L129" s="177">
        <f>RES_hhdet_tesh!L129/RES_summary!L$19</f>
        <v>5.3479445617737698</v>
      </c>
      <c r="M129" s="177">
        <f>RES_hhdet_tesh!M129/RES_summary!M$19</f>
        <v>6.8191504921732022</v>
      </c>
      <c r="N129" s="177">
        <f>RES_hhdet_tesh!N129/RES_summary!N$19</f>
        <v>8.2589873729111982</v>
      </c>
      <c r="O129" s="177">
        <f>RES_hhdet_tesh!O129/RES_summary!O$19</f>
        <v>8.8120119341061169</v>
      </c>
      <c r="P129" s="177">
        <f>RES_hhdet_tesh!P129/RES_summary!P$19</f>
        <v>9.2531596790877426</v>
      </c>
      <c r="Q129" s="177">
        <f>RES_hhdet_tesh!Q129/RES_summary!Q$19</f>
        <v>9.6384530551532794</v>
      </c>
    </row>
    <row r="130" spans="1:17" ht="12" customHeight="1" x14ac:dyDescent="0.25">
      <c r="A130" s="158" t="s">
        <v>63</v>
      </c>
      <c r="B130" s="178">
        <f>RES_hhdet_tesh!B130/RES_summary!B$19</f>
        <v>0</v>
      </c>
      <c r="C130" s="178">
        <f>RES_hhdet_tesh!C130/RES_summary!C$19</f>
        <v>0</v>
      </c>
      <c r="D130" s="178">
        <f>RES_hhdet_tesh!D130/RES_summary!D$19</f>
        <v>0</v>
      </c>
      <c r="E130" s="178">
        <f>RES_hhdet_tesh!E130/RES_summary!E$19</f>
        <v>0</v>
      </c>
      <c r="F130" s="178">
        <f>RES_hhdet_tesh!F130/RES_summary!F$19</f>
        <v>19.008087501934167</v>
      </c>
      <c r="G130" s="178">
        <f>RES_hhdet_tesh!G130/RES_summary!G$19</f>
        <v>18.492065780611206</v>
      </c>
      <c r="H130" s="178">
        <f>RES_hhdet_tesh!H130/RES_summary!H$19</f>
        <v>17.671285850161322</v>
      </c>
      <c r="I130" s="178">
        <f>RES_hhdet_tesh!I130/RES_summary!I$19</f>
        <v>16.990221454830433</v>
      </c>
      <c r="J130" s="178">
        <f>RES_hhdet_tesh!J130/RES_summary!J$19</f>
        <v>16.747068096496566</v>
      </c>
      <c r="K130" s="178">
        <f>RES_hhdet_tesh!K130/RES_summary!K$19</f>
        <v>16.466763472592184</v>
      </c>
      <c r="L130" s="178">
        <f>RES_hhdet_tesh!L130/RES_summary!L$19</f>
        <v>16.574055127190821</v>
      </c>
      <c r="M130" s="178">
        <f>RES_hhdet_tesh!M130/RES_summary!M$19</f>
        <v>16.663965343619669</v>
      </c>
      <c r="N130" s="178">
        <f>RES_hhdet_tesh!N130/RES_summary!N$19</f>
        <v>16.237915038424632</v>
      </c>
      <c r="O130" s="178">
        <f>RES_hhdet_tesh!O130/RES_summary!O$19</f>
        <v>15.915238093490226</v>
      </c>
      <c r="P130" s="178">
        <f>RES_hhdet_tesh!P130/RES_summary!P$19</f>
        <v>15.808870284741493</v>
      </c>
      <c r="Q130" s="178">
        <f>RES_hhdet_tesh!Q130/RES_summary!Q$19</f>
        <v>15.406853160335551</v>
      </c>
    </row>
    <row r="131" spans="1:17" ht="12" customHeight="1" x14ac:dyDescent="0.25">
      <c r="A131" s="167" t="s">
        <v>148</v>
      </c>
      <c r="B131" s="183">
        <f>RES_hhdet_tesh!B131/RES_summary!B$19</f>
        <v>0</v>
      </c>
      <c r="C131" s="183">
        <f>RES_hhdet_tesh!C131/RES_summary!C$19</f>
        <v>0</v>
      </c>
      <c r="D131" s="183">
        <f>RES_hhdet_tesh!D131/RES_summary!D$19</f>
        <v>0</v>
      </c>
      <c r="E131" s="183">
        <f>RES_hhdet_tesh!E131/RES_summary!E$19</f>
        <v>0</v>
      </c>
      <c r="F131" s="183">
        <f>RES_hhdet_tesh!F131/RES_summary!F$19</f>
        <v>17.16248827348797</v>
      </c>
      <c r="G131" s="183">
        <f>RES_hhdet_tesh!G131/RES_summary!G$19</f>
        <v>17.128093561860609</v>
      </c>
      <c r="H131" s="183">
        <f>RES_hhdet_tesh!H131/RES_summary!H$19</f>
        <v>16.91467032195624</v>
      </c>
      <c r="I131" s="183">
        <f>RES_hhdet_tesh!I131/RES_summary!I$19</f>
        <v>16.768786333800616</v>
      </c>
      <c r="J131" s="183">
        <f>RES_hhdet_tesh!J131/RES_summary!J$19</f>
        <v>16.603948030465318</v>
      </c>
      <c r="K131" s="183">
        <f>RES_hhdet_tesh!K131/RES_summary!K$19</f>
        <v>16.370743602872928</v>
      </c>
      <c r="L131" s="183">
        <f>RES_hhdet_tesh!L131/RES_summary!L$19</f>
        <v>16.353650876148961</v>
      </c>
      <c r="M131" s="183">
        <f>RES_hhdet_tesh!M131/RES_summary!M$19</f>
        <v>16.411111351802447</v>
      </c>
      <c r="N131" s="183">
        <f>RES_hhdet_tesh!N131/RES_summary!N$19</f>
        <v>16.073799183288838</v>
      </c>
      <c r="O131" s="183">
        <f>RES_hhdet_tesh!O131/RES_summary!O$19</f>
        <v>15.708929458349287</v>
      </c>
      <c r="P131" s="183">
        <f>RES_hhdet_tesh!P131/RES_summary!P$19</f>
        <v>15.710305316227421</v>
      </c>
      <c r="Q131" s="183">
        <f>RES_hhdet_tesh!Q131/RES_summary!Q$19</f>
        <v>15.048589539805212</v>
      </c>
    </row>
    <row r="132" spans="1:17" ht="12" customHeight="1" x14ac:dyDescent="0.25">
      <c r="A132" s="167" t="s">
        <v>147</v>
      </c>
      <c r="B132" s="183">
        <f>RES_hhdet_tesh!B132/RES_summary!B$19</f>
        <v>0</v>
      </c>
      <c r="C132" s="183">
        <f>RES_hhdet_tesh!C132/RES_summary!C$19</f>
        <v>0</v>
      </c>
      <c r="D132" s="183">
        <f>RES_hhdet_tesh!D132/RES_summary!D$19</f>
        <v>0</v>
      </c>
      <c r="E132" s="183">
        <f>RES_hhdet_tesh!E132/RES_summary!E$19</f>
        <v>0</v>
      </c>
      <c r="F132" s="183">
        <f>RES_hhdet_tesh!F132/RES_summary!F$19</f>
        <v>17.06926103245361</v>
      </c>
      <c r="G132" s="183">
        <f>RES_hhdet_tesh!G132/RES_summary!G$19</f>
        <v>17.092803999390917</v>
      </c>
      <c r="H132" s="183">
        <f>RES_hhdet_tesh!H132/RES_summary!H$19</f>
        <v>16.936200936985312</v>
      </c>
      <c r="I132" s="183">
        <f>RES_hhdet_tesh!I132/RES_summary!I$19</f>
        <v>16.859428789471472</v>
      </c>
      <c r="J132" s="183">
        <f>RES_hhdet_tesh!J132/RES_summary!J$19</f>
        <v>16.755505173552866</v>
      </c>
      <c r="K132" s="183">
        <f>RES_hhdet_tesh!K132/RES_summary!K$19</f>
        <v>16.550115013117104</v>
      </c>
      <c r="L132" s="183">
        <f>RES_hhdet_tesh!L132/RES_summary!L$19</f>
        <v>16.477637541365411</v>
      </c>
      <c r="M132" s="183">
        <f>RES_hhdet_tesh!M132/RES_summary!M$19</f>
        <v>16.414742539474059</v>
      </c>
      <c r="N132" s="183">
        <f>RES_hhdet_tesh!N132/RES_summary!N$19</f>
        <v>16.07803104699353</v>
      </c>
      <c r="O132" s="183">
        <f>RES_hhdet_tesh!O132/RES_summary!O$19</f>
        <v>15.70909307474345</v>
      </c>
      <c r="P132" s="183">
        <f>RES_hhdet_tesh!P132/RES_summary!P$19</f>
        <v>15.34957512553434</v>
      </c>
      <c r="Q132" s="183">
        <f>RES_hhdet_tesh!Q132/RES_summary!Q$19</f>
        <v>15.06581444369924</v>
      </c>
    </row>
    <row r="133" spans="1:17" ht="12" customHeight="1" x14ac:dyDescent="0.25">
      <c r="A133" s="166" t="s">
        <v>61</v>
      </c>
      <c r="B133" s="182">
        <f>RES_hhdet_tesh!B133/RES_summary!B$19</f>
        <v>0</v>
      </c>
      <c r="C133" s="182">
        <f>RES_hhdet_tesh!C133/RES_summary!C$19</f>
        <v>0</v>
      </c>
      <c r="D133" s="182">
        <f>RES_hhdet_tesh!D133/RES_summary!D$19</f>
        <v>0</v>
      </c>
      <c r="E133" s="182">
        <f>RES_hhdet_tesh!E133/RES_summary!E$19</f>
        <v>0</v>
      </c>
      <c r="F133" s="182">
        <f>RES_hhdet_tesh!F133/RES_summary!F$19</f>
        <v>6.8649953093954732</v>
      </c>
      <c r="G133" s="182">
        <f>RES_hhdet_tesh!G133/RES_summary!G$19</f>
        <v>6.8590267123122199</v>
      </c>
      <c r="H133" s="182">
        <f>RES_hhdet_tesh!H133/RES_summary!H$19</f>
        <v>6.7829789358965904</v>
      </c>
      <c r="I133" s="182">
        <f>RES_hhdet_tesh!I133/RES_summary!I$19</f>
        <v>6.742463840590343</v>
      </c>
      <c r="J133" s="182">
        <f>RES_hhdet_tesh!J133/RES_summary!J$19</f>
        <v>6.6987616644584227</v>
      </c>
      <c r="K133" s="182">
        <f>RES_hhdet_tesh!K133/RES_summary!K$19</f>
        <v>6.6129065494803507</v>
      </c>
      <c r="L133" s="182">
        <f>RES_hhdet_tesh!L133/RES_summary!L$19</f>
        <v>6.5910423970726004</v>
      </c>
      <c r="M133" s="182">
        <f>RES_hhdet_tesh!M133/RES_summary!M$19</f>
        <v>6.5776792100807819</v>
      </c>
      <c r="N133" s="182">
        <f>RES_hhdet_tesh!N133/RES_summary!N$19</f>
        <v>6.4441793473168643</v>
      </c>
      <c r="O133" s="182">
        <f>RES_hhdet_tesh!O133/RES_summary!O$19</f>
        <v>6.3022852190818019</v>
      </c>
      <c r="P133" s="182">
        <f>RES_hhdet_tesh!P133/RES_summary!P$19</f>
        <v>6.3050183487616192</v>
      </c>
      <c r="Q133" s="182">
        <f>RES_hhdet_tesh!Q133/RES_summary!Q$19</f>
        <v>6.0408058109797746</v>
      </c>
    </row>
    <row r="134" spans="1:17" ht="12" customHeight="1" x14ac:dyDescent="0.25">
      <c r="A134" s="147" t="s">
        <v>59</v>
      </c>
      <c r="B134" s="181">
        <f>RES_hhdet_tesh!B134/RES_summary!B$19</f>
        <v>0</v>
      </c>
      <c r="C134" s="181">
        <f>RES_hhdet_tesh!C134/RES_summary!C$19</f>
        <v>0</v>
      </c>
      <c r="D134" s="181">
        <f>RES_hhdet_tesh!D134/RES_summary!D$19</f>
        <v>0</v>
      </c>
      <c r="E134" s="181">
        <f>RES_hhdet_tesh!E134/RES_summary!E$19</f>
        <v>0</v>
      </c>
      <c r="F134" s="181">
        <f>RES_hhdet_tesh!F134/RES_summary!F$19</f>
        <v>10.204265723058136</v>
      </c>
      <c r="G134" s="181">
        <f>RES_hhdet_tesh!G134/RES_summary!G$19</f>
        <v>10.233777287078698</v>
      </c>
      <c r="H134" s="181">
        <f>RES_hhdet_tesh!H134/RES_summary!H$19</f>
        <v>10.153222001088723</v>
      </c>
      <c r="I134" s="181">
        <f>RES_hhdet_tesh!I134/RES_summary!I$19</f>
        <v>10.116964948881131</v>
      </c>
      <c r="J134" s="181">
        <f>RES_hhdet_tesh!J134/RES_summary!J$19</f>
        <v>10.056743509094444</v>
      </c>
      <c r="K134" s="181">
        <f>RES_hhdet_tesh!K134/RES_summary!K$19</f>
        <v>9.9372084636367504</v>
      </c>
      <c r="L134" s="181">
        <f>RES_hhdet_tesh!L134/RES_summary!L$19</f>
        <v>9.8865951442928122</v>
      </c>
      <c r="M134" s="181">
        <f>RES_hhdet_tesh!M134/RES_summary!M$19</f>
        <v>9.8370633293932759</v>
      </c>
      <c r="N134" s="181">
        <f>RES_hhdet_tesh!N134/RES_summary!N$19</f>
        <v>9.6338516996766668</v>
      </c>
      <c r="O134" s="181">
        <f>RES_hhdet_tesh!O134/RES_summary!O$19</f>
        <v>9.4068078556616488</v>
      </c>
      <c r="P134" s="181">
        <f>RES_hhdet_tesh!P134/RES_summary!P$19</f>
        <v>9.0445567767727209</v>
      </c>
      <c r="Q134" s="181">
        <f>RES_hhdet_tesh!Q134/RES_summary!Q$19</f>
        <v>9.0250086327194641</v>
      </c>
    </row>
    <row r="135" spans="1:17" ht="12" customHeight="1" x14ac:dyDescent="0.25">
      <c r="A135" s="163" t="s">
        <v>142</v>
      </c>
      <c r="B135" s="180">
        <f>RES_hhdet_tesh!B135/RES_summary!B$19</f>
        <v>0</v>
      </c>
      <c r="C135" s="180">
        <f>RES_hhdet_tesh!C135/RES_summary!C$19</f>
        <v>0</v>
      </c>
      <c r="D135" s="180">
        <f>RES_hhdet_tesh!D135/RES_summary!D$19</f>
        <v>0</v>
      </c>
      <c r="E135" s="180">
        <f>RES_hhdet_tesh!E135/RES_summary!E$19</f>
        <v>0</v>
      </c>
      <c r="F135" s="180">
        <f>RES_hhdet_tesh!F135/RES_summary!F$19</f>
        <v>23.695545359594327</v>
      </c>
      <c r="G135" s="180">
        <f>RES_hhdet_tesh!G135/RES_summary!G$19</f>
        <v>23.69258392594163</v>
      </c>
      <c r="H135" s="180">
        <f>RES_hhdet_tesh!H135/RES_summary!H$19</f>
        <v>22.046703141607676</v>
      </c>
      <c r="I135" s="180">
        <f>RES_hhdet_tesh!I135/RES_summary!I$19</f>
        <v>19.98137594954839</v>
      </c>
      <c r="J135" s="180">
        <f>RES_hhdet_tesh!J135/RES_summary!J$19</f>
        <v>18.943147748889675</v>
      </c>
      <c r="K135" s="180">
        <f>RES_hhdet_tesh!K135/RES_summary!K$19</f>
        <v>18.279201847489887</v>
      </c>
      <c r="L135" s="180">
        <f>RES_hhdet_tesh!L135/RES_summary!L$19</f>
        <v>21.305457238091471</v>
      </c>
      <c r="M135" s="180">
        <f>RES_hhdet_tesh!M135/RES_summary!M$19</f>
        <v>22.518300073605651</v>
      </c>
      <c r="N135" s="180">
        <f>RES_hhdet_tesh!N135/RES_summary!N$19</f>
        <v>20.466585388144981</v>
      </c>
      <c r="O135" s="180">
        <f>RES_hhdet_tesh!O135/RES_summary!O$19</f>
        <v>21.541690342453965</v>
      </c>
      <c r="P135" s="180">
        <f>RES_hhdet_tesh!P135/RES_summary!P$19</f>
        <v>18.535368605743187</v>
      </c>
      <c r="Q135" s="180">
        <f>RES_hhdet_tesh!Q135/RES_summary!Q$19</f>
        <v>24.247754429747609</v>
      </c>
    </row>
    <row r="136" spans="1:17" ht="12" customHeight="1" x14ac:dyDescent="0.25">
      <c r="A136" s="161" t="s">
        <v>141</v>
      </c>
      <c r="B136" s="179">
        <f>RES_hhdet_tesh!B136/RES_summary!B$19</f>
        <v>0</v>
      </c>
      <c r="C136" s="179">
        <f>RES_hhdet_tesh!C136/RES_summary!C$19</f>
        <v>0</v>
      </c>
      <c r="D136" s="179">
        <f>RES_hhdet_tesh!D136/RES_summary!D$19</f>
        <v>0</v>
      </c>
      <c r="E136" s="179">
        <f>RES_hhdet_tesh!E136/RES_summary!E$19</f>
        <v>0</v>
      </c>
      <c r="F136" s="179">
        <f>RES_hhdet_tesh!F136/RES_summary!F$19</f>
        <v>19.682483866896384</v>
      </c>
      <c r="G136" s="179">
        <f>RES_hhdet_tesh!G136/RES_summary!G$19</f>
        <v>19.710810857455009</v>
      </c>
      <c r="H136" s="179">
        <f>RES_hhdet_tesh!H136/RES_summary!H$19</f>
        <v>18.971903257731647</v>
      </c>
      <c r="I136" s="179">
        <f>RES_hhdet_tesh!I136/RES_summary!I$19</f>
        <v>18.109515328700603</v>
      </c>
      <c r="J136" s="179">
        <f>RES_hhdet_tesh!J136/RES_summary!J$19</f>
        <v>17.634002608650302</v>
      </c>
      <c r="K136" s="179">
        <f>RES_hhdet_tesh!K136/RES_summary!K$19</f>
        <v>17.284520124476622</v>
      </c>
      <c r="L136" s="179">
        <f>RES_hhdet_tesh!L136/RES_summary!L$19</f>
        <v>18.424219066410537</v>
      </c>
      <c r="M136" s="179">
        <f>RES_hhdet_tesh!M136/RES_summary!M$19</f>
        <v>18.857812265649262</v>
      </c>
      <c r="N136" s="179">
        <f>RES_hhdet_tesh!N136/RES_summary!N$19</f>
        <v>17.83504957059516</v>
      </c>
      <c r="O136" s="179">
        <f>RES_hhdet_tesh!O136/RES_summary!O$19</f>
        <v>18.057797429309332</v>
      </c>
      <c r="P136" s="179">
        <f>RES_hhdet_tesh!P136/RES_summary!P$19</f>
        <v>16.507955711070327</v>
      </c>
      <c r="Q136" s="179">
        <f>RES_hhdet_tesh!Q136/RES_summary!Q$19</f>
        <v>18.781849636388355</v>
      </c>
    </row>
    <row r="137" spans="1:17" ht="12" customHeight="1" x14ac:dyDescent="0.25">
      <c r="A137" s="148" t="s">
        <v>60</v>
      </c>
      <c r="B137" s="177">
        <f>RES_hhdet_tesh!B137/RES_summary!B$19</f>
        <v>0</v>
      </c>
      <c r="C137" s="177">
        <f>RES_hhdet_tesh!C137/RES_summary!C$19</f>
        <v>0</v>
      </c>
      <c r="D137" s="177">
        <f>RES_hhdet_tesh!D137/RES_summary!D$19</f>
        <v>0</v>
      </c>
      <c r="E137" s="177">
        <f>RES_hhdet_tesh!E137/RES_summary!E$19</f>
        <v>0</v>
      </c>
      <c r="F137" s="177">
        <f>RES_hhdet_tesh!F137/RES_summary!F$19</f>
        <v>9.4782181438382498</v>
      </c>
      <c r="G137" s="177">
        <f>RES_hhdet_tesh!G137/RES_summary!G$19</f>
        <v>9.4770335703763013</v>
      </c>
      <c r="H137" s="177">
        <f>RES_hhdet_tesh!H137/RES_summary!H$19</f>
        <v>8.8186812566429325</v>
      </c>
      <c r="I137" s="177">
        <f>RES_hhdet_tesh!I137/RES_summary!I$19</f>
        <v>7.9925503798194732</v>
      </c>
      <c r="J137" s="177">
        <f>RES_hhdet_tesh!J137/RES_summary!J$19</f>
        <v>7.5772590995558602</v>
      </c>
      <c r="K137" s="177">
        <f>RES_hhdet_tesh!K137/RES_summary!K$19</f>
        <v>7.3473116608398756</v>
      </c>
      <c r="L137" s="177">
        <f>RES_hhdet_tesh!L137/RES_summary!L$19</f>
        <v>8.5376239221177279</v>
      </c>
      <c r="M137" s="177">
        <f>RES_hhdet_tesh!M137/RES_summary!M$19</f>
        <v>9.0207489362559841</v>
      </c>
      <c r="N137" s="177">
        <f>RES_hhdet_tesh!N137/RES_summary!N$19</f>
        <v>8.2011978709184934</v>
      </c>
      <c r="O137" s="177">
        <f>RES_hhdet_tesh!O137/RES_summary!O$19</f>
        <v>8.6509895736476867</v>
      </c>
      <c r="P137" s="177">
        <f>RES_hhdet_tesh!P137/RES_summary!P$19</f>
        <v>7.4633989342976239</v>
      </c>
      <c r="Q137" s="177">
        <f>RES_hhdet_tesh!Q137/RES_summary!Q$19</f>
        <v>9.7568410036688835</v>
      </c>
    </row>
    <row r="138" spans="1:17" ht="12" customHeight="1" x14ac:dyDescent="0.25">
      <c r="A138" s="148" t="s">
        <v>59</v>
      </c>
      <c r="B138" s="177">
        <f>RES_hhdet_tesh!B138/RES_summary!B$19</f>
        <v>0</v>
      </c>
      <c r="C138" s="177">
        <f>RES_hhdet_tesh!C138/RES_summary!C$19</f>
        <v>0</v>
      </c>
      <c r="D138" s="177">
        <f>RES_hhdet_tesh!D138/RES_summary!D$19</f>
        <v>0</v>
      </c>
      <c r="E138" s="177">
        <f>RES_hhdet_tesh!E138/RES_summary!E$19</f>
        <v>0</v>
      </c>
      <c r="F138" s="177">
        <f>RES_hhdet_tesh!F138/RES_summary!F$19</f>
        <v>10.204265723058136</v>
      </c>
      <c r="G138" s="177">
        <f>RES_hhdet_tesh!G138/RES_summary!G$19</f>
        <v>10.233777287078706</v>
      </c>
      <c r="H138" s="177">
        <f>RES_hhdet_tesh!H138/RES_summary!H$19</f>
        <v>10.153222001088714</v>
      </c>
      <c r="I138" s="177">
        <f>RES_hhdet_tesh!I138/RES_summary!I$19</f>
        <v>10.116964948881131</v>
      </c>
      <c r="J138" s="177">
        <f>RES_hhdet_tesh!J138/RES_summary!J$19</f>
        <v>10.056743509094444</v>
      </c>
      <c r="K138" s="177">
        <f>RES_hhdet_tesh!K138/RES_summary!K$19</f>
        <v>9.9372084636367521</v>
      </c>
      <c r="L138" s="177">
        <f>RES_hhdet_tesh!L138/RES_summary!L$19</f>
        <v>9.8865951442928122</v>
      </c>
      <c r="M138" s="177">
        <f>RES_hhdet_tesh!M138/RES_summary!M$19</f>
        <v>9.8370633293932759</v>
      </c>
      <c r="N138" s="177">
        <f>RES_hhdet_tesh!N138/RES_summary!N$19</f>
        <v>9.6338516996766721</v>
      </c>
      <c r="O138" s="177">
        <f>RES_hhdet_tesh!O138/RES_summary!O$19</f>
        <v>9.4068078556616488</v>
      </c>
      <c r="P138" s="177">
        <f>RES_hhdet_tesh!P138/RES_summary!P$19</f>
        <v>9.0445567767727049</v>
      </c>
      <c r="Q138" s="177">
        <f>RES_hhdet_tesh!Q138/RES_summary!Q$19</f>
        <v>9.0250086327194712</v>
      </c>
    </row>
    <row r="139" spans="1:17" ht="12" customHeight="1" x14ac:dyDescent="0.25">
      <c r="A139" s="158" t="s">
        <v>62</v>
      </c>
      <c r="B139" s="178">
        <f>RES_hhdet_tesh!B139/RES_summary!B$19</f>
        <v>0</v>
      </c>
      <c r="C139" s="178">
        <f>RES_hhdet_tesh!C139/RES_summary!C$19</f>
        <v>0</v>
      </c>
      <c r="D139" s="178">
        <f>RES_hhdet_tesh!D139/RES_summary!D$19</f>
        <v>0</v>
      </c>
      <c r="E139" s="178">
        <f>RES_hhdet_tesh!E139/RES_summary!E$19</f>
        <v>0</v>
      </c>
      <c r="F139" s="178">
        <f>RES_hhdet_tesh!F139/RES_summary!F$19</f>
        <v>9.2658596053627456</v>
      </c>
      <c r="G139" s="178">
        <f>RES_hhdet_tesh!G139/RES_summary!G$19</f>
        <v>9.0147857717319102</v>
      </c>
      <c r="H139" s="178">
        <f>RES_hhdet_tesh!H139/RES_summary!H$19</f>
        <v>9.1073215814752118</v>
      </c>
      <c r="I139" s="178">
        <f>RES_hhdet_tesh!I139/RES_summary!I$19</f>
        <v>8.7624133916648148</v>
      </c>
      <c r="J139" s="178">
        <f>RES_hhdet_tesh!J139/RES_summary!J$19</f>
        <v>8.4749750952334875</v>
      </c>
      <c r="K139" s="178">
        <f>RES_hhdet_tesh!K139/RES_summary!K$19</f>
        <v>8.3588607670560719</v>
      </c>
      <c r="L139" s="178">
        <f>RES_hhdet_tesh!L139/RES_summary!L$19</f>
        <v>8.548655430838858</v>
      </c>
      <c r="M139" s="178">
        <f>RES_hhdet_tesh!M139/RES_summary!M$19</f>
        <v>8.3727276869830938</v>
      </c>
      <c r="N139" s="178">
        <f>RES_hhdet_tesh!N139/RES_summary!N$19</f>
        <v>8.318437381388069</v>
      </c>
      <c r="O139" s="178">
        <f>RES_hhdet_tesh!O139/RES_summary!O$19</f>
        <v>8.6673962068204702</v>
      </c>
      <c r="P139" s="178">
        <f>RES_hhdet_tesh!P139/RES_summary!P$19</f>
        <v>8.2484786474200469</v>
      </c>
      <c r="Q139" s="178">
        <f>RES_hhdet_tesh!Q139/RES_summary!Q$19</f>
        <v>9.5173969819578357</v>
      </c>
    </row>
    <row r="140" spans="1:17" ht="12" customHeight="1" x14ac:dyDescent="0.25">
      <c r="A140" s="23" t="s">
        <v>57</v>
      </c>
      <c r="B140" s="177">
        <f>RES_hhdet_tesh!B140/RES_summary!B$19</f>
        <v>0</v>
      </c>
      <c r="C140" s="177">
        <f>RES_hhdet_tesh!C140/RES_summary!C$19</f>
        <v>0</v>
      </c>
      <c r="D140" s="177">
        <f>RES_hhdet_tesh!D140/RES_summary!D$19</f>
        <v>0</v>
      </c>
      <c r="E140" s="177">
        <f>RES_hhdet_tesh!E140/RES_summary!E$19</f>
        <v>0</v>
      </c>
      <c r="F140" s="177">
        <f>RES_hhdet_tesh!F140/RES_summary!F$19</f>
        <v>7.6417495276423804</v>
      </c>
      <c r="G140" s="177">
        <f>RES_hhdet_tesh!G140/RES_summary!G$19</f>
        <v>8.5325861526642974</v>
      </c>
      <c r="H140" s="177">
        <f>RES_hhdet_tesh!H140/RES_summary!H$19</f>
        <v>7.9218484988101716</v>
      </c>
      <c r="I140" s="177">
        <f>RES_hhdet_tesh!I140/RES_summary!I$19</f>
        <v>7.9729442015803604</v>
      </c>
      <c r="J140" s="177">
        <f>RES_hhdet_tesh!J140/RES_summary!J$19</f>
        <v>8.10476250790874</v>
      </c>
      <c r="K140" s="177">
        <f>RES_hhdet_tesh!K140/RES_summary!K$19</f>
        <v>7.4404968995596787</v>
      </c>
      <c r="L140" s="177">
        <f>RES_hhdet_tesh!L140/RES_summary!L$19</f>
        <v>7.807318462996065</v>
      </c>
      <c r="M140" s="177">
        <f>RES_hhdet_tesh!M140/RES_summary!M$19</f>
        <v>7.3919176955588028</v>
      </c>
      <c r="N140" s="177">
        <f>RES_hhdet_tesh!N140/RES_summary!N$19</f>
        <v>7.4759865804412566</v>
      </c>
      <c r="O140" s="177">
        <f>RES_hhdet_tesh!O140/RES_summary!O$19</f>
        <v>7.4550554366452406</v>
      </c>
      <c r="P140" s="177">
        <f>RES_hhdet_tesh!P140/RES_summary!P$19</f>
        <v>7.3344767005002263</v>
      </c>
      <c r="Q140" s="177">
        <f>RES_hhdet_tesh!Q140/RES_summary!Q$19</f>
        <v>7.4148604200048709</v>
      </c>
    </row>
    <row r="141" spans="1:17" ht="12" customHeight="1" x14ac:dyDescent="0.25">
      <c r="A141" s="29" t="s">
        <v>140</v>
      </c>
      <c r="B141" s="176">
        <f>RES_hhdet_tesh!B141/RES_summary!B$19</f>
        <v>0</v>
      </c>
      <c r="C141" s="176">
        <f>RES_hhdet_tesh!C141/RES_summary!C$19</f>
        <v>0</v>
      </c>
      <c r="D141" s="176">
        <f>RES_hhdet_tesh!D141/RES_summary!D$19</f>
        <v>0</v>
      </c>
      <c r="E141" s="176">
        <f>RES_hhdet_tesh!E141/RES_summary!E$19</f>
        <v>0</v>
      </c>
      <c r="F141" s="176">
        <f>RES_hhdet_tesh!F141/RES_summary!F$19</f>
        <v>11.132904019531843</v>
      </c>
      <c r="G141" s="176">
        <f>RES_hhdet_tesh!G141/RES_summary!G$19</f>
        <v>9.5164814005178702</v>
      </c>
      <c r="H141" s="176">
        <f>RES_hhdet_tesh!H141/RES_summary!H$19</f>
        <v>9.9629941351484028</v>
      </c>
      <c r="I141" s="176">
        <f>RES_hhdet_tesh!I141/RES_summary!I$19</f>
        <v>9.1707297998420518</v>
      </c>
      <c r="J141" s="176">
        <f>RES_hhdet_tesh!J141/RES_summary!J$19</f>
        <v>8.7678025058473388</v>
      </c>
      <c r="K141" s="176">
        <f>RES_hhdet_tesh!K141/RES_summary!K$19</f>
        <v>9.1012333059374662</v>
      </c>
      <c r="L141" s="176">
        <f>RES_hhdet_tesh!L141/RES_summary!L$19</f>
        <v>9.2140970628373253</v>
      </c>
      <c r="M141" s="176">
        <f>RES_hhdet_tesh!M141/RES_summary!M$19</f>
        <v>9.162982998963443</v>
      </c>
      <c r="N141" s="176">
        <f>RES_hhdet_tesh!N141/RES_summary!N$19</f>
        <v>9.0535171923512987</v>
      </c>
      <c r="O141" s="176">
        <f>RES_hhdet_tesh!O141/RES_summary!O$19</f>
        <v>9.7458835464912354</v>
      </c>
      <c r="P141" s="176">
        <f>RES_hhdet_tesh!P141/RES_summary!P$19</f>
        <v>9.0849045305393403</v>
      </c>
      <c r="Q141" s="176">
        <f>RES_hhdet_tesh!Q141/RES_summary!Q$19</f>
        <v>11.538779181718851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101.16870047688136</v>
      </c>
      <c r="C143" s="184">
        <f>RES_hhdet_tesh!C143/RES_summary!C$19</f>
        <v>106.84722105733572</v>
      </c>
      <c r="D143" s="184">
        <f>RES_hhdet_tesh!D143/RES_summary!D$19</f>
        <v>106.76974549144171</v>
      </c>
      <c r="E143" s="184">
        <f>RES_hhdet_tesh!E143/RES_summary!E$19</f>
        <v>117.59423899352022</v>
      </c>
      <c r="F143" s="184">
        <f>RES_hhdet_tesh!F143/RES_summary!F$19</f>
        <v>119.58963375002116</v>
      </c>
      <c r="G143" s="184">
        <f>RES_hhdet_tesh!G143/RES_summary!G$19</f>
        <v>127.62917876734201</v>
      </c>
      <c r="H143" s="184">
        <f>RES_hhdet_tesh!H143/RES_summary!H$19</f>
        <v>120.01508601171999</v>
      </c>
      <c r="I143" s="184">
        <f>RES_hhdet_tesh!I143/RES_summary!I$19</f>
        <v>116.18858841231372</v>
      </c>
      <c r="J143" s="184">
        <f>RES_hhdet_tesh!J143/RES_summary!J$19</f>
        <v>118.68500938163989</v>
      </c>
      <c r="K143" s="184">
        <f>RES_hhdet_tesh!K143/RES_summary!K$19</f>
        <v>119.26779774240241</v>
      </c>
      <c r="L143" s="184">
        <f>RES_hhdet_tesh!L143/RES_summary!L$19</f>
        <v>127.09684696862669</v>
      </c>
      <c r="M143" s="184">
        <f>RES_hhdet_tesh!M143/RES_summary!M$19</f>
        <v>118.57512595209485</v>
      </c>
      <c r="N143" s="184">
        <f>RES_hhdet_tesh!N143/RES_summary!N$19</f>
        <v>122.70583617743034</v>
      </c>
      <c r="O143" s="184">
        <f>RES_hhdet_tesh!O143/RES_summary!O$19</f>
        <v>123.57246404955262</v>
      </c>
      <c r="P143" s="184">
        <f>RES_hhdet_tesh!P143/RES_summary!P$19</f>
        <v>102.56690908579756</v>
      </c>
      <c r="Q143" s="184">
        <f>RES_hhdet_tesh!Q143/RES_summary!Q$19</f>
        <v>120.28500553453222</v>
      </c>
    </row>
    <row r="144" spans="1:17" ht="12.95" customHeight="1" x14ac:dyDescent="0.25">
      <c r="A144" s="158" t="s">
        <v>65</v>
      </c>
      <c r="B144" s="178">
        <f>RES_hhdet_tesh!B144/RES_summary!B$19</f>
        <v>60.418431422902607</v>
      </c>
      <c r="C144" s="178">
        <f>RES_hhdet_tesh!C144/RES_summary!C$19</f>
        <v>64.531725235856669</v>
      </c>
      <c r="D144" s="178">
        <f>RES_hhdet_tesh!D144/RES_summary!D$19</f>
        <v>62.908900293777521</v>
      </c>
      <c r="E144" s="178">
        <f>RES_hhdet_tesh!E144/RES_summary!E$19</f>
        <v>72.290295228732717</v>
      </c>
      <c r="F144" s="178">
        <f>RES_hhdet_tesh!F144/RES_summary!F$19</f>
        <v>70.904390380288433</v>
      </c>
      <c r="G144" s="178">
        <f>RES_hhdet_tesh!G144/RES_summary!G$19</f>
        <v>78.289103813535959</v>
      </c>
      <c r="H144" s="178">
        <f>RES_hhdet_tesh!H144/RES_summary!H$19</f>
        <v>71.608275109346138</v>
      </c>
      <c r="I144" s="178">
        <f>RES_hhdet_tesh!I144/RES_summary!I$19</f>
        <v>69.442075168682635</v>
      </c>
      <c r="J144" s="178">
        <f>RES_hhdet_tesh!J144/RES_summary!J$19</f>
        <v>72.592116014440691</v>
      </c>
      <c r="K144" s="178">
        <f>RES_hhdet_tesh!K144/RES_summary!K$19</f>
        <v>73.578815863772647</v>
      </c>
      <c r="L144" s="178">
        <f>RES_hhdet_tesh!L144/RES_summary!L$19</f>
        <v>78.64976421687301</v>
      </c>
      <c r="M144" s="178">
        <f>RES_hhdet_tesh!M144/RES_summary!M$19</f>
        <v>68.434957386960193</v>
      </c>
      <c r="N144" s="178">
        <f>RES_hhdet_tesh!N144/RES_summary!N$19</f>
        <v>74.508587146025192</v>
      </c>
      <c r="O144" s="178">
        <f>RES_hhdet_tesh!O144/RES_summary!O$19</f>
        <v>74.404725667822007</v>
      </c>
      <c r="P144" s="178">
        <f>RES_hhdet_tesh!P144/RES_summary!P$19</f>
        <v>56.802687455848989</v>
      </c>
      <c r="Q144" s="178">
        <f>RES_hhdet_tesh!Q144/RES_summary!Q$19</f>
        <v>68.126174242122545</v>
      </c>
    </row>
    <row r="145" spans="1:17" ht="12" customHeight="1" x14ac:dyDescent="0.25">
      <c r="A145" s="23" t="s">
        <v>60</v>
      </c>
      <c r="B145" s="177">
        <f>RES_hhdet_tesh!B145/RES_summary!B$19</f>
        <v>60.418431422902607</v>
      </c>
      <c r="C145" s="177">
        <f>RES_hhdet_tesh!C145/RES_summary!C$19</f>
        <v>64.531725235856669</v>
      </c>
      <c r="D145" s="177">
        <f>RES_hhdet_tesh!D145/RES_summary!D$19</f>
        <v>62.908900293777521</v>
      </c>
      <c r="E145" s="177">
        <f>RES_hhdet_tesh!E145/RES_summary!E$19</f>
        <v>72.290295228732717</v>
      </c>
      <c r="F145" s="177">
        <f>RES_hhdet_tesh!F145/RES_summary!F$19</f>
        <v>70.904390380288433</v>
      </c>
      <c r="G145" s="177">
        <f>RES_hhdet_tesh!G145/RES_summary!G$19</f>
        <v>78.289103813535959</v>
      </c>
      <c r="H145" s="177">
        <f>RES_hhdet_tesh!H145/RES_summary!H$19</f>
        <v>71.608275109346138</v>
      </c>
      <c r="I145" s="177">
        <f>RES_hhdet_tesh!I145/RES_summary!I$19</f>
        <v>69.442075168682635</v>
      </c>
      <c r="J145" s="177">
        <f>RES_hhdet_tesh!J145/RES_summary!J$19</f>
        <v>72.592116014440691</v>
      </c>
      <c r="K145" s="177">
        <f>RES_hhdet_tesh!K145/RES_summary!K$19</f>
        <v>73.578815863772647</v>
      </c>
      <c r="L145" s="177">
        <f>RES_hhdet_tesh!L145/RES_summary!L$19</f>
        <v>78.64976421687301</v>
      </c>
      <c r="M145" s="177">
        <f>RES_hhdet_tesh!M145/RES_summary!M$19</f>
        <v>68.434957386960193</v>
      </c>
      <c r="N145" s="177">
        <f>RES_hhdet_tesh!N145/RES_summary!N$19</f>
        <v>74.508587146025192</v>
      </c>
      <c r="O145" s="177">
        <f>RES_hhdet_tesh!O145/RES_summary!O$19</f>
        <v>74.404725667822007</v>
      </c>
      <c r="P145" s="177">
        <f>RES_hhdet_tesh!P145/RES_summary!P$19</f>
        <v>56.802687455848989</v>
      </c>
      <c r="Q145" s="177">
        <f>RES_hhdet_tesh!Q145/RES_summary!Q$19</f>
        <v>68.126174242122545</v>
      </c>
    </row>
    <row r="146" spans="1:17" ht="12.95" customHeight="1" x14ac:dyDescent="0.25">
      <c r="A146" s="158" t="s">
        <v>112</v>
      </c>
      <c r="B146" s="178">
        <f>RES_hhdet_tesh!B146/RES_summary!B$19</f>
        <v>17.432170705814507</v>
      </c>
      <c r="C146" s="178">
        <f>RES_hhdet_tesh!C146/RES_summary!C$19</f>
        <v>17.521160730503841</v>
      </c>
      <c r="D146" s="178">
        <f>RES_hhdet_tesh!D146/RES_summary!D$19</f>
        <v>17.591329083367675</v>
      </c>
      <c r="E146" s="178">
        <f>RES_hhdet_tesh!E146/RES_summary!E$19</f>
        <v>17.714379881443488</v>
      </c>
      <c r="F146" s="178">
        <f>RES_hhdet_tesh!F146/RES_summary!F$19</f>
        <v>17.860933917203745</v>
      </c>
      <c r="G146" s="178">
        <f>RES_hhdet_tesh!G146/RES_summary!G$19</f>
        <v>18.038088352323552</v>
      </c>
      <c r="H146" s="178">
        <f>RES_hhdet_tesh!H146/RES_summary!H$19</f>
        <v>18.1575709304798</v>
      </c>
      <c r="I146" s="178">
        <f>RES_hhdet_tesh!I146/RES_summary!I$19</f>
        <v>18.308427397361427</v>
      </c>
      <c r="J146" s="178">
        <f>RES_hhdet_tesh!J146/RES_summary!J$19</f>
        <v>18.725813314777898</v>
      </c>
      <c r="K146" s="178">
        <f>RES_hhdet_tesh!K146/RES_summary!K$19</f>
        <v>18.912119826151322</v>
      </c>
      <c r="L146" s="178">
        <f>RES_hhdet_tesh!L146/RES_summary!L$19</f>
        <v>19.137543015315433</v>
      </c>
      <c r="M146" s="178">
        <f>RES_hhdet_tesh!M146/RES_summary!M$19</f>
        <v>19.855898402288744</v>
      </c>
      <c r="N146" s="178">
        <f>RES_hhdet_tesh!N146/RES_summary!N$19</f>
        <v>19.822368883798099</v>
      </c>
      <c r="O146" s="178">
        <f>RES_hhdet_tesh!O146/RES_summary!O$19</f>
        <v>19.415234273261547</v>
      </c>
      <c r="P146" s="178">
        <f>RES_hhdet_tesh!P146/RES_summary!P$19</f>
        <v>19.324386623360287</v>
      </c>
      <c r="Q146" s="178">
        <f>RES_hhdet_tesh!Q146/RES_summary!Q$19</f>
        <v>19.143831458175619</v>
      </c>
    </row>
    <row r="147" spans="1:17" ht="12" customHeight="1" x14ac:dyDescent="0.25">
      <c r="A147" s="23" t="s">
        <v>60</v>
      </c>
      <c r="B147" s="177">
        <f>RES_hhdet_tesh!B147/RES_summary!B$19</f>
        <v>17.432170705814507</v>
      </c>
      <c r="C147" s="177">
        <f>RES_hhdet_tesh!C147/RES_summary!C$19</f>
        <v>17.521160730503841</v>
      </c>
      <c r="D147" s="177">
        <f>RES_hhdet_tesh!D147/RES_summary!D$19</f>
        <v>17.591329083367675</v>
      </c>
      <c r="E147" s="177">
        <f>RES_hhdet_tesh!E147/RES_summary!E$19</f>
        <v>17.714379881443488</v>
      </c>
      <c r="F147" s="177">
        <f>RES_hhdet_tesh!F147/RES_summary!F$19</f>
        <v>17.860933917203745</v>
      </c>
      <c r="G147" s="177">
        <f>RES_hhdet_tesh!G147/RES_summary!G$19</f>
        <v>18.038088352323552</v>
      </c>
      <c r="H147" s="177">
        <f>RES_hhdet_tesh!H147/RES_summary!H$19</f>
        <v>18.1575709304798</v>
      </c>
      <c r="I147" s="177">
        <f>RES_hhdet_tesh!I147/RES_summary!I$19</f>
        <v>18.308427397361427</v>
      </c>
      <c r="J147" s="177">
        <f>RES_hhdet_tesh!J147/RES_summary!J$19</f>
        <v>18.725813314777898</v>
      </c>
      <c r="K147" s="177">
        <f>RES_hhdet_tesh!K147/RES_summary!K$19</f>
        <v>18.912119826151322</v>
      </c>
      <c r="L147" s="177">
        <f>RES_hhdet_tesh!L147/RES_summary!L$19</f>
        <v>19.137543015315433</v>
      </c>
      <c r="M147" s="177">
        <f>RES_hhdet_tesh!M147/RES_summary!M$19</f>
        <v>19.855898402288744</v>
      </c>
      <c r="N147" s="177">
        <f>RES_hhdet_tesh!N147/RES_summary!N$19</f>
        <v>19.822368883798099</v>
      </c>
      <c r="O147" s="177">
        <f>RES_hhdet_tesh!O147/RES_summary!O$19</f>
        <v>19.415234273261547</v>
      </c>
      <c r="P147" s="177">
        <f>RES_hhdet_tesh!P147/RES_summary!P$19</f>
        <v>19.324386623360287</v>
      </c>
      <c r="Q147" s="177">
        <f>RES_hhdet_tesh!Q147/RES_summary!Q$19</f>
        <v>19.143831458175619</v>
      </c>
    </row>
    <row r="148" spans="1:17" ht="12" customHeight="1" x14ac:dyDescent="0.25">
      <c r="A148" s="158" t="s">
        <v>63</v>
      </c>
      <c r="B148" s="178">
        <f>RES_hhdet_tesh!B148/RES_summary!B$19</f>
        <v>15.81180906415346</v>
      </c>
      <c r="C148" s="178">
        <f>RES_hhdet_tesh!C148/RES_summary!C$19</f>
        <v>17.082501700258423</v>
      </c>
      <c r="D148" s="178">
        <f>RES_hhdet_tesh!D148/RES_summary!D$19</f>
        <v>18.320937344714082</v>
      </c>
      <c r="E148" s="178">
        <f>RES_hhdet_tesh!E148/RES_summary!E$19</f>
        <v>19.431343680755507</v>
      </c>
      <c r="F148" s="178">
        <f>RES_hhdet_tesh!F148/RES_summary!F$19</f>
        <v>21.55849207910159</v>
      </c>
      <c r="G148" s="178">
        <f>RES_hhdet_tesh!G148/RES_summary!G$19</f>
        <v>22.287194717919117</v>
      </c>
      <c r="H148" s="178">
        <f>RES_hhdet_tesh!H148/RES_summary!H$19</f>
        <v>21.141936682883809</v>
      </c>
      <c r="I148" s="178">
        <f>RES_hhdet_tesh!I148/RES_summary!I$19</f>
        <v>19.675680769884401</v>
      </c>
      <c r="J148" s="178">
        <f>RES_hhdet_tesh!J148/RES_summary!J$19</f>
        <v>18.892104991026262</v>
      </c>
      <c r="K148" s="178">
        <f>RES_hhdet_tesh!K148/RES_summary!K$19</f>
        <v>18.417982261272329</v>
      </c>
      <c r="L148" s="178">
        <f>RES_hhdet_tesh!L148/RES_summary!L$19</f>
        <v>20.760886758558208</v>
      </c>
      <c r="M148" s="178">
        <f>RES_hhdet_tesh!M148/RES_summary!M$19</f>
        <v>21.911545282907404</v>
      </c>
      <c r="N148" s="178">
        <f>RES_hhdet_tesh!N148/RES_summary!N$19</f>
        <v>20.056444190806474</v>
      </c>
      <c r="O148" s="178">
        <f>RES_hhdet_tesh!O148/RES_summary!O$19</f>
        <v>21.085114529323054</v>
      </c>
      <c r="P148" s="178">
        <f>RES_hhdet_tesh!P148/RES_summary!P$19</f>
        <v>18.191353402493444</v>
      </c>
      <c r="Q148" s="178">
        <f>RES_hhdet_tesh!Q148/RES_summary!Q$19</f>
        <v>23.497605533541218</v>
      </c>
    </row>
    <row r="149" spans="1:17" ht="12" customHeight="1" x14ac:dyDescent="0.25">
      <c r="A149" s="167" t="s">
        <v>144</v>
      </c>
      <c r="B149" s="183">
        <f>RES_hhdet_tesh!B149/RES_summary!B$19</f>
        <v>15.784305155385718</v>
      </c>
      <c r="C149" s="183">
        <f>RES_hhdet_tesh!C149/RES_summary!C$19</f>
        <v>16.521512687265108</v>
      </c>
      <c r="D149" s="183">
        <f>RES_hhdet_tesh!D149/RES_summary!D$19</f>
        <v>16.931777662100135</v>
      </c>
      <c r="E149" s="183">
        <f>RES_hhdet_tesh!E149/RES_summary!E$19</f>
        <v>17.30983302753959</v>
      </c>
      <c r="F149" s="183">
        <f>RES_hhdet_tesh!F149/RES_summary!F$19</f>
        <v>17.399284743342676</v>
      </c>
      <c r="G149" s="183">
        <f>RES_hhdet_tesh!G149/RES_summary!G$19</f>
        <v>17.557506816330388</v>
      </c>
      <c r="H149" s="183">
        <f>RES_hhdet_tesh!H149/RES_summary!H$19</f>
        <v>17.492737135952829</v>
      </c>
      <c r="I149" s="183">
        <f>RES_hhdet_tesh!I149/RES_summary!I$19</f>
        <v>17.532840609597862</v>
      </c>
      <c r="J149" s="183">
        <f>RES_hhdet_tesh!J149/RES_summary!J$19</f>
        <v>17.620990144548298</v>
      </c>
      <c r="K149" s="183">
        <f>RES_hhdet_tesh!K149/RES_summary!K$19</f>
        <v>17.344185591496089</v>
      </c>
      <c r="L149" s="183">
        <f>RES_hhdet_tesh!L149/RES_summary!L$19</f>
        <v>17.240811776153745</v>
      </c>
      <c r="M149" s="183">
        <f>RES_hhdet_tesh!M149/RES_summary!M$19</f>
        <v>17.245987285860732</v>
      </c>
      <c r="N149" s="183">
        <f>RES_hhdet_tesh!N149/RES_summary!N$19</f>
        <v>16.878369380100896</v>
      </c>
      <c r="O149" s="183">
        <f>RES_hhdet_tesh!O149/RES_summary!O$19</f>
        <v>16.521162711553455</v>
      </c>
      <c r="P149" s="183">
        <f>RES_hhdet_tesh!P149/RES_summary!P$19</f>
        <v>15.83910649199562</v>
      </c>
      <c r="Q149" s="183">
        <f>RES_hhdet_tesh!Q149/RES_summary!Q$19</f>
        <v>15.791192481071862</v>
      </c>
    </row>
    <row r="150" spans="1:17" ht="12" customHeight="1" x14ac:dyDescent="0.25">
      <c r="A150" s="167" t="s">
        <v>143</v>
      </c>
      <c r="B150" s="183">
        <f>RES_hhdet_tesh!B150/RES_summary!B$19</f>
        <v>15.784554374293695</v>
      </c>
      <c r="C150" s="183">
        <f>RES_hhdet_tesh!C150/RES_summary!C$19</f>
        <v>16.383914731478583</v>
      </c>
      <c r="D150" s="183">
        <f>RES_hhdet_tesh!D150/RES_summary!D$19</f>
        <v>16.883800230144161</v>
      </c>
      <c r="E150" s="183">
        <f>RES_hhdet_tesh!E150/RES_summary!E$19</f>
        <v>17.268781587450832</v>
      </c>
      <c r="F150" s="183">
        <f>RES_hhdet_tesh!F150/RES_summary!F$19</f>
        <v>17.365539334918619</v>
      </c>
      <c r="G150" s="183">
        <f>RES_hhdet_tesh!G150/RES_summary!G$19</f>
        <v>17.537050305607963</v>
      </c>
      <c r="H150" s="183">
        <f>RES_hhdet_tesh!H150/RES_summary!H$19</f>
        <v>17.400086145840849</v>
      </c>
      <c r="I150" s="183">
        <f>RES_hhdet_tesh!I150/RES_summary!I$19</f>
        <v>17.321086716507082</v>
      </c>
      <c r="J150" s="183">
        <f>RES_hhdet_tesh!J150/RES_summary!J$19</f>
        <v>17.213533585556895</v>
      </c>
      <c r="K150" s="183">
        <f>RES_hhdet_tesh!K150/RES_summary!K$19</f>
        <v>16.974906809190163</v>
      </c>
      <c r="L150" s="183">
        <f>RES_hhdet_tesh!L150/RES_summary!L$19</f>
        <v>16.889565125001326</v>
      </c>
      <c r="M150" s="183">
        <f>RES_hhdet_tesh!M150/RES_summary!M$19</f>
        <v>16.819160112462033</v>
      </c>
      <c r="N150" s="183">
        <f>RES_hhdet_tesh!N150/RES_summary!N$19</f>
        <v>16.451442074622893</v>
      </c>
      <c r="O150" s="183">
        <f>RES_hhdet_tesh!O150/RES_summary!O$19</f>
        <v>16.060265788662068</v>
      </c>
      <c r="P150" s="183">
        <f>RES_hhdet_tesh!P150/RES_summary!P$19</f>
        <v>15.421110491316597</v>
      </c>
      <c r="Q150" s="183">
        <f>RES_hhdet_tesh!Q150/RES_summary!Q$19</f>
        <v>15.384787374564283</v>
      </c>
    </row>
    <row r="151" spans="1:17" ht="12" customHeight="1" x14ac:dyDescent="0.25">
      <c r="A151" s="166" t="s">
        <v>57</v>
      </c>
      <c r="B151" s="182">
        <f>RES_hhdet_tesh!B151/RES_summary!B$19</f>
        <v>6.3137220621558656</v>
      </c>
      <c r="C151" s="182">
        <f>RES_hhdet_tesh!C151/RES_summary!C$19</f>
        <v>6.6491656090967899</v>
      </c>
      <c r="D151" s="182">
        <f>RES_hhdet_tesh!D151/RES_summary!D$19</f>
        <v>6.9078760859790957</v>
      </c>
      <c r="E151" s="182">
        <f>RES_hhdet_tesh!E151/RES_summary!E$19</f>
        <v>7.1115311039817675</v>
      </c>
      <c r="F151" s="182">
        <f>RES_hhdet_tesh!F151/RES_summary!F$19</f>
        <v>7.1612736118604836</v>
      </c>
      <c r="G151" s="182">
        <f>RES_hhdet_tesh!G151/RES_summary!G$19</f>
        <v>7.3032730185292509</v>
      </c>
      <c r="H151" s="182">
        <f>RES_hhdet_tesh!H151/RES_summary!H$19</f>
        <v>7.2468641447521405</v>
      </c>
      <c r="I151" s="182">
        <f>RES_hhdet_tesh!I151/RES_summary!I$19</f>
        <v>7.2041217676259519</v>
      </c>
      <c r="J151" s="182">
        <f>RES_hhdet_tesh!J151/RES_summary!J$19</f>
        <v>7.1567900764624532</v>
      </c>
      <c r="K151" s="182">
        <f>RES_hhdet_tesh!K151/RES_summary!K$19</f>
        <v>7.0376983455534079</v>
      </c>
      <c r="L151" s="182">
        <f>RES_hhdet_tesh!L151/RES_summary!L$19</f>
        <v>7.0029699807085226</v>
      </c>
      <c r="M151" s="182">
        <f>RES_hhdet_tesh!M151/RES_summary!M$19</f>
        <v>6.9820967830687559</v>
      </c>
      <c r="N151" s="182">
        <f>RES_hhdet_tesh!N151/RES_summary!N$19</f>
        <v>6.8175903749462234</v>
      </c>
      <c r="O151" s="182">
        <f>RES_hhdet_tesh!O151/RES_summary!O$19</f>
        <v>6.6534579330004213</v>
      </c>
      <c r="P151" s="182">
        <f>RES_hhdet_tesh!P151/RES_summary!P$19</f>
        <v>6.376553714543876</v>
      </c>
      <c r="Q151" s="182">
        <f>RES_hhdet_tesh!Q151/RES_summary!Q$19</f>
        <v>6.3597787418448029</v>
      </c>
    </row>
    <row r="152" spans="1:17" ht="12" customHeight="1" x14ac:dyDescent="0.25">
      <c r="A152" s="147" t="s">
        <v>59</v>
      </c>
      <c r="B152" s="181">
        <f>RES_hhdet_tesh!B152/RES_summary!B$19</f>
        <v>9.4708323121378317</v>
      </c>
      <c r="C152" s="181">
        <f>RES_hhdet_tesh!C152/RES_summary!C$19</f>
        <v>9.7347491223817926</v>
      </c>
      <c r="D152" s="181">
        <f>RES_hhdet_tesh!D152/RES_summary!D$19</f>
        <v>9.9759241441650648</v>
      </c>
      <c r="E152" s="181">
        <f>RES_hhdet_tesh!E152/RES_summary!E$19</f>
        <v>10.157250483469063</v>
      </c>
      <c r="F152" s="181">
        <f>RES_hhdet_tesh!F152/RES_summary!F$19</f>
        <v>10.204265723058136</v>
      </c>
      <c r="G152" s="181">
        <f>RES_hhdet_tesh!G152/RES_summary!G$19</f>
        <v>10.233777287078711</v>
      </c>
      <c r="H152" s="181">
        <f>RES_hhdet_tesh!H152/RES_summary!H$19</f>
        <v>10.153222001088709</v>
      </c>
      <c r="I152" s="181">
        <f>RES_hhdet_tesh!I152/RES_summary!I$19</f>
        <v>10.116964948881131</v>
      </c>
      <c r="J152" s="181">
        <f>RES_hhdet_tesh!J152/RES_summary!J$19</f>
        <v>10.056743509094442</v>
      </c>
      <c r="K152" s="181">
        <f>RES_hhdet_tesh!K152/RES_summary!K$19</f>
        <v>9.9372084636367539</v>
      </c>
      <c r="L152" s="181">
        <f>RES_hhdet_tesh!L152/RES_summary!L$19</f>
        <v>9.8865951442928086</v>
      </c>
      <c r="M152" s="181">
        <f>RES_hhdet_tesh!M152/RES_summary!M$19</f>
        <v>9.8370633293932705</v>
      </c>
      <c r="N152" s="181">
        <f>RES_hhdet_tesh!N152/RES_summary!N$19</f>
        <v>9.6338516996766739</v>
      </c>
      <c r="O152" s="181">
        <f>RES_hhdet_tesh!O152/RES_summary!O$19</f>
        <v>9.4068078556616488</v>
      </c>
      <c r="P152" s="181">
        <f>RES_hhdet_tesh!P152/RES_summary!P$19</f>
        <v>9.0445567767727191</v>
      </c>
      <c r="Q152" s="181">
        <f>RES_hhdet_tesh!Q152/RES_summary!Q$19</f>
        <v>9.0250086327194783</v>
      </c>
    </row>
    <row r="153" spans="1:17" ht="12" customHeight="1" x14ac:dyDescent="0.25">
      <c r="A153" s="163" t="s">
        <v>142</v>
      </c>
      <c r="B153" s="180">
        <f>RES_hhdet_tesh!B153/RES_summary!B$19</f>
        <v>18.857237858486002</v>
      </c>
      <c r="C153" s="180">
        <f>RES_hhdet_tesh!C153/RES_summary!C$19</f>
        <v>19.329183182545378</v>
      </c>
      <c r="D153" s="180">
        <f>RES_hhdet_tesh!D153/RES_summary!D$19</f>
        <v>21.123428195722536</v>
      </c>
      <c r="E153" s="180">
        <f>RES_hhdet_tesh!E153/RES_summary!E$19</f>
        <v>22.096815135865629</v>
      </c>
      <c r="F153" s="180">
        <f>RES_hhdet_tesh!F153/RES_summary!F$19</f>
        <v>23.588333550214795</v>
      </c>
      <c r="G153" s="180">
        <f>RES_hhdet_tesh!G153/RES_summary!G$19</f>
        <v>23.682997115198567</v>
      </c>
      <c r="H153" s="180">
        <f>RES_hhdet_tesh!H153/RES_summary!H$19</f>
        <v>22.061822359410002</v>
      </c>
      <c r="I153" s="180">
        <f>RES_hhdet_tesh!I153/RES_summary!I$19</f>
        <v>20.076046651750222</v>
      </c>
      <c r="J153" s="180">
        <f>RES_hhdet_tesh!J153/RES_summary!J$19</f>
        <v>19.100507198837803</v>
      </c>
      <c r="K153" s="180">
        <f>RES_hhdet_tesh!K153/RES_summary!K$19</f>
        <v>18.552673203200442</v>
      </c>
      <c r="L153" s="180">
        <f>RES_hhdet_tesh!L153/RES_summary!L$19</f>
        <v>21.076222660447449</v>
      </c>
      <c r="M153" s="180">
        <f>RES_hhdet_tesh!M153/RES_summary!M$19</f>
        <v>22.251564250836051</v>
      </c>
      <c r="N153" s="180">
        <f>RES_hhdet_tesh!N153/RES_summary!N$19</f>
        <v>20.295914910960732</v>
      </c>
      <c r="O153" s="180">
        <f>RES_hhdet_tesh!O153/RES_summary!O$19</f>
        <v>21.415449075600549</v>
      </c>
      <c r="P153" s="180">
        <f>RES_hhdet_tesh!P153/RES_summary!P$19</f>
        <v>18.383210331479386</v>
      </c>
      <c r="Q153" s="180">
        <f>RES_hhdet_tesh!Q153/RES_summary!Q$19</f>
        <v>24.085870662145727</v>
      </c>
    </row>
    <row r="154" spans="1:17" ht="12" customHeight="1" x14ac:dyDescent="0.25">
      <c r="A154" s="161" t="s">
        <v>141</v>
      </c>
      <c r="B154" s="179">
        <f>RES_hhdet_tesh!B154/RES_summary!B$19</f>
        <v>0</v>
      </c>
      <c r="C154" s="179">
        <f>RES_hhdet_tesh!C154/RES_summary!C$19</f>
        <v>17.482198283820026</v>
      </c>
      <c r="D154" s="179">
        <f>RES_hhdet_tesh!D154/RES_summary!D$19</f>
        <v>18.453646079122642</v>
      </c>
      <c r="E154" s="179">
        <f>RES_hhdet_tesh!E154/RES_summary!E$19</f>
        <v>19.036152716196643</v>
      </c>
      <c r="F154" s="179">
        <f>RES_hhdet_tesh!F154/RES_summary!F$19</f>
        <v>19.682483866896391</v>
      </c>
      <c r="G154" s="179">
        <f>RES_hhdet_tesh!G154/RES_summary!G$19</f>
        <v>19.764902839017235</v>
      </c>
      <c r="H154" s="179">
        <f>RES_hhdet_tesh!H154/RES_summary!H$19</f>
        <v>19.042222286058561</v>
      </c>
      <c r="I154" s="179">
        <f>RES_hhdet_tesh!I154/RES_summary!I$19</f>
        <v>18.233910651675377</v>
      </c>
      <c r="J154" s="179">
        <f>RES_hhdet_tesh!J154/RES_summary!J$19</f>
        <v>17.793628588567735</v>
      </c>
      <c r="K154" s="179">
        <f>RES_hhdet_tesh!K154/RES_summary!K$19</f>
        <v>17.452863845222208</v>
      </c>
      <c r="L154" s="179">
        <f>RES_hhdet_tesh!L154/RES_summary!L$19</f>
        <v>18.422879869834656</v>
      </c>
      <c r="M154" s="179">
        <f>RES_hhdet_tesh!M154/RES_summary!M$19</f>
        <v>18.834413969967265</v>
      </c>
      <c r="N154" s="179">
        <f>RES_hhdet_tesh!N154/RES_summary!N$19</f>
        <v>17.828357640970722</v>
      </c>
      <c r="O154" s="179">
        <f>RES_hhdet_tesh!O154/RES_summary!O$19</f>
        <v>18.0515764545599</v>
      </c>
      <c r="P154" s="179">
        <f>RES_hhdet_tesh!P154/RES_summary!P$19</f>
        <v>16.467063847996549</v>
      </c>
      <c r="Q154" s="179">
        <f>RES_hhdet_tesh!Q154/RES_summary!Q$19</f>
        <v>18.744695890169687</v>
      </c>
    </row>
    <row r="155" spans="1:17" ht="12" customHeight="1" x14ac:dyDescent="0.25">
      <c r="A155" s="148" t="s">
        <v>60</v>
      </c>
      <c r="B155" s="177">
        <f>RES_hhdet_tesh!B155/RES_summary!B$19</f>
        <v>0</v>
      </c>
      <c r="C155" s="177">
        <f>RES_hhdet_tesh!C155/RES_summary!C$19</f>
        <v>7.747449161438233</v>
      </c>
      <c r="D155" s="177">
        <f>RES_hhdet_tesh!D155/RES_summary!D$19</f>
        <v>8.4777219349575699</v>
      </c>
      <c r="E155" s="177">
        <f>RES_hhdet_tesh!E155/RES_summary!E$19</f>
        <v>8.8789022327275759</v>
      </c>
      <c r="F155" s="177">
        <f>RES_hhdet_tesh!F155/RES_summary!F$19</f>
        <v>9.4782181438382498</v>
      </c>
      <c r="G155" s="177">
        <f>RES_hhdet_tesh!G155/RES_summary!G$19</f>
        <v>9.5311255519385316</v>
      </c>
      <c r="H155" s="177">
        <f>RES_hhdet_tesh!H155/RES_summary!H$19</f>
        <v>8.889000284969848</v>
      </c>
      <c r="I155" s="177">
        <f>RES_hhdet_tesh!I155/RES_summary!I$19</f>
        <v>8.1169457027942435</v>
      </c>
      <c r="J155" s="177">
        <f>RES_hhdet_tesh!J155/RES_summary!J$19</f>
        <v>7.7368850794732911</v>
      </c>
      <c r="K155" s="177">
        <f>RES_hhdet_tesh!K155/RES_summary!K$19</f>
        <v>7.5156553815854599</v>
      </c>
      <c r="L155" s="177">
        <f>RES_hhdet_tesh!L155/RES_summary!L$19</f>
        <v>8.5362847255418401</v>
      </c>
      <c r="M155" s="177">
        <f>RES_hhdet_tesh!M155/RES_summary!M$19</f>
        <v>8.9973506405739911</v>
      </c>
      <c r="N155" s="177">
        <f>RES_hhdet_tesh!N155/RES_summary!N$19</f>
        <v>8.194505941294052</v>
      </c>
      <c r="O155" s="177">
        <f>RES_hhdet_tesh!O155/RES_summary!O$19</f>
        <v>8.644768598898251</v>
      </c>
      <c r="P155" s="177">
        <f>RES_hhdet_tesh!P155/RES_summary!P$19</f>
        <v>7.4225070712238281</v>
      </c>
      <c r="Q155" s="177">
        <f>RES_hhdet_tesh!Q155/RES_summary!Q$19</f>
        <v>9.7196872574502109</v>
      </c>
    </row>
    <row r="156" spans="1:17" ht="12" customHeight="1" x14ac:dyDescent="0.25">
      <c r="A156" s="148" t="s">
        <v>59</v>
      </c>
      <c r="B156" s="177">
        <f>RES_hhdet_tesh!B156/RES_summary!B$19</f>
        <v>0</v>
      </c>
      <c r="C156" s="177">
        <f>RES_hhdet_tesh!C156/RES_summary!C$19</f>
        <v>9.7347491223817926</v>
      </c>
      <c r="D156" s="177">
        <f>RES_hhdet_tesh!D156/RES_summary!D$19</f>
        <v>9.9759241441650683</v>
      </c>
      <c r="E156" s="177">
        <f>RES_hhdet_tesh!E156/RES_summary!E$19</f>
        <v>10.157250483469067</v>
      </c>
      <c r="F156" s="177">
        <f>RES_hhdet_tesh!F156/RES_summary!F$19</f>
        <v>10.204265723058141</v>
      </c>
      <c r="G156" s="177">
        <f>RES_hhdet_tesh!G156/RES_summary!G$19</f>
        <v>10.233777287078706</v>
      </c>
      <c r="H156" s="177">
        <f>RES_hhdet_tesh!H156/RES_summary!H$19</f>
        <v>10.153222001088713</v>
      </c>
      <c r="I156" s="177">
        <f>RES_hhdet_tesh!I156/RES_summary!I$19</f>
        <v>10.11696494888113</v>
      </c>
      <c r="J156" s="177">
        <f>RES_hhdet_tesh!J156/RES_summary!J$19</f>
        <v>10.056743509094446</v>
      </c>
      <c r="K156" s="177">
        <f>RES_hhdet_tesh!K156/RES_summary!K$19</f>
        <v>9.9372084636367504</v>
      </c>
      <c r="L156" s="177">
        <f>RES_hhdet_tesh!L156/RES_summary!L$19</f>
        <v>9.8865951442928122</v>
      </c>
      <c r="M156" s="177">
        <f>RES_hhdet_tesh!M156/RES_summary!M$19</f>
        <v>9.8370633293932759</v>
      </c>
      <c r="N156" s="177">
        <f>RES_hhdet_tesh!N156/RES_summary!N$19</f>
        <v>9.6338516996766721</v>
      </c>
      <c r="O156" s="177">
        <f>RES_hhdet_tesh!O156/RES_summary!O$19</f>
        <v>9.4068078556616506</v>
      </c>
      <c r="P156" s="177">
        <f>RES_hhdet_tesh!P156/RES_summary!P$19</f>
        <v>9.0445567767727191</v>
      </c>
      <c r="Q156" s="177">
        <f>RES_hhdet_tesh!Q156/RES_summary!Q$19</f>
        <v>9.0250086327194765</v>
      </c>
    </row>
    <row r="157" spans="1:17" ht="12" customHeight="1" x14ac:dyDescent="0.25">
      <c r="A157" s="158" t="s">
        <v>62</v>
      </c>
      <c r="B157" s="178">
        <f>RES_hhdet_tesh!B157/RES_summary!B$19</f>
        <v>7.5062892840107773</v>
      </c>
      <c r="C157" s="178">
        <f>RES_hhdet_tesh!C157/RES_summary!C$19</f>
        <v>7.7118333907167758</v>
      </c>
      <c r="D157" s="178">
        <f>RES_hhdet_tesh!D157/RES_summary!D$19</f>
        <v>7.9485787695824319</v>
      </c>
      <c r="E157" s="178">
        <f>RES_hhdet_tesh!E157/RES_summary!E$19</f>
        <v>8.1582202025885167</v>
      </c>
      <c r="F157" s="178">
        <f>RES_hhdet_tesh!F157/RES_summary!F$19</f>
        <v>9.2658173734273852</v>
      </c>
      <c r="G157" s="178">
        <f>RES_hhdet_tesh!G157/RES_summary!G$19</f>
        <v>9.0147918835633813</v>
      </c>
      <c r="H157" s="178">
        <f>RES_hhdet_tesh!H157/RES_summary!H$19</f>
        <v>9.107303289010245</v>
      </c>
      <c r="I157" s="178">
        <f>RES_hhdet_tesh!I157/RES_summary!I$19</f>
        <v>8.7624050763852654</v>
      </c>
      <c r="J157" s="178">
        <f>RES_hhdet_tesh!J157/RES_summary!J$19</f>
        <v>8.4749750613950248</v>
      </c>
      <c r="K157" s="178">
        <f>RES_hhdet_tesh!K157/RES_summary!K$19</f>
        <v>8.3588797912060944</v>
      </c>
      <c r="L157" s="178">
        <f>RES_hhdet_tesh!L157/RES_summary!L$19</f>
        <v>8.5486529778800442</v>
      </c>
      <c r="M157" s="178">
        <f>RES_hhdet_tesh!M157/RES_summary!M$19</f>
        <v>8.3727248799385219</v>
      </c>
      <c r="N157" s="178">
        <f>RES_hhdet_tesh!N157/RES_summary!N$19</f>
        <v>8.318435956800581</v>
      </c>
      <c r="O157" s="178">
        <f>RES_hhdet_tesh!O157/RES_summary!O$19</f>
        <v>8.6673895791460094</v>
      </c>
      <c r="P157" s="178">
        <f>RES_hhdet_tesh!P157/RES_summary!P$19</f>
        <v>8.2484816040948452</v>
      </c>
      <c r="Q157" s="178">
        <f>RES_hhdet_tesh!Q157/RES_summary!Q$19</f>
        <v>9.5173943006928265</v>
      </c>
    </row>
    <row r="158" spans="1:17" ht="12" customHeight="1" x14ac:dyDescent="0.25">
      <c r="A158" s="23" t="s">
        <v>57</v>
      </c>
      <c r="B158" s="177">
        <f>RES_hhdet_tesh!B158/RES_summary!B$19</f>
        <v>7.0230097683408728</v>
      </c>
      <c r="C158" s="177">
        <f>RES_hhdet_tesh!C158/RES_summary!C$19</f>
        <v>7.1192027928239305</v>
      </c>
      <c r="D158" s="177">
        <f>RES_hhdet_tesh!D158/RES_summary!D$19</f>
        <v>7.0883133123498103</v>
      </c>
      <c r="E158" s="177">
        <f>RES_hhdet_tesh!E158/RES_summary!E$19</f>
        <v>7.6127803985071711</v>
      </c>
      <c r="F158" s="177">
        <f>RES_hhdet_tesh!F158/RES_summary!F$19</f>
        <v>7.6417495276423812</v>
      </c>
      <c r="G158" s="177">
        <f>RES_hhdet_tesh!G158/RES_summary!G$19</f>
        <v>8.5325861526642992</v>
      </c>
      <c r="H158" s="177">
        <f>RES_hhdet_tesh!H158/RES_summary!H$19</f>
        <v>7.9218484988101716</v>
      </c>
      <c r="I158" s="177">
        <f>RES_hhdet_tesh!I158/RES_summary!I$19</f>
        <v>7.9729442015803578</v>
      </c>
      <c r="J158" s="177">
        <f>RES_hhdet_tesh!J158/RES_summary!J$19</f>
        <v>8.1047625079087329</v>
      </c>
      <c r="K158" s="177">
        <f>RES_hhdet_tesh!K158/RES_summary!K$19</f>
        <v>7.4404968995596787</v>
      </c>
      <c r="L158" s="177">
        <f>RES_hhdet_tesh!L158/RES_summary!L$19</f>
        <v>7.807318462996065</v>
      </c>
      <c r="M158" s="177">
        <f>RES_hhdet_tesh!M158/RES_summary!M$19</f>
        <v>7.3919176955588028</v>
      </c>
      <c r="N158" s="177">
        <f>RES_hhdet_tesh!N158/RES_summary!N$19</f>
        <v>7.4759865804412602</v>
      </c>
      <c r="O158" s="177">
        <f>RES_hhdet_tesh!O158/RES_summary!O$19</f>
        <v>7.4550554366452477</v>
      </c>
      <c r="P158" s="177">
        <f>RES_hhdet_tesh!P158/RES_summary!P$19</f>
        <v>7.3344767005002218</v>
      </c>
      <c r="Q158" s="177">
        <f>RES_hhdet_tesh!Q158/RES_summary!Q$19</f>
        <v>7.4148604200048709</v>
      </c>
    </row>
    <row r="159" spans="1:17" ht="12" customHeight="1" x14ac:dyDescent="0.25">
      <c r="A159" s="29" t="s">
        <v>140</v>
      </c>
      <c r="B159" s="176">
        <f>RES_hhdet_tesh!B159/RES_summary!B$19</f>
        <v>8.2914157790567256</v>
      </c>
      <c r="C159" s="176">
        <f>RES_hhdet_tesh!C159/RES_summary!C$19</f>
        <v>8.5011615103941871</v>
      </c>
      <c r="D159" s="176">
        <f>RES_hhdet_tesh!D159/RES_summary!D$19</f>
        <v>8.8569996809192055</v>
      </c>
      <c r="E159" s="176">
        <f>RES_hhdet_tesh!E159/RES_summary!E$19</f>
        <v>8.8609234291333472</v>
      </c>
      <c r="F159" s="176">
        <f>RES_hhdet_tesh!F159/RES_summary!F$19</f>
        <v>11.132904019531836</v>
      </c>
      <c r="G159" s="176">
        <f>RES_hhdet_tesh!G159/RES_summary!G$19</f>
        <v>9.5164814005178773</v>
      </c>
      <c r="H159" s="176">
        <f>RES_hhdet_tesh!H159/RES_summary!H$19</f>
        <v>9.9629941351483993</v>
      </c>
      <c r="I159" s="176">
        <f>RES_hhdet_tesh!I159/RES_summary!I$19</f>
        <v>9.1707297998420501</v>
      </c>
      <c r="J159" s="176">
        <f>RES_hhdet_tesh!J159/RES_summary!J$19</f>
        <v>8.7678025058473388</v>
      </c>
      <c r="K159" s="176">
        <f>RES_hhdet_tesh!K159/RES_summary!K$19</f>
        <v>9.1012333059374662</v>
      </c>
      <c r="L159" s="176">
        <f>RES_hhdet_tesh!L159/RES_summary!L$19</f>
        <v>9.2140970628373253</v>
      </c>
      <c r="M159" s="176">
        <f>RES_hhdet_tesh!M159/RES_summary!M$19</f>
        <v>9.162982998963443</v>
      </c>
      <c r="N159" s="176">
        <f>RES_hhdet_tesh!N159/RES_summary!N$19</f>
        <v>9.0535171923512987</v>
      </c>
      <c r="O159" s="176">
        <f>RES_hhdet_tesh!O159/RES_summary!O$19</f>
        <v>9.7458835464912337</v>
      </c>
      <c r="P159" s="176">
        <f>RES_hhdet_tesh!P159/RES_summary!P$19</f>
        <v>9.0849045305393439</v>
      </c>
      <c r="Q159" s="176">
        <f>RES_hhdet_tesh!Q159/RES_summary!Q$19</f>
        <v>11.538779181718853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91.606694189029653</v>
      </c>
      <c r="C161" s="184">
        <f>RES_hhdet_tesh!C161/RES_summary!C$19</f>
        <v>97.338767250106599</v>
      </c>
      <c r="D161" s="184">
        <f>RES_hhdet_tesh!D161/RES_summary!D$19</f>
        <v>95.771616355219493</v>
      </c>
      <c r="E161" s="184">
        <f>RES_hhdet_tesh!E161/RES_summary!E$19</f>
        <v>108.02029215411707</v>
      </c>
      <c r="F161" s="184">
        <f>RES_hhdet_tesh!F161/RES_summary!F$19</f>
        <v>113.62719301954473</v>
      </c>
      <c r="G161" s="184">
        <f>RES_hhdet_tesh!G161/RES_summary!G$19</f>
        <v>122.20835999488607</v>
      </c>
      <c r="H161" s="184">
        <f>RES_hhdet_tesh!H161/RES_summary!H$19</f>
        <v>110.0586102559992</v>
      </c>
      <c r="I161" s="184">
        <f>RES_hhdet_tesh!I161/RES_summary!I$19</f>
        <v>100.57658598588802</v>
      </c>
      <c r="J161" s="184">
        <f>RES_hhdet_tesh!J161/RES_summary!J$19</f>
        <v>104.49307710786015</v>
      </c>
      <c r="K161" s="184">
        <f>RES_hhdet_tesh!K161/RES_summary!K$19</f>
        <v>106.185022097793</v>
      </c>
      <c r="L161" s="184">
        <f>RES_hhdet_tesh!L161/RES_summary!L$19</f>
        <v>115.92057930515053</v>
      </c>
      <c r="M161" s="184">
        <f>RES_hhdet_tesh!M161/RES_summary!M$19</f>
        <v>112.01526143422664</v>
      </c>
      <c r="N161" s="184">
        <f>RES_hhdet_tesh!N161/RES_summary!N$19</f>
        <v>111.44323997675717</v>
      </c>
      <c r="O161" s="184">
        <f>RES_hhdet_tesh!O161/RES_summary!O$19</f>
        <v>116.67922312373487</v>
      </c>
      <c r="P161" s="184">
        <f>RES_hhdet_tesh!P161/RES_summary!P$19</f>
        <v>93.977008033542063</v>
      </c>
      <c r="Q161" s="184">
        <f>RES_hhdet_tesh!Q161/RES_summary!Q$19</f>
        <v>124.65794398782153</v>
      </c>
    </row>
    <row r="162" spans="1:17" ht="12.95" customHeight="1" x14ac:dyDescent="0.25">
      <c r="A162" s="158" t="s">
        <v>65</v>
      </c>
      <c r="B162" s="178">
        <f>RES_hhdet_tesh!B162/RES_summary!B$19</f>
        <v>65.543661988161745</v>
      </c>
      <c r="C162" s="178">
        <f>RES_hhdet_tesh!C162/RES_summary!C$19</f>
        <v>70.103268271907126</v>
      </c>
      <c r="D162" s="178">
        <f>RES_hhdet_tesh!D162/RES_summary!D$19</f>
        <v>67.859219700972062</v>
      </c>
      <c r="E162" s="178">
        <f>RES_hhdet_tesh!E162/RES_summary!E$19</f>
        <v>79.28317856664269</v>
      </c>
      <c r="F162" s="178">
        <f>RES_hhdet_tesh!F162/RES_summary!F$19</f>
        <v>83.460336165306259</v>
      </c>
      <c r="G162" s="178">
        <f>RES_hhdet_tesh!G162/RES_summary!G$19</f>
        <v>91.761392462083251</v>
      </c>
      <c r="H162" s="178">
        <f>RES_hhdet_tesh!H162/RES_summary!H$19</f>
        <v>78.894108279391773</v>
      </c>
      <c r="I162" s="178">
        <f>RES_hhdet_tesh!I162/RES_summary!I$19</f>
        <v>69.702397419669794</v>
      </c>
      <c r="J162" s="178">
        <f>RES_hhdet_tesh!J162/RES_summary!J$19</f>
        <v>73.593868698133022</v>
      </c>
      <c r="K162" s="178">
        <f>RES_hhdet_tesh!K162/RES_summary!K$19</f>
        <v>75.249129878106274</v>
      </c>
      <c r="L162" s="178">
        <f>RES_hhdet_tesh!L162/RES_summary!L$19</f>
        <v>84.357972296516095</v>
      </c>
      <c r="M162" s="178">
        <f>RES_hhdet_tesh!M162/RES_summary!M$19</f>
        <v>79.027062424393421</v>
      </c>
      <c r="N162" s="178">
        <f>RES_hhdet_tesh!N162/RES_summary!N$19</f>
        <v>77.73265338276093</v>
      </c>
      <c r="O162" s="178">
        <f>RES_hhdet_tesh!O162/RES_summary!O$19</f>
        <v>82.522383544670632</v>
      </c>
      <c r="P162" s="178">
        <f>RES_hhdet_tesh!P162/RES_summary!P$19</f>
        <v>60.596423603400709</v>
      </c>
      <c r="Q162" s="178">
        <f>RES_hhdet_tesh!Q162/RES_summary!Q$19</f>
        <v>89.536977316345641</v>
      </c>
    </row>
    <row r="163" spans="1:17" ht="12" customHeight="1" x14ac:dyDescent="0.25">
      <c r="A163" s="23" t="s">
        <v>60</v>
      </c>
      <c r="B163" s="176">
        <f>RES_hhdet_tesh!B163/RES_summary!B$19</f>
        <v>65.543661988161745</v>
      </c>
      <c r="C163" s="176">
        <f>RES_hhdet_tesh!C163/RES_summary!C$19</f>
        <v>70.103268271907126</v>
      </c>
      <c r="D163" s="176">
        <f>RES_hhdet_tesh!D163/RES_summary!D$19</f>
        <v>67.859219700972062</v>
      </c>
      <c r="E163" s="176">
        <f>RES_hhdet_tesh!E163/RES_summary!E$19</f>
        <v>79.28317856664269</v>
      </c>
      <c r="F163" s="176">
        <f>RES_hhdet_tesh!F163/RES_summary!F$19</f>
        <v>83.460336165306259</v>
      </c>
      <c r="G163" s="176">
        <f>RES_hhdet_tesh!G163/RES_summary!G$19</f>
        <v>91.761392462083251</v>
      </c>
      <c r="H163" s="176">
        <f>RES_hhdet_tesh!H163/RES_summary!H$19</f>
        <v>78.894108279391773</v>
      </c>
      <c r="I163" s="176">
        <f>RES_hhdet_tesh!I163/RES_summary!I$19</f>
        <v>69.702397419669794</v>
      </c>
      <c r="J163" s="176">
        <f>RES_hhdet_tesh!J163/RES_summary!J$19</f>
        <v>73.593868698133022</v>
      </c>
      <c r="K163" s="176">
        <f>RES_hhdet_tesh!K163/RES_summary!K$19</f>
        <v>75.249129878106274</v>
      </c>
      <c r="L163" s="176">
        <f>RES_hhdet_tesh!L163/RES_summary!L$19</f>
        <v>84.357972296516095</v>
      </c>
      <c r="M163" s="176">
        <f>RES_hhdet_tesh!M163/RES_summary!M$19</f>
        <v>79.027062424393421</v>
      </c>
      <c r="N163" s="176">
        <f>RES_hhdet_tesh!N163/RES_summary!N$19</f>
        <v>77.73265338276093</v>
      </c>
      <c r="O163" s="176">
        <f>RES_hhdet_tesh!O163/RES_summary!O$19</f>
        <v>82.522383544670632</v>
      </c>
      <c r="P163" s="176">
        <f>RES_hhdet_tesh!P163/RES_summary!P$19</f>
        <v>60.596423603400709</v>
      </c>
      <c r="Q163" s="176">
        <f>RES_hhdet_tesh!Q163/RES_summary!Q$19</f>
        <v>89.536977316345641</v>
      </c>
    </row>
    <row r="164" spans="1:17" ht="12.95" customHeight="1" x14ac:dyDescent="0.25">
      <c r="A164" s="158" t="s">
        <v>112</v>
      </c>
      <c r="B164" s="178">
        <f>RES_hhdet_tesh!B164/RES_summary!B$19</f>
        <v>2.7449911210763607</v>
      </c>
      <c r="C164" s="178">
        <f>RES_hhdet_tesh!C164/RES_summary!C$19</f>
        <v>2.9254700603193218</v>
      </c>
      <c r="D164" s="178">
        <f>RES_hhdet_tesh!D164/RES_summary!D$19</f>
        <v>3.1119429256065603</v>
      </c>
      <c r="E164" s="178">
        <f>RES_hhdet_tesh!E164/RES_summary!E$19</f>
        <v>3.3488811507681047</v>
      </c>
      <c r="F164" s="178">
        <f>RES_hhdet_tesh!F164/RES_summary!F$19</f>
        <v>3.5943921617551369</v>
      </c>
      <c r="G164" s="178">
        <f>RES_hhdet_tesh!G164/RES_summary!G$19</f>
        <v>3.9164554997258674</v>
      </c>
      <c r="H164" s="178">
        <f>RES_hhdet_tesh!H164/RES_summary!H$19</f>
        <v>4.1572549141830324</v>
      </c>
      <c r="I164" s="178">
        <f>RES_hhdet_tesh!I164/RES_summary!I$19</f>
        <v>4.3594865670027012</v>
      </c>
      <c r="J164" s="178">
        <f>RES_hhdet_tesh!J164/RES_summary!J$19</f>
        <v>4.7224024868740893</v>
      </c>
      <c r="K164" s="178">
        <f>RES_hhdet_tesh!K164/RES_summary!K$19</f>
        <v>4.9585268070159705</v>
      </c>
      <c r="L164" s="178">
        <f>RES_hhdet_tesh!L164/RES_summary!L$19</f>
        <v>5.3478675022383584</v>
      </c>
      <c r="M164" s="178">
        <f>RES_hhdet_tesh!M164/RES_summary!M$19</f>
        <v>6.8188953102977408</v>
      </c>
      <c r="N164" s="178">
        <f>RES_hhdet_tesh!N164/RES_summary!N$19</f>
        <v>8.2589028020430906</v>
      </c>
      <c r="O164" s="178">
        <f>RES_hhdet_tesh!O164/RES_summary!O$19</f>
        <v>8.8121123918669308</v>
      </c>
      <c r="P164" s="178">
        <f>RES_hhdet_tesh!P164/RES_summary!P$19</f>
        <v>9.2531296177202922</v>
      </c>
      <c r="Q164" s="178">
        <f>RES_hhdet_tesh!Q164/RES_summary!Q$19</f>
        <v>9.6387703482712865</v>
      </c>
    </row>
    <row r="165" spans="1:17" ht="12" customHeight="1" x14ac:dyDescent="0.25">
      <c r="A165" s="23" t="s">
        <v>60</v>
      </c>
      <c r="B165" s="177">
        <f>RES_hhdet_tesh!B165/RES_summary!B$19</f>
        <v>2.7449911210763607</v>
      </c>
      <c r="C165" s="177">
        <f>RES_hhdet_tesh!C165/RES_summary!C$19</f>
        <v>2.9254700603193218</v>
      </c>
      <c r="D165" s="177">
        <f>RES_hhdet_tesh!D165/RES_summary!D$19</f>
        <v>3.1119429256065603</v>
      </c>
      <c r="E165" s="177">
        <f>RES_hhdet_tesh!E165/RES_summary!E$19</f>
        <v>3.3488811507681047</v>
      </c>
      <c r="F165" s="177">
        <f>RES_hhdet_tesh!F165/RES_summary!F$19</f>
        <v>3.5943921617551369</v>
      </c>
      <c r="G165" s="177">
        <f>RES_hhdet_tesh!G165/RES_summary!G$19</f>
        <v>3.9164554997258674</v>
      </c>
      <c r="H165" s="177">
        <f>RES_hhdet_tesh!H165/RES_summary!H$19</f>
        <v>4.1572549141830324</v>
      </c>
      <c r="I165" s="177">
        <f>RES_hhdet_tesh!I165/RES_summary!I$19</f>
        <v>4.3594865670027012</v>
      </c>
      <c r="J165" s="177">
        <f>RES_hhdet_tesh!J165/RES_summary!J$19</f>
        <v>4.7224024868740893</v>
      </c>
      <c r="K165" s="177">
        <f>RES_hhdet_tesh!K165/RES_summary!K$19</f>
        <v>4.9585268070159705</v>
      </c>
      <c r="L165" s="177">
        <f>RES_hhdet_tesh!L165/RES_summary!L$19</f>
        <v>5.3478675022383584</v>
      </c>
      <c r="M165" s="177">
        <f>RES_hhdet_tesh!M165/RES_summary!M$19</f>
        <v>6.8188953102977408</v>
      </c>
      <c r="N165" s="177">
        <f>RES_hhdet_tesh!N165/RES_summary!N$19</f>
        <v>8.2589028020430906</v>
      </c>
      <c r="O165" s="177">
        <f>RES_hhdet_tesh!O165/RES_summary!O$19</f>
        <v>8.8121123918669308</v>
      </c>
      <c r="P165" s="177">
        <f>RES_hhdet_tesh!P165/RES_summary!P$19</f>
        <v>9.2531296177202922</v>
      </c>
      <c r="Q165" s="177">
        <f>RES_hhdet_tesh!Q165/RES_summary!Q$19</f>
        <v>9.6387703482712865</v>
      </c>
    </row>
    <row r="166" spans="1:17" ht="12" customHeight="1" x14ac:dyDescent="0.25">
      <c r="A166" s="158" t="s">
        <v>63</v>
      </c>
      <c r="B166" s="178">
        <f>RES_hhdet_tesh!B166/RES_summary!B$19</f>
        <v>15.811659864003692</v>
      </c>
      <c r="C166" s="178">
        <f>RES_hhdet_tesh!C166/RES_summary!C$19</f>
        <v>16.598141627854719</v>
      </c>
      <c r="D166" s="178">
        <f>RES_hhdet_tesh!D166/RES_summary!D$19</f>
        <v>16.851945370189963</v>
      </c>
      <c r="E166" s="178">
        <f>RES_hhdet_tesh!E166/RES_summary!E$19</f>
        <v>17.23004463574598</v>
      </c>
      <c r="F166" s="178">
        <f>RES_hhdet_tesh!F166/RES_summary!F$19</f>
        <v>17.30660499442039</v>
      </c>
      <c r="G166" s="178">
        <f>RES_hhdet_tesh!G166/RES_summary!G$19</f>
        <v>17.51571947432619</v>
      </c>
      <c r="H166" s="178">
        <f>RES_hhdet_tesh!H166/RES_summary!H$19</f>
        <v>17.899930619977845</v>
      </c>
      <c r="I166" s="178">
        <f>RES_hhdet_tesh!I166/RES_summary!I$19</f>
        <v>17.752282930464062</v>
      </c>
      <c r="J166" s="178">
        <f>RES_hhdet_tesh!J166/RES_summary!J$19</f>
        <v>17.701837200595033</v>
      </c>
      <c r="K166" s="178">
        <f>RES_hhdet_tesh!K166/RES_summary!K$19</f>
        <v>17.618505298115728</v>
      </c>
      <c r="L166" s="178">
        <f>RES_hhdet_tesh!L166/RES_summary!L$19</f>
        <v>17.666083500571002</v>
      </c>
      <c r="M166" s="178">
        <f>RES_hhdet_tesh!M166/RES_summary!M$19</f>
        <v>17.796593274868279</v>
      </c>
      <c r="N166" s="178">
        <f>RES_hhdet_tesh!N166/RES_summary!N$19</f>
        <v>17.133216800796696</v>
      </c>
      <c r="O166" s="178">
        <f>RES_hhdet_tesh!O166/RES_summary!O$19</f>
        <v>16.67726799538908</v>
      </c>
      <c r="P166" s="178">
        <f>RES_hhdet_tesh!P166/RES_summary!P$19</f>
        <v>15.879004019185393</v>
      </c>
      <c r="Q166" s="178">
        <f>RES_hhdet_tesh!Q166/RES_summary!Q$19</f>
        <v>15.964886997073707</v>
      </c>
    </row>
    <row r="167" spans="1:17" ht="12" customHeight="1" x14ac:dyDescent="0.25">
      <c r="A167" s="167" t="s">
        <v>144</v>
      </c>
      <c r="B167" s="183">
        <f>RES_hhdet_tesh!B167/RES_summary!B$19</f>
        <v>15.784305155385717</v>
      </c>
      <c r="C167" s="183">
        <f>RES_hhdet_tesh!C167/RES_summary!C$19</f>
        <v>16.508009590494421</v>
      </c>
      <c r="D167" s="183">
        <f>RES_hhdet_tesh!D167/RES_summary!D$19</f>
        <v>16.680117001749391</v>
      </c>
      <c r="E167" s="183">
        <f>RES_hhdet_tesh!E167/RES_summary!E$19</f>
        <v>17.03006752520394</v>
      </c>
      <c r="F167" s="183">
        <f>RES_hhdet_tesh!F167/RES_summary!F$19</f>
        <v>17.019415380824963</v>
      </c>
      <c r="G167" s="183">
        <f>RES_hhdet_tesh!G167/RES_summary!G$19</f>
        <v>17.154148629563782</v>
      </c>
      <c r="H167" s="183">
        <f>RES_hhdet_tesh!H167/RES_summary!H$19</f>
        <v>17.47762987251399</v>
      </c>
      <c r="I167" s="183">
        <f>RES_hhdet_tesh!I167/RES_summary!I$19</f>
        <v>17.480196846435387</v>
      </c>
      <c r="J167" s="183">
        <f>RES_hhdet_tesh!J167/RES_summary!J$19</f>
        <v>17.510996015667033</v>
      </c>
      <c r="K167" s="183">
        <f>RES_hhdet_tesh!K167/RES_summary!K$19</f>
        <v>17.490274878302195</v>
      </c>
      <c r="L167" s="183">
        <f>RES_hhdet_tesh!L167/RES_summary!L$19</f>
        <v>17.321467537519194</v>
      </c>
      <c r="M167" s="183">
        <f>RES_hhdet_tesh!M167/RES_summary!M$19</f>
        <v>17.453455890853597</v>
      </c>
      <c r="N167" s="183">
        <f>RES_hhdet_tesh!N167/RES_summary!N$19</f>
        <v>17.033066158367937</v>
      </c>
      <c r="O167" s="183">
        <f>RES_hhdet_tesh!O167/RES_summary!O$19</f>
        <v>16.540597045764123</v>
      </c>
      <c r="P167" s="183">
        <f>RES_hhdet_tesh!P167/RES_summary!P$19</f>
        <v>15.818211982065137</v>
      </c>
      <c r="Q167" s="183">
        <f>RES_hhdet_tesh!Q167/RES_summary!Q$19</f>
        <v>15.701600847515371</v>
      </c>
    </row>
    <row r="168" spans="1:17" ht="12" customHeight="1" x14ac:dyDescent="0.25">
      <c r="A168" s="167" t="s">
        <v>143</v>
      </c>
      <c r="B168" s="183">
        <f>RES_hhdet_tesh!B168/RES_summary!B$19</f>
        <v>15.784554374293689</v>
      </c>
      <c r="C168" s="183">
        <f>RES_hhdet_tesh!C168/RES_summary!C$19</f>
        <v>16.367197444575922</v>
      </c>
      <c r="D168" s="183">
        <f>RES_hhdet_tesh!D168/RES_summary!D$19</f>
        <v>16.668377661583822</v>
      </c>
      <c r="E168" s="183">
        <f>RES_hhdet_tesh!E168/RES_summary!E$19</f>
        <v>17.027300859405415</v>
      </c>
      <c r="F168" s="183">
        <f>RES_hhdet_tesh!F168/RES_summary!F$19</f>
        <v>17.049500341192349</v>
      </c>
      <c r="G168" s="183">
        <f>RES_hhdet_tesh!G168/RES_summary!G$19</f>
        <v>17.048535835150648</v>
      </c>
      <c r="H168" s="183">
        <f>RES_hhdet_tesh!H168/RES_summary!H$19</f>
        <v>16.964474309865984</v>
      </c>
      <c r="I168" s="183">
        <f>RES_hhdet_tesh!I168/RES_summary!I$19</f>
        <v>17.036360732723729</v>
      </c>
      <c r="J168" s="183">
        <f>RES_hhdet_tesh!J168/RES_summary!J$19</f>
        <v>17.047433017246494</v>
      </c>
      <c r="K168" s="183">
        <f>RES_hhdet_tesh!K168/RES_summary!K$19</f>
        <v>17.028041918979117</v>
      </c>
      <c r="L168" s="183">
        <f>RES_hhdet_tesh!L168/RES_summary!L$19</f>
        <v>16.891152293869055</v>
      </c>
      <c r="M168" s="183">
        <f>RES_hhdet_tesh!M168/RES_summary!M$19</f>
        <v>16.840168842146475</v>
      </c>
      <c r="N168" s="183">
        <f>RES_hhdet_tesh!N168/RES_summary!N$19</f>
        <v>16.457559363023439</v>
      </c>
      <c r="O168" s="183">
        <f>RES_hhdet_tesh!O168/RES_summary!O$19</f>
        <v>16.041997322615508</v>
      </c>
      <c r="P168" s="183">
        <f>RES_hhdet_tesh!P168/RES_summary!P$19</f>
        <v>15.387348522357234</v>
      </c>
      <c r="Q168" s="183">
        <f>RES_hhdet_tesh!Q168/RES_summary!Q$19</f>
        <v>15.31914949181138</v>
      </c>
    </row>
    <row r="169" spans="1:17" ht="12" customHeight="1" x14ac:dyDescent="0.25">
      <c r="A169" s="166" t="s">
        <v>57</v>
      </c>
      <c r="B169" s="182">
        <f>RES_hhdet_tesh!B169/RES_summary!B$19</f>
        <v>6.313722062155863</v>
      </c>
      <c r="C169" s="182">
        <f>RES_hhdet_tesh!C169/RES_summary!C$19</f>
        <v>6.6324483221941355</v>
      </c>
      <c r="D169" s="182">
        <f>RES_hhdet_tesh!D169/RES_summary!D$19</f>
        <v>6.6924535174187625</v>
      </c>
      <c r="E169" s="182">
        <f>RES_hhdet_tesh!E169/RES_summary!E$19</f>
        <v>6.8700503759363292</v>
      </c>
      <c r="F169" s="182">
        <f>RES_hhdet_tesh!F169/RES_summary!F$19</f>
        <v>6.8452346181342119</v>
      </c>
      <c r="G169" s="182">
        <f>RES_hhdet_tesh!G169/RES_summary!G$19</f>
        <v>6.8147585480719481</v>
      </c>
      <c r="H169" s="182">
        <f>RES_hhdet_tesh!H169/RES_summary!H$19</f>
        <v>6.8112523087772718</v>
      </c>
      <c r="I169" s="182">
        <f>RES_hhdet_tesh!I169/RES_summary!I$19</f>
        <v>6.9193957838425959</v>
      </c>
      <c r="J169" s="182">
        <f>RES_hhdet_tesh!J169/RES_summary!J$19</f>
        <v>6.9906895081520508</v>
      </c>
      <c r="K169" s="182">
        <f>RES_hhdet_tesh!K169/RES_summary!K$19</f>
        <v>7.0908334553423673</v>
      </c>
      <c r="L169" s="182">
        <f>RES_hhdet_tesh!L169/RES_summary!L$19</f>
        <v>7.0045571495762475</v>
      </c>
      <c r="M169" s="182">
        <f>RES_hhdet_tesh!M169/RES_summary!M$19</f>
        <v>7.0031055127531978</v>
      </c>
      <c r="N169" s="182">
        <f>RES_hhdet_tesh!N169/RES_summary!N$19</f>
        <v>6.8237076633467719</v>
      </c>
      <c r="O169" s="182">
        <f>RES_hhdet_tesh!O169/RES_summary!O$19</f>
        <v>6.6351894669538618</v>
      </c>
      <c r="P169" s="182">
        <f>RES_hhdet_tesh!P169/RES_summary!P$19</f>
        <v>6.3427917455845177</v>
      </c>
      <c r="Q169" s="182">
        <f>RES_hhdet_tesh!Q169/RES_summary!Q$19</f>
        <v>6.2941408590919039</v>
      </c>
    </row>
    <row r="170" spans="1:17" ht="12" customHeight="1" x14ac:dyDescent="0.25">
      <c r="A170" s="147" t="s">
        <v>59</v>
      </c>
      <c r="B170" s="181">
        <f>RES_hhdet_tesh!B170/RES_summary!B$19</f>
        <v>9.4708323121378264</v>
      </c>
      <c r="C170" s="181">
        <f>RES_hhdet_tesh!C170/RES_summary!C$19</f>
        <v>9.7347491223817855</v>
      </c>
      <c r="D170" s="181">
        <f>RES_hhdet_tesh!D170/RES_summary!D$19</f>
        <v>9.9759241441650595</v>
      </c>
      <c r="E170" s="181">
        <f>RES_hhdet_tesh!E170/RES_summary!E$19</f>
        <v>10.157250483469086</v>
      </c>
      <c r="F170" s="181">
        <f>RES_hhdet_tesh!F170/RES_summary!F$19</f>
        <v>10.204265723058139</v>
      </c>
      <c r="G170" s="181">
        <f>RES_hhdet_tesh!G170/RES_summary!G$19</f>
        <v>10.233777287078702</v>
      </c>
      <c r="H170" s="181">
        <f>RES_hhdet_tesh!H170/RES_summary!H$19</f>
        <v>10.153222001088716</v>
      </c>
      <c r="I170" s="181">
        <f>RES_hhdet_tesh!I170/RES_summary!I$19</f>
        <v>10.116964948881133</v>
      </c>
      <c r="J170" s="181">
        <f>RES_hhdet_tesh!J170/RES_summary!J$19</f>
        <v>10.056743509094444</v>
      </c>
      <c r="K170" s="181">
        <f>RES_hhdet_tesh!K170/RES_summary!K$19</f>
        <v>9.9372084636367468</v>
      </c>
      <c r="L170" s="181">
        <f>RES_hhdet_tesh!L170/RES_summary!L$19</f>
        <v>9.8865951442928086</v>
      </c>
      <c r="M170" s="181">
        <f>RES_hhdet_tesh!M170/RES_summary!M$19</f>
        <v>9.8370633293932794</v>
      </c>
      <c r="N170" s="181">
        <f>RES_hhdet_tesh!N170/RES_summary!N$19</f>
        <v>9.6338516996766685</v>
      </c>
      <c r="O170" s="181">
        <f>RES_hhdet_tesh!O170/RES_summary!O$19</f>
        <v>9.4068078556616452</v>
      </c>
      <c r="P170" s="181">
        <f>RES_hhdet_tesh!P170/RES_summary!P$19</f>
        <v>9.0445567767727191</v>
      </c>
      <c r="Q170" s="181">
        <f>RES_hhdet_tesh!Q170/RES_summary!Q$19</f>
        <v>9.0250086327194712</v>
      </c>
    </row>
    <row r="171" spans="1:17" ht="12" customHeight="1" x14ac:dyDescent="0.25">
      <c r="A171" s="163" t="s">
        <v>142</v>
      </c>
      <c r="B171" s="180">
        <f>RES_hhdet_tesh!B171/RES_summary!B$19</f>
        <v>18.857237858486002</v>
      </c>
      <c r="C171" s="180">
        <f>RES_hhdet_tesh!C171/RES_summary!C$19</f>
        <v>19.09561161859326</v>
      </c>
      <c r="D171" s="180">
        <f>RES_hhdet_tesh!D171/RES_summary!D$19</f>
        <v>20.851436196917312</v>
      </c>
      <c r="E171" s="180">
        <f>RES_hhdet_tesh!E171/RES_summary!E$19</f>
        <v>22.045427491324958</v>
      </c>
      <c r="F171" s="180">
        <f>RES_hhdet_tesh!F171/RES_summary!F$19</f>
        <v>23.379127474973764</v>
      </c>
      <c r="G171" s="180">
        <f>RES_hhdet_tesh!G171/RES_summary!G$19</f>
        <v>23.382537296028129</v>
      </c>
      <c r="H171" s="180">
        <f>RES_hhdet_tesh!H171/RES_summary!H$19</f>
        <v>21.758626563386748</v>
      </c>
      <c r="I171" s="180">
        <f>RES_hhdet_tesh!I171/RES_summary!I$19</f>
        <v>20.125987730970355</v>
      </c>
      <c r="J171" s="180">
        <f>RES_hhdet_tesh!J171/RES_summary!J$19</f>
        <v>19.37914502053999</v>
      </c>
      <c r="K171" s="180">
        <f>RES_hhdet_tesh!K171/RES_summary!K$19</f>
        <v>18.817038446605451</v>
      </c>
      <c r="L171" s="180">
        <f>RES_hhdet_tesh!L171/RES_summary!L$19</f>
        <v>21.233164716653068</v>
      </c>
      <c r="M171" s="180">
        <f>RES_hhdet_tesh!M171/RES_summary!M$19</f>
        <v>22.314248719544917</v>
      </c>
      <c r="N171" s="180">
        <f>RES_hhdet_tesh!N171/RES_summary!N$19</f>
        <v>20.303023876701058</v>
      </c>
      <c r="O171" s="180">
        <f>RES_hhdet_tesh!O171/RES_summary!O$19</f>
        <v>21.332571696872972</v>
      </c>
      <c r="P171" s="180">
        <f>RES_hhdet_tesh!P171/RES_summary!P$19</f>
        <v>18.313931477580173</v>
      </c>
      <c r="Q171" s="180">
        <f>RES_hhdet_tesh!Q171/RES_summary!Q$19</f>
        <v>23.938543236608655</v>
      </c>
    </row>
    <row r="172" spans="1:17" ht="12" customHeight="1" x14ac:dyDescent="0.25">
      <c r="A172" s="161" t="s">
        <v>141</v>
      </c>
      <c r="B172" s="179">
        <f>RES_hhdet_tesh!B172/RES_summary!B$19</f>
        <v>17.013727455534564</v>
      </c>
      <c r="C172" s="179">
        <f>RES_hhdet_tesh!C172/RES_summary!C$19</f>
        <v>17.482198283820026</v>
      </c>
      <c r="D172" s="179">
        <f>RES_hhdet_tesh!D172/RES_summary!D$19</f>
        <v>18.421541435321252</v>
      </c>
      <c r="E172" s="179">
        <f>RES_hhdet_tesh!E172/RES_summary!E$19</f>
        <v>18.98396737095943</v>
      </c>
      <c r="F172" s="179">
        <f>RES_hhdet_tesh!F172/RES_summary!F$19</f>
        <v>19.570299779209833</v>
      </c>
      <c r="G172" s="179">
        <f>RES_hhdet_tesh!G172/RES_summary!G$19</f>
        <v>19.639325831266618</v>
      </c>
      <c r="H172" s="179">
        <f>RES_hhdet_tesh!H172/RES_summary!H$19</f>
        <v>18.940284721803291</v>
      </c>
      <c r="I172" s="179">
        <f>RES_hhdet_tesh!I172/RES_summary!I$19</f>
        <v>18.247882363915032</v>
      </c>
      <c r="J172" s="179">
        <f>RES_hhdet_tesh!J172/RES_summary!J$19</f>
        <v>17.814125548826397</v>
      </c>
      <c r="K172" s="179">
        <f>RES_hhdet_tesh!K172/RES_summary!K$19</f>
        <v>17.464654229354807</v>
      </c>
      <c r="L172" s="179">
        <f>RES_hhdet_tesh!L172/RES_summary!L$19</f>
        <v>18.383048656306755</v>
      </c>
      <c r="M172" s="179">
        <f>RES_hhdet_tesh!M172/RES_summary!M$19</f>
        <v>18.766379284974512</v>
      </c>
      <c r="N172" s="179">
        <f>RES_hhdet_tesh!N172/RES_summary!N$19</f>
        <v>17.763594917188971</v>
      </c>
      <c r="O172" s="179">
        <f>RES_hhdet_tesh!O172/RES_summary!O$19</f>
        <v>17.982653260231327</v>
      </c>
      <c r="P172" s="179">
        <f>RES_hhdet_tesh!P172/RES_summary!P$19</f>
        <v>16.446890029144107</v>
      </c>
      <c r="Q172" s="179">
        <f>RES_hhdet_tesh!Q172/RES_summary!Q$19</f>
        <v>18.700056509820676</v>
      </c>
    </row>
    <row r="173" spans="1:17" ht="12" customHeight="1" x14ac:dyDescent="0.25">
      <c r="A173" s="148" t="s">
        <v>60</v>
      </c>
      <c r="B173" s="177">
        <f>RES_hhdet_tesh!B173/RES_summary!B$19</f>
        <v>7.5428951433967359</v>
      </c>
      <c r="C173" s="177">
        <f>RES_hhdet_tesh!C173/RES_summary!C$19</f>
        <v>7.7474491614382321</v>
      </c>
      <c r="D173" s="177">
        <f>RES_hhdet_tesh!D173/RES_summary!D$19</f>
        <v>8.4456172911562106</v>
      </c>
      <c r="E173" s="177">
        <f>RES_hhdet_tesh!E173/RES_summary!E$19</f>
        <v>8.8267168874903614</v>
      </c>
      <c r="F173" s="177">
        <f>RES_hhdet_tesh!F173/RES_summary!F$19</f>
        <v>9.3660340561516229</v>
      </c>
      <c r="G173" s="177">
        <f>RES_hhdet_tesh!G173/RES_summary!G$19</f>
        <v>9.4055485441879352</v>
      </c>
      <c r="H173" s="177">
        <f>RES_hhdet_tesh!H173/RES_summary!H$19</f>
        <v>8.7870627207143688</v>
      </c>
      <c r="I173" s="177">
        <f>RES_hhdet_tesh!I173/RES_summary!I$19</f>
        <v>8.1309174150339043</v>
      </c>
      <c r="J173" s="177">
        <f>RES_hhdet_tesh!J173/RES_summary!J$19</f>
        <v>7.7573820397319535</v>
      </c>
      <c r="K173" s="177">
        <f>RES_hhdet_tesh!K173/RES_summary!K$19</f>
        <v>7.5274457657180545</v>
      </c>
      <c r="L173" s="177">
        <f>RES_hhdet_tesh!L173/RES_summary!L$19</f>
        <v>8.4964535120139448</v>
      </c>
      <c r="M173" s="177">
        <f>RES_hhdet_tesh!M173/RES_summary!M$19</f>
        <v>8.9293159555812345</v>
      </c>
      <c r="N173" s="177">
        <f>RES_hhdet_tesh!N173/RES_summary!N$19</f>
        <v>8.1297432175123028</v>
      </c>
      <c r="O173" s="177">
        <f>RES_hhdet_tesh!O173/RES_summary!O$19</f>
        <v>8.5758454045696766</v>
      </c>
      <c r="P173" s="177">
        <f>RES_hhdet_tesh!P173/RES_summary!P$19</f>
        <v>7.4023332523713865</v>
      </c>
      <c r="Q173" s="177">
        <f>RES_hhdet_tesh!Q173/RES_summary!Q$19</f>
        <v>9.6750478771012016</v>
      </c>
    </row>
    <row r="174" spans="1:17" ht="12" customHeight="1" x14ac:dyDescent="0.25">
      <c r="A174" s="159" t="s">
        <v>59</v>
      </c>
      <c r="B174" s="176">
        <f>RES_hhdet_tesh!B174/RES_summary!B$19</f>
        <v>9.4708323121378282</v>
      </c>
      <c r="C174" s="176">
        <f>RES_hhdet_tesh!C174/RES_summary!C$19</f>
        <v>9.7347491223817926</v>
      </c>
      <c r="D174" s="176">
        <f>RES_hhdet_tesh!D174/RES_summary!D$19</f>
        <v>9.9759241441650381</v>
      </c>
      <c r="E174" s="176">
        <f>RES_hhdet_tesh!E174/RES_summary!E$19</f>
        <v>10.157250483469065</v>
      </c>
      <c r="F174" s="176">
        <f>RES_hhdet_tesh!F174/RES_summary!F$19</f>
        <v>10.20426572305821</v>
      </c>
      <c r="G174" s="176">
        <f>RES_hhdet_tesh!G174/RES_summary!G$19</f>
        <v>10.233777287078684</v>
      </c>
      <c r="H174" s="176">
        <f>RES_hhdet_tesh!H174/RES_summary!H$19</f>
        <v>10.153222001088922</v>
      </c>
      <c r="I174" s="176">
        <f>RES_hhdet_tesh!I174/RES_summary!I$19</f>
        <v>10.11696494888113</v>
      </c>
      <c r="J174" s="176">
        <f>RES_hhdet_tesh!J174/RES_summary!J$19</f>
        <v>10.056743509094444</v>
      </c>
      <c r="K174" s="176">
        <f>RES_hhdet_tesh!K174/RES_summary!K$19</f>
        <v>9.9372084636367521</v>
      </c>
      <c r="L174" s="176">
        <f>RES_hhdet_tesh!L174/RES_summary!L$19</f>
        <v>9.8865951442928122</v>
      </c>
      <c r="M174" s="176">
        <f>RES_hhdet_tesh!M174/RES_summary!M$19</f>
        <v>9.8370633293932777</v>
      </c>
      <c r="N174" s="176">
        <f>RES_hhdet_tesh!N174/RES_summary!N$19</f>
        <v>9.6338516996766703</v>
      </c>
      <c r="O174" s="176">
        <f>RES_hhdet_tesh!O174/RES_summary!O$19</f>
        <v>9.4068078556616488</v>
      </c>
      <c r="P174" s="176">
        <f>RES_hhdet_tesh!P174/RES_summary!P$19</f>
        <v>9.0445567767727209</v>
      </c>
      <c r="Q174" s="176">
        <f>RES_hhdet_tesh!Q174/RES_summary!Q$19</f>
        <v>9.025008632719473</v>
      </c>
    </row>
    <row r="175" spans="1:17" ht="12" customHeight="1" x14ac:dyDescent="0.25">
      <c r="A175" s="158" t="s">
        <v>62</v>
      </c>
      <c r="B175" s="178">
        <f>RES_hhdet_tesh!B175/RES_summary!B$19</f>
        <v>7.5063812157878482</v>
      </c>
      <c r="C175" s="178">
        <f>RES_hhdet_tesh!C175/RES_summary!C$19</f>
        <v>7.7118872900254196</v>
      </c>
      <c r="D175" s="178">
        <f>RES_hhdet_tesh!D175/RES_summary!D$19</f>
        <v>7.9485083584509084</v>
      </c>
      <c r="E175" s="178">
        <f>RES_hhdet_tesh!E175/RES_summary!E$19</f>
        <v>8.1581878009602971</v>
      </c>
      <c r="F175" s="178">
        <f>RES_hhdet_tesh!F175/RES_summary!F$19</f>
        <v>9.2658596980629291</v>
      </c>
      <c r="G175" s="178">
        <f>RES_hhdet_tesh!G175/RES_summary!G$19</f>
        <v>9.0147925587507682</v>
      </c>
      <c r="H175" s="178">
        <f>RES_hhdet_tesh!H175/RES_summary!H$19</f>
        <v>9.1073164424465567</v>
      </c>
      <c r="I175" s="178">
        <f>RES_hhdet_tesh!I175/RES_summary!I$19</f>
        <v>8.7624190687514503</v>
      </c>
      <c r="J175" s="178">
        <f>RES_hhdet_tesh!J175/RES_summary!J$19</f>
        <v>8.4749687222580228</v>
      </c>
      <c r="K175" s="178">
        <f>RES_hhdet_tesh!K175/RES_summary!K$19</f>
        <v>8.3588601145550161</v>
      </c>
      <c r="L175" s="178">
        <f>RES_hhdet_tesh!L175/RES_summary!L$19</f>
        <v>8.5486560058250678</v>
      </c>
      <c r="M175" s="178">
        <f>RES_hhdet_tesh!M175/RES_summary!M$19</f>
        <v>8.3727104246672006</v>
      </c>
      <c r="N175" s="178">
        <f>RES_hhdet_tesh!N175/RES_summary!N$19</f>
        <v>8.3184669911564608</v>
      </c>
      <c r="O175" s="178">
        <f>RES_hhdet_tesh!O175/RES_summary!O$19</f>
        <v>8.6674591918082253</v>
      </c>
      <c r="P175" s="178">
        <f>RES_hhdet_tesh!P175/RES_summary!P$19</f>
        <v>8.2484507932356887</v>
      </c>
      <c r="Q175" s="178">
        <f>RES_hhdet_tesh!Q175/RES_summary!Q$19</f>
        <v>9.5173093261309045</v>
      </c>
    </row>
    <row r="176" spans="1:17" ht="12" customHeight="1" x14ac:dyDescent="0.25">
      <c r="A176" s="23" t="s">
        <v>57</v>
      </c>
      <c r="B176" s="177">
        <f>RES_hhdet_tesh!B176/RES_summary!B$19</f>
        <v>7.0230097683408745</v>
      </c>
      <c r="C176" s="177">
        <f>RES_hhdet_tesh!C176/RES_summary!C$19</f>
        <v>7.1192027928239305</v>
      </c>
      <c r="D176" s="177">
        <f>RES_hhdet_tesh!D176/RES_summary!D$19</f>
        <v>7.0883133123498121</v>
      </c>
      <c r="E176" s="177">
        <f>RES_hhdet_tesh!E176/RES_summary!E$19</f>
        <v>7.6127803985071729</v>
      </c>
      <c r="F176" s="177">
        <f>RES_hhdet_tesh!F176/RES_summary!F$19</f>
        <v>7.6417495276423786</v>
      </c>
      <c r="G176" s="177">
        <f>RES_hhdet_tesh!G176/RES_summary!G$19</f>
        <v>8.5325861526643028</v>
      </c>
      <c r="H176" s="177">
        <f>RES_hhdet_tesh!H176/RES_summary!H$19</f>
        <v>7.9218484988101707</v>
      </c>
      <c r="I176" s="177">
        <f>RES_hhdet_tesh!I176/RES_summary!I$19</f>
        <v>7.9729442015803604</v>
      </c>
      <c r="J176" s="177">
        <f>RES_hhdet_tesh!J176/RES_summary!J$19</f>
        <v>8.1047625079087382</v>
      </c>
      <c r="K176" s="177">
        <f>RES_hhdet_tesh!K176/RES_summary!K$19</f>
        <v>7.4404968995596787</v>
      </c>
      <c r="L176" s="177">
        <f>RES_hhdet_tesh!L176/RES_summary!L$19</f>
        <v>7.8073184629960606</v>
      </c>
      <c r="M176" s="177">
        <f>RES_hhdet_tesh!M176/RES_summary!M$19</f>
        <v>7.3919176955587984</v>
      </c>
      <c r="N176" s="177">
        <f>RES_hhdet_tesh!N176/RES_summary!N$19</f>
        <v>7.4759865804412611</v>
      </c>
      <c r="O176" s="177">
        <f>RES_hhdet_tesh!O176/RES_summary!O$19</f>
        <v>7.4550554366452442</v>
      </c>
      <c r="P176" s="177">
        <f>RES_hhdet_tesh!P176/RES_summary!P$19</f>
        <v>7.3344767005002227</v>
      </c>
      <c r="Q176" s="177">
        <f>RES_hhdet_tesh!Q176/RES_summary!Q$19</f>
        <v>7.4148604200048682</v>
      </c>
    </row>
    <row r="177" spans="1:17" ht="12" customHeight="1" x14ac:dyDescent="0.25">
      <c r="A177" s="29" t="s">
        <v>140</v>
      </c>
      <c r="B177" s="176">
        <f>RES_hhdet_tesh!B177/RES_summary!B$19</f>
        <v>8.2914157790567256</v>
      </c>
      <c r="C177" s="176">
        <f>RES_hhdet_tesh!C177/RES_summary!C$19</f>
        <v>8.5011615103941853</v>
      </c>
      <c r="D177" s="176">
        <f>RES_hhdet_tesh!D177/RES_summary!D$19</f>
        <v>8.8569996809192038</v>
      </c>
      <c r="E177" s="176">
        <f>RES_hhdet_tesh!E177/RES_summary!E$19</f>
        <v>8.8609234291333507</v>
      </c>
      <c r="F177" s="176">
        <f>RES_hhdet_tesh!F177/RES_summary!F$19</f>
        <v>11.132904019531841</v>
      </c>
      <c r="G177" s="176">
        <f>RES_hhdet_tesh!G177/RES_summary!G$19</f>
        <v>9.5164814005178737</v>
      </c>
      <c r="H177" s="176">
        <f>RES_hhdet_tesh!H177/RES_summary!H$19</f>
        <v>9.962994135148401</v>
      </c>
      <c r="I177" s="176">
        <f>RES_hhdet_tesh!I177/RES_summary!I$19</f>
        <v>9.1707297998420501</v>
      </c>
      <c r="J177" s="176">
        <f>RES_hhdet_tesh!J177/RES_summary!J$19</f>
        <v>8.7678025058473423</v>
      </c>
      <c r="K177" s="176">
        <f>RES_hhdet_tesh!K177/RES_summary!K$19</f>
        <v>9.1012333059374679</v>
      </c>
      <c r="L177" s="176">
        <f>RES_hhdet_tesh!L177/RES_summary!L$19</f>
        <v>9.2140970628373289</v>
      </c>
      <c r="M177" s="176">
        <f>RES_hhdet_tesh!M177/RES_summary!M$19</f>
        <v>9.1629829989634413</v>
      </c>
      <c r="N177" s="176">
        <f>RES_hhdet_tesh!N177/RES_summary!N$19</f>
        <v>9.0535171923512987</v>
      </c>
      <c r="O177" s="176">
        <f>RES_hhdet_tesh!O177/RES_summary!O$19</f>
        <v>9.7458835464912354</v>
      </c>
      <c r="P177" s="176">
        <f>RES_hhdet_tesh!P177/RES_summary!P$19</f>
        <v>9.0849045305393368</v>
      </c>
      <c r="Q177" s="176">
        <f>RES_hhdet_tesh!Q177/RES_summary!Q$19</f>
        <v>11.538779181718853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49.07736113013987</v>
      </c>
      <c r="C3" s="184">
        <f>RES_hhdet_emih!C3/RES_summary!C$19</f>
        <v>57.285862805029304</v>
      </c>
      <c r="D3" s="184">
        <f>RES_hhdet_emih!D3/RES_summary!D$19</f>
        <v>51.823379256620456</v>
      </c>
      <c r="E3" s="184">
        <f>RES_hhdet_emih!E3/RES_summary!E$19</f>
        <v>67.542412119132379</v>
      </c>
      <c r="F3" s="184">
        <f>RES_hhdet_emih!F3/RES_summary!F$19</f>
        <v>50.826346668063465</v>
      </c>
      <c r="G3" s="184">
        <f>RES_hhdet_emih!G3/RES_summary!G$19</f>
        <v>52.910312859778188</v>
      </c>
      <c r="H3" s="184">
        <f>RES_hhdet_emih!H3/RES_summary!H$19</f>
        <v>52.510050380458161</v>
      </c>
      <c r="I3" s="184">
        <f>RES_hhdet_emih!I3/RES_summary!I$19</f>
        <v>48.339380767733552</v>
      </c>
      <c r="J3" s="184">
        <f>RES_hhdet_emih!J3/RES_summary!J$19</f>
        <v>49.904149945468276</v>
      </c>
      <c r="K3" s="184">
        <f>RES_hhdet_emih!K3/RES_summary!K$19</f>
        <v>49.873244691367695</v>
      </c>
      <c r="L3" s="184">
        <f>RES_hhdet_emih!L3/RES_summary!L$19</f>
        <v>49.164106913766872</v>
      </c>
      <c r="M3" s="184">
        <f>RES_hhdet_emih!M3/RES_summary!M$19</f>
        <v>48.931972610132227</v>
      </c>
      <c r="N3" s="184">
        <f>RES_hhdet_emih!N3/RES_summary!N$19</f>
        <v>49.383548948222682</v>
      </c>
      <c r="O3" s="184">
        <f>RES_hhdet_emih!O3/RES_summary!O$19</f>
        <v>0</v>
      </c>
      <c r="P3" s="184">
        <f>RES_hhdet_emih!P3/RES_summary!P$19</f>
        <v>0</v>
      </c>
      <c r="Q3" s="184">
        <f>RES_hhdet_emih!Q3/RES_summary!Q$19</f>
        <v>0</v>
      </c>
    </row>
    <row r="4" spans="1:17" ht="12.95" customHeight="1" x14ac:dyDescent="0.25">
      <c r="A4" s="158" t="s">
        <v>65</v>
      </c>
      <c r="B4" s="178">
        <f>RES_hhdet_emih!B4/RES_summary!B$19</f>
        <v>39.859370196871247</v>
      </c>
      <c r="C4" s="178">
        <f>RES_hhdet_emih!C4/RES_summary!C$19</f>
        <v>47.978147876077742</v>
      </c>
      <c r="D4" s="178">
        <f>RES_hhdet_emih!D4/RES_summary!D$19</f>
        <v>42.689927433424643</v>
      </c>
      <c r="E4" s="178">
        <f>RES_hhdet_emih!E4/RES_summary!E$19</f>
        <v>58.014066792490091</v>
      </c>
      <c r="F4" s="178">
        <f>RES_hhdet_emih!F4/RES_summary!F$19</f>
        <v>41.457666334066452</v>
      </c>
      <c r="G4" s="178">
        <f>RES_hhdet_emih!G4/RES_summary!G$19</f>
        <v>43.472165185627979</v>
      </c>
      <c r="H4" s="178">
        <f>RES_hhdet_emih!H4/RES_summary!H$19</f>
        <v>43.762473906442743</v>
      </c>
      <c r="I4" s="178">
        <f>RES_hhdet_emih!I4/RES_summary!I$19</f>
        <v>40.041177268857169</v>
      </c>
      <c r="J4" s="178">
        <f>RES_hhdet_emih!J4/RES_summary!J$19</f>
        <v>41.368742781252067</v>
      </c>
      <c r="K4" s="178">
        <f>RES_hhdet_emih!K4/RES_summary!K$19</f>
        <v>41.636438771724549</v>
      </c>
      <c r="L4" s="178">
        <f>RES_hhdet_emih!L4/RES_summary!L$19</f>
        <v>40.910224565484043</v>
      </c>
      <c r="M4" s="178">
        <f>RES_hhdet_emih!M4/RES_summary!M$19</f>
        <v>40.921301658622134</v>
      </c>
      <c r="N4" s="178">
        <f>RES_hhdet_emih!N4/RES_summary!N$19</f>
        <v>41.47868887357604</v>
      </c>
      <c r="O4" s="178">
        <f>RES_hhdet_emih!O4/RES_summary!O$19</f>
        <v>0</v>
      </c>
      <c r="P4" s="178">
        <f>RES_hhdet_emih!P4/RES_summary!P$19</f>
        <v>0</v>
      </c>
      <c r="Q4" s="178">
        <f>RES_hhdet_emih!Q4/RES_summary!Q$19</f>
        <v>0</v>
      </c>
    </row>
    <row r="5" spans="1:17" ht="12" customHeight="1" x14ac:dyDescent="0.25">
      <c r="A5" s="23" t="s">
        <v>58</v>
      </c>
      <c r="B5" s="177">
        <f>RES_hhdet_emih!B5/RES_summary!B$19</f>
        <v>39.859370196871247</v>
      </c>
      <c r="C5" s="177">
        <f>RES_hhdet_emih!C5/RES_summary!C$19</f>
        <v>47.978147876077742</v>
      </c>
      <c r="D5" s="177">
        <f>RES_hhdet_emih!D5/RES_summary!D$19</f>
        <v>42.689927433424643</v>
      </c>
      <c r="E5" s="177">
        <f>RES_hhdet_emih!E5/RES_summary!E$19</f>
        <v>58.014066792490091</v>
      </c>
      <c r="F5" s="177">
        <f>RES_hhdet_emih!F5/RES_summary!F$19</f>
        <v>41.457666334066452</v>
      </c>
      <c r="G5" s="177">
        <f>RES_hhdet_emih!G5/RES_summary!G$19</f>
        <v>43.472165185627979</v>
      </c>
      <c r="H5" s="177">
        <f>RES_hhdet_emih!H5/RES_summary!H$19</f>
        <v>43.762473906442743</v>
      </c>
      <c r="I5" s="177">
        <f>RES_hhdet_emih!I5/RES_summary!I$19</f>
        <v>40.041177268857169</v>
      </c>
      <c r="J5" s="177">
        <f>RES_hhdet_emih!J5/RES_summary!J$19</f>
        <v>41.368742781252067</v>
      </c>
      <c r="K5" s="177">
        <f>RES_hhdet_emih!K5/RES_summary!K$19</f>
        <v>41.636438771724549</v>
      </c>
      <c r="L5" s="177">
        <f>RES_hhdet_emih!L5/RES_summary!L$19</f>
        <v>40.910224565484043</v>
      </c>
      <c r="M5" s="177">
        <f>RES_hhdet_emih!M5/RES_summary!M$19</f>
        <v>40.921301658622134</v>
      </c>
      <c r="N5" s="177">
        <f>RES_hhdet_emih!N5/RES_summary!N$19</f>
        <v>41.47868887357604</v>
      </c>
      <c r="O5" s="177">
        <f>RES_hhdet_emih!O5/RES_summary!O$19</f>
        <v>0</v>
      </c>
      <c r="P5" s="177">
        <f>RES_hhdet_emih!P5/RES_summary!P$19</f>
        <v>0</v>
      </c>
      <c r="Q5" s="177">
        <f>RES_hhdet_emih!Q5/RES_summary!Q$19</f>
        <v>0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6.903208485954214</v>
      </c>
      <c r="C9" s="178">
        <f>RES_hhdet_emih!C9/RES_summary!C$19</f>
        <v>7.1434657627117772</v>
      </c>
      <c r="D9" s="178">
        <f>RES_hhdet_emih!D9/RES_summary!D$19</f>
        <v>7.1985727265899069</v>
      </c>
      <c r="E9" s="178">
        <f>RES_hhdet_emih!E9/RES_summary!E$19</f>
        <v>7.2519088821034146</v>
      </c>
      <c r="F9" s="178">
        <f>RES_hhdet_emih!F9/RES_summary!F$19</f>
        <v>7.203022565930941</v>
      </c>
      <c r="G9" s="178">
        <f>RES_hhdet_emih!G9/RES_summary!G$19</f>
        <v>7.1485312939495467</v>
      </c>
      <c r="H9" s="178">
        <f>RES_hhdet_emih!H9/RES_summary!H$19</f>
        <v>7.0217306200586673</v>
      </c>
      <c r="I9" s="178">
        <f>RES_hhdet_emih!I9/RES_summary!I$19</f>
        <v>6.9065266334528159</v>
      </c>
      <c r="J9" s="178">
        <f>RES_hhdet_emih!J9/RES_summary!J$19</f>
        <v>6.7840080664297595</v>
      </c>
      <c r="K9" s="178">
        <f>RES_hhdet_emih!K9/RES_summary!K$19</f>
        <v>6.620266222126209</v>
      </c>
      <c r="L9" s="178">
        <f>RES_hhdet_emih!L9/RES_summary!L$19</f>
        <v>6.4597537141817698</v>
      </c>
      <c r="M9" s="178">
        <f>RES_hhdet_emih!M9/RES_summary!M$19</f>
        <v>6.409981880401018</v>
      </c>
      <c r="N9" s="178">
        <f>RES_hhdet_emih!N9/RES_summary!N$19</f>
        <v>6.2214146528008971</v>
      </c>
      <c r="O9" s="178">
        <f>RES_hhdet_emih!O9/RES_summary!O$19</f>
        <v>0</v>
      </c>
      <c r="P9" s="178">
        <f>RES_hhdet_emih!P9/RES_summary!P$19</f>
        <v>0</v>
      </c>
      <c r="Q9" s="178">
        <f>RES_hhdet_emih!Q9/RES_summary!Q$19</f>
        <v>0</v>
      </c>
    </row>
    <row r="10" spans="1:17" ht="12" customHeight="1" x14ac:dyDescent="0.25">
      <c r="A10" s="167" t="s">
        <v>171</v>
      </c>
      <c r="B10" s="183">
        <f>RES_hhdet_emih!B10/RES_summary!B$19</f>
        <v>0</v>
      </c>
      <c r="C10" s="183">
        <f>RES_hhdet_emih!C10/RES_summary!C$19</f>
        <v>0</v>
      </c>
      <c r="D10" s="183">
        <f>RES_hhdet_emih!D10/RES_summary!D$19</f>
        <v>0</v>
      </c>
      <c r="E10" s="183">
        <f>RES_hhdet_emih!E10/RES_summary!E$19</f>
        <v>0</v>
      </c>
      <c r="F10" s="183">
        <f>RES_hhdet_emih!F10/RES_summary!F$19</f>
        <v>0</v>
      </c>
      <c r="G10" s="183">
        <f>RES_hhdet_emih!G10/RES_summary!G$19</f>
        <v>0</v>
      </c>
      <c r="H10" s="183">
        <f>RES_hhdet_emih!H10/RES_summary!H$19</f>
        <v>0</v>
      </c>
      <c r="I10" s="183">
        <f>RES_hhdet_emih!I10/RES_summary!I$19</f>
        <v>0</v>
      </c>
      <c r="J10" s="183">
        <f>RES_hhdet_emih!J10/RES_summary!J$19</f>
        <v>0</v>
      </c>
      <c r="K10" s="183">
        <f>RES_hhdet_emih!K10/RES_summary!K$19</f>
        <v>0</v>
      </c>
      <c r="L10" s="183">
        <f>RES_hhdet_emih!L10/RES_summary!L$19</f>
        <v>0</v>
      </c>
      <c r="M10" s="183">
        <f>RES_hhdet_emih!M10/RES_summary!M$19</f>
        <v>0</v>
      </c>
      <c r="N10" s="183">
        <f>RES_hhdet_emih!N10/RES_summary!N$19</f>
        <v>0</v>
      </c>
      <c r="O10" s="183">
        <f>RES_hhdet_emih!O10/RES_summary!O$19</f>
        <v>0</v>
      </c>
      <c r="P10" s="183">
        <f>RES_hhdet_emih!P10/RES_summary!P$19</f>
        <v>0</v>
      </c>
      <c r="Q10" s="183">
        <f>RES_hhdet_emih!Q10/RES_summary!Q$19</f>
        <v>0</v>
      </c>
    </row>
    <row r="11" spans="1:17" ht="12" customHeight="1" x14ac:dyDescent="0.25">
      <c r="A11" s="167" t="s">
        <v>144</v>
      </c>
      <c r="B11" s="183">
        <f>RES_hhdet_emih!B11/RES_summary!B$19</f>
        <v>6.9865770516795305</v>
      </c>
      <c r="C11" s="183">
        <f>RES_hhdet_emih!C11/RES_summary!C$19</f>
        <v>7.2320435164072823</v>
      </c>
      <c r="D11" s="183">
        <f>RES_hhdet_emih!D11/RES_summary!D$19</f>
        <v>7.2916883569483382</v>
      </c>
      <c r="E11" s="183">
        <f>RES_hhdet_emih!E11/RES_summary!E$19</f>
        <v>7.3494882174045131</v>
      </c>
      <c r="F11" s="183">
        <f>RES_hhdet_emih!F11/RES_summary!F$19</f>
        <v>7.3043165227992759</v>
      </c>
      <c r="G11" s="183">
        <f>RES_hhdet_emih!G11/RES_summary!G$19</f>
        <v>7.2650684915875328</v>
      </c>
      <c r="H11" s="183">
        <f>RES_hhdet_emih!H11/RES_summary!H$19</f>
        <v>7.149421248019495</v>
      </c>
      <c r="I11" s="183">
        <f>RES_hhdet_emih!I11/RES_summary!I$19</f>
        <v>7.0615239554469458</v>
      </c>
      <c r="J11" s="183">
        <f>RES_hhdet_emih!J11/RES_summary!J$19</f>
        <v>6.9610968634984625</v>
      </c>
      <c r="K11" s="183">
        <f>RES_hhdet_emih!K11/RES_summary!K$19</f>
        <v>6.823678193649374</v>
      </c>
      <c r="L11" s="183">
        <f>RES_hhdet_emih!L11/RES_summary!L$19</f>
        <v>6.7283156922503906</v>
      </c>
      <c r="M11" s="183">
        <f>RES_hhdet_emih!M11/RES_summary!M$19</f>
        <v>6.6849847059334362</v>
      </c>
      <c r="N11" s="183">
        <f>RES_hhdet_emih!N11/RES_summary!N$19</f>
        <v>6.5136141668267706</v>
      </c>
      <c r="O11" s="183">
        <f>RES_hhdet_emih!O11/RES_summary!O$19</f>
        <v>0</v>
      </c>
      <c r="P11" s="183">
        <f>RES_hhdet_emih!P11/RES_summary!P$19</f>
        <v>0</v>
      </c>
      <c r="Q11" s="183">
        <f>RES_hhdet_emih!Q11/RES_summary!Q$19</f>
        <v>0</v>
      </c>
    </row>
    <row r="12" spans="1:17" ht="12" customHeight="1" x14ac:dyDescent="0.25">
      <c r="A12" s="167" t="s">
        <v>143</v>
      </c>
      <c r="B12" s="183">
        <f>RES_hhdet_emih!B12/RES_summary!B$19</f>
        <v>2.7946308206725106</v>
      </c>
      <c r="C12" s="183">
        <f>RES_hhdet_emih!C12/RES_summary!C$19</f>
        <v>2.8928174065629366</v>
      </c>
      <c r="D12" s="183">
        <f>RES_hhdet_emih!D12/RES_summary!D$19</f>
        <v>2.9166753427792238</v>
      </c>
      <c r="E12" s="183">
        <f>RES_hhdet_emih!E12/RES_summary!E$19</f>
        <v>2.9397952869614516</v>
      </c>
      <c r="F12" s="183">
        <f>RES_hhdet_emih!F12/RES_summary!F$19</f>
        <v>2.9217266091199421</v>
      </c>
      <c r="G12" s="183">
        <f>RES_hhdet_emih!G12/RES_summary!G$19</f>
        <v>2.906027396634832</v>
      </c>
      <c r="H12" s="183">
        <f>RES_hhdet_emih!H12/RES_summary!H$19</f>
        <v>2.8597684992078132</v>
      </c>
      <c r="I12" s="183">
        <f>RES_hhdet_emih!I12/RES_summary!I$19</f>
        <v>2.8246095821788386</v>
      </c>
      <c r="J12" s="183">
        <f>RES_hhdet_emih!J12/RES_summary!J$19</f>
        <v>2.7844387453993695</v>
      </c>
      <c r="K12" s="183">
        <f>RES_hhdet_emih!K12/RES_summary!K$19</f>
        <v>2.7294712774596976</v>
      </c>
      <c r="L12" s="183">
        <f>RES_hhdet_emih!L12/RES_summary!L$19</f>
        <v>2.6913262769001607</v>
      </c>
      <c r="M12" s="183">
        <f>RES_hhdet_emih!M12/RES_summary!M$19</f>
        <v>2.6739938823733875</v>
      </c>
      <c r="N12" s="183">
        <f>RES_hhdet_emih!N12/RES_summary!N$19</f>
        <v>2.6054456667307138</v>
      </c>
      <c r="O12" s="183">
        <f>RES_hhdet_emih!O12/RES_summary!O$19</f>
        <v>0</v>
      </c>
      <c r="P12" s="183">
        <f>RES_hhdet_emih!P12/RES_summary!P$19</f>
        <v>0</v>
      </c>
      <c r="Q12" s="183">
        <f>RES_hhdet_emih!Q12/RES_summary!Q$19</f>
        <v>0</v>
      </c>
    </row>
    <row r="13" spans="1:17" ht="12" customHeight="1" x14ac:dyDescent="0.25">
      <c r="A13" s="166" t="s">
        <v>57</v>
      </c>
      <c r="B13" s="182">
        <f>RES_hhdet_emih!B13/RES_summary!B$19</f>
        <v>2.7946308206725106</v>
      </c>
      <c r="C13" s="182">
        <f>RES_hhdet_emih!C13/RES_summary!C$19</f>
        <v>2.8928174065629366</v>
      </c>
      <c r="D13" s="182">
        <f>RES_hhdet_emih!D13/RES_summary!D$19</f>
        <v>2.9166753427792238</v>
      </c>
      <c r="E13" s="182">
        <f>RES_hhdet_emih!E13/RES_summary!E$19</f>
        <v>2.9397952869614516</v>
      </c>
      <c r="F13" s="182">
        <f>RES_hhdet_emih!F13/RES_summary!F$19</f>
        <v>2.9217266091199421</v>
      </c>
      <c r="G13" s="182">
        <f>RES_hhdet_emih!G13/RES_summary!G$19</f>
        <v>2.906027396634832</v>
      </c>
      <c r="H13" s="182">
        <f>RES_hhdet_emih!H13/RES_summary!H$19</f>
        <v>2.8597684992078132</v>
      </c>
      <c r="I13" s="182">
        <f>RES_hhdet_emih!I13/RES_summary!I$19</f>
        <v>2.8246095821788386</v>
      </c>
      <c r="J13" s="182">
        <f>RES_hhdet_emih!J13/RES_summary!J$19</f>
        <v>2.7844387453993695</v>
      </c>
      <c r="K13" s="182">
        <f>RES_hhdet_emih!K13/RES_summary!K$19</f>
        <v>2.7294712774596976</v>
      </c>
      <c r="L13" s="182">
        <f>RES_hhdet_emih!L13/RES_summary!L$19</f>
        <v>2.6913262769001607</v>
      </c>
      <c r="M13" s="182">
        <f>RES_hhdet_emih!M13/RES_summary!M$19</f>
        <v>2.6739938823733875</v>
      </c>
      <c r="N13" s="182">
        <f>RES_hhdet_emih!N13/RES_summary!N$19</f>
        <v>2.6054456667307138</v>
      </c>
      <c r="O13" s="182">
        <f>RES_hhdet_emih!O13/RES_summary!O$19</f>
        <v>0</v>
      </c>
      <c r="P13" s="182">
        <f>RES_hhdet_emih!P13/RES_summary!P$19</f>
        <v>0</v>
      </c>
      <c r="Q13" s="182">
        <f>RES_hhdet_emih!Q13/RES_summary!Q$19</f>
        <v>0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2.3147824473144043</v>
      </c>
      <c r="C19" s="178">
        <f>RES_hhdet_emih!C19/RES_summary!C$19</f>
        <v>2.1642491662397965</v>
      </c>
      <c r="D19" s="178">
        <f>RES_hhdet_emih!D19/RES_summary!D$19</f>
        <v>1.934879096605902</v>
      </c>
      <c r="E19" s="178">
        <f>RES_hhdet_emih!E19/RES_summary!E$19</f>
        <v>2.2764364445388749</v>
      </c>
      <c r="F19" s="178">
        <f>RES_hhdet_emih!F19/RES_summary!F$19</f>
        <v>2.1656577680660698</v>
      </c>
      <c r="G19" s="178">
        <f>RES_hhdet_emih!G19/RES_summary!G$19</f>
        <v>2.2896163802006582</v>
      </c>
      <c r="H19" s="178">
        <f>RES_hhdet_emih!H19/RES_summary!H$19</f>
        <v>1.7258458539567534</v>
      </c>
      <c r="I19" s="178">
        <f>RES_hhdet_emih!I19/RES_summary!I$19</f>
        <v>1.3916768654235696</v>
      </c>
      <c r="J19" s="178">
        <f>RES_hhdet_emih!J19/RES_summary!J$19</f>
        <v>1.7513990977864464</v>
      </c>
      <c r="K19" s="178">
        <f>RES_hhdet_emih!K19/RES_summary!K$19</f>
        <v>1.6165396975169437</v>
      </c>
      <c r="L19" s="178">
        <f>RES_hhdet_emih!L19/RES_summary!L$19</f>
        <v>1.7941286341010674</v>
      </c>
      <c r="M19" s="178">
        <f>RES_hhdet_emih!M19/RES_summary!M$19</f>
        <v>1.600689071109082</v>
      </c>
      <c r="N19" s="178">
        <f>RES_hhdet_emih!N19/RES_summary!N$19</f>
        <v>1.6834454218457453</v>
      </c>
      <c r="O19" s="178">
        <f>RES_hhdet_emih!O19/RES_summary!O$19</f>
        <v>0</v>
      </c>
      <c r="P19" s="178">
        <f>RES_hhdet_emih!P19/RES_summary!P$19</f>
        <v>0</v>
      </c>
      <c r="Q19" s="178">
        <f>RES_hhdet_emih!Q19/RES_summary!Q$19</f>
        <v>0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3.7400172546493007</v>
      </c>
      <c r="C21" s="177">
        <f>RES_hhdet_emih!C21/RES_summary!C$19</f>
        <v>3.7894107679206379</v>
      </c>
      <c r="D21" s="177">
        <f>RES_hhdet_emih!D21/RES_summary!D$19</f>
        <v>3.7667414358279356</v>
      </c>
      <c r="E21" s="177">
        <f>RES_hhdet_emih!E21/RES_summary!E$19</f>
        <v>4.0433034204423199</v>
      </c>
      <c r="F21" s="177">
        <f>RES_hhdet_emih!F21/RES_summary!F$19</f>
        <v>4.04998097953826</v>
      </c>
      <c r="G21" s="177">
        <f>RES_hhdet_emih!G21/RES_summary!G$19</f>
        <v>4.4903410025630937</v>
      </c>
      <c r="H21" s="177">
        <f>RES_hhdet_emih!H21/RES_summary!H$19</f>
        <v>4.1172375637280698</v>
      </c>
      <c r="I21" s="177">
        <f>RES_hhdet_emih!I21/RES_summary!I$19</f>
        <v>4.0831799231527528</v>
      </c>
      <c r="J21" s="177">
        <f>RES_hhdet_emih!J21/RES_summary!J$19</f>
        <v>3.9661407556614416</v>
      </c>
      <c r="K21" s="177">
        <f>RES_hhdet_emih!K21/RES_summary!K$19</f>
        <v>3.6173780102922031</v>
      </c>
      <c r="L21" s="177">
        <f>RES_hhdet_emih!L21/RES_summary!L$19</f>
        <v>3.7922954265900994</v>
      </c>
      <c r="M21" s="177">
        <f>RES_hhdet_emih!M21/RES_summary!M$19</f>
        <v>3.58748837080612</v>
      </c>
      <c r="N21" s="177">
        <f>RES_hhdet_emih!N21/RES_summary!N$19</f>
        <v>3.6119958004903041</v>
      </c>
      <c r="O21" s="177">
        <f>RES_hhdet_emih!O21/RES_summary!O$19</f>
        <v>0</v>
      </c>
      <c r="P21" s="177">
        <f>RES_hhdet_emih!P21/RES_summary!P$19</f>
        <v>0</v>
      </c>
      <c r="Q21" s="177">
        <f>RES_hhdet_emih!Q21/RES_summary!Q$19</f>
        <v>0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30.081705255660996</v>
      </c>
      <c r="C24" s="184">
        <f>RES_hhdet_emih!C24/RES_summary!C$19</f>
        <v>31.028321416258802</v>
      </c>
      <c r="D24" s="184">
        <f>RES_hhdet_emih!D24/RES_summary!D$19</f>
        <v>30.885451168119477</v>
      </c>
      <c r="E24" s="184">
        <f>RES_hhdet_emih!E24/RES_summary!E$19</f>
        <v>33.211087130854153</v>
      </c>
      <c r="F24" s="184">
        <f>RES_hhdet_emih!F24/RES_summary!F$19</f>
        <v>33.112142047548417</v>
      </c>
      <c r="G24" s="184">
        <f>RES_hhdet_emih!G24/RES_summary!G$19</f>
        <v>34.511965103965586</v>
      </c>
      <c r="H24" s="184">
        <f>RES_hhdet_emih!H24/RES_summary!H$19</f>
        <v>32.398894004220907</v>
      </c>
      <c r="I24" s="184">
        <f>RES_hhdet_emih!I24/RES_summary!I$19</f>
        <v>31.192592553154633</v>
      </c>
      <c r="J24" s="184">
        <f>RES_hhdet_emih!J24/RES_summary!J$19</f>
        <v>31.84798464505651</v>
      </c>
      <c r="K24" s="184">
        <f>RES_hhdet_emih!K24/RES_summary!K$19</f>
        <v>31.702985033332514</v>
      </c>
      <c r="L24" s="184">
        <f>RES_hhdet_emih!L24/RES_summary!L$19</f>
        <v>33.019575082071015</v>
      </c>
      <c r="M24" s="184">
        <f>RES_hhdet_emih!M24/RES_summary!M$19</f>
        <v>29.264530180489821</v>
      </c>
      <c r="N24" s="184">
        <f>RES_hhdet_emih!N24/RES_summary!N$19</f>
        <v>31.064084420005663</v>
      </c>
      <c r="O24" s="184">
        <f>RES_hhdet_emih!O24/RES_summary!O$19</f>
        <v>30.655138565738529</v>
      </c>
      <c r="P24" s="184">
        <f>RES_hhdet_emih!P24/RES_summary!P$19</f>
        <v>24.865325716944721</v>
      </c>
      <c r="Q24" s="184">
        <f>RES_hhdet_emih!Q24/RES_summary!Q$19</f>
        <v>27.896981291189203</v>
      </c>
    </row>
    <row r="25" spans="1:17" ht="12.95" customHeight="1" x14ac:dyDescent="0.25">
      <c r="A25" s="158" t="s">
        <v>65</v>
      </c>
      <c r="B25" s="178">
        <f>RES_hhdet_emih!B25/RES_summary!B$19</f>
        <v>20.863774582836143</v>
      </c>
      <c r="C25" s="178">
        <f>RES_hhdet_emih!C25/RES_summary!C$19</f>
        <v>21.720761764140125</v>
      </c>
      <c r="D25" s="178">
        <f>RES_hhdet_emih!D25/RES_summary!D$19</f>
        <v>21.753060136479053</v>
      </c>
      <c r="E25" s="178">
        <f>RES_hhdet_emih!E25/RES_summary!E$19</f>
        <v>23.713433247723358</v>
      </c>
      <c r="F25" s="178">
        <f>RES_hhdet_emih!F25/RES_summary!F$19</f>
        <v>23.784292957474172</v>
      </c>
      <c r="G25" s="178">
        <f>RES_hhdet_emih!G25/RES_summary!G$19</f>
        <v>25.120134379885641</v>
      </c>
      <c r="H25" s="178">
        <f>RES_hhdet_emih!H25/RES_summary!H$19</f>
        <v>23.689674790638868</v>
      </c>
      <c r="I25" s="178">
        <f>RES_hhdet_emih!I25/RES_summary!I$19</f>
        <v>22.929783262075425</v>
      </c>
      <c r="J25" s="178">
        <f>RES_hhdet_emih!J25/RES_summary!J$19</f>
        <v>23.295956057786267</v>
      </c>
      <c r="K25" s="178">
        <f>RES_hhdet_emih!K25/RES_summary!K$19</f>
        <v>23.442626465181629</v>
      </c>
      <c r="L25" s="178">
        <f>RES_hhdet_emih!L25/RES_summary!L$19</f>
        <v>24.740687030072252</v>
      </c>
      <c r="M25" s="178">
        <f>RES_hhdet_emih!M25/RES_summary!M$19</f>
        <v>21.244925768599337</v>
      </c>
      <c r="N25" s="178">
        <f>RES_hhdet_emih!N25/RES_summary!N$19</f>
        <v>23.14957436715067</v>
      </c>
      <c r="O25" s="178">
        <f>RES_hhdet_emih!O25/RES_summary!O$19</f>
        <v>22.937563625871576</v>
      </c>
      <c r="P25" s="178">
        <f>RES_hhdet_emih!P25/RES_summary!P$19</f>
        <v>17.449221631995883</v>
      </c>
      <c r="Q25" s="178">
        <f>RES_hhdet_emih!Q25/RES_summary!Q$19</f>
        <v>20.482875150134003</v>
      </c>
    </row>
    <row r="26" spans="1:17" ht="12" customHeight="1" x14ac:dyDescent="0.25">
      <c r="A26" s="23" t="s">
        <v>84</v>
      </c>
      <c r="B26" s="177">
        <f>RES_hhdet_emih!B26/RES_summary!B$19</f>
        <v>20.863774582836143</v>
      </c>
      <c r="C26" s="177">
        <f>RES_hhdet_emih!C26/RES_summary!C$19</f>
        <v>21.720761764140125</v>
      </c>
      <c r="D26" s="177">
        <f>RES_hhdet_emih!D26/RES_summary!D$19</f>
        <v>21.753060136479053</v>
      </c>
      <c r="E26" s="177">
        <f>RES_hhdet_emih!E26/RES_summary!E$19</f>
        <v>23.713433247723358</v>
      </c>
      <c r="F26" s="177">
        <f>RES_hhdet_emih!F26/RES_summary!F$19</f>
        <v>23.784292957474172</v>
      </c>
      <c r="G26" s="177">
        <f>RES_hhdet_emih!G26/RES_summary!G$19</f>
        <v>25.120134379885641</v>
      </c>
      <c r="H26" s="177">
        <f>RES_hhdet_emih!H26/RES_summary!H$19</f>
        <v>23.689674790638868</v>
      </c>
      <c r="I26" s="177">
        <f>RES_hhdet_emih!I26/RES_summary!I$19</f>
        <v>22.929783262075425</v>
      </c>
      <c r="J26" s="177">
        <f>RES_hhdet_emih!J26/RES_summary!J$19</f>
        <v>23.295956057786267</v>
      </c>
      <c r="K26" s="177">
        <f>RES_hhdet_emih!K26/RES_summary!K$19</f>
        <v>23.442626465181629</v>
      </c>
      <c r="L26" s="177">
        <f>RES_hhdet_emih!L26/RES_summary!L$19</f>
        <v>24.740687030072252</v>
      </c>
      <c r="M26" s="177">
        <f>RES_hhdet_emih!M26/RES_summary!M$19</f>
        <v>21.244925768599337</v>
      </c>
      <c r="N26" s="177">
        <f>RES_hhdet_emih!N26/RES_summary!N$19</f>
        <v>23.14957436715067</v>
      </c>
      <c r="O26" s="177">
        <f>RES_hhdet_emih!O26/RES_summary!O$19</f>
        <v>22.937563625871576</v>
      </c>
      <c r="P26" s="177">
        <f>RES_hhdet_emih!P26/RES_summary!P$19</f>
        <v>17.449221631995883</v>
      </c>
      <c r="Q26" s="177">
        <f>RES_hhdet_emih!Q26/RES_summary!Q$19</f>
        <v>20.482875150134003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6.9031692395089213</v>
      </c>
      <c r="C30" s="178">
        <f>RES_hhdet_emih!C30/RES_summary!C$19</f>
        <v>7.1447472654123194</v>
      </c>
      <c r="D30" s="178">
        <f>RES_hhdet_emih!D30/RES_summary!D$19</f>
        <v>7.2011432326385352</v>
      </c>
      <c r="E30" s="178">
        <f>RES_hhdet_emih!E30/RES_summary!E$19</f>
        <v>7.2558759908888444</v>
      </c>
      <c r="F30" s="178">
        <f>RES_hhdet_emih!F30/RES_summary!F$19</f>
        <v>7.2079208050519421</v>
      </c>
      <c r="G30" s="178">
        <f>RES_hhdet_emih!G30/RES_summary!G$19</f>
        <v>7.154697961497047</v>
      </c>
      <c r="H30" s="178">
        <f>RES_hhdet_emih!H30/RES_summary!H$19</f>
        <v>7.0285142297500691</v>
      </c>
      <c r="I30" s="178">
        <f>RES_hhdet_emih!I30/RES_summary!I$19</f>
        <v>6.9134900350009962</v>
      </c>
      <c r="J30" s="178">
        <f>RES_hhdet_emih!J30/RES_summary!J$19</f>
        <v>6.7919666635953986</v>
      </c>
      <c r="K30" s="178">
        <f>RES_hhdet_emih!K30/RES_summary!K$19</f>
        <v>6.6290965966048772</v>
      </c>
      <c r="L30" s="178">
        <f>RES_hhdet_emih!L30/RES_summary!L$19</f>
        <v>6.4691286124182046</v>
      </c>
      <c r="M30" s="178">
        <f>RES_hhdet_emih!M30/RES_summary!M$19</f>
        <v>6.420534983501569</v>
      </c>
      <c r="N30" s="178">
        <f>RES_hhdet_emih!N30/RES_summary!N$19</f>
        <v>6.2325546592433367</v>
      </c>
      <c r="O30" s="178">
        <f>RES_hhdet_emih!O30/RES_summary!O$19</f>
        <v>6.0304755457562846</v>
      </c>
      <c r="P30" s="178">
        <f>RES_hhdet_emih!P30/RES_summary!P$19</f>
        <v>5.7400774885192192</v>
      </c>
      <c r="Q30" s="178">
        <f>RES_hhdet_emih!Q30/RES_summary!Q$19</f>
        <v>5.6801059145280002</v>
      </c>
    </row>
    <row r="31" spans="1:17" ht="12" customHeight="1" x14ac:dyDescent="0.25">
      <c r="A31" s="167" t="s">
        <v>169</v>
      </c>
      <c r="B31" s="183">
        <f>RES_hhdet_emih!B31/RES_summary!B$19</f>
        <v>6.9865770516795296</v>
      </c>
      <c r="C31" s="183">
        <f>RES_hhdet_emih!C31/RES_summary!C$19</f>
        <v>7.2320435164072823</v>
      </c>
      <c r="D31" s="183">
        <f>RES_hhdet_emih!D31/RES_summary!D$19</f>
        <v>7.2916883569483373</v>
      </c>
      <c r="E31" s="183">
        <f>RES_hhdet_emih!E31/RES_summary!E$19</f>
        <v>7.3494882174045078</v>
      </c>
      <c r="F31" s="183">
        <f>RES_hhdet_emih!F31/RES_summary!F$19</f>
        <v>7.3043165227992768</v>
      </c>
      <c r="G31" s="183">
        <f>RES_hhdet_emih!G31/RES_summary!G$19</f>
        <v>7.2650684915875257</v>
      </c>
      <c r="H31" s="183">
        <f>RES_hhdet_emih!H31/RES_summary!H$19</f>
        <v>7.1494212480194914</v>
      </c>
      <c r="I31" s="183">
        <f>RES_hhdet_emih!I31/RES_summary!I$19</f>
        <v>7.061523955446944</v>
      </c>
      <c r="J31" s="183">
        <f>RES_hhdet_emih!J31/RES_summary!J$19</f>
        <v>6.9610968634984598</v>
      </c>
      <c r="K31" s="183">
        <f>RES_hhdet_emih!K31/RES_summary!K$19</f>
        <v>6.8236781936493749</v>
      </c>
      <c r="L31" s="183">
        <f>RES_hhdet_emih!L31/RES_summary!L$19</f>
        <v>6.7283156922503879</v>
      </c>
      <c r="M31" s="183">
        <f>RES_hhdet_emih!M31/RES_summary!M$19</f>
        <v>6.6849847059334389</v>
      </c>
      <c r="N31" s="183">
        <f>RES_hhdet_emih!N31/RES_summary!N$19</f>
        <v>6.5136141668267733</v>
      </c>
      <c r="O31" s="183">
        <f>RES_hhdet_emih!O31/RES_summary!O$19</f>
        <v>6.3243833952311022</v>
      </c>
      <c r="P31" s="183">
        <f>RES_hhdet_emih!P31/RES_summary!P$19</f>
        <v>6.038680321076539</v>
      </c>
      <c r="Q31" s="183">
        <f>RES_hhdet_emih!Q31/RES_summary!Q$19</f>
        <v>5.9914080573092718</v>
      </c>
    </row>
    <row r="32" spans="1:17" ht="12" customHeight="1" x14ac:dyDescent="0.25">
      <c r="A32" s="167" t="s">
        <v>168</v>
      </c>
      <c r="B32" s="183">
        <f>RES_hhdet_emih!B32/RES_summary!B$19</f>
        <v>2.7946308206725092</v>
      </c>
      <c r="C32" s="183">
        <f>RES_hhdet_emih!C32/RES_summary!C$19</f>
        <v>2.8928174065629459</v>
      </c>
      <c r="D32" s="183">
        <f>RES_hhdet_emih!D32/RES_summary!D$19</f>
        <v>2.9166753427792242</v>
      </c>
      <c r="E32" s="183">
        <f>RES_hhdet_emih!E32/RES_summary!E$19</f>
        <v>2.9397952869614534</v>
      </c>
      <c r="F32" s="183">
        <f>RES_hhdet_emih!F32/RES_summary!F$19</f>
        <v>2.9217266091199425</v>
      </c>
      <c r="G32" s="183">
        <f>RES_hhdet_emih!G32/RES_summary!G$19</f>
        <v>2.9060273966348311</v>
      </c>
      <c r="H32" s="183">
        <f>RES_hhdet_emih!H32/RES_summary!H$19</f>
        <v>2.8597684992078132</v>
      </c>
      <c r="I32" s="183">
        <f>RES_hhdet_emih!I32/RES_summary!I$19</f>
        <v>2.8246095821788337</v>
      </c>
      <c r="J32" s="183">
        <f>RES_hhdet_emih!J32/RES_summary!J$19</f>
        <v>2.7844387453993686</v>
      </c>
      <c r="K32" s="183">
        <f>RES_hhdet_emih!K32/RES_summary!K$19</f>
        <v>2.729471277459695</v>
      </c>
      <c r="L32" s="183">
        <f>RES_hhdet_emih!L32/RES_summary!L$19</f>
        <v>2.6913262769001665</v>
      </c>
      <c r="M32" s="183">
        <f>RES_hhdet_emih!M32/RES_summary!M$19</f>
        <v>2.6739938823733875</v>
      </c>
      <c r="N32" s="183">
        <f>RES_hhdet_emih!N32/RES_summary!N$19</f>
        <v>2.605445666730712</v>
      </c>
      <c r="O32" s="183">
        <f>RES_hhdet_emih!O32/RES_summary!O$19</f>
        <v>2.5297533580924538</v>
      </c>
      <c r="P32" s="183">
        <f>RES_hhdet_emih!P32/RES_summary!P$19</f>
        <v>2.415472128430626</v>
      </c>
      <c r="Q32" s="183">
        <f>RES_hhdet_emih!Q32/RES_summary!Q$19</f>
        <v>2.3965632229237284</v>
      </c>
    </row>
    <row r="33" spans="1:17" ht="12" customHeight="1" x14ac:dyDescent="0.25">
      <c r="A33" s="166" t="s">
        <v>57</v>
      </c>
      <c r="B33" s="182">
        <f>RES_hhdet_emih!B33/RES_summary!B$19</f>
        <v>2.7946308206725092</v>
      </c>
      <c r="C33" s="182">
        <f>RES_hhdet_emih!C33/RES_summary!C$19</f>
        <v>2.8928174065629459</v>
      </c>
      <c r="D33" s="182">
        <f>RES_hhdet_emih!D33/RES_summary!D$19</f>
        <v>2.9166753427792242</v>
      </c>
      <c r="E33" s="182">
        <f>RES_hhdet_emih!E33/RES_summary!E$19</f>
        <v>2.9397952869614534</v>
      </c>
      <c r="F33" s="182">
        <f>RES_hhdet_emih!F33/RES_summary!F$19</f>
        <v>2.9217266091199425</v>
      </c>
      <c r="G33" s="182">
        <f>RES_hhdet_emih!G33/RES_summary!G$19</f>
        <v>2.9060273966348311</v>
      </c>
      <c r="H33" s="182">
        <f>RES_hhdet_emih!H33/RES_summary!H$19</f>
        <v>2.8597684992078132</v>
      </c>
      <c r="I33" s="182">
        <f>RES_hhdet_emih!I33/RES_summary!I$19</f>
        <v>2.8246095821788337</v>
      </c>
      <c r="J33" s="182">
        <f>RES_hhdet_emih!J33/RES_summary!J$19</f>
        <v>2.7844387453993686</v>
      </c>
      <c r="K33" s="182">
        <f>RES_hhdet_emih!K33/RES_summary!K$19</f>
        <v>2.729471277459695</v>
      </c>
      <c r="L33" s="182">
        <f>RES_hhdet_emih!L33/RES_summary!L$19</f>
        <v>2.6913262769001665</v>
      </c>
      <c r="M33" s="182">
        <f>RES_hhdet_emih!M33/RES_summary!M$19</f>
        <v>2.6739938823733875</v>
      </c>
      <c r="N33" s="182">
        <f>RES_hhdet_emih!N33/RES_summary!N$19</f>
        <v>2.605445666730712</v>
      </c>
      <c r="O33" s="182">
        <f>RES_hhdet_emih!O33/RES_summary!O$19</f>
        <v>2.5297533580924538</v>
      </c>
      <c r="P33" s="182">
        <f>RES_hhdet_emih!P33/RES_summary!P$19</f>
        <v>2.415472128430626</v>
      </c>
      <c r="Q33" s="182">
        <f>RES_hhdet_emih!Q33/RES_summary!Q$19</f>
        <v>2.3965632229237284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2.3147614333159319</v>
      </c>
      <c r="C39" s="178">
        <f>RES_hhdet_emih!C39/RES_summary!C$19</f>
        <v>2.1628123867063538</v>
      </c>
      <c r="D39" s="178">
        <f>RES_hhdet_emih!D39/RES_summary!D$19</f>
        <v>1.9312477990018873</v>
      </c>
      <c r="E39" s="178">
        <f>RES_hhdet_emih!E39/RES_summary!E$19</f>
        <v>2.2417778922419465</v>
      </c>
      <c r="F39" s="178">
        <f>RES_hhdet_emih!F39/RES_summary!F$19</f>
        <v>2.1199282850223056</v>
      </c>
      <c r="G39" s="178">
        <f>RES_hhdet_emih!G39/RES_summary!G$19</f>
        <v>2.2371327625828981</v>
      </c>
      <c r="H39" s="178">
        <f>RES_hhdet_emih!H39/RES_summary!H$19</f>
        <v>1.6807049838319712</v>
      </c>
      <c r="I39" s="178">
        <f>RES_hhdet_emih!I39/RES_summary!I$19</f>
        <v>1.3493192560782103</v>
      </c>
      <c r="J39" s="178">
        <f>RES_hhdet_emih!J39/RES_summary!J$19</f>
        <v>1.7600619236748376</v>
      </c>
      <c r="K39" s="178">
        <f>RES_hhdet_emih!K39/RES_summary!K$19</f>
        <v>1.6312619715460079</v>
      </c>
      <c r="L39" s="178">
        <f>RES_hhdet_emih!L39/RES_summary!L$19</f>
        <v>1.8097594395805585</v>
      </c>
      <c r="M39" s="178">
        <f>RES_hhdet_emih!M39/RES_summary!M$19</f>
        <v>1.5990694283889129</v>
      </c>
      <c r="N39" s="178">
        <f>RES_hhdet_emih!N39/RES_summary!N$19</f>
        <v>1.6819553936116571</v>
      </c>
      <c r="O39" s="178">
        <f>RES_hhdet_emih!O39/RES_summary!O$19</f>
        <v>1.6870993941106729</v>
      </c>
      <c r="P39" s="178">
        <f>RES_hhdet_emih!P39/RES_summary!P$19</f>
        <v>1.6760265964296186</v>
      </c>
      <c r="Q39" s="178">
        <f>RES_hhdet_emih!Q39/RES_summary!Q$19</f>
        <v>1.7340002265272008</v>
      </c>
    </row>
    <row r="40" spans="1:17" ht="12" customHeight="1" x14ac:dyDescent="0.25">
      <c r="A40" s="23" t="s">
        <v>57</v>
      </c>
      <c r="B40" s="177">
        <f>RES_hhdet_emih!B40/RES_summary!B$19</f>
        <v>3.7400172546493016</v>
      </c>
      <c r="C40" s="177">
        <f>RES_hhdet_emih!C40/RES_summary!C$19</f>
        <v>3.786912287248509</v>
      </c>
      <c r="D40" s="177">
        <f>RES_hhdet_emih!D40/RES_summary!D$19</f>
        <v>3.7598066070560834</v>
      </c>
      <c r="E40" s="177">
        <f>RES_hhdet_emih!E40/RES_summary!E$19</f>
        <v>3.9816798418394352</v>
      </c>
      <c r="F40" s="177">
        <f>RES_hhdet_emih!F40/RES_summary!F$19</f>
        <v>3.9640335337154511</v>
      </c>
      <c r="G40" s="177">
        <f>RES_hhdet_emih!G40/RES_summary!G$19</f>
        <v>4.3873336348370859</v>
      </c>
      <c r="H40" s="177">
        <f>RES_hhdet_emih!H40/RES_summary!H$19</f>
        <v>4.0091829971512647</v>
      </c>
      <c r="I40" s="177">
        <f>RES_hhdet_emih!I40/RES_summary!I$19</f>
        <v>3.9582048832458274</v>
      </c>
      <c r="J40" s="177">
        <f>RES_hhdet_emih!J40/RES_summary!J$19</f>
        <v>3.9851821214252223</v>
      </c>
      <c r="K40" s="177">
        <f>RES_hhdet_emih!K40/RES_summary!K$19</f>
        <v>3.6492941030168211</v>
      </c>
      <c r="L40" s="177">
        <f>RES_hhdet_emih!L40/RES_summary!L$19</f>
        <v>3.825933067415916</v>
      </c>
      <c r="M40" s="177">
        <f>RES_hhdet_emih!M40/RES_summary!M$19</f>
        <v>3.5837272420693758</v>
      </c>
      <c r="N40" s="177">
        <f>RES_hhdet_emih!N40/RES_summary!N$19</f>
        <v>3.6095825877507108</v>
      </c>
      <c r="O40" s="177">
        <f>RES_hhdet_emih!O40/RES_summary!O$19</f>
        <v>3.5835887263427457</v>
      </c>
      <c r="P40" s="177">
        <f>RES_hhdet_emih!P40/RES_summary!P$19</f>
        <v>3.5075067981515384</v>
      </c>
      <c r="Q40" s="177">
        <f>RES_hhdet_emih!Q40/RES_summary!Q$19</f>
        <v>3.5376214589751203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31.81952324765907</v>
      </c>
      <c r="C43" s="184">
        <f>RES_hhdet_emih!C43/RES_summary!C$19</f>
        <v>34.730495049188647</v>
      </c>
      <c r="D43" s="184">
        <f>RES_hhdet_emih!D43/RES_summary!D$19</f>
        <v>33.400130630869818</v>
      </c>
      <c r="E43" s="184">
        <f>RES_hhdet_emih!E43/RES_summary!E$19</f>
        <v>36.247499725993627</v>
      </c>
      <c r="F43" s="184">
        <f>RES_hhdet_emih!F43/RES_summary!F$19</f>
        <v>37.619416106273569</v>
      </c>
      <c r="G43" s="184">
        <f>RES_hhdet_emih!G43/RES_summary!G$19</f>
        <v>39.714765008034313</v>
      </c>
      <c r="H43" s="184">
        <f>RES_hhdet_emih!H43/RES_summary!H$19</f>
        <v>36.207792028145214</v>
      </c>
      <c r="I43" s="184">
        <f>RES_hhdet_emih!I43/RES_summary!I$19</f>
        <v>35.256261125227063</v>
      </c>
      <c r="J43" s="184">
        <f>RES_hhdet_emih!J43/RES_summary!J$19</f>
        <v>37.078765270355674</v>
      </c>
      <c r="K43" s="184">
        <f>RES_hhdet_emih!K43/RES_summary!K$19</f>
        <v>37.051445173665996</v>
      </c>
      <c r="L43" s="184">
        <f>RES_hhdet_emih!L43/RES_summary!L$19</f>
        <v>37.821177325048914</v>
      </c>
      <c r="M43" s="184">
        <f>RES_hhdet_emih!M43/RES_summary!M$19</f>
        <v>35.373405722462685</v>
      </c>
      <c r="N43" s="184">
        <f>RES_hhdet_emih!N43/RES_summary!N$19</f>
        <v>36.769052642047384</v>
      </c>
      <c r="O43" s="184">
        <f>RES_hhdet_emih!O43/RES_summary!O$19</f>
        <v>36.41931460934051</v>
      </c>
      <c r="P43" s="184">
        <f>RES_hhdet_emih!P43/RES_summary!P$19</f>
        <v>29.501899728715603</v>
      </c>
      <c r="Q43" s="184">
        <f>RES_hhdet_emih!Q43/RES_summary!Q$19</f>
        <v>33.119422020727896</v>
      </c>
    </row>
    <row r="44" spans="1:17" ht="12.95" customHeight="1" x14ac:dyDescent="0.25">
      <c r="A44" s="158" t="s">
        <v>65</v>
      </c>
      <c r="B44" s="178">
        <f>RES_hhdet_emih!B44/RES_summary!B$19</f>
        <v>24.658848352111285</v>
      </c>
      <c r="C44" s="178">
        <f>RES_hhdet_emih!C44/RES_summary!C$19</f>
        <v>27.138459282082245</v>
      </c>
      <c r="D44" s="178">
        <f>RES_hhdet_emih!D44/RES_summary!D$19</f>
        <v>25.8059918447955</v>
      </c>
      <c r="E44" s="178">
        <f>RES_hhdet_emih!E44/RES_summary!E$19</f>
        <v>28.188017296442752</v>
      </c>
      <c r="F44" s="178">
        <f>RES_hhdet_emih!F44/RES_summary!F$19</f>
        <v>29.225959634074098</v>
      </c>
      <c r="G44" s="178">
        <f>RES_hhdet_emih!G44/RES_summary!G$19</f>
        <v>30.933371027382453</v>
      </c>
      <c r="H44" s="178">
        <f>RES_hhdet_emih!H44/RES_summary!H$19</f>
        <v>27.794714924174418</v>
      </c>
      <c r="I44" s="178">
        <f>RES_hhdet_emih!I44/RES_summary!I$19</f>
        <v>26.813780118869957</v>
      </c>
      <c r="J44" s="178">
        <f>RES_hhdet_emih!J44/RES_summary!J$19</f>
        <v>28.126437716988072</v>
      </c>
      <c r="K44" s="178">
        <f>RES_hhdet_emih!K44/RES_summary!K$19</f>
        <v>28.304152000731072</v>
      </c>
      <c r="L44" s="178">
        <f>RES_hhdet_emih!L44/RES_summary!L$19</f>
        <v>29.107186129671227</v>
      </c>
      <c r="M44" s="178">
        <f>RES_hhdet_emih!M44/RES_summary!M$19</f>
        <v>26.475324017940661</v>
      </c>
      <c r="N44" s="178">
        <f>RES_hhdet_emih!N44/RES_summary!N$19</f>
        <v>27.895228366624337</v>
      </c>
      <c r="O44" s="178">
        <f>RES_hhdet_emih!O44/RES_summary!O$19</f>
        <v>27.606859206891997</v>
      </c>
      <c r="P44" s="178">
        <f>RES_hhdet_emih!P44/RES_summary!P$19</f>
        <v>20.980629961649779</v>
      </c>
      <c r="Q44" s="178">
        <f>RES_hhdet_emih!Q44/RES_summary!Q$19</f>
        <v>24.61464587205726</v>
      </c>
    </row>
    <row r="45" spans="1:17" ht="12" customHeight="1" x14ac:dyDescent="0.25">
      <c r="A45" s="23" t="s">
        <v>166</v>
      </c>
      <c r="B45" s="177">
        <f>RES_hhdet_emih!B45/RES_summary!B$19</f>
        <v>24.658848352111285</v>
      </c>
      <c r="C45" s="177">
        <f>RES_hhdet_emih!C45/RES_summary!C$19</f>
        <v>27.138459282082245</v>
      </c>
      <c r="D45" s="177">
        <f>RES_hhdet_emih!D45/RES_summary!D$19</f>
        <v>25.8059918447955</v>
      </c>
      <c r="E45" s="177">
        <f>RES_hhdet_emih!E45/RES_summary!E$19</f>
        <v>28.188017296442752</v>
      </c>
      <c r="F45" s="177">
        <f>RES_hhdet_emih!F45/RES_summary!F$19</f>
        <v>29.225959634074098</v>
      </c>
      <c r="G45" s="177">
        <f>RES_hhdet_emih!G45/RES_summary!G$19</f>
        <v>30.933371027382453</v>
      </c>
      <c r="H45" s="177">
        <f>RES_hhdet_emih!H45/RES_summary!H$19</f>
        <v>27.794714924174418</v>
      </c>
      <c r="I45" s="177">
        <f>RES_hhdet_emih!I45/RES_summary!I$19</f>
        <v>26.813780118869957</v>
      </c>
      <c r="J45" s="177">
        <f>RES_hhdet_emih!J45/RES_summary!J$19</f>
        <v>28.126437716988072</v>
      </c>
      <c r="K45" s="177">
        <f>RES_hhdet_emih!K45/RES_summary!K$19</f>
        <v>28.304152000731072</v>
      </c>
      <c r="L45" s="177">
        <f>RES_hhdet_emih!L45/RES_summary!L$19</f>
        <v>29.107186129671227</v>
      </c>
      <c r="M45" s="177">
        <f>RES_hhdet_emih!M45/RES_summary!M$19</f>
        <v>26.475324017940661</v>
      </c>
      <c r="N45" s="177">
        <f>RES_hhdet_emih!N45/RES_summary!N$19</f>
        <v>27.895228366624337</v>
      </c>
      <c r="O45" s="177">
        <f>RES_hhdet_emih!O45/RES_summary!O$19</f>
        <v>27.606859206891997</v>
      </c>
      <c r="P45" s="177">
        <f>RES_hhdet_emih!P45/RES_summary!P$19</f>
        <v>20.980629961649779</v>
      </c>
      <c r="Q45" s="177">
        <f>RES_hhdet_emih!Q45/RES_summary!Q$19</f>
        <v>24.61464587205726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4.845915335875187</v>
      </c>
      <c r="C49" s="178">
        <f>RES_hhdet_emih!C49/RES_summary!C$19</f>
        <v>5.4332465757749171</v>
      </c>
      <c r="D49" s="178">
        <f>RES_hhdet_emih!D49/RES_summary!D$19</f>
        <v>5.6622749954620781</v>
      </c>
      <c r="E49" s="178">
        <f>RES_hhdet_emih!E49/RES_summary!E$19</f>
        <v>5.7884223530740879</v>
      </c>
      <c r="F49" s="178">
        <f>RES_hhdet_emih!F49/RES_summary!F$19</f>
        <v>6.2511270161174188</v>
      </c>
      <c r="G49" s="178">
        <f>RES_hhdet_emih!G49/RES_summary!G$19</f>
        <v>6.5214237088286016</v>
      </c>
      <c r="H49" s="178">
        <f>RES_hhdet_emih!H49/RES_summary!H$19</f>
        <v>6.7001922777628913</v>
      </c>
      <c r="I49" s="178">
        <f>RES_hhdet_emih!I49/RES_summary!I$19</f>
        <v>7.0645000909337483</v>
      </c>
      <c r="J49" s="178">
        <f>RES_hhdet_emih!J49/RES_summary!J$19</f>
        <v>7.1945749182066354</v>
      </c>
      <c r="K49" s="178">
        <f>RES_hhdet_emih!K49/RES_summary!K$19</f>
        <v>7.12419087488749</v>
      </c>
      <c r="L49" s="178">
        <f>RES_hhdet_emih!L49/RES_summary!L$19</f>
        <v>6.9168741548154404</v>
      </c>
      <c r="M49" s="178">
        <f>RES_hhdet_emih!M49/RES_summary!M$19</f>
        <v>7.2947597914979259</v>
      </c>
      <c r="N49" s="178">
        <f>RES_hhdet_emih!N49/RES_summary!N$19</f>
        <v>7.1846357796890885</v>
      </c>
      <c r="O49" s="178">
        <f>RES_hhdet_emih!O49/RES_summary!O$19</f>
        <v>7.1244771522635633</v>
      </c>
      <c r="P49" s="178">
        <f>RES_hhdet_emih!P49/RES_summary!P$19</f>
        <v>6.836025081396218</v>
      </c>
      <c r="Q49" s="178">
        <f>RES_hhdet_emih!Q49/RES_summary!Q$19</f>
        <v>6.7574462902011012</v>
      </c>
    </row>
    <row r="50" spans="1:17" ht="12" customHeight="1" x14ac:dyDescent="0.25">
      <c r="A50" s="167" t="s">
        <v>165</v>
      </c>
      <c r="B50" s="183">
        <f>RES_hhdet_emih!B50/RES_summary!B$19</f>
        <v>8.3213043935593287</v>
      </c>
      <c r="C50" s="183">
        <f>RES_hhdet_emih!C50/RES_summary!C$19</f>
        <v>8.9990142590467048</v>
      </c>
      <c r="D50" s="183">
        <f>RES_hhdet_emih!D50/RES_summary!D$19</f>
        <v>8.7918315656827613</v>
      </c>
      <c r="E50" s="183">
        <f>RES_hhdet_emih!E50/RES_summary!E$19</f>
        <v>8.3603209878918339</v>
      </c>
      <c r="F50" s="183">
        <f>RES_hhdet_emih!F50/RES_summary!F$19</f>
        <v>9.0351047056468978</v>
      </c>
      <c r="G50" s="183">
        <f>RES_hhdet_emih!G50/RES_summary!G$19</f>
        <v>8.7961409484766282</v>
      </c>
      <c r="H50" s="183">
        <f>RES_hhdet_emih!H50/RES_summary!H$19</f>
        <v>8.5510953804479986</v>
      </c>
      <c r="I50" s="183">
        <f>RES_hhdet_emih!I50/RES_summary!I$19</f>
        <v>8.4132043963477923</v>
      </c>
      <c r="J50" s="183">
        <f>RES_hhdet_emih!J50/RES_summary!J$19</f>
        <v>8.4200952419341935</v>
      </c>
      <c r="K50" s="183">
        <f>RES_hhdet_emih!K50/RES_summary!K$19</f>
        <v>8.2540635489083183</v>
      </c>
      <c r="L50" s="183">
        <f>RES_hhdet_emih!L50/RES_summary!L$19</f>
        <v>7.8843998211829875</v>
      </c>
      <c r="M50" s="183">
        <f>RES_hhdet_emih!M50/RES_summary!M$19</f>
        <v>8.3300415131601877</v>
      </c>
      <c r="N50" s="183">
        <f>RES_hhdet_emih!N50/RES_summary!N$19</f>
        <v>7.8813623114750522</v>
      </c>
      <c r="O50" s="183">
        <f>RES_hhdet_emih!O50/RES_summary!O$19</f>
        <v>7.6573821791487111</v>
      </c>
      <c r="P50" s="183">
        <f>RES_hhdet_emih!P50/RES_summary!P$19</f>
        <v>7.3194872447598884</v>
      </c>
      <c r="Q50" s="183">
        <f>RES_hhdet_emih!Q50/RES_summary!Q$19</f>
        <v>7.2671427872932446</v>
      </c>
    </row>
    <row r="51" spans="1:17" ht="12" customHeight="1" x14ac:dyDescent="0.25">
      <c r="A51" s="167" t="s">
        <v>164</v>
      </c>
      <c r="B51" s="183">
        <f>RES_hhdet_emih!B51/RES_summary!B$19</f>
        <v>3.3285217574249821</v>
      </c>
      <c r="C51" s="183">
        <f>RES_hhdet_emih!C51/RES_summary!C$19</f>
        <v>3.5996057036186775</v>
      </c>
      <c r="D51" s="183">
        <f>RES_hhdet_emih!D51/RES_summary!D$19</f>
        <v>3.5167326262729981</v>
      </c>
      <c r="E51" s="183">
        <f>RES_hhdet_emih!E51/RES_summary!E$19</f>
        <v>3.3441283951564413</v>
      </c>
      <c r="F51" s="183">
        <f>RES_hhdet_emih!F51/RES_summary!F$19</f>
        <v>3.6140418822589555</v>
      </c>
      <c r="G51" s="183">
        <f>RES_hhdet_emih!G51/RES_summary!G$19</f>
        <v>3.5184563793905852</v>
      </c>
      <c r="H51" s="183">
        <f>RES_hhdet_emih!H51/RES_summary!H$19</f>
        <v>3.4204381521792087</v>
      </c>
      <c r="I51" s="183">
        <f>RES_hhdet_emih!I51/RES_summary!I$19</f>
        <v>3.3652817585391612</v>
      </c>
      <c r="J51" s="183">
        <f>RES_hhdet_emih!J51/RES_summary!J$19</f>
        <v>3.3680380967736601</v>
      </c>
      <c r="K51" s="183">
        <f>RES_hhdet_emih!K51/RES_summary!K$19</f>
        <v>3.3016254195632841</v>
      </c>
      <c r="L51" s="183">
        <f>RES_hhdet_emih!L51/RES_summary!L$19</f>
        <v>3.1537599284731987</v>
      </c>
      <c r="M51" s="183">
        <f>RES_hhdet_emih!M51/RES_summary!M$19</f>
        <v>3.3320166052641054</v>
      </c>
      <c r="N51" s="183">
        <f>RES_hhdet_emih!N51/RES_summary!N$19</f>
        <v>3.1525449245900377</v>
      </c>
      <c r="O51" s="183">
        <f>RES_hhdet_emih!O51/RES_summary!O$19</f>
        <v>3.0629528716594963</v>
      </c>
      <c r="P51" s="183">
        <f>RES_hhdet_emih!P51/RES_summary!P$19</f>
        <v>2.9277948979039716</v>
      </c>
      <c r="Q51" s="183">
        <f>RES_hhdet_emih!Q51/RES_summary!Q$19</f>
        <v>2.9068571149173152</v>
      </c>
    </row>
    <row r="52" spans="1:17" ht="12" customHeight="1" x14ac:dyDescent="0.25">
      <c r="A52" s="166" t="s">
        <v>163</v>
      </c>
      <c r="B52" s="182">
        <f>RES_hhdet_emih!B52/RES_summary!B$19</f>
        <v>3.3285217574249821</v>
      </c>
      <c r="C52" s="182">
        <f>RES_hhdet_emih!C52/RES_summary!C$19</f>
        <v>3.5996057036186775</v>
      </c>
      <c r="D52" s="182">
        <f>RES_hhdet_emih!D52/RES_summary!D$19</f>
        <v>3.5167326262729981</v>
      </c>
      <c r="E52" s="182">
        <f>RES_hhdet_emih!E52/RES_summary!E$19</f>
        <v>3.3441283951564413</v>
      </c>
      <c r="F52" s="182">
        <f>RES_hhdet_emih!F52/RES_summary!F$19</f>
        <v>3.6140418822589555</v>
      </c>
      <c r="G52" s="182">
        <f>RES_hhdet_emih!G52/RES_summary!G$19</f>
        <v>3.5184563793905852</v>
      </c>
      <c r="H52" s="182">
        <f>RES_hhdet_emih!H52/RES_summary!H$19</f>
        <v>3.4204381521792087</v>
      </c>
      <c r="I52" s="182">
        <f>RES_hhdet_emih!I52/RES_summary!I$19</f>
        <v>3.3652817585391612</v>
      </c>
      <c r="J52" s="182">
        <f>RES_hhdet_emih!J52/RES_summary!J$19</f>
        <v>3.3680380967736601</v>
      </c>
      <c r="K52" s="182">
        <f>RES_hhdet_emih!K52/RES_summary!K$19</f>
        <v>3.3016254195632841</v>
      </c>
      <c r="L52" s="182">
        <f>RES_hhdet_emih!L52/RES_summary!L$19</f>
        <v>3.1537599284731987</v>
      </c>
      <c r="M52" s="182">
        <f>RES_hhdet_emih!M52/RES_summary!M$19</f>
        <v>3.3320166052641054</v>
      </c>
      <c r="N52" s="182">
        <f>RES_hhdet_emih!N52/RES_summary!N$19</f>
        <v>3.1525449245900377</v>
      </c>
      <c r="O52" s="182">
        <f>RES_hhdet_emih!O52/RES_summary!O$19</f>
        <v>3.0629528716594963</v>
      </c>
      <c r="P52" s="182">
        <f>RES_hhdet_emih!P52/RES_summary!P$19</f>
        <v>2.9277948979039716</v>
      </c>
      <c r="Q52" s="182">
        <f>RES_hhdet_emih!Q52/RES_summary!Q$19</f>
        <v>2.9068571149173152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2.3147595596725998</v>
      </c>
      <c r="C58" s="178">
        <f>RES_hhdet_emih!C58/RES_summary!C$19</f>
        <v>2.1587891913314841</v>
      </c>
      <c r="D58" s="178">
        <f>RES_hhdet_emih!D58/RES_summary!D$19</f>
        <v>1.9318637906122393</v>
      </c>
      <c r="E58" s="178">
        <f>RES_hhdet_emih!E58/RES_summary!E$19</f>
        <v>2.2710600764767848</v>
      </c>
      <c r="F58" s="178">
        <f>RES_hhdet_emih!F58/RES_summary!F$19</f>
        <v>2.1423294560820558</v>
      </c>
      <c r="G58" s="178">
        <f>RES_hhdet_emih!G58/RES_summary!G$19</f>
        <v>2.2599702718232599</v>
      </c>
      <c r="H58" s="178">
        <f>RES_hhdet_emih!H58/RES_summary!H$19</f>
        <v>1.7128848262079091</v>
      </c>
      <c r="I58" s="178">
        <f>RES_hhdet_emih!I58/RES_summary!I$19</f>
        <v>1.3779809154233518</v>
      </c>
      <c r="J58" s="178">
        <f>RES_hhdet_emih!J58/RES_summary!J$19</f>
        <v>1.7577526351609674</v>
      </c>
      <c r="K58" s="178">
        <f>RES_hhdet_emih!K58/RES_summary!K$19</f>
        <v>1.6231022980474348</v>
      </c>
      <c r="L58" s="178">
        <f>RES_hhdet_emih!L58/RES_summary!L$19</f>
        <v>1.7971170405622454</v>
      </c>
      <c r="M58" s="178">
        <f>RES_hhdet_emih!M58/RES_summary!M$19</f>
        <v>1.6033219130240988</v>
      </c>
      <c r="N58" s="178">
        <f>RES_hhdet_emih!N58/RES_summary!N$19</f>
        <v>1.6891884957339558</v>
      </c>
      <c r="O58" s="178">
        <f>RES_hhdet_emih!O58/RES_summary!O$19</f>
        <v>1.6879782501849503</v>
      </c>
      <c r="P58" s="178">
        <f>RES_hhdet_emih!P58/RES_summary!P$19</f>
        <v>1.6852446856696088</v>
      </c>
      <c r="Q58" s="178">
        <f>RES_hhdet_emih!Q58/RES_summary!Q$19</f>
        <v>1.7473298584695338</v>
      </c>
    </row>
    <row r="59" spans="1:17" ht="12" customHeight="1" x14ac:dyDescent="0.25">
      <c r="A59" s="23" t="s">
        <v>57</v>
      </c>
      <c r="B59" s="177">
        <f>RES_hhdet_emih!B59/RES_summary!B$19</f>
        <v>3.7400172546493007</v>
      </c>
      <c r="C59" s="177">
        <f>RES_hhdet_emih!C59/RES_summary!C$19</f>
        <v>3.7798663056301356</v>
      </c>
      <c r="D59" s="177">
        <f>RES_hhdet_emih!D59/RES_summary!D$19</f>
        <v>3.7610055524269499</v>
      </c>
      <c r="E59" s="177">
        <f>RES_hhdet_emih!E59/RES_summary!E$19</f>
        <v>4.0336947036331319</v>
      </c>
      <c r="F59" s="177">
        <f>RES_hhdet_emih!F59/RES_summary!F$19</f>
        <v>4.0059171981855544</v>
      </c>
      <c r="G59" s="177">
        <f>RES_hhdet_emih!G59/RES_summary!G$19</f>
        <v>4.4321262806236765</v>
      </c>
      <c r="H59" s="177">
        <f>RES_hhdet_emih!H59/RES_summary!H$19</f>
        <v>4.0859407518581525</v>
      </c>
      <c r="I59" s="177">
        <f>RES_hhdet_emih!I59/RES_summary!I$19</f>
        <v>4.0422922664460419</v>
      </c>
      <c r="J59" s="177">
        <f>RES_hhdet_emih!J59/RES_summary!J$19</f>
        <v>3.9799551732255671</v>
      </c>
      <c r="K59" s="177">
        <f>RES_hhdet_emih!K59/RES_summary!K$19</f>
        <v>3.6310378105789045</v>
      </c>
      <c r="L59" s="177">
        <f>RES_hhdet_emih!L59/RES_summary!L$19</f>
        <v>3.7992089240660412</v>
      </c>
      <c r="M59" s="177">
        <f>RES_hhdet_emih!M59/RES_summary!M$19</f>
        <v>3.5932593710203604</v>
      </c>
      <c r="N59" s="177">
        <f>RES_hhdet_emih!N59/RES_summary!N$19</f>
        <v>3.6251101849085008</v>
      </c>
      <c r="O59" s="177">
        <f>RES_hhdet_emih!O59/RES_summary!O$19</f>
        <v>3.5854558148609841</v>
      </c>
      <c r="P59" s="177">
        <f>RES_hhdet_emih!P59/RES_summary!P$19</f>
        <v>3.5267913900086221</v>
      </c>
      <c r="Q59" s="177">
        <f>RES_hhdet_emih!Q59/RES_summary!Q$19</f>
        <v>3.564811398198557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25.667824136699792</v>
      </c>
      <c r="C62" s="184">
        <f>RES_hhdet_emih!C62/RES_summary!C$19</f>
        <v>26.835498085765181</v>
      </c>
      <c r="D62" s="184">
        <f>RES_hhdet_emih!D62/RES_summary!D$19</f>
        <v>26.42593582630159</v>
      </c>
      <c r="E62" s="184">
        <f>RES_hhdet_emih!E62/RES_summary!E$19</f>
        <v>28.225167593533225</v>
      </c>
      <c r="F62" s="184">
        <f>RES_hhdet_emih!F62/RES_summary!F$19</f>
        <v>29.189793058093262</v>
      </c>
      <c r="G62" s="184">
        <f>RES_hhdet_emih!G62/RES_summary!G$19</f>
        <v>30.360737751063592</v>
      </c>
      <c r="H62" s="184">
        <f>RES_hhdet_emih!H62/RES_summary!H$19</f>
        <v>28.305365394676091</v>
      </c>
      <c r="I62" s="184">
        <f>RES_hhdet_emih!I62/RES_summary!I$19</f>
        <v>27.785687290742846</v>
      </c>
      <c r="J62" s="184">
        <f>RES_hhdet_emih!J62/RES_summary!J$19</f>
        <v>26.911992872371265</v>
      </c>
      <c r="K62" s="184">
        <f>RES_hhdet_emih!K62/RES_summary!K$19</f>
        <v>27.678821812569264</v>
      </c>
      <c r="L62" s="184">
        <f>RES_hhdet_emih!L62/RES_summary!L$19</f>
        <v>29.46911717350055</v>
      </c>
      <c r="M62" s="184">
        <f>RES_hhdet_emih!M62/RES_summary!M$19</f>
        <v>28.649622493930845</v>
      </c>
      <c r="N62" s="184">
        <f>RES_hhdet_emih!N62/RES_summary!N$19</f>
        <v>27.858299212459936</v>
      </c>
      <c r="O62" s="184">
        <f>RES_hhdet_emih!O62/RES_summary!O$19</f>
        <v>27.767165623013479</v>
      </c>
      <c r="P62" s="184">
        <f>RES_hhdet_emih!P62/RES_summary!P$19</f>
        <v>22.663029787449446</v>
      </c>
      <c r="Q62" s="184">
        <f>RES_hhdet_emih!Q62/RES_summary!Q$19</f>
        <v>25.375701674210596</v>
      </c>
    </row>
    <row r="63" spans="1:17" ht="12.95" customHeight="1" x14ac:dyDescent="0.25">
      <c r="A63" s="158" t="s">
        <v>65</v>
      </c>
      <c r="B63" s="178">
        <f>RES_hhdet_emih!B63/RES_summary!B$19</f>
        <v>17.988906359558172</v>
      </c>
      <c r="C63" s="178">
        <f>RES_hhdet_emih!C63/RES_summary!C$19</f>
        <v>18.938751616118481</v>
      </c>
      <c r="D63" s="178">
        <f>RES_hhdet_emih!D63/RES_summary!D$19</f>
        <v>18.249332796161692</v>
      </c>
      <c r="E63" s="178">
        <f>RES_hhdet_emih!E63/RES_summary!E$19</f>
        <v>20.136296124593454</v>
      </c>
      <c r="F63" s="178">
        <f>RES_hhdet_emih!F63/RES_summary!F$19</f>
        <v>20.496419524415096</v>
      </c>
      <c r="G63" s="178">
        <f>RES_hhdet_emih!G63/RES_summary!G$19</f>
        <v>21.918186759117976</v>
      </c>
      <c r="H63" s="178">
        <f>RES_hhdet_emih!H63/RES_summary!H$19</f>
        <v>19.909084409453243</v>
      </c>
      <c r="I63" s="178">
        <f>RES_hhdet_emih!I63/RES_summary!I$19</f>
        <v>19.280924643735965</v>
      </c>
      <c r="J63" s="178">
        <f>RES_hhdet_emih!J63/RES_summary!J$19</f>
        <v>18.875352097122718</v>
      </c>
      <c r="K63" s="178">
        <f>RES_hhdet_emih!K63/RES_summary!K$19</f>
        <v>19.537370670207565</v>
      </c>
      <c r="L63" s="178">
        <f>RES_hhdet_emih!L63/RES_summary!L$19</f>
        <v>21.231485873602704</v>
      </c>
      <c r="M63" s="178">
        <f>RES_hhdet_emih!M63/RES_summary!M$19</f>
        <v>19.745443072637578</v>
      </c>
      <c r="N63" s="178">
        <f>RES_hhdet_emih!N63/RES_summary!N$19</f>
        <v>19.726140422545551</v>
      </c>
      <c r="O63" s="178">
        <f>RES_hhdet_emih!O63/RES_summary!O$19</f>
        <v>19.723255757593972</v>
      </c>
      <c r="P63" s="178">
        <f>RES_hhdet_emih!P63/RES_summary!P$19</f>
        <v>14.924914785190415</v>
      </c>
      <c r="Q63" s="178">
        <f>RES_hhdet_emih!Q63/RES_summary!Q$19</f>
        <v>17.626202474076464</v>
      </c>
    </row>
    <row r="64" spans="1:17" ht="12" customHeight="1" x14ac:dyDescent="0.25">
      <c r="A64" s="23" t="s">
        <v>161</v>
      </c>
      <c r="B64" s="177">
        <f>RES_hhdet_emih!B64/RES_summary!B$19</f>
        <v>17.988906359558172</v>
      </c>
      <c r="C64" s="177">
        <f>RES_hhdet_emih!C64/RES_summary!C$19</f>
        <v>18.938751616118481</v>
      </c>
      <c r="D64" s="177">
        <f>RES_hhdet_emih!D64/RES_summary!D$19</f>
        <v>18.249332796161692</v>
      </c>
      <c r="E64" s="177">
        <f>RES_hhdet_emih!E64/RES_summary!E$19</f>
        <v>20.136296124593454</v>
      </c>
      <c r="F64" s="177">
        <f>RES_hhdet_emih!F64/RES_summary!F$19</f>
        <v>20.496419524415096</v>
      </c>
      <c r="G64" s="177">
        <f>RES_hhdet_emih!G64/RES_summary!G$19</f>
        <v>21.918186759117976</v>
      </c>
      <c r="H64" s="177">
        <f>RES_hhdet_emih!H64/RES_summary!H$19</f>
        <v>19.909084409453243</v>
      </c>
      <c r="I64" s="177">
        <f>RES_hhdet_emih!I64/RES_summary!I$19</f>
        <v>19.280924643735965</v>
      </c>
      <c r="J64" s="177">
        <f>RES_hhdet_emih!J64/RES_summary!J$19</f>
        <v>18.875352097122718</v>
      </c>
      <c r="K64" s="177">
        <f>RES_hhdet_emih!K64/RES_summary!K$19</f>
        <v>19.537370670207565</v>
      </c>
      <c r="L64" s="177">
        <f>RES_hhdet_emih!L64/RES_summary!L$19</f>
        <v>21.231485873602704</v>
      </c>
      <c r="M64" s="177">
        <f>RES_hhdet_emih!M64/RES_summary!M$19</f>
        <v>19.745443072637578</v>
      </c>
      <c r="N64" s="177">
        <f>RES_hhdet_emih!N64/RES_summary!N$19</f>
        <v>19.726140422545551</v>
      </c>
      <c r="O64" s="177">
        <f>RES_hhdet_emih!O64/RES_summary!O$19</f>
        <v>19.723255757593972</v>
      </c>
      <c r="P64" s="177">
        <f>RES_hhdet_emih!P64/RES_summary!P$19</f>
        <v>14.924914785190415</v>
      </c>
      <c r="Q64" s="177">
        <f>RES_hhdet_emih!Q64/RES_summary!Q$19</f>
        <v>17.626202474076464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5.1289199282625093</v>
      </c>
      <c r="C68" s="178">
        <f>RES_hhdet_emih!C68/RES_summary!C$19</f>
        <v>5.317292837968389</v>
      </c>
      <c r="D68" s="178">
        <f>RES_hhdet_emih!D68/RES_summary!D$19</f>
        <v>5.4390954881815672</v>
      </c>
      <c r="E68" s="178">
        <f>RES_hhdet_emih!E68/RES_summary!E$19</f>
        <v>5.3494475894023923</v>
      </c>
      <c r="F68" s="178">
        <f>RES_hhdet_emih!F68/RES_summary!F$19</f>
        <v>5.7013282081179648</v>
      </c>
      <c r="G68" s="178">
        <f>RES_hhdet_emih!G68/RES_summary!G$19</f>
        <v>5.509368063753926</v>
      </c>
      <c r="H68" s="178">
        <f>RES_hhdet_emih!H68/RES_summary!H$19</f>
        <v>5.4563712495197771</v>
      </c>
      <c r="I68" s="178">
        <f>RES_hhdet_emih!I68/RES_summary!I$19</f>
        <v>5.5291245377105751</v>
      </c>
      <c r="J68" s="178">
        <f>RES_hhdet_emih!J68/RES_summary!J$19</f>
        <v>5.2175170126123973</v>
      </c>
      <c r="K68" s="178">
        <f>RES_hhdet_emih!K68/RES_summary!K$19</f>
        <v>5.2774140829415419</v>
      </c>
      <c r="L68" s="178">
        <f>RES_hhdet_emih!L68/RES_summary!L$19</f>
        <v>5.3111366755083358</v>
      </c>
      <c r="M68" s="178">
        <f>RES_hhdet_emih!M68/RES_summary!M$19</f>
        <v>5.7485167323596968</v>
      </c>
      <c r="N68" s="178">
        <f>RES_hhdet_emih!N68/RES_summary!N$19</f>
        <v>5.2481849964727534</v>
      </c>
      <c r="O68" s="178">
        <f>RES_hhdet_emih!O68/RES_summary!O$19</f>
        <v>5.1540066818081858</v>
      </c>
      <c r="P68" s="178">
        <f>RES_hhdet_emih!P68/RES_summary!P$19</f>
        <v>4.923203890154805</v>
      </c>
      <c r="Q68" s="178">
        <f>RES_hhdet_emih!Q68/RES_summary!Q$19</f>
        <v>4.8979401403150939</v>
      </c>
    </row>
    <row r="69" spans="1:17" ht="12" customHeight="1" x14ac:dyDescent="0.25">
      <c r="A69" s="167" t="s">
        <v>160</v>
      </c>
      <c r="B69" s="183">
        <f>RES_hhdet_emih!B69/RES_summary!B$19</f>
        <v>5.9627080222381705</v>
      </c>
      <c r="C69" s="183">
        <f>RES_hhdet_emih!C69/RES_summary!C$19</f>
        <v>6.110095762800281</v>
      </c>
      <c r="D69" s="183">
        <f>RES_hhdet_emih!D69/RES_summary!D$19</f>
        <v>6.1659163915770767</v>
      </c>
      <c r="E69" s="183">
        <f>RES_hhdet_emih!E69/RES_summary!E$19</f>
        <v>6.2580919360307838</v>
      </c>
      <c r="F69" s="183">
        <f>RES_hhdet_emih!F69/RES_summary!F$19</f>
        <v>6.2342498474859562</v>
      </c>
      <c r="G69" s="183">
        <f>RES_hhdet_emih!G69/RES_summary!G$19</f>
        <v>6.2007519253828489</v>
      </c>
      <c r="H69" s="183">
        <f>RES_hhdet_emih!H69/RES_summary!H$19</f>
        <v>6.1020459914322354</v>
      </c>
      <c r="I69" s="183">
        <f>RES_hhdet_emih!I69/RES_summary!I$19</f>
        <v>6.0270285023920067</v>
      </c>
      <c r="J69" s="183">
        <f>RES_hhdet_emih!J69/RES_summary!J$19</f>
        <v>5.9413128895145526</v>
      </c>
      <c r="K69" s="183">
        <f>RES_hhdet_emih!K69/RES_summary!K$19</f>
        <v>5.8240241729660491</v>
      </c>
      <c r="L69" s="183">
        <f>RES_hhdet_emih!L69/RES_summary!L$19</f>
        <v>5.7426309123630812</v>
      </c>
      <c r="M69" s="183">
        <f>RES_hhdet_emih!M69/RES_summary!M$19</f>
        <v>5.964864803324061</v>
      </c>
      <c r="N69" s="183">
        <f>RES_hhdet_emih!N69/RES_summary!N$19</f>
        <v>5.5797266087020425</v>
      </c>
      <c r="O69" s="183">
        <f>RES_hhdet_emih!O69/RES_summary!O$19</f>
        <v>5.4338060611849004</v>
      </c>
      <c r="P69" s="183">
        <f>RES_hhdet_emih!P69/RES_summary!P$19</f>
        <v>5.2057800656643591</v>
      </c>
      <c r="Q69" s="183">
        <f>RES_hhdet_emih!Q69/RES_summary!Q$19</f>
        <v>5.1787048813010967</v>
      </c>
    </row>
    <row r="70" spans="1:17" ht="12" customHeight="1" x14ac:dyDescent="0.25">
      <c r="A70" s="167" t="s">
        <v>159</v>
      </c>
      <c r="B70" s="183">
        <f>RES_hhdet_emih!B70/RES_summary!B$19</f>
        <v>2.3850832088957912</v>
      </c>
      <c r="C70" s="183">
        <f>RES_hhdet_emih!C70/RES_summary!C$19</f>
        <v>2.4440383051200669</v>
      </c>
      <c r="D70" s="183">
        <f>RES_hhdet_emih!D70/RES_summary!D$19</f>
        <v>2.4663665566308262</v>
      </c>
      <c r="E70" s="183">
        <f>RES_hhdet_emih!E70/RES_summary!E$19</f>
        <v>2.5032367744120769</v>
      </c>
      <c r="F70" s="183">
        <f>RES_hhdet_emih!F70/RES_summary!F$19</f>
        <v>2.4936999389945096</v>
      </c>
      <c r="G70" s="183">
        <f>RES_hhdet_emih!G70/RES_summary!G$19</f>
        <v>2.4803007701530047</v>
      </c>
      <c r="H70" s="183">
        <f>RES_hhdet_emih!H70/RES_summary!H$19</f>
        <v>2.4408183965728889</v>
      </c>
      <c r="I70" s="183">
        <f>RES_hhdet_emih!I70/RES_summary!I$19</f>
        <v>2.4108114009568262</v>
      </c>
      <c r="J70" s="183">
        <f>RES_hhdet_emih!J70/RES_summary!J$19</f>
        <v>2.3765251558058096</v>
      </c>
      <c r="K70" s="183">
        <f>RES_hhdet_emih!K70/RES_summary!K$19</f>
        <v>2.3296096691863943</v>
      </c>
      <c r="L70" s="183">
        <f>RES_hhdet_emih!L70/RES_summary!L$19</f>
        <v>2.2970523649452494</v>
      </c>
      <c r="M70" s="183">
        <f>RES_hhdet_emih!M70/RES_summary!M$19</f>
        <v>2.3859459213296281</v>
      </c>
      <c r="N70" s="183">
        <f>RES_hhdet_emih!N70/RES_summary!N$19</f>
        <v>2.231890643480817</v>
      </c>
      <c r="O70" s="183">
        <f>RES_hhdet_emih!O70/RES_summary!O$19</f>
        <v>2.1735224244739646</v>
      </c>
      <c r="P70" s="183">
        <f>RES_hhdet_emih!P70/RES_summary!P$19</f>
        <v>2.0823120262657593</v>
      </c>
      <c r="Q70" s="183">
        <f>RES_hhdet_emih!Q70/RES_summary!Q$19</f>
        <v>2.071481952520458</v>
      </c>
    </row>
    <row r="71" spans="1:17" ht="12" customHeight="1" x14ac:dyDescent="0.25">
      <c r="A71" s="166" t="s">
        <v>109</v>
      </c>
      <c r="B71" s="182">
        <f>RES_hhdet_emih!B71/RES_summary!B$19</f>
        <v>2.3850832088957912</v>
      </c>
      <c r="C71" s="182">
        <f>RES_hhdet_emih!C71/RES_summary!C$19</f>
        <v>2.4440383051200669</v>
      </c>
      <c r="D71" s="182">
        <f>RES_hhdet_emih!D71/RES_summary!D$19</f>
        <v>2.4663665566308262</v>
      </c>
      <c r="E71" s="182">
        <f>RES_hhdet_emih!E71/RES_summary!E$19</f>
        <v>2.5032367744120769</v>
      </c>
      <c r="F71" s="182">
        <f>RES_hhdet_emih!F71/RES_summary!F$19</f>
        <v>2.4936999389945096</v>
      </c>
      <c r="G71" s="182">
        <f>RES_hhdet_emih!G71/RES_summary!G$19</f>
        <v>2.4803007701530047</v>
      </c>
      <c r="H71" s="182">
        <f>RES_hhdet_emih!H71/RES_summary!H$19</f>
        <v>2.4408183965728889</v>
      </c>
      <c r="I71" s="182">
        <f>RES_hhdet_emih!I71/RES_summary!I$19</f>
        <v>2.4108114009568262</v>
      </c>
      <c r="J71" s="182">
        <f>RES_hhdet_emih!J71/RES_summary!J$19</f>
        <v>2.3765251558058096</v>
      </c>
      <c r="K71" s="182">
        <f>RES_hhdet_emih!K71/RES_summary!K$19</f>
        <v>2.3296096691863943</v>
      </c>
      <c r="L71" s="182">
        <f>RES_hhdet_emih!L71/RES_summary!L$19</f>
        <v>2.2970523649452494</v>
      </c>
      <c r="M71" s="182">
        <f>RES_hhdet_emih!M71/RES_summary!M$19</f>
        <v>2.3859459213296281</v>
      </c>
      <c r="N71" s="182">
        <f>RES_hhdet_emih!N71/RES_summary!N$19</f>
        <v>2.231890643480817</v>
      </c>
      <c r="O71" s="182">
        <f>RES_hhdet_emih!O71/RES_summary!O$19</f>
        <v>2.1735224244739646</v>
      </c>
      <c r="P71" s="182">
        <f>RES_hhdet_emih!P71/RES_summary!P$19</f>
        <v>2.0823120262657593</v>
      </c>
      <c r="Q71" s="182">
        <f>RES_hhdet_emih!Q71/RES_summary!Q$19</f>
        <v>2.071481952520458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2.5499978488791122</v>
      </c>
      <c r="C77" s="178">
        <f>RES_hhdet_emih!C77/RES_summary!C$19</f>
        <v>2.579453631678315</v>
      </c>
      <c r="D77" s="178">
        <f>RES_hhdet_emih!D77/RES_summary!D$19</f>
        <v>2.7375075419583337</v>
      </c>
      <c r="E77" s="178">
        <f>RES_hhdet_emih!E77/RES_summary!E$19</f>
        <v>2.7394238795373766</v>
      </c>
      <c r="F77" s="178">
        <f>RES_hhdet_emih!F77/RES_summary!F$19</f>
        <v>2.9920453255602011</v>
      </c>
      <c r="G77" s="178">
        <f>RES_hhdet_emih!G77/RES_summary!G$19</f>
        <v>2.9331829281916937</v>
      </c>
      <c r="H77" s="178">
        <f>RES_hhdet_emih!H77/RES_summary!H$19</f>
        <v>2.9399097357030728</v>
      </c>
      <c r="I77" s="178">
        <f>RES_hhdet_emih!I77/RES_summary!I$19</f>
        <v>2.9756381092963062</v>
      </c>
      <c r="J77" s="178">
        <f>RES_hhdet_emih!J77/RES_summary!J$19</f>
        <v>2.8191237626361523</v>
      </c>
      <c r="K77" s="178">
        <f>RES_hhdet_emih!K77/RES_summary!K$19</f>
        <v>2.864037059420157</v>
      </c>
      <c r="L77" s="178">
        <f>RES_hhdet_emih!L77/RES_summary!L$19</f>
        <v>2.926494624389512</v>
      </c>
      <c r="M77" s="178">
        <f>RES_hhdet_emih!M77/RES_summary!M$19</f>
        <v>3.1556626889335728</v>
      </c>
      <c r="N77" s="178">
        <f>RES_hhdet_emih!N77/RES_summary!N$19</f>
        <v>2.8839737934416303</v>
      </c>
      <c r="O77" s="178">
        <f>RES_hhdet_emih!O77/RES_summary!O$19</f>
        <v>2.8899031836113225</v>
      </c>
      <c r="P77" s="178">
        <f>RES_hhdet_emih!P77/RES_summary!P$19</f>
        <v>2.814911112104221</v>
      </c>
      <c r="Q77" s="178">
        <f>RES_hhdet_emih!Q77/RES_summary!Q$19</f>
        <v>2.851559059819039</v>
      </c>
    </row>
    <row r="78" spans="1:17" ht="12" customHeight="1" x14ac:dyDescent="0.25">
      <c r="A78" s="23" t="s">
        <v>109</v>
      </c>
      <c r="B78" s="177">
        <f>RES_hhdet_emih!B78/RES_summary!B$19</f>
        <v>3.0874258352845838</v>
      </c>
      <c r="C78" s="177">
        <f>RES_hhdet_emih!C78/RES_summary!C$19</f>
        <v>3.1182407995556258</v>
      </c>
      <c r="D78" s="177">
        <f>RES_hhdet_emih!D78/RES_summary!D$19</f>
        <v>3.1624333558834126</v>
      </c>
      <c r="E78" s="177">
        <f>RES_hhdet_emih!E78/RES_summary!E$19</f>
        <v>3.1792083042011683</v>
      </c>
      <c r="F78" s="177">
        <f>RES_hhdet_emih!F78/RES_summary!F$19</f>
        <v>3.4455320755975736</v>
      </c>
      <c r="G78" s="177">
        <f>RES_hhdet_emih!G78/RES_summary!G$19</f>
        <v>3.251355265402978</v>
      </c>
      <c r="H78" s="177">
        <f>RES_hhdet_emih!H78/RES_summary!H$19</f>
        <v>3.3127771490910543</v>
      </c>
      <c r="I78" s="177">
        <f>RES_hhdet_emih!I78/RES_summary!I$19</f>
        <v>3.2864232343300959</v>
      </c>
      <c r="J78" s="177">
        <f>RES_hhdet_emih!J78/RES_summary!J$19</f>
        <v>3.1279653915571326</v>
      </c>
      <c r="K78" s="177">
        <f>RES_hhdet_emih!K78/RES_summary!K$19</f>
        <v>3.1143232867651394</v>
      </c>
      <c r="L78" s="177">
        <f>RES_hhdet_emih!L78/RES_summary!L$19</f>
        <v>3.0770401084542174</v>
      </c>
      <c r="M78" s="177">
        <f>RES_hhdet_emih!M78/RES_summary!M$19</f>
        <v>3.1676445984394639</v>
      </c>
      <c r="N78" s="177">
        <f>RES_hhdet_emih!N78/RES_summary!N$19</f>
        <v>2.9746223973886172</v>
      </c>
      <c r="O78" s="177">
        <f>RES_hhdet_emih!O78/RES_summary!O$19</f>
        <v>2.9451146964003079</v>
      </c>
      <c r="P78" s="177">
        <f>RES_hhdet_emih!P78/RES_summary!P$19</f>
        <v>2.8853654076957862</v>
      </c>
      <c r="Q78" s="177">
        <f>RES_hhdet_emih!Q78/RES_summary!Q$19</f>
        <v>2.9044043495979883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7.8456487448864705</v>
      </c>
      <c r="C81" s="184">
        <f>RES_hhdet_emih!C81/RES_summary!C$19</f>
        <v>7.8042794891668157</v>
      </c>
      <c r="D81" s="184">
        <f>RES_hhdet_emih!D81/RES_summary!D$19</f>
        <v>5.7941558918404708</v>
      </c>
      <c r="E81" s="184">
        <f>RES_hhdet_emih!E81/RES_summary!E$19</f>
        <v>5.6107573058355831</v>
      </c>
      <c r="F81" s="184">
        <f>RES_hhdet_emih!F81/RES_summary!F$19</f>
        <v>5.4226567642067858</v>
      </c>
      <c r="G81" s="184">
        <f>RES_hhdet_emih!G81/RES_summary!G$19</f>
        <v>4.9814039449768801</v>
      </c>
      <c r="H81" s="184">
        <f>RES_hhdet_emih!H81/RES_summary!H$19</f>
        <v>3.7750763974275676</v>
      </c>
      <c r="I81" s="184">
        <f>RES_hhdet_emih!I81/RES_summary!I$19</f>
        <v>2.7224989216730475</v>
      </c>
      <c r="J81" s="184">
        <f>RES_hhdet_emih!J81/RES_summary!J$19</f>
        <v>3.0673123569206764</v>
      </c>
      <c r="K81" s="184">
        <f>RES_hhdet_emih!K81/RES_summary!K$19</f>
        <v>2.7812146672609335</v>
      </c>
      <c r="L81" s="184">
        <f>RES_hhdet_emih!L81/RES_summary!L$19</f>
        <v>2.8551635691515673</v>
      </c>
      <c r="M81" s="184">
        <f>RES_hhdet_emih!M81/RES_summary!M$19</f>
        <v>2.5574776405992448</v>
      </c>
      <c r="N81" s="184">
        <f>RES_hhdet_emih!N81/RES_summary!N$19</f>
        <v>2.5437441325789658</v>
      </c>
      <c r="O81" s="184">
        <f>RES_hhdet_emih!O81/RES_summary!O$19</f>
        <v>2.4717155845186647</v>
      </c>
      <c r="P81" s="184">
        <f>RES_hhdet_emih!P81/RES_summary!P$19</f>
        <v>2.3927607755761495</v>
      </c>
      <c r="Q81" s="184">
        <f>RES_hhdet_emih!Q81/RES_summary!Q$19</f>
        <v>2.4737646640943334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6.2748152135121407</v>
      </c>
      <c r="C87" s="178">
        <f>RES_hhdet_emih!C87/RES_summary!C$19</f>
        <v>6.2060334700966937</v>
      </c>
      <c r="D87" s="178">
        <f>RES_hhdet_emih!D87/RES_summary!D$19</f>
        <v>4.1669703764504282</v>
      </c>
      <c r="E87" s="178">
        <f>RES_hhdet_emih!E87/RES_summary!E$19</f>
        <v>3.6563000445441953</v>
      </c>
      <c r="F87" s="178">
        <f>RES_hhdet_emih!F87/RES_summary!F$19</f>
        <v>3.5621657420233035</v>
      </c>
      <c r="G87" s="178">
        <f>RES_hhdet_emih!G87/RES_summary!G$19</f>
        <v>2.9702988176763521</v>
      </c>
      <c r="H87" s="178">
        <f>RES_hhdet_emih!H87/RES_summary!H$19</f>
        <v>2.2187318770052857</v>
      </c>
      <c r="I87" s="178">
        <f>RES_hhdet_emih!I87/RES_summary!I$19</f>
        <v>1.4332249891355127</v>
      </c>
      <c r="J87" s="178">
        <f>RES_hhdet_emih!J87/RES_summary!J$19</f>
        <v>1.3802444669316742</v>
      </c>
      <c r="K87" s="178">
        <f>RES_hhdet_emih!K87/RES_summary!K$19</f>
        <v>1.2163103361880911</v>
      </c>
      <c r="L87" s="178">
        <f>RES_hhdet_emih!L87/RES_summary!L$19</f>
        <v>1.1347316306703776</v>
      </c>
      <c r="M87" s="178">
        <f>RES_hhdet_emih!M87/RES_summary!M$19</f>
        <v>1.0309345845001499</v>
      </c>
      <c r="N87" s="178">
        <f>RES_hhdet_emih!N87/RES_summary!N$19</f>
        <v>0.93467329104805064</v>
      </c>
      <c r="O87" s="178">
        <f>RES_hhdet_emih!O87/RES_summary!O$19</f>
        <v>0.86086343931911424</v>
      </c>
      <c r="P87" s="178">
        <f>RES_hhdet_emih!P87/RES_summary!P$19</f>
        <v>0.78801751193186953</v>
      </c>
      <c r="Q87" s="178">
        <f>RES_hhdet_emih!Q87/RES_summary!Q$19</f>
        <v>0.81982643001122579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6.9865770516795322</v>
      </c>
      <c r="C92" s="180">
        <f>RES_hhdet_emih!C92/RES_summary!C$19</f>
        <v>7.2320435164072849</v>
      </c>
      <c r="D92" s="180">
        <f>RES_hhdet_emih!D92/RES_summary!D$19</f>
        <v>7.2916883569483355</v>
      </c>
      <c r="E92" s="180">
        <f>RES_hhdet_emih!E92/RES_summary!E$19</f>
        <v>7.3494882174045104</v>
      </c>
      <c r="F92" s="180">
        <f>RES_hhdet_emih!F92/RES_summary!F$19</f>
        <v>7.3043165227992741</v>
      </c>
      <c r="G92" s="180">
        <f>RES_hhdet_emih!G92/RES_summary!G$19</f>
        <v>7.265068491587531</v>
      </c>
      <c r="H92" s="180">
        <f>RES_hhdet_emih!H92/RES_summary!H$19</f>
        <v>7.1494212480194959</v>
      </c>
      <c r="I92" s="180">
        <f>RES_hhdet_emih!I92/RES_summary!I$19</f>
        <v>7.061523955446944</v>
      </c>
      <c r="J92" s="180">
        <f>RES_hhdet_emih!J92/RES_summary!J$19</f>
        <v>6.9610968634984642</v>
      </c>
      <c r="K92" s="180">
        <f>RES_hhdet_emih!K92/RES_summary!K$19</f>
        <v>6.8236781936493767</v>
      </c>
      <c r="L92" s="180">
        <f>RES_hhdet_emih!L92/RES_summary!L$19</f>
        <v>6.7283156922503897</v>
      </c>
      <c r="M92" s="180">
        <f>RES_hhdet_emih!M92/RES_summary!M$19</f>
        <v>6.6849847059334344</v>
      </c>
      <c r="N92" s="180">
        <f>RES_hhdet_emih!N92/RES_summary!N$19</f>
        <v>6.5136141668267742</v>
      </c>
      <c r="O92" s="180">
        <f>RES_hhdet_emih!O92/RES_summary!O$19</f>
        <v>6.3243833952310986</v>
      </c>
      <c r="P92" s="180">
        <f>RES_hhdet_emih!P92/RES_summary!P$19</f>
        <v>6.0386803210765425</v>
      </c>
      <c r="Q92" s="180">
        <f>RES_hhdet_emih!Q92/RES_summary!Q$19</f>
        <v>5.9914080573092745</v>
      </c>
    </row>
    <row r="93" spans="1:17" ht="12" customHeight="1" x14ac:dyDescent="0.25">
      <c r="A93" s="161" t="s">
        <v>143</v>
      </c>
      <c r="B93" s="179">
        <f>RES_hhdet_emih!B93/RES_summary!B$19</f>
        <v>2.7946308206725097</v>
      </c>
      <c r="C93" s="179">
        <f>RES_hhdet_emih!C93/RES_summary!C$19</f>
        <v>2.892817406562938</v>
      </c>
      <c r="D93" s="179">
        <f>RES_hhdet_emih!D93/RES_summary!D$19</f>
        <v>2.9166753427792242</v>
      </c>
      <c r="E93" s="179">
        <f>RES_hhdet_emih!E93/RES_summary!E$19</f>
        <v>2.9397952869614512</v>
      </c>
      <c r="F93" s="179">
        <f>RES_hhdet_emih!F93/RES_summary!F$19</f>
        <v>2.9217266091199421</v>
      </c>
      <c r="G93" s="179">
        <f>RES_hhdet_emih!G93/RES_summary!G$19</f>
        <v>2.906027396634832</v>
      </c>
      <c r="H93" s="179">
        <f>RES_hhdet_emih!H93/RES_summary!H$19</f>
        <v>2.8597684992078132</v>
      </c>
      <c r="I93" s="179">
        <f>RES_hhdet_emih!I93/RES_summary!I$19</f>
        <v>2.8246095821788315</v>
      </c>
      <c r="J93" s="179">
        <f>RES_hhdet_emih!J93/RES_summary!J$19</f>
        <v>2.7844387453993695</v>
      </c>
      <c r="K93" s="179">
        <f>RES_hhdet_emih!K93/RES_summary!K$19</f>
        <v>2.7294712774596941</v>
      </c>
      <c r="L93" s="179">
        <f>RES_hhdet_emih!L93/RES_summary!L$19</f>
        <v>2.691326276900158</v>
      </c>
      <c r="M93" s="179">
        <f>RES_hhdet_emih!M93/RES_summary!M$19</f>
        <v>2.6739938823733862</v>
      </c>
      <c r="N93" s="179">
        <f>RES_hhdet_emih!N93/RES_summary!N$19</f>
        <v>2.6054456667307111</v>
      </c>
      <c r="O93" s="179">
        <f>RES_hhdet_emih!O93/RES_summary!O$19</f>
        <v>2.5297533580924529</v>
      </c>
      <c r="P93" s="179">
        <f>RES_hhdet_emih!P93/RES_summary!P$19</f>
        <v>2.4154721284306246</v>
      </c>
      <c r="Q93" s="179">
        <f>RES_hhdet_emih!Q93/RES_summary!Q$19</f>
        <v>2.3965632229237275</v>
      </c>
    </row>
    <row r="94" spans="1:17" ht="12" customHeight="1" x14ac:dyDescent="0.25">
      <c r="A94" s="148" t="s">
        <v>57</v>
      </c>
      <c r="B94" s="177">
        <f>RES_hhdet_emih!B94/RES_summary!B$19</f>
        <v>2.7946308206725097</v>
      </c>
      <c r="C94" s="177">
        <f>RES_hhdet_emih!C94/RES_summary!C$19</f>
        <v>2.892817406562938</v>
      </c>
      <c r="D94" s="177">
        <f>RES_hhdet_emih!D94/RES_summary!D$19</f>
        <v>2.9166753427792242</v>
      </c>
      <c r="E94" s="177">
        <f>RES_hhdet_emih!E94/RES_summary!E$19</f>
        <v>2.9397952869614512</v>
      </c>
      <c r="F94" s="177">
        <f>RES_hhdet_emih!F94/RES_summary!F$19</f>
        <v>2.9217266091199421</v>
      </c>
      <c r="G94" s="177">
        <f>RES_hhdet_emih!G94/RES_summary!G$19</f>
        <v>2.906027396634832</v>
      </c>
      <c r="H94" s="177">
        <f>RES_hhdet_emih!H94/RES_summary!H$19</f>
        <v>2.8597684992078132</v>
      </c>
      <c r="I94" s="177">
        <f>RES_hhdet_emih!I94/RES_summary!I$19</f>
        <v>2.8246095821788315</v>
      </c>
      <c r="J94" s="177">
        <f>RES_hhdet_emih!J94/RES_summary!J$19</f>
        <v>2.7844387453993695</v>
      </c>
      <c r="K94" s="177">
        <f>RES_hhdet_emih!K94/RES_summary!K$19</f>
        <v>2.7294712774596941</v>
      </c>
      <c r="L94" s="177">
        <f>RES_hhdet_emih!L94/RES_summary!L$19</f>
        <v>2.691326276900158</v>
      </c>
      <c r="M94" s="177">
        <f>RES_hhdet_emih!M94/RES_summary!M$19</f>
        <v>2.6739938823733862</v>
      </c>
      <c r="N94" s="177">
        <f>RES_hhdet_emih!N94/RES_summary!N$19</f>
        <v>2.6054456667307111</v>
      </c>
      <c r="O94" s="177">
        <f>RES_hhdet_emih!O94/RES_summary!O$19</f>
        <v>2.5297533580924529</v>
      </c>
      <c r="P94" s="177">
        <f>RES_hhdet_emih!P94/RES_summary!P$19</f>
        <v>2.4154721284306246</v>
      </c>
      <c r="Q94" s="177">
        <f>RES_hhdet_emih!Q94/RES_summary!Q$19</f>
        <v>2.3965632229237275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1.5708335313743298</v>
      </c>
      <c r="C100" s="178">
        <f>RES_hhdet_emih!C100/RES_summary!C$19</f>
        <v>1.5982460190701222</v>
      </c>
      <c r="D100" s="178">
        <f>RES_hhdet_emih!D100/RES_summary!D$19</f>
        <v>1.6271855153900416</v>
      </c>
      <c r="E100" s="178">
        <f>RES_hhdet_emih!E100/RES_summary!E$19</f>
        <v>1.9544572612913877</v>
      </c>
      <c r="F100" s="178">
        <f>RES_hhdet_emih!F100/RES_summary!F$19</f>
        <v>1.8604910221834821</v>
      </c>
      <c r="G100" s="178">
        <f>RES_hhdet_emih!G100/RES_summary!G$19</f>
        <v>2.011105127300528</v>
      </c>
      <c r="H100" s="178">
        <f>RES_hhdet_emih!H100/RES_summary!H$19</f>
        <v>1.5563445204222821</v>
      </c>
      <c r="I100" s="178">
        <f>RES_hhdet_emih!I100/RES_summary!I$19</f>
        <v>1.2892739325375346</v>
      </c>
      <c r="J100" s="178">
        <f>RES_hhdet_emih!J100/RES_summary!J$19</f>
        <v>1.6870678899890019</v>
      </c>
      <c r="K100" s="178">
        <f>RES_hhdet_emih!K100/RES_summary!K$19</f>
        <v>1.5649043310728423</v>
      </c>
      <c r="L100" s="178">
        <f>RES_hhdet_emih!L100/RES_summary!L$19</f>
        <v>1.7204319384811897</v>
      </c>
      <c r="M100" s="178">
        <f>RES_hhdet_emih!M100/RES_summary!M$19</f>
        <v>1.5265430560990949</v>
      </c>
      <c r="N100" s="178">
        <f>RES_hhdet_emih!N100/RES_summary!N$19</f>
        <v>1.6090708415309152</v>
      </c>
      <c r="O100" s="178">
        <f>RES_hhdet_emih!O100/RES_summary!O$19</f>
        <v>1.6108521451995506</v>
      </c>
      <c r="P100" s="178">
        <f>RES_hhdet_emih!P100/RES_summary!P$19</f>
        <v>1.6047432636442802</v>
      </c>
      <c r="Q100" s="178">
        <f>RES_hhdet_emih!Q100/RES_summary!Q$19</f>
        <v>1.6539382340831079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3.7400172546492998</v>
      </c>
      <c r="C102" s="177">
        <f>RES_hhdet_emih!C102/RES_summary!C$19</f>
        <v>3.7558432643345192</v>
      </c>
      <c r="D102" s="177">
        <f>RES_hhdet_emih!D102/RES_summary!D$19</f>
        <v>3.6430380817877057</v>
      </c>
      <c r="E102" s="177">
        <f>RES_hhdet_emih!E102/RES_summary!E$19</f>
        <v>3.8685709179008025</v>
      </c>
      <c r="F102" s="177">
        <f>RES_hhdet_emih!F102/RES_summary!F$19</f>
        <v>3.8722420254917203</v>
      </c>
      <c r="G102" s="177">
        <f>RES_hhdet_emih!G102/RES_summary!G$19</f>
        <v>4.2864396553477189</v>
      </c>
      <c r="H102" s="177">
        <f>RES_hhdet_emih!H102/RES_summary!H$19</f>
        <v>3.9588282471319234</v>
      </c>
      <c r="I102" s="177">
        <f>RES_hhdet_emih!I102/RES_summary!I$19</f>
        <v>3.9563050716646835</v>
      </c>
      <c r="J102" s="177">
        <f>RES_hhdet_emih!J102/RES_summary!J$19</f>
        <v>3.986465611811461</v>
      </c>
      <c r="K102" s="177">
        <f>RES_hhdet_emih!K102/RES_summary!K$19</f>
        <v>3.6520844808888713</v>
      </c>
      <c r="L102" s="177">
        <f>RES_hhdet_emih!L102/RES_summary!L$19</f>
        <v>3.7961615293998259</v>
      </c>
      <c r="M102" s="177">
        <f>RES_hhdet_emih!M102/RES_summary!M$19</f>
        <v>3.5747915847893474</v>
      </c>
      <c r="N102" s="177">
        <f>RES_hhdet_emih!N102/RES_summary!N$19</f>
        <v>3.6115024673319693</v>
      </c>
      <c r="O102" s="177">
        <f>RES_hhdet_emih!O102/RES_summary!O$19</f>
        <v>3.579156572411538</v>
      </c>
      <c r="P102" s="177">
        <f>RES_hhdet_emih!P102/RES_summary!P$19</f>
        <v>3.5060329190829802</v>
      </c>
      <c r="Q102" s="177">
        <f>RES_hhdet_emih!Q102/RES_summary!Q$19</f>
        <v>3.5248676289399667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2.3142963913414318</v>
      </c>
      <c r="C105" s="184">
        <f>RES_hhdet_emih!C105/RES_summary!C$19</f>
        <v>2.1605869777926823</v>
      </c>
      <c r="D105" s="184">
        <f>RES_hhdet_emih!D105/RES_summary!D$19</f>
        <v>1.9293829170739838</v>
      </c>
      <c r="E105" s="184">
        <f>RES_hhdet_emih!E105/RES_summary!E$19</f>
        <v>2.2483969157146149</v>
      </c>
      <c r="F105" s="184">
        <f>RES_hhdet_emih!F105/RES_summary!F$19</f>
        <v>2.1251956184773513</v>
      </c>
      <c r="G105" s="184">
        <f>RES_hhdet_emih!G105/RES_summary!G$19</f>
        <v>2.2417487218076277</v>
      </c>
      <c r="H105" s="184">
        <f>RES_hhdet_emih!H105/RES_summary!H$19</f>
        <v>1.6987978063469078</v>
      </c>
      <c r="I105" s="184">
        <f>RES_hhdet_emih!I105/RES_summary!I$19</f>
        <v>1.3741716015906249</v>
      </c>
      <c r="J105" s="184">
        <f>RES_hhdet_emih!J105/RES_summary!J$19</f>
        <v>1.7583806025124074</v>
      </c>
      <c r="K105" s="184">
        <f>RES_hhdet_emih!K105/RES_summary!K$19</f>
        <v>1.6289034498965198</v>
      </c>
      <c r="L105" s="184">
        <f>RES_hhdet_emih!L105/RES_summary!L$19</f>
        <v>1.7946499663382363</v>
      </c>
      <c r="M105" s="184">
        <f>RES_hhdet_emih!M105/RES_summary!M$19</f>
        <v>1.6009261483980683</v>
      </c>
      <c r="N105" s="184">
        <f>RES_hhdet_emih!N105/RES_summary!N$19</f>
        <v>1.6856139853081977</v>
      </c>
      <c r="O105" s="184">
        <f>RES_hhdet_emih!O105/RES_summary!O$19</f>
        <v>1.6860622050322198</v>
      </c>
      <c r="P105" s="184">
        <f>RES_hhdet_emih!P105/RES_summary!P$19</f>
        <v>1.6754816138995643</v>
      </c>
      <c r="Q105" s="184">
        <f>RES_hhdet_emih!Q105/RES_summary!Q$19</f>
        <v>1.7357342081225431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2.3142963913414318</v>
      </c>
      <c r="C120" s="178">
        <f>RES_hhdet_emih!C120/RES_summary!C$19</f>
        <v>2.1605869777926823</v>
      </c>
      <c r="D120" s="178">
        <f>RES_hhdet_emih!D120/RES_summary!D$19</f>
        <v>1.9293829170739838</v>
      </c>
      <c r="E120" s="178">
        <f>RES_hhdet_emih!E120/RES_summary!E$19</f>
        <v>2.2483969157146149</v>
      </c>
      <c r="F120" s="178">
        <f>RES_hhdet_emih!F120/RES_summary!F$19</f>
        <v>2.1251956184773513</v>
      </c>
      <c r="G120" s="178">
        <f>RES_hhdet_emih!G120/RES_summary!G$19</f>
        <v>2.2417487218076277</v>
      </c>
      <c r="H120" s="178">
        <f>RES_hhdet_emih!H120/RES_summary!H$19</f>
        <v>1.6987978063469078</v>
      </c>
      <c r="I120" s="178">
        <f>RES_hhdet_emih!I120/RES_summary!I$19</f>
        <v>1.3741716015906249</v>
      </c>
      <c r="J120" s="178">
        <f>RES_hhdet_emih!J120/RES_summary!J$19</f>
        <v>1.7583806025124074</v>
      </c>
      <c r="K120" s="178">
        <f>RES_hhdet_emih!K120/RES_summary!K$19</f>
        <v>1.6289034498965198</v>
      </c>
      <c r="L120" s="178">
        <f>RES_hhdet_emih!L120/RES_summary!L$19</f>
        <v>1.7946499663382363</v>
      </c>
      <c r="M120" s="178">
        <f>RES_hhdet_emih!M120/RES_summary!M$19</f>
        <v>1.6009261483980683</v>
      </c>
      <c r="N120" s="178">
        <f>RES_hhdet_emih!N120/RES_summary!N$19</f>
        <v>1.6856139853081977</v>
      </c>
      <c r="O120" s="178">
        <f>RES_hhdet_emih!O120/RES_summary!O$19</f>
        <v>1.6860622050322198</v>
      </c>
      <c r="P120" s="178">
        <f>RES_hhdet_emih!P120/RES_summary!P$19</f>
        <v>1.6754816138995643</v>
      </c>
      <c r="Q120" s="178">
        <f>RES_hhdet_emih!Q120/RES_summary!Q$19</f>
        <v>1.7357342081225431</v>
      </c>
    </row>
    <row r="121" spans="1:17" ht="12" customHeight="1" x14ac:dyDescent="0.25">
      <c r="A121" s="23" t="s">
        <v>57</v>
      </c>
      <c r="B121" s="177">
        <f>RES_hhdet_emih!B121/RES_summary!B$19</f>
        <v>3.7400172546493016</v>
      </c>
      <c r="C121" s="177">
        <f>RES_hhdet_emih!C121/RES_summary!C$19</f>
        <v>3.7822454040655842</v>
      </c>
      <c r="D121" s="177">
        <f>RES_hhdet_emih!D121/RES_summary!D$19</f>
        <v>3.7558912922919099</v>
      </c>
      <c r="E121" s="177">
        <f>RES_hhdet_emih!E121/RES_summary!E$19</f>
        <v>3.9933533872823914</v>
      </c>
      <c r="F121" s="177">
        <f>RES_hhdet_emih!F121/RES_summary!F$19</f>
        <v>3.9748817458019094</v>
      </c>
      <c r="G121" s="177">
        <f>RES_hhdet_emih!G121/RES_summary!G$19</f>
        <v>4.3953315019825672</v>
      </c>
      <c r="H121" s="177">
        <f>RES_hhdet_emih!H121/RES_summary!H$19</f>
        <v>4.0514408135829862</v>
      </c>
      <c r="I121" s="177">
        <f>RES_hhdet_emih!I121/RES_summary!I$19</f>
        <v>4.031870240023153</v>
      </c>
      <c r="J121" s="177">
        <f>RES_hhdet_emih!J121/RES_summary!J$19</f>
        <v>3.980061486642418</v>
      </c>
      <c r="K121" s="177">
        <f>RES_hhdet_emih!K121/RES_summary!K$19</f>
        <v>3.6434248593603784</v>
      </c>
      <c r="L121" s="177">
        <f>RES_hhdet_emih!L121/RES_summary!L$19</f>
        <v>3.795501194631596</v>
      </c>
      <c r="M121" s="177">
        <f>RES_hhdet_emih!M121/RES_summary!M$19</f>
        <v>3.5891999526390763</v>
      </c>
      <c r="N121" s="177">
        <f>RES_hhdet_emih!N121/RES_summary!N$19</f>
        <v>3.6185186451077187</v>
      </c>
      <c r="O121" s="177">
        <f>RES_hhdet_emih!O121/RES_summary!O$19</f>
        <v>3.5801559657102069</v>
      </c>
      <c r="P121" s="177">
        <f>RES_hhdet_emih!P121/RES_summary!P$19</f>
        <v>3.5089802063555271</v>
      </c>
      <c r="Q121" s="177">
        <f>RES_hhdet_emih!Q121/RES_summary!Q$19</f>
        <v>3.5425648739224234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0</v>
      </c>
      <c r="C124" s="184">
        <f>RES_hhdet_emih!C124/RES_summary!C$19</f>
        <v>0</v>
      </c>
      <c r="D124" s="184">
        <f>RES_hhdet_emih!D124/RES_summary!D$19</f>
        <v>0</v>
      </c>
      <c r="E124" s="184">
        <f>RES_hhdet_emih!E124/RES_summary!E$19</f>
        <v>0</v>
      </c>
      <c r="F124" s="184">
        <f>RES_hhdet_emih!F124/RES_summary!F$19</f>
        <v>2.0237134341393528</v>
      </c>
      <c r="G124" s="184">
        <f>RES_hhdet_emih!G124/RES_summary!G$19</f>
        <v>2.1544815064295277</v>
      </c>
      <c r="H124" s="184">
        <f>RES_hhdet_emih!H124/RES_summary!H$19</f>
        <v>1.6444882545511648</v>
      </c>
      <c r="I124" s="184">
        <f>RES_hhdet_emih!I124/RES_summary!I$19</f>
        <v>1.3458823708940464</v>
      </c>
      <c r="J124" s="184">
        <f>RES_hhdet_emih!J124/RES_summary!J$19</f>
        <v>1.7724864624338303</v>
      </c>
      <c r="K124" s="184">
        <f>RES_hhdet_emih!K124/RES_summary!K$19</f>
        <v>1.6388705401116077</v>
      </c>
      <c r="L124" s="184">
        <f>RES_hhdet_emih!L124/RES_summary!L$19</f>
        <v>1.7874913288727552</v>
      </c>
      <c r="M124" s="184">
        <f>RES_hhdet_emih!M124/RES_summary!M$19</f>
        <v>1.573408039411895</v>
      </c>
      <c r="N124" s="184">
        <f>RES_hhdet_emih!N124/RES_summary!N$19</f>
        <v>1.6550572995421458</v>
      </c>
      <c r="O124" s="184">
        <f>RES_hhdet_emih!O124/RES_summary!O$19</f>
        <v>1.6634034148814578</v>
      </c>
      <c r="P124" s="184">
        <f>RES_hhdet_emih!P124/RES_summary!P$19</f>
        <v>1.6595744281859133</v>
      </c>
      <c r="Q124" s="184">
        <f>RES_hhdet_emih!Q124/RES_summary!Q$19</f>
        <v>1.7204053287780567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0</v>
      </c>
      <c r="C139" s="178">
        <f>RES_hhdet_emih!C139/RES_summary!C$19</f>
        <v>0</v>
      </c>
      <c r="D139" s="178">
        <f>RES_hhdet_emih!D139/RES_summary!D$19</f>
        <v>0</v>
      </c>
      <c r="E139" s="178">
        <f>RES_hhdet_emih!E139/RES_summary!E$19</f>
        <v>0</v>
      </c>
      <c r="F139" s="178">
        <f>RES_hhdet_emih!F139/RES_summary!F$19</f>
        <v>2.0237134341393528</v>
      </c>
      <c r="G139" s="178">
        <f>RES_hhdet_emih!G139/RES_summary!G$19</f>
        <v>2.1544815064295277</v>
      </c>
      <c r="H139" s="178">
        <f>RES_hhdet_emih!H139/RES_summary!H$19</f>
        <v>1.6444882545511648</v>
      </c>
      <c r="I139" s="178">
        <f>RES_hhdet_emih!I139/RES_summary!I$19</f>
        <v>1.3458823708940464</v>
      </c>
      <c r="J139" s="178">
        <f>RES_hhdet_emih!J139/RES_summary!J$19</f>
        <v>1.7724864624338303</v>
      </c>
      <c r="K139" s="178">
        <f>RES_hhdet_emih!K139/RES_summary!K$19</f>
        <v>1.6388705401116077</v>
      </c>
      <c r="L139" s="178">
        <f>RES_hhdet_emih!L139/RES_summary!L$19</f>
        <v>1.7874913288727552</v>
      </c>
      <c r="M139" s="178">
        <f>RES_hhdet_emih!M139/RES_summary!M$19</f>
        <v>1.573408039411895</v>
      </c>
      <c r="N139" s="178">
        <f>RES_hhdet_emih!N139/RES_summary!N$19</f>
        <v>1.6550572995421458</v>
      </c>
      <c r="O139" s="178">
        <f>RES_hhdet_emih!O139/RES_summary!O$19</f>
        <v>1.6634034148814578</v>
      </c>
      <c r="P139" s="178">
        <f>RES_hhdet_emih!P139/RES_summary!P$19</f>
        <v>1.6595744281859133</v>
      </c>
      <c r="Q139" s="178">
        <f>RES_hhdet_emih!Q139/RES_summary!Q$19</f>
        <v>1.7204053287780567</v>
      </c>
    </row>
    <row r="140" spans="1:17" ht="12" customHeight="1" x14ac:dyDescent="0.25">
      <c r="A140" s="23" t="s">
        <v>57</v>
      </c>
      <c r="B140" s="177">
        <f>RES_hhdet_emih!B140/RES_summary!B$19</f>
        <v>0</v>
      </c>
      <c r="C140" s="177">
        <f>RES_hhdet_emih!C140/RES_summary!C$19</f>
        <v>0</v>
      </c>
      <c r="D140" s="177">
        <f>RES_hhdet_emih!D140/RES_summary!D$19</f>
        <v>0</v>
      </c>
      <c r="E140" s="177">
        <f>RES_hhdet_emih!E140/RES_summary!E$19</f>
        <v>0</v>
      </c>
      <c r="F140" s="177">
        <f>RES_hhdet_emih!F140/RES_summary!F$19</f>
        <v>3.7841072190223599</v>
      </c>
      <c r="G140" s="177">
        <f>RES_hhdet_emih!G140/RES_summary!G$19</f>
        <v>4.2252393565676982</v>
      </c>
      <c r="H140" s="177">
        <f>RES_hhdet_emih!H140/RES_summary!H$19</f>
        <v>3.9228090352756584</v>
      </c>
      <c r="I140" s="177">
        <f>RES_hhdet_emih!I140/RES_summary!I$19</f>
        <v>3.948111044588352</v>
      </c>
      <c r="J140" s="177">
        <f>RES_hhdet_emih!J140/RES_summary!J$19</f>
        <v>4.0133859666166352</v>
      </c>
      <c r="K140" s="177">
        <f>RES_hhdet_emih!K140/RES_summary!K$19</f>
        <v>3.6662616526797698</v>
      </c>
      <c r="L140" s="177">
        <f>RES_hhdet_emih!L140/RES_summary!L$19</f>
        <v>3.7788506578828009</v>
      </c>
      <c r="M140" s="177">
        <f>RES_hhdet_emih!M140/RES_summary!M$19</f>
        <v>3.5262127877599423</v>
      </c>
      <c r="N140" s="177">
        <f>RES_hhdet_emih!N140/RES_summary!N$19</f>
        <v>3.5518640500704843</v>
      </c>
      <c r="O140" s="177">
        <f>RES_hhdet_emih!O140/RES_summary!O$19</f>
        <v>3.5332554779804171</v>
      </c>
      <c r="P140" s="177">
        <f>RES_hhdet_emih!P140/RES_summary!P$19</f>
        <v>3.473069549550944</v>
      </c>
      <c r="Q140" s="177">
        <f>RES_hhdet_emih!Q140/RES_summary!Q$19</f>
        <v>3.5098814137867422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9.2182996310628553</v>
      </c>
      <c r="C143" s="184">
        <f>RES_hhdet_emih!C143/RES_summary!C$19</f>
        <v>7.8996147108800807</v>
      </c>
      <c r="D143" s="184">
        <f>RES_hhdet_emih!D143/RES_summary!D$19</f>
        <v>6.7399162894582609</v>
      </c>
      <c r="E143" s="184">
        <f>RES_hhdet_emih!E143/RES_summary!E$19</f>
        <v>6.253965703740973</v>
      </c>
      <c r="F143" s="184">
        <f>RES_hhdet_emih!F143/RES_summary!F$19</f>
        <v>4.4196549314421292</v>
      </c>
      <c r="G143" s="184">
        <f>RES_hhdet_emih!G143/RES_summary!G$19</f>
        <v>3.7761623793198491</v>
      </c>
      <c r="H143" s="184">
        <f>RES_hhdet_emih!H143/RES_summary!H$19</f>
        <v>3.0183384017804875</v>
      </c>
      <c r="I143" s="184">
        <f>RES_hhdet_emih!I143/RES_summary!I$19</f>
        <v>2.3506067953468404</v>
      </c>
      <c r="J143" s="184">
        <f>RES_hhdet_emih!J143/RES_summary!J$19</f>
        <v>2.5729937165126855</v>
      </c>
      <c r="K143" s="184">
        <f>RES_hhdet_emih!K143/RES_summary!K$19</f>
        <v>2.1711410940615741</v>
      </c>
      <c r="L143" s="184">
        <f>RES_hhdet_emih!L143/RES_summary!L$19</f>
        <v>2.1001619314602173</v>
      </c>
      <c r="M143" s="184">
        <f>RES_hhdet_emih!M143/RES_summary!M$19</f>
        <v>1.7981529428640428</v>
      </c>
      <c r="N143" s="184">
        <f>RES_hhdet_emih!N143/RES_summary!N$19</f>
        <v>1.8450240795579198</v>
      </c>
      <c r="O143" s="184">
        <f>RES_hhdet_emih!O143/RES_summary!O$19</f>
        <v>1.8159807915211965</v>
      </c>
      <c r="P143" s="184">
        <f>RES_hhdet_emih!P143/RES_summary!P$19</f>
        <v>1.8052306507302478</v>
      </c>
      <c r="Q143" s="184">
        <f>RES_hhdet_emih!Q143/RES_summary!Q$19</f>
        <v>1.8664169412789955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6.9032785622987936</v>
      </c>
      <c r="C148" s="178">
        <f>RES_hhdet_emih!C148/RES_summary!C$19</f>
        <v>5.761727231253408</v>
      </c>
      <c r="D148" s="178">
        <f>RES_hhdet_emih!D148/RES_summary!D$19</f>
        <v>4.8474799465419709</v>
      </c>
      <c r="E148" s="178">
        <f>RES_hhdet_emih!E148/RES_summary!E$19</f>
        <v>4.0609685155453779</v>
      </c>
      <c r="F148" s="178">
        <f>RES_hhdet_emih!F148/RES_summary!F$19</f>
        <v>2.3602249176047509</v>
      </c>
      <c r="G148" s="178">
        <f>RES_hhdet_emih!G148/RES_summary!G$19</f>
        <v>1.6036769382088132</v>
      </c>
      <c r="H148" s="178">
        <f>RES_hhdet_emih!H148/RES_summary!H$19</f>
        <v>1.3725612771124853</v>
      </c>
      <c r="I148" s="178">
        <f>RES_hhdet_emih!I148/RES_summary!I$19</f>
        <v>1.0039364297965665</v>
      </c>
      <c r="J148" s="178">
        <f>RES_hhdet_emih!J148/RES_summary!J$19</f>
        <v>0.81484464892053843</v>
      </c>
      <c r="K148" s="178">
        <f>RES_hhdet_emih!K148/RES_summary!K$19</f>
        <v>0.54819058910949203</v>
      </c>
      <c r="L148" s="178">
        <f>RES_hhdet_emih!L148/RES_summary!L$19</f>
        <v>0.31507036843067066</v>
      </c>
      <c r="M148" s="178">
        <f>RES_hhdet_emih!M148/RES_summary!M$19</f>
        <v>0.21208457451435023</v>
      </c>
      <c r="N148" s="178">
        <f>RES_hhdet_emih!N148/RES_summary!N$19</f>
        <v>0.1780110680832345</v>
      </c>
      <c r="O148" s="178">
        <f>RES_hhdet_emih!O148/RES_summary!O$19</f>
        <v>0.14468974194790568</v>
      </c>
      <c r="P148" s="178">
        <f>RES_hhdet_emih!P148/RES_summary!P$19</f>
        <v>0.13678167482934075</v>
      </c>
      <c r="Q148" s="178">
        <f>RES_hhdet_emih!Q148/RES_summary!Q$19</f>
        <v>0.13795306412584363</v>
      </c>
    </row>
    <row r="149" spans="1:17" ht="12" customHeight="1" x14ac:dyDescent="0.25">
      <c r="A149" s="167" t="s">
        <v>144</v>
      </c>
      <c r="B149" s="183">
        <f>RES_hhdet_emih!B149/RES_summary!B$19</f>
        <v>6.9865770516795296</v>
      </c>
      <c r="C149" s="183">
        <f>RES_hhdet_emih!C149/RES_summary!C$19</f>
        <v>7.232043516407284</v>
      </c>
      <c r="D149" s="183">
        <f>RES_hhdet_emih!D149/RES_summary!D$19</f>
        <v>7.2916883569483337</v>
      </c>
      <c r="E149" s="183">
        <f>RES_hhdet_emih!E149/RES_summary!E$19</f>
        <v>7.3494882174045104</v>
      </c>
      <c r="F149" s="183">
        <f>RES_hhdet_emih!F149/RES_summary!F$19</f>
        <v>7.3043165227992741</v>
      </c>
      <c r="G149" s="183">
        <f>RES_hhdet_emih!G149/RES_summary!G$19</f>
        <v>7.2650684915875319</v>
      </c>
      <c r="H149" s="183">
        <f>RES_hhdet_emih!H149/RES_summary!H$19</f>
        <v>7.1494212480194976</v>
      </c>
      <c r="I149" s="183">
        <f>RES_hhdet_emih!I149/RES_summary!I$19</f>
        <v>7.0615239554469449</v>
      </c>
      <c r="J149" s="183">
        <f>RES_hhdet_emih!J149/RES_summary!J$19</f>
        <v>6.9610968634984616</v>
      </c>
      <c r="K149" s="183">
        <f>RES_hhdet_emih!K149/RES_summary!K$19</f>
        <v>6.8236781936493776</v>
      </c>
      <c r="L149" s="183">
        <f>RES_hhdet_emih!L149/RES_summary!L$19</f>
        <v>6.7283156922503924</v>
      </c>
      <c r="M149" s="183">
        <f>RES_hhdet_emih!M149/RES_summary!M$19</f>
        <v>6.6849847059334362</v>
      </c>
      <c r="N149" s="183">
        <f>RES_hhdet_emih!N149/RES_summary!N$19</f>
        <v>6.5136141668267733</v>
      </c>
      <c r="O149" s="183">
        <f>RES_hhdet_emih!O149/RES_summary!O$19</f>
        <v>6.3243833952310968</v>
      </c>
      <c r="P149" s="183">
        <f>RES_hhdet_emih!P149/RES_summary!P$19</f>
        <v>6.0386803210765443</v>
      </c>
      <c r="Q149" s="183">
        <f>RES_hhdet_emih!Q149/RES_summary!Q$19</f>
        <v>5.9914080573092781</v>
      </c>
    </row>
    <row r="150" spans="1:17" ht="12" customHeight="1" x14ac:dyDescent="0.25">
      <c r="A150" s="167" t="s">
        <v>143</v>
      </c>
      <c r="B150" s="183">
        <f>RES_hhdet_emih!B150/RES_summary!B$19</f>
        <v>2.7946308206725097</v>
      </c>
      <c r="C150" s="183">
        <f>RES_hhdet_emih!C150/RES_summary!C$19</f>
        <v>2.892817406562938</v>
      </c>
      <c r="D150" s="183">
        <f>RES_hhdet_emih!D150/RES_summary!D$19</f>
        <v>2.9166753427792229</v>
      </c>
      <c r="E150" s="183">
        <f>RES_hhdet_emih!E150/RES_summary!E$19</f>
        <v>2.9397952869614512</v>
      </c>
      <c r="F150" s="183">
        <f>RES_hhdet_emih!F150/RES_summary!F$19</f>
        <v>2.9217266091199425</v>
      </c>
      <c r="G150" s="183">
        <f>RES_hhdet_emih!G150/RES_summary!G$19</f>
        <v>2.9060273966348311</v>
      </c>
      <c r="H150" s="183">
        <f>RES_hhdet_emih!H150/RES_summary!H$19</f>
        <v>2.8597684992078123</v>
      </c>
      <c r="I150" s="183">
        <f>RES_hhdet_emih!I150/RES_summary!I$19</f>
        <v>2.8246095821788324</v>
      </c>
      <c r="J150" s="183">
        <f>RES_hhdet_emih!J150/RES_summary!J$19</f>
        <v>2.7844387453993691</v>
      </c>
      <c r="K150" s="183">
        <f>RES_hhdet_emih!K150/RES_summary!K$19</f>
        <v>2.7294712774596945</v>
      </c>
      <c r="L150" s="183">
        <f>RES_hhdet_emih!L150/RES_summary!L$19</f>
        <v>2.6913262769001598</v>
      </c>
      <c r="M150" s="183">
        <f>RES_hhdet_emih!M150/RES_summary!M$19</f>
        <v>2.6739938823733875</v>
      </c>
      <c r="N150" s="183">
        <f>RES_hhdet_emih!N150/RES_summary!N$19</f>
        <v>2.6054456667307111</v>
      </c>
      <c r="O150" s="183">
        <f>RES_hhdet_emih!O150/RES_summary!O$19</f>
        <v>2.5297533580924543</v>
      </c>
      <c r="P150" s="183">
        <f>RES_hhdet_emih!P150/RES_summary!P$19</f>
        <v>2.4154721284306242</v>
      </c>
      <c r="Q150" s="183">
        <f>RES_hhdet_emih!Q150/RES_summary!Q$19</f>
        <v>2.3965632229237297</v>
      </c>
    </row>
    <row r="151" spans="1:17" ht="12" customHeight="1" x14ac:dyDescent="0.25">
      <c r="A151" s="166" t="s">
        <v>57</v>
      </c>
      <c r="B151" s="182">
        <f>RES_hhdet_emih!B151/RES_summary!B$19</f>
        <v>2.7946308206725097</v>
      </c>
      <c r="C151" s="182">
        <f>RES_hhdet_emih!C151/RES_summary!C$19</f>
        <v>2.892817406562938</v>
      </c>
      <c r="D151" s="182">
        <f>RES_hhdet_emih!D151/RES_summary!D$19</f>
        <v>2.9166753427792229</v>
      </c>
      <c r="E151" s="182">
        <f>RES_hhdet_emih!E151/RES_summary!E$19</f>
        <v>2.9397952869614512</v>
      </c>
      <c r="F151" s="182">
        <f>RES_hhdet_emih!F151/RES_summary!F$19</f>
        <v>2.9217266091199425</v>
      </c>
      <c r="G151" s="182">
        <f>RES_hhdet_emih!G151/RES_summary!G$19</f>
        <v>2.9060273966348311</v>
      </c>
      <c r="H151" s="182">
        <f>RES_hhdet_emih!H151/RES_summary!H$19</f>
        <v>2.8597684992078123</v>
      </c>
      <c r="I151" s="182">
        <f>RES_hhdet_emih!I151/RES_summary!I$19</f>
        <v>2.8246095821788324</v>
      </c>
      <c r="J151" s="182">
        <f>RES_hhdet_emih!J151/RES_summary!J$19</f>
        <v>2.7844387453993691</v>
      </c>
      <c r="K151" s="182">
        <f>RES_hhdet_emih!K151/RES_summary!K$19</f>
        <v>2.7294712774596945</v>
      </c>
      <c r="L151" s="182">
        <f>RES_hhdet_emih!L151/RES_summary!L$19</f>
        <v>2.6913262769001598</v>
      </c>
      <c r="M151" s="182">
        <f>RES_hhdet_emih!M151/RES_summary!M$19</f>
        <v>2.6739938823733875</v>
      </c>
      <c r="N151" s="182">
        <f>RES_hhdet_emih!N151/RES_summary!N$19</f>
        <v>2.6054456667307111</v>
      </c>
      <c r="O151" s="182">
        <f>RES_hhdet_emih!O151/RES_summary!O$19</f>
        <v>2.5297533580924543</v>
      </c>
      <c r="P151" s="182">
        <f>RES_hhdet_emih!P151/RES_summary!P$19</f>
        <v>2.4154721284306242</v>
      </c>
      <c r="Q151" s="182">
        <f>RES_hhdet_emih!Q151/RES_summary!Q$19</f>
        <v>2.3965632229237297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2.3150210687640627</v>
      </c>
      <c r="C157" s="178">
        <f>RES_hhdet_emih!C157/RES_summary!C$19</f>
        <v>2.1378874796266736</v>
      </c>
      <c r="D157" s="178">
        <f>RES_hhdet_emih!D157/RES_summary!D$19</f>
        <v>1.8924363429162894</v>
      </c>
      <c r="E157" s="178">
        <f>RES_hhdet_emih!E157/RES_summary!E$19</f>
        <v>2.1929971881955943</v>
      </c>
      <c r="F157" s="178">
        <f>RES_hhdet_emih!F157/RES_summary!F$19</f>
        <v>2.0594300138373782</v>
      </c>
      <c r="G157" s="178">
        <f>RES_hhdet_emih!G157/RES_summary!G$19</f>
        <v>2.1724854411110357</v>
      </c>
      <c r="H157" s="178">
        <f>RES_hhdet_emih!H157/RES_summary!H$19</f>
        <v>1.6457771246680022</v>
      </c>
      <c r="I157" s="178">
        <f>RES_hhdet_emih!I157/RES_summary!I$19</f>
        <v>1.3466703655502734</v>
      </c>
      <c r="J157" s="178">
        <f>RES_hhdet_emih!J157/RES_summary!J$19</f>
        <v>1.7581490675921472</v>
      </c>
      <c r="K157" s="178">
        <f>RES_hhdet_emih!K157/RES_summary!K$19</f>
        <v>1.6229505049520818</v>
      </c>
      <c r="L157" s="178">
        <f>RES_hhdet_emih!L157/RES_summary!L$19</f>
        <v>1.7850915630295465</v>
      </c>
      <c r="M157" s="178">
        <f>RES_hhdet_emih!M157/RES_summary!M$19</f>
        <v>1.5860683683496926</v>
      </c>
      <c r="N157" s="178">
        <f>RES_hhdet_emih!N157/RES_summary!N$19</f>
        <v>1.6670130114746853</v>
      </c>
      <c r="O157" s="178">
        <f>RES_hhdet_emih!O157/RES_summary!O$19</f>
        <v>1.6712910495732909</v>
      </c>
      <c r="P157" s="178">
        <f>RES_hhdet_emih!P157/RES_summary!P$19</f>
        <v>1.6684489759009069</v>
      </c>
      <c r="Q157" s="178">
        <f>RES_hhdet_emih!Q157/RES_summary!Q$19</f>
        <v>1.7284638771531518</v>
      </c>
    </row>
    <row r="158" spans="1:17" ht="12" customHeight="1" x14ac:dyDescent="0.25">
      <c r="A158" s="23" t="s">
        <v>57</v>
      </c>
      <c r="B158" s="177">
        <f>RES_hhdet_emih!B158/RES_summary!B$19</f>
        <v>3.7400172546492998</v>
      </c>
      <c r="C158" s="177">
        <f>RES_hhdet_emih!C158/RES_summary!C$19</f>
        <v>3.7430216484139027</v>
      </c>
      <c r="D158" s="177">
        <f>RES_hhdet_emih!D158/RES_summary!D$19</f>
        <v>3.6845545069806369</v>
      </c>
      <c r="E158" s="177">
        <f>RES_hhdet_emih!E158/RES_summary!E$19</f>
        <v>3.8952064729910654</v>
      </c>
      <c r="F158" s="177">
        <f>RES_hhdet_emih!F158/RES_summary!F$19</f>
        <v>3.8508059379790072</v>
      </c>
      <c r="G158" s="177">
        <f>RES_hhdet_emih!G158/RES_summary!G$19</f>
        <v>4.2605994929212567</v>
      </c>
      <c r="H158" s="177">
        <f>RES_hhdet_emih!H158/RES_summary!H$19</f>
        <v>3.9257996174228129</v>
      </c>
      <c r="I158" s="177">
        <f>RES_hhdet_emih!I158/RES_summary!I$19</f>
        <v>3.9503421585801584</v>
      </c>
      <c r="J158" s="177">
        <f>RES_hhdet_emih!J158/RES_summary!J$19</f>
        <v>3.9809217893915116</v>
      </c>
      <c r="K158" s="177">
        <f>RES_hhdet_emih!K158/RES_summary!K$19</f>
        <v>3.6307405243423014</v>
      </c>
      <c r="L158" s="177">
        <f>RES_hhdet_emih!L158/RES_summary!L$19</f>
        <v>3.7737635158157112</v>
      </c>
      <c r="M158" s="177">
        <f>RES_hhdet_emih!M158/RES_summary!M$19</f>
        <v>3.5545736113129145</v>
      </c>
      <c r="N158" s="177">
        <f>RES_hhdet_emih!N158/RES_summary!N$19</f>
        <v>3.577514877091728</v>
      </c>
      <c r="O158" s="177">
        <f>RES_hhdet_emih!O158/RES_summary!O$19</f>
        <v>3.5499878831227125</v>
      </c>
      <c r="P158" s="177">
        <f>RES_hhdet_emih!P158/RES_summary!P$19</f>
        <v>3.4916540760447581</v>
      </c>
      <c r="Q158" s="177">
        <f>RES_hhdet_emih!Q158/RES_summary!Q$19</f>
        <v>3.5263173672886463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9.2179233153287274</v>
      </c>
      <c r="C161" s="184">
        <f>RES_hhdet_emih!C161/RES_summary!C$19</f>
        <v>9.1132122909169411</v>
      </c>
      <c r="D161" s="184">
        <f>RES_hhdet_emih!D161/RES_summary!D$19</f>
        <v>8.8958514460915534</v>
      </c>
      <c r="E161" s="184">
        <f>RES_hhdet_emih!E161/RES_summary!E$19</f>
        <v>9.2701139107293926</v>
      </c>
      <c r="F161" s="184">
        <f>RES_hhdet_emih!F161/RES_summary!F$19</f>
        <v>9.0701611325560396</v>
      </c>
      <c r="G161" s="184">
        <f>RES_hhdet_emih!G161/RES_summary!G$19</f>
        <v>9.0365865760495296</v>
      </c>
      <c r="H161" s="184">
        <f>RES_hhdet_emih!H161/RES_summary!H$19</f>
        <v>8.0290988977884226</v>
      </c>
      <c r="I161" s="184">
        <f>RES_hhdet_emih!I161/RES_summary!I$19</f>
        <v>7.5749613110749108</v>
      </c>
      <c r="J161" s="184">
        <f>RES_hhdet_emih!J161/RES_summary!J$19</f>
        <v>7.8628214624927448</v>
      </c>
      <c r="K161" s="184">
        <f>RES_hhdet_emih!K161/RES_summary!K$19</f>
        <v>7.5873720274087493</v>
      </c>
      <c r="L161" s="184">
        <f>RES_hhdet_emih!L161/RES_summary!L$19</f>
        <v>7.7168748314947262</v>
      </c>
      <c r="M161" s="184">
        <f>RES_hhdet_emih!M161/RES_summary!M$19</f>
        <v>7.5304879956865083</v>
      </c>
      <c r="N161" s="184">
        <f>RES_hhdet_emih!N161/RES_summary!N$19</f>
        <v>7.6758215082796086</v>
      </c>
      <c r="O161" s="184">
        <f>RES_hhdet_emih!O161/RES_summary!O$19</f>
        <v>7.5282527085952013</v>
      </c>
      <c r="P161" s="184">
        <f>RES_hhdet_emih!P161/RES_summary!P$19</f>
        <v>7.2310724543739537</v>
      </c>
      <c r="Q161" s="184">
        <f>RES_hhdet_emih!Q161/RES_summary!Q$19</f>
        <v>7.2395809100947499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6.9031733162612721</v>
      </c>
      <c r="C166" s="178">
        <f>RES_hhdet_emih!C166/RES_summary!C$19</f>
        <v>6.9544527170996604</v>
      </c>
      <c r="D166" s="178">
        <f>RES_hhdet_emih!D166/RES_summary!D$19</f>
        <v>6.9642646476873979</v>
      </c>
      <c r="E166" s="178">
        <f>RES_hhdet_emih!E166/RES_summary!E$19</f>
        <v>7.0261973206877055</v>
      </c>
      <c r="F166" s="178">
        <f>RES_hhdet_emih!F166/RES_summary!F$19</f>
        <v>6.9406868457414177</v>
      </c>
      <c r="G166" s="178">
        <f>RES_hhdet_emih!G166/RES_summary!G$19</f>
        <v>6.7929128518332123</v>
      </c>
      <c r="H166" s="178">
        <f>RES_hhdet_emih!H166/RES_summary!H$19</f>
        <v>6.3712207419559306</v>
      </c>
      <c r="I166" s="178">
        <f>RES_hhdet_emih!I166/RES_summary!I$19</f>
        <v>6.2211264461629607</v>
      </c>
      <c r="J166" s="178">
        <f>RES_hhdet_emih!J166/RES_summary!J$19</f>
        <v>6.0908612502169008</v>
      </c>
      <c r="K166" s="178">
        <f>RES_hhdet_emih!K166/RES_summary!K$19</f>
        <v>5.9409286625393518</v>
      </c>
      <c r="L166" s="178">
        <f>RES_hhdet_emih!L166/RES_summary!L$19</f>
        <v>5.8905253891952469</v>
      </c>
      <c r="M166" s="178">
        <f>RES_hhdet_emih!M166/RES_summary!M$19</f>
        <v>5.9555534435867301</v>
      </c>
      <c r="N166" s="178">
        <f>RES_hhdet_emih!N166/RES_summary!N$19</f>
        <v>6.0149531439402946</v>
      </c>
      <c r="O166" s="178">
        <f>RES_hhdet_emih!O166/RES_summary!O$19</f>
        <v>5.8550788049076745</v>
      </c>
      <c r="P166" s="178">
        <f>RES_hhdet_emih!P166/RES_summary!P$19</f>
        <v>5.5652574135542601</v>
      </c>
      <c r="Q166" s="178">
        <f>RES_hhdet_emih!Q166/RES_summary!Q$19</f>
        <v>5.512072869035495</v>
      </c>
    </row>
    <row r="167" spans="1:17" ht="12" customHeight="1" x14ac:dyDescent="0.25">
      <c r="A167" s="167" t="s">
        <v>144</v>
      </c>
      <c r="B167" s="183">
        <f>RES_hhdet_emih!B167/RES_summary!B$19</f>
        <v>6.9865770516795305</v>
      </c>
      <c r="C167" s="183">
        <f>RES_hhdet_emih!C167/RES_summary!C$19</f>
        <v>7.2320435164072805</v>
      </c>
      <c r="D167" s="183">
        <f>RES_hhdet_emih!D167/RES_summary!D$19</f>
        <v>7.2916883569483382</v>
      </c>
      <c r="E167" s="183">
        <f>RES_hhdet_emih!E167/RES_summary!E$19</f>
        <v>7.3494882174045113</v>
      </c>
      <c r="F167" s="183">
        <f>RES_hhdet_emih!F167/RES_summary!F$19</f>
        <v>7.3043165227992741</v>
      </c>
      <c r="G167" s="183">
        <f>RES_hhdet_emih!G167/RES_summary!G$19</f>
        <v>7.265068491587531</v>
      </c>
      <c r="H167" s="183">
        <f>RES_hhdet_emih!H167/RES_summary!H$19</f>
        <v>7.1494212480194959</v>
      </c>
      <c r="I167" s="183">
        <f>RES_hhdet_emih!I167/RES_summary!I$19</f>
        <v>7.0615239554469458</v>
      </c>
      <c r="J167" s="183">
        <f>RES_hhdet_emih!J167/RES_summary!J$19</f>
        <v>6.9610968634984625</v>
      </c>
      <c r="K167" s="183">
        <f>RES_hhdet_emih!K167/RES_summary!K$19</f>
        <v>6.8236781936493767</v>
      </c>
      <c r="L167" s="183">
        <f>RES_hhdet_emih!L167/RES_summary!L$19</f>
        <v>6.7283156922503933</v>
      </c>
      <c r="M167" s="183">
        <f>RES_hhdet_emih!M167/RES_summary!M$19</f>
        <v>6.6849847059334371</v>
      </c>
      <c r="N167" s="183">
        <f>RES_hhdet_emih!N167/RES_summary!N$19</f>
        <v>6.5136141668267706</v>
      </c>
      <c r="O167" s="183">
        <f>RES_hhdet_emih!O167/RES_summary!O$19</f>
        <v>6.3243833952311004</v>
      </c>
      <c r="P167" s="183">
        <f>RES_hhdet_emih!P167/RES_summary!P$19</f>
        <v>6.0386803210765407</v>
      </c>
      <c r="Q167" s="183">
        <f>RES_hhdet_emih!Q167/RES_summary!Q$19</f>
        <v>5.9914080573092789</v>
      </c>
    </row>
    <row r="168" spans="1:17" ht="12" customHeight="1" x14ac:dyDescent="0.25">
      <c r="A168" s="167" t="s">
        <v>143</v>
      </c>
      <c r="B168" s="183">
        <f>RES_hhdet_emih!B168/RES_summary!B$19</f>
        <v>2.7946308206725097</v>
      </c>
      <c r="C168" s="183">
        <f>RES_hhdet_emih!C168/RES_summary!C$19</f>
        <v>2.8928174065629353</v>
      </c>
      <c r="D168" s="183">
        <f>RES_hhdet_emih!D168/RES_summary!D$19</f>
        <v>2.9166753427792211</v>
      </c>
      <c r="E168" s="183">
        <f>RES_hhdet_emih!E168/RES_summary!E$19</f>
        <v>2.9397952869614574</v>
      </c>
      <c r="F168" s="183">
        <f>RES_hhdet_emih!F168/RES_summary!F$19</f>
        <v>2.9217266091199434</v>
      </c>
      <c r="G168" s="183">
        <f>RES_hhdet_emih!G168/RES_summary!G$19</f>
        <v>2.906027396634828</v>
      </c>
      <c r="H168" s="183">
        <f>RES_hhdet_emih!H168/RES_summary!H$19</f>
        <v>2.8597684992078141</v>
      </c>
      <c r="I168" s="183">
        <f>RES_hhdet_emih!I168/RES_summary!I$19</f>
        <v>2.8246095821788324</v>
      </c>
      <c r="J168" s="183">
        <f>RES_hhdet_emih!J168/RES_summary!J$19</f>
        <v>2.7844387453993704</v>
      </c>
      <c r="K168" s="183">
        <f>RES_hhdet_emih!K168/RES_summary!K$19</f>
        <v>2.7294712774596932</v>
      </c>
      <c r="L168" s="183">
        <f>RES_hhdet_emih!L168/RES_summary!L$19</f>
        <v>2.6913262769001602</v>
      </c>
      <c r="M168" s="183">
        <f>RES_hhdet_emih!M168/RES_summary!M$19</f>
        <v>2.6739938823733866</v>
      </c>
      <c r="N168" s="183">
        <f>RES_hhdet_emih!N168/RES_summary!N$19</f>
        <v>2.605445666730712</v>
      </c>
      <c r="O168" s="183">
        <f>RES_hhdet_emih!O168/RES_summary!O$19</f>
        <v>2.5297533580924525</v>
      </c>
      <c r="P168" s="183">
        <f>RES_hhdet_emih!P168/RES_summary!P$19</f>
        <v>2.4154721284306246</v>
      </c>
      <c r="Q168" s="183">
        <f>RES_hhdet_emih!Q168/RES_summary!Q$19</f>
        <v>2.3965632229237288</v>
      </c>
    </row>
    <row r="169" spans="1:17" ht="12" customHeight="1" x14ac:dyDescent="0.25">
      <c r="A169" s="166" t="s">
        <v>57</v>
      </c>
      <c r="B169" s="182">
        <f>RES_hhdet_emih!B169/RES_summary!B$19</f>
        <v>2.7946308206725097</v>
      </c>
      <c r="C169" s="182">
        <f>RES_hhdet_emih!C169/RES_summary!C$19</f>
        <v>2.8928174065629353</v>
      </c>
      <c r="D169" s="182">
        <f>RES_hhdet_emih!D169/RES_summary!D$19</f>
        <v>2.9166753427792211</v>
      </c>
      <c r="E169" s="182">
        <f>RES_hhdet_emih!E169/RES_summary!E$19</f>
        <v>2.9397952869614574</v>
      </c>
      <c r="F169" s="182">
        <f>RES_hhdet_emih!F169/RES_summary!F$19</f>
        <v>2.9217266091199434</v>
      </c>
      <c r="G169" s="182">
        <f>RES_hhdet_emih!G169/RES_summary!G$19</f>
        <v>2.906027396634828</v>
      </c>
      <c r="H169" s="182">
        <f>RES_hhdet_emih!H169/RES_summary!H$19</f>
        <v>2.8597684992078141</v>
      </c>
      <c r="I169" s="182">
        <f>RES_hhdet_emih!I169/RES_summary!I$19</f>
        <v>2.8246095821788324</v>
      </c>
      <c r="J169" s="182">
        <f>RES_hhdet_emih!J169/RES_summary!J$19</f>
        <v>2.7844387453993704</v>
      </c>
      <c r="K169" s="182">
        <f>RES_hhdet_emih!K169/RES_summary!K$19</f>
        <v>2.7294712774596932</v>
      </c>
      <c r="L169" s="182">
        <f>RES_hhdet_emih!L169/RES_summary!L$19</f>
        <v>2.6913262769001602</v>
      </c>
      <c r="M169" s="182">
        <f>RES_hhdet_emih!M169/RES_summary!M$19</f>
        <v>2.6739938823733866</v>
      </c>
      <c r="N169" s="182">
        <f>RES_hhdet_emih!N169/RES_summary!N$19</f>
        <v>2.605445666730712</v>
      </c>
      <c r="O169" s="182">
        <f>RES_hhdet_emih!O169/RES_summary!O$19</f>
        <v>2.5297533580924525</v>
      </c>
      <c r="P169" s="182">
        <f>RES_hhdet_emih!P169/RES_summary!P$19</f>
        <v>2.4154721284306246</v>
      </c>
      <c r="Q169" s="182">
        <f>RES_hhdet_emih!Q169/RES_summary!Q$19</f>
        <v>2.3965632229237288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2.3147499990674549</v>
      </c>
      <c r="C175" s="178">
        <f>RES_hhdet_emih!C175/RES_summary!C$19</f>
        <v>2.1587595738172802</v>
      </c>
      <c r="D175" s="178">
        <f>RES_hhdet_emih!D175/RES_summary!D$19</f>
        <v>1.931586798404155</v>
      </c>
      <c r="E175" s="178">
        <f>RES_hhdet_emih!E175/RES_summary!E$19</f>
        <v>2.2439165900416866</v>
      </c>
      <c r="F175" s="178">
        <f>RES_hhdet_emih!F175/RES_summary!F$19</f>
        <v>2.1294742868146224</v>
      </c>
      <c r="G175" s="178">
        <f>RES_hhdet_emih!G175/RES_summary!G$19</f>
        <v>2.2436737242163174</v>
      </c>
      <c r="H175" s="178">
        <f>RES_hhdet_emih!H175/RES_summary!H$19</f>
        <v>1.6578781558324915</v>
      </c>
      <c r="I175" s="178">
        <f>RES_hhdet_emih!I175/RES_summary!I$19</f>
        <v>1.3538348649119492</v>
      </c>
      <c r="J175" s="178">
        <f>RES_hhdet_emih!J175/RES_summary!J$19</f>
        <v>1.7719602122758447</v>
      </c>
      <c r="K175" s="178">
        <f>RES_hhdet_emih!K175/RES_summary!K$19</f>
        <v>1.6464433648693977</v>
      </c>
      <c r="L175" s="178">
        <f>RES_hhdet_emih!L175/RES_summary!L$19</f>
        <v>1.8263494422994788</v>
      </c>
      <c r="M175" s="178">
        <f>RES_hhdet_emih!M175/RES_summary!M$19</f>
        <v>1.574934552099778</v>
      </c>
      <c r="N175" s="178">
        <f>RES_hhdet_emih!N175/RES_summary!N$19</f>
        <v>1.6608683643393147</v>
      </c>
      <c r="O175" s="178">
        <f>RES_hhdet_emih!O175/RES_summary!O$19</f>
        <v>1.6731739036875264</v>
      </c>
      <c r="P175" s="178">
        <f>RES_hhdet_emih!P175/RES_summary!P$19</f>
        <v>1.6658150408196934</v>
      </c>
      <c r="Q175" s="178">
        <f>RES_hhdet_emih!Q175/RES_summary!Q$19</f>
        <v>1.7275080410592545</v>
      </c>
    </row>
    <row r="176" spans="1:17" ht="12" customHeight="1" x14ac:dyDescent="0.25">
      <c r="A176" s="23" t="s">
        <v>57</v>
      </c>
      <c r="B176" s="177">
        <f>RES_hhdet_emih!B176/RES_summary!B$19</f>
        <v>3.7400172546493011</v>
      </c>
      <c r="C176" s="177">
        <f>RES_hhdet_emih!C176/RES_summary!C$19</f>
        <v>3.779822696833004</v>
      </c>
      <c r="D176" s="177">
        <f>RES_hhdet_emih!D176/RES_summary!D$19</f>
        <v>3.7604885765601135</v>
      </c>
      <c r="E176" s="177">
        <f>RES_hhdet_emih!E176/RES_summary!E$19</f>
        <v>3.9854658578336419</v>
      </c>
      <c r="F176" s="177">
        <f>RES_hhdet_emih!F176/RES_summary!F$19</f>
        <v>3.9818678305006494</v>
      </c>
      <c r="G176" s="177">
        <f>RES_hhdet_emih!G176/RES_summary!G$19</f>
        <v>4.4002172884984203</v>
      </c>
      <c r="H176" s="177">
        <f>RES_hhdet_emih!H176/RES_summary!H$19</f>
        <v>3.9547259350339155</v>
      </c>
      <c r="I176" s="177">
        <f>RES_hhdet_emih!I176/RES_summary!I$19</f>
        <v>3.9714946978855643</v>
      </c>
      <c r="J176" s="177">
        <f>RES_hhdet_emih!J176/RES_summary!J$19</f>
        <v>4.0121070769019171</v>
      </c>
      <c r="K176" s="177">
        <f>RES_hhdet_emih!K176/RES_summary!K$19</f>
        <v>3.6831993245687014</v>
      </c>
      <c r="L176" s="177">
        <f>RES_hhdet_emih!L176/RES_summary!L$19</f>
        <v>3.8610020890424241</v>
      </c>
      <c r="M176" s="177">
        <f>RES_hhdet_emih!M176/RES_summary!M$19</f>
        <v>3.5295568023994788</v>
      </c>
      <c r="N176" s="177">
        <f>RES_hhdet_emih!N176/RES_summary!N$19</f>
        <v>3.5644785660071103</v>
      </c>
      <c r="O176" s="177">
        <f>RES_hhdet_emih!O176/RES_summary!O$19</f>
        <v>3.5542166630266592</v>
      </c>
      <c r="P176" s="177">
        <f>RES_hhdet_emih!P176/RES_summary!P$19</f>
        <v>3.4860134841982378</v>
      </c>
      <c r="Q176" s="177">
        <f>RES_hhdet_emih!Q176/RES_summary!Q$19</f>
        <v>3.5242191724219283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0.77170782770968172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0.55780516483392995</v>
      </c>
      <c r="D4" s="157">
        <f t="shared" ref="D4:Q4" si="16">SUM(D5:D6)</f>
        <v>0</v>
      </c>
      <c r="E4" s="157">
        <f t="shared" si="16"/>
        <v>0</v>
      </c>
      <c r="F4" s="157">
        <f t="shared" si="16"/>
        <v>0</v>
      </c>
      <c r="G4" s="157">
        <f t="shared" si="16"/>
        <v>0</v>
      </c>
      <c r="H4" s="157">
        <f t="shared" si="16"/>
        <v>0</v>
      </c>
      <c r="I4" s="157">
        <f t="shared" si="16"/>
        <v>0</v>
      </c>
      <c r="J4" s="157">
        <f t="shared" si="16"/>
        <v>0</v>
      </c>
      <c r="K4" s="157">
        <f t="shared" si="16"/>
        <v>0</v>
      </c>
      <c r="L4" s="157">
        <f t="shared" si="16"/>
        <v>0</v>
      </c>
      <c r="M4" s="157">
        <f t="shared" si="16"/>
        <v>0</v>
      </c>
      <c r="N4" s="157">
        <f t="shared" si="16"/>
        <v>0</v>
      </c>
      <c r="O4" s="157">
        <f t="shared" si="16"/>
        <v>0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0.55457771345345741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3.2274513804725364E-3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4.6932841534929666E-2</v>
      </c>
      <c r="D7" s="157">
        <f t="shared" si="17"/>
        <v>0</v>
      </c>
      <c r="E7" s="157">
        <f t="shared" si="17"/>
        <v>0</v>
      </c>
      <c r="F7" s="157">
        <f t="shared" si="17"/>
        <v>0</v>
      </c>
      <c r="G7" s="157">
        <f t="shared" si="17"/>
        <v>0</v>
      </c>
      <c r="H7" s="157">
        <f t="shared" si="17"/>
        <v>0</v>
      </c>
      <c r="I7" s="157">
        <f t="shared" si="17"/>
        <v>0</v>
      </c>
      <c r="J7" s="157">
        <f t="shared" si="17"/>
        <v>0</v>
      </c>
      <c r="K7" s="157">
        <f t="shared" si="17"/>
        <v>0</v>
      </c>
      <c r="L7" s="157">
        <f t="shared" si="17"/>
        <v>0</v>
      </c>
      <c r="M7" s="157">
        <f t="shared" si="17"/>
        <v>0</v>
      </c>
      <c r="N7" s="157">
        <f t="shared" si="17"/>
        <v>0</v>
      </c>
      <c r="O7" s="157">
        <f t="shared" si="17"/>
        <v>0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4.6932841534929666E-2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0.12154227867613827</v>
      </c>
      <c r="D9" s="157">
        <f t="shared" ref="D9" si="19">SUM(D10:D12,D15:D16)</f>
        <v>0</v>
      </c>
      <c r="E9" s="157">
        <f t="shared" ref="E9" si="20">SUM(E10:E12,E15:E16)</f>
        <v>0</v>
      </c>
      <c r="F9" s="157">
        <f t="shared" ref="F9" si="21">SUM(F10:F12,F15:F16)</f>
        <v>0</v>
      </c>
      <c r="G9" s="157">
        <f t="shared" ref="G9" si="22">SUM(G10:G12,G15:G16)</f>
        <v>0</v>
      </c>
      <c r="H9" s="157">
        <f t="shared" ref="H9" si="23">SUM(H10:H12,H15:H16)</f>
        <v>0</v>
      </c>
      <c r="I9" s="157">
        <f t="shared" ref="I9" si="24">SUM(I10:I12,I15:I16)</f>
        <v>0</v>
      </c>
      <c r="J9" s="157">
        <f t="shared" ref="J9" si="25">SUM(J10:J12,J15:J16)</f>
        <v>0</v>
      </c>
      <c r="K9" s="157">
        <f t="shared" ref="K9" si="26">SUM(K10:K12,K15:K16)</f>
        <v>0</v>
      </c>
      <c r="L9" s="157">
        <f t="shared" ref="L9" si="27">SUM(L10:L12,L15:L16)</f>
        <v>0</v>
      </c>
      <c r="M9" s="157">
        <f t="shared" ref="M9" si="28">SUM(M10:M12,M15:M16)</f>
        <v>0</v>
      </c>
      <c r="N9" s="157">
        <f t="shared" ref="N9" si="29">SUM(N10:N12,N15:N16)</f>
        <v>0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0.12088255438169322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6.5972429444505079E-4</v>
      </c>
      <c r="D16" s="160">
        <f t="shared" ref="D16" si="49">SUM(D17:D18)</f>
        <v>0</v>
      </c>
      <c r="E16" s="160">
        <f t="shared" ref="E16" si="50">SUM(E17:E18)</f>
        <v>0</v>
      </c>
      <c r="F16" s="160">
        <f t="shared" ref="F16" si="51">SUM(F17:F18)</f>
        <v>0</v>
      </c>
      <c r="G16" s="160">
        <f t="shared" ref="G16" si="52">SUM(G17:G18)</f>
        <v>0</v>
      </c>
      <c r="H16" s="160">
        <f t="shared" ref="H16" si="53">SUM(H17:H18)</f>
        <v>0</v>
      </c>
      <c r="I16" s="160">
        <f t="shared" ref="I16" si="54">SUM(I17:I18)</f>
        <v>0</v>
      </c>
      <c r="J16" s="160">
        <f t="shared" ref="J16" si="55">SUM(J17:J18)</f>
        <v>0</v>
      </c>
      <c r="K16" s="160">
        <f t="shared" ref="K16" si="56">SUM(K17:K18)</f>
        <v>0</v>
      </c>
      <c r="L16" s="160">
        <f t="shared" ref="L16" si="57">SUM(L17:L18)</f>
        <v>0</v>
      </c>
      <c r="M16" s="160">
        <f t="shared" ref="M16" si="58">SUM(M17:M18)</f>
        <v>0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3.5096045983636092E-4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3.0876383460868987E-4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4.5427542664683733E-2</v>
      </c>
      <c r="D19" s="157">
        <f t="shared" ref="D19" si="64">SUM(D20:D22)</f>
        <v>0</v>
      </c>
      <c r="E19" s="157">
        <f t="shared" ref="E19" si="65">SUM(E20:E22)</f>
        <v>0</v>
      </c>
      <c r="F19" s="157">
        <f t="shared" ref="F19" si="66">SUM(F20:F22)</f>
        <v>0</v>
      </c>
      <c r="G19" s="157">
        <f t="shared" ref="G19" si="67">SUM(G20:G22)</f>
        <v>0</v>
      </c>
      <c r="H19" s="157">
        <f t="shared" ref="H19" si="68">SUM(H20:H22)</f>
        <v>0</v>
      </c>
      <c r="I19" s="157">
        <f t="shared" ref="I19" si="69">SUM(I20:I22)</f>
        <v>0</v>
      </c>
      <c r="J19" s="157">
        <f t="shared" ref="J19" si="70">SUM(J20:J22)</f>
        <v>0</v>
      </c>
      <c r="K19" s="157">
        <f t="shared" ref="K19" si="71">SUM(K20:K22)</f>
        <v>0</v>
      </c>
      <c r="L19" s="157">
        <f t="shared" ref="L19" si="72">SUM(L20:L22)</f>
        <v>0</v>
      </c>
      <c r="M19" s="157">
        <f t="shared" ref="M19" si="73">SUM(M20:M22)</f>
        <v>0</v>
      </c>
      <c r="N19" s="157">
        <f t="shared" ref="N19" si="74">SUM(N20:N22)</f>
        <v>0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4.5427542664683733E-2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7.2334488012919378</v>
      </c>
      <c r="D24" s="168">
        <f t="shared" ref="D24" si="79">SUM(D25,D28,D30,D39)</f>
        <v>13.828512900973811</v>
      </c>
      <c r="E24" s="168">
        <f t="shared" ref="E24" si="80">SUM(E25,E28,E30,E39)</f>
        <v>7.3327061398219664</v>
      </c>
      <c r="F24" s="168">
        <f t="shared" ref="F24" si="81">SUM(F25,F28,F30,F39)</f>
        <v>18.378825414959159</v>
      </c>
      <c r="G24" s="168">
        <f t="shared" ref="G24" si="82">SUM(G25,G28,G30,G39)</f>
        <v>11.513548296062559</v>
      </c>
      <c r="H24" s="168">
        <f t="shared" ref="H24" si="83">SUM(H25,H28,H30,H39)</f>
        <v>36.638333873167937</v>
      </c>
      <c r="I24" s="168">
        <f t="shared" ref="I24" si="84">SUM(I25,I28,I30,I39)</f>
        <v>25.662027852949926</v>
      </c>
      <c r="J24" s="168">
        <f t="shared" ref="J24" si="85">SUM(J25,J28,J30,J39)</f>
        <v>13.738510178882722</v>
      </c>
      <c r="K24" s="168">
        <f t="shared" ref="K24" si="86">SUM(K25,K28,K30,K39)</f>
        <v>18.916408070503678</v>
      </c>
      <c r="L24" s="168">
        <f t="shared" ref="L24" si="87">SUM(L25,L28,L30,L39)</f>
        <v>3.2315007258614656</v>
      </c>
      <c r="M24" s="168">
        <f t="shared" ref="M24" si="88">SUM(M25,M28,M30,M39)</f>
        <v>18.649674225072872</v>
      </c>
      <c r="N24" s="168">
        <f t="shared" ref="N24" si="89">SUM(N25,N28,N30,N39)</f>
        <v>0</v>
      </c>
      <c r="O24" s="168">
        <f t="shared" ref="O24" si="90">SUM(O25,O28,O30,O39)</f>
        <v>18.962799016781002</v>
      </c>
      <c r="P24" s="168">
        <f t="shared" ref="P24" si="91">SUM(P25,P28,P30,P39)</f>
        <v>6.5975141157802399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4.5733913657623706</v>
      </c>
      <c r="D25" s="157">
        <f t="shared" si="93"/>
        <v>9.0077124895205554</v>
      </c>
      <c r="E25" s="157">
        <f t="shared" si="93"/>
        <v>4.8689817024722446</v>
      </c>
      <c r="F25" s="157">
        <f t="shared" si="93"/>
        <v>12.315098189159915</v>
      </c>
      <c r="G25" s="157">
        <f t="shared" si="93"/>
        <v>7.7426157648210259</v>
      </c>
      <c r="H25" s="157">
        <f t="shared" si="93"/>
        <v>24.876109173056996</v>
      </c>
      <c r="I25" s="157">
        <f t="shared" si="93"/>
        <v>17.42681991632551</v>
      </c>
      <c r="J25" s="157">
        <f t="shared" si="93"/>
        <v>8.9183977766686304</v>
      </c>
      <c r="K25" s="157">
        <f t="shared" si="93"/>
        <v>13.000078063506464</v>
      </c>
      <c r="L25" s="157">
        <f t="shared" si="93"/>
        <v>2.2126948670097639</v>
      </c>
      <c r="M25" s="157">
        <f t="shared" si="93"/>
        <v>12.016447732085181</v>
      </c>
      <c r="N25" s="157">
        <f t="shared" si="93"/>
        <v>0</v>
      </c>
      <c r="O25" s="157">
        <f t="shared" si="93"/>
        <v>13.026277876363592</v>
      </c>
      <c r="P25" s="157">
        <f t="shared" si="93"/>
        <v>4.0710515710296624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4.4956956931417551</v>
      </c>
      <c r="D26" s="156">
        <v>8.8400234067205954</v>
      </c>
      <c r="E26" s="156">
        <v>4.773248191085786</v>
      </c>
      <c r="F26" s="156">
        <v>12.010442558115516</v>
      </c>
      <c r="G26" s="156">
        <v>7.5699497508862104</v>
      </c>
      <c r="H26" s="156">
        <v>24.364760426275538</v>
      </c>
      <c r="I26" s="156">
        <v>17.188524403822836</v>
      </c>
      <c r="J26" s="156">
        <v>8.8006563841332444</v>
      </c>
      <c r="K26" s="156">
        <v>12.844596043422614</v>
      </c>
      <c r="L26" s="156">
        <v>2.18346533581478</v>
      </c>
      <c r="M26" s="156">
        <v>11.807908790035871</v>
      </c>
      <c r="N26" s="156">
        <v>0</v>
      </c>
      <c r="O26" s="156">
        <v>12.873260947909772</v>
      </c>
      <c r="P26" s="156">
        <v>4.0291885239602481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7.7695672620615247E-2</v>
      </c>
      <c r="D27" s="156">
        <v>0.16768908279995917</v>
      </c>
      <c r="E27" s="156">
        <v>9.5733511386458164E-2</v>
      </c>
      <c r="F27" s="156">
        <v>0.30465563104439941</v>
      </c>
      <c r="G27" s="156">
        <v>0.17266601393481545</v>
      </c>
      <c r="H27" s="156">
        <v>0.51134874678145681</v>
      </c>
      <c r="I27" s="156">
        <v>0.23829551250267517</v>
      </c>
      <c r="J27" s="156">
        <v>0.11774139253538597</v>
      </c>
      <c r="K27" s="156">
        <v>0.15548202008385023</v>
      </c>
      <c r="L27" s="156">
        <v>2.922953119498397E-2</v>
      </c>
      <c r="M27" s="156">
        <v>0.20853894204930967</v>
      </c>
      <c r="N27" s="156">
        <v>0</v>
      </c>
      <c r="O27" s="156">
        <v>0.15301692845382028</v>
      </c>
      <c r="P27" s="156">
        <v>4.1863047069413926E-2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0.38761896633022958</v>
      </c>
      <c r="D28" s="157">
        <f t="shared" si="94"/>
        <v>0.36755860894962555</v>
      </c>
      <c r="E28" s="157">
        <f t="shared" si="94"/>
        <v>0.21682989231494537</v>
      </c>
      <c r="F28" s="157">
        <f t="shared" si="94"/>
        <v>0.46499319820100077</v>
      </c>
      <c r="G28" s="157">
        <f t="shared" si="94"/>
        <v>0.42322723799032819</v>
      </c>
      <c r="H28" s="157">
        <f t="shared" si="94"/>
        <v>0.58977707653912093</v>
      </c>
      <c r="I28" s="157">
        <f t="shared" si="94"/>
        <v>0.36218347357174424</v>
      </c>
      <c r="J28" s="157">
        <f t="shared" si="94"/>
        <v>0.92650159851624425</v>
      </c>
      <c r="K28" s="157">
        <f t="shared" si="94"/>
        <v>0.56172425884317667</v>
      </c>
      <c r="L28" s="157">
        <f t="shared" si="94"/>
        <v>0.2352331273890412</v>
      </c>
      <c r="M28" s="157">
        <f t="shared" si="94"/>
        <v>1.209989725474834</v>
      </c>
      <c r="N28" s="157">
        <f t="shared" si="94"/>
        <v>0</v>
      </c>
      <c r="O28" s="157">
        <f t="shared" si="94"/>
        <v>0.79366843454281333</v>
      </c>
      <c r="P28" s="157">
        <f t="shared" si="94"/>
        <v>0.48951771475141814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0.38761896633022958</v>
      </c>
      <c r="D29" s="156">
        <v>0.36755860894962555</v>
      </c>
      <c r="E29" s="156">
        <v>0.21682989231494537</v>
      </c>
      <c r="F29" s="156">
        <v>0.46499319820100077</v>
      </c>
      <c r="G29" s="156">
        <v>0.42322723799032819</v>
      </c>
      <c r="H29" s="156">
        <v>0.58977707653912093</v>
      </c>
      <c r="I29" s="156">
        <v>0.36218347357174424</v>
      </c>
      <c r="J29" s="156">
        <v>0.92650159851624425</v>
      </c>
      <c r="K29" s="156">
        <v>0.56172425884317667</v>
      </c>
      <c r="L29" s="156">
        <v>0.2352331273890412</v>
      </c>
      <c r="M29" s="156">
        <v>1.209989725474834</v>
      </c>
      <c r="N29" s="156">
        <v>0</v>
      </c>
      <c r="O29" s="156">
        <v>0.79366843454281333</v>
      </c>
      <c r="P29" s="156">
        <v>0.48951771475141814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1.4676041657925272</v>
      </c>
      <c r="D30" s="157">
        <f t="shared" ref="D30" si="96">SUM(D31:D32,D35:D36)</f>
        <v>2.8885958101847375</v>
      </c>
      <c r="E30" s="157">
        <f t="shared" ref="E30" si="97">SUM(E31:E32,E35:E36)</f>
        <v>1.4268095949010049</v>
      </c>
      <c r="F30" s="157">
        <f t="shared" ref="F30" si="98">SUM(F31:F32,F35:F36)</f>
        <v>3.5591171905233066</v>
      </c>
      <c r="G30" s="157">
        <f t="shared" ref="G30" si="99">SUM(G31:G32,G35:G36)</f>
        <v>2.0148097632467383</v>
      </c>
      <c r="H30" s="157">
        <f t="shared" ref="H30" si="100">SUM(H31:H32,H35:H36)</f>
        <v>6.9875203706715201</v>
      </c>
      <c r="I30" s="157">
        <f t="shared" ref="I30" si="101">SUM(I31:I32,I35:I36)</f>
        <v>4.8580391599905326</v>
      </c>
      <c r="J30" s="157">
        <f t="shared" ref="J30" si="102">SUM(J31:J32,J35:J36)</f>
        <v>2.3548867440591197</v>
      </c>
      <c r="K30" s="157">
        <f t="shared" ref="K30" si="103">SUM(K31:K32,K35:K36)</f>
        <v>3.3347760995886988</v>
      </c>
      <c r="L30" s="157">
        <f t="shared" ref="L30" si="104">SUM(L31:L32,L35:L36)</f>
        <v>0.44313696020163018</v>
      </c>
      <c r="M30" s="157">
        <f t="shared" ref="M30" si="105">SUM(M31:M32,M35:M36)</f>
        <v>3.4303305670742894</v>
      </c>
      <c r="N30" s="157">
        <f t="shared" ref="N30" si="106">SUM(N31:N32,N35:N36)</f>
        <v>0</v>
      </c>
      <c r="O30" s="157">
        <f t="shared" ref="O30" si="107">SUM(O31:O32,O35:O36)</f>
        <v>3.1776799095781874</v>
      </c>
      <c r="P30" s="157">
        <f t="shared" ref="P30" si="108">SUM(P31:P32,P35:P36)</f>
        <v>1.253495080284416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1.4434311358801262</v>
      </c>
      <c r="D31" s="132">
        <v>2.8044025972687519</v>
      </c>
      <c r="E31" s="132">
        <v>1.3694468325932871</v>
      </c>
      <c r="F31" s="132">
        <v>3.4510540161773013</v>
      </c>
      <c r="G31" s="132">
        <v>1.6907152489874033</v>
      </c>
      <c r="H31" s="132">
        <v>6.5404170026329131</v>
      </c>
      <c r="I31" s="132">
        <v>4.0160900173915879</v>
      </c>
      <c r="J31" s="132">
        <v>1.7802125667952189</v>
      </c>
      <c r="K31" s="132">
        <v>2.5630146338325095</v>
      </c>
      <c r="L31" s="132">
        <v>0</v>
      </c>
      <c r="M31" s="132">
        <v>3.1487748565413933</v>
      </c>
      <c r="N31" s="132">
        <v>0</v>
      </c>
      <c r="O31" s="132">
        <v>2.6858436763932061</v>
      </c>
      <c r="P31" s="132">
        <v>1.1121742462716004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2.417302991240098E-2</v>
      </c>
      <c r="D32" s="132">
        <f t="shared" ref="D32" si="111">SUM(D33:D34)</f>
        <v>8.4193212915985749E-2</v>
      </c>
      <c r="E32" s="132">
        <f t="shared" ref="E32" si="112">SUM(E33:E34)</f>
        <v>5.7362762307717641E-2</v>
      </c>
      <c r="F32" s="132">
        <f t="shared" ref="F32" si="113">SUM(F33:F34)</f>
        <v>0.10806317434600521</v>
      </c>
      <c r="G32" s="132">
        <f t="shared" ref="G32" si="114">SUM(G33:G34)</f>
        <v>0.32409451425933522</v>
      </c>
      <c r="H32" s="132">
        <f t="shared" ref="H32" si="115">SUM(H33:H34)</f>
        <v>0.44710336803860701</v>
      </c>
      <c r="I32" s="132">
        <f t="shared" ref="I32" si="116">SUM(I33:I34)</f>
        <v>0.84194914259894515</v>
      </c>
      <c r="J32" s="132">
        <f t="shared" ref="J32" si="117">SUM(J33:J34)</f>
        <v>0.57467417726390102</v>
      </c>
      <c r="K32" s="132">
        <f t="shared" ref="K32" si="118">SUM(K33:K34)</f>
        <v>0.77176146575618942</v>
      </c>
      <c r="L32" s="132">
        <f t="shared" ref="L32" si="119">SUM(L33:L34)</f>
        <v>0.44313696020163018</v>
      </c>
      <c r="M32" s="132">
        <f t="shared" ref="M32" si="120">SUM(M33:M34)</f>
        <v>0.28155571053289596</v>
      </c>
      <c r="N32" s="132">
        <f t="shared" ref="N32" si="121">SUM(N33:N34)</f>
        <v>0</v>
      </c>
      <c r="O32" s="132">
        <f t="shared" ref="O32" si="122">SUM(O33:O34)</f>
        <v>0.49183623318498149</v>
      </c>
      <c r="P32" s="132">
        <f t="shared" ref="P32" si="123">SUM(P33:P34)</f>
        <v>0.14132083401281553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1.3699152754967758E-2</v>
      </c>
      <c r="D33" s="165">
        <v>4.7376832184346469E-2</v>
      </c>
      <c r="E33" s="165">
        <v>3.2136019436212832E-2</v>
      </c>
      <c r="F33" s="165">
        <v>6.0252351973713786E-2</v>
      </c>
      <c r="G33" s="165">
        <v>0.18004213470083275</v>
      </c>
      <c r="H33" s="165">
        <v>0.24747700827660646</v>
      </c>
      <c r="I33" s="165">
        <v>0.46419832534269939</v>
      </c>
      <c r="J33" s="165">
        <v>0.31565156517657711</v>
      </c>
      <c r="K33" s="165">
        <v>0.42238027236201819</v>
      </c>
      <c r="L33" s="165">
        <v>0.24154113676219435</v>
      </c>
      <c r="M33" s="165">
        <v>0.15336744576608669</v>
      </c>
      <c r="N33" s="165">
        <v>0</v>
      </c>
      <c r="O33" s="165">
        <v>0.26660112237623351</v>
      </c>
      <c r="P33" s="165">
        <v>7.6359223110584351E-2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1.0473877157433224E-2</v>
      </c>
      <c r="D34" s="164">
        <v>3.6816380731639287E-2</v>
      </c>
      <c r="E34" s="164">
        <v>2.5226742871504806E-2</v>
      </c>
      <c r="F34" s="164">
        <v>4.781082237229143E-2</v>
      </c>
      <c r="G34" s="164">
        <v>0.14405237955850245</v>
      </c>
      <c r="H34" s="164">
        <v>0.19962635976200055</v>
      </c>
      <c r="I34" s="164">
        <v>0.37775081725624576</v>
      </c>
      <c r="J34" s="164">
        <v>0.25902261208732397</v>
      </c>
      <c r="K34" s="164">
        <v>0.34938119339417123</v>
      </c>
      <c r="L34" s="164">
        <v>0.20159582343943583</v>
      </c>
      <c r="M34" s="164">
        <v>0.12818826476680928</v>
      </c>
      <c r="N34" s="164">
        <v>0</v>
      </c>
      <c r="O34" s="164">
        <v>0.22523511080874795</v>
      </c>
      <c r="P34" s="164">
        <v>6.4961610902231195E-2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0</v>
      </c>
      <c r="M36" s="160">
        <f t="shared" ref="M36" si="135">SUM(M37:M38)</f>
        <v>0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0.80483430340681028</v>
      </c>
      <c r="D39" s="157">
        <f t="shared" ref="D39" si="141">SUM(D40:D41)</f>
        <v>1.5646459923188931</v>
      </c>
      <c r="E39" s="157">
        <f t="shared" ref="E39" si="142">SUM(E40:E41)</f>
        <v>0.82008495013377147</v>
      </c>
      <c r="F39" s="157">
        <f t="shared" ref="F39" si="143">SUM(F40:F41)</f>
        <v>2.0396168370749361</v>
      </c>
      <c r="G39" s="157">
        <f t="shared" ref="G39" si="144">SUM(G40:G41)</f>
        <v>1.3328955300044683</v>
      </c>
      <c r="H39" s="157">
        <f t="shared" ref="H39" si="145">SUM(H40:H41)</f>
        <v>4.1849272529003025</v>
      </c>
      <c r="I39" s="157">
        <f t="shared" ref="I39" si="146">SUM(I40:I41)</f>
        <v>3.014985303062141</v>
      </c>
      <c r="J39" s="157">
        <f t="shared" ref="J39" si="147">SUM(J40:J41)</f>
        <v>1.5387240596387257</v>
      </c>
      <c r="K39" s="157">
        <f t="shared" ref="K39" si="148">SUM(K40:K41)</f>
        <v>2.0198296485653366</v>
      </c>
      <c r="L39" s="157">
        <f t="shared" ref="L39" si="149">SUM(L40:L41)</f>
        <v>0.3404357712610302</v>
      </c>
      <c r="M39" s="157">
        <f t="shared" ref="M39" si="150">SUM(M40:M41)</f>
        <v>1.992906200438568</v>
      </c>
      <c r="N39" s="157">
        <f t="shared" ref="N39" si="151">SUM(N40:N41)</f>
        <v>0</v>
      </c>
      <c r="O39" s="157">
        <f t="shared" ref="O39" si="152">SUM(O40:O41)</f>
        <v>1.9651727962964103</v>
      </c>
      <c r="P39" s="157">
        <f t="shared" ref="P39" si="153">SUM(P40:P41)</f>
        <v>0.78344974971474335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0.80483430340681028</v>
      </c>
      <c r="D40" s="156">
        <v>1.5646459923188931</v>
      </c>
      <c r="E40" s="156">
        <v>0.82008495013377147</v>
      </c>
      <c r="F40" s="156">
        <v>2.0396168370749361</v>
      </c>
      <c r="G40" s="156">
        <v>1.3328955300044683</v>
      </c>
      <c r="H40" s="156">
        <v>4.1849272529003025</v>
      </c>
      <c r="I40" s="156">
        <v>3.014985303062141</v>
      </c>
      <c r="J40" s="156">
        <v>1.5387240596387257</v>
      </c>
      <c r="K40" s="156">
        <v>2.0198296485653366</v>
      </c>
      <c r="L40" s="156">
        <v>0.3404357712610302</v>
      </c>
      <c r="M40" s="156">
        <v>1.992906200438568</v>
      </c>
      <c r="N40" s="156">
        <v>0</v>
      </c>
      <c r="O40" s="156">
        <v>1.9651727962964103</v>
      </c>
      <c r="P40" s="156">
        <v>0.78344974971474335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137.55906361003383</v>
      </c>
      <c r="D43" s="168">
        <f t="shared" ref="D43" si="156">SUM(D44,D47,D49,D58)</f>
        <v>0</v>
      </c>
      <c r="E43" s="168">
        <f t="shared" ref="E43" si="157">SUM(E44,E47,E49,E58)</f>
        <v>0</v>
      </c>
      <c r="F43" s="168">
        <f t="shared" ref="F43" si="158">SUM(F44,F47,F49,F58)</f>
        <v>167.97789614258576</v>
      </c>
      <c r="G43" s="168">
        <f t="shared" ref="G43" si="159">SUM(G44,G47,G49,G58)</f>
        <v>38.563682053315716</v>
      </c>
      <c r="H43" s="168">
        <f t="shared" ref="H43" si="160">SUM(H44,H47,H49,H58)</f>
        <v>66.591492457589808</v>
      </c>
      <c r="I43" s="168">
        <f t="shared" ref="I43" si="161">SUM(I44,I47,I49,I58)</f>
        <v>0</v>
      </c>
      <c r="J43" s="168">
        <f t="shared" ref="J43" si="162">SUM(J44,J47,J49,J58)</f>
        <v>67.755973522031283</v>
      </c>
      <c r="K43" s="168">
        <f t="shared" ref="K43" si="163">SUM(K44,K47,K49,K58)</f>
        <v>132.45950851542767</v>
      </c>
      <c r="L43" s="168">
        <f t="shared" ref="L43" si="164">SUM(L44,L47,L49,L58)</f>
        <v>0</v>
      </c>
      <c r="M43" s="168">
        <f t="shared" ref="M43" si="165">SUM(M44,M47,M49,M58)</f>
        <v>176.60519278558422</v>
      </c>
      <c r="N43" s="168">
        <f t="shared" ref="N43" si="166">SUM(N44,N47,N49,N58)</f>
        <v>17.043791725753035</v>
      </c>
      <c r="O43" s="168">
        <f t="shared" ref="O43" si="167">SUM(O44,O47,O49,O58)</f>
        <v>0</v>
      </c>
      <c r="P43" s="168">
        <f t="shared" ref="P43" si="168">SUM(P44,P47,P49,P58)</f>
        <v>0</v>
      </c>
      <c r="Q43" s="168">
        <f t="shared" ref="Q43" si="169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93.707068655730168</v>
      </c>
      <c r="D44" s="157">
        <f t="shared" si="170"/>
        <v>0</v>
      </c>
      <c r="E44" s="157">
        <f t="shared" si="170"/>
        <v>0</v>
      </c>
      <c r="F44" s="157">
        <f t="shared" si="170"/>
        <v>115.16902907183693</v>
      </c>
      <c r="G44" s="157">
        <f t="shared" si="170"/>
        <v>26.743170367601824</v>
      </c>
      <c r="H44" s="157">
        <f t="shared" si="170"/>
        <v>46.047410775866076</v>
      </c>
      <c r="I44" s="157">
        <f t="shared" si="170"/>
        <v>0</v>
      </c>
      <c r="J44" s="157">
        <f t="shared" si="170"/>
        <v>50.016662625767502</v>
      </c>
      <c r="K44" s="157">
        <f t="shared" si="170"/>
        <v>95.318890052424948</v>
      </c>
      <c r="L44" s="157">
        <f t="shared" si="170"/>
        <v>0</v>
      </c>
      <c r="M44" s="157">
        <f t="shared" si="170"/>
        <v>123.06720159499726</v>
      </c>
      <c r="N44" s="157">
        <f t="shared" si="170"/>
        <v>11.757818119354905</v>
      </c>
      <c r="O44" s="157">
        <f t="shared" si="170"/>
        <v>0</v>
      </c>
      <c r="P44" s="157">
        <f t="shared" si="170"/>
        <v>0</v>
      </c>
      <c r="Q44" s="157">
        <f t="shared" si="170"/>
        <v>0</v>
      </c>
    </row>
    <row r="45" spans="1:17" ht="12" customHeight="1" x14ac:dyDescent="0.25">
      <c r="A45" s="23" t="s">
        <v>166</v>
      </c>
      <c r="B45" s="156"/>
      <c r="C45" s="156">
        <v>92.14852814099487</v>
      </c>
      <c r="D45" s="156">
        <v>0</v>
      </c>
      <c r="E45" s="156">
        <v>0</v>
      </c>
      <c r="F45" s="156">
        <v>112.3934764119241</v>
      </c>
      <c r="G45" s="156">
        <v>26.162813772428464</v>
      </c>
      <c r="H45" s="156">
        <v>45.133185577258352</v>
      </c>
      <c r="I45" s="156">
        <v>0</v>
      </c>
      <c r="J45" s="156">
        <v>49.377567638408763</v>
      </c>
      <c r="K45" s="156">
        <v>94.204179922785869</v>
      </c>
      <c r="L45" s="156">
        <v>0</v>
      </c>
      <c r="M45" s="156">
        <v>120.90901053008508</v>
      </c>
      <c r="N45" s="156">
        <v>11.627795686027222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1.5585405147352931</v>
      </c>
      <c r="D46" s="156">
        <v>0</v>
      </c>
      <c r="E46" s="156">
        <v>0</v>
      </c>
      <c r="F46" s="156">
        <v>2.7755526599128317</v>
      </c>
      <c r="G46" s="156">
        <v>0.58035659517335847</v>
      </c>
      <c r="H46" s="156">
        <v>0.91422519860772511</v>
      </c>
      <c r="I46" s="156">
        <v>0</v>
      </c>
      <c r="J46" s="156">
        <v>0.63909498735873982</v>
      </c>
      <c r="K46" s="156">
        <v>1.1147101296390751</v>
      </c>
      <c r="L46" s="156">
        <v>0</v>
      </c>
      <c r="M46" s="156">
        <v>2.1581910649121716</v>
      </c>
      <c r="N46" s="156">
        <v>0.13002243332768268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4.1868391426233762</v>
      </c>
      <c r="D47" s="157">
        <f t="shared" si="171"/>
        <v>0</v>
      </c>
      <c r="E47" s="157">
        <f t="shared" si="171"/>
        <v>0</v>
      </c>
      <c r="F47" s="157">
        <f t="shared" si="171"/>
        <v>3.5636415803149668</v>
      </c>
      <c r="G47" s="157">
        <f t="shared" si="171"/>
        <v>2.2500462015431095</v>
      </c>
      <c r="H47" s="157">
        <f t="shared" si="171"/>
        <v>1.776272564373949</v>
      </c>
      <c r="I47" s="157">
        <f t="shared" si="171"/>
        <v>0</v>
      </c>
      <c r="J47" s="157">
        <f t="shared" si="171"/>
        <v>0.18420274876117215</v>
      </c>
      <c r="K47" s="157">
        <f t="shared" si="171"/>
        <v>3.6557177855021488</v>
      </c>
      <c r="L47" s="157">
        <f t="shared" si="171"/>
        <v>0</v>
      </c>
      <c r="M47" s="157">
        <f t="shared" si="171"/>
        <v>4.6777199684330952</v>
      </c>
      <c r="N47" s="157">
        <f t="shared" si="171"/>
        <v>1.0902562948459602</v>
      </c>
      <c r="O47" s="157">
        <f t="shared" si="171"/>
        <v>0</v>
      </c>
      <c r="P47" s="157">
        <f t="shared" si="171"/>
        <v>0</v>
      </c>
      <c r="Q47" s="157">
        <f t="shared" si="171"/>
        <v>0</v>
      </c>
    </row>
    <row r="48" spans="1:17" ht="12" customHeight="1" x14ac:dyDescent="0.25">
      <c r="A48" s="23" t="s">
        <v>60</v>
      </c>
      <c r="B48" s="156"/>
      <c r="C48" s="156">
        <v>4.1868391426233762</v>
      </c>
      <c r="D48" s="156">
        <v>0</v>
      </c>
      <c r="E48" s="156">
        <v>0</v>
      </c>
      <c r="F48" s="156">
        <v>3.5636415803149668</v>
      </c>
      <c r="G48" s="156">
        <v>2.2500462015431095</v>
      </c>
      <c r="H48" s="156">
        <v>1.776272564373949</v>
      </c>
      <c r="I48" s="156">
        <v>0</v>
      </c>
      <c r="J48" s="156">
        <v>0.18420274876117215</v>
      </c>
      <c r="K48" s="156">
        <v>3.6557177855021488</v>
      </c>
      <c r="L48" s="156">
        <v>0</v>
      </c>
      <c r="M48" s="156">
        <v>4.6777199684330952</v>
      </c>
      <c r="N48" s="156">
        <v>1.0902562948459602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29.519081233414017</v>
      </c>
      <c r="D49" s="157">
        <f t="shared" ref="D49" si="173">SUM(D50:D51,D54:D55)</f>
        <v>0</v>
      </c>
      <c r="E49" s="157">
        <f t="shared" ref="E49" si="174">SUM(E50:E51,E54:E55)</f>
        <v>0</v>
      </c>
      <c r="F49" s="157">
        <f t="shared" ref="F49" si="175">SUM(F50:F51,F54:F55)</f>
        <v>34.531345905003114</v>
      </c>
      <c r="G49" s="157">
        <f t="shared" ref="G49" si="176">SUM(G50:G51,G54:G55)</f>
        <v>6.8359029512106577</v>
      </c>
      <c r="H49" s="157">
        <f t="shared" ref="H49" si="177">SUM(H50:H51,H54:H55)</f>
        <v>13.331807399661814</v>
      </c>
      <c r="I49" s="157">
        <f t="shared" ref="I49" si="178">SUM(I50:I51,I54:I55)</f>
        <v>0</v>
      </c>
      <c r="J49" s="157">
        <f t="shared" ref="J49" si="179">SUM(J50:J51,J54:J55)</f>
        <v>12.594487789733641</v>
      </c>
      <c r="K49" s="157">
        <f t="shared" ref="K49" si="180">SUM(K50:K51,K54:K55)</f>
        <v>23.775590426917979</v>
      </c>
      <c r="L49" s="157">
        <f t="shared" ref="L49" si="181">SUM(L50:L51,L54:L55)</f>
        <v>0</v>
      </c>
      <c r="M49" s="157">
        <f t="shared" ref="M49" si="182">SUM(M50:M51,M54:M55)</f>
        <v>35.80376232803917</v>
      </c>
      <c r="N49" s="157">
        <f t="shared" ref="N49" si="183">SUM(N50:N51,N54:N55)</f>
        <v>3.0159344447759864</v>
      </c>
      <c r="O49" s="157">
        <f t="shared" ref="O49" si="184">SUM(O50:O51,O54:O55)</f>
        <v>0</v>
      </c>
      <c r="P49" s="157">
        <f t="shared" ref="P49" si="185">SUM(P50:P51,P54:P55)</f>
        <v>0</v>
      </c>
      <c r="Q49" s="157">
        <f t="shared" ref="Q49" si="186">SUM(Q50:Q51,Q54:Q55)</f>
        <v>0</v>
      </c>
    </row>
    <row r="50" spans="1:17" ht="12" customHeight="1" x14ac:dyDescent="0.25">
      <c r="A50" s="167" t="s">
        <v>165</v>
      </c>
      <c r="B50" s="132"/>
      <c r="C50" s="132">
        <v>22.276232344368115</v>
      </c>
      <c r="D50" s="132">
        <v>0</v>
      </c>
      <c r="E50" s="132">
        <v>0</v>
      </c>
      <c r="F50" s="132">
        <v>13.669306355434472</v>
      </c>
      <c r="G50" s="132">
        <v>5.1861110312626986</v>
      </c>
      <c r="H50" s="132">
        <v>11.816696298249807</v>
      </c>
      <c r="I50" s="132">
        <v>0</v>
      </c>
      <c r="J50" s="132">
        <v>3.8768121957753365</v>
      </c>
      <c r="K50" s="132">
        <v>10.947378159489338</v>
      </c>
      <c r="L50" s="132">
        <v>0</v>
      </c>
      <c r="M50" s="132">
        <v>14.964938477913286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0.39473747851866048</v>
      </c>
      <c r="D51" s="132">
        <f t="shared" ref="D51" si="188">SUM(D52:D53)</f>
        <v>0</v>
      </c>
      <c r="E51" s="132">
        <f t="shared" ref="E51" si="189">SUM(E52:E53)</f>
        <v>0</v>
      </c>
      <c r="F51" s="132">
        <f t="shared" ref="F51" si="190">SUM(F52:F53)</f>
        <v>0.50396504642375406</v>
      </c>
      <c r="G51" s="132">
        <f t="shared" ref="G51" si="191">SUM(G52:G53)</f>
        <v>1.6497919199479587</v>
      </c>
      <c r="H51" s="132">
        <f t="shared" ref="H51" si="192">SUM(H52:H53)</f>
        <v>1.5151111014120067</v>
      </c>
      <c r="I51" s="132">
        <f t="shared" ref="I51" si="193">SUM(I52:I53)</f>
        <v>0</v>
      </c>
      <c r="J51" s="132">
        <f t="shared" ref="J51" si="194">SUM(J52:J53)</f>
        <v>1.7344654253517131</v>
      </c>
      <c r="K51" s="132">
        <f t="shared" ref="K51" si="195">SUM(K52:K53)</f>
        <v>2.6393418562955251</v>
      </c>
      <c r="L51" s="132">
        <f t="shared" ref="L51" si="196">SUM(L52:L53)</f>
        <v>0</v>
      </c>
      <c r="M51" s="132">
        <f t="shared" ref="M51" si="197">SUM(M52:M53)</f>
        <v>1.1444922869047374</v>
      </c>
      <c r="N51" s="132">
        <f t="shared" ref="N51" si="198">SUM(N52:N53)</f>
        <v>0</v>
      </c>
      <c r="O51" s="132">
        <f t="shared" ref="O51" si="199">SUM(O52:O53)</f>
        <v>0</v>
      </c>
      <c r="P51" s="132">
        <f t="shared" ref="P51" si="200">SUM(P52:P53)</f>
        <v>0</v>
      </c>
      <c r="Q51" s="132">
        <f t="shared" ref="Q51" si="201">SUM(Q52:Q53)</f>
        <v>0</v>
      </c>
    </row>
    <row r="52" spans="1:17" ht="12" customHeight="1" x14ac:dyDescent="0.25">
      <c r="A52" s="166" t="s">
        <v>163</v>
      </c>
      <c r="B52" s="165"/>
      <c r="C52" s="165">
        <v>0.22903313442307691</v>
      </c>
      <c r="D52" s="165">
        <v>0</v>
      </c>
      <c r="E52" s="165">
        <v>0</v>
      </c>
      <c r="F52" s="165">
        <v>0.28715000012409669</v>
      </c>
      <c r="G52" s="165">
        <v>0.92795519268274929</v>
      </c>
      <c r="H52" s="165">
        <v>0.84916352922812721</v>
      </c>
      <c r="I52" s="165">
        <v>0</v>
      </c>
      <c r="J52" s="165">
        <v>0.96476972830554897</v>
      </c>
      <c r="K52" s="165">
        <v>1.4628915055645777</v>
      </c>
      <c r="L52" s="165">
        <v>0</v>
      </c>
      <c r="M52" s="165">
        <v>0.64001941663828998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0.1657043440955836</v>
      </c>
      <c r="D53" s="164">
        <v>0</v>
      </c>
      <c r="E53" s="164">
        <v>0</v>
      </c>
      <c r="F53" s="164">
        <v>0.21681504629965734</v>
      </c>
      <c r="G53" s="164">
        <v>0.72183672726520953</v>
      </c>
      <c r="H53" s="164">
        <v>0.66594757218387945</v>
      </c>
      <c r="I53" s="164">
        <v>0</v>
      </c>
      <c r="J53" s="164">
        <v>0.76969569704616414</v>
      </c>
      <c r="K53" s="164">
        <v>1.1764503507309476</v>
      </c>
      <c r="L53" s="164">
        <v>0</v>
      </c>
      <c r="M53" s="164">
        <v>0.50447287026644738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6.7889520191890043</v>
      </c>
      <c r="D54" s="162">
        <v>0</v>
      </c>
      <c r="E54" s="162">
        <v>0</v>
      </c>
      <c r="F54" s="162">
        <v>20.055982228875504</v>
      </c>
      <c r="G54" s="162">
        <v>0</v>
      </c>
      <c r="H54" s="162">
        <v>0</v>
      </c>
      <c r="I54" s="162">
        <v>0</v>
      </c>
      <c r="J54" s="162">
        <v>6.7911776254481309</v>
      </c>
      <c r="K54" s="162">
        <v>9.7775318742485346</v>
      </c>
      <c r="L54" s="162">
        <v>0</v>
      </c>
      <c r="M54" s="162">
        <v>18.8562551799684</v>
      </c>
      <c r="N54" s="162">
        <v>2.8805468394759739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5.9159391338238505E-2</v>
      </c>
      <c r="D55" s="160">
        <f t="shared" ref="D55" si="203">SUM(D56:D57)</f>
        <v>0</v>
      </c>
      <c r="E55" s="160">
        <f t="shared" ref="E55" si="204">SUM(E56:E57)</f>
        <v>0</v>
      </c>
      <c r="F55" s="160">
        <f t="shared" ref="F55" si="205">SUM(F56:F57)</f>
        <v>0.30209227426938301</v>
      </c>
      <c r="G55" s="160">
        <f t="shared" ref="G55" si="206">SUM(G56:G57)</f>
        <v>0</v>
      </c>
      <c r="H55" s="160">
        <f t="shared" ref="H55" si="207">SUM(H56:H57)</f>
        <v>0</v>
      </c>
      <c r="I55" s="160">
        <f t="shared" ref="I55" si="208">SUM(I56:I57)</f>
        <v>0</v>
      </c>
      <c r="J55" s="160">
        <f t="shared" ref="J55" si="209">SUM(J56:J57)</f>
        <v>0.19203254315846066</v>
      </c>
      <c r="K55" s="160">
        <f t="shared" ref="K55" si="210">SUM(K56:K57)</f>
        <v>0.41133853688458044</v>
      </c>
      <c r="L55" s="160">
        <f t="shared" ref="L55" si="211">SUM(L56:L57)</f>
        <v>0</v>
      </c>
      <c r="M55" s="160">
        <f t="shared" ref="M55" si="212">SUM(M56:M57)</f>
        <v>0.83807638325274814</v>
      </c>
      <c r="N55" s="160">
        <f t="shared" ref="N55" si="213">SUM(N56:N57)</f>
        <v>0.13538760530001254</v>
      </c>
      <c r="O55" s="160">
        <f t="shared" ref="O55" si="214">SUM(O56:O57)</f>
        <v>0</v>
      </c>
      <c r="P55" s="160">
        <f t="shared" ref="P55" si="215">SUM(P56:P57)</f>
        <v>0</v>
      </c>
      <c r="Q55" s="160">
        <f t="shared" ref="Q55" si="216">SUM(Q56:Q57)</f>
        <v>0</v>
      </c>
    </row>
    <row r="56" spans="1:17" ht="12" customHeight="1" x14ac:dyDescent="0.25">
      <c r="A56" s="148" t="s">
        <v>60</v>
      </c>
      <c r="B56" s="156"/>
      <c r="C56" s="156">
        <v>3.1471642567252392E-2</v>
      </c>
      <c r="D56" s="156">
        <v>0</v>
      </c>
      <c r="E56" s="156">
        <v>0</v>
      </c>
      <c r="F56" s="156">
        <v>0.17104768090468134</v>
      </c>
      <c r="G56" s="156">
        <v>0</v>
      </c>
      <c r="H56" s="156">
        <v>0</v>
      </c>
      <c r="I56" s="156">
        <v>0</v>
      </c>
      <c r="J56" s="156">
        <v>9.8757862004697508E-2</v>
      </c>
      <c r="K56" s="156">
        <v>0.20910375042343426</v>
      </c>
      <c r="L56" s="156">
        <v>0</v>
      </c>
      <c r="M56" s="156">
        <v>0.46340947160960505</v>
      </c>
      <c r="N56" s="156">
        <v>7.2336932305482063E-2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2.7687748770986113E-2</v>
      </c>
      <c r="D57" s="156">
        <v>0</v>
      </c>
      <c r="E57" s="156">
        <v>0</v>
      </c>
      <c r="F57" s="156">
        <v>0.13104459336470167</v>
      </c>
      <c r="G57" s="156">
        <v>0</v>
      </c>
      <c r="H57" s="156">
        <v>0</v>
      </c>
      <c r="I57" s="156">
        <v>0</v>
      </c>
      <c r="J57" s="156">
        <v>9.3274681153763153E-2</v>
      </c>
      <c r="K57" s="156">
        <v>0.2022347864611462</v>
      </c>
      <c r="L57" s="156">
        <v>0</v>
      </c>
      <c r="M57" s="156">
        <v>0.37466691164314309</v>
      </c>
      <c r="N57" s="156">
        <v>6.305067299453046E-2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10.146074578266292</v>
      </c>
      <c r="D58" s="157">
        <f t="shared" ref="D58" si="218">SUM(D59:D60)</f>
        <v>0</v>
      </c>
      <c r="E58" s="157">
        <f t="shared" ref="E58" si="219">SUM(E59:E60)</f>
        <v>0</v>
      </c>
      <c r="F58" s="157">
        <f t="shared" ref="F58" si="220">SUM(F59:F60)</f>
        <v>14.71387958543075</v>
      </c>
      <c r="G58" s="157">
        <f t="shared" ref="G58" si="221">SUM(G59:G60)</f>
        <v>2.7345625329601253</v>
      </c>
      <c r="H58" s="157">
        <f t="shared" ref="H58" si="222">SUM(H59:H60)</f>
        <v>5.4360017176879785</v>
      </c>
      <c r="I58" s="157">
        <f t="shared" ref="I58" si="223">SUM(I59:I60)</f>
        <v>0</v>
      </c>
      <c r="J58" s="157">
        <f t="shared" ref="J58" si="224">SUM(J59:J60)</f>
        <v>4.9606203577689669</v>
      </c>
      <c r="K58" s="157">
        <f t="shared" ref="K58" si="225">SUM(K59:K60)</f>
        <v>9.7093102505826128</v>
      </c>
      <c r="L58" s="157">
        <f t="shared" ref="L58" si="226">SUM(L59:L60)</f>
        <v>0</v>
      </c>
      <c r="M58" s="157">
        <f t="shared" ref="M58" si="227">SUM(M59:M60)</f>
        <v>13.056508894114689</v>
      </c>
      <c r="N58" s="157">
        <f t="shared" ref="N58" si="228">SUM(N59:N60)</f>
        <v>1.179782866776182</v>
      </c>
      <c r="O58" s="157">
        <f t="shared" ref="O58" si="229">SUM(O59:O60)</f>
        <v>0</v>
      </c>
      <c r="P58" s="157">
        <f t="shared" ref="P58" si="230">SUM(P59:P60)</f>
        <v>0</v>
      </c>
      <c r="Q58" s="157">
        <f t="shared" ref="Q58" si="231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10.146074578266292</v>
      </c>
      <c r="D60" s="57">
        <v>0</v>
      </c>
      <c r="E60" s="57">
        <v>0</v>
      </c>
      <c r="F60" s="57">
        <v>14.71387958543075</v>
      </c>
      <c r="G60" s="57">
        <v>2.7345625329601253</v>
      </c>
      <c r="H60" s="57">
        <v>5.4360017176879785</v>
      </c>
      <c r="I60" s="57">
        <v>0</v>
      </c>
      <c r="J60" s="57">
        <v>4.9606203577689669</v>
      </c>
      <c r="K60" s="57">
        <v>9.7093102505826128</v>
      </c>
      <c r="L60" s="57">
        <v>0</v>
      </c>
      <c r="M60" s="57">
        <v>13.056508894114689</v>
      </c>
      <c r="N60" s="57">
        <v>1.179782866776182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424.01218348282498</v>
      </c>
      <c r="D62" s="168">
        <f t="shared" ref="D62" si="233">SUM(D63,D66,D68,D77)</f>
        <v>267.48701574409642</v>
      </c>
      <c r="E62" s="168">
        <f t="shared" ref="E62" si="234">SUM(E63,E66,E68,E77)</f>
        <v>560.02922710955806</v>
      </c>
      <c r="F62" s="168">
        <f t="shared" ref="F62" si="235">SUM(F63,F66,F68,F77)</f>
        <v>503.52417877328833</v>
      </c>
      <c r="G62" s="168">
        <f t="shared" ref="G62" si="236">SUM(G63,G66,G68,G77)</f>
        <v>570.42285936802159</v>
      </c>
      <c r="H62" s="168">
        <f t="shared" ref="H62" si="237">SUM(H63,H66,H68,H77)</f>
        <v>253.62722822308612</v>
      </c>
      <c r="I62" s="168">
        <f t="shared" ref="I62" si="238">SUM(I63,I66,I68,I77)</f>
        <v>93.826422569353127</v>
      </c>
      <c r="J62" s="168">
        <f t="shared" ref="J62" si="239">SUM(J63,J66,J68,J77)</f>
        <v>707.62384286720442</v>
      </c>
      <c r="K62" s="168">
        <f t="shared" ref="K62" si="240">SUM(K63,K66,K68,K77)</f>
        <v>656.10997973940152</v>
      </c>
      <c r="L62" s="168">
        <f t="shared" ref="L62" si="241">SUM(L63,L66,L68,L77)</f>
        <v>774.48786291122008</v>
      </c>
      <c r="M62" s="168">
        <f t="shared" ref="M62" si="242">SUM(M63,M66,M68,M77)</f>
        <v>421.89243393863615</v>
      </c>
      <c r="N62" s="168">
        <f t="shared" ref="N62" si="243">SUM(N63,N66,N68,N77)</f>
        <v>814.81506395458632</v>
      </c>
      <c r="O62" s="168">
        <f t="shared" ref="O62" si="244">SUM(O63,O66,O68,O77)</f>
        <v>606.4028954646958</v>
      </c>
      <c r="P62" s="168">
        <f t="shared" ref="P62" si="245">SUM(P63,P66,P68,P77)</f>
        <v>819.82336920848275</v>
      </c>
      <c r="Q62" s="168">
        <f t="shared" ref="Q62" si="246">SUM(Q63,Q66,Q68,Q77)</f>
        <v>549.16534068150611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279.64243842552156</v>
      </c>
      <c r="D63" s="157">
        <f t="shared" si="247"/>
        <v>171.66999067295859</v>
      </c>
      <c r="E63" s="157">
        <f t="shared" si="247"/>
        <v>377.13213716261129</v>
      </c>
      <c r="F63" s="157">
        <f t="shared" si="247"/>
        <v>336.32803117479358</v>
      </c>
      <c r="G63" s="157">
        <f t="shared" si="247"/>
        <v>390.06818522713763</v>
      </c>
      <c r="H63" s="157">
        <f t="shared" si="247"/>
        <v>169.13096374063704</v>
      </c>
      <c r="I63" s="157">
        <f t="shared" si="247"/>
        <v>64.707314729040647</v>
      </c>
      <c r="J63" s="157">
        <f t="shared" si="247"/>
        <v>479.12811260524956</v>
      </c>
      <c r="K63" s="157">
        <f t="shared" si="247"/>
        <v>445.84977450790427</v>
      </c>
      <c r="L63" s="157">
        <f t="shared" si="247"/>
        <v>550.30565163655649</v>
      </c>
      <c r="M63" s="157">
        <f t="shared" si="247"/>
        <v>274.00385900747108</v>
      </c>
      <c r="N63" s="157">
        <f t="shared" si="247"/>
        <v>551.95924584924205</v>
      </c>
      <c r="O63" s="157">
        <f t="shared" si="247"/>
        <v>410.70790231954163</v>
      </c>
      <c r="P63" s="157">
        <f t="shared" si="247"/>
        <v>533.26713384419088</v>
      </c>
      <c r="Q63" s="157">
        <f t="shared" si="247"/>
        <v>379.32265488487502</v>
      </c>
    </row>
    <row r="64" spans="1:17" ht="12" customHeight="1" x14ac:dyDescent="0.25">
      <c r="A64" s="23" t="s">
        <v>161</v>
      </c>
      <c r="B64" s="156"/>
      <c r="C64" s="156">
        <v>274.69228655942135</v>
      </c>
      <c r="D64" s="156">
        <v>168.34761384481303</v>
      </c>
      <c r="E64" s="156">
        <v>369.37249238240332</v>
      </c>
      <c r="F64" s="156">
        <v>327.63258760930353</v>
      </c>
      <c r="G64" s="156">
        <v>380.95963513969247</v>
      </c>
      <c r="H64" s="156">
        <v>165.52710685328191</v>
      </c>
      <c r="I64" s="156">
        <v>63.797378959988599</v>
      </c>
      <c r="J64" s="156">
        <v>472.59641496633475</v>
      </c>
      <c r="K64" s="156">
        <v>440.33838257816348</v>
      </c>
      <c r="L64" s="156">
        <v>542.74772896550121</v>
      </c>
      <c r="M64" s="156">
        <v>269.07391932272373</v>
      </c>
      <c r="N64" s="156">
        <v>545.76768723292093</v>
      </c>
      <c r="O64" s="156">
        <v>405.71454077534196</v>
      </c>
      <c r="P64" s="156">
        <v>527.58811753258738</v>
      </c>
      <c r="Q64" s="156">
        <v>371.70955135096602</v>
      </c>
    </row>
    <row r="65" spans="1:17" ht="12" customHeight="1" x14ac:dyDescent="0.25">
      <c r="A65" s="23" t="s">
        <v>60</v>
      </c>
      <c r="B65" s="156"/>
      <c r="C65" s="156">
        <v>4.9501518661002386</v>
      </c>
      <c r="D65" s="156">
        <v>3.3223768281455577</v>
      </c>
      <c r="E65" s="156">
        <v>7.759644780207978</v>
      </c>
      <c r="F65" s="156">
        <v>8.6954435654900468</v>
      </c>
      <c r="G65" s="156">
        <v>9.1085500874451739</v>
      </c>
      <c r="H65" s="156">
        <v>3.6038568873551466</v>
      </c>
      <c r="I65" s="156">
        <v>0.90993576905204587</v>
      </c>
      <c r="J65" s="156">
        <v>6.5316976389148085</v>
      </c>
      <c r="K65" s="156">
        <v>5.5113919297407898</v>
      </c>
      <c r="L65" s="156">
        <v>7.5579226710552705</v>
      </c>
      <c r="M65" s="156">
        <v>4.9299396847473602</v>
      </c>
      <c r="N65" s="156">
        <v>6.1915586163211342</v>
      </c>
      <c r="O65" s="156">
        <v>4.9933615441996961</v>
      </c>
      <c r="P65" s="156">
        <v>5.6790163116035339</v>
      </c>
      <c r="Q65" s="156">
        <v>7.6131035339089737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12.532439823580315</v>
      </c>
      <c r="D66" s="157">
        <f t="shared" si="248"/>
        <v>8.8199585507177556</v>
      </c>
      <c r="E66" s="157">
        <f t="shared" si="248"/>
        <v>9.8779714700238124</v>
      </c>
      <c r="F66" s="157">
        <f t="shared" si="248"/>
        <v>13.532336441309139</v>
      </c>
      <c r="G66" s="157">
        <f t="shared" si="248"/>
        <v>15.159297069122227</v>
      </c>
      <c r="H66" s="157">
        <f t="shared" si="248"/>
        <v>9.0513004043779173</v>
      </c>
      <c r="I66" s="157">
        <f t="shared" si="248"/>
        <v>3.7645628016669872</v>
      </c>
      <c r="J66" s="157">
        <f t="shared" si="248"/>
        <v>24.549640569999177</v>
      </c>
      <c r="K66" s="157">
        <f t="shared" si="248"/>
        <v>20.251366501734971</v>
      </c>
      <c r="L66" s="157">
        <f t="shared" si="248"/>
        <v>20.278963699114481</v>
      </c>
      <c r="M66" s="157">
        <f t="shared" si="248"/>
        <v>31.263118573332882</v>
      </c>
      <c r="N66" s="157">
        <f t="shared" si="248"/>
        <v>46.55082094819597</v>
      </c>
      <c r="O66" s="157">
        <f t="shared" si="248"/>
        <v>31.812263889447642</v>
      </c>
      <c r="P66" s="157">
        <f t="shared" si="248"/>
        <v>30.791744199560267</v>
      </c>
      <c r="Q66" s="157">
        <f t="shared" si="248"/>
        <v>15.074241831775524</v>
      </c>
    </row>
    <row r="67" spans="1:17" ht="12" customHeight="1" x14ac:dyDescent="0.25">
      <c r="A67" s="23" t="s">
        <v>60</v>
      </c>
      <c r="B67" s="156"/>
      <c r="C67" s="156">
        <v>12.532439823580315</v>
      </c>
      <c r="D67" s="156">
        <v>8.8199585507177556</v>
      </c>
      <c r="E67" s="156">
        <v>9.8779714700238124</v>
      </c>
      <c r="F67" s="156">
        <v>13.532336441309139</v>
      </c>
      <c r="G67" s="156">
        <v>15.159297069122227</v>
      </c>
      <c r="H67" s="156">
        <v>9.0513004043779173</v>
      </c>
      <c r="I67" s="156">
        <v>3.7645628016669872</v>
      </c>
      <c r="J67" s="156">
        <v>24.549640569999177</v>
      </c>
      <c r="K67" s="156">
        <v>20.251366501734971</v>
      </c>
      <c r="L67" s="156">
        <v>20.278963699114481</v>
      </c>
      <c r="M67" s="156">
        <v>31.263118573332882</v>
      </c>
      <c r="N67" s="156">
        <v>46.55082094819597</v>
      </c>
      <c r="O67" s="156">
        <v>31.812263889447642</v>
      </c>
      <c r="P67" s="156">
        <v>30.791744199560267</v>
      </c>
      <c r="Q67" s="156">
        <v>15.074241831775524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88.761050312954552</v>
      </c>
      <c r="D68" s="157">
        <f t="shared" ref="D68" si="250">SUM(D69:D70,D73:D74)</f>
        <v>57.610618005566856</v>
      </c>
      <c r="E68" s="157">
        <f t="shared" ref="E68" si="251">SUM(E69:E70,E73:E74)</f>
        <v>115.46759747226874</v>
      </c>
      <c r="F68" s="157">
        <f t="shared" ref="F68" si="252">SUM(F69:F70,F73:F74)</f>
        <v>99.264772475143005</v>
      </c>
      <c r="G68" s="157">
        <f t="shared" ref="G68" si="253">SUM(G69:G70,G73:G74)</f>
        <v>109.57218398940022</v>
      </c>
      <c r="H68" s="157">
        <f t="shared" ref="H68" si="254">SUM(H69:H70,H73:H74)</f>
        <v>48.214578805974234</v>
      </c>
      <c r="I68" s="157">
        <f t="shared" ref="I68" si="255">SUM(I69:I70,I73:I74)</f>
        <v>14.855889370366587</v>
      </c>
      <c r="J68" s="157">
        <f t="shared" ref="J68" si="256">SUM(J69:J70,J73:J74)</f>
        <v>133.92530518606833</v>
      </c>
      <c r="K68" s="157">
        <f t="shared" ref="K68" si="257">SUM(K69:K70,K73:K74)</f>
        <v>121.0912450091942</v>
      </c>
      <c r="L68" s="157">
        <f t="shared" ref="L68" si="258">SUM(L69:L70,L73:L74)</f>
        <v>127.07798178926275</v>
      </c>
      <c r="M68" s="157">
        <f t="shared" ref="M68" si="259">SUM(M69:M70,M73:M74)</f>
        <v>74.485853875506237</v>
      </c>
      <c r="N68" s="157">
        <f t="shared" ref="N68" si="260">SUM(N69:N70,N73:N74)</f>
        <v>140.36874339652982</v>
      </c>
      <c r="O68" s="157">
        <f t="shared" ref="O68" si="261">SUM(O69:O70,O73:O74)</f>
        <v>105.16779152671802</v>
      </c>
      <c r="P68" s="157">
        <f t="shared" ref="P68" si="262">SUM(P69:P70,P73:P74)</f>
        <v>166.84008103214384</v>
      </c>
      <c r="Q68" s="157">
        <f t="shared" ref="Q68" si="263">SUM(Q69:Q70,Q73:Q74)</f>
        <v>97.568657934450314</v>
      </c>
    </row>
    <row r="69" spans="1:17" ht="12" customHeight="1" x14ac:dyDescent="0.25">
      <c r="A69" s="167" t="s">
        <v>160</v>
      </c>
      <c r="B69" s="132"/>
      <c r="C69" s="132">
        <v>71.267587803036463</v>
      </c>
      <c r="D69" s="132">
        <v>55.707373907872885</v>
      </c>
      <c r="E69" s="132">
        <v>70.952491492578886</v>
      </c>
      <c r="F69" s="132">
        <v>95.184450015245503</v>
      </c>
      <c r="G69" s="132">
        <v>34.267360869584301</v>
      </c>
      <c r="H69" s="132">
        <v>35.621011993934616</v>
      </c>
      <c r="I69" s="132">
        <v>0</v>
      </c>
      <c r="J69" s="132">
        <v>42.048711923717136</v>
      </c>
      <c r="K69" s="132">
        <v>97.433477734219153</v>
      </c>
      <c r="L69" s="132">
        <v>70.261752731372297</v>
      </c>
      <c r="M69" s="132">
        <v>62.628244126226889</v>
      </c>
      <c r="N69" s="132">
        <v>85.068727976889321</v>
      </c>
      <c r="O69" s="132">
        <v>42.903967238148184</v>
      </c>
      <c r="P69" s="132">
        <v>104.27749604404266</v>
      </c>
      <c r="Q69" s="132">
        <v>79.153664519011741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1.3054467344559519</v>
      </c>
      <c r="D70" s="132">
        <f t="shared" ref="D70" si="265">SUM(D71:D72)</f>
        <v>1.9032440976939711</v>
      </c>
      <c r="E70" s="132">
        <f t="shared" ref="E70" si="266">SUM(E71:E72)</f>
        <v>2.3097255563107968</v>
      </c>
      <c r="F70" s="132">
        <f t="shared" ref="F70" si="267">SUM(F71:F72)</f>
        <v>4.080322459897503</v>
      </c>
      <c r="G70" s="132">
        <f t="shared" ref="G70" si="268">SUM(G71:G72)</f>
        <v>8.5261036770719389</v>
      </c>
      <c r="H70" s="132">
        <f t="shared" ref="H70" si="269">SUM(H71:H72)</f>
        <v>7.1599266942917463</v>
      </c>
      <c r="I70" s="132">
        <f t="shared" ref="I70" si="270">SUM(I71:I72)</f>
        <v>14.855889370366587</v>
      </c>
      <c r="J70" s="132">
        <f t="shared" ref="J70" si="271">SUM(J71:J72)</f>
        <v>13.958490675110482</v>
      </c>
      <c r="K70" s="132">
        <f t="shared" ref="K70" si="272">SUM(K71:K72)</f>
        <v>23.657767274975043</v>
      </c>
      <c r="L70" s="132">
        <f t="shared" ref="L70" si="273">SUM(L71:L72)</f>
        <v>52.921728070630614</v>
      </c>
      <c r="M70" s="132">
        <f t="shared" ref="M70" si="274">SUM(M71:M72)</f>
        <v>11.857609749279346</v>
      </c>
      <c r="N70" s="132">
        <f t="shared" ref="N70" si="275">SUM(N71:N72)</f>
        <v>22.01829941291491</v>
      </c>
      <c r="O70" s="132">
        <f t="shared" ref="O70" si="276">SUM(O71:O72)</f>
        <v>18.652683379790979</v>
      </c>
      <c r="P70" s="132">
        <f t="shared" ref="P70" si="277">SUM(P71:P72)</f>
        <v>22.897932523151113</v>
      </c>
      <c r="Q70" s="132">
        <f t="shared" ref="Q70" si="278">SUM(Q71:Q72)</f>
        <v>16.30521368140235</v>
      </c>
    </row>
    <row r="71" spans="1:17" ht="12" customHeight="1" x14ac:dyDescent="0.25">
      <c r="A71" s="166" t="s">
        <v>109</v>
      </c>
      <c r="B71" s="165"/>
      <c r="C71" s="165">
        <v>0.72341416198567621</v>
      </c>
      <c r="D71" s="165">
        <v>1.0474466841401695</v>
      </c>
      <c r="E71" s="165">
        <v>1.2693381411698643</v>
      </c>
      <c r="F71" s="165">
        <v>2.2338680030936957</v>
      </c>
      <c r="G71" s="165">
        <v>4.6503275412112908</v>
      </c>
      <c r="H71" s="165">
        <v>3.8907218811448883</v>
      </c>
      <c r="I71" s="165">
        <v>8.0403053232371224</v>
      </c>
      <c r="J71" s="165">
        <v>7.5256523365157753</v>
      </c>
      <c r="K71" s="165">
        <v>12.708039469187614</v>
      </c>
      <c r="L71" s="165">
        <v>28.309480278387131</v>
      </c>
      <c r="M71" s="165">
        <v>6.4696172163369043</v>
      </c>
      <c r="N71" s="165">
        <v>11.762491278007772</v>
      </c>
      <c r="O71" s="165">
        <v>9.9522279061803136</v>
      </c>
      <c r="P71" s="165">
        <v>12.196784643726541</v>
      </c>
      <c r="Q71" s="165">
        <v>8.6727305444920297</v>
      </c>
    </row>
    <row r="72" spans="1:17" ht="12" customHeight="1" x14ac:dyDescent="0.25">
      <c r="A72" s="147" t="s">
        <v>59</v>
      </c>
      <c r="B72" s="164"/>
      <c r="C72" s="164">
        <v>0.58203257247027584</v>
      </c>
      <c r="D72" s="164">
        <v>0.85579741355380157</v>
      </c>
      <c r="E72" s="164">
        <v>1.0403874151409327</v>
      </c>
      <c r="F72" s="164">
        <v>1.8464544568038075</v>
      </c>
      <c r="G72" s="164">
        <v>3.8757761358606486</v>
      </c>
      <c r="H72" s="164">
        <v>3.2692048131468581</v>
      </c>
      <c r="I72" s="164">
        <v>6.8155840471294642</v>
      </c>
      <c r="J72" s="164">
        <v>6.4328383385947063</v>
      </c>
      <c r="K72" s="164">
        <v>10.949727805787431</v>
      </c>
      <c r="L72" s="164">
        <v>24.612247792243483</v>
      </c>
      <c r="M72" s="164">
        <v>5.3879925329424418</v>
      </c>
      <c r="N72" s="164">
        <v>10.255808134907138</v>
      </c>
      <c r="O72" s="164">
        <v>8.7004554736106652</v>
      </c>
      <c r="P72" s="164">
        <v>10.701147879424571</v>
      </c>
      <c r="Q72" s="164">
        <v>7.6324831369103201</v>
      </c>
    </row>
    <row r="73" spans="1:17" ht="12" customHeight="1" x14ac:dyDescent="0.25">
      <c r="A73" s="163" t="s">
        <v>142</v>
      </c>
      <c r="B73" s="162"/>
      <c r="C73" s="162">
        <v>16.120234581843945</v>
      </c>
      <c r="D73" s="162">
        <v>0</v>
      </c>
      <c r="E73" s="162">
        <v>41.160479277189935</v>
      </c>
      <c r="F73" s="162">
        <v>0</v>
      </c>
      <c r="G73" s="162">
        <v>64.60065110208248</v>
      </c>
      <c r="H73" s="162">
        <v>4.889295576600829</v>
      </c>
      <c r="I73" s="162">
        <v>0</v>
      </c>
      <c r="J73" s="162">
        <v>72.75892688378228</v>
      </c>
      <c r="K73" s="162">
        <v>0</v>
      </c>
      <c r="L73" s="162">
        <v>3.7421930251540956</v>
      </c>
      <c r="M73" s="162">
        <v>0</v>
      </c>
      <c r="N73" s="162">
        <v>29.29508790879289</v>
      </c>
      <c r="O73" s="162">
        <v>41.522409007519542</v>
      </c>
      <c r="P73" s="162">
        <v>37.364110521381029</v>
      </c>
      <c r="Q73" s="162">
        <v>1.9988213055530861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6.7781193618187435E-2</v>
      </c>
      <c r="D74" s="160">
        <f t="shared" ref="D74" si="280">SUM(D75:D76)</f>
        <v>0</v>
      </c>
      <c r="E74" s="160">
        <f t="shared" ref="E74" si="281">SUM(E75:E76)</f>
        <v>1.0449011461891247</v>
      </c>
      <c r="F74" s="160">
        <f t="shared" ref="F74" si="282">SUM(F75:F76)</f>
        <v>0</v>
      </c>
      <c r="G74" s="160">
        <f t="shared" ref="G74" si="283">SUM(G75:G76)</f>
        <v>2.1780683406614991</v>
      </c>
      <c r="H74" s="160">
        <f t="shared" ref="H74" si="284">SUM(H75:H76)</f>
        <v>0.54434454114704245</v>
      </c>
      <c r="I74" s="160">
        <f t="shared" ref="I74" si="285">SUM(I75:I76)</f>
        <v>0</v>
      </c>
      <c r="J74" s="160">
        <f t="shared" ref="J74" si="286">SUM(J75:J76)</f>
        <v>5.1591757034584376</v>
      </c>
      <c r="K74" s="160">
        <f t="shared" ref="K74" si="287">SUM(K75:K76)</f>
        <v>0</v>
      </c>
      <c r="L74" s="160">
        <f t="shared" ref="L74" si="288">SUM(L75:L76)</f>
        <v>0.15230796210573527</v>
      </c>
      <c r="M74" s="160">
        <f t="shared" ref="M74" si="289">SUM(M75:M76)</f>
        <v>0</v>
      </c>
      <c r="N74" s="160">
        <f t="shared" ref="N74" si="290">SUM(N75:N76)</f>
        <v>3.9866280979326967</v>
      </c>
      <c r="O74" s="160">
        <f t="shared" ref="O74" si="291">SUM(O75:O76)</f>
        <v>2.0887319012593109</v>
      </c>
      <c r="P74" s="160">
        <f t="shared" ref="P74" si="292">SUM(P75:P76)</f>
        <v>2.30054194356905</v>
      </c>
      <c r="Q74" s="160">
        <f t="shared" ref="Q74" si="293">SUM(Q75:Q76)</f>
        <v>0.11095842848314032</v>
      </c>
    </row>
    <row r="75" spans="1:17" ht="12" customHeight="1" x14ac:dyDescent="0.25">
      <c r="A75" s="148" t="s">
        <v>60</v>
      </c>
      <c r="B75" s="156"/>
      <c r="C75" s="156">
        <v>3.6058273252627428E-2</v>
      </c>
      <c r="D75" s="156">
        <v>0</v>
      </c>
      <c r="E75" s="156">
        <v>0.57774641122862114</v>
      </c>
      <c r="F75" s="156">
        <v>0</v>
      </c>
      <c r="G75" s="156">
        <v>1.2316320534653076</v>
      </c>
      <c r="H75" s="156">
        <v>0.29920420195912778</v>
      </c>
      <c r="I75" s="156">
        <v>0</v>
      </c>
      <c r="J75" s="156">
        <v>2.6532438398199085</v>
      </c>
      <c r="K75" s="156">
        <v>0</v>
      </c>
      <c r="L75" s="156">
        <v>8.2163586000494296E-2</v>
      </c>
      <c r="M75" s="156">
        <v>0</v>
      </c>
      <c r="N75" s="156">
        <v>2.1300358050373429</v>
      </c>
      <c r="O75" s="156">
        <v>1.1537096913872662</v>
      </c>
      <c r="P75" s="156">
        <v>1.2054815018601206</v>
      </c>
      <c r="Q75" s="156">
        <v>6.5508224771942417E-2</v>
      </c>
    </row>
    <row r="76" spans="1:17" ht="12" customHeight="1" x14ac:dyDescent="0.25">
      <c r="A76" s="148" t="s">
        <v>59</v>
      </c>
      <c r="B76" s="156"/>
      <c r="C76" s="156">
        <v>3.1722920365560008E-2</v>
      </c>
      <c r="D76" s="156">
        <v>0</v>
      </c>
      <c r="E76" s="156">
        <v>0.46715473496050347</v>
      </c>
      <c r="F76" s="156">
        <v>0</v>
      </c>
      <c r="G76" s="156">
        <v>0.94643628719619166</v>
      </c>
      <c r="H76" s="156">
        <v>0.2451403391879147</v>
      </c>
      <c r="I76" s="156">
        <v>0</v>
      </c>
      <c r="J76" s="156">
        <v>2.5059318636385286</v>
      </c>
      <c r="K76" s="156">
        <v>0</v>
      </c>
      <c r="L76" s="156">
        <v>7.0144376105240991E-2</v>
      </c>
      <c r="M76" s="156">
        <v>0</v>
      </c>
      <c r="N76" s="156">
        <v>1.8565922928953538</v>
      </c>
      <c r="O76" s="156">
        <v>0.93502220987204454</v>
      </c>
      <c r="P76" s="156">
        <v>1.0950604417089294</v>
      </c>
      <c r="Q76" s="156">
        <v>4.5450203711197901E-2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43.076254920768505</v>
      </c>
      <c r="D77" s="157">
        <f t="shared" ref="D77" si="295">SUM(D78:D79)</f>
        <v>29.38644851485321</v>
      </c>
      <c r="E77" s="157">
        <f t="shared" ref="E77" si="296">SUM(E78:E79)</f>
        <v>57.551521004654255</v>
      </c>
      <c r="F77" s="157">
        <f t="shared" ref="F77" si="297">SUM(F78:F79)</f>
        <v>54.399038682042601</v>
      </c>
      <c r="G77" s="157">
        <f t="shared" ref="G77" si="298">SUM(G78:G79)</f>
        <v>55.623193082361546</v>
      </c>
      <c r="H77" s="157">
        <f t="shared" ref="H77" si="299">SUM(H78:H79)</f>
        <v>27.230385272096928</v>
      </c>
      <c r="I77" s="157">
        <f t="shared" ref="I77" si="300">SUM(I78:I79)</f>
        <v>10.498655668278911</v>
      </c>
      <c r="J77" s="157">
        <f t="shared" ref="J77" si="301">SUM(J78:J79)</f>
        <v>70.020784505887363</v>
      </c>
      <c r="K77" s="157">
        <f t="shared" ref="K77" si="302">SUM(K78:K79)</f>
        <v>68.917593720568121</v>
      </c>
      <c r="L77" s="157">
        <f t="shared" ref="L77" si="303">SUM(L78:L79)</f>
        <v>76.825265786286465</v>
      </c>
      <c r="M77" s="157">
        <f t="shared" ref="M77" si="304">SUM(M78:M79)</f>
        <v>42.139602482325991</v>
      </c>
      <c r="N77" s="157">
        <f t="shared" ref="N77" si="305">SUM(N78:N79)</f>
        <v>75.936253760618413</v>
      </c>
      <c r="O77" s="157">
        <f t="shared" ref="O77" si="306">SUM(O78:O79)</f>
        <v>58.714937728988531</v>
      </c>
      <c r="P77" s="157">
        <f t="shared" ref="P77" si="307">SUM(P78:P79)</f>
        <v>88.924410132587639</v>
      </c>
      <c r="Q77" s="157">
        <f t="shared" ref="Q77" si="308">SUM(Q78:Q79)</f>
        <v>57.199786030405321</v>
      </c>
    </row>
    <row r="78" spans="1:17" ht="12" customHeight="1" x14ac:dyDescent="0.25">
      <c r="A78" s="23" t="s">
        <v>109</v>
      </c>
      <c r="B78" s="156"/>
      <c r="C78" s="156">
        <v>37.400624535736917</v>
      </c>
      <c r="D78" s="156">
        <v>29.38644851485321</v>
      </c>
      <c r="E78" s="156">
        <v>55.805038805352766</v>
      </c>
      <c r="F78" s="156">
        <v>51.806673382643353</v>
      </c>
      <c r="G78" s="156">
        <v>55.623193082361546</v>
      </c>
      <c r="H78" s="156">
        <v>27.230385272096928</v>
      </c>
      <c r="I78" s="156">
        <v>10.498655668278911</v>
      </c>
      <c r="J78" s="156">
        <v>55.388981570261038</v>
      </c>
      <c r="K78" s="156">
        <v>68.917593720568121</v>
      </c>
      <c r="L78" s="156">
        <v>76.825265786286465</v>
      </c>
      <c r="M78" s="156">
        <v>42.139602482325991</v>
      </c>
      <c r="N78" s="156">
        <v>65.94222591853331</v>
      </c>
      <c r="O78" s="156">
        <v>58.714937728988531</v>
      </c>
      <c r="P78" s="156">
        <v>59.617675086968376</v>
      </c>
      <c r="Q78" s="156">
        <v>35.023275086715351</v>
      </c>
    </row>
    <row r="79" spans="1:17" ht="12" customHeight="1" x14ac:dyDescent="0.25">
      <c r="A79" s="29" t="s">
        <v>140</v>
      </c>
      <c r="B79" s="57"/>
      <c r="C79" s="57">
        <v>5.6756303850315897</v>
      </c>
      <c r="D79" s="57">
        <v>0</v>
      </c>
      <c r="E79" s="57">
        <v>1.7464821993014881</v>
      </c>
      <c r="F79" s="57">
        <v>2.5923652993992472</v>
      </c>
      <c r="G79" s="57">
        <v>0</v>
      </c>
      <c r="H79" s="57">
        <v>0</v>
      </c>
      <c r="I79" s="57">
        <v>0</v>
      </c>
      <c r="J79" s="57">
        <v>14.631802935626329</v>
      </c>
      <c r="K79" s="57">
        <v>0</v>
      </c>
      <c r="L79" s="57">
        <v>0</v>
      </c>
      <c r="M79" s="57">
        <v>0</v>
      </c>
      <c r="N79" s="57">
        <v>9.9940278420850976</v>
      </c>
      <c r="O79" s="57">
        <v>0</v>
      </c>
      <c r="P79" s="57">
        <v>29.30673504561927</v>
      </c>
      <c r="Q79" s="57">
        <v>22.176510943689973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58.347655667517543</v>
      </c>
      <c r="D81" s="168">
        <f t="shared" ref="D81" si="310">SUM(D82,D85,D87,D100)</f>
        <v>395.01730195582917</v>
      </c>
      <c r="E81" s="168">
        <f t="shared" ref="E81" si="311">SUM(E82,E85,E87,E100)</f>
        <v>211.72117194586278</v>
      </c>
      <c r="F81" s="168">
        <f t="shared" ref="F81" si="312">SUM(F82,F85,F87,F100)</f>
        <v>55.165732142090455</v>
      </c>
      <c r="G81" s="168">
        <f t="shared" ref="G81" si="313">SUM(G82,G85,G87,G100)</f>
        <v>492.63354365347891</v>
      </c>
      <c r="H81" s="168">
        <f t="shared" ref="H81" si="314">SUM(H82,H85,H87,H100)</f>
        <v>595.99600654176777</v>
      </c>
      <c r="I81" s="168">
        <f t="shared" ref="I81" si="315">SUM(I82,I85,I87,I100)</f>
        <v>937.25932591918183</v>
      </c>
      <c r="J81" s="168">
        <f t="shared" ref="J81" si="316">SUM(J82,J85,J87,J100)</f>
        <v>117.51682083874556</v>
      </c>
      <c r="K81" s="168">
        <f t="shared" ref="K81" si="317">SUM(K82,K85,K87,K100)</f>
        <v>84.991988564502094</v>
      </c>
      <c r="L81" s="168">
        <f t="shared" ref="L81" si="318">SUM(L82,L85,L87,L100)</f>
        <v>0.77537769760633302</v>
      </c>
      <c r="M81" s="168">
        <f t="shared" ref="M81" si="319">SUM(M82,M85,M87,M100)</f>
        <v>0</v>
      </c>
      <c r="N81" s="168">
        <f t="shared" ref="N81" si="320">SUM(N82,N85,N87,N100)</f>
        <v>30.492210746897701</v>
      </c>
      <c r="O81" s="168">
        <f t="shared" ref="O81" si="321">SUM(O82,O85,O87,O100)</f>
        <v>68.306880326415865</v>
      </c>
      <c r="P81" s="168">
        <f t="shared" ref="P81" si="322">SUM(P82,P85,P87,P100)</f>
        <v>285.67397797103649</v>
      </c>
      <c r="Q81" s="168">
        <f t="shared" ref="Q81" si="323">SUM(Q82,Q85,Q87,Q100)</f>
        <v>65.310191540535371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42.504100330688516</v>
      </c>
      <c r="D82" s="157">
        <f t="shared" si="324"/>
        <v>284.81629390497727</v>
      </c>
      <c r="E82" s="157">
        <f t="shared" si="324"/>
        <v>160.33003161624586</v>
      </c>
      <c r="F82" s="157">
        <f t="shared" si="324"/>
        <v>35.630678667695015</v>
      </c>
      <c r="G82" s="157">
        <f t="shared" si="324"/>
        <v>363.59989535778425</v>
      </c>
      <c r="H82" s="157">
        <f t="shared" si="324"/>
        <v>431.74444363171898</v>
      </c>
      <c r="I82" s="157">
        <f t="shared" si="324"/>
        <v>682.45024678919492</v>
      </c>
      <c r="J82" s="157">
        <f t="shared" si="324"/>
        <v>87.320563197795479</v>
      </c>
      <c r="K82" s="157">
        <f t="shared" si="324"/>
        <v>65.499211447822148</v>
      </c>
      <c r="L82" s="157">
        <f t="shared" si="324"/>
        <v>0.5781355799660165</v>
      </c>
      <c r="M82" s="157">
        <f t="shared" si="324"/>
        <v>0</v>
      </c>
      <c r="N82" s="157">
        <f t="shared" si="324"/>
        <v>22.246702956566626</v>
      </c>
      <c r="O82" s="157">
        <f t="shared" si="324"/>
        <v>49.694463010789086</v>
      </c>
      <c r="P82" s="157">
        <f t="shared" si="324"/>
        <v>189.91167742257653</v>
      </c>
      <c r="Q82" s="157">
        <f t="shared" si="324"/>
        <v>44.047785091054159</v>
      </c>
    </row>
    <row r="83" spans="1:17" ht="12" customHeight="1" x14ac:dyDescent="0.25">
      <c r="A83" s="23" t="s">
        <v>157</v>
      </c>
      <c r="B83" s="156"/>
      <c r="C83" s="156">
        <v>42.266646612818342</v>
      </c>
      <c r="D83" s="156">
        <v>282.98797206416015</v>
      </c>
      <c r="E83" s="156">
        <v>159.23076876805629</v>
      </c>
      <c r="F83" s="156">
        <v>35.323254271061039</v>
      </c>
      <c r="G83" s="156">
        <v>360.74529994992253</v>
      </c>
      <c r="H83" s="156">
        <v>428.62576131333446</v>
      </c>
      <c r="I83" s="156">
        <v>679.1761251953327</v>
      </c>
      <c r="J83" s="156">
        <v>86.918184868618383</v>
      </c>
      <c r="K83" s="156">
        <v>65.22786859239153</v>
      </c>
      <c r="L83" s="156">
        <v>0.57549891727211833</v>
      </c>
      <c r="M83" s="156">
        <v>0</v>
      </c>
      <c r="N83" s="156">
        <v>22.165091532062121</v>
      </c>
      <c r="O83" s="156">
        <v>49.498047847252657</v>
      </c>
      <c r="P83" s="156">
        <v>189.25891475825682</v>
      </c>
      <c r="Q83" s="156">
        <v>43.762641671122495</v>
      </c>
    </row>
    <row r="84" spans="1:17" ht="12" customHeight="1" x14ac:dyDescent="0.25">
      <c r="A84" s="23" t="s">
        <v>60</v>
      </c>
      <c r="B84" s="156"/>
      <c r="C84" s="156">
        <v>0.23745371787017319</v>
      </c>
      <c r="D84" s="156">
        <v>1.8283218408171442</v>
      </c>
      <c r="E84" s="156">
        <v>1.0992628481895814</v>
      </c>
      <c r="F84" s="156">
        <v>0.30742439663397547</v>
      </c>
      <c r="G84" s="156">
        <v>2.8545954078617459</v>
      </c>
      <c r="H84" s="156">
        <v>3.1186823183844914</v>
      </c>
      <c r="I84" s="156">
        <v>3.2741215938622563</v>
      </c>
      <c r="J84" s="156">
        <v>0.40237832917710004</v>
      </c>
      <c r="K84" s="156">
        <v>0.27134285543061942</v>
      </c>
      <c r="L84" s="156">
        <v>2.6366626938981556E-3</v>
      </c>
      <c r="M84" s="156">
        <v>0</v>
      </c>
      <c r="N84" s="156">
        <v>8.1611424504505328E-2</v>
      </c>
      <c r="O84" s="156">
        <v>0.19641516353643004</v>
      </c>
      <c r="P84" s="156">
        <v>0.65276266431971264</v>
      </c>
      <c r="Q84" s="156">
        <v>0.28514341993166203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1.2513108662570558</v>
      </c>
      <c r="D85" s="157">
        <f t="shared" si="325"/>
        <v>4.4714567928487101</v>
      </c>
      <c r="E85" s="157">
        <f t="shared" si="325"/>
        <v>2.4074116348944954</v>
      </c>
      <c r="F85" s="157">
        <f t="shared" si="325"/>
        <v>2.2944651846259703</v>
      </c>
      <c r="G85" s="157">
        <f t="shared" si="325"/>
        <v>6.3047103402351379</v>
      </c>
      <c r="H85" s="157">
        <f t="shared" si="325"/>
        <v>9.1744869819333381</v>
      </c>
      <c r="I85" s="157">
        <f t="shared" si="325"/>
        <v>12.535426210515874</v>
      </c>
      <c r="J85" s="157">
        <f t="shared" si="325"/>
        <v>2.965296902553463</v>
      </c>
      <c r="K85" s="157">
        <f t="shared" si="325"/>
        <v>3.2695610562241697</v>
      </c>
      <c r="L85" s="157">
        <f t="shared" si="325"/>
        <v>5.089999350540917E-2</v>
      </c>
      <c r="M85" s="157">
        <f t="shared" si="325"/>
        <v>0</v>
      </c>
      <c r="N85" s="157">
        <f t="shared" si="325"/>
        <v>2.4497188694827914</v>
      </c>
      <c r="O85" s="157">
        <f t="shared" si="325"/>
        <v>5.2651094646077103</v>
      </c>
      <c r="P85" s="157">
        <f t="shared" si="325"/>
        <v>20.237662158713295</v>
      </c>
      <c r="Q85" s="157">
        <f t="shared" si="325"/>
        <v>3.7294847018399735</v>
      </c>
    </row>
    <row r="86" spans="1:17" ht="12" customHeight="1" x14ac:dyDescent="0.25">
      <c r="A86" s="23" t="s">
        <v>60</v>
      </c>
      <c r="B86" s="156"/>
      <c r="C86" s="156">
        <v>1.2513108662570558</v>
      </c>
      <c r="D86" s="156">
        <v>4.4714567928487101</v>
      </c>
      <c r="E86" s="156">
        <v>2.4074116348944954</v>
      </c>
      <c r="F86" s="156">
        <v>2.2944651846259703</v>
      </c>
      <c r="G86" s="156">
        <v>6.3047103402351379</v>
      </c>
      <c r="H86" s="156">
        <v>9.1744869819333381</v>
      </c>
      <c r="I86" s="156">
        <v>12.535426210515874</v>
      </c>
      <c r="J86" s="156">
        <v>2.965296902553463</v>
      </c>
      <c r="K86" s="156">
        <v>3.2695610562241697</v>
      </c>
      <c r="L86" s="156">
        <v>5.089999350540917E-2</v>
      </c>
      <c r="M86" s="156">
        <v>0</v>
      </c>
      <c r="N86" s="156">
        <v>2.4497188694827914</v>
      </c>
      <c r="O86" s="156">
        <v>5.2651094646077103</v>
      </c>
      <c r="P86" s="156">
        <v>20.237662158713295</v>
      </c>
      <c r="Q86" s="156">
        <v>3.7294847018399735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10.747519482687641</v>
      </c>
      <c r="D87" s="157">
        <f t="shared" ref="D87" si="327">SUM(D88:D89,D92:D93,D96:D97)</f>
        <v>78.90636115024968</v>
      </c>
      <c r="E87" s="157">
        <f t="shared" ref="E87" si="328">SUM(E88:E89,E92:E93,E96:E97)</f>
        <v>37.536388727203658</v>
      </c>
      <c r="F87" s="157">
        <f t="shared" ref="F87" si="329">SUM(F88:F89,F92:F93,F96:F97)</f>
        <v>11.74966322238766</v>
      </c>
      <c r="G87" s="157">
        <f t="shared" ref="G87" si="330">SUM(G88:G89,G92:G93,G96:G97)</f>
        <v>92.100156887504681</v>
      </c>
      <c r="H87" s="157">
        <f t="shared" ref="H87" si="331">SUM(H88:H89,H92:H93,H96:H97)</f>
        <v>113.39678960847559</v>
      </c>
      <c r="I87" s="157">
        <f t="shared" ref="I87" si="332">SUM(I88:I89,I92:I93,I96:I97)</f>
        <v>180.69402215966048</v>
      </c>
      <c r="J87" s="157">
        <f t="shared" ref="J87" si="333">SUM(J88:J89,J92:J93,J96:J97)</f>
        <v>20.905766934589618</v>
      </c>
      <c r="K87" s="157">
        <f t="shared" ref="K87" si="334">SUM(K88:K89,K92:K93,K96:K97)</f>
        <v>11.152301305196417</v>
      </c>
      <c r="L87" s="157">
        <f t="shared" ref="L87" si="335">SUM(L88:L89,L92:L93,L96:L97)</f>
        <v>0.1009947583721868</v>
      </c>
      <c r="M87" s="157">
        <f t="shared" ref="M87" si="336">SUM(M88:M89,M92:M93,M96:M97)</f>
        <v>0</v>
      </c>
      <c r="N87" s="157">
        <f t="shared" ref="N87" si="337">SUM(N88:N89,N92:N93,N96:N97)</f>
        <v>3.9263429422474916</v>
      </c>
      <c r="O87" s="157">
        <f t="shared" ref="O87" si="338">SUM(O88:O89,O92:O93,O96:O97)</f>
        <v>8.8572470980409825</v>
      </c>
      <c r="P87" s="157">
        <f t="shared" ref="P87" si="339">SUM(P88:P89,P92:P93,P96:P97)</f>
        <v>54.782380032759676</v>
      </c>
      <c r="Q87" s="157">
        <f t="shared" ref="Q87" si="340">SUM(Q88:Q89,Q92:Q93,Q96:Q97)</f>
        <v>11.967298282276158</v>
      </c>
    </row>
    <row r="88" spans="1:17" ht="12" customHeight="1" x14ac:dyDescent="0.25">
      <c r="A88" s="167" t="s">
        <v>156</v>
      </c>
      <c r="B88" s="132"/>
      <c r="C88" s="132">
        <v>2.3856736611496876</v>
      </c>
      <c r="D88" s="132">
        <v>17.931935561261099</v>
      </c>
      <c r="E88" s="132">
        <v>20.177506245259767</v>
      </c>
      <c r="F88" s="132">
        <v>1.8893742198996761</v>
      </c>
      <c r="G88" s="132">
        <v>51.126695774971367</v>
      </c>
      <c r="H88" s="132">
        <v>56.267933145953322</v>
      </c>
      <c r="I88" s="132">
        <v>117.68817207087001</v>
      </c>
      <c r="J88" s="132">
        <v>15.962519635818374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40.920585483148244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3.9719673413471768E-2</v>
      </c>
      <c r="D89" s="132">
        <f t="shared" ref="D89" si="342">SUM(D90:D91)</f>
        <v>0.3183168218832173</v>
      </c>
      <c r="E89" s="132">
        <f t="shared" ref="E89" si="343">SUM(E90:E91)</f>
        <v>0.45950009186696361</v>
      </c>
      <c r="F89" s="132">
        <f t="shared" ref="F89" si="344">SUM(F90:F91)</f>
        <v>0.1041081052673781</v>
      </c>
      <c r="G89" s="132">
        <f t="shared" ref="G89" si="345">SUM(G90:G91)</f>
        <v>1.7507720348066207</v>
      </c>
      <c r="H89" s="132">
        <f t="shared" ref="H89" si="346">SUM(H90:H91)</f>
        <v>2.6976372314987174</v>
      </c>
      <c r="I89" s="132">
        <f t="shared" ref="I89" si="347">SUM(I90:I91)</f>
        <v>8.2309838999173675</v>
      </c>
      <c r="J89" s="132">
        <f t="shared" ref="J89" si="348">SUM(J90:J91)</f>
        <v>4.9432472987712446</v>
      </c>
      <c r="K89" s="132">
        <f t="shared" ref="K89" si="349">SUM(K90:K91)</f>
        <v>1.8296652073429869</v>
      </c>
      <c r="L89" s="132">
        <f t="shared" ref="L89" si="350">SUM(L90:L91)</f>
        <v>0.1009947583721868</v>
      </c>
      <c r="M89" s="132">
        <f t="shared" ref="M89" si="351">SUM(M90:M91)</f>
        <v>0</v>
      </c>
      <c r="N89" s="132">
        <f t="shared" ref="N89" si="352">SUM(N90:N91)</f>
        <v>3.9263429422474916</v>
      </c>
      <c r="O89" s="132">
        <f t="shared" ref="O89" si="353">SUM(O90:O91)</f>
        <v>8.8572470980409825</v>
      </c>
      <c r="P89" s="132">
        <f t="shared" ref="P89" si="354">SUM(P90:P91)</f>
        <v>13.861794549611435</v>
      </c>
      <c r="Q89" s="132">
        <f t="shared" ref="Q89" si="355">SUM(Q90:Q91)</f>
        <v>0.53468428304940341</v>
      </c>
    </row>
    <row r="90" spans="1:17" ht="12" customHeight="1" x14ac:dyDescent="0.25">
      <c r="A90" s="166" t="s">
        <v>55</v>
      </c>
      <c r="B90" s="165"/>
      <c r="C90" s="165">
        <v>2.4129328026381899E-2</v>
      </c>
      <c r="D90" s="165">
        <v>0.19284651185204002</v>
      </c>
      <c r="E90" s="165">
        <v>0.2927984922469839</v>
      </c>
      <c r="F90" s="165">
        <v>5.9104123913780213E-2</v>
      </c>
      <c r="G90" s="165">
        <v>1.050408496352141</v>
      </c>
      <c r="H90" s="165">
        <v>1.6132212296491195</v>
      </c>
      <c r="I90" s="165">
        <v>4.9048197185811402</v>
      </c>
      <c r="J90" s="165">
        <v>3.0085444259147218</v>
      </c>
      <c r="K90" s="165">
        <v>1.1172370359831494</v>
      </c>
      <c r="L90" s="165">
        <v>5.9881426038325754E-2</v>
      </c>
      <c r="M90" s="165">
        <v>0</v>
      </c>
      <c r="N90" s="165">
        <v>2.3076079248283539</v>
      </c>
      <c r="O90" s="165">
        <v>5.1902796321304328</v>
      </c>
      <c r="P90" s="165">
        <v>8.0934452356361088</v>
      </c>
      <c r="Q90" s="165">
        <v>0.3112861889199624</v>
      </c>
    </row>
    <row r="91" spans="1:17" ht="12" customHeight="1" x14ac:dyDescent="0.25">
      <c r="A91" s="147" t="s">
        <v>59</v>
      </c>
      <c r="B91" s="164"/>
      <c r="C91" s="164">
        <v>1.5590345387089867E-2</v>
      </c>
      <c r="D91" s="164">
        <v>0.12547031003117728</v>
      </c>
      <c r="E91" s="164">
        <v>0.16670159961997968</v>
      </c>
      <c r="F91" s="164">
        <v>4.5003981353597879E-2</v>
      </c>
      <c r="G91" s="164">
        <v>0.70036353845447974</v>
      </c>
      <c r="H91" s="164">
        <v>1.0844160018495981</v>
      </c>
      <c r="I91" s="164">
        <v>3.3261641813362277</v>
      </c>
      <c r="J91" s="164">
        <v>1.9347028728565225</v>
      </c>
      <c r="K91" s="164">
        <v>0.71242817135983749</v>
      </c>
      <c r="L91" s="164">
        <v>4.1113332333861038E-2</v>
      </c>
      <c r="M91" s="164">
        <v>0</v>
      </c>
      <c r="N91" s="164">
        <v>1.6187350174191375</v>
      </c>
      <c r="O91" s="164">
        <v>3.6669674659105489</v>
      </c>
      <c r="P91" s="164">
        <v>5.7683493139753272</v>
      </c>
      <c r="Q91" s="164">
        <v>0.22339809412944098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8.2807284486480555</v>
      </c>
      <c r="D96" s="162">
        <v>59.998828928185134</v>
      </c>
      <c r="E96" s="162">
        <v>16.564029467300649</v>
      </c>
      <c r="F96" s="162">
        <v>9.52786362619584</v>
      </c>
      <c r="G96" s="162">
        <v>38.094630445070841</v>
      </c>
      <c r="H96" s="162">
        <v>52.373642232806809</v>
      </c>
      <c r="I96" s="162">
        <v>49.766429161785219</v>
      </c>
      <c r="J96" s="162">
        <v>0</v>
      </c>
      <c r="K96" s="162">
        <v>6.1949167635702569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10.83710191602829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4.139769947642695E-2</v>
      </c>
      <c r="D97" s="160">
        <f t="shared" ref="D97" si="372">SUM(D98:D99)</f>
        <v>0.65727983892022945</v>
      </c>
      <c r="E97" s="160">
        <f t="shared" ref="E97" si="373">SUM(E98:E99)</f>
        <v>0.33535292277627893</v>
      </c>
      <c r="F97" s="160">
        <f t="shared" ref="F97" si="374">SUM(F98:F99)</f>
        <v>0.22831727102476651</v>
      </c>
      <c r="G97" s="160">
        <f t="shared" ref="G97" si="375">SUM(G98:G99)</f>
        <v>1.1280586326558475</v>
      </c>
      <c r="H97" s="160">
        <f t="shared" ref="H97" si="376">SUM(H98:H99)</f>
        <v>2.0575769982167396</v>
      </c>
      <c r="I97" s="160">
        <f t="shared" ref="I97" si="377">SUM(I98:I99)</f>
        <v>5.0084370270878908</v>
      </c>
      <c r="J97" s="160">
        <f t="shared" ref="J97" si="378">SUM(J98:J99)</f>
        <v>0</v>
      </c>
      <c r="K97" s="160">
        <f t="shared" ref="K97" si="379">SUM(K98:K99)</f>
        <v>3.1277193342831735</v>
      </c>
      <c r="L97" s="160">
        <f t="shared" ref="L97" si="380">SUM(L98:L99)</f>
        <v>0</v>
      </c>
      <c r="M97" s="160">
        <f t="shared" ref="M97" si="381">SUM(M98:M99)</f>
        <v>0</v>
      </c>
      <c r="N97" s="160">
        <f t="shared" ref="N97" si="382">SUM(N98:N99)</f>
        <v>0</v>
      </c>
      <c r="O97" s="160">
        <f t="shared" ref="O97" si="383">SUM(O98:O99)</f>
        <v>0</v>
      </c>
      <c r="P97" s="160">
        <f t="shared" ref="P97" si="384">SUM(P98:P99)</f>
        <v>0</v>
      </c>
      <c r="Q97" s="160">
        <f t="shared" ref="Q97" si="385">SUM(Q98:Q99)</f>
        <v>0.59551208319846394</v>
      </c>
    </row>
    <row r="98" spans="1:17" ht="12" customHeight="1" x14ac:dyDescent="0.25">
      <c r="A98" s="148" t="s">
        <v>60</v>
      </c>
      <c r="B98" s="156"/>
      <c r="C98" s="156">
        <v>2.2022768854731655E-2</v>
      </c>
      <c r="D98" s="156">
        <v>0.35957671177122452</v>
      </c>
      <c r="E98" s="156">
        <v>0.18542323198289989</v>
      </c>
      <c r="F98" s="156">
        <v>0.12927553282758658</v>
      </c>
      <c r="G98" s="156">
        <v>0.6378831849441553</v>
      </c>
      <c r="H98" s="156">
        <v>1.1309669468231096</v>
      </c>
      <c r="I98" s="156">
        <v>2.6349579443004334</v>
      </c>
      <c r="J98" s="156">
        <v>0</v>
      </c>
      <c r="K98" s="156">
        <v>1.5899746423564802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0.35158157819890357</v>
      </c>
    </row>
    <row r="99" spans="1:17" ht="12" customHeight="1" x14ac:dyDescent="0.25">
      <c r="A99" s="148" t="s">
        <v>59</v>
      </c>
      <c r="B99" s="156"/>
      <c r="C99" s="156">
        <v>1.9374930621695291E-2</v>
      </c>
      <c r="D99" s="156">
        <v>0.29770312714900488</v>
      </c>
      <c r="E99" s="156">
        <v>0.14992969079337901</v>
      </c>
      <c r="F99" s="156">
        <v>9.9041738197179943E-2</v>
      </c>
      <c r="G99" s="156">
        <v>0.49017544771169225</v>
      </c>
      <c r="H99" s="156">
        <v>0.92661005139362973</v>
      </c>
      <c r="I99" s="156">
        <v>2.3734790827874575</v>
      </c>
      <c r="J99" s="156">
        <v>0</v>
      </c>
      <c r="K99" s="156">
        <v>1.5377446919266935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0.24393050499956037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3.8447249878843297</v>
      </c>
      <c r="D100" s="157">
        <f t="shared" ref="D100" si="387">SUM(D101:D103)</f>
        <v>26.82319010775354</v>
      </c>
      <c r="E100" s="157">
        <f t="shared" ref="E100" si="388">SUM(E101:E103)</f>
        <v>11.447339967518795</v>
      </c>
      <c r="F100" s="157">
        <f t="shared" ref="F100" si="389">SUM(F101:F103)</f>
        <v>5.4909250673818111</v>
      </c>
      <c r="G100" s="157">
        <f t="shared" ref="G100" si="390">SUM(G101:G103)</f>
        <v>30.628781067954819</v>
      </c>
      <c r="H100" s="157">
        <f t="shared" ref="H100" si="391">SUM(H101:H103)</f>
        <v>41.680286319639841</v>
      </c>
      <c r="I100" s="157">
        <f t="shared" ref="I100" si="392">SUM(I101:I103)</f>
        <v>61.579630759810534</v>
      </c>
      <c r="J100" s="157">
        <f t="shared" ref="J100" si="393">SUM(J101:J103)</f>
        <v>6.3251938038069957</v>
      </c>
      <c r="K100" s="157">
        <f t="shared" ref="K100" si="394">SUM(K101:K103)</f>
        <v>5.0709147552593565</v>
      </c>
      <c r="L100" s="157">
        <f t="shared" ref="L100" si="395">SUM(L101:L103)</f>
        <v>4.5347365762720457E-2</v>
      </c>
      <c r="M100" s="157">
        <f t="shared" ref="M100" si="396">SUM(M101:M103)</f>
        <v>0</v>
      </c>
      <c r="N100" s="157">
        <f t="shared" ref="N100" si="397">SUM(N101:N103)</f>
        <v>1.8694459786007946</v>
      </c>
      <c r="O100" s="157">
        <f t="shared" ref="O100" si="398">SUM(O101:O103)</f>
        <v>4.4900607529780876</v>
      </c>
      <c r="P100" s="157">
        <f t="shared" ref="P100" si="399">SUM(P101:P103)</f>
        <v>20.742258356986984</v>
      </c>
      <c r="Q100" s="157">
        <f t="shared" ref="Q100" si="400">SUM(Q101:Q103)</f>
        <v>5.565623465365082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1.1004568917353503</v>
      </c>
      <c r="F101" s="156">
        <v>1.9939627317129984</v>
      </c>
      <c r="G101" s="156">
        <v>1.8881936755135347</v>
      </c>
      <c r="H101" s="156">
        <v>2.3601482199644073</v>
      </c>
      <c r="I101" s="156">
        <v>2.4661949969676784</v>
      </c>
      <c r="J101" s="156">
        <v>0.90747790140787787</v>
      </c>
      <c r="K101" s="156">
        <v>0</v>
      </c>
      <c r="L101" s="156">
        <v>0</v>
      </c>
      <c r="M101" s="156">
        <v>0</v>
      </c>
      <c r="N101" s="156">
        <v>0.13859316887026818</v>
      </c>
      <c r="O101" s="156">
        <v>4.2021361718883633E-2</v>
      </c>
      <c r="P101" s="156">
        <v>6.3415909368703449E-2</v>
      </c>
      <c r="Q101" s="156">
        <v>1.1854464974360817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3.8447249878843297</v>
      </c>
      <c r="D103" s="57">
        <v>26.82319010775354</v>
      </c>
      <c r="E103" s="57">
        <v>10.346883075783445</v>
      </c>
      <c r="F103" s="57">
        <v>3.4969623356688131</v>
      </c>
      <c r="G103" s="57">
        <v>28.740587392441284</v>
      </c>
      <c r="H103" s="57">
        <v>39.320138099675432</v>
      </c>
      <c r="I103" s="57">
        <v>59.113435762842855</v>
      </c>
      <c r="J103" s="57">
        <v>5.4177159023991175</v>
      </c>
      <c r="K103" s="57">
        <v>5.0709147552593565</v>
      </c>
      <c r="L103" s="57">
        <v>4.5347365762720457E-2</v>
      </c>
      <c r="M103" s="57">
        <v>0</v>
      </c>
      <c r="N103" s="57">
        <v>1.7308528097305265</v>
      </c>
      <c r="O103" s="57">
        <v>4.4480393912592042</v>
      </c>
      <c r="P103" s="57">
        <v>20.67884244761828</v>
      </c>
      <c r="Q103" s="57">
        <v>4.3801769679290006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6.9671772665523032E-2</v>
      </c>
      <c r="D105" s="168">
        <f t="shared" ref="D105" si="402">SUM(D106,D109,D111,D120)</f>
        <v>7.3745916107061008E-2</v>
      </c>
      <c r="E105" s="168">
        <f t="shared" ref="E105" si="403">SUM(E106,E109,E111,E120)</f>
        <v>0</v>
      </c>
      <c r="F105" s="168">
        <f t="shared" ref="F105" si="404">SUM(F106,F109,F111,F120)</f>
        <v>9.456074673553351E-2</v>
      </c>
      <c r="G105" s="168">
        <f t="shared" ref="G105" si="405">SUM(G106,G109,G111,G120)</f>
        <v>7.4413325122400814E-2</v>
      </c>
      <c r="H105" s="168">
        <f t="shared" ref="H105" si="406">SUM(H106,H109,H111,H120)</f>
        <v>0.10090687238040298</v>
      </c>
      <c r="I105" s="168">
        <f t="shared" ref="I105" si="407">SUM(I106,I109,I111,I120)</f>
        <v>7.7865164580191687E-2</v>
      </c>
      <c r="J105" s="168">
        <f t="shared" ref="J105" si="408">SUM(J106,J109,J111,J120)</f>
        <v>9.923586531445161E-2</v>
      </c>
      <c r="K105" s="168">
        <f t="shared" ref="K105" si="409">SUM(K106,K109,K111,K120)</f>
        <v>0.10228329825288668</v>
      </c>
      <c r="L105" s="168">
        <f t="shared" ref="L105" si="410">SUM(L106,L109,L111,L120)</f>
        <v>0</v>
      </c>
      <c r="M105" s="168">
        <f t="shared" ref="M105" si="411">SUM(M106,M109,M111,M120)</f>
        <v>0.10958869583824218</v>
      </c>
      <c r="N105" s="168">
        <f t="shared" ref="N105" si="412">SUM(N106,N109,N111,N120)</f>
        <v>0.12201862942858691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2.6738329433675836E-2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4.4324817612741804E-2</v>
      </c>
      <c r="D106" s="157">
        <f t="shared" si="416"/>
        <v>4.6360914273680678E-2</v>
      </c>
      <c r="E106" s="157">
        <f t="shared" si="416"/>
        <v>0</v>
      </c>
      <c r="F106" s="157">
        <f t="shared" si="416"/>
        <v>5.8276080058929758E-2</v>
      </c>
      <c r="G106" s="157">
        <f t="shared" si="416"/>
        <v>4.7241491284430455E-2</v>
      </c>
      <c r="H106" s="157">
        <f t="shared" si="416"/>
        <v>6.5530685208329498E-2</v>
      </c>
      <c r="I106" s="157">
        <f t="shared" si="416"/>
        <v>5.3266550579548516E-2</v>
      </c>
      <c r="J106" s="157">
        <f t="shared" si="416"/>
        <v>6.6823894742301673E-2</v>
      </c>
      <c r="K106" s="157">
        <f t="shared" si="416"/>
        <v>7.0313618728952004E-2</v>
      </c>
      <c r="L106" s="157">
        <f t="shared" si="416"/>
        <v>0</v>
      </c>
      <c r="M106" s="157">
        <f t="shared" si="416"/>
        <v>6.9357155399853293E-2</v>
      </c>
      <c r="N106" s="157">
        <f t="shared" si="416"/>
        <v>8.2352721579213764E-2</v>
      </c>
      <c r="O106" s="157">
        <f t="shared" si="416"/>
        <v>0</v>
      </c>
      <c r="P106" s="157">
        <f t="shared" si="416"/>
        <v>0</v>
      </c>
      <c r="Q106" s="157">
        <f t="shared" si="416"/>
        <v>1.6225503690482212E-2</v>
      </c>
    </row>
    <row r="107" spans="1:17" ht="12" customHeight="1" x14ac:dyDescent="0.25">
      <c r="A107" s="23" t="s">
        <v>153</v>
      </c>
      <c r="B107" s="156"/>
      <c r="C107" s="156">
        <v>4.4136119647788352E-2</v>
      </c>
      <c r="D107" s="156">
        <v>4.6144462136455185E-2</v>
      </c>
      <c r="E107" s="156">
        <v>0</v>
      </c>
      <c r="F107" s="156">
        <v>5.7914284667117337E-2</v>
      </c>
      <c r="G107" s="156">
        <v>4.6977294834095913E-2</v>
      </c>
      <c r="H107" s="156">
        <v>6.5195299009727106E-2</v>
      </c>
      <c r="I107" s="156">
        <v>5.3086691915532516E-2</v>
      </c>
      <c r="J107" s="156">
        <v>6.6605499235922613E-2</v>
      </c>
      <c r="K107" s="156">
        <v>7.0105358694470488E-2</v>
      </c>
      <c r="L107" s="156">
        <v>0</v>
      </c>
      <c r="M107" s="156">
        <v>6.9047175662164298E-2</v>
      </c>
      <c r="N107" s="156">
        <v>8.2123009008257142E-2</v>
      </c>
      <c r="O107" s="156">
        <v>0</v>
      </c>
      <c r="P107" s="156">
        <v>0</v>
      </c>
      <c r="Q107" s="156">
        <v>1.6145407547950626E-2</v>
      </c>
    </row>
    <row r="108" spans="1:17" ht="12" customHeight="1" x14ac:dyDescent="0.25">
      <c r="A108" s="23" t="s">
        <v>60</v>
      </c>
      <c r="B108" s="156"/>
      <c r="C108" s="156">
        <v>1.8869796495345293E-4</v>
      </c>
      <c r="D108" s="156">
        <v>2.1645213722549429E-4</v>
      </c>
      <c r="E108" s="156">
        <v>0</v>
      </c>
      <c r="F108" s="156">
        <v>3.6179539181241822E-4</v>
      </c>
      <c r="G108" s="156">
        <v>2.6419645033454447E-4</v>
      </c>
      <c r="H108" s="156">
        <v>3.3538619860239111E-4</v>
      </c>
      <c r="I108" s="156">
        <v>1.7985866401599987E-4</v>
      </c>
      <c r="J108" s="156">
        <v>2.183955063790572E-4</v>
      </c>
      <c r="K108" s="156">
        <v>2.0826003448151816E-4</v>
      </c>
      <c r="L108" s="156">
        <v>0</v>
      </c>
      <c r="M108" s="156">
        <v>3.0997973768899436E-4</v>
      </c>
      <c r="N108" s="156">
        <v>2.2971257095662554E-4</v>
      </c>
      <c r="O108" s="156">
        <v>0</v>
      </c>
      <c r="P108" s="156">
        <v>0</v>
      </c>
      <c r="Q108" s="156">
        <v>8.0096142531586536E-5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2.984196451445324E-3</v>
      </c>
      <c r="D109" s="157">
        <f t="shared" si="417"/>
        <v>2.4790627119135253E-3</v>
      </c>
      <c r="E109" s="157">
        <f t="shared" si="417"/>
        <v>0</v>
      </c>
      <c r="F109" s="157">
        <f t="shared" si="417"/>
        <v>3.011382591286936E-3</v>
      </c>
      <c r="G109" s="157">
        <f t="shared" si="417"/>
        <v>2.9762727905175974E-3</v>
      </c>
      <c r="H109" s="157">
        <f t="shared" si="417"/>
        <v>2.6124614835227795E-3</v>
      </c>
      <c r="I109" s="157">
        <f t="shared" si="417"/>
        <v>1.473609016744423E-3</v>
      </c>
      <c r="J109" s="157">
        <f t="shared" si="417"/>
        <v>4.5429786043419389E-3</v>
      </c>
      <c r="K109" s="157">
        <f t="shared" si="417"/>
        <v>3.6918586353641321E-3</v>
      </c>
      <c r="L109" s="157">
        <f t="shared" si="417"/>
        <v>0</v>
      </c>
      <c r="M109" s="157">
        <f t="shared" si="417"/>
        <v>4.8279893357375337E-3</v>
      </c>
      <c r="N109" s="157">
        <f t="shared" si="417"/>
        <v>6.400286159589999E-3</v>
      </c>
      <c r="O109" s="157">
        <f t="shared" si="417"/>
        <v>0</v>
      </c>
      <c r="P109" s="157">
        <f t="shared" si="417"/>
        <v>0</v>
      </c>
      <c r="Q109" s="157">
        <f t="shared" si="417"/>
        <v>1.8361556426008589E-3</v>
      </c>
    </row>
    <row r="110" spans="1:17" ht="12" customHeight="1" x14ac:dyDescent="0.25">
      <c r="A110" s="23" t="s">
        <v>60</v>
      </c>
      <c r="B110" s="156"/>
      <c r="C110" s="156">
        <v>2.984196451445324E-3</v>
      </c>
      <c r="D110" s="156">
        <v>2.4790627119135253E-3</v>
      </c>
      <c r="E110" s="156">
        <v>0</v>
      </c>
      <c r="F110" s="156">
        <v>3.011382591286936E-3</v>
      </c>
      <c r="G110" s="156">
        <v>2.9762727905175974E-3</v>
      </c>
      <c r="H110" s="156">
        <v>2.6124614835227795E-3</v>
      </c>
      <c r="I110" s="156">
        <v>1.473609016744423E-3</v>
      </c>
      <c r="J110" s="156">
        <v>4.5429786043419389E-3</v>
      </c>
      <c r="K110" s="156">
        <v>3.6918586353641321E-3</v>
      </c>
      <c r="L110" s="156">
        <v>0</v>
      </c>
      <c r="M110" s="156">
        <v>4.8279893357375337E-3</v>
      </c>
      <c r="N110" s="156">
        <v>6.400286159589999E-3</v>
      </c>
      <c r="O110" s="156">
        <v>0</v>
      </c>
      <c r="P110" s="156">
        <v>0</v>
      </c>
      <c r="Q110" s="156">
        <v>1.8361556426008589E-3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1.6043618236324796E-2</v>
      </c>
      <c r="D111" s="157">
        <f t="shared" ref="D111" si="419">SUM(D112:D113,D116:D117)</f>
        <v>1.8080145413879659E-2</v>
      </c>
      <c r="E111" s="157">
        <f t="shared" ref="E111" si="420">SUM(E112:E113,E116:E117)</f>
        <v>0</v>
      </c>
      <c r="F111" s="157">
        <f t="shared" ref="F111" si="421">SUM(F112:F113,F116:F117)</f>
        <v>2.3329587588371427E-2</v>
      </c>
      <c r="G111" s="157">
        <f t="shared" ref="G111" si="422">SUM(G112:G113,G116:G117)</f>
        <v>1.7604274025868373E-2</v>
      </c>
      <c r="H111" s="157">
        <f t="shared" ref="H111" si="423">SUM(H112:H113,H116:H117)</f>
        <v>2.3191012060091193E-2</v>
      </c>
      <c r="I111" s="157">
        <f t="shared" ref="I111" si="424">SUM(I112:I113,I116:I117)</f>
        <v>1.6140404265467482E-2</v>
      </c>
      <c r="J111" s="157">
        <f t="shared" ref="J111" si="425">SUM(J112:J113,J116:J117)</f>
        <v>1.9585857477051313E-2</v>
      </c>
      <c r="K111" s="157">
        <f t="shared" ref="K111" si="426">SUM(K112:K113,K116:K117)</f>
        <v>1.942587190167757E-2</v>
      </c>
      <c r="L111" s="157">
        <f t="shared" ref="L111" si="427">SUM(L112:L113,L116:L117)</f>
        <v>0</v>
      </c>
      <c r="M111" s="157">
        <f t="shared" ref="M111" si="428">SUM(M112:M113,M116:M117)</f>
        <v>2.587307561968601E-2</v>
      </c>
      <c r="N111" s="157">
        <f t="shared" ref="N111" si="429">SUM(N112:N113,N116:N117)</f>
        <v>2.3656064601011252E-2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5.8768674859547582E-3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1.5817816634984203E-2</v>
      </c>
      <c r="D116" s="162">
        <v>1.7485336246222297E-2</v>
      </c>
      <c r="E116" s="162">
        <v>0</v>
      </c>
      <c r="F116" s="162">
        <v>2.2645664086443293E-2</v>
      </c>
      <c r="G116" s="162">
        <v>1.5433615774717241E-2</v>
      </c>
      <c r="H116" s="162">
        <v>2.118449734776762E-2</v>
      </c>
      <c r="I116" s="162">
        <v>1.2071727415198571E-2</v>
      </c>
      <c r="J116" s="162">
        <v>1.6290757762532578E-2</v>
      </c>
      <c r="K116" s="162">
        <v>1.5318748757455036E-2</v>
      </c>
      <c r="L116" s="162">
        <v>0</v>
      </c>
      <c r="M116" s="162">
        <v>2.4342920605284497E-2</v>
      </c>
      <c r="N116" s="162">
        <v>2.0537262226508382E-2</v>
      </c>
      <c r="O116" s="162">
        <v>0</v>
      </c>
      <c r="P116" s="162">
        <v>0</v>
      </c>
      <c r="Q116" s="162">
        <v>4.0337573212976116E-3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2.2580160134059429E-4</v>
      </c>
      <c r="D117" s="160">
        <f t="shared" ref="D117" si="449">SUM(D118:D119)</f>
        <v>5.9480916765736018E-4</v>
      </c>
      <c r="E117" s="160">
        <f t="shared" ref="E117" si="450">SUM(E118:E119)</f>
        <v>0</v>
      </c>
      <c r="F117" s="160">
        <f t="shared" ref="F117" si="451">SUM(F118:F119)</f>
        <v>6.8392350192813384E-4</v>
      </c>
      <c r="G117" s="160">
        <f t="shared" ref="G117" si="452">SUM(G118:G119)</f>
        <v>2.1706582511511335E-3</v>
      </c>
      <c r="H117" s="160">
        <f t="shared" ref="H117" si="453">SUM(H118:H119)</f>
        <v>2.0065147123235717E-3</v>
      </c>
      <c r="I117" s="160">
        <f t="shared" ref="I117" si="454">SUM(I118:I119)</f>
        <v>4.0686768502689111E-3</v>
      </c>
      <c r="J117" s="160">
        <f t="shared" ref="J117" si="455">SUM(J118:J119)</f>
        <v>3.2950997145187368E-3</v>
      </c>
      <c r="K117" s="160">
        <f t="shared" ref="K117" si="456">SUM(K118:K119)</f>
        <v>4.1071231442225357E-3</v>
      </c>
      <c r="L117" s="160">
        <f t="shared" ref="L117" si="457">SUM(L118:L119)</f>
        <v>0</v>
      </c>
      <c r="M117" s="160">
        <f t="shared" ref="M117" si="458">SUM(M118:M119)</f>
        <v>1.5301550144015139E-3</v>
      </c>
      <c r="N117" s="160">
        <f t="shared" ref="N117" si="459">SUM(N118:N119)</f>
        <v>3.1188023745028705E-3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1.8431101646571471E-3</v>
      </c>
    </row>
    <row r="118" spans="1:17" ht="12" customHeight="1" x14ac:dyDescent="0.25">
      <c r="A118" s="148" t="s">
        <v>60</v>
      </c>
      <c r="B118" s="156"/>
      <c r="C118" s="156">
        <v>1.2012204871876557E-4</v>
      </c>
      <c r="D118" s="156">
        <v>3.2540101182621244E-4</v>
      </c>
      <c r="E118" s="156">
        <v>0</v>
      </c>
      <c r="F118" s="156">
        <v>3.8724435838004452E-4</v>
      </c>
      <c r="G118" s="156">
        <v>1.227441871004255E-3</v>
      </c>
      <c r="H118" s="156">
        <v>1.1029000712580856E-3</v>
      </c>
      <c r="I118" s="156">
        <v>2.1405465081071082E-3</v>
      </c>
      <c r="J118" s="156">
        <v>1.6945929973422951E-3</v>
      </c>
      <c r="K118" s="156">
        <v>2.0878541053127703E-3</v>
      </c>
      <c r="L118" s="156">
        <v>0</v>
      </c>
      <c r="M118" s="156">
        <v>8.4609033361908437E-4</v>
      </c>
      <c r="N118" s="156">
        <v>1.6663607849378955E-3</v>
      </c>
      <c r="O118" s="156">
        <v>0</v>
      </c>
      <c r="P118" s="156">
        <v>0</v>
      </c>
      <c r="Q118" s="156">
        <v>1.0881451422517035E-3</v>
      </c>
    </row>
    <row r="119" spans="1:17" ht="12" customHeight="1" x14ac:dyDescent="0.25">
      <c r="A119" s="148" t="s">
        <v>59</v>
      </c>
      <c r="B119" s="156"/>
      <c r="C119" s="156">
        <v>1.0567955262182873E-4</v>
      </c>
      <c r="D119" s="156">
        <v>2.694081558311478E-4</v>
      </c>
      <c r="E119" s="156">
        <v>0</v>
      </c>
      <c r="F119" s="156">
        <v>2.9667914354808932E-4</v>
      </c>
      <c r="G119" s="156">
        <v>9.432163801468788E-4</v>
      </c>
      <c r="H119" s="156">
        <v>9.0361464106548592E-4</v>
      </c>
      <c r="I119" s="156">
        <v>1.9281303421618025E-3</v>
      </c>
      <c r="J119" s="156">
        <v>1.6005067171764415E-3</v>
      </c>
      <c r="K119" s="156">
        <v>2.0192690389097658E-3</v>
      </c>
      <c r="L119" s="156">
        <v>0</v>
      </c>
      <c r="M119" s="156">
        <v>6.8406468078242941E-4</v>
      </c>
      <c r="N119" s="156">
        <v>1.452441589564975E-3</v>
      </c>
      <c r="O119" s="156">
        <v>0</v>
      </c>
      <c r="P119" s="156">
        <v>0</v>
      </c>
      <c r="Q119" s="156">
        <v>7.5496502240544351E-4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6.3191403650111081E-3</v>
      </c>
      <c r="D120" s="157">
        <f t="shared" ref="D120" si="464">SUM(D121:D122)</f>
        <v>6.8257937075871349E-3</v>
      </c>
      <c r="E120" s="157">
        <f t="shared" ref="E120" si="465">SUM(E121:E122)</f>
        <v>0</v>
      </c>
      <c r="F120" s="157">
        <f t="shared" ref="F120" si="466">SUM(F121:F122)</f>
        <v>9.9436964969453895E-3</v>
      </c>
      <c r="G120" s="157">
        <f t="shared" ref="G120" si="467">SUM(G121:G122)</f>
        <v>6.5912870215843952E-3</v>
      </c>
      <c r="H120" s="157">
        <f t="shared" ref="H120" si="468">SUM(H121:H122)</f>
        <v>9.5727136284595171E-3</v>
      </c>
      <c r="I120" s="157">
        <f t="shared" ref="I120" si="469">SUM(I121:I122)</f>
        <v>6.9846007184312638E-3</v>
      </c>
      <c r="J120" s="157">
        <f t="shared" ref="J120" si="470">SUM(J121:J122)</f>
        <v>8.283134490756688E-3</v>
      </c>
      <c r="K120" s="157">
        <f t="shared" ref="K120" si="471">SUM(K121:K122)</f>
        <v>8.8519489868929806E-3</v>
      </c>
      <c r="L120" s="157">
        <f t="shared" ref="L120" si="472">SUM(L121:L122)</f>
        <v>0</v>
      </c>
      <c r="M120" s="157">
        <f t="shared" ref="M120" si="473">SUM(M121:M122)</f>
        <v>9.5304754829653501E-3</v>
      </c>
      <c r="N120" s="157">
        <f t="shared" ref="N120" si="474">SUM(N121:N122)</f>
        <v>9.6095570887718921E-3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2.7998026146380047E-3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6.3191403650111081E-3</v>
      </c>
      <c r="D122" s="57">
        <v>6.8257937075871349E-3</v>
      </c>
      <c r="E122" s="57">
        <v>0</v>
      </c>
      <c r="F122" s="57">
        <v>9.9436964969453895E-3</v>
      </c>
      <c r="G122" s="57">
        <v>6.5912870215843952E-3</v>
      </c>
      <c r="H122" s="57">
        <v>9.5727136284595171E-3</v>
      </c>
      <c r="I122" s="57">
        <v>6.9846007184312638E-3</v>
      </c>
      <c r="J122" s="57">
        <v>8.283134490756688E-3</v>
      </c>
      <c r="K122" s="57">
        <v>8.8519489868929806E-3</v>
      </c>
      <c r="L122" s="57">
        <v>0</v>
      </c>
      <c r="M122" s="57">
        <v>9.5304754829653501E-3</v>
      </c>
      <c r="N122" s="57">
        <v>9.6095570887718921E-3</v>
      </c>
      <c r="O122" s="57">
        <v>0</v>
      </c>
      <c r="P122" s="57">
        <v>0</v>
      </c>
      <c r="Q122" s="57">
        <v>2.7998026146380047E-3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0</v>
      </c>
      <c r="D124" s="168">
        <f t="shared" ref="D124" si="479">SUM(D125,D128,D130,D139)</f>
        <v>0</v>
      </c>
      <c r="E124" s="168">
        <f t="shared" ref="E124" si="480">SUM(E125,E128,E130,E139)</f>
        <v>0</v>
      </c>
      <c r="F124" s="168">
        <f t="shared" ref="F124" si="481">SUM(F125,F128,F130,F139)</f>
        <v>84.507641000932125</v>
      </c>
      <c r="G124" s="168">
        <f t="shared" ref="G124" si="482">SUM(G125,G128,G130,G139)</f>
        <v>0</v>
      </c>
      <c r="H124" s="168">
        <f t="shared" ref="H124" si="483">SUM(H125,H128,H130,H139)</f>
        <v>0</v>
      </c>
      <c r="I124" s="168">
        <f t="shared" ref="I124" si="484">SUM(I125,I128,I130,I139)</f>
        <v>0</v>
      </c>
      <c r="J124" s="168">
        <f t="shared" ref="J124" si="485">SUM(J125,J128,J130,J139)</f>
        <v>0</v>
      </c>
      <c r="K124" s="168">
        <f t="shared" ref="K124" si="486">SUM(K125,K128,K130,K139)</f>
        <v>4.5716090782687795</v>
      </c>
      <c r="L124" s="168">
        <f t="shared" ref="L124" si="487">SUM(L125,L128,L130,L139)</f>
        <v>33.405828681976985</v>
      </c>
      <c r="M124" s="168">
        <f t="shared" ref="M124" si="488">SUM(M125,M128,M130,M139)</f>
        <v>260.91492273715556</v>
      </c>
      <c r="N124" s="168">
        <f t="shared" ref="N124" si="489">SUM(N125,N128,N130,N139)</f>
        <v>49.025267449579083</v>
      </c>
      <c r="O124" s="168">
        <f t="shared" ref="O124" si="490">SUM(O125,O128,O130,O139)</f>
        <v>162.56305544965576</v>
      </c>
      <c r="P124" s="168">
        <f t="shared" ref="P124" si="491">SUM(P125,P128,P130,P139)</f>
        <v>45.072653159379684</v>
      </c>
      <c r="Q124" s="168">
        <f t="shared" ref="Q124" si="492">SUM(Q125,Q128,Q130,Q139)</f>
        <v>0.40094255733485917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0</v>
      </c>
      <c r="D125" s="157">
        <f t="shared" si="493"/>
        <v>0</v>
      </c>
      <c r="E125" s="157">
        <f t="shared" si="493"/>
        <v>0</v>
      </c>
      <c r="F125" s="157">
        <f t="shared" si="493"/>
        <v>58.625317823293528</v>
      </c>
      <c r="G125" s="157">
        <f t="shared" si="493"/>
        <v>0</v>
      </c>
      <c r="H125" s="157">
        <f t="shared" si="493"/>
        <v>0</v>
      </c>
      <c r="I125" s="157">
        <f t="shared" si="493"/>
        <v>0</v>
      </c>
      <c r="J125" s="157">
        <f t="shared" si="493"/>
        <v>0</v>
      </c>
      <c r="K125" s="157">
        <f t="shared" si="493"/>
        <v>3.2126651829834136</v>
      </c>
      <c r="L125" s="157">
        <f t="shared" si="493"/>
        <v>23.89323249477351</v>
      </c>
      <c r="M125" s="157">
        <f t="shared" si="493"/>
        <v>182.44319091633395</v>
      </c>
      <c r="N125" s="157">
        <f t="shared" si="493"/>
        <v>33.469573621930685</v>
      </c>
      <c r="O125" s="157">
        <f t="shared" si="493"/>
        <v>116.21765119448631</v>
      </c>
      <c r="P125" s="157">
        <f t="shared" si="493"/>
        <v>29.671307242736741</v>
      </c>
      <c r="Q125" s="157">
        <f t="shared" si="493"/>
        <v>0.26030120564985343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58.233606063845556</v>
      </c>
      <c r="G126" s="156">
        <v>0</v>
      </c>
      <c r="H126" s="156">
        <v>0</v>
      </c>
      <c r="I126" s="156">
        <v>0</v>
      </c>
      <c r="J126" s="156">
        <v>0</v>
      </c>
      <c r="K126" s="156">
        <v>3.2028498816801791</v>
      </c>
      <c r="L126" s="156">
        <v>23.811611417788193</v>
      </c>
      <c r="M126" s="156">
        <v>181.61850213592874</v>
      </c>
      <c r="N126" s="156">
        <v>33.376719536178058</v>
      </c>
      <c r="O126" s="156">
        <v>115.87030901105904</v>
      </c>
      <c r="P126" s="156">
        <v>29.594516688989778</v>
      </c>
      <c r="Q126" s="156">
        <v>0.25903476533394776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0.39171175944797443</v>
      </c>
      <c r="G127" s="156">
        <v>0</v>
      </c>
      <c r="H127" s="156">
        <v>0</v>
      </c>
      <c r="I127" s="156">
        <v>0</v>
      </c>
      <c r="J127" s="156">
        <v>0</v>
      </c>
      <c r="K127" s="156">
        <v>9.8153013032345401E-3</v>
      </c>
      <c r="L127" s="156">
        <v>8.1621076985318092E-2</v>
      </c>
      <c r="M127" s="156">
        <v>0.8246887804052121</v>
      </c>
      <c r="N127" s="156">
        <v>9.2854085752627269E-2</v>
      </c>
      <c r="O127" s="156">
        <v>0.34734218342727208</v>
      </c>
      <c r="P127" s="156">
        <v>7.6790553746964044E-2</v>
      </c>
      <c r="Q127" s="156">
        <v>1.2664403159056445E-3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0</v>
      </c>
      <c r="D128" s="157">
        <f t="shared" si="494"/>
        <v>0</v>
      </c>
      <c r="E128" s="157">
        <f t="shared" si="494"/>
        <v>0</v>
      </c>
      <c r="F128" s="157">
        <f t="shared" si="494"/>
        <v>1.3350507925018298</v>
      </c>
      <c r="G128" s="157">
        <f t="shared" si="494"/>
        <v>0</v>
      </c>
      <c r="H128" s="157">
        <f t="shared" si="494"/>
        <v>0</v>
      </c>
      <c r="I128" s="157">
        <f t="shared" si="494"/>
        <v>0</v>
      </c>
      <c r="J128" s="157">
        <f t="shared" si="494"/>
        <v>0</v>
      </c>
      <c r="K128" s="157">
        <f t="shared" si="494"/>
        <v>0.17672939401824647</v>
      </c>
      <c r="L128" s="157">
        <f t="shared" si="494"/>
        <v>0.75627504551194213</v>
      </c>
      <c r="M128" s="157">
        <f t="shared" si="494"/>
        <v>6.5306941439418988</v>
      </c>
      <c r="N128" s="157">
        <f t="shared" si="494"/>
        <v>3.7856031577252343</v>
      </c>
      <c r="O128" s="157">
        <f t="shared" si="494"/>
        <v>5.1268341402202946</v>
      </c>
      <c r="P128" s="157">
        <f t="shared" si="494"/>
        <v>2.4290060809099789</v>
      </c>
      <c r="Q128" s="157">
        <f t="shared" si="494"/>
        <v>3.5475616544210609E-2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1.3350507925018298</v>
      </c>
      <c r="G129" s="156">
        <v>0</v>
      </c>
      <c r="H129" s="156">
        <v>0</v>
      </c>
      <c r="I129" s="156">
        <v>0</v>
      </c>
      <c r="J129" s="156">
        <v>0</v>
      </c>
      <c r="K129" s="156">
        <v>0.17672939401824647</v>
      </c>
      <c r="L129" s="156">
        <v>0.75627504551194213</v>
      </c>
      <c r="M129" s="156">
        <v>6.5306941439418988</v>
      </c>
      <c r="N129" s="156">
        <v>3.7856031577252343</v>
      </c>
      <c r="O129" s="156">
        <v>5.1268341402202946</v>
      </c>
      <c r="P129" s="156">
        <v>2.4290060809099789</v>
      </c>
      <c r="Q129" s="156">
        <v>3.5475616544210609E-2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0</v>
      </c>
      <c r="D130" s="157">
        <f t="shared" ref="D130" si="496">SUM(D131:D132,D135:D136)</f>
        <v>0</v>
      </c>
      <c r="E130" s="157">
        <f t="shared" ref="E130" si="497">SUM(E131:E132,E135:E136)</f>
        <v>0</v>
      </c>
      <c r="F130" s="157">
        <f t="shared" ref="F130" si="498">SUM(F131:F132,F135:F136)</f>
        <v>14.877415264941778</v>
      </c>
      <c r="G130" s="157">
        <f t="shared" ref="G130" si="499">SUM(G131:G132,G135:G136)</f>
        <v>0</v>
      </c>
      <c r="H130" s="157">
        <f t="shared" ref="H130" si="500">SUM(H131:H132,H135:H136)</f>
        <v>0</v>
      </c>
      <c r="I130" s="157">
        <f t="shared" ref="I130" si="501">SUM(I131:I132,I135:I136)</f>
        <v>0</v>
      </c>
      <c r="J130" s="157">
        <f t="shared" ref="J130" si="502">SUM(J131:J132,J135:J136)</f>
        <v>0</v>
      </c>
      <c r="K130" s="157">
        <f t="shared" ref="K130" si="503">SUM(K131:K132,K135:K136)</f>
        <v>0.755530953311219</v>
      </c>
      <c r="L130" s="157">
        <f t="shared" ref="L130" si="504">SUM(L131:L132,L135:L136)</f>
        <v>5.7407078401286213</v>
      </c>
      <c r="M130" s="157">
        <f t="shared" ref="M130" si="505">SUM(M131:M132,M135:M136)</f>
        <v>45.910032439004304</v>
      </c>
      <c r="N130" s="157">
        <f t="shared" ref="N130" si="506">SUM(N131:N132,N135:N136)</f>
        <v>7.4554145200695956</v>
      </c>
      <c r="O130" s="157">
        <f t="shared" ref="O130" si="507">SUM(O131:O132,O135:O136)</f>
        <v>25.238763086192897</v>
      </c>
      <c r="P130" s="157">
        <f t="shared" ref="P130" si="508">SUM(P131:P132,P135:P136)</f>
        <v>8.1324580585637118</v>
      </c>
      <c r="Q130" s="157">
        <f t="shared" ref="Q130" si="509">SUM(Q131:Q132,Q135:Q136)</f>
        <v>5.7288290058294319E-2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14.707211736251155</v>
      </c>
      <c r="G131" s="132">
        <v>0</v>
      </c>
      <c r="H131" s="132">
        <v>0</v>
      </c>
      <c r="I131" s="132">
        <v>0</v>
      </c>
      <c r="J131" s="132">
        <v>0</v>
      </c>
      <c r="K131" s="132">
        <v>0.63045804279815865</v>
      </c>
      <c r="L131" s="132">
        <v>3.3831140364667167</v>
      </c>
      <c r="M131" s="132">
        <v>40.304187209438254</v>
      </c>
      <c r="N131" s="132">
        <v>5.6293798566304378</v>
      </c>
      <c r="O131" s="132">
        <v>20.660391378108805</v>
      </c>
      <c r="P131" s="132">
        <v>6.2732371653627732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</v>
      </c>
      <c r="D132" s="132">
        <f t="shared" ref="D132" si="511">SUM(D133:D134)</f>
        <v>0</v>
      </c>
      <c r="E132" s="132">
        <f t="shared" ref="E132" si="512">SUM(E133:E134)</f>
        <v>0</v>
      </c>
      <c r="F132" s="132">
        <f t="shared" ref="F132" si="513">SUM(F133:F134)</f>
        <v>0.17020352869062208</v>
      </c>
      <c r="G132" s="132">
        <f t="shared" ref="G132" si="514">SUM(G133:G134)</f>
        <v>0</v>
      </c>
      <c r="H132" s="132">
        <f t="shared" ref="H132" si="515">SUM(H133:H134)</f>
        <v>0</v>
      </c>
      <c r="I132" s="132">
        <f t="shared" ref="I132" si="516">SUM(I133:I134)</f>
        <v>0</v>
      </c>
      <c r="J132" s="132">
        <f t="shared" ref="J132" si="517">SUM(J133:J134)</f>
        <v>0</v>
      </c>
      <c r="K132" s="132">
        <f t="shared" ref="K132" si="518">SUM(K133:K134)</f>
        <v>0.12507291051306035</v>
      </c>
      <c r="L132" s="132">
        <f t="shared" ref="L132" si="519">SUM(L133:L134)</f>
        <v>0.90006098807972845</v>
      </c>
      <c r="M132" s="132">
        <f t="shared" ref="M132" si="520">SUM(M133:M134)</f>
        <v>5.6058452295660501</v>
      </c>
      <c r="N132" s="132">
        <f t="shared" ref="N132" si="521">SUM(N133:N134)</f>
        <v>1.8260346634391573</v>
      </c>
      <c r="O132" s="132">
        <f t="shared" ref="O132" si="522">SUM(O133:O134)</f>
        <v>4.5783717080840898</v>
      </c>
      <c r="P132" s="132">
        <f t="shared" ref="P132" si="523">SUM(P133:P134)</f>
        <v>1.8592208932009386</v>
      </c>
      <c r="Q132" s="132">
        <f t="shared" ref="Q132" si="524">SUM(Q133:Q134)</f>
        <v>5.7288290058294319E-2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7.575657215419794E-2</v>
      </c>
      <c r="G133" s="165">
        <v>0</v>
      </c>
      <c r="H133" s="165">
        <v>0</v>
      </c>
      <c r="I133" s="165">
        <v>0</v>
      </c>
      <c r="J133" s="165">
        <v>0</v>
      </c>
      <c r="K133" s="165">
        <v>5.4900258499996246E-2</v>
      </c>
      <c r="L133" s="165">
        <v>0.39388458384533731</v>
      </c>
      <c r="M133" s="165">
        <v>2.4532012550771616</v>
      </c>
      <c r="N133" s="165">
        <v>0.79891355129133734</v>
      </c>
      <c r="O133" s="165">
        <v>2.0024324773480515</v>
      </c>
      <c r="P133" s="165">
        <v>0.83107144577666714</v>
      </c>
      <c r="Q133" s="165">
        <v>2.5030312665700306E-2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9.444695653642414E-2</v>
      </c>
      <c r="G134" s="164">
        <v>0</v>
      </c>
      <c r="H134" s="164">
        <v>0</v>
      </c>
      <c r="I134" s="164">
        <v>0</v>
      </c>
      <c r="J134" s="164">
        <v>0</v>
      </c>
      <c r="K134" s="164">
        <v>7.0172652013064107E-2</v>
      </c>
      <c r="L134" s="164">
        <v>0.50617640423439114</v>
      </c>
      <c r="M134" s="164">
        <v>3.1526439744888886</v>
      </c>
      <c r="N134" s="164">
        <v>1.0271211121478201</v>
      </c>
      <c r="O134" s="164">
        <v>2.5759392307360378</v>
      </c>
      <c r="P134" s="164">
        <v>1.0281494474242716</v>
      </c>
      <c r="Q134" s="164">
        <v>3.2257977392594013E-2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1.3983688581953924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0</v>
      </c>
      <c r="E136" s="160">
        <f t="shared" ref="E136" si="527">SUM(E137:E138)</f>
        <v>0</v>
      </c>
      <c r="F136" s="160">
        <f t="shared" ref="F136" si="528">SUM(F137:F138)</f>
        <v>0</v>
      </c>
      <c r="G136" s="160">
        <f t="shared" ref="G136" si="529">SUM(G137:G138)</f>
        <v>0</v>
      </c>
      <c r="H136" s="160">
        <f t="shared" ref="H136" si="530">SUM(H137:H138)</f>
        <v>0</v>
      </c>
      <c r="I136" s="160">
        <f t="shared" ref="I136" si="531">SUM(I137:I138)</f>
        <v>0</v>
      </c>
      <c r="J136" s="160">
        <f t="shared" ref="J136" si="532">SUM(J137:J138)</f>
        <v>0</v>
      </c>
      <c r="K136" s="160">
        <f t="shared" ref="K136" si="533">SUM(K137:K138)</f>
        <v>0</v>
      </c>
      <c r="L136" s="160">
        <f t="shared" ref="L136" si="534">SUM(L137:L138)</f>
        <v>5.9163957386784205E-2</v>
      </c>
      <c r="M136" s="160">
        <f t="shared" ref="M136" si="535">SUM(M137:M138)</f>
        <v>0</v>
      </c>
      <c r="N136" s="160">
        <f t="shared" ref="N136" si="536">SUM(N137:N138)</f>
        <v>0</v>
      </c>
      <c r="O136" s="160">
        <f t="shared" ref="O136" si="537">SUM(O137:O138)</f>
        <v>0</v>
      </c>
      <c r="P136" s="160">
        <f t="shared" ref="P136" si="538">SUM(P137:P138)</f>
        <v>0</v>
      </c>
      <c r="Q136" s="160">
        <f t="shared" ref="Q136" si="539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3.1916406953852713E-2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2.7247550432931495E-2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0</v>
      </c>
      <c r="D139" s="157">
        <f t="shared" ref="D139" si="541">SUM(D140:D141)</f>
        <v>0</v>
      </c>
      <c r="E139" s="157">
        <f t="shared" ref="E139" si="542">SUM(E140:E141)</f>
        <v>0</v>
      </c>
      <c r="F139" s="157">
        <f t="shared" ref="F139" si="543">SUM(F140:F141)</f>
        <v>9.6698571201949832</v>
      </c>
      <c r="G139" s="157">
        <f t="shared" ref="G139" si="544">SUM(G140:G141)</f>
        <v>0</v>
      </c>
      <c r="H139" s="157">
        <f t="shared" ref="H139" si="545">SUM(H140:H141)</f>
        <v>0</v>
      </c>
      <c r="I139" s="157">
        <f t="shared" ref="I139" si="546">SUM(I140:I141)</f>
        <v>0</v>
      </c>
      <c r="J139" s="157">
        <f t="shared" ref="J139" si="547">SUM(J140:J141)</f>
        <v>0</v>
      </c>
      <c r="K139" s="157">
        <f t="shared" ref="K139" si="548">SUM(K140:K141)</f>
        <v>0.4266835479559008</v>
      </c>
      <c r="L139" s="157">
        <f t="shared" ref="L139" si="549">SUM(L140:L141)</f>
        <v>3.0156133015629081</v>
      </c>
      <c r="M139" s="157">
        <f t="shared" ref="M139" si="550">SUM(M140:M141)</f>
        <v>26.03100523787538</v>
      </c>
      <c r="N139" s="157">
        <f t="shared" ref="N139" si="551">SUM(N140:N141)</f>
        <v>4.3146761498535664</v>
      </c>
      <c r="O139" s="157">
        <f t="shared" ref="O139" si="552">SUM(O140:O141)</f>
        <v>15.97980702875625</v>
      </c>
      <c r="P139" s="157">
        <f t="shared" ref="P139" si="553">SUM(P140:P141)</f>
        <v>4.8398817771692428</v>
      </c>
      <c r="Q139" s="157">
        <f t="shared" ref="Q139" si="554">SUM(Q140:Q141)</f>
        <v>4.7877445082500782E-2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9.6698571201949832</v>
      </c>
      <c r="G141" s="57">
        <v>0</v>
      </c>
      <c r="H141" s="57">
        <v>0</v>
      </c>
      <c r="I141" s="57">
        <v>0</v>
      </c>
      <c r="J141" s="57">
        <v>0</v>
      </c>
      <c r="K141" s="57">
        <v>0.4266835479559008</v>
      </c>
      <c r="L141" s="57">
        <v>3.0156133015629081</v>
      </c>
      <c r="M141" s="57">
        <v>26.03100523787538</v>
      </c>
      <c r="N141" s="57">
        <v>4.3146761498535664</v>
      </c>
      <c r="O141" s="57">
        <v>15.97980702875625</v>
      </c>
      <c r="P141" s="57">
        <v>4.8398817771692428</v>
      </c>
      <c r="Q141" s="57">
        <v>4.7877445082500782E-2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0.55909741615542896</v>
      </c>
      <c r="D143" s="168">
        <f t="shared" ref="D143" si="556">SUM(D144,D146,D148,D157)</f>
        <v>0.62174307952083319</v>
      </c>
      <c r="E143" s="168">
        <f t="shared" ref="E143" si="557">SUM(E144,E146,E148,E157)</f>
        <v>0.57672454911359849</v>
      </c>
      <c r="F143" s="168">
        <f t="shared" ref="F143" si="558">SUM(F144,F146,F148,F157)</f>
        <v>2.8572302745315454</v>
      </c>
      <c r="G143" s="168">
        <f t="shared" ref="G143" si="559">SUM(G144,G146,G148,G157)</f>
        <v>3.4542520493824105</v>
      </c>
      <c r="H143" s="168">
        <f t="shared" ref="H143" si="560">SUM(H144,H146,H148,H157)</f>
        <v>0.72861328690467098</v>
      </c>
      <c r="I143" s="168">
        <f t="shared" ref="I143" si="561">SUM(I144,I146,I148,I157)</f>
        <v>2.0741474368371668</v>
      </c>
      <c r="J143" s="168">
        <f t="shared" ref="J143" si="562">SUM(J144,J146,J148,J157)</f>
        <v>2.3174139012143153</v>
      </c>
      <c r="K143" s="168">
        <f t="shared" ref="K143" si="563">SUM(K144,K146,K148,K157)</f>
        <v>4.4515691114234501</v>
      </c>
      <c r="L143" s="168">
        <f t="shared" ref="L143" si="564">SUM(L144,L146,L148,L157)</f>
        <v>9.1478952258019568</v>
      </c>
      <c r="M143" s="168">
        <f t="shared" ref="M143" si="565">SUM(M144,M146,M148,M157)</f>
        <v>8.5887450912613676</v>
      </c>
      <c r="N143" s="168">
        <f t="shared" ref="N143" si="566">SUM(N144,N146,N148,N157)</f>
        <v>2.4648351176647019</v>
      </c>
      <c r="O143" s="168">
        <f t="shared" ref="O143" si="567">SUM(O144,O146,O148,O157)</f>
        <v>6.0295030112225074</v>
      </c>
      <c r="P143" s="168">
        <f t="shared" ref="P143" si="568">SUM(P144,P146,P148,P157)</f>
        <v>0.2137392434174244</v>
      </c>
      <c r="Q143" s="168">
        <f t="shared" ref="Q143" si="569">SUM(Q144,Q146,Q148,Q157)</f>
        <v>1.3510443356018418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0.29504241786438967</v>
      </c>
      <c r="D144" s="157">
        <f t="shared" si="570"/>
        <v>0.30985147965038751</v>
      </c>
      <c r="E144" s="157">
        <f t="shared" si="570"/>
        <v>0.2976471446569311</v>
      </c>
      <c r="F144" s="157">
        <f t="shared" si="570"/>
        <v>1.3629180508933592</v>
      </c>
      <c r="G144" s="157">
        <f t="shared" si="570"/>
        <v>1.7212671192450399</v>
      </c>
      <c r="H144" s="157">
        <f t="shared" si="570"/>
        <v>0.33908641123680999</v>
      </c>
      <c r="I144" s="157">
        <f t="shared" si="570"/>
        <v>0.9540843013605329</v>
      </c>
      <c r="J144" s="157">
        <f t="shared" si="570"/>
        <v>1.0717584411801397</v>
      </c>
      <c r="K144" s="157">
        <f t="shared" si="570"/>
        <v>1.9892837675832558</v>
      </c>
      <c r="L144" s="157">
        <f t="shared" si="570"/>
        <v>3.9142785292807503</v>
      </c>
      <c r="M144" s="157">
        <f t="shared" si="570"/>
        <v>3.1195297012027341</v>
      </c>
      <c r="N144" s="157">
        <f t="shared" si="570"/>
        <v>0.97731777370025064</v>
      </c>
      <c r="O144" s="157">
        <f t="shared" si="570"/>
        <v>2.2234398733000487</v>
      </c>
      <c r="P144" s="157">
        <f t="shared" si="570"/>
        <v>8.1114270791167481E-2</v>
      </c>
      <c r="Q144" s="157">
        <f t="shared" si="570"/>
        <v>0.44909406439384858</v>
      </c>
    </row>
    <row r="145" spans="1:17" ht="12" customHeight="1" x14ac:dyDescent="0.25">
      <c r="A145" s="23" t="s">
        <v>60</v>
      </c>
      <c r="B145" s="156"/>
      <c r="C145" s="156">
        <v>0.29504241786438967</v>
      </c>
      <c r="D145" s="156">
        <v>0.30985147965038751</v>
      </c>
      <c r="E145" s="156">
        <v>0.2976471446569311</v>
      </c>
      <c r="F145" s="156">
        <v>1.3629180508933592</v>
      </c>
      <c r="G145" s="156">
        <v>1.7212671192450399</v>
      </c>
      <c r="H145" s="156">
        <v>0.33908641123680999</v>
      </c>
      <c r="I145" s="156">
        <v>0.9540843013605329</v>
      </c>
      <c r="J145" s="156">
        <v>1.0717584411801397</v>
      </c>
      <c r="K145" s="156">
        <v>1.9892837675832558</v>
      </c>
      <c r="L145" s="156">
        <v>3.9142785292807503</v>
      </c>
      <c r="M145" s="156">
        <v>3.1195297012027341</v>
      </c>
      <c r="N145" s="156">
        <v>0.97731777370025064</v>
      </c>
      <c r="O145" s="156">
        <v>2.2234398733000487</v>
      </c>
      <c r="P145" s="156">
        <v>8.1114270791167481E-2</v>
      </c>
      <c r="Q145" s="156">
        <v>0.44909406439384858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5.8414348006981594E-2</v>
      </c>
      <c r="D146" s="157">
        <f t="shared" si="571"/>
        <v>6.2627510851019544E-2</v>
      </c>
      <c r="E146" s="157">
        <f t="shared" si="571"/>
        <v>5.3312337340048997E-2</v>
      </c>
      <c r="F146" s="157">
        <f t="shared" si="571"/>
        <v>0.24958572041129173</v>
      </c>
      <c r="G146" s="157">
        <f t="shared" si="571"/>
        <v>0.29201863092964392</v>
      </c>
      <c r="H146" s="157">
        <f t="shared" si="571"/>
        <v>7.5856533418393199E-2</v>
      </c>
      <c r="I146" s="157">
        <f t="shared" si="571"/>
        <v>0.22690520970674222</v>
      </c>
      <c r="J146" s="157">
        <f t="shared" si="571"/>
        <v>0.25401183669412647</v>
      </c>
      <c r="K146" s="157">
        <f t="shared" si="571"/>
        <v>0.49228744375301742</v>
      </c>
      <c r="L146" s="157">
        <f t="shared" si="571"/>
        <v>0.92125991581235989</v>
      </c>
      <c r="M146" s="157">
        <f t="shared" si="571"/>
        <v>0.95891295322451675</v>
      </c>
      <c r="N146" s="157">
        <f t="shared" si="571"/>
        <v>0.2679082296512425</v>
      </c>
      <c r="O146" s="157">
        <f t="shared" si="571"/>
        <v>0.6199055567399635</v>
      </c>
      <c r="P146" s="157">
        <f t="shared" si="571"/>
        <v>2.572199573036564E-2</v>
      </c>
      <c r="Q146" s="157">
        <f t="shared" si="571"/>
        <v>0.12599416074476288</v>
      </c>
    </row>
    <row r="147" spans="1:17" ht="12" customHeight="1" x14ac:dyDescent="0.25">
      <c r="A147" s="23" t="s">
        <v>60</v>
      </c>
      <c r="B147" s="156"/>
      <c r="C147" s="156">
        <v>5.8414348006981594E-2</v>
      </c>
      <c r="D147" s="156">
        <v>6.2627510851019544E-2</v>
      </c>
      <c r="E147" s="156">
        <v>5.3312337340048997E-2</v>
      </c>
      <c r="F147" s="156">
        <v>0.24958572041129173</v>
      </c>
      <c r="G147" s="156">
        <v>0.29201863092964392</v>
      </c>
      <c r="H147" s="156">
        <v>7.5856533418393199E-2</v>
      </c>
      <c r="I147" s="156">
        <v>0.22690520970674222</v>
      </c>
      <c r="J147" s="156">
        <v>0.25401183669412647</v>
      </c>
      <c r="K147" s="156">
        <v>0.49228744375301742</v>
      </c>
      <c r="L147" s="156">
        <v>0.92125991581235989</v>
      </c>
      <c r="M147" s="156">
        <v>0.95891295322451675</v>
      </c>
      <c r="N147" s="156">
        <v>0.2679082296512425</v>
      </c>
      <c r="O147" s="156">
        <v>0.6199055567399635</v>
      </c>
      <c r="P147" s="156">
        <v>2.572199573036564E-2</v>
      </c>
      <c r="Q147" s="156">
        <v>0.12599416074476288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0.14996290053807823</v>
      </c>
      <c r="D148" s="157">
        <f t="shared" ref="D148" si="573">SUM(D149:D150,D153:D154)</f>
        <v>0.18388156776306547</v>
      </c>
      <c r="E148" s="157">
        <f t="shared" ref="E148" si="574">SUM(E149:E150,E153:E154)</f>
        <v>0.16812947778472362</v>
      </c>
      <c r="F148" s="157">
        <f t="shared" ref="F148" si="575">SUM(F149:F150,F153:F154)</f>
        <v>0.88627927105828153</v>
      </c>
      <c r="G148" s="157">
        <f t="shared" ref="G148" si="576">SUM(G149:G150,G153:G154)</f>
        <v>1.069767740553071</v>
      </c>
      <c r="H148" s="157">
        <f t="shared" ref="H148" si="577">SUM(H149:H150,H153:H154)</f>
        <v>0.2243586904586152</v>
      </c>
      <c r="I148" s="157">
        <f t="shared" ref="I148" si="578">SUM(I149:I150,I153:I154)</f>
        <v>0.63643786403390179</v>
      </c>
      <c r="J148" s="157">
        <f t="shared" ref="J148" si="579">SUM(J149:J150,J153:J154)</f>
        <v>0.70560660035345568</v>
      </c>
      <c r="K148" s="157">
        <f t="shared" ref="K148" si="580">SUM(K149:K150,K153:K154)</f>
        <v>1.3727349238204585</v>
      </c>
      <c r="L148" s="157">
        <f t="shared" ref="L148" si="581">SUM(L149:L150,L153:L154)</f>
        <v>3.0795357164757604</v>
      </c>
      <c r="M148" s="157">
        <f t="shared" ref="M148" si="582">SUM(M149:M150,M153:M154)</f>
        <v>3.2836323348817484</v>
      </c>
      <c r="N148" s="157">
        <f t="shared" ref="N148" si="583">SUM(N149:N150,N153:N154)</f>
        <v>0.85753885955011322</v>
      </c>
      <c r="O148" s="157">
        <f t="shared" ref="O148" si="584">SUM(O149:O150,O153:O154)</f>
        <v>2.2393501703251246</v>
      </c>
      <c r="P148" s="157">
        <f t="shared" ref="P148" si="585">SUM(P149:P150,P153:P154)</f>
        <v>6.8463776545254929E-2</v>
      </c>
      <c r="Q148" s="157">
        <f t="shared" ref="Q148" si="586">SUM(Q149:Q150,Q153:Q154)</f>
        <v>0.52355692698014056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0.14864345194918813</v>
      </c>
      <c r="D153" s="162">
        <v>0.18115234773336678</v>
      </c>
      <c r="E153" s="162">
        <v>0.16442333249161958</v>
      </c>
      <c r="F153" s="162">
        <v>0.86948900249315253</v>
      </c>
      <c r="G153" s="162">
        <v>1.0349761796708628</v>
      </c>
      <c r="H153" s="162">
        <v>0.20505257828083773</v>
      </c>
      <c r="I153" s="162">
        <v>0.57249547243363008</v>
      </c>
      <c r="J153" s="162">
        <v>0.62997132202055028</v>
      </c>
      <c r="K153" s="162">
        <v>1.2130100774779393</v>
      </c>
      <c r="L153" s="162">
        <v>2.5203556985609699</v>
      </c>
      <c r="M153" s="162">
        <v>2.8559910485467217</v>
      </c>
      <c r="N153" s="162">
        <v>0.62141866929858991</v>
      </c>
      <c r="O153" s="162">
        <v>1.8273090021563712</v>
      </c>
      <c r="P153" s="162">
        <v>0</v>
      </c>
      <c r="Q153" s="162">
        <v>0.3436615595212999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1.3194485888901016E-3</v>
      </c>
      <c r="D154" s="160">
        <f t="shared" ref="D154" si="603">SUM(D155:D156)</f>
        <v>2.7292200296986811E-3</v>
      </c>
      <c r="E154" s="160">
        <f t="shared" ref="E154" si="604">SUM(E155:E156)</f>
        <v>3.7061452931040368E-3</v>
      </c>
      <c r="F154" s="160">
        <f t="shared" ref="F154" si="605">SUM(F155:F156)</f>
        <v>1.6790268565128948E-2</v>
      </c>
      <c r="G154" s="160">
        <f t="shared" ref="G154" si="606">SUM(G155:G156)</f>
        <v>3.479156088220825E-2</v>
      </c>
      <c r="H154" s="160">
        <f t="shared" ref="H154" si="607">SUM(H155:H156)</f>
        <v>1.9306112177777481E-2</v>
      </c>
      <c r="I154" s="160">
        <f t="shared" ref="I154" si="608">SUM(I155:I156)</f>
        <v>6.394239160027175E-2</v>
      </c>
      <c r="J154" s="160">
        <f t="shared" ref="J154" si="609">SUM(J155:J156)</f>
        <v>7.5635278332905426E-2</v>
      </c>
      <c r="K154" s="160">
        <f t="shared" ref="K154" si="610">SUM(K155:K156)</f>
        <v>0.1597248463425191</v>
      </c>
      <c r="L154" s="160">
        <f t="shared" ref="L154" si="611">SUM(L155:L156)</f>
        <v>0.55918001791479077</v>
      </c>
      <c r="M154" s="160">
        <f t="shared" ref="M154" si="612">SUM(M155:M156)</f>
        <v>0.42764128633502663</v>
      </c>
      <c r="N154" s="160">
        <f t="shared" ref="N154" si="613">SUM(N155:N156)</f>
        <v>0.23612019025152337</v>
      </c>
      <c r="O154" s="160">
        <f t="shared" ref="O154" si="614">SUM(O155:O156)</f>
        <v>0.41204116816875325</v>
      </c>
      <c r="P154" s="160">
        <f t="shared" ref="P154" si="615">SUM(P155:P156)</f>
        <v>6.8463776545254929E-2</v>
      </c>
      <c r="Q154" s="160">
        <f t="shared" ref="Q154" si="616">SUM(Q155:Q156)</f>
        <v>0.1798953674588406</v>
      </c>
    </row>
    <row r="155" spans="1:17" ht="12" customHeight="1" x14ac:dyDescent="0.25">
      <c r="A155" s="148" t="s">
        <v>60</v>
      </c>
      <c r="B155" s="156"/>
      <c r="C155" s="156">
        <v>7.0192091967272185E-4</v>
      </c>
      <c r="D155" s="156">
        <v>1.4930687142197868E-3</v>
      </c>
      <c r="E155" s="156">
        <v>2.0492006831382584E-3</v>
      </c>
      <c r="F155" s="156">
        <v>9.5068187585330369E-3</v>
      </c>
      <c r="G155" s="156">
        <v>1.9673579920638919E-2</v>
      </c>
      <c r="H155" s="156">
        <v>1.0611789869175754E-2</v>
      </c>
      <c r="I155" s="156">
        <v>3.3640337656929614E-2</v>
      </c>
      <c r="J155" s="156">
        <v>3.8897461114829085E-2</v>
      </c>
      <c r="K155" s="156">
        <v>8.11960499956733E-2</v>
      </c>
      <c r="L155" s="156">
        <v>0.30165353706068521</v>
      </c>
      <c r="M155" s="156">
        <v>0.23646176708836006</v>
      </c>
      <c r="N155" s="156">
        <v>0.12615785751090772</v>
      </c>
      <c r="O155" s="156">
        <v>0.22759066813707093</v>
      </c>
      <c r="P155" s="156">
        <v>3.5874945207367157E-2</v>
      </c>
      <c r="Q155" s="156">
        <v>0.10620757997411193</v>
      </c>
    </row>
    <row r="156" spans="1:17" ht="12" customHeight="1" x14ac:dyDescent="0.25">
      <c r="A156" s="148" t="s">
        <v>59</v>
      </c>
      <c r="B156" s="156"/>
      <c r="C156" s="156">
        <v>6.1752766921737974E-4</v>
      </c>
      <c r="D156" s="156">
        <v>1.2361513154788945E-3</v>
      </c>
      <c r="E156" s="156">
        <v>1.6569446099657782E-3</v>
      </c>
      <c r="F156" s="156">
        <v>7.283449806595909E-3</v>
      </c>
      <c r="G156" s="156">
        <v>1.5117980961569329E-2</v>
      </c>
      <c r="H156" s="156">
        <v>8.6943223086017284E-3</v>
      </c>
      <c r="I156" s="156">
        <v>3.0302053943342139E-2</v>
      </c>
      <c r="J156" s="156">
        <v>3.6737817218076348E-2</v>
      </c>
      <c r="K156" s="156">
        <v>7.85287963468458E-2</v>
      </c>
      <c r="L156" s="156">
        <v>0.25752648085410557</v>
      </c>
      <c r="M156" s="156">
        <v>0.19117951924666657</v>
      </c>
      <c r="N156" s="156">
        <v>0.10996233274061565</v>
      </c>
      <c r="O156" s="156">
        <v>0.18445050003168234</v>
      </c>
      <c r="P156" s="156">
        <v>3.2588831337887765E-2</v>
      </c>
      <c r="Q156" s="156">
        <v>7.3687787484728678E-2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5.5677749745979513E-2</v>
      </c>
      <c r="D157" s="157">
        <f t="shared" ref="D157" si="618">SUM(D158:D159)</f>
        <v>6.5382521256360682E-2</v>
      </c>
      <c r="E157" s="157">
        <f t="shared" ref="E157" si="619">SUM(E158:E159)</f>
        <v>5.7635589331894846E-2</v>
      </c>
      <c r="F157" s="157">
        <f t="shared" ref="F157" si="620">SUM(F158:F159)</f>
        <v>0.35844723216861329</v>
      </c>
      <c r="G157" s="157">
        <f t="shared" ref="G157" si="621">SUM(G158:G159)</f>
        <v>0.37119855865465534</v>
      </c>
      <c r="H157" s="157">
        <f t="shared" ref="H157" si="622">SUM(H158:H159)</f>
        <v>8.9311651790852528E-2</v>
      </c>
      <c r="I157" s="157">
        <f t="shared" ref="I157" si="623">SUM(I158:I159)</f>
        <v>0.25672006173599005</v>
      </c>
      <c r="J157" s="157">
        <f t="shared" ref="J157" si="624">SUM(J158:J159)</f>
        <v>0.28603702298659345</v>
      </c>
      <c r="K157" s="157">
        <f t="shared" ref="K157" si="625">SUM(K158:K159)</f>
        <v>0.59726297626671865</v>
      </c>
      <c r="L157" s="157">
        <f t="shared" ref="L157" si="626">SUM(L158:L159)</f>
        <v>1.2328210642330855</v>
      </c>
      <c r="M157" s="157">
        <f t="shared" ref="M157" si="627">SUM(M158:M159)</f>
        <v>1.2266701019523687</v>
      </c>
      <c r="N157" s="157">
        <f t="shared" ref="N157" si="628">SUM(N158:N159)</f>
        <v>0.36207025476309579</v>
      </c>
      <c r="O157" s="157">
        <f t="shared" ref="O157" si="629">SUM(O158:O159)</f>
        <v>0.94680741085737075</v>
      </c>
      <c r="P157" s="157">
        <f t="shared" ref="P157" si="630">SUM(P158:P159)</f>
        <v>3.8439200350636374E-2</v>
      </c>
      <c r="Q157" s="157">
        <f t="shared" ref="Q157" si="631">SUM(Q158:Q159)</f>
        <v>0.25239918348308954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5.5677749745979513E-2</v>
      </c>
      <c r="D159" s="57">
        <v>6.5382521256360682E-2</v>
      </c>
      <c r="E159" s="57">
        <v>5.7635589331894846E-2</v>
      </c>
      <c r="F159" s="57">
        <v>0.35844723216861329</v>
      </c>
      <c r="G159" s="57">
        <v>0.37119855865465534</v>
      </c>
      <c r="H159" s="57">
        <v>8.9311651790852528E-2</v>
      </c>
      <c r="I159" s="57">
        <v>0.25672006173599005</v>
      </c>
      <c r="J159" s="57">
        <v>0.28603702298659345</v>
      </c>
      <c r="K159" s="57">
        <v>0.59726297626671865</v>
      </c>
      <c r="L159" s="57">
        <v>1.2328210642330855</v>
      </c>
      <c r="M159" s="57">
        <v>1.2266701019523687</v>
      </c>
      <c r="N159" s="57">
        <v>0.36207025476309579</v>
      </c>
      <c r="O159" s="57">
        <v>0.94680741085737075</v>
      </c>
      <c r="P159" s="57">
        <v>3.8439200350636374E-2</v>
      </c>
      <c r="Q159" s="57">
        <v>0.25239918348308954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9.1995875324842782</v>
      </c>
      <c r="D161" s="168">
        <f t="shared" ref="D161" si="633">SUM(D162,D164,D166,D175)</f>
        <v>0</v>
      </c>
      <c r="E161" s="168">
        <f t="shared" ref="E161" si="634">SUM(E162,E164,E166,E175)</f>
        <v>3.1291618291246208</v>
      </c>
      <c r="F161" s="168">
        <f t="shared" ref="F161" si="635">SUM(F162,F164,F166,F175)</f>
        <v>0</v>
      </c>
      <c r="G161" s="168">
        <f t="shared" ref="G161" si="636">SUM(G162,G164,G166,G175)</f>
        <v>0</v>
      </c>
      <c r="H161" s="168">
        <f t="shared" ref="H161" si="637">SUM(H162,H164,H166,H175)</f>
        <v>0</v>
      </c>
      <c r="I161" s="168">
        <f t="shared" ref="I161" si="638">SUM(I162,I164,I166,I175)</f>
        <v>6.2843026081552287</v>
      </c>
      <c r="J161" s="168">
        <f t="shared" ref="J161" si="639">SUM(J162,J164,J166,J175)</f>
        <v>9.3221513061447663</v>
      </c>
      <c r="K161" s="168">
        <f t="shared" ref="K161" si="640">SUM(K162,K164,K166,K175)</f>
        <v>10.598711264719167</v>
      </c>
      <c r="L161" s="168">
        <f t="shared" ref="L161" si="641">SUM(L162,L164,L166,L175)</f>
        <v>1.4924802261960342</v>
      </c>
      <c r="M161" s="168">
        <f t="shared" ref="M161" si="642">SUM(M162,M164,M166,M175)</f>
        <v>0</v>
      </c>
      <c r="N161" s="168">
        <f t="shared" ref="N161" si="643">SUM(N162,N164,N166,N175)</f>
        <v>0</v>
      </c>
      <c r="O161" s="168">
        <f t="shared" ref="O161" si="644">SUM(O162,O164,O166,O175)</f>
        <v>0</v>
      </c>
      <c r="P161" s="168">
        <f t="shared" ref="P161" si="645">SUM(P162,P164,P166,P175)</f>
        <v>0</v>
      </c>
      <c r="Q161" s="168">
        <f t="shared" ref="Q161" si="646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6.4455889251255165</v>
      </c>
      <c r="D162" s="157">
        <f t="shared" si="647"/>
        <v>0</v>
      </c>
      <c r="E162" s="157">
        <f t="shared" si="647"/>
        <v>2.1936941200736566</v>
      </c>
      <c r="F162" s="157">
        <f t="shared" si="647"/>
        <v>0</v>
      </c>
      <c r="G162" s="157">
        <f t="shared" si="647"/>
        <v>0</v>
      </c>
      <c r="H162" s="157">
        <f t="shared" si="647"/>
        <v>0</v>
      </c>
      <c r="I162" s="157">
        <f t="shared" si="647"/>
        <v>4.4559893001578628</v>
      </c>
      <c r="J162" s="157">
        <f t="shared" si="647"/>
        <v>6.7846799988326243</v>
      </c>
      <c r="K162" s="157">
        <f t="shared" si="647"/>
        <v>7.5946199819468392</v>
      </c>
      <c r="L162" s="157">
        <f t="shared" si="647"/>
        <v>1.0496618960835593</v>
      </c>
      <c r="M162" s="157">
        <f t="shared" si="647"/>
        <v>0</v>
      </c>
      <c r="N162" s="157">
        <f t="shared" si="647"/>
        <v>0</v>
      </c>
      <c r="O162" s="157">
        <f t="shared" si="647"/>
        <v>0</v>
      </c>
      <c r="P162" s="157">
        <f t="shared" si="647"/>
        <v>0</v>
      </c>
      <c r="Q162" s="157">
        <f t="shared" si="647"/>
        <v>0</v>
      </c>
    </row>
    <row r="163" spans="1:17" ht="12" customHeight="1" x14ac:dyDescent="0.25">
      <c r="A163" s="23" t="s">
        <v>60</v>
      </c>
      <c r="B163" s="57"/>
      <c r="C163" s="57">
        <v>6.4455889251255165</v>
      </c>
      <c r="D163" s="57">
        <v>0</v>
      </c>
      <c r="E163" s="57">
        <v>2.1936941200736566</v>
      </c>
      <c r="F163" s="57">
        <v>0</v>
      </c>
      <c r="G163" s="57">
        <v>0</v>
      </c>
      <c r="H163" s="57">
        <v>0</v>
      </c>
      <c r="I163" s="57">
        <v>4.4559893001578628</v>
      </c>
      <c r="J163" s="57">
        <v>6.7846799988326243</v>
      </c>
      <c r="K163" s="57">
        <v>7.5946199819468392</v>
      </c>
      <c r="L163" s="57">
        <v>1.0496618960835593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0.27842970781884158</v>
      </c>
      <c r="D164" s="157">
        <f t="shared" si="648"/>
        <v>0</v>
      </c>
      <c r="E164" s="157">
        <f t="shared" si="648"/>
        <v>0.10795799442227853</v>
      </c>
      <c r="F164" s="157">
        <f t="shared" si="648"/>
        <v>0</v>
      </c>
      <c r="G164" s="157">
        <f t="shared" si="648"/>
        <v>0</v>
      </c>
      <c r="H164" s="157">
        <f t="shared" si="648"/>
        <v>0</v>
      </c>
      <c r="I164" s="157">
        <f t="shared" si="648"/>
        <v>2.7546103114095125E-2</v>
      </c>
      <c r="J164" s="157">
        <f t="shared" si="648"/>
        <v>2.2615317946999444E-2</v>
      </c>
      <c r="K164" s="157">
        <f t="shared" si="648"/>
        <v>0.24209275975052291</v>
      </c>
      <c r="L164" s="157">
        <f t="shared" si="648"/>
        <v>7.059716216979503E-2</v>
      </c>
      <c r="M164" s="157">
        <f t="shared" si="648"/>
        <v>0</v>
      </c>
      <c r="N164" s="157">
        <f t="shared" si="648"/>
        <v>0</v>
      </c>
      <c r="O164" s="157">
        <f t="shared" si="648"/>
        <v>0</v>
      </c>
      <c r="P164" s="157">
        <f t="shared" si="648"/>
        <v>0</v>
      </c>
      <c r="Q164" s="157">
        <f t="shared" si="648"/>
        <v>0</v>
      </c>
    </row>
    <row r="165" spans="1:17" ht="12" customHeight="1" x14ac:dyDescent="0.25">
      <c r="A165" s="23" t="s">
        <v>60</v>
      </c>
      <c r="B165" s="156"/>
      <c r="C165" s="156">
        <v>0.27842970781884158</v>
      </c>
      <c r="D165" s="156">
        <v>0</v>
      </c>
      <c r="E165" s="156">
        <v>0.10795799442227853</v>
      </c>
      <c r="F165" s="156">
        <v>0</v>
      </c>
      <c r="G165" s="156">
        <v>0</v>
      </c>
      <c r="H165" s="156">
        <v>0</v>
      </c>
      <c r="I165" s="156">
        <v>2.7546103114095125E-2</v>
      </c>
      <c r="J165" s="156">
        <v>2.2615317946999444E-2</v>
      </c>
      <c r="K165" s="156">
        <v>0.24209275975052291</v>
      </c>
      <c r="L165" s="156">
        <v>7.059716216979503E-2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1.7994200877841713</v>
      </c>
      <c r="D166" s="157">
        <f t="shared" ref="D166" si="650">SUM(D167:D168,D171:D172)</f>
        <v>0</v>
      </c>
      <c r="E166" s="157">
        <f t="shared" ref="E166" si="651">SUM(E167:E168,E171:E172)</f>
        <v>0.61703348022066096</v>
      </c>
      <c r="F166" s="157">
        <f t="shared" ref="F166" si="652">SUM(F167:F168,F171:F172)</f>
        <v>0</v>
      </c>
      <c r="G166" s="157">
        <f t="shared" ref="G166" si="653">SUM(G167:G168,G171:G172)</f>
        <v>0</v>
      </c>
      <c r="H166" s="157">
        <f t="shared" ref="H166" si="654">SUM(H167:H168,H171:H172)</f>
        <v>0</v>
      </c>
      <c r="I166" s="157">
        <f t="shared" ref="I166" si="655">SUM(I167:I168,I171:I172)</f>
        <v>1.2941457016710975</v>
      </c>
      <c r="J166" s="157">
        <f t="shared" ref="J166" si="656">SUM(J167:J168,J171:J172)</f>
        <v>1.8073592146562287</v>
      </c>
      <c r="K166" s="157">
        <f t="shared" ref="K166" si="657">SUM(K167:K168,K171:K172)</f>
        <v>1.9425401037214267</v>
      </c>
      <c r="L166" s="157">
        <f t="shared" ref="L166" si="658">SUM(L167:L168,L171:L172)</f>
        <v>0.26952984478652414</v>
      </c>
      <c r="M166" s="157">
        <f t="shared" ref="M166" si="659">SUM(M167:M168,M171:M172)</f>
        <v>0</v>
      </c>
      <c r="N166" s="157">
        <f t="shared" ref="N166" si="660">SUM(N167:N168,N171:N172)</f>
        <v>0</v>
      </c>
      <c r="O166" s="157">
        <f t="shared" ref="O166" si="661">SUM(O167:O168,O171:O172)</f>
        <v>0</v>
      </c>
      <c r="P166" s="157">
        <f t="shared" ref="P166" si="662">SUM(P167:P168,P171:P172)</f>
        <v>0</v>
      </c>
      <c r="Q166" s="157">
        <f t="shared" ref="Q166" si="663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1.7886995679994393</v>
      </c>
      <c r="D171" s="162">
        <v>0</v>
      </c>
      <c r="E171" s="162">
        <v>0.61357767850266265</v>
      </c>
      <c r="F171" s="162">
        <v>0</v>
      </c>
      <c r="G171" s="162">
        <v>0</v>
      </c>
      <c r="H171" s="162">
        <v>0</v>
      </c>
      <c r="I171" s="162">
        <v>1.2617267131405758</v>
      </c>
      <c r="J171" s="162">
        <v>1.7637143150990311</v>
      </c>
      <c r="K171" s="162">
        <v>1.8890268596579536</v>
      </c>
      <c r="L171" s="162">
        <v>0.25557000281010145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1.0720519784732079E-2</v>
      </c>
      <c r="D172" s="160">
        <f t="shared" ref="D172" si="680">SUM(D173:D174)</f>
        <v>0</v>
      </c>
      <c r="E172" s="160">
        <f t="shared" ref="E172" si="681">SUM(E173:E174)</f>
        <v>3.4558017179982994E-3</v>
      </c>
      <c r="F172" s="160">
        <f t="shared" ref="F172" si="682">SUM(F173:F174)</f>
        <v>0</v>
      </c>
      <c r="G172" s="160">
        <f t="shared" ref="G172" si="683">SUM(G173:G174)</f>
        <v>0</v>
      </c>
      <c r="H172" s="160">
        <f t="shared" ref="H172" si="684">SUM(H173:H174)</f>
        <v>0</v>
      </c>
      <c r="I172" s="160">
        <f t="shared" ref="I172" si="685">SUM(I173:I174)</f>
        <v>3.2418988530521817E-2</v>
      </c>
      <c r="J172" s="160">
        <f t="shared" ref="J172" si="686">SUM(J173:J174)</f>
        <v>4.3644899557197643E-2</v>
      </c>
      <c r="K172" s="160">
        <f t="shared" ref="K172" si="687">SUM(K173:K174)</f>
        <v>5.3513244063473048E-2</v>
      </c>
      <c r="L172" s="160">
        <f t="shared" ref="L172" si="688">SUM(L173:L174)</f>
        <v>1.39598419764227E-2</v>
      </c>
      <c r="M172" s="160">
        <f t="shared" ref="M172" si="689">SUM(M173:M174)</f>
        <v>0</v>
      </c>
      <c r="N172" s="160">
        <f t="shared" ref="N172" si="690">SUM(N173:N174)</f>
        <v>0</v>
      </c>
      <c r="O172" s="160">
        <f t="shared" ref="O172" si="691">SUM(O173:O174)</f>
        <v>0</v>
      </c>
      <c r="P172" s="160">
        <f t="shared" ref="P172" si="692">SUM(P173:P174)</f>
        <v>0</v>
      </c>
      <c r="Q172" s="160">
        <f t="shared" ref="Q172" si="693">SUM(Q173:Q174)</f>
        <v>0</v>
      </c>
    </row>
    <row r="173" spans="1:17" ht="12" customHeight="1" x14ac:dyDescent="0.25">
      <c r="A173" s="148" t="s">
        <v>60</v>
      </c>
      <c r="B173" s="156"/>
      <c r="C173" s="156">
        <v>5.7031074723408667E-3</v>
      </c>
      <c r="D173" s="156">
        <v>0</v>
      </c>
      <c r="E173" s="156">
        <v>1.9107807927792675E-3</v>
      </c>
      <c r="F173" s="156">
        <v>0</v>
      </c>
      <c r="G173" s="156">
        <v>0</v>
      </c>
      <c r="H173" s="156">
        <v>0</v>
      </c>
      <c r="I173" s="156">
        <v>1.705575430272532E-2</v>
      </c>
      <c r="J173" s="156">
        <v>2.244555478350287E-2</v>
      </c>
      <c r="K173" s="156">
        <v>2.7203432276846448E-2</v>
      </c>
      <c r="L173" s="156">
        <v>7.5307335278168358E-3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5.0174123123912116E-3</v>
      </c>
      <c r="D174" s="57">
        <v>0</v>
      </c>
      <c r="E174" s="57">
        <v>1.5450209252190316E-3</v>
      </c>
      <c r="F174" s="57">
        <v>0</v>
      </c>
      <c r="G174" s="57">
        <v>0</v>
      </c>
      <c r="H174" s="57">
        <v>0</v>
      </c>
      <c r="I174" s="57">
        <v>1.53632342277965E-2</v>
      </c>
      <c r="J174" s="57">
        <v>2.1199344773694773E-2</v>
      </c>
      <c r="K174" s="57">
        <v>2.6309811786626596E-2</v>
      </c>
      <c r="L174" s="57">
        <v>6.4291084486058636E-3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0.67614881175574881</v>
      </c>
      <c r="D175" s="157">
        <f t="shared" ref="D175" si="695">SUM(D176:D177)</f>
        <v>0</v>
      </c>
      <c r="E175" s="157">
        <f t="shared" ref="E175" si="696">SUM(E176:E177)</f>
        <v>0.21047623440802482</v>
      </c>
      <c r="F175" s="157">
        <f t="shared" ref="F175" si="697">SUM(F176:F177)</f>
        <v>0</v>
      </c>
      <c r="G175" s="157">
        <f t="shared" ref="G175" si="698">SUM(G176:G177)</f>
        <v>0</v>
      </c>
      <c r="H175" s="157">
        <f t="shared" ref="H175" si="699">SUM(H176:H177)</f>
        <v>0</v>
      </c>
      <c r="I175" s="157">
        <f t="shared" ref="I175" si="700">SUM(I176:I177)</f>
        <v>0.50662150321217347</v>
      </c>
      <c r="J175" s="157">
        <f t="shared" ref="J175" si="701">SUM(J176:J177)</f>
        <v>0.70749677470891226</v>
      </c>
      <c r="K175" s="157">
        <f t="shared" ref="K175" si="702">SUM(K176:K177)</f>
        <v>0.8194584193003781</v>
      </c>
      <c r="L175" s="157">
        <f t="shared" ref="L175" si="703">SUM(L176:L177)</f>
        <v>0.1026913231561558</v>
      </c>
      <c r="M175" s="157">
        <f t="shared" ref="M175" si="704">SUM(M176:M177)</f>
        <v>0</v>
      </c>
      <c r="N175" s="157">
        <f t="shared" ref="N175" si="705">SUM(N176:N177)</f>
        <v>0</v>
      </c>
      <c r="O175" s="157">
        <f t="shared" ref="O175" si="706">SUM(O176:O177)</f>
        <v>0</v>
      </c>
      <c r="P175" s="157">
        <f t="shared" ref="P175" si="707">SUM(P176:P177)</f>
        <v>0</v>
      </c>
      <c r="Q175" s="157">
        <f t="shared" ref="Q175" si="708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0.67614881175574881</v>
      </c>
      <c r="D177" s="57">
        <v>0</v>
      </c>
      <c r="E177" s="57">
        <v>0.21047623440802482</v>
      </c>
      <c r="F177" s="57">
        <v>0</v>
      </c>
      <c r="G177" s="57">
        <v>0</v>
      </c>
      <c r="H177" s="57">
        <v>0</v>
      </c>
      <c r="I177" s="57">
        <v>0.50662150321217347</v>
      </c>
      <c r="J177" s="57">
        <v>0.70749677470891226</v>
      </c>
      <c r="K177" s="57">
        <v>0.8194584193003781</v>
      </c>
      <c r="L177" s="57">
        <v>0.1026913231561558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0.48576781792030566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0.27568242337827426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0.27244388376016715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3.238539618107088E-3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8.7056648576941537E-2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8.7056648576941537E-2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8.5229275763267554E-2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8.4674780674422259E-2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5.5449508884529257E-4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2.4573125423660281E-4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3.0876383460868982E-4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3.7799470201822283E-2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3.7799470201822283E-2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4.8735985852856398</v>
      </c>
      <c r="D24" s="168">
        <f t="shared" ref="D24" si="78">SUM(D25,D28,D30,D39)</f>
        <v>8.9305527056980836</v>
      </c>
      <c r="E24" s="168">
        <f t="shared" ref="E24" si="79">SUM(E25,E28,E30,E39)</f>
        <v>4.8159141443310931</v>
      </c>
      <c r="F24" s="168">
        <f t="shared" ref="F24" si="80">SUM(F25,F28,F30,F39)</f>
        <v>12.106412596757824</v>
      </c>
      <c r="G24" s="168">
        <f t="shared" ref="G24" si="81">SUM(G25,G28,G30,G39)</f>
        <v>7.8570369210434388</v>
      </c>
      <c r="H24" s="168">
        <f t="shared" ref="H24" si="82">SUM(H25,H28,H30,H39)</f>
        <v>24.03202302943351</v>
      </c>
      <c r="I24" s="168">
        <f t="shared" ref="I24" si="83">SUM(I25,I28,I30,I39)</f>
        <v>16.840378579668354</v>
      </c>
      <c r="J24" s="168">
        <f t="shared" ref="J24" si="84">SUM(J25,J28,J30,J39)</f>
        <v>10.352378240850056</v>
      </c>
      <c r="K24" s="168">
        <f t="shared" ref="K24" si="85">SUM(K25,K28,K30,K39)</f>
        <v>13.196237404824467</v>
      </c>
      <c r="L24" s="168">
        <f t="shared" ref="L24" si="86">SUM(L25,L28,L30,L39)</f>
        <v>2.6252225688057638</v>
      </c>
      <c r="M24" s="168">
        <f t="shared" ref="M24" si="87">SUM(M25,M28,M30,M39)</f>
        <v>14.921661581611769</v>
      </c>
      <c r="N24" s="168">
        <f t="shared" ref="N24" si="88">SUM(N25,N28,N30,N39)</f>
        <v>0</v>
      </c>
      <c r="O24" s="168">
        <f t="shared" ref="O24" si="89">SUM(O25,O28,O30,O39)</f>
        <v>14.756036316468297</v>
      </c>
      <c r="P24" s="168">
        <f t="shared" ref="P24" si="90">SUM(P25,P28,P30,P39)</f>
        <v>5.8134459857865677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2.9560346054473845</v>
      </c>
      <c r="D25" s="157">
        <f t="shared" si="92"/>
        <v>5.8620862158780698</v>
      </c>
      <c r="E25" s="157">
        <f t="shared" si="92"/>
        <v>3.1893489162856103</v>
      </c>
      <c r="F25" s="157">
        <f t="shared" si="92"/>
        <v>8.1514446367022959</v>
      </c>
      <c r="G25" s="157">
        <f t="shared" si="92"/>
        <v>5.1100362746268813</v>
      </c>
      <c r="H25" s="157">
        <f t="shared" si="92"/>
        <v>16.601101642804796</v>
      </c>
      <c r="I25" s="157">
        <f t="shared" si="92"/>
        <v>11.567440000722865</v>
      </c>
      <c r="J25" s="157">
        <f t="shared" si="92"/>
        <v>5.9276434195971142</v>
      </c>
      <c r="K25" s="157">
        <f t="shared" si="92"/>
        <v>8.7010825090593347</v>
      </c>
      <c r="L25" s="157">
        <f t="shared" si="92"/>
        <v>1.4655558902705628</v>
      </c>
      <c r="M25" s="157">
        <f t="shared" si="92"/>
        <v>8.2861222883899579</v>
      </c>
      <c r="N25" s="157">
        <f t="shared" si="92"/>
        <v>0</v>
      </c>
      <c r="O25" s="157">
        <f t="shared" si="92"/>
        <v>9.0351319895835562</v>
      </c>
      <c r="P25" s="157">
        <f t="shared" si="92"/>
        <v>2.8378655798074122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2.8707238900599386</v>
      </c>
      <c r="D26" s="156">
        <v>5.6782769050800592</v>
      </c>
      <c r="E26" s="156">
        <v>3.0843390162719699</v>
      </c>
      <c r="F26" s="156">
        <v>7.8176304487904016</v>
      </c>
      <c r="G26" s="156">
        <v>4.9221293297937079</v>
      </c>
      <c r="H26" s="156">
        <v>16.046225890718389</v>
      </c>
      <c r="I26" s="156">
        <v>11.312233396621423</v>
      </c>
      <c r="J26" s="156">
        <v>5.8022877990502764</v>
      </c>
      <c r="K26" s="156">
        <v>8.5357996193400343</v>
      </c>
      <c r="L26" s="156">
        <v>1.4350090146958767</v>
      </c>
      <c r="M26" s="156">
        <v>8.0621472028470631</v>
      </c>
      <c r="N26" s="156">
        <v>0</v>
      </c>
      <c r="O26" s="156">
        <v>8.8729566017967461</v>
      </c>
      <c r="P26" s="156">
        <v>2.793695986635143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8.5310715387445904E-2</v>
      </c>
      <c r="D27" s="156">
        <v>0.18380931079801094</v>
      </c>
      <c r="E27" s="156">
        <v>0.10500990001364031</v>
      </c>
      <c r="F27" s="156">
        <v>0.3338141879118936</v>
      </c>
      <c r="G27" s="156">
        <v>0.18790694483317374</v>
      </c>
      <c r="H27" s="156">
        <v>0.55487575208640805</v>
      </c>
      <c r="I27" s="156">
        <v>0.25520660410144241</v>
      </c>
      <c r="J27" s="156">
        <v>0.1253556205468378</v>
      </c>
      <c r="K27" s="156">
        <v>0.16528288971929977</v>
      </c>
      <c r="L27" s="156">
        <v>3.0546875574685956E-2</v>
      </c>
      <c r="M27" s="156">
        <v>0.2239750855428953</v>
      </c>
      <c r="N27" s="156">
        <v>0</v>
      </c>
      <c r="O27" s="156">
        <v>0.16217538778681087</v>
      </c>
      <c r="P27" s="156">
        <v>4.4169593172269331E-2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0.71914666668009042</v>
      </c>
      <c r="D28" s="157">
        <f t="shared" si="93"/>
        <v>0.70063750568934879</v>
      </c>
      <c r="E28" s="157">
        <f t="shared" si="93"/>
        <v>0.42463032190535543</v>
      </c>
      <c r="F28" s="157">
        <f t="shared" si="93"/>
        <v>0.94547681343882339</v>
      </c>
      <c r="G28" s="157">
        <f t="shared" si="93"/>
        <v>0.89818798287560897</v>
      </c>
      <c r="H28" s="157">
        <f t="shared" si="93"/>
        <v>1.3147346767793062</v>
      </c>
      <c r="I28" s="157">
        <f t="shared" si="93"/>
        <v>0.84238267831280422</v>
      </c>
      <c r="J28" s="157">
        <f t="shared" si="93"/>
        <v>2.2044502948804907</v>
      </c>
      <c r="K28" s="157">
        <f t="shared" si="93"/>
        <v>1.4196578469842485</v>
      </c>
      <c r="L28" s="157">
        <f t="shared" si="93"/>
        <v>0.65266458806711236</v>
      </c>
      <c r="M28" s="157">
        <f t="shared" si="93"/>
        <v>3.5718793699657381</v>
      </c>
      <c r="N28" s="157">
        <f t="shared" si="93"/>
        <v>0</v>
      </c>
      <c r="O28" s="157">
        <f t="shared" si="93"/>
        <v>2.7600144108458529</v>
      </c>
      <c r="P28" s="157">
        <f t="shared" si="93"/>
        <v>1.8109955319572448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0.71914666668009042</v>
      </c>
      <c r="D29" s="156">
        <v>0.70063750568934879</v>
      </c>
      <c r="E29" s="156">
        <v>0.42463032190535543</v>
      </c>
      <c r="F29" s="156">
        <v>0.94547681343882339</v>
      </c>
      <c r="G29" s="156">
        <v>0.89818798287560897</v>
      </c>
      <c r="H29" s="156">
        <v>1.3147346767793062</v>
      </c>
      <c r="I29" s="156">
        <v>0.84238267831280422</v>
      </c>
      <c r="J29" s="156">
        <v>2.2044502948804907</v>
      </c>
      <c r="K29" s="156">
        <v>1.4196578469842485</v>
      </c>
      <c r="L29" s="156">
        <v>0.65266458806711236</v>
      </c>
      <c r="M29" s="156">
        <v>3.5718793699657381</v>
      </c>
      <c r="N29" s="156">
        <v>0</v>
      </c>
      <c r="O29" s="156">
        <v>2.7600144108458529</v>
      </c>
      <c r="P29" s="156">
        <v>1.8109955319572448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0.83541156626622892</v>
      </c>
      <c r="D30" s="157">
        <f t="shared" ref="D30" si="95">SUM(D31:D32,D35:D36)</f>
        <v>1.6603500507580751</v>
      </c>
      <c r="E30" s="157">
        <f t="shared" ref="E30" si="96">SUM(E31:E32,E35:E36)</f>
        <v>0.82790577591472037</v>
      </c>
      <c r="F30" s="157">
        <f t="shared" ref="F30" si="97">SUM(F31:F32,F35:F36)</f>
        <v>2.0713915715416431</v>
      </c>
      <c r="G30" s="157">
        <f t="shared" ref="G30" si="98">SUM(G31:G32,G35:G36)</f>
        <v>1.2295943186591647</v>
      </c>
      <c r="H30" s="157">
        <f t="shared" ref="H30" si="99">SUM(H31:H32,H35:H36)</f>
        <v>4.1607543940254557</v>
      </c>
      <c r="I30" s="157">
        <f t="shared" ref="I30" si="100">SUM(I31:I32,I35:I36)</f>
        <v>3.010505471288587</v>
      </c>
      <c r="J30" s="157">
        <f t="shared" ref="J30" si="101">SUM(J31:J32,J35:J36)</f>
        <v>1.4982216345855237</v>
      </c>
      <c r="K30" s="157">
        <f t="shared" ref="K30" si="102">SUM(K31:K32,K35:K36)</f>
        <v>2.1238317568546208</v>
      </c>
      <c r="L30" s="157">
        <f t="shared" ref="L30" si="103">SUM(L31:L32,L35:L36)</f>
        <v>0.34653076568197405</v>
      </c>
      <c r="M30" s="157">
        <f t="shared" ref="M30" si="104">SUM(M31:M32,M35:M36)</f>
        <v>2.1121927409053809</v>
      </c>
      <c r="N30" s="157">
        <f t="shared" ref="N30" si="105">SUM(N31:N32,N35:N36)</f>
        <v>0</v>
      </c>
      <c r="O30" s="157">
        <f t="shared" ref="O30" si="106">SUM(O31:O32,O35:O36)</f>
        <v>2.0127426195539071</v>
      </c>
      <c r="P30" s="157">
        <f t="shared" ref="P30" si="107">SUM(P31:P32,P35:P36)</f>
        <v>0.78592119899268376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0.81699848797446251</v>
      </c>
      <c r="D31" s="132">
        <v>1.5959849246516455</v>
      </c>
      <c r="E31" s="132">
        <v>0.78389905155419803</v>
      </c>
      <c r="F31" s="132">
        <v>1.9882350877394805</v>
      </c>
      <c r="G31" s="132">
        <v>0.98003199813591257</v>
      </c>
      <c r="H31" s="132">
        <v>3.815636541861092</v>
      </c>
      <c r="I31" s="132">
        <v>2.3581539691067146</v>
      </c>
      <c r="J31" s="132">
        <v>1.0515157186326867</v>
      </c>
      <c r="K31" s="132">
        <v>1.5223690984937139</v>
      </c>
      <c r="L31" s="132">
        <v>0</v>
      </c>
      <c r="M31" s="132">
        <v>1.8912206952811212</v>
      </c>
      <c r="N31" s="132">
        <v>0</v>
      </c>
      <c r="O31" s="132">
        <v>1.6238941018767226</v>
      </c>
      <c r="P31" s="132">
        <v>0.67377836973337157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1.8413078291766402E-2</v>
      </c>
      <c r="D32" s="132">
        <f t="shared" ref="D32" si="110">SUM(D33:D34)</f>
        <v>6.4365126106429596E-2</v>
      </c>
      <c r="E32" s="132">
        <f t="shared" ref="E32" si="111">SUM(E33:E34)</f>
        <v>4.400672436052229E-2</v>
      </c>
      <c r="F32" s="132">
        <f t="shared" ref="F32" si="112">SUM(F33:F34)</f>
        <v>8.3156483802162673E-2</v>
      </c>
      <c r="G32" s="132">
        <f t="shared" ref="G32" si="113">SUM(G33:G34)</f>
        <v>0.24956232052325208</v>
      </c>
      <c r="H32" s="132">
        <f t="shared" ref="H32" si="114">SUM(H33:H34)</f>
        <v>0.34511785216436353</v>
      </c>
      <c r="I32" s="132">
        <f t="shared" ref="I32" si="115">SUM(I33:I34)</f>
        <v>0.65235150218187232</v>
      </c>
      <c r="J32" s="132">
        <f t="shared" ref="J32" si="116">SUM(J33:J34)</f>
        <v>0.44670591595283715</v>
      </c>
      <c r="K32" s="132">
        <f t="shared" ref="K32" si="117">SUM(K33:K34)</f>
        <v>0.60146265836090695</v>
      </c>
      <c r="L32" s="132">
        <f t="shared" ref="L32" si="118">SUM(L33:L34)</f>
        <v>0.34653076568197405</v>
      </c>
      <c r="M32" s="132">
        <f t="shared" ref="M32" si="119">SUM(M33:M34)</f>
        <v>0.22097204562425954</v>
      </c>
      <c r="N32" s="132">
        <f t="shared" ref="N32" si="120">SUM(N33:N34)</f>
        <v>0</v>
      </c>
      <c r="O32" s="132">
        <f t="shared" ref="O32" si="121">SUM(O33:O34)</f>
        <v>0.38884851767718442</v>
      </c>
      <c r="P32" s="132">
        <f t="shared" ref="P32" si="122">SUM(P33:P34)</f>
        <v>0.11214282925931221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7.4250530650983616E-3</v>
      </c>
      <c r="D33" s="165">
        <v>2.5988144362535482E-2</v>
      </c>
      <c r="E33" s="165">
        <v>1.7775654345054206E-2</v>
      </c>
      <c r="F33" s="165">
        <v>3.3704984885695621E-2</v>
      </c>
      <c r="G33" s="165">
        <v>0.1020866644681227</v>
      </c>
      <c r="H33" s="165">
        <v>0.14278804654855679</v>
      </c>
      <c r="I33" s="165">
        <v>0.27178477031492099</v>
      </c>
      <c r="J33" s="165">
        <v>0.18562854372103535</v>
      </c>
      <c r="K33" s="165">
        <v>0.24947204143427379</v>
      </c>
      <c r="L33" s="165">
        <v>0.14337983766000645</v>
      </c>
      <c r="M33" s="165">
        <v>9.1497990547570643E-2</v>
      </c>
      <c r="N33" s="165">
        <v>0</v>
      </c>
      <c r="O33" s="165">
        <v>0.16033468335760631</v>
      </c>
      <c r="P33" s="165">
        <v>4.6077566684901802E-2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1.098802522666804E-2</v>
      </c>
      <c r="D34" s="164">
        <v>3.837698174389411E-2</v>
      </c>
      <c r="E34" s="164">
        <v>2.6231070015468084E-2</v>
      </c>
      <c r="F34" s="164">
        <v>4.9451498916467058E-2</v>
      </c>
      <c r="G34" s="164">
        <v>0.14747565605512938</v>
      </c>
      <c r="H34" s="164">
        <v>0.20232980561580674</v>
      </c>
      <c r="I34" s="164">
        <v>0.38056673186695134</v>
      </c>
      <c r="J34" s="164">
        <v>0.26107737223180177</v>
      </c>
      <c r="K34" s="164">
        <v>0.35199061692663319</v>
      </c>
      <c r="L34" s="164">
        <v>0.2031509280219676</v>
      </c>
      <c r="M34" s="164">
        <v>0.12947405507668888</v>
      </c>
      <c r="N34" s="164">
        <v>0</v>
      </c>
      <c r="O34" s="164">
        <v>0.22851383431957809</v>
      </c>
      <c r="P34" s="164">
        <v>6.6065262574410408E-2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0.3630057468919361</v>
      </c>
      <c r="D39" s="157">
        <f t="shared" ref="D39" si="140">SUM(D40:D41)</f>
        <v>0.7074789333725906</v>
      </c>
      <c r="E39" s="157">
        <f t="shared" ref="E39" si="141">SUM(E40:E41)</f>
        <v>0.37402913022540635</v>
      </c>
      <c r="F39" s="157">
        <f t="shared" ref="F39" si="142">SUM(F40:F41)</f>
        <v>0.93809957507506225</v>
      </c>
      <c r="G39" s="157">
        <f t="shared" ref="G39" si="143">SUM(G40:G41)</f>
        <v>0.61921834488178329</v>
      </c>
      <c r="H39" s="157">
        <f t="shared" ref="H39" si="144">SUM(H40:H41)</f>
        <v>1.9554323158239522</v>
      </c>
      <c r="I39" s="157">
        <f t="shared" ref="I39" si="145">SUM(I40:I41)</f>
        <v>1.4200504293440981</v>
      </c>
      <c r="J39" s="157">
        <f t="shared" ref="J39" si="146">SUM(J40:J41)</f>
        <v>0.72206289178692729</v>
      </c>
      <c r="K39" s="157">
        <f t="shared" ref="K39" si="147">SUM(K40:K41)</f>
        <v>0.95166529192626226</v>
      </c>
      <c r="L39" s="157">
        <f t="shared" ref="L39" si="148">SUM(L40:L41)</f>
        <v>0.16047132478611426</v>
      </c>
      <c r="M39" s="157">
        <f t="shared" ref="M39" si="149">SUM(M40:M41)</f>
        <v>0.95146718235069083</v>
      </c>
      <c r="N39" s="157">
        <f t="shared" ref="N39" si="150">SUM(N40:N41)</f>
        <v>0</v>
      </c>
      <c r="O39" s="157">
        <f t="shared" ref="O39" si="151">SUM(O40:O41)</f>
        <v>0.94814729648497931</v>
      </c>
      <c r="P39" s="157">
        <f t="shared" ref="P39" si="152">SUM(P40:P41)</f>
        <v>0.37866367502922638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0.3630057468919361</v>
      </c>
      <c r="D40" s="156">
        <v>0.7074789333725906</v>
      </c>
      <c r="E40" s="156">
        <v>0.37402913022540635</v>
      </c>
      <c r="F40" s="156">
        <v>0.93809957507506225</v>
      </c>
      <c r="G40" s="156">
        <v>0.61921834488178329</v>
      </c>
      <c r="H40" s="156">
        <v>1.9554323158239522</v>
      </c>
      <c r="I40" s="156">
        <v>1.4200504293440981</v>
      </c>
      <c r="J40" s="156">
        <v>0.72206289178692729</v>
      </c>
      <c r="K40" s="156">
        <v>0.95166529192626226</v>
      </c>
      <c r="L40" s="156">
        <v>0.16047132478611426</v>
      </c>
      <c r="M40" s="156">
        <v>0.95146718235069083</v>
      </c>
      <c r="N40" s="156">
        <v>0</v>
      </c>
      <c r="O40" s="156">
        <v>0.94814729648497931</v>
      </c>
      <c r="P40" s="156">
        <v>0.37866367502922638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93.125229560103151</v>
      </c>
      <c r="D43" s="168">
        <f t="shared" ref="D43" si="155">SUM(D44,D47,D49,D58)</f>
        <v>0</v>
      </c>
      <c r="E43" s="168">
        <f t="shared" ref="E43" si="156">SUM(E44,E47,E49,E58)</f>
        <v>0</v>
      </c>
      <c r="F43" s="168">
        <f t="shared" ref="F43" si="157">SUM(F44,F47,F49,F58)</f>
        <v>117.15857937558832</v>
      </c>
      <c r="G43" s="168">
        <f t="shared" ref="G43" si="158">SUM(G44,G47,G49,G58)</f>
        <v>28.54045717803432</v>
      </c>
      <c r="H43" s="168">
        <f t="shared" ref="H43" si="159">SUM(H44,H47,H49,H58)</f>
        <v>46.506641319741554</v>
      </c>
      <c r="I43" s="168">
        <f t="shared" ref="I43" si="160">SUM(I44,I47,I49,I58)</f>
        <v>0</v>
      </c>
      <c r="J43" s="168">
        <f t="shared" ref="J43" si="161">SUM(J44,J47,J49,J58)</f>
        <v>45.313893043106347</v>
      </c>
      <c r="K43" s="168">
        <f t="shared" ref="K43" si="162">SUM(K44,K47,K49,K58)</f>
        <v>95.641742826154086</v>
      </c>
      <c r="L43" s="168">
        <f t="shared" ref="L43" si="163">SUM(L44,L47,L49,L58)</f>
        <v>0</v>
      </c>
      <c r="M43" s="168">
        <f t="shared" ref="M43" si="164">SUM(M44,M47,M49,M58)</f>
        <v>131.16719946280898</v>
      </c>
      <c r="N43" s="168">
        <f t="shared" ref="N43" si="165">SUM(N44,N47,N49,N58)</f>
        <v>14.710489625141932</v>
      </c>
      <c r="O43" s="168">
        <f t="shared" ref="O43" si="166">SUM(O44,O47,O49,O58)</f>
        <v>0</v>
      </c>
      <c r="P43" s="168">
        <f t="shared" ref="P43" si="167">SUM(P44,P47,P49,P58)</f>
        <v>0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59.772950050729492</v>
      </c>
      <c r="D44" s="157">
        <f t="shared" si="169"/>
        <v>0</v>
      </c>
      <c r="E44" s="157">
        <f t="shared" si="169"/>
        <v>0</v>
      </c>
      <c r="F44" s="157">
        <f t="shared" si="169"/>
        <v>75.077601882161986</v>
      </c>
      <c r="G44" s="157">
        <f t="shared" si="169"/>
        <v>17.379583004243099</v>
      </c>
      <c r="H44" s="157">
        <f t="shared" si="169"/>
        <v>30.278594954320198</v>
      </c>
      <c r="I44" s="157">
        <f t="shared" si="169"/>
        <v>0</v>
      </c>
      <c r="J44" s="157">
        <f t="shared" si="169"/>
        <v>31.991111045851927</v>
      </c>
      <c r="K44" s="157">
        <f t="shared" si="169"/>
        <v>62.080146525227576</v>
      </c>
      <c r="L44" s="157">
        <f t="shared" si="169"/>
        <v>0</v>
      </c>
      <c r="M44" s="157">
        <f t="shared" si="169"/>
        <v>82.178910158103932</v>
      </c>
      <c r="N44" s="157">
        <f t="shared" si="169"/>
        <v>7.8090254657622049</v>
      </c>
      <c r="O44" s="157">
        <f t="shared" si="169"/>
        <v>0</v>
      </c>
      <c r="P44" s="157">
        <f t="shared" si="169"/>
        <v>0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58.047911676601913</v>
      </c>
      <c r="D45" s="156">
        <v>0</v>
      </c>
      <c r="E45" s="156">
        <v>0</v>
      </c>
      <c r="F45" s="156">
        <v>72.003058679129779</v>
      </c>
      <c r="G45" s="156">
        <v>16.740498628068035</v>
      </c>
      <c r="H45" s="156">
        <v>29.266562228487217</v>
      </c>
      <c r="I45" s="156">
        <v>0</v>
      </c>
      <c r="J45" s="156">
        <v>31.314574808217017</v>
      </c>
      <c r="K45" s="156">
        <v>60.900892564446963</v>
      </c>
      <c r="L45" s="156">
        <v>0</v>
      </c>
      <c r="M45" s="156">
        <v>79.957602314473291</v>
      </c>
      <c r="N45" s="156">
        <v>7.6784509307644102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1.725038374127575</v>
      </c>
      <c r="D46" s="156">
        <v>0</v>
      </c>
      <c r="E46" s="156">
        <v>0</v>
      </c>
      <c r="F46" s="156">
        <v>3.0745432030322042</v>
      </c>
      <c r="G46" s="156">
        <v>0.63908437617506464</v>
      </c>
      <c r="H46" s="156">
        <v>1.012032725832982</v>
      </c>
      <c r="I46" s="156">
        <v>0</v>
      </c>
      <c r="J46" s="156">
        <v>0.67653623763490989</v>
      </c>
      <c r="K46" s="156">
        <v>1.1792539607806158</v>
      </c>
      <c r="L46" s="156">
        <v>0</v>
      </c>
      <c r="M46" s="156">
        <v>2.2213078436306342</v>
      </c>
      <c r="N46" s="156">
        <v>0.13057453499779503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7.7732203083455129</v>
      </c>
      <c r="D47" s="157">
        <f t="shared" si="170"/>
        <v>0</v>
      </c>
      <c r="E47" s="157">
        <f t="shared" si="170"/>
        <v>0</v>
      </c>
      <c r="F47" s="157">
        <f t="shared" si="170"/>
        <v>7.2311002342567923</v>
      </c>
      <c r="G47" s="157">
        <f t="shared" si="170"/>
        <v>4.7364186097035432</v>
      </c>
      <c r="H47" s="157">
        <f t="shared" si="170"/>
        <v>3.8854520704561062</v>
      </c>
      <c r="I47" s="157">
        <f t="shared" si="170"/>
        <v>0</v>
      </c>
      <c r="J47" s="157">
        <f t="shared" si="170"/>
        <v>0.44097271060514465</v>
      </c>
      <c r="K47" s="157">
        <f t="shared" si="170"/>
        <v>9.5798642536720813</v>
      </c>
      <c r="L47" s="157">
        <f t="shared" si="170"/>
        <v>0</v>
      </c>
      <c r="M47" s="157">
        <f t="shared" si="170"/>
        <v>13.905082664089832</v>
      </c>
      <c r="N47" s="157">
        <f t="shared" si="170"/>
        <v>3.6300103484803166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7.7732203083455129</v>
      </c>
      <c r="D48" s="156">
        <v>0</v>
      </c>
      <c r="E48" s="156">
        <v>0</v>
      </c>
      <c r="F48" s="156">
        <v>7.2311002342567923</v>
      </c>
      <c r="G48" s="156">
        <v>4.7364186097035432</v>
      </c>
      <c r="H48" s="156">
        <v>3.8854520704561062</v>
      </c>
      <c r="I48" s="156">
        <v>0</v>
      </c>
      <c r="J48" s="156">
        <v>0.44097271060514465</v>
      </c>
      <c r="K48" s="156">
        <v>9.5798642536720813</v>
      </c>
      <c r="L48" s="156">
        <v>0</v>
      </c>
      <c r="M48" s="156">
        <v>13.905082664089832</v>
      </c>
      <c r="N48" s="156">
        <v>3.6300103484803166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17.136835415589232</v>
      </c>
      <c r="D49" s="157">
        <f t="shared" ref="D49" si="172">SUM(D50:D51,D54:D55)</f>
        <v>0</v>
      </c>
      <c r="E49" s="157">
        <f t="shared" ref="E49" si="173">SUM(E50:E51,E54:E55)</f>
        <v>0</v>
      </c>
      <c r="F49" s="157">
        <f t="shared" ref="F49" si="174">SUM(F50:F51,F54:F55)</f>
        <v>22.461719765826189</v>
      </c>
      <c r="G49" s="157">
        <f t="shared" ref="G49" si="175">SUM(G50:G51,G54:G55)</f>
        <v>4.1144892863335762</v>
      </c>
      <c r="H49" s="157">
        <f t="shared" ref="H49" si="176">SUM(H50:H51,H54:H55)</f>
        <v>7.737576365419188</v>
      </c>
      <c r="I49" s="157">
        <f t="shared" ref="I49" si="177">SUM(I50:I51,I54:I55)</f>
        <v>0</v>
      </c>
      <c r="J49" s="157">
        <f t="shared" ref="J49" si="178">SUM(J50:J51,J54:J55)</f>
        <v>8.6405858193971348</v>
      </c>
      <c r="K49" s="157">
        <f t="shared" ref="K49" si="179">SUM(K50:K51,K54:K55)</f>
        <v>15.693503766353466</v>
      </c>
      <c r="L49" s="157">
        <f t="shared" ref="L49" si="180">SUM(L50:L51,L54:L55)</f>
        <v>0</v>
      </c>
      <c r="M49" s="157">
        <f t="shared" ref="M49" si="181">SUM(M50:M51,M54:M55)</f>
        <v>23.930231477299941</v>
      </c>
      <c r="N49" s="157">
        <f t="shared" ref="N49" si="182">SUM(N50:N51,N54:N55)</f>
        <v>2.2640336866118171</v>
      </c>
      <c r="O49" s="157">
        <f t="shared" ref="O49" si="183">SUM(O50:O51,O54:O55)</f>
        <v>0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12.035264397448694</v>
      </c>
      <c r="D50" s="132">
        <v>0</v>
      </c>
      <c r="E50" s="132">
        <v>0</v>
      </c>
      <c r="F50" s="132">
        <v>7.5157961744321469</v>
      </c>
      <c r="G50" s="132">
        <v>2.8722340365959105</v>
      </c>
      <c r="H50" s="132">
        <v>6.592971409932936</v>
      </c>
      <c r="I50" s="132">
        <v>0</v>
      </c>
      <c r="J50" s="132">
        <v>2.1885605329298796</v>
      </c>
      <c r="K50" s="132">
        <v>6.1590283315941985</v>
      </c>
      <c r="L50" s="132">
        <v>0</v>
      </c>
      <c r="M50" s="132">
        <v>8.3585606416842388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0.2897680305592194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0.37650354009433806</v>
      </c>
      <c r="G51" s="132">
        <f t="shared" ref="G51" si="190">SUM(G52:G53)</f>
        <v>1.2422552497376662</v>
      </c>
      <c r="H51" s="132">
        <f t="shared" ref="H51" si="191">SUM(H52:H53)</f>
        <v>1.1446049554862521</v>
      </c>
      <c r="I51" s="132">
        <f t="shared" ref="I51" si="192">SUM(I52:I53)</f>
        <v>0</v>
      </c>
      <c r="J51" s="132">
        <f t="shared" ref="J51" si="193">SUM(J52:J53)</f>
        <v>1.3181431939600095</v>
      </c>
      <c r="K51" s="132">
        <f t="shared" ref="K51" si="194">SUM(K52:K53)</f>
        <v>2.0112174652956778</v>
      </c>
      <c r="L51" s="132">
        <f t="shared" ref="L51" si="195">SUM(L52:L53)</f>
        <v>0</v>
      </c>
      <c r="M51" s="132">
        <f t="shared" ref="M51" si="196">SUM(M52:M53)</f>
        <v>0.86725099063365974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0.11939256442919381</v>
      </c>
      <c r="D52" s="165">
        <v>0</v>
      </c>
      <c r="E52" s="165">
        <v>0</v>
      </c>
      <c r="F52" s="165">
        <v>0.15356376463198659</v>
      </c>
      <c r="G52" s="165">
        <v>0.50505795004148057</v>
      </c>
      <c r="H52" s="165">
        <v>0.46722581930418944</v>
      </c>
      <c r="I52" s="165">
        <v>0</v>
      </c>
      <c r="J52" s="165">
        <v>0.53666483182347169</v>
      </c>
      <c r="K52" s="165">
        <v>0.82023571848476173</v>
      </c>
      <c r="L52" s="165">
        <v>0</v>
      </c>
      <c r="M52" s="165">
        <v>0.36031450021359157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0.1703754661300256</v>
      </c>
      <c r="D53" s="164">
        <v>0</v>
      </c>
      <c r="E53" s="164">
        <v>0</v>
      </c>
      <c r="F53" s="164">
        <v>0.22293977546235147</v>
      </c>
      <c r="G53" s="164">
        <v>0.73719729969618553</v>
      </c>
      <c r="H53" s="164">
        <v>0.67737913618206258</v>
      </c>
      <c r="I53" s="164">
        <v>0</v>
      </c>
      <c r="J53" s="164">
        <v>0.78147836213653787</v>
      </c>
      <c r="K53" s="164">
        <v>1.1909817468109161</v>
      </c>
      <c r="L53" s="164">
        <v>0</v>
      </c>
      <c r="M53" s="164">
        <v>0.50693649042006816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4.7615539664046072</v>
      </c>
      <c r="D54" s="162">
        <v>0</v>
      </c>
      <c r="E54" s="162">
        <v>0</v>
      </c>
      <c r="F54" s="162">
        <v>14.317041581926203</v>
      </c>
      <c r="G54" s="162">
        <v>0</v>
      </c>
      <c r="H54" s="162">
        <v>0</v>
      </c>
      <c r="I54" s="162">
        <v>0</v>
      </c>
      <c r="J54" s="162">
        <v>4.9665580218209513</v>
      </c>
      <c r="K54" s="162">
        <v>7.1638752515704986</v>
      </c>
      <c r="L54" s="162">
        <v>0</v>
      </c>
      <c r="M54" s="162">
        <v>13.99133536134986</v>
      </c>
      <c r="N54" s="162">
        <v>2.1465576044076227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5.0249021176712219E-2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0.25237846937350034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0.1673240706862951</v>
      </c>
      <c r="K55" s="160">
        <f t="shared" ref="K55" si="209">SUM(K56:K57)</f>
        <v>0.35938271789309173</v>
      </c>
      <c r="L55" s="160">
        <f t="shared" ref="L55" si="210">SUM(L56:L57)</f>
        <v>0</v>
      </c>
      <c r="M55" s="160">
        <f t="shared" ref="M55" si="211">SUM(M56:M57)</f>
        <v>0.71308448363218191</v>
      </c>
      <c r="N55" s="160">
        <f t="shared" ref="N55" si="212">SUM(N56:N57)</f>
        <v>0.11747608220419448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2.1539749973574638E-2</v>
      </c>
      <c r="D56" s="156">
        <v>0</v>
      </c>
      <c r="E56" s="156">
        <v>0</v>
      </c>
      <c r="F56" s="156">
        <v>0.11843006854523964</v>
      </c>
      <c r="G56" s="156">
        <v>0</v>
      </c>
      <c r="H56" s="156">
        <v>0</v>
      </c>
      <c r="I56" s="156">
        <v>0</v>
      </c>
      <c r="J56" s="156">
        <v>7.0994456940286568E-2</v>
      </c>
      <c r="K56" s="156">
        <v>0.15261970209576425</v>
      </c>
      <c r="L56" s="156">
        <v>0</v>
      </c>
      <c r="M56" s="156">
        <v>0.33968254427009642</v>
      </c>
      <c r="N56" s="156">
        <v>5.4021003894319887E-2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2.8709271203137578E-2</v>
      </c>
      <c r="D57" s="156">
        <v>0</v>
      </c>
      <c r="E57" s="156">
        <v>0</v>
      </c>
      <c r="F57" s="156">
        <v>0.13394840082826071</v>
      </c>
      <c r="G57" s="156">
        <v>0</v>
      </c>
      <c r="H57" s="156">
        <v>0</v>
      </c>
      <c r="I57" s="156">
        <v>0</v>
      </c>
      <c r="J57" s="156">
        <v>9.6329613746008527E-2</v>
      </c>
      <c r="K57" s="156">
        <v>0.20676301579732745</v>
      </c>
      <c r="L57" s="156">
        <v>0</v>
      </c>
      <c r="M57" s="156">
        <v>0.37340193936208543</v>
      </c>
      <c r="N57" s="156">
        <v>6.3455078309874596E-2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8.4422237854389124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12.38815749334336</v>
      </c>
      <c r="G58" s="157">
        <f t="shared" ref="G58" si="220">SUM(G59:G60)</f>
        <v>2.3099662777541003</v>
      </c>
      <c r="H58" s="157">
        <f t="shared" ref="H58" si="221">SUM(H59:H60)</f>
        <v>4.6050179295460651</v>
      </c>
      <c r="I58" s="157">
        <f t="shared" ref="I58" si="222">SUM(I59:I60)</f>
        <v>0</v>
      </c>
      <c r="J58" s="157">
        <f t="shared" ref="J58" si="223">SUM(J59:J60)</f>
        <v>4.2412234672521407</v>
      </c>
      <c r="K58" s="157">
        <f t="shared" ref="K58" si="224">SUM(K59:K60)</f>
        <v>8.2882282809009684</v>
      </c>
      <c r="L58" s="157">
        <f t="shared" ref="L58" si="225">SUM(L59:L60)</f>
        <v>0</v>
      </c>
      <c r="M58" s="157">
        <f t="shared" ref="M58" si="226">SUM(M59:M60)</f>
        <v>11.152975163315277</v>
      </c>
      <c r="N58" s="157">
        <f t="shared" ref="N58" si="227">SUM(N59:N60)</f>
        <v>1.0074201242875935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8.4422237854389124</v>
      </c>
      <c r="D60" s="57">
        <v>0</v>
      </c>
      <c r="E60" s="57">
        <v>0</v>
      </c>
      <c r="F60" s="57">
        <v>12.38815749334336</v>
      </c>
      <c r="G60" s="57">
        <v>2.3099662777541003</v>
      </c>
      <c r="H60" s="57">
        <v>4.6050179295460651</v>
      </c>
      <c r="I60" s="57">
        <v>0</v>
      </c>
      <c r="J60" s="57">
        <v>4.2412234672521407</v>
      </c>
      <c r="K60" s="57">
        <v>8.2882282809009684</v>
      </c>
      <c r="L60" s="57">
        <v>0</v>
      </c>
      <c r="M60" s="57">
        <v>11.152975163315277</v>
      </c>
      <c r="N60" s="57">
        <v>1.0074201242875935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284.35108580590122</v>
      </c>
      <c r="D62" s="168">
        <f t="shared" ref="D62" si="232">SUM(D63,D66,D68,D77)</f>
        <v>178.9485309894803</v>
      </c>
      <c r="E62" s="168">
        <f t="shared" ref="E62" si="233">SUM(E63,E66,E68,E77)</f>
        <v>374.58878350253133</v>
      </c>
      <c r="F62" s="168">
        <f t="shared" ref="F62" si="234">SUM(F63,F66,F68,F77)</f>
        <v>342.18453515248956</v>
      </c>
      <c r="G62" s="168">
        <f t="shared" ref="G62" si="235">SUM(G63,G66,G68,G77)</f>
        <v>397.96486726843261</v>
      </c>
      <c r="H62" s="168">
        <f t="shared" ref="H62" si="236">SUM(H63,H66,H68,H77)</f>
        <v>179.52972401623981</v>
      </c>
      <c r="I62" s="168">
        <f t="shared" ref="I62" si="237">SUM(I63,I66,I68,I77)</f>
        <v>68.165758373616015</v>
      </c>
      <c r="J62" s="168">
        <f t="shared" ref="J62" si="238">SUM(J63,J66,J68,J77)</f>
        <v>516.45736755184589</v>
      </c>
      <c r="K62" s="168">
        <f t="shared" ref="K62" si="239">SUM(K63,K66,K68,K77)</f>
        <v>471.7126776818788</v>
      </c>
      <c r="L62" s="168">
        <f t="shared" ref="L62" si="240">SUM(L63,L66,L68,L77)</f>
        <v>559.03877319197534</v>
      </c>
      <c r="M62" s="168">
        <f t="shared" ref="M62" si="241">SUM(M63,M66,M68,M77)</f>
        <v>355.18740171968597</v>
      </c>
      <c r="N62" s="168">
        <f t="shared" ref="N62" si="242">SUM(N63,N66,N68,N77)</f>
        <v>669.55528010268324</v>
      </c>
      <c r="O62" s="168">
        <f t="shared" ref="O62" si="243">SUM(O63,O66,O68,O77)</f>
        <v>497.47671849374007</v>
      </c>
      <c r="P62" s="168">
        <f t="shared" ref="P62" si="244">SUM(P63,P66,P68,P77)</f>
        <v>654.5984109838987</v>
      </c>
      <c r="Q62" s="168">
        <f t="shared" ref="Q62" si="245">SUM(Q63,Q66,Q68,Q77)</f>
        <v>431.50722911030209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185.79459363026606</v>
      </c>
      <c r="D63" s="157">
        <f t="shared" si="246"/>
        <v>114.79167544525461</v>
      </c>
      <c r="E63" s="157">
        <f t="shared" si="246"/>
        <v>253.92402981362366</v>
      </c>
      <c r="F63" s="157">
        <f t="shared" si="246"/>
        <v>229.03774685082377</v>
      </c>
      <c r="G63" s="157">
        <f t="shared" si="246"/>
        <v>262.83373380029178</v>
      </c>
      <c r="H63" s="157">
        <f t="shared" si="246"/>
        <v>115.24958972480211</v>
      </c>
      <c r="I63" s="157">
        <f t="shared" si="246"/>
        <v>42.342389475805817</v>
      </c>
      <c r="J63" s="157">
        <f t="shared" si="246"/>
        <v>323.56190815852739</v>
      </c>
      <c r="K63" s="157">
        <f t="shared" si="246"/>
        <v>308.6932690989284</v>
      </c>
      <c r="L63" s="157">
        <f t="shared" si="246"/>
        <v>377.77527855623765</v>
      </c>
      <c r="M63" s="157">
        <f t="shared" si="246"/>
        <v>193.11446774994897</v>
      </c>
      <c r="N63" s="157">
        <f t="shared" si="246"/>
        <v>385.72425113882156</v>
      </c>
      <c r="O63" s="157">
        <f t="shared" si="246"/>
        <v>286.71572290736418</v>
      </c>
      <c r="P63" s="157">
        <f t="shared" si="246"/>
        <v>379.22196493252034</v>
      </c>
      <c r="Q63" s="157">
        <f t="shared" si="246"/>
        <v>275.90207493627372</v>
      </c>
    </row>
    <row r="64" spans="1:17" ht="12" customHeight="1" x14ac:dyDescent="0.25">
      <c r="A64" s="23" t="s">
        <v>161</v>
      </c>
      <c r="B64" s="156"/>
      <c r="C64" s="156">
        <v>180.43258952229354</v>
      </c>
      <c r="D64" s="156">
        <v>111.19231201525417</v>
      </c>
      <c r="E64" s="156">
        <v>245.56353440164992</v>
      </c>
      <c r="F64" s="156">
        <v>219.65829905062276</v>
      </c>
      <c r="G64" s="156">
        <v>253.16877620248789</v>
      </c>
      <c r="H64" s="156">
        <v>111.39748375303269</v>
      </c>
      <c r="I64" s="156">
        <v>41.408210657762602</v>
      </c>
      <c r="J64" s="156">
        <v>316.71934005660063</v>
      </c>
      <c r="K64" s="156">
        <v>302.82943370828065</v>
      </c>
      <c r="L64" s="156">
        <v>369.90123260148442</v>
      </c>
      <c r="M64" s="156">
        <v>187.89455571769849</v>
      </c>
      <c r="N64" s="156">
        <v>379.27456481744287</v>
      </c>
      <c r="O64" s="156">
        <v>281.56934169227128</v>
      </c>
      <c r="P64" s="156">
        <v>373.31961352016248</v>
      </c>
      <c r="Q64" s="156">
        <v>267.92070138312965</v>
      </c>
    </row>
    <row r="65" spans="1:17" ht="12" customHeight="1" x14ac:dyDescent="0.25">
      <c r="A65" s="23" t="s">
        <v>60</v>
      </c>
      <c r="B65" s="156"/>
      <c r="C65" s="156">
        <v>5.3620041079725205</v>
      </c>
      <c r="D65" s="156">
        <v>3.5993634300004436</v>
      </c>
      <c r="E65" s="156">
        <v>8.3604954119737336</v>
      </c>
      <c r="F65" s="156">
        <v>9.3794478002010013</v>
      </c>
      <c r="G65" s="156">
        <v>9.6649575978038751</v>
      </c>
      <c r="H65" s="156">
        <v>3.8521059717694226</v>
      </c>
      <c r="I65" s="156">
        <v>0.93417881804321179</v>
      </c>
      <c r="J65" s="156">
        <v>6.8425681019267328</v>
      </c>
      <c r="K65" s="156">
        <v>5.8638353906477594</v>
      </c>
      <c r="L65" s="156">
        <v>7.874045954753246</v>
      </c>
      <c r="M65" s="156">
        <v>5.2199120322504662</v>
      </c>
      <c r="N65" s="156">
        <v>6.4496863213786879</v>
      </c>
      <c r="O65" s="156">
        <v>5.1463812150928803</v>
      </c>
      <c r="P65" s="156">
        <v>5.9023514123578504</v>
      </c>
      <c r="Q65" s="156">
        <v>7.9813735531440528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23.26986902722383</v>
      </c>
      <c r="D66" s="157">
        <f t="shared" si="247"/>
        <v>16.821451217317225</v>
      </c>
      <c r="E66" s="157">
        <f t="shared" si="247"/>
        <v>19.386690642372987</v>
      </c>
      <c r="F66" s="157">
        <f t="shared" si="247"/>
        <v>27.573984239674129</v>
      </c>
      <c r="G66" s="157">
        <f t="shared" si="247"/>
        <v>32.249197179954521</v>
      </c>
      <c r="H66" s="157">
        <f t="shared" si="247"/>
        <v>20.217212984946734</v>
      </c>
      <c r="I66" s="157">
        <f t="shared" si="247"/>
        <v>8.8410137476377955</v>
      </c>
      <c r="J66" s="157">
        <f t="shared" si="247"/>
        <v>58.42271662498289</v>
      </c>
      <c r="K66" s="157">
        <f t="shared" si="247"/>
        <v>51.248113101432807</v>
      </c>
      <c r="L66" s="157">
        <f t="shared" si="247"/>
        <v>55.051818610734124</v>
      </c>
      <c r="M66" s="157">
        <f t="shared" si="247"/>
        <v>93.524139193083542</v>
      </c>
      <c r="N66" s="157">
        <f t="shared" si="247"/>
        <v>147.08270843428866</v>
      </c>
      <c r="O66" s="157">
        <f t="shared" si="247"/>
        <v>106.17391186186856</v>
      </c>
      <c r="P66" s="157">
        <f t="shared" si="247"/>
        <v>107.34027128056236</v>
      </c>
      <c r="Q66" s="157">
        <f t="shared" si="247"/>
        <v>55.244279721853069</v>
      </c>
    </row>
    <row r="67" spans="1:17" ht="12" customHeight="1" x14ac:dyDescent="0.25">
      <c r="A67" s="23" t="s">
        <v>60</v>
      </c>
      <c r="B67" s="156"/>
      <c r="C67" s="156">
        <v>23.26986902722383</v>
      </c>
      <c r="D67" s="156">
        <v>16.821451217317225</v>
      </c>
      <c r="E67" s="156">
        <v>19.386690642372987</v>
      </c>
      <c r="F67" s="156">
        <v>27.573984239674129</v>
      </c>
      <c r="G67" s="156">
        <v>32.249197179954521</v>
      </c>
      <c r="H67" s="156">
        <v>20.217212984946734</v>
      </c>
      <c r="I67" s="156">
        <v>8.8410137476377955</v>
      </c>
      <c r="J67" s="156">
        <v>58.42271662498289</v>
      </c>
      <c r="K67" s="156">
        <v>51.248113101432807</v>
      </c>
      <c r="L67" s="156">
        <v>55.051818610734124</v>
      </c>
      <c r="M67" s="156">
        <v>93.524139193083542</v>
      </c>
      <c r="N67" s="156">
        <v>147.08270843428866</v>
      </c>
      <c r="O67" s="156">
        <v>106.17391186186856</v>
      </c>
      <c r="P67" s="156">
        <v>107.34027128056236</v>
      </c>
      <c r="Q67" s="156">
        <v>55.244279721853069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52.099412597691924</v>
      </c>
      <c r="D68" s="157">
        <f t="shared" ref="D68" si="249">SUM(D69:D70,D73:D74)</f>
        <v>32.715056801251045</v>
      </c>
      <c r="E68" s="157">
        <f t="shared" ref="E68" si="250">SUM(E69:E70,E73:E74)</f>
        <v>71.814017466657802</v>
      </c>
      <c r="F68" s="157">
        <f t="shared" ref="F68" si="251">SUM(F69:F70,F73:F74)</f>
        <v>57.156868896482571</v>
      </c>
      <c r="G68" s="157">
        <f t="shared" ref="G68" si="252">SUM(G69:G70,G73:G74)</f>
        <v>74.457482569603812</v>
      </c>
      <c r="H68" s="157">
        <f t="shared" ref="H68" si="253">SUM(H69:H70,H73:H74)</f>
        <v>29.998701254973938</v>
      </c>
      <c r="I68" s="157">
        <f t="shared" ref="I68" si="254">SUM(I69:I70,I73:I74)</f>
        <v>11.504500986149448</v>
      </c>
      <c r="J68" s="157">
        <f t="shared" ref="J68" si="255">SUM(J69:J70,J73:J74)</f>
        <v>92.795620081067156</v>
      </c>
      <c r="K68" s="157">
        <f t="shared" ref="K68" si="256">SUM(K69:K70,K73:K74)</f>
        <v>75.4201925931918</v>
      </c>
      <c r="L68" s="157">
        <f t="shared" ref="L68" si="257">SUM(L69:L70,L73:L74)</f>
        <v>85.595937462282109</v>
      </c>
      <c r="M68" s="157">
        <f t="shared" ref="M68" si="258">SUM(M69:M70,M73:M74)</f>
        <v>46.229762466554902</v>
      </c>
      <c r="N68" s="157">
        <f t="shared" ref="N68" si="259">SUM(N69:N70,N73:N74)</f>
        <v>93.144012396060134</v>
      </c>
      <c r="O68" s="157">
        <f t="shared" ref="O68" si="260">SUM(O69:O70,O73:O74)</f>
        <v>73.270149349206605</v>
      </c>
      <c r="P68" s="157">
        <f t="shared" ref="P68" si="261">SUM(P69:P70,P73:P74)</f>
        <v>110.93256543461649</v>
      </c>
      <c r="Q68" s="157">
        <f t="shared" ref="Q68" si="262">SUM(Q69:Q70,Q73:Q74)</f>
        <v>62.4267343430922</v>
      </c>
    </row>
    <row r="69" spans="1:17" ht="12" customHeight="1" x14ac:dyDescent="0.25">
      <c r="A69" s="167" t="s">
        <v>160</v>
      </c>
      <c r="B69" s="132"/>
      <c r="C69" s="132">
        <v>39.778062457319479</v>
      </c>
      <c r="D69" s="132">
        <v>31.263176663952912</v>
      </c>
      <c r="E69" s="132">
        <v>39.995845376562649</v>
      </c>
      <c r="F69" s="132">
        <v>54.026599572469742</v>
      </c>
      <c r="G69" s="132">
        <v>19.550936663075984</v>
      </c>
      <c r="H69" s="132">
        <v>20.451873758559891</v>
      </c>
      <c r="I69" s="132">
        <v>0</v>
      </c>
      <c r="J69" s="132">
        <v>24.424696913984565</v>
      </c>
      <c r="K69" s="132">
        <v>56.978726904898103</v>
      </c>
      <c r="L69" s="132">
        <v>41.314704253788356</v>
      </c>
      <c r="M69" s="132">
        <v>37.029821978016457</v>
      </c>
      <c r="N69" s="132">
        <v>50.537156114050191</v>
      </c>
      <c r="O69" s="132">
        <v>25.653625490385259</v>
      </c>
      <c r="P69" s="132">
        <v>62.695658403411556</v>
      </c>
      <c r="Q69" s="132">
        <v>47.855521731321218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0.99058087102796821</v>
      </c>
      <c r="D70" s="132">
        <f t="shared" ref="D70" si="264">SUM(D71:D72)</f>
        <v>1.451880137298132</v>
      </c>
      <c r="E70" s="132">
        <f t="shared" ref="E70" si="265">SUM(E71:E72)</f>
        <v>1.7643915522623783</v>
      </c>
      <c r="F70" s="132">
        <f t="shared" ref="F70" si="266">SUM(F71:F72)</f>
        <v>3.1302693240128288</v>
      </c>
      <c r="G70" s="132">
        <f t="shared" ref="G70" si="267">SUM(G71:G72)</f>
        <v>6.5559270842213468</v>
      </c>
      <c r="H70" s="132">
        <f t="shared" ref="H70" si="268">SUM(H71:H72)</f>
        <v>5.5259975973932125</v>
      </c>
      <c r="I70" s="132">
        <f t="shared" ref="I70" si="269">SUM(I71:I72)</f>
        <v>11.504500986149448</v>
      </c>
      <c r="J70" s="132">
        <f t="shared" ref="J70" si="270">SUM(J71:J72)</f>
        <v>10.850538022494064</v>
      </c>
      <c r="K70" s="132">
        <f t="shared" ref="K70" si="271">SUM(K71:K72)</f>
        <v>18.441465688293697</v>
      </c>
      <c r="L70" s="132">
        <f t="shared" ref="L70" si="272">SUM(L71:L72)</f>
        <v>41.379401734908726</v>
      </c>
      <c r="M70" s="132">
        <f t="shared" ref="M70" si="273">SUM(M71:M72)</f>
        <v>9.1999404885384415</v>
      </c>
      <c r="N70" s="132">
        <f t="shared" ref="N70" si="274">SUM(N71:N72)</f>
        <v>17.331286457933992</v>
      </c>
      <c r="O70" s="132">
        <f t="shared" ref="O70" si="275">SUM(O71:O72)</f>
        <v>14.734851910646729</v>
      </c>
      <c r="P70" s="132">
        <f t="shared" ref="P70" si="276">SUM(P71:P72)</f>
        <v>18.149195641350413</v>
      </c>
      <c r="Q70" s="132">
        <f t="shared" ref="Q70" si="277">SUM(Q71:Q72)</f>
        <v>12.969931574904979</v>
      </c>
    </row>
    <row r="71" spans="1:17" ht="12" customHeight="1" x14ac:dyDescent="0.25">
      <c r="A71" s="166" t="s">
        <v>109</v>
      </c>
      <c r="B71" s="165"/>
      <c r="C71" s="165">
        <v>0.39714802296782875</v>
      </c>
      <c r="D71" s="165">
        <v>0.57943498091894685</v>
      </c>
      <c r="E71" s="165">
        <v>0.70662470453653292</v>
      </c>
      <c r="F71" s="165">
        <v>1.2574446298072794</v>
      </c>
      <c r="G71" s="165">
        <v>2.6362124342550137</v>
      </c>
      <c r="H71" s="165">
        <v>2.2205163194943278</v>
      </c>
      <c r="I71" s="165">
        <v>4.6248673897016195</v>
      </c>
      <c r="J71" s="165">
        <v>4.3585744236014827</v>
      </c>
      <c r="K71" s="165">
        <v>7.4076582915452871</v>
      </c>
      <c r="L71" s="165">
        <v>16.620810770435792</v>
      </c>
      <c r="M71" s="165">
        <v>3.7973319590719061</v>
      </c>
      <c r="N71" s="165">
        <v>6.9766294920924166</v>
      </c>
      <c r="O71" s="165">
        <v>5.9352285214024301</v>
      </c>
      <c r="P71" s="165">
        <v>7.3146278414816548</v>
      </c>
      <c r="Q71" s="165">
        <v>5.2281250203132998</v>
      </c>
    </row>
    <row r="72" spans="1:17" ht="12" customHeight="1" x14ac:dyDescent="0.25">
      <c r="A72" s="147" t="s">
        <v>59</v>
      </c>
      <c r="B72" s="164"/>
      <c r="C72" s="164">
        <v>0.59343284806013952</v>
      </c>
      <c r="D72" s="164">
        <v>0.87244515637918529</v>
      </c>
      <c r="E72" s="164">
        <v>1.0577668477258453</v>
      </c>
      <c r="F72" s="164">
        <v>1.8728246942055493</v>
      </c>
      <c r="G72" s="164">
        <v>3.9197146499663331</v>
      </c>
      <c r="H72" s="164">
        <v>3.3054812778988847</v>
      </c>
      <c r="I72" s="164">
        <v>6.879633596447829</v>
      </c>
      <c r="J72" s="164">
        <v>6.4919635988925801</v>
      </c>
      <c r="K72" s="164">
        <v>11.03380739674841</v>
      </c>
      <c r="L72" s="164">
        <v>24.758590964472937</v>
      </c>
      <c r="M72" s="164">
        <v>5.4026085294665362</v>
      </c>
      <c r="N72" s="164">
        <v>10.354656965841574</v>
      </c>
      <c r="O72" s="164">
        <v>8.7996233892442994</v>
      </c>
      <c r="P72" s="164">
        <v>10.834567799868758</v>
      </c>
      <c r="Q72" s="164">
        <v>7.7418065545916797</v>
      </c>
    </row>
    <row r="73" spans="1:17" ht="12" customHeight="1" x14ac:dyDescent="0.25">
      <c r="A73" s="163" t="s">
        <v>142</v>
      </c>
      <c r="B73" s="162"/>
      <c r="C73" s="162">
        <v>11.273204727698287</v>
      </c>
      <c r="D73" s="162">
        <v>0</v>
      </c>
      <c r="E73" s="162">
        <v>29.173503704037298</v>
      </c>
      <c r="F73" s="162">
        <v>0</v>
      </c>
      <c r="G73" s="162">
        <v>46.525540499840332</v>
      </c>
      <c r="H73" s="162">
        <v>3.5586201958289827</v>
      </c>
      <c r="I73" s="162">
        <v>0</v>
      </c>
      <c r="J73" s="162">
        <v>53.057109386853931</v>
      </c>
      <c r="K73" s="162">
        <v>0</v>
      </c>
      <c r="L73" s="162">
        <v>2.7716742115142838</v>
      </c>
      <c r="M73" s="162">
        <v>0</v>
      </c>
      <c r="N73" s="162">
        <v>21.831699863284559</v>
      </c>
      <c r="O73" s="162">
        <v>31.084008496732615</v>
      </c>
      <c r="P73" s="162">
        <v>28.086494919914141</v>
      </c>
      <c r="Q73" s="162">
        <v>1.5080877921623359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5.7564541646195795E-2</v>
      </c>
      <c r="D74" s="160">
        <f t="shared" ref="D74" si="279">SUM(D75:D76)</f>
        <v>0</v>
      </c>
      <c r="E74" s="160">
        <f t="shared" ref="E74" si="280">SUM(E75:E76)</f>
        <v>0.88027683379547339</v>
      </c>
      <c r="F74" s="160">
        <f t="shared" ref="F74" si="281">SUM(F75:F76)</f>
        <v>0</v>
      </c>
      <c r="G74" s="160">
        <f t="shared" ref="G74" si="282">SUM(G75:G76)</f>
        <v>1.8250783224661615</v>
      </c>
      <c r="H74" s="160">
        <f t="shared" ref="H74" si="283">SUM(H75:H76)</f>
        <v>0.46220970319184751</v>
      </c>
      <c r="I74" s="160">
        <f t="shared" ref="I74" si="284">SUM(I75:I76)</f>
        <v>0</v>
      </c>
      <c r="J74" s="160">
        <f t="shared" ref="J74" si="285">SUM(J75:J76)</f>
        <v>4.4632757577345981</v>
      </c>
      <c r="K74" s="160">
        <f t="shared" ref="K74" si="286">SUM(K75:K76)</f>
        <v>0</v>
      </c>
      <c r="L74" s="160">
        <f t="shared" ref="L74" si="287">SUM(L75:L76)</f>
        <v>0.13015726207074177</v>
      </c>
      <c r="M74" s="160">
        <f t="shared" ref="M74" si="288">SUM(M75:M76)</f>
        <v>0</v>
      </c>
      <c r="N74" s="160">
        <f t="shared" ref="N74" si="289">SUM(N75:N76)</f>
        <v>3.443869960791389</v>
      </c>
      <c r="O74" s="160">
        <f t="shared" ref="O74" si="290">SUM(O75:O76)</f>
        <v>1.7976634514419967</v>
      </c>
      <c r="P74" s="160">
        <f t="shared" ref="P74" si="291">SUM(P75:P76)</f>
        <v>2.0012164699403767</v>
      </c>
      <c r="Q74" s="160">
        <f t="shared" ref="Q74" si="292">SUM(Q75:Q76)</f>
        <v>9.3193244703669936E-2</v>
      </c>
    </row>
    <row r="75" spans="1:17" ht="12" customHeight="1" x14ac:dyDescent="0.25">
      <c r="A75" s="148" t="s">
        <v>60</v>
      </c>
      <c r="B75" s="156"/>
      <c r="C75" s="156">
        <v>2.4642164607104583E-2</v>
      </c>
      <c r="D75" s="156">
        <v>0</v>
      </c>
      <c r="E75" s="156">
        <v>0.406211592058906</v>
      </c>
      <c r="F75" s="156">
        <v>0</v>
      </c>
      <c r="G75" s="156">
        <v>0.87881548283175281</v>
      </c>
      <c r="H75" s="156">
        <v>0.21533512328093196</v>
      </c>
      <c r="I75" s="156">
        <v>0</v>
      </c>
      <c r="J75" s="156">
        <v>1.9412535144097656</v>
      </c>
      <c r="K75" s="156">
        <v>0</v>
      </c>
      <c r="L75" s="156">
        <v>5.9938963175682473E-2</v>
      </c>
      <c r="M75" s="156">
        <v>0</v>
      </c>
      <c r="N75" s="156">
        <v>1.5872776678960352</v>
      </c>
      <c r="O75" s="156">
        <v>0.86295609620208413</v>
      </c>
      <c r="P75" s="156">
        <v>0.90615602823144759</v>
      </c>
      <c r="Q75" s="156">
        <v>4.8470169497616032E-2</v>
      </c>
    </row>
    <row r="76" spans="1:17" ht="12" customHeight="1" x14ac:dyDescent="0.25">
      <c r="A76" s="148" t="s">
        <v>59</v>
      </c>
      <c r="B76" s="156"/>
      <c r="C76" s="156">
        <v>3.2922377039091212E-2</v>
      </c>
      <c r="D76" s="156">
        <v>0</v>
      </c>
      <c r="E76" s="156">
        <v>0.47406524173656739</v>
      </c>
      <c r="F76" s="156">
        <v>0</v>
      </c>
      <c r="G76" s="156">
        <v>0.94626283963440871</v>
      </c>
      <c r="H76" s="156">
        <v>0.24687457991091555</v>
      </c>
      <c r="I76" s="156">
        <v>0</v>
      </c>
      <c r="J76" s="156">
        <v>2.522022243324832</v>
      </c>
      <c r="K76" s="156">
        <v>0</v>
      </c>
      <c r="L76" s="156">
        <v>7.0218298895059303E-2</v>
      </c>
      <c r="M76" s="156">
        <v>0</v>
      </c>
      <c r="N76" s="156">
        <v>1.856592292895354</v>
      </c>
      <c r="O76" s="156">
        <v>0.93470735523991266</v>
      </c>
      <c r="P76" s="156">
        <v>1.0950604417089294</v>
      </c>
      <c r="Q76" s="156">
        <v>4.4723075206053911E-2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23.187210550719414</v>
      </c>
      <c r="D77" s="157">
        <f t="shared" ref="D77" si="294">SUM(D78:D79)</f>
        <v>14.62034752565741</v>
      </c>
      <c r="E77" s="157">
        <f t="shared" ref="E77" si="295">SUM(E78:E79)</f>
        <v>29.464045579876888</v>
      </c>
      <c r="F77" s="157">
        <f t="shared" ref="F77" si="296">SUM(F78:F79)</f>
        <v>28.41593516550909</v>
      </c>
      <c r="G77" s="157">
        <f t="shared" ref="G77" si="297">SUM(G78:G79)</f>
        <v>28.424453718582498</v>
      </c>
      <c r="H77" s="157">
        <f t="shared" ref="H77" si="298">SUM(H78:H79)</f>
        <v>14.064220051517056</v>
      </c>
      <c r="I77" s="157">
        <f t="shared" ref="I77" si="299">SUM(I78:I79)</f>
        <v>5.4778541640229559</v>
      </c>
      <c r="J77" s="157">
        <f t="shared" ref="J77" si="300">SUM(J78:J79)</f>
        <v>41.677122687268422</v>
      </c>
      <c r="K77" s="157">
        <f t="shared" ref="K77" si="301">SUM(K78:K79)</f>
        <v>36.351102888325805</v>
      </c>
      <c r="L77" s="157">
        <f t="shared" ref="L77" si="302">SUM(L78:L79)</f>
        <v>40.615738562721454</v>
      </c>
      <c r="M77" s="157">
        <f t="shared" ref="M77" si="303">SUM(M78:M79)</f>
        <v>22.319032310098539</v>
      </c>
      <c r="N77" s="157">
        <f t="shared" ref="N77" si="304">SUM(N78:N79)</f>
        <v>43.604308133512887</v>
      </c>
      <c r="O77" s="157">
        <f t="shared" ref="O77" si="305">SUM(O78:O79)</f>
        <v>31.316934375300725</v>
      </c>
      <c r="P77" s="157">
        <f t="shared" ref="P77" si="306">SUM(P78:P79)</f>
        <v>57.103609336199469</v>
      </c>
      <c r="Q77" s="157">
        <f t="shared" ref="Q77" si="307">SUM(Q78:Q79)</f>
        <v>37.934140109083089</v>
      </c>
    </row>
    <row r="78" spans="1:17" ht="12" customHeight="1" x14ac:dyDescent="0.25">
      <c r="A78" s="23" t="s">
        <v>109</v>
      </c>
      <c r="B78" s="156"/>
      <c r="C78" s="156">
        <v>18.464485619940312</v>
      </c>
      <c r="D78" s="156">
        <v>14.62034752565741</v>
      </c>
      <c r="E78" s="156">
        <v>28.002342680169594</v>
      </c>
      <c r="F78" s="156">
        <v>26.237266804092972</v>
      </c>
      <c r="G78" s="156">
        <v>28.424453718582498</v>
      </c>
      <c r="H78" s="156">
        <v>14.064220051517056</v>
      </c>
      <c r="I78" s="156">
        <v>5.4778541640229559</v>
      </c>
      <c r="J78" s="156">
        <v>29.202067424506062</v>
      </c>
      <c r="K78" s="156">
        <v>36.351102888325805</v>
      </c>
      <c r="L78" s="156">
        <v>40.615738562721454</v>
      </c>
      <c r="M78" s="156">
        <v>22.319032310098539</v>
      </c>
      <c r="N78" s="156">
        <v>35.032150686775687</v>
      </c>
      <c r="O78" s="156">
        <v>31.316934375300725</v>
      </c>
      <c r="P78" s="156">
        <v>31.863367108710694</v>
      </c>
      <c r="Q78" s="156">
        <v>18.795201651313693</v>
      </c>
    </row>
    <row r="79" spans="1:17" ht="12" customHeight="1" x14ac:dyDescent="0.25">
      <c r="A79" s="29" t="s">
        <v>140</v>
      </c>
      <c r="B79" s="57"/>
      <c r="C79" s="57">
        <v>4.7227249307791022</v>
      </c>
      <c r="D79" s="57">
        <v>0</v>
      </c>
      <c r="E79" s="57">
        <v>1.4617028997072961</v>
      </c>
      <c r="F79" s="57">
        <v>2.1786683614161166</v>
      </c>
      <c r="G79" s="57">
        <v>0</v>
      </c>
      <c r="H79" s="57">
        <v>0</v>
      </c>
      <c r="I79" s="57">
        <v>0</v>
      </c>
      <c r="J79" s="57">
        <v>12.475055262762362</v>
      </c>
      <c r="K79" s="57">
        <v>0</v>
      </c>
      <c r="L79" s="57">
        <v>0</v>
      </c>
      <c r="M79" s="57">
        <v>0</v>
      </c>
      <c r="N79" s="57">
        <v>8.572157446737199</v>
      </c>
      <c r="O79" s="57">
        <v>0</v>
      </c>
      <c r="P79" s="57">
        <v>25.240242227488775</v>
      </c>
      <c r="Q79" s="57">
        <v>19.138938457769399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33.518214709101855</v>
      </c>
      <c r="D81" s="168">
        <f t="shared" ref="D81" si="309">SUM(D82,D85,D87,D100)</f>
        <v>232.88806177619529</v>
      </c>
      <c r="E81" s="168">
        <f t="shared" ref="E81" si="310">SUM(E82,E85,E87,E100)</f>
        <v>122.07595007703343</v>
      </c>
      <c r="F81" s="168">
        <f t="shared" ref="F81" si="311">SUM(F82,F85,F87,F100)</f>
        <v>35.477183515834653</v>
      </c>
      <c r="G81" s="168">
        <f t="shared" ref="G81" si="312">SUM(G82,G85,G87,G100)</f>
        <v>291.25177152849847</v>
      </c>
      <c r="H81" s="168">
        <f t="shared" ref="H81" si="313">SUM(H82,H85,H87,H100)</f>
        <v>360.35784879173582</v>
      </c>
      <c r="I81" s="168">
        <f t="shared" ref="I81" si="314">SUM(I82,I85,I87,I100)</f>
        <v>561.47819535482574</v>
      </c>
      <c r="J81" s="168">
        <f t="shared" ref="J81" si="315">SUM(J82,J85,J87,J100)</f>
        <v>71.944451658563835</v>
      </c>
      <c r="K81" s="168">
        <f t="shared" ref="K81" si="316">SUM(K82,K85,K87,K100)</f>
        <v>57.138226831814244</v>
      </c>
      <c r="L81" s="168">
        <f t="shared" ref="L81" si="317">SUM(L82,L85,L87,L100)</f>
        <v>0.56821837755929816</v>
      </c>
      <c r="M81" s="168">
        <f t="shared" ref="M81" si="318">SUM(M82,M85,M87,M100)</f>
        <v>0</v>
      </c>
      <c r="N81" s="168">
        <f t="shared" ref="N81" si="319">SUM(N82,N85,N87,N100)</f>
        <v>25.099748120977942</v>
      </c>
      <c r="O81" s="168">
        <f t="shared" ref="O81" si="320">SUM(O82,O85,O87,O100)</f>
        <v>57.186270849691233</v>
      </c>
      <c r="P81" s="168">
        <f t="shared" ref="P81" si="321">SUM(P82,P85,P87,P100)</f>
        <v>234.1315841212591</v>
      </c>
      <c r="Q81" s="168">
        <f t="shared" ref="Q81" si="322">SUM(Q82,Q85,Q87,Q100)</f>
        <v>53.977123527930317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20.974931899517632</v>
      </c>
      <c r="D82" s="157">
        <f t="shared" si="323"/>
        <v>150.20938256398713</v>
      </c>
      <c r="E82" s="157">
        <f t="shared" si="323"/>
        <v>86.090600746757218</v>
      </c>
      <c r="F82" s="157">
        <f t="shared" si="323"/>
        <v>19.16267323872496</v>
      </c>
      <c r="G82" s="157">
        <f t="shared" si="323"/>
        <v>198.19041809602746</v>
      </c>
      <c r="H82" s="157">
        <f t="shared" si="323"/>
        <v>237.27484791480256</v>
      </c>
      <c r="I82" s="157">
        <f t="shared" si="323"/>
        <v>377.17423028298839</v>
      </c>
      <c r="J82" s="157">
        <f t="shared" si="323"/>
        <v>48.487013814163433</v>
      </c>
      <c r="K82" s="157">
        <f t="shared" si="323"/>
        <v>35.992597801448404</v>
      </c>
      <c r="L82" s="157">
        <f t="shared" si="323"/>
        <v>0.31580067314414584</v>
      </c>
      <c r="M82" s="157">
        <f t="shared" si="323"/>
        <v>0</v>
      </c>
      <c r="N82" s="157">
        <f t="shared" si="323"/>
        <v>12.282932934724522</v>
      </c>
      <c r="O82" s="157">
        <f t="shared" si="323"/>
        <v>27.465330840434966</v>
      </c>
      <c r="P82" s="157">
        <f t="shared" si="323"/>
        <v>107.36932976793464</v>
      </c>
      <c r="Q82" s="157">
        <f t="shared" si="323"/>
        <v>24.899968286215625</v>
      </c>
    </row>
    <row r="83" spans="1:17" ht="12" customHeight="1" x14ac:dyDescent="0.25">
      <c r="A83" s="23" t="s">
        <v>157</v>
      </c>
      <c r="B83" s="156"/>
      <c r="C83" s="156">
        <v>20.728531903786024</v>
      </c>
      <c r="D83" s="156">
        <v>148.28929632571536</v>
      </c>
      <c r="E83" s="156">
        <v>84.933931060145198</v>
      </c>
      <c r="F83" s="156">
        <v>18.840869862929893</v>
      </c>
      <c r="G83" s="156">
        <v>195.20949521564989</v>
      </c>
      <c r="H83" s="156">
        <v>234.03765505095157</v>
      </c>
      <c r="I83" s="156">
        <v>373.80101530830461</v>
      </c>
      <c r="J83" s="156">
        <v>48.071588450268727</v>
      </c>
      <c r="K83" s="156">
        <v>35.715963488658808</v>
      </c>
      <c r="L83" s="156">
        <v>0.31313441034772105</v>
      </c>
      <c r="M83" s="156">
        <v>0</v>
      </c>
      <c r="N83" s="156">
        <v>12.199947318874475</v>
      </c>
      <c r="O83" s="156">
        <v>27.265989286794031</v>
      </c>
      <c r="P83" s="156">
        <v>106.69457403910219</v>
      </c>
      <c r="Q83" s="156">
        <v>24.606753627376072</v>
      </c>
    </row>
    <row r="84" spans="1:17" ht="12" customHeight="1" x14ac:dyDescent="0.25">
      <c r="A84" s="23" t="s">
        <v>60</v>
      </c>
      <c r="B84" s="156"/>
      <c r="C84" s="156">
        <v>0.24639999573160762</v>
      </c>
      <c r="D84" s="156">
        <v>1.9200862382717814</v>
      </c>
      <c r="E84" s="156">
        <v>1.1566696866120139</v>
      </c>
      <c r="F84" s="156">
        <v>0.32180337579506557</v>
      </c>
      <c r="G84" s="156">
        <v>2.9809228803775589</v>
      </c>
      <c r="H84" s="156">
        <v>3.2371928638509799</v>
      </c>
      <c r="I84" s="156">
        <v>3.3732149746837909</v>
      </c>
      <c r="J84" s="156">
        <v>0.41542536389470247</v>
      </c>
      <c r="K84" s="156">
        <v>0.27663431278959449</v>
      </c>
      <c r="L84" s="156">
        <v>2.666262796424779E-3</v>
      </c>
      <c r="M84" s="156">
        <v>0</v>
      </c>
      <c r="N84" s="156">
        <v>8.2985615850047129E-2</v>
      </c>
      <c r="O84" s="156">
        <v>0.19934155364093351</v>
      </c>
      <c r="P84" s="156">
        <v>0.67475572883244961</v>
      </c>
      <c r="Q84" s="156">
        <v>0.29321465883955383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2.3244037628505514</v>
      </c>
      <c r="D85" s="157">
        <f t="shared" si="324"/>
        <v>8.5503719302024042</v>
      </c>
      <c r="E85" s="157">
        <f t="shared" si="324"/>
        <v>4.7388799075352495</v>
      </c>
      <c r="F85" s="157">
        <f t="shared" si="324"/>
        <v>4.6961092784179286</v>
      </c>
      <c r="G85" s="157">
        <f t="shared" si="324"/>
        <v>13.443880600850274</v>
      </c>
      <c r="H85" s="157">
        <f t="shared" si="324"/>
        <v>19.716153973816681</v>
      </c>
      <c r="I85" s="157">
        <f t="shared" si="324"/>
        <v>28.295705984123945</v>
      </c>
      <c r="J85" s="157">
        <f t="shared" si="324"/>
        <v>7.0557352781245184</v>
      </c>
      <c r="K85" s="157">
        <f t="shared" si="324"/>
        <v>8.2967106353437341</v>
      </c>
      <c r="L85" s="157">
        <f t="shared" si="324"/>
        <v>0.14168556970777674</v>
      </c>
      <c r="M85" s="157">
        <f t="shared" si="324"/>
        <v>0</v>
      </c>
      <c r="N85" s="157">
        <f t="shared" si="324"/>
        <v>8.45809557445968</v>
      </c>
      <c r="O85" s="157">
        <f t="shared" si="324"/>
        <v>19.484986182325688</v>
      </c>
      <c r="P85" s="157">
        <f t="shared" si="324"/>
        <v>77.752544580569747</v>
      </c>
      <c r="Q85" s="157">
        <f t="shared" si="324"/>
        <v>15.928253685103609</v>
      </c>
    </row>
    <row r="86" spans="1:17" ht="12" customHeight="1" x14ac:dyDescent="0.25">
      <c r="A86" s="23" t="s">
        <v>60</v>
      </c>
      <c r="B86" s="156"/>
      <c r="C86" s="156">
        <v>2.3244037628505514</v>
      </c>
      <c r="D86" s="156">
        <v>8.5503719302024042</v>
      </c>
      <c r="E86" s="156">
        <v>4.7388799075352495</v>
      </c>
      <c r="F86" s="156">
        <v>4.6961092784179286</v>
      </c>
      <c r="G86" s="156">
        <v>13.443880600850274</v>
      </c>
      <c r="H86" s="156">
        <v>19.716153973816681</v>
      </c>
      <c r="I86" s="156">
        <v>28.295705984123945</v>
      </c>
      <c r="J86" s="156">
        <v>7.0557352781245184</v>
      </c>
      <c r="K86" s="156">
        <v>8.2967106353437341</v>
      </c>
      <c r="L86" s="156">
        <v>0.14168556970777674</v>
      </c>
      <c r="M86" s="156">
        <v>0</v>
      </c>
      <c r="N86" s="156">
        <v>8.45809557445968</v>
      </c>
      <c r="O86" s="156">
        <v>19.484986182325688</v>
      </c>
      <c r="P86" s="156">
        <v>77.752544580569747</v>
      </c>
      <c r="Q86" s="156">
        <v>15.928253685103609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7.0199770198334264</v>
      </c>
      <c r="D87" s="157">
        <f t="shared" ref="D87" si="326">SUM(D88:D89,D92:D93,D96:D97)</f>
        <v>51.753318941575834</v>
      </c>
      <c r="E87" s="157">
        <f t="shared" ref="E87" si="327">SUM(E88:E89,E92:E93,E96:E97)</f>
        <v>22.217244192779745</v>
      </c>
      <c r="F87" s="157">
        <f t="shared" ref="F87" si="328">SUM(F88:F89,F92:F93,F96:F97)</f>
        <v>7.9826878007862874</v>
      </c>
      <c r="G87" s="157">
        <f t="shared" ref="G87" si="329">SUM(G88:G89,G92:G93,G96:G97)</f>
        <v>54.785339833318325</v>
      </c>
      <c r="H87" s="157">
        <f t="shared" ref="H87" si="330">SUM(H88:H89,H92:H93,H96:H97)</f>
        <v>69.371560751384351</v>
      </c>
      <c r="I87" s="157">
        <f t="shared" ref="I87" si="331">SUM(I88:I89,I92:I93,I96:I97)</f>
        <v>105.1266826405202</v>
      </c>
      <c r="J87" s="157">
        <f t="shared" ref="J87" si="332">SUM(J88:J89,J92:J93,J96:J97)</f>
        <v>11.481941234858484</v>
      </c>
      <c r="K87" s="157">
        <f t="shared" ref="K87" si="333">SUM(K88:K89,K92:K93,K96:K97)</f>
        <v>8.5328673071880612</v>
      </c>
      <c r="L87" s="157">
        <f t="shared" ref="L87" si="334">SUM(L88:L89,L92:L93,L96:L97)</f>
        <v>7.2040120929545232E-2</v>
      </c>
      <c r="M87" s="157">
        <f t="shared" ref="M87" si="335">SUM(M88:M89,M92:M93,M96:M97)</f>
        <v>0</v>
      </c>
      <c r="N87" s="157">
        <f t="shared" ref="N87" si="336">SUM(N88:N89,N92:N93,N96:N97)</f>
        <v>2.8257919679743679</v>
      </c>
      <c r="O87" s="157">
        <f t="shared" ref="O87" si="337">SUM(O88:O89,O92:O93,O96:O97)</f>
        <v>6.399129747504487</v>
      </c>
      <c r="P87" s="157">
        <f t="shared" ref="P87" si="338">SUM(P88:P89,P92:P93,P96:P97)</f>
        <v>31.160910705146023</v>
      </c>
      <c r="Q87" s="157">
        <f t="shared" ref="Q87" si="339">SUM(Q88:Q89,Q92:Q93,Q96:Q97)</f>
        <v>8.9378659560964699</v>
      </c>
    </row>
    <row r="88" spans="1:17" ht="12" customHeight="1" x14ac:dyDescent="0.25">
      <c r="A88" s="167" t="s">
        <v>156</v>
      </c>
      <c r="B88" s="132"/>
      <c r="C88" s="132">
        <v>1.1598334643713588</v>
      </c>
      <c r="D88" s="132">
        <v>8.7689574525124048</v>
      </c>
      <c r="E88" s="132">
        <v>9.9114627481240873</v>
      </c>
      <c r="F88" s="132">
        <v>0.93332343437002097</v>
      </c>
      <c r="G88" s="132">
        <v>25.37033319764679</v>
      </c>
      <c r="H88" s="132">
        <v>28.05500454168746</v>
      </c>
      <c r="I88" s="132">
        <v>59.005109230086788</v>
      </c>
      <c r="J88" s="132">
        <v>8.0486959085807825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21.124704151307895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2.770273325201205E-2</v>
      </c>
      <c r="D89" s="132">
        <f t="shared" ref="D89" si="341">SUM(D90:D91)</f>
        <v>0.21963258261257967</v>
      </c>
      <c r="E89" s="132">
        <f t="shared" ref="E89" si="342">SUM(E90:E91)</f>
        <v>0.30705602317195846</v>
      </c>
      <c r="F89" s="132">
        <f t="shared" ref="F89" si="343">SUM(F90:F91)</f>
        <v>7.6896733598092029E-2</v>
      </c>
      <c r="G89" s="132">
        <f t="shared" ref="G89" si="344">SUM(G90:G91)</f>
        <v>1.2249167649106329</v>
      </c>
      <c r="H89" s="132">
        <f t="shared" ref="H89" si="345">SUM(H90:H91)</f>
        <v>1.8896903929377236</v>
      </c>
      <c r="I89" s="132">
        <f t="shared" ref="I89" si="346">SUM(I90:I91)</f>
        <v>5.7884577090630831</v>
      </c>
      <c r="J89" s="132">
        <f t="shared" ref="J89" si="347">SUM(J90:J91)</f>
        <v>3.4332453262777007</v>
      </c>
      <c r="K89" s="132">
        <f t="shared" ref="K89" si="348">SUM(K90:K91)</f>
        <v>1.2726112666233083</v>
      </c>
      <c r="L89" s="132">
        <f t="shared" ref="L89" si="349">SUM(L90:L91)</f>
        <v>7.2040120929545232E-2</v>
      </c>
      <c r="M89" s="132">
        <f t="shared" ref="M89" si="350">SUM(M90:M91)</f>
        <v>0</v>
      </c>
      <c r="N89" s="132">
        <f t="shared" ref="N89" si="351">SUM(N90:N91)</f>
        <v>2.8257919679743679</v>
      </c>
      <c r="O89" s="132">
        <f t="shared" ref="O89" si="352">SUM(O90:O91)</f>
        <v>6.399129747504487</v>
      </c>
      <c r="P89" s="132">
        <f t="shared" ref="P89" si="353">SUM(P90:P91)</f>
        <v>10.036206553838126</v>
      </c>
      <c r="Q89" s="132">
        <f t="shared" ref="Q89" si="354">SUM(Q90:Q91)</f>
        <v>0.38823217720977232</v>
      </c>
    </row>
    <row r="90" spans="1:17" ht="12" customHeight="1" x14ac:dyDescent="0.25">
      <c r="A90" s="166" t="s">
        <v>55</v>
      </c>
      <c r="B90" s="165"/>
      <c r="C90" s="165">
        <v>1.1396316277806262E-2</v>
      </c>
      <c r="D90" s="165">
        <v>9.3976050326651239E-2</v>
      </c>
      <c r="E90" s="165">
        <v>0.1418541264617415</v>
      </c>
      <c r="F90" s="165">
        <v>3.0086758674411528E-2</v>
      </c>
      <c r="G90" s="165">
        <v>0.52191424001881026</v>
      </c>
      <c r="H90" s="165">
        <v>0.80365348544204396</v>
      </c>
      <c r="I90" s="165">
        <v>2.4591554995867608</v>
      </c>
      <c r="J90" s="165">
        <v>1.5052370275275386</v>
      </c>
      <c r="K90" s="165">
        <v>0.56120175064668354</v>
      </c>
      <c r="L90" s="165">
        <v>3.0541387068841797E-2</v>
      </c>
      <c r="M90" s="165">
        <v>0</v>
      </c>
      <c r="N90" s="165">
        <v>1.1867934758833638</v>
      </c>
      <c r="O90" s="165">
        <v>2.6927590164657476</v>
      </c>
      <c r="P90" s="165">
        <v>4.2127273293076284</v>
      </c>
      <c r="Q90" s="165">
        <v>0.16233975812814416</v>
      </c>
    </row>
    <row r="91" spans="1:17" ht="12" customHeight="1" x14ac:dyDescent="0.25">
      <c r="A91" s="147" t="s">
        <v>59</v>
      </c>
      <c r="B91" s="164"/>
      <c r="C91" s="164">
        <v>1.6306416974205786E-2</v>
      </c>
      <c r="D91" s="164">
        <v>0.12565653228592844</v>
      </c>
      <c r="E91" s="164">
        <v>0.16520189671021696</v>
      </c>
      <c r="F91" s="164">
        <v>4.6809974923680497E-2</v>
      </c>
      <c r="G91" s="164">
        <v>0.70300252489182269</v>
      </c>
      <c r="H91" s="164">
        <v>1.0860369074956795</v>
      </c>
      <c r="I91" s="164">
        <v>3.3293022094763218</v>
      </c>
      <c r="J91" s="164">
        <v>1.9280082987501621</v>
      </c>
      <c r="K91" s="164">
        <v>0.71140951597662472</v>
      </c>
      <c r="L91" s="164">
        <v>4.1498733860703442E-2</v>
      </c>
      <c r="M91" s="164">
        <v>0</v>
      </c>
      <c r="N91" s="164">
        <v>1.6389984920910039</v>
      </c>
      <c r="O91" s="164">
        <v>3.7063707310387395</v>
      </c>
      <c r="P91" s="164">
        <v>5.8234792245304972</v>
      </c>
      <c r="Q91" s="164">
        <v>0.22589241908162813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5.7976462553850139</v>
      </c>
      <c r="D96" s="162">
        <v>42.214032242596495</v>
      </c>
      <c r="E96" s="162">
        <v>11.717877017051784</v>
      </c>
      <c r="F96" s="162">
        <v>6.7822245755843609</v>
      </c>
      <c r="G96" s="162">
        <v>27.244681568763482</v>
      </c>
      <c r="H96" s="162">
        <v>37.681763765320198</v>
      </c>
      <c r="I96" s="162">
        <v>36.035916323231255</v>
      </c>
      <c r="J96" s="162">
        <v>0</v>
      </c>
      <c r="K96" s="162">
        <v>4.5391906806786544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8.0483989254464579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3.4794566825042117E-2</v>
      </c>
      <c r="D97" s="160">
        <f t="shared" ref="D97" si="371">SUM(D98:D99)</f>
        <v>0.55069666385435156</v>
      </c>
      <c r="E97" s="160">
        <f t="shared" ref="E97" si="372">SUM(E98:E99)</f>
        <v>0.2808484044319135</v>
      </c>
      <c r="F97" s="160">
        <f t="shared" ref="F97" si="373">SUM(F98:F99)</f>
        <v>0.19024305723381313</v>
      </c>
      <c r="G97" s="160">
        <f t="shared" ref="G97" si="374">SUM(G98:G99)</f>
        <v>0.94540830199741599</v>
      </c>
      <c r="H97" s="160">
        <f t="shared" ref="H97" si="375">SUM(H98:H99)</f>
        <v>1.7451020514389797</v>
      </c>
      <c r="I97" s="160">
        <f t="shared" ref="I97" si="376">SUM(I98:I99)</f>
        <v>4.2971993781390712</v>
      </c>
      <c r="J97" s="160">
        <f t="shared" ref="J97" si="377">SUM(J98:J99)</f>
        <v>0</v>
      </c>
      <c r="K97" s="160">
        <f t="shared" ref="K97" si="378">SUM(K98:K99)</f>
        <v>2.7210653598860994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0.5012348534402401</v>
      </c>
    </row>
    <row r="98" spans="1:17" ht="12" customHeight="1" x14ac:dyDescent="0.25">
      <c r="A98" s="148" t="s">
        <v>60</v>
      </c>
      <c r="B98" s="156"/>
      <c r="C98" s="156">
        <v>1.5419636203346829E-2</v>
      </c>
      <c r="D98" s="156">
        <v>0.25299353670534674</v>
      </c>
      <c r="E98" s="156">
        <v>0.13084992316156088</v>
      </c>
      <c r="F98" s="156">
        <v>9.1282992176998423E-2</v>
      </c>
      <c r="G98" s="156">
        <v>0.45481687070888194</v>
      </c>
      <c r="H98" s="156">
        <v>0.81550697011403539</v>
      </c>
      <c r="I98" s="156">
        <v>1.9146826057121562</v>
      </c>
      <c r="J98" s="156">
        <v>0</v>
      </c>
      <c r="K98" s="156">
        <v>1.1681112376225307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0.25865648127193913</v>
      </c>
    </row>
    <row r="99" spans="1:17" ht="12" customHeight="1" x14ac:dyDescent="0.25">
      <c r="A99" s="148" t="s">
        <v>59</v>
      </c>
      <c r="B99" s="156"/>
      <c r="C99" s="156">
        <v>1.9374930621695291E-2</v>
      </c>
      <c r="D99" s="156">
        <v>0.29770312714900488</v>
      </c>
      <c r="E99" s="156">
        <v>0.14999848127035259</v>
      </c>
      <c r="F99" s="156">
        <v>9.8960065056814719E-2</v>
      </c>
      <c r="G99" s="156">
        <v>0.49059143128853411</v>
      </c>
      <c r="H99" s="156">
        <v>0.92959508132494428</v>
      </c>
      <c r="I99" s="156">
        <v>2.3825167724269147</v>
      </c>
      <c r="J99" s="156">
        <v>0</v>
      </c>
      <c r="K99" s="156">
        <v>1.5529541222635688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0.242578372168301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3.1989020269002486</v>
      </c>
      <c r="D100" s="157">
        <f t="shared" ref="D100" si="386">SUM(D101:D103)</f>
        <v>22.374988340429923</v>
      </c>
      <c r="E100" s="157">
        <f t="shared" ref="E100" si="387">SUM(E101:E103)</f>
        <v>9.0292252299612183</v>
      </c>
      <c r="F100" s="157">
        <f t="shared" ref="F100" si="388">SUM(F101:F103)</f>
        <v>3.635713197905476</v>
      </c>
      <c r="G100" s="157">
        <f t="shared" ref="G100" si="389">SUM(G101:G103)</f>
        <v>24.832132998302409</v>
      </c>
      <c r="H100" s="157">
        <f t="shared" ref="H100" si="390">SUM(H101:H103)</f>
        <v>33.995286151732209</v>
      </c>
      <c r="I100" s="157">
        <f t="shared" ref="I100" si="391">SUM(I101:I103)</f>
        <v>50.881576447193162</v>
      </c>
      <c r="J100" s="157">
        <f t="shared" ref="J100" si="392">SUM(J101:J103)</f>
        <v>4.9197613314174031</v>
      </c>
      <c r="K100" s="157">
        <f t="shared" ref="K100" si="393">SUM(K101:K103)</f>
        <v>4.3160510878340421</v>
      </c>
      <c r="L100" s="157">
        <f t="shared" ref="L100" si="394">SUM(L101:L103)</f>
        <v>3.8692013777830346E-2</v>
      </c>
      <c r="M100" s="157">
        <f t="shared" ref="M100" si="395">SUM(M101:M103)</f>
        <v>0</v>
      </c>
      <c r="N100" s="157">
        <f t="shared" ref="N100" si="396">SUM(N101:N103)</f>
        <v>1.5329276438193695</v>
      </c>
      <c r="O100" s="157">
        <f t="shared" ref="O100" si="397">SUM(O101:O103)</f>
        <v>3.8368240794260844</v>
      </c>
      <c r="P100" s="157">
        <f t="shared" ref="P100" si="398">SUM(P101:P103)</f>
        <v>17.848799067608699</v>
      </c>
      <c r="Q100" s="157">
        <f t="shared" ref="Q100" si="399">SUM(Q101:Q103)</f>
        <v>4.2110356005146032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0.38935787840229874</v>
      </c>
      <c r="F101" s="156">
        <v>0.70548786549702114</v>
      </c>
      <c r="G101" s="156">
        <v>0.66800093038000352</v>
      </c>
      <c r="H101" s="156">
        <v>0.83495361857684558</v>
      </c>
      <c r="I101" s="156">
        <v>0.87315959475669891</v>
      </c>
      <c r="J101" s="156">
        <v>0.32152283307869345</v>
      </c>
      <c r="K101" s="156">
        <v>0</v>
      </c>
      <c r="L101" s="156">
        <v>0</v>
      </c>
      <c r="M101" s="156">
        <v>0</v>
      </c>
      <c r="N101" s="156">
        <v>4.9105402558764305E-2</v>
      </c>
      <c r="O101" s="156">
        <v>1.4893357860674434E-2</v>
      </c>
      <c r="P101" s="156">
        <v>2.2595488938237249E-2</v>
      </c>
      <c r="Q101" s="156">
        <v>0.42040469402580871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3.1989020269002486</v>
      </c>
      <c r="D103" s="57">
        <v>22.374988340429923</v>
      </c>
      <c r="E103" s="57">
        <v>8.6398673515589195</v>
      </c>
      <c r="F103" s="57">
        <v>2.9302253324084546</v>
      </c>
      <c r="G103" s="57">
        <v>24.164132067922406</v>
      </c>
      <c r="H103" s="57">
        <v>33.160332533155362</v>
      </c>
      <c r="I103" s="57">
        <v>50.008416852436461</v>
      </c>
      <c r="J103" s="57">
        <v>4.5982384983387101</v>
      </c>
      <c r="K103" s="57">
        <v>4.3160510878340421</v>
      </c>
      <c r="L103" s="57">
        <v>3.8692013777830346E-2</v>
      </c>
      <c r="M103" s="57">
        <v>0</v>
      </c>
      <c r="N103" s="57">
        <v>1.4838222412606052</v>
      </c>
      <c r="O103" s="57">
        <v>3.8219307215654101</v>
      </c>
      <c r="P103" s="57">
        <v>17.826203578670462</v>
      </c>
      <c r="Q103" s="57">
        <v>3.7906309064887949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5.7431576120438241E-2</v>
      </c>
      <c r="D105" s="168">
        <f t="shared" ref="D105" si="401">SUM(D106,D109,D111,D120)</f>
        <v>6.0448442269243188E-2</v>
      </c>
      <c r="E105" s="168">
        <f t="shared" ref="E105" si="402">SUM(E106,E109,E111,E120)</f>
        <v>0</v>
      </c>
      <c r="F105" s="168">
        <f t="shared" ref="F105" si="403">SUM(F106,F109,F111,F120)</f>
        <v>7.8574496774613117E-2</v>
      </c>
      <c r="G105" s="168">
        <f t="shared" ref="G105" si="404">SUM(G106,G109,G111,G120)</f>
        <v>6.3153318423188498E-2</v>
      </c>
      <c r="H105" s="168">
        <f t="shared" ref="H105" si="405">SUM(H106,H109,H111,H120)</f>
        <v>8.4668588157405314E-2</v>
      </c>
      <c r="I105" s="168">
        <f t="shared" ref="I105" si="406">SUM(I106,I109,I111,I120)</f>
        <v>6.5007118030365546E-2</v>
      </c>
      <c r="J105" s="168">
        <f t="shared" ref="J105" si="407">SUM(J106,J109,J111,J120)</f>
        <v>8.8495302590758204E-2</v>
      </c>
      <c r="K105" s="168">
        <f t="shared" ref="K105" si="408">SUM(K106,K109,K111,K120)</f>
        <v>9.0161727018719134E-2</v>
      </c>
      <c r="L105" s="168">
        <f t="shared" ref="L105" si="409">SUM(L106,L109,L111,L120)</f>
        <v>0</v>
      </c>
      <c r="M105" s="168">
        <f t="shared" ref="M105" si="410">SUM(M106,M109,M111,M120)</f>
        <v>0.10018836374988749</v>
      </c>
      <c r="N105" s="168">
        <f t="shared" ref="N105" si="411">SUM(N106,N109,N111,N120)</f>
        <v>0.11563690889879685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2.7920137668608486E-2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3.5340533738646956E-2</v>
      </c>
      <c r="D106" s="157">
        <f t="shared" si="415"/>
        <v>3.7155466439575471E-2</v>
      </c>
      <c r="E106" s="157">
        <f t="shared" si="415"/>
        <v>0</v>
      </c>
      <c r="F106" s="157">
        <f t="shared" si="415"/>
        <v>4.7295035032509571E-2</v>
      </c>
      <c r="G106" s="157">
        <f t="shared" si="415"/>
        <v>3.8336617956356039E-2</v>
      </c>
      <c r="H106" s="157">
        <f t="shared" si="415"/>
        <v>5.3586454086347927E-2</v>
      </c>
      <c r="I106" s="157">
        <f t="shared" si="415"/>
        <v>4.3239911284299631E-2</v>
      </c>
      <c r="J106" s="157">
        <f t="shared" si="415"/>
        <v>5.4953180693522952E-2</v>
      </c>
      <c r="K106" s="157">
        <f t="shared" si="415"/>
        <v>5.8009722239817568E-2</v>
      </c>
      <c r="L106" s="157">
        <f t="shared" si="415"/>
        <v>0</v>
      </c>
      <c r="M106" s="157">
        <f t="shared" si="415"/>
        <v>5.858116874083618E-2</v>
      </c>
      <c r="N106" s="157">
        <f t="shared" si="415"/>
        <v>6.9614170226164104E-2</v>
      </c>
      <c r="O106" s="157">
        <f t="shared" si="415"/>
        <v>0</v>
      </c>
      <c r="P106" s="157">
        <f t="shared" si="415"/>
        <v>0</v>
      </c>
      <c r="Q106" s="157">
        <f t="shared" si="415"/>
        <v>1.3762171047280241E-2</v>
      </c>
    </row>
    <row r="107" spans="1:17" ht="12" customHeight="1" x14ac:dyDescent="0.25">
      <c r="A107" s="23" t="s">
        <v>153</v>
      </c>
      <c r="B107" s="156"/>
      <c r="C107" s="156">
        <v>3.5131728364507613E-2</v>
      </c>
      <c r="D107" s="156">
        <v>3.6916464712490576E-2</v>
      </c>
      <c r="E107" s="156">
        <v>0</v>
      </c>
      <c r="F107" s="156">
        <v>4.6894553901287238E-2</v>
      </c>
      <c r="G107" s="156">
        <v>3.8046128564377307E-2</v>
      </c>
      <c r="H107" s="156">
        <v>5.3218397466428369E-2</v>
      </c>
      <c r="I107" s="156">
        <v>4.3045687150941737E-2</v>
      </c>
      <c r="J107" s="156">
        <v>5.4716754890420917E-2</v>
      </c>
      <c r="K107" s="156">
        <v>5.7785934739995826E-2</v>
      </c>
      <c r="L107" s="156">
        <v>0</v>
      </c>
      <c r="M107" s="156">
        <v>5.8257477713468689E-2</v>
      </c>
      <c r="N107" s="156">
        <v>6.9378210456387465E-2</v>
      </c>
      <c r="O107" s="156">
        <v>0</v>
      </c>
      <c r="P107" s="156">
        <v>0</v>
      </c>
      <c r="Q107" s="156">
        <v>1.3680661504079967E-2</v>
      </c>
    </row>
    <row r="108" spans="1:17" ht="12" customHeight="1" x14ac:dyDescent="0.25">
      <c r="A108" s="23" t="s">
        <v>60</v>
      </c>
      <c r="B108" s="156"/>
      <c r="C108" s="156">
        <v>2.0880537413934248E-4</v>
      </c>
      <c r="D108" s="156">
        <v>2.3900172708489332E-4</v>
      </c>
      <c r="E108" s="156">
        <v>0</v>
      </c>
      <c r="F108" s="156">
        <v>4.0048113122233422E-4</v>
      </c>
      <c r="G108" s="156">
        <v>2.9048939197873176E-4</v>
      </c>
      <c r="H108" s="156">
        <v>3.6805661991956145E-4</v>
      </c>
      <c r="I108" s="156">
        <v>1.9422413335789095E-4</v>
      </c>
      <c r="J108" s="156">
        <v>2.3642580310203262E-4</v>
      </c>
      <c r="K108" s="156">
        <v>2.2378749982174124E-4</v>
      </c>
      <c r="L108" s="156">
        <v>0</v>
      </c>
      <c r="M108" s="156">
        <v>3.2369102736748889E-4</v>
      </c>
      <c r="N108" s="156">
        <v>2.359597697766391E-4</v>
      </c>
      <c r="O108" s="156">
        <v>0</v>
      </c>
      <c r="P108" s="156">
        <v>0</v>
      </c>
      <c r="Q108" s="156">
        <v>8.1509543200274131E-5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5.5389823367946048E-3</v>
      </c>
      <c r="D109" s="157">
        <f t="shared" si="416"/>
        <v>4.7269059846897299E-3</v>
      </c>
      <c r="E109" s="157">
        <f t="shared" si="416"/>
        <v>0</v>
      </c>
      <c r="F109" s="157">
        <f t="shared" si="416"/>
        <v>6.0527542931338102E-3</v>
      </c>
      <c r="G109" s="157">
        <f t="shared" si="416"/>
        <v>6.2074946125740913E-3</v>
      </c>
      <c r="H109" s="157">
        <f t="shared" si="416"/>
        <v>5.693658477651139E-3</v>
      </c>
      <c r="I109" s="157">
        <f t="shared" si="416"/>
        <v>3.3314627585032648E-3</v>
      </c>
      <c r="J109" s="157">
        <f t="shared" si="416"/>
        <v>1.1335922893021367E-2</v>
      </c>
      <c r="K109" s="157">
        <f t="shared" si="416"/>
        <v>9.4616160253548093E-3</v>
      </c>
      <c r="L109" s="157">
        <f t="shared" si="416"/>
        <v>0</v>
      </c>
      <c r="M109" s="157">
        <f t="shared" si="416"/>
        <v>1.4089230223814492E-2</v>
      </c>
      <c r="N109" s="157">
        <f t="shared" si="416"/>
        <v>1.9904769124848197E-2</v>
      </c>
      <c r="O109" s="157">
        <f t="shared" si="416"/>
        <v>0</v>
      </c>
      <c r="P109" s="157">
        <f t="shared" si="416"/>
        <v>0</v>
      </c>
      <c r="Q109" s="157">
        <f t="shared" si="416"/>
        <v>7.1567832314836802E-3</v>
      </c>
    </row>
    <row r="110" spans="1:17" ht="12" customHeight="1" x14ac:dyDescent="0.25">
      <c r="A110" s="23" t="s">
        <v>60</v>
      </c>
      <c r="B110" s="156"/>
      <c r="C110" s="156">
        <v>5.5389823367946048E-3</v>
      </c>
      <c r="D110" s="156">
        <v>4.7269059846897299E-3</v>
      </c>
      <c r="E110" s="156">
        <v>0</v>
      </c>
      <c r="F110" s="156">
        <v>6.0527542931338102E-3</v>
      </c>
      <c r="G110" s="156">
        <v>6.2074946125740913E-3</v>
      </c>
      <c r="H110" s="156">
        <v>5.693658477651139E-3</v>
      </c>
      <c r="I110" s="156">
        <v>3.3314627585032648E-3</v>
      </c>
      <c r="J110" s="156">
        <v>1.1335922893021367E-2</v>
      </c>
      <c r="K110" s="156">
        <v>9.4616160253548093E-3</v>
      </c>
      <c r="L110" s="156">
        <v>0</v>
      </c>
      <c r="M110" s="156">
        <v>1.4089230223814492E-2</v>
      </c>
      <c r="N110" s="156">
        <v>1.9904769124848197E-2</v>
      </c>
      <c r="O110" s="156">
        <v>0</v>
      </c>
      <c r="P110" s="156">
        <v>0</v>
      </c>
      <c r="Q110" s="156">
        <v>7.1567832314836802E-3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1.129407162134048E-2</v>
      </c>
      <c r="D111" s="157">
        <f t="shared" ref="D111" si="418">SUM(D112:D113,D116:D117)</f>
        <v>1.286747032894044E-2</v>
      </c>
      <c r="E111" s="157">
        <f t="shared" ref="E111" si="419">SUM(E112:E113,E116:E117)</f>
        <v>0</v>
      </c>
      <c r="F111" s="157">
        <f t="shared" ref="F111" si="420">SUM(F112:F113,F116:F117)</f>
        <v>1.6857040948996933E-2</v>
      </c>
      <c r="G111" s="157">
        <f t="shared" ref="G111" si="421">SUM(G112:G113,G116:G117)</f>
        <v>1.3040118432158873E-2</v>
      </c>
      <c r="H111" s="157">
        <f t="shared" ref="H111" si="422">SUM(H112:H113,H116:H117)</f>
        <v>1.7275197386028528E-2</v>
      </c>
      <c r="I111" s="157">
        <f t="shared" ref="I111" si="423">SUM(I112:I113,I116:I117)</f>
        <v>1.2493390301740348E-2</v>
      </c>
      <c r="J111" s="157">
        <f t="shared" ref="J111" si="424">SUM(J112:J113,J116:J117)</f>
        <v>1.512982907038295E-2</v>
      </c>
      <c r="K111" s="157">
        <f t="shared" ref="K111" si="425">SUM(K112:K113,K116:K117)</f>
        <v>1.5122144633833176E-2</v>
      </c>
      <c r="L111" s="157">
        <f t="shared" ref="L111" si="426">SUM(L112:L113,L116:L117)</f>
        <v>0</v>
      </c>
      <c r="M111" s="157">
        <f t="shared" ref="M111" si="427">SUM(M112:M113,M116:M117)</f>
        <v>1.9373064227684294E-2</v>
      </c>
      <c r="N111" s="157">
        <f t="shared" ref="N111" si="428">SUM(N112:N113,N116:N117)</f>
        <v>1.788966347751586E-2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4.5830909020320599E-3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1.1102319154945176E-2</v>
      </c>
      <c r="D116" s="162">
        <v>1.2367340913814506E-2</v>
      </c>
      <c r="E116" s="162">
        <v>0</v>
      </c>
      <c r="F116" s="162">
        <v>1.6286423032240746E-2</v>
      </c>
      <c r="G116" s="162">
        <v>1.1217543170780589E-2</v>
      </c>
      <c r="H116" s="162">
        <v>1.556411158871198E-2</v>
      </c>
      <c r="I116" s="162">
        <v>8.9761656538191494E-3</v>
      </c>
      <c r="J116" s="162">
        <v>1.226115855578646E-2</v>
      </c>
      <c r="K116" s="162">
        <v>1.1535443385572601E-2</v>
      </c>
      <c r="L116" s="162">
        <v>0</v>
      </c>
      <c r="M116" s="162">
        <v>1.8068459567024072E-2</v>
      </c>
      <c r="N116" s="162">
        <v>1.5194435340402244E-2</v>
      </c>
      <c r="O116" s="162">
        <v>0</v>
      </c>
      <c r="P116" s="162">
        <v>0</v>
      </c>
      <c r="Q116" s="162">
        <v>3.0280623508159576E-3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1.9175246639530403E-4</v>
      </c>
      <c r="D117" s="160">
        <f t="shared" ref="D117" si="448">SUM(D118:D119)</f>
        <v>5.0012941512593415E-4</v>
      </c>
      <c r="E117" s="160">
        <f t="shared" ref="E117" si="449">SUM(E118:E119)</f>
        <v>0</v>
      </c>
      <c r="F117" s="160">
        <f t="shared" ref="F117" si="450">SUM(F118:F119)</f>
        <v>5.7061791675618598E-4</v>
      </c>
      <c r="G117" s="160">
        <f t="shared" ref="G117" si="451">SUM(G118:G119)</f>
        <v>1.8225752613782828E-3</v>
      </c>
      <c r="H117" s="160">
        <f t="shared" ref="H117" si="452">SUM(H118:H119)</f>
        <v>1.7110857973165476E-3</v>
      </c>
      <c r="I117" s="160">
        <f t="shared" ref="I117" si="453">SUM(I118:I119)</f>
        <v>3.5172246479211995E-3</v>
      </c>
      <c r="J117" s="160">
        <f t="shared" ref="J117" si="454">SUM(J118:J119)</f>
        <v>2.8686705145964915E-3</v>
      </c>
      <c r="K117" s="160">
        <f t="shared" ref="K117" si="455">SUM(K118:K119)</f>
        <v>3.5867012482605747E-3</v>
      </c>
      <c r="L117" s="160">
        <f t="shared" ref="L117" si="456">SUM(L118:L119)</f>
        <v>0</v>
      </c>
      <c r="M117" s="160">
        <f t="shared" ref="M117" si="457">SUM(M118:M119)</f>
        <v>1.3046046606602231E-3</v>
      </c>
      <c r="N117" s="160">
        <f t="shared" ref="N117" si="458">SUM(N118:N119)</f>
        <v>2.6952281371136174E-3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1.5550285512161018E-3</v>
      </c>
    </row>
    <row r="118" spans="1:17" ht="12" customHeight="1" x14ac:dyDescent="0.25">
      <c r="A118" s="148" t="s">
        <v>60</v>
      </c>
      <c r="B118" s="156"/>
      <c r="C118" s="156">
        <v>8.2409069588396436E-5</v>
      </c>
      <c r="D118" s="156">
        <v>2.2443678669612006E-4</v>
      </c>
      <c r="E118" s="156">
        <v>0</v>
      </c>
      <c r="F118" s="156">
        <v>2.6981294928964198E-4</v>
      </c>
      <c r="G118" s="156">
        <v>8.7037117628499517E-4</v>
      </c>
      <c r="H118" s="156">
        <v>7.9685396461565475E-4</v>
      </c>
      <c r="I118" s="156">
        <v>1.5626560929810696E-3</v>
      </c>
      <c r="J118" s="156">
        <v>1.2447247562035189E-3</v>
      </c>
      <c r="K118" s="156">
        <v>1.5398749250011277E-3</v>
      </c>
      <c r="L118" s="156">
        <v>0</v>
      </c>
      <c r="M118" s="156">
        <v>6.1862524675265903E-4</v>
      </c>
      <c r="N118" s="156">
        <v>1.2302238405134094E-3</v>
      </c>
      <c r="O118" s="156">
        <v>0</v>
      </c>
      <c r="P118" s="156">
        <v>0</v>
      </c>
      <c r="Q118" s="156">
        <v>8.0429088191629622E-4</v>
      </c>
    </row>
    <row r="119" spans="1:17" ht="12" customHeight="1" x14ac:dyDescent="0.25">
      <c r="A119" s="148" t="s">
        <v>59</v>
      </c>
      <c r="B119" s="156"/>
      <c r="C119" s="156">
        <v>1.0934339680690759E-4</v>
      </c>
      <c r="D119" s="156">
        <v>2.7569262842981406E-4</v>
      </c>
      <c r="E119" s="156">
        <v>0</v>
      </c>
      <c r="F119" s="156">
        <v>3.00804967466544E-4</v>
      </c>
      <c r="G119" s="156">
        <v>9.5220408509328767E-4</v>
      </c>
      <c r="H119" s="156">
        <v>9.1423183270089277E-4</v>
      </c>
      <c r="I119" s="156">
        <v>1.9545685549401302E-3</v>
      </c>
      <c r="J119" s="156">
        <v>1.6239457583929725E-3</v>
      </c>
      <c r="K119" s="156">
        <v>2.0468263232594473E-3</v>
      </c>
      <c r="L119" s="156">
        <v>0</v>
      </c>
      <c r="M119" s="156">
        <v>6.8597941390756423E-4</v>
      </c>
      <c r="N119" s="156">
        <v>1.4650042966002082E-3</v>
      </c>
      <c r="O119" s="156">
        <v>0</v>
      </c>
      <c r="P119" s="156">
        <v>0</v>
      </c>
      <c r="Q119" s="156">
        <v>7.5073766929980559E-4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5.2579884236562012E-3</v>
      </c>
      <c r="D120" s="157">
        <f t="shared" ref="D120" si="463">SUM(D121:D122)</f>
        <v>5.6985995160375481E-3</v>
      </c>
      <c r="E120" s="157">
        <f t="shared" ref="E120" si="464">SUM(E121:E122)</f>
        <v>0</v>
      </c>
      <c r="F120" s="157">
        <f t="shared" ref="F120" si="465">SUM(F121:F122)</f>
        <v>8.369666499972811E-3</v>
      </c>
      <c r="G120" s="157">
        <f t="shared" ref="G120" si="466">SUM(G121:G122)</f>
        <v>5.5690874220994981E-3</v>
      </c>
      <c r="H120" s="157">
        <f t="shared" ref="H120" si="467">SUM(H121:H122)</f>
        <v>8.113278207377712E-3</v>
      </c>
      <c r="I120" s="157">
        <f t="shared" ref="I120" si="468">SUM(I121:I122)</f>
        <v>5.9423536858222931E-3</v>
      </c>
      <c r="J120" s="157">
        <f t="shared" ref="J120" si="469">SUM(J121:J122)</f>
        <v>7.0763699338309456E-3</v>
      </c>
      <c r="K120" s="157">
        <f t="shared" ref="K120" si="470">SUM(K121:K122)</f>
        <v>7.5682441197135932E-3</v>
      </c>
      <c r="L120" s="157">
        <f t="shared" ref="L120" si="471">SUM(L121:L122)</f>
        <v>0</v>
      </c>
      <c r="M120" s="157">
        <f t="shared" ref="M120" si="472">SUM(M121:M122)</f>
        <v>8.1449005575525181E-3</v>
      </c>
      <c r="N120" s="157">
        <f t="shared" ref="N120" si="473">SUM(N121:N122)</f>
        <v>8.2283060702686966E-3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2.4180924878125019E-3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5.2579884236562012E-3</v>
      </c>
      <c r="D122" s="57">
        <v>5.6985995160375481E-3</v>
      </c>
      <c r="E122" s="57">
        <v>0</v>
      </c>
      <c r="F122" s="57">
        <v>8.369666499972811E-3</v>
      </c>
      <c r="G122" s="57">
        <v>5.5690874220994981E-3</v>
      </c>
      <c r="H122" s="57">
        <v>8.113278207377712E-3</v>
      </c>
      <c r="I122" s="57">
        <v>5.9423536858222931E-3</v>
      </c>
      <c r="J122" s="57">
        <v>7.0763699338309456E-3</v>
      </c>
      <c r="K122" s="57">
        <v>7.5682441197135932E-3</v>
      </c>
      <c r="L122" s="57">
        <v>0</v>
      </c>
      <c r="M122" s="57">
        <v>8.1449005575525181E-3</v>
      </c>
      <c r="N122" s="57">
        <v>8.2283060702686966E-3</v>
      </c>
      <c r="O122" s="57">
        <v>0</v>
      </c>
      <c r="P122" s="57">
        <v>0</v>
      </c>
      <c r="Q122" s="57">
        <v>2.4180924878125019E-3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69.517110652286703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4.0737026930237352</v>
      </c>
      <c r="L124" s="168">
        <f t="shared" ref="L124" si="486">SUM(L125,L128,L130,L139)</f>
        <v>28.852992777000583</v>
      </c>
      <c r="M124" s="168">
        <f t="shared" ref="M124" si="487">SUM(M125,M128,M130,M139)</f>
        <v>230.54194772181916</v>
      </c>
      <c r="N124" s="168">
        <f t="shared" ref="N124" si="488">SUM(N125,N128,N130,N139)</f>
        <v>49.328004597061835</v>
      </c>
      <c r="O124" s="168">
        <f t="shared" ref="O124" si="489">SUM(O125,O128,O130,O139)</f>
        <v>148.4271772034372</v>
      </c>
      <c r="P124" s="168">
        <f t="shared" ref="P124" si="490">SUM(P125,P128,P130,P139)</f>
        <v>44.188734290902552</v>
      </c>
      <c r="Q124" s="168">
        <f t="shared" ref="Q124" si="491">SUM(Q125,Q128,Q130,Q139)</f>
        <v>0.43882955253438644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46.259411346530747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2.6034215837301034</v>
      </c>
      <c r="L125" s="157">
        <f t="shared" si="492"/>
        <v>19.449177884198097</v>
      </c>
      <c r="M125" s="157">
        <f t="shared" si="492"/>
        <v>149.75879289184527</v>
      </c>
      <c r="N125" s="157">
        <f t="shared" si="492"/>
        <v>27.558998626557862</v>
      </c>
      <c r="O125" s="157">
        <f t="shared" si="492"/>
        <v>96.022376030743857</v>
      </c>
      <c r="P125" s="157">
        <f t="shared" si="492"/>
        <v>24.569146878532322</v>
      </c>
      <c r="Q125" s="157">
        <f t="shared" si="492"/>
        <v>0.21518923046365565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45.867699587082775</v>
      </c>
      <c r="G126" s="156">
        <v>0</v>
      </c>
      <c r="H126" s="156">
        <v>0</v>
      </c>
      <c r="I126" s="156">
        <v>0</v>
      </c>
      <c r="J126" s="156">
        <v>0</v>
      </c>
      <c r="K126" s="156">
        <v>2.5933782119518978</v>
      </c>
      <c r="L126" s="156">
        <v>19.366726418578185</v>
      </c>
      <c r="M126" s="156">
        <v>148.93129868900797</v>
      </c>
      <c r="N126" s="156">
        <v>27.465586395253936</v>
      </c>
      <c r="O126" s="156">
        <v>95.672644842499793</v>
      </c>
      <c r="P126" s="156">
        <v>24.491701908530469</v>
      </c>
      <c r="Q126" s="156">
        <v>0.21391472400559375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0.39171175944797443</v>
      </c>
      <c r="G127" s="156">
        <v>0</v>
      </c>
      <c r="H127" s="156">
        <v>0</v>
      </c>
      <c r="I127" s="156">
        <v>0</v>
      </c>
      <c r="J127" s="156">
        <v>0</v>
      </c>
      <c r="K127" s="156">
        <v>1.0043371778205397E-2</v>
      </c>
      <c r="L127" s="156">
        <v>8.2451465619910139E-2</v>
      </c>
      <c r="M127" s="156">
        <v>0.82749420283731379</v>
      </c>
      <c r="N127" s="156">
        <v>9.3412231303925827E-2</v>
      </c>
      <c r="O127" s="156">
        <v>0.34973118824407057</v>
      </c>
      <c r="P127" s="156">
        <v>7.7444970001853311E-2</v>
      </c>
      <c r="Q127" s="156">
        <v>1.2745064580618941E-3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2.6594334115622482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0.4497460550565332</v>
      </c>
      <c r="L128" s="157">
        <f t="shared" si="493"/>
        <v>2.0008259455692472</v>
      </c>
      <c r="M128" s="157">
        <f t="shared" si="493"/>
        <v>18.606862730809006</v>
      </c>
      <c r="N128" s="157">
        <f t="shared" si="493"/>
        <v>11.505919445599442</v>
      </c>
      <c r="O128" s="157">
        <f t="shared" si="493"/>
        <v>16.531309115701305</v>
      </c>
      <c r="P128" s="157">
        <f t="shared" si="493"/>
        <v>8.2825899126400007</v>
      </c>
      <c r="Q128" s="157">
        <f t="shared" si="493"/>
        <v>0.12836921751852839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2.6594334115622482</v>
      </c>
      <c r="G129" s="156">
        <v>0</v>
      </c>
      <c r="H129" s="156">
        <v>0</v>
      </c>
      <c r="I129" s="156">
        <v>0</v>
      </c>
      <c r="J129" s="156">
        <v>0</v>
      </c>
      <c r="K129" s="156">
        <v>0.4497460550565332</v>
      </c>
      <c r="L129" s="156">
        <v>2.0008259455692472</v>
      </c>
      <c r="M129" s="156">
        <v>18.606862730809006</v>
      </c>
      <c r="N129" s="156">
        <v>11.505919445599442</v>
      </c>
      <c r="O129" s="156">
        <v>16.531309115701305</v>
      </c>
      <c r="P129" s="156">
        <v>8.2825899126400007</v>
      </c>
      <c r="Q129" s="156">
        <v>0.12836921751852839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12.493479039709669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0.65624245673928228</v>
      </c>
      <c r="L130" s="157">
        <f t="shared" ref="L130" si="503">SUM(L131:L132,L135:L136)</f>
        <v>4.8255714599557873</v>
      </c>
      <c r="M130" s="157">
        <f t="shared" ref="M130" si="504">SUM(M131:M132,M135:M136)</f>
        <v>39.898572496000732</v>
      </c>
      <c r="N130" s="157">
        <f t="shared" ref="N130" si="505">SUM(N131:N132,N135:N136)</f>
        <v>6.5650638893188571</v>
      </c>
      <c r="O130" s="157">
        <f t="shared" ref="O130" si="506">SUM(O131:O132,O135:O136)</f>
        <v>22.137664705059617</v>
      </c>
      <c r="P130" s="157">
        <f t="shared" ref="P130" si="507">SUM(P131:P132,P135:P136)</f>
        <v>7.1677285003024682</v>
      </c>
      <c r="Q130" s="157">
        <f t="shared" ref="Q130" si="508">SUM(Q131:Q132,Q135:Q136)</f>
        <v>5.3951037891674242E-2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12.335492193953767</v>
      </c>
      <c r="G131" s="132">
        <v>0</v>
      </c>
      <c r="H131" s="132">
        <v>0</v>
      </c>
      <c r="I131" s="132">
        <v>0</v>
      </c>
      <c r="J131" s="132">
        <v>0</v>
      </c>
      <c r="K131" s="132">
        <v>0.53863766056528151</v>
      </c>
      <c r="L131" s="132">
        <v>2.8999179024305608</v>
      </c>
      <c r="M131" s="132">
        <v>34.637872485538246</v>
      </c>
      <c r="N131" s="132">
        <v>4.8495718527007616</v>
      </c>
      <c r="O131" s="132">
        <v>17.832410364851519</v>
      </c>
      <c r="P131" s="132">
        <v>5.4228021746019177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0.15798684575590208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0.11760479617400077</v>
      </c>
      <c r="L132" s="132">
        <f t="shared" ref="L132" si="518">SUM(L133:L134)</f>
        <v>0.84388989841498607</v>
      </c>
      <c r="M132" s="132">
        <f t="shared" ref="M132" si="519">SUM(M133:M134)</f>
        <v>5.2607000104624841</v>
      </c>
      <c r="N132" s="132">
        <f t="shared" ref="N132" si="520">SUM(N133:N134)</f>
        <v>1.7154920366180959</v>
      </c>
      <c r="O132" s="132">
        <f t="shared" ref="O132" si="521">SUM(O133:O134)</f>
        <v>4.3052543402080987</v>
      </c>
      <c r="P132" s="132">
        <f t="shared" ref="P132" si="522">SUM(P133:P134)</f>
        <v>1.744926325700551</v>
      </c>
      <c r="Q132" s="132">
        <f t="shared" ref="Q132" si="523">SUM(Q133:Q134)</f>
        <v>5.3951037891674242E-2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6.3539889219477938E-2</v>
      </c>
      <c r="G133" s="165">
        <v>0</v>
      </c>
      <c r="H133" s="165">
        <v>0</v>
      </c>
      <c r="I133" s="165">
        <v>0</v>
      </c>
      <c r="J133" s="165">
        <v>0</v>
      </c>
      <c r="K133" s="165">
        <v>4.6991185635445028E-2</v>
      </c>
      <c r="L133" s="165">
        <v>0.33755531306908221</v>
      </c>
      <c r="M133" s="165">
        <v>2.1080560359735956</v>
      </c>
      <c r="N133" s="165">
        <v>0.68758035859919964</v>
      </c>
      <c r="O133" s="165">
        <v>1.7272124280875703</v>
      </c>
      <c r="P133" s="165">
        <v>0.7167489921253557</v>
      </c>
      <c r="Q133" s="165">
        <v>2.1632268499146127E-2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9.444695653642414E-2</v>
      </c>
      <c r="G134" s="164">
        <v>0</v>
      </c>
      <c r="H134" s="164">
        <v>0</v>
      </c>
      <c r="I134" s="164">
        <v>0</v>
      </c>
      <c r="J134" s="164">
        <v>0</v>
      </c>
      <c r="K134" s="164">
        <v>7.0613610538555749E-2</v>
      </c>
      <c r="L134" s="164">
        <v>0.50633458534590381</v>
      </c>
      <c r="M134" s="164">
        <v>3.1526439744888881</v>
      </c>
      <c r="N134" s="164">
        <v>1.0279116780188962</v>
      </c>
      <c r="O134" s="164">
        <v>2.5780419121205282</v>
      </c>
      <c r="P134" s="164">
        <v>1.0281773335751954</v>
      </c>
      <c r="Q134" s="164">
        <v>3.2318769392528118E-2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1.0309863357878433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5.0777323322397303E-2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2.3529772889465801E-2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2.7247550432931505E-2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8.1047868544840398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0.36429259749781656</v>
      </c>
      <c r="L139" s="157">
        <f t="shared" ref="L139" si="548">SUM(L140:L141)</f>
        <v>2.5774174872774545</v>
      </c>
      <c r="M139" s="157">
        <f t="shared" ref="M139" si="549">SUM(M140:M141)</f>
        <v>22.27771960316414</v>
      </c>
      <c r="N139" s="157">
        <f t="shared" ref="N139" si="550">SUM(N140:N141)</f>
        <v>3.6980226355856756</v>
      </c>
      <c r="O139" s="157">
        <f t="shared" ref="O139" si="551">SUM(O140:O141)</f>
        <v>13.735827351932405</v>
      </c>
      <c r="P139" s="157">
        <f t="shared" ref="P139" si="552">SUM(P140:P141)</f>
        <v>4.1692689994277652</v>
      </c>
      <c r="Q139" s="157">
        <f t="shared" ref="Q139" si="553">SUM(Q140:Q141)</f>
        <v>4.132006666052819E-2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8.1047868544840398</v>
      </c>
      <c r="G141" s="57">
        <v>0</v>
      </c>
      <c r="H141" s="57">
        <v>0</v>
      </c>
      <c r="I141" s="57">
        <v>0</v>
      </c>
      <c r="J141" s="57">
        <v>0</v>
      </c>
      <c r="K141" s="57">
        <v>0.36429259749781656</v>
      </c>
      <c r="L141" s="57">
        <v>2.5774174872774545</v>
      </c>
      <c r="M141" s="57">
        <v>22.27771960316414</v>
      </c>
      <c r="N141" s="57">
        <v>3.6980226355856756</v>
      </c>
      <c r="O141" s="57">
        <v>13.735827351932405</v>
      </c>
      <c r="P141" s="57">
        <v>4.1692689994277652</v>
      </c>
      <c r="Q141" s="57">
        <v>4.132006666052819E-2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0.6142251989983325</v>
      </c>
      <c r="D143" s="168">
        <f t="shared" ref="D143" si="555">SUM(D144,D146,D148,D157)</f>
        <v>0.6945448901418263</v>
      </c>
      <c r="E143" s="168">
        <f t="shared" ref="E143" si="556">SUM(E144,E146,E148,E157)</f>
        <v>0.67082510846066079</v>
      </c>
      <c r="F143" s="168">
        <f t="shared" ref="F143" si="557">SUM(F144,F146,F148,F157)</f>
        <v>3.385915036577217</v>
      </c>
      <c r="G143" s="168">
        <f t="shared" ref="G143" si="558">SUM(G144,G146,G148,G157)</f>
        <v>4.31972811156432</v>
      </c>
      <c r="H143" s="168">
        <f t="shared" ref="H143" si="559">SUM(H144,H146,H148,H157)</f>
        <v>0.9535071427490277</v>
      </c>
      <c r="I143" s="168">
        <f t="shared" ref="I143" si="560">SUM(I144,I146,I148,I157)</f>
        <v>2.8753353794183911</v>
      </c>
      <c r="J143" s="168">
        <f t="shared" ref="J143" si="561">SUM(J144,J146,J148,J157)</f>
        <v>3.4321232278754641</v>
      </c>
      <c r="K143" s="168">
        <f t="shared" ref="K143" si="562">SUM(K144,K146,K148,K157)</f>
        <v>7.0242383857460604</v>
      </c>
      <c r="L143" s="168">
        <f t="shared" ref="L143" si="563">SUM(L144,L146,L148,L157)</f>
        <v>15.152884244085325</v>
      </c>
      <c r="M143" s="168">
        <f t="shared" ref="M143" si="564">SUM(M144,M146,M148,M157)</f>
        <v>14.4787688981159</v>
      </c>
      <c r="N143" s="168">
        <f t="shared" ref="N143" si="565">SUM(N144,N146,N148,N157)</f>
        <v>4.4622940306594803</v>
      </c>
      <c r="O143" s="168">
        <f t="shared" ref="O143" si="566">SUM(O144,O146,O148,O157)</f>
        <v>11.084678973058862</v>
      </c>
      <c r="P143" s="168">
        <f t="shared" ref="P143" si="567">SUM(P144,P146,P148,P157)</f>
        <v>0.39370928246487041</v>
      </c>
      <c r="Q143" s="168">
        <f t="shared" ref="Q143" si="568">SUM(Q144,Q146,Q148,Q157)</f>
        <v>2.452656981444028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0.35409500973886276</v>
      </c>
      <c r="D144" s="157">
        <f t="shared" si="569"/>
        <v>0.39057473622708161</v>
      </c>
      <c r="E144" s="157">
        <f t="shared" si="569"/>
        <v>0.39829391680499193</v>
      </c>
      <c r="F144" s="157">
        <f t="shared" si="569"/>
        <v>1.9423488969764484</v>
      </c>
      <c r="G144" s="157">
        <f t="shared" si="569"/>
        <v>2.6161869276462584</v>
      </c>
      <c r="H144" s="157">
        <f t="shared" si="569"/>
        <v>0.55123085547668793</v>
      </c>
      <c r="I144" s="157">
        <f t="shared" si="569"/>
        <v>1.6769323155802183</v>
      </c>
      <c r="J144" s="157">
        <f t="shared" si="569"/>
        <v>2.0591333874511166</v>
      </c>
      <c r="K144" s="157">
        <f t="shared" si="569"/>
        <v>4.2394827930979826</v>
      </c>
      <c r="L144" s="157">
        <f t="shared" si="569"/>
        <v>9.2425404513784262</v>
      </c>
      <c r="M144" s="157">
        <f t="shared" si="569"/>
        <v>8.1754352895488367</v>
      </c>
      <c r="N144" s="157">
        <f t="shared" si="569"/>
        <v>2.6579882641735497</v>
      </c>
      <c r="O144" s="157">
        <f t="shared" si="569"/>
        <v>6.5291377028734479</v>
      </c>
      <c r="P144" s="157">
        <f t="shared" si="569"/>
        <v>0.21194811030813177</v>
      </c>
      <c r="Q144" s="157">
        <f t="shared" si="569"/>
        <v>1.3646165273917177</v>
      </c>
    </row>
    <row r="145" spans="1:17" ht="12" customHeight="1" x14ac:dyDescent="0.25">
      <c r="A145" s="23" t="s">
        <v>60</v>
      </c>
      <c r="B145" s="156"/>
      <c r="C145" s="156">
        <v>0.35409500973886276</v>
      </c>
      <c r="D145" s="156">
        <v>0.39057473622708161</v>
      </c>
      <c r="E145" s="156">
        <v>0.39829391680499193</v>
      </c>
      <c r="F145" s="156">
        <v>1.9423488969764484</v>
      </c>
      <c r="G145" s="156">
        <v>2.6161869276462584</v>
      </c>
      <c r="H145" s="156">
        <v>0.55123085547668793</v>
      </c>
      <c r="I145" s="156">
        <v>1.6769323155802183</v>
      </c>
      <c r="J145" s="156">
        <v>2.0591333874511166</v>
      </c>
      <c r="K145" s="156">
        <v>4.2394827930979826</v>
      </c>
      <c r="L145" s="156">
        <v>9.2425404513784262</v>
      </c>
      <c r="M145" s="156">
        <v>8.1754352895488367</v>
      </c>
      <c r="N145" s="156">
        <v>2.6579882641735497</v>
      </c>
      <c r="O145" s="156">
        <v>6.5291377028734479</v>
      </c>
      <c r="P145" s="156">
        <v>0.21194811030813177</v>
      </c>
      <c r="Q145" s="156">
        <v>1.3646165273917177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0.10860024545207562</v>
      </c>
      <c r="D146" s="157">
        <f t="shared" si="570"/>
        <v>0.11966729558769987</v>
      </c>
      <c r="E146" s="157">
        <f t="shared" si="570"/>
        <v>0.10499991484214087</v>
      </c>
      <c r="F146" s="157">
        <f t="shared" si="570"/>
        <v>0.5107204822618242</v>
      </c>
      <c r="G146" s="157">
        <f t="shared" si="570"/>
        <v>0.62168515847327621</v>
      </c>
      <c r="H146" s="157">
        <f t="shared" si="570"/>
        <v>0.16299441955634011</v>
      </c>
      <c r="I146" s="157">
        <f t="shared" si="570"/>
        <v>0.51167817595403453</v>
      </c>
      <c r="J146" s="157">
        <f t="shared" si="570"/>
        <v>0.60584336191500487</v>
      </c>
      <c r="K146" s="157">
        <f t="shared" si="570"/>
        <v>1.2496967282018614</v>
      </c>
      <c r="L146" s="157">
        <f t="shared" si="570"/>
        <v>2.5232551982348905</v>
      </c>
      <c r="M146" s="157">
        <f t="shared" si="570"/>
        <v>2.7735399565220016</v>
      </c>
      <c r="N146" s="157">
        <f t="shared" si="570"/>
        <v>0.82651073482316451</v>
      </c>
      <c r="O146" s="157">
        <f t="shared" si="570"/>
        <v>2.0205387780230359</v>
      </c>
      <c r="P146" s="157">
        <f t="shared" si="570"/>
        <v>8.8630521695925696E-2</v>
      </c>
      <c r="Q146" s="157">
        <f t="shared" si="570"/>
        <v>0.45877852469832198</v>
      </c>
    </row>
    <row r="147" spans="1:17" ht="12" customHeight="1" x14ac:dyDescent="0.25">
      <c r="A147" s="23" t="s">
        <v>60</v>
      </c>
      <c r="B147" s="156"/>
      <c r="C147" s="156">
        <v>0.10860024545207562</v>
      </c>
      <c r="D147" s="156">
        <v>0.11966729558769987</v>
      </c>
      <c r="E147" s="156">
        <v>0.10499991484214087</v>
      </c>
      <c r="F147" s="156">
        <v>0.5107204822618242</v>
      </c>
      <c r="G147" s="156">
        <v>0.62168515847327621</v>
      </c>
      <c r="H147" s="156">
        <v>0.16299441955634011</v>
      </c>
      <c r="I147" s="156">
        <v>0.51167817595403453</v>
      </c>
      <c r="J147" s="156">
        <v>0.60584336191500487</v>
      </c>
      <c r="K147" s="156">
        <v>1.2496967282018614</v>
      </c>
      <c r="L147" s="156">
        <v>2.5232551982348905</v>
      </c>
      <c r="M147" s="156">
        <v>2.7735399565220016</v>
      </c>
      <c r="N147" s="156">
        <v>0.82651073482316451</v>
      </c>
      <c r="O147" s="156">
        <v>2.0205387780230359</v>
      </c>
      <c r="P147" s="156">
        <v>8.8630521695925696E-2</v>
      </c>
      <c r="Q147" s="156">
        <v>0.45877852469832198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0.10520629066565329</v>
      </c>
      <c r="D148" s="157">
        <f t="shared" ref="D148" si="572">SUM(D149:D150,D153:D154)</f>
        <v>0.12975438182649029</v>
      </c>
      <c r="E148" s="157">
        <f t="shared" ref="E148" si="573">SUM(E149:E150,E153:E154)</f>
        <v>0.11943162258795761</v>
      </c>
      <c r="F148" s="157">
        <f t="shared" ref="F148" si="574">SUM(F149:F150,F153:F154)</f>
        <v>0.63282319720840063</v>
      </c>
      <c r="G148" s="157">
        <f t="shared" ref="G148" si="575">SUM(G149:G150,G153:G154)</f>
        <v>0.77004800727394573</v>
      </c>
      <c r="H148" s="157">
        <f t="shared" ref="H148" si="576">SUM(H149:H150,H153:H154)</f>
        <v>0.16401923072415198</v>
      </c>
      <c r="I148" s="157">
        <f t="shared" ref="I148" si="577">SUM(I149:I150,I153:I154)</f>
        <v>0.46960265099410115</v>
      </c>
      <c r="J148" s="157">
        <f t="shared" ref="J148" si="578">SUM(J149:J150,J153:J154)</f>
        <v>0.52422927354291893</v>
      </c>
      <c r="K148" s="157">
        <f t="shared" ref="K148" si="579">SUM(K149:K150,K153:K154)</f>
        <v>1.0269018512303785</v>
      </c>
      <c r="L148" s="157">
        <f t="shared" ref="L148" si="580">SUM(L149:L150,L153:L154)</f>
        <v>2.3356727500304459</v>
      </c>
      <c r="M148" s="157">
        <f t="shared" ref="M148" si="581">SUM(M149:M150,M153:M154)</f>
        <v>2.4807294388358554</v>
      </c>
      <c r="N148" s="157">
        <f t="shared" ref="N148" si="582">SUM(N149:N150,N153:N154)</f>
        <v>0.66737921494971308</v>
      </c>
      <c r="O148" s="157">
        <f t="shared" ref="O148" si="583">SUM(O149:O150,O153:O154)</f>
        <v>1.7213610806288657</v>
      </c>
      <c r="P148" s="157">
        <f t="shared" ref="P148" si="584">SUM(P149:P150,P153:P154)</f>
        <v>6.0015828404456482E-2</v>
      </c>
      <c r="Q148" s="157">
        <f t="shared" ref="Q148" si="585">SUM(Q149:Q150,Q153:Q154)</f>
        <v>0.41136841161371979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0.1040973004879627</v>
      </c>
      <c r="D153" s="162">
        <v>0.12746901368798827</v>
      </c>
      <c r="E153" s="162">
        <v>0.11632557841572308</v>
      </c>
      <c r="F153" s="162">
        <v>0.61877697671882093</v>
      </c>
      <c r="G153" s="162">
        <v>0.74082988939767203</v>
      </c>
      <c r="H153" s="162">
        <v>0.14761489501442443</v>
      </c>
      <c r="I153" s="162">
        <v>0.41462655205803289</v>
      </c>
      <c r="J153" s="162">
        <v>0.45882062572763715</v>
      </c>
      <c r="K153" s="162">
        <v>0.88854096451867315</v>
      </c>
      <c r="L153" s="162">
        <v>1.856588949843629</v>
      </c>
      <c r="M153" s="162">
        <v>2.1151959791610531</v>
      </c>
      <c r="N153" s="162">
        <v>0.46273568194453174</v>
      </c>
      <c r="O153" s="162">
        <v>1.3666808194538098</v>
      </c>
      <c r="P153" s="162">
        <v>0</v>
      </c>
      <c r="Q153" s="162">
        <v>0.2590722485925317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1.1089901776905858E-3</v>
      </c>
      <c r="D154" s="160">
        <f t="shared" ref="D154" si="602">SUM(D155:D156)</f>
        <v>2.2853681385020114E-3</v>
      </c>
      <c r="E154" s="160">
        <f t="shared" ref="E154" si="603">SUM(E155:E156)</f>
        <v>3.1060441722345292E-3</v>
      </c>
      <c r="F154" s="160">
        <f t="shared" ref="F154" si="604">SUM(F155:F156)</f>
        <v>1.4046220489579656E-2</v>
      </c>
      <c r="G154" s="160">
        <f t="shared" ref="G154" si="605">SUM(G155:G156)</f>
        <v>2.9218117876273667E-2</v>
      </c>
      <c r="H154" s="160">
        <f t="shared" ref="H154" si="606">SUM(H155:H156)</f>
        <v>1.640433570972755E-2</v>
      </c>
      <c r="I154" s="160">
        <f t="shared" ref="I154" si="607">SUM(I155:I156)</f>
        <v>5.4976098936068224E-2</v>
      </c>
      <c r="J154" s="160">
        <f t="shared" ref="J154" si="608">SUM(J155:J156)</f>
        <v>6.5408647815281731E-2</v>
      </c>
      <c r="K154" s="160">
        <f t="shared" ref="K154" si="609">SUM(K155:K156)</f>
        <v>0.13836088671170524</v>
      </c>
      <c r="L154" s="160">
        <f t="shared" ref="L154" si="610">SUM(L155:L156)</f>
        <v>0.47908380018681707</v>
      </c>
      <c r="M154" s="160">
        <f t="shared" ref="M154" si="611">SUM(M155:M156)</f>
        <v>0.36553345967480216</v>
      </c>
      <c r="N154" s="160">
        <f t="shared" ref="N154" si="612">SUM(N155:N156)</f>
        <v>0.2046435330051814</v>
      </c>
      <c r="O154" s="160">
        <f t="shared" ref="O154" si="613">SUM(O155:O156)</f>
        <v>0.35468026117505597</v>
      </c>
      <c r="P154" s="160">
        <f t="shared" ref="P154" si="614">SUM(P155:P156)</f>
        <v>6.0015828404456482E-2</v>
      </c>
      <c r="Q154" s="160">
        <f t="shared" ref="Q154" si="615">SUM(Q155:Q156)</f>
        <v>0.15229616302118809</v>
      </c>
    </row>
    <row r="155" spans="1:17" ht="12" customHeight="1" x14ac:dyDescent="0.25">
      <c r="A155" s="148" t="s">
        <v>60</v>
      </c>
      <c r="B155" s="156"/>
      <c r="C155" s="156">
        <v>4.9146250847320594E-4</v>
      </c>
      <c r="D155" s="156">
        <v>1.049912603404216E-3</v>
      </c>
      <c r="E155" s="156">
        <v>1.4487308936295231E-3</v>
      </c>
      <c r="F155" s="156">
        <v>6.7640417132819649E-3</v>
      </c>
      <c r="G155" s="156">
        <v>1.4089699915972404E-2</v>
      </c>
      <c r="H155" s="156">
        <v>7.6576222358914229E-3</v>
      </c>
      <c r="I155" s="156">
        <v>2.4472973381303078E-2</v>
      </c>
      <c r="J155" s="156">
        <v>2.8440471758285176E-2</v>
      </c>
      <c r="K155" s="156">
        <v>5.9581782797236041E-2</v>
      </c>
      <c r="L155" s="156">
        <v>0.22198460580994769</v>
      </c>
      <c r="M155" s="156">
        <v>0.1746182659466109</v>
      </c>
      <c r="N155" s="156">
        <v>9.4060971898197621E-2</v>
      </c>
      <c r="O155" s="156">
        <v>0.16985379599246234</v>
      </c>
      <c r="P155" s="156">
        <v>2.705205462427545E-2</v>
      </c>
      <c r="Q155" s="156">
        <v>7.897013020370755E-2</v>
      </c>
    </row>
    <row r="156" spans="1:17" ht="12" customHeight="1" x14ac:dyDescent="0.25">
      <c r="A156" s="148" t="s">
        <v>59</v>
      </c>
      <c r="B156" s="156"/>
      <c r="C156" s="156">
        <v>6.1752766921737985E-4</v>
      </c>
      <c r="D156" s="156">
        <v>1.2354555350977954E-3</v>
      </c>
      <c r="E156" s="156">
        <v>1.6573132786050061E-3</v>
      </c>
      <c r="F156" s="156">
        <v>7.2821787762976922E-3</v>
      </c>
      <c r="G156" s="156">
        <v>1.5128417960301262E-2</v>
      </c>
      <c r="H156" s="156">
        <v>8.746713473836128E-3</v>
      </c>
      <c r="I156" s="156">
        <v>3.0503125554765143E-2</v>
      </c>
      <c r="J156" s="156">
        <v>3.6968176056996552E-2</v>
      </c>
      <c r="K156" s="156">
        <v>7.8779103914469198E-2</v>
      </c>
      <c r="L156" s="156">
        <v>0.25709919437686934</v>
      </c>
      <c r="M156" s="156">
        <v>0.19091519372819127</v>
      </c>
      <c r="N156" s="156">
        <v>0.11058256110698376</v>
      </c>
      <c r="O156" s="156">
        <v>0.18482646518259363</v>
      </c>
      <c r="P156" s="156">
        <v>3.2963773780181033E-2</v>
      </c>
      <c r="Q156" s="156">
        <v>7.3326032817480555E-2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4.6323653141740806E-2</v>
      </c>
      <c r="D157" s="157">
        <f t="shared" ref="D157" si="617">SUM(D158:D159)</f>
        <v>5.4548476500554555E-2</v>
      </c>
      <c r="E157" s="157">
        <f t="shared" ref="E157" si="618">SUM(E158:E159)</f>
        <v>4.8099654225570415E-2</v>
      </c>
      <c r="F157" s="157">
        <f t="shared" ref="F157" si="619">SUM(F158:F159)</f>
        <v>0.30002246013054412</v>
      </c>
      <c r="G157" s="157">
        <f t="shared" ref="G157" si="620">SUM(G158:G159)</f>
        <v>0.31180801817083981</v>
      </c>
      <c r="H157" s="157">
        <f t="shared" ref="H157" si="621">SUM(H158:H159)</f>
        <v>7.5262636991847806E-2</v>
      </c>
      <c r="I157" s="157">
        <f t="shared" ref="I157" si="622">SUM(I158:I159)</f>
        <v>0.21712223689003693</v>
      </c>
      <c r="J157" s="157">
        <f t="shared" ref="J157" si="623">SUM(J158:J159)</f>
        <v>0.24291720496642349</v>
      </c>
      <c r="K157" s="157">
        <f t="shared" ref="K157" si="624">SUM(K158:K159)</f>
        <v>0.50815701321583773</v>
      </c>
      <c r="L157" s="157">
        <f t="shared" ref="L157" si="625">SUM(L158:L159)</f>
        <v>1.051415844441562</v>
      </c>
      <c r="M157" s="157">
        <f t="shared" ref="M157" si="626">SUM(M158:M159)</f>
        <v>1.0490642132092083</v>
      </c>
      <c r="N157" s="157">
        <f t="shared" ref="N157" si="627">SUM(N158:N159)</f>
        <v>0.31041581671305329</v>
      </c>
      <c r="O157" s="157">
        <f t="shared" ref="O157" si="628">SUM(O158:O159)</f>
        <v>0.81364141153351388</v>
      </c>
      <c r="P157" s="157">
        <f t="shared" ref="P157" si="629">SUM(P158:P159)</f>
        <v>3.3114822056356533E-2</v>
      </c>
      <c r="Q157" s="157">
        <f t="shared" ref="Q157" si="630">SUM(Q158:Q159)</f>
        <v>0.21789351774026844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4.6323653141740806E-2</v>
      </c>
      <c r="D159" s="57">
        <v>5.4548476500554555E-2</v>
      </c>
      <c r="E159" s="57">
        <v>4.8099654225570415E-2</v>
      </c>
      <c r="F159" s="57">
        <v>0.30002246013054412</v>
      </c>
      <c r="G159" s="57">
        <v>0.31180801817083981</v>
      </c>
      <c r="H159" s="57">
        <v>7.5262636991847806E-2</v>
      </c>
      <c r="I159" s="57">
        <v>0.21712223689003693</v>
      </c>
      <c r="J159" s="57">
        <v>0.24291720496642349</v>
      </c>
      <c r="K159" s="57">
        <v>0.50815701321583773</v>
      </c>
      <c r="L159" s="57">
        <v>1.051415844441562</v>
      </c>
      <c r="M159" s="57">
        <v>1.0490642132092083</v>
      </c>
      <c r="N159" s="57">
        <v>0.31041581671305329</v>
      </c>
      <c r="O159" s="57">
        <v>0.81364141153351388</v>
      </c>
      <c r="P159" s="57">
        <v>3.3114822056356533E-2</v>
      </c>
      <c r="Q159" s="57">
        <v>0.21789351774026844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6.99975020491443</v>
      </c>
      <c r="D161" s="168">
        <f t="shared" ref="D161" si="632">SUM(D162,D164,D166,D175)</f>
        <v>0</v>
      </c>
      <c r="E161" s="168">
        <f t="shared" ref="E161" si="633">SUM(E162,E164,E166,E175)</f>
        <v>2.4125857647352391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4.7265677124817573</v>
      </c>
      <c r="J161" s="168">
        <f t="shared" ref="J161" si="638">SUM(J162,J164,J166,J175)</f>
        <v>7.014336616374484</v>
      </c>
      <c r="K161" s="168">
        <f t="shared" ref="K161" si="639">SUM(K162,K164,K166,K175)</f>
        <v>8.5168202569963167</v>
      </c>
      <c r="L161" s="168">
        <f t="shared" ref="L161" si="640">SUM(L162,L164,L166,L175)</f>
        <v>1.2883801987752572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4.6573220811430343</v>
      </c>
      <c r="D162" s="157">
        <f t="shared" si="646"/>
        <v>0</v>
      </c>
      <c r="E162" s="157">
        <f t="shared" si="646"/>
        <v>1.5890533694376665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3.2900800397047618</v>
      </c>
      <c r="J162" s="157">
        <f t="shared" si="646"/>
        <v>5.0374347383757607</v>
      </c>
      <c r="K162" s="157">
        <f t="shared" si="646"/>
        <v>5.7344044443867421</v>
      </c>
      <c r="L162" s="157">
        <f t="shared" si="646"/>
        <v>0.80362801329931055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4.6573220811430343</v>
      </c>
      <c r="D163" s="57">
        <v>0</v>
      </c>
      <c r="E163" s="57">
        <v>1.5890533694376665</v>
      </c>
      <c r="F163" s="57">
        <v>0</v>
      </c>
      <c r="G163" s="57">
        <v>0</v>
      </c>
      <c r="H163" s="57">
        <v>0</v>
      </c>
      <c r="I163" s="57">
        <v>3.2900800397047618</v>
      </c>
      <c r="J163" s="57">
        <v>5.0374347383757607</v>
      </c>
      <c r="K163" s="57">
        <v>5.7344044443867421</v>
      </c>
      <c r="L163" s="57">
        <v>0.80362801329931055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0.51693027844809791</v>
      </c>
      <c r="D164" s="157">
        <f t="shared" si="647"/>
        <v>0</v>
      </c>
      <c r="E164" s="157">
        <f t="shared" si="647"/>
        <v>0.20936490249774273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6.3704930775984353E-2</v>
      </c>
      <c r="J164" s="157">
        <f t="shared" si="647"/>
        <v>5.4667160748037694E-2</v>
      </c>
      <c r="K164" s="157">
        <f t="shared" si="647"/>
        <v>0.65884238126995831</v>
      </c>
      <c r="L164" s="157">
        <f t="shared" si="647"/>
        <v>0.19671818914758193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0.51693027844809791</v>
      </c>
      <c r="D165" s="156">
        <v>0</v>
      </c>
      <c r="E165" s="156">
        <v>0.20936490249774273</v>
      </c>
      <c r="F165" s="156">
        <v>0</v>
      </c>
      <c r="G165" s="156">
        <v>0</v>
      </c>
      <c r="H165" s="156">
        <v>0</v>
      </c>
      <c r="I165" s="156">
        <v>6.3704930775984353E-2</v>
      </c>
      <c r="J165" s="156">
        <v>5.4667160748037694E-2</v>
      </c>
      <c r="K165" s="156">
        <v>0.65884238126995831</v>
      </c>
      <c r="L165" s="156">
        <v>0.19671818914758193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1.2628961418817122</v>
      </c>
      <c r="D166" s="157">
        <f t="shared" ref="D166" si="649">SUM(D167:D168,D171:D172)</f>
        <v>0</v>
      </c>
      <c r="E166" s="157">
        <f t="shared" ref="E166" si="650">SUM(E167:E168,E171:E172)</f>
        <v>0.43793688687064986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0.94213298362748432</v>
      </c>
      <c r="J166" s="157">
        <f t="shared" ref="J166" si="655">SUM(J167:J168,J171:J172)</f>
        <v>1.3224826790817181</v>
      </c>
      <c r="K166" s="157">
        <f t="shared" ref="K166" si="656">SUM(K167:K168,K171:K172)</f>
        <v>1.4301742558476964</v>
      </c>
      <c r="L166" s="157">
        <f t="shared" ref="L166" si="657">SUM(L167:L168,L171:L172)</f>
        <v>0.20031070509839036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1.2538855966879761</v>
      </c>
      <c r="D171" s="162">
        <v>0</v>
      </c>
      <c r="E171" s="162">
        <v>0.43505385397310969</v>
      </c>
      <c r="F171" s="162">
        <v>0</v>
      </c>
      <c r="G171" s="162">
        <v>0</v>
      </c>
      <c r="H171" s="162">
        <v>0</v>
      </c>
      <c r="I171" s="162">
        <v>0.91438027130037236</v>
      </c>
      <c r="J171" s="162">
        <v>1.284930981655017</v>
      </c>
      <c r="K171" s="162">
        <v>1.3839347342180299</v>
      </c>
      <c r="L171" s="162">
        <v>0.18841524700431753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9.0105451937360082E-3</v>
      </c>
      <c r="D172" s="160">
        <f t="shared" ref="D172" si="679">SUM(D173:D174)</f>
        <v>0</v>
      </c>
      <c r="E172" s="160">
        <f t="shared" ref="E172" si="680">SUM(E173:E174)</f>
        <v>2.8830328975401704E-3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2.7752712327111954E-2</v>
      </c>
      <c r="J172" s="160">
        <f t="shared" ref="J172" si="685">SUM(J173:J174)</f>
        <v>3.7551697426701156E-2</v>
      </c>
      <c r="K172" s="160">
        <f t="shared" ref="K172" si="686">SUM(K173:K174)</f>
        <v>4.6239521629666554E-2</v>
      </c>
      <c r="L172" s="160">
        <f t="shared" ref="L172" si="687">SUM(L173:L174)</f>
        <v>1.1895458094072827E-2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3.9931328813447974E-3</v>
      </c>
      <c r="D173" s="156">
        <v>0</v>
      </c>
      <c r="E173" s="156">
        <v>1.340484560821387E-3</v>
      </c>
      <c r="F173" s="156">
        <v>0</v>
      </c>
      <c r="G173" s="156">
        <v>0</v>
      </c>
      <c r="H173" s="156">
        <v>0</v>
      </c>
      <c r="I173" s="156">
        <v>1.2366093088213386E-2</v>
      </c>
      <c r="J173" s="156">
        <v>1.6352352653006382E-2</v>
      </c>
      <c r="K173" s="156">
        <v>1.9929709843039958E-2</v>
      </c>
      <c r="L173" s="156">
        <v>5.4979567638649271E-3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5.0174123123912107E-3</v>
      </c>
      <c r="D174" s="57">
        <v>0</v>
      </c>
      <c r="E174" s="57">
        <v>1.5425483367187836E-3</v>
      </c>
      <c r="F174" s="57">
        <v>0</v>
      </c>
      <c r="G174" s="57">
        <v>0</v>
      </c>
      <c r="H174" s="57">
        <v>0</v>
      </c>
      <c r="I174" s="57">
        <v>1.5386619238898567E-2</v>
      </c>
      <c r="J174" s="57">
        <v>2.1199344773694773E-2</v>
      </c>
      <c r="K174" s="57">
        <v>2.6309811786626596E-2</v>
      </c>
      <c r="L174" s="57">
        <v>6.3975013302079E-3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0.56260170344158567</v>
      </c>
      <c r="D175" s="157">
        <f t="shared" ref="D175" si="694">SUM(D176:D177)</f>
        <v>0</v>
      </c>
      <c r="E175" s="157">
        <f t="shared" ref="E175" si="695">SUM(E176:E177)</f>
        <v>0.17623060592918013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0.43064975837352731</v>
      </c>
      <c r="J175" s="157">
        <f t="shared" ref="J175" si="700">SUM(J176:J177)</f>
        <v>0.59975203816896761</v>
      </c>
      <c r="K175" s="157">
        <f t="shared" ref="K175" si="701">SUM(K176:K177)</f>
        <v>0.69339917549191954</v>
      </c>
      <c r="L175" s="157">
        <f t="shared" ref="L175" si="702">SUM(L176:L177)</f>
        <v>8.7723291229974451E-2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0.56260170344158567</v>
      </c>
      <c r="D177" s="57">
        <v>0</v>
      </c>
      <c r="E177" s="57">
        <v>0.17623060592918013</v>
      </c>
      <c r="F177" s="57">
        <v>0</v>
      </c>
      <c r="G177" s="57">
        <v>0</v>
      </c>
      <c r="H177" s="57">
        <v>0</v>
      </c>
      <c r="I177" s="57">
        <v>0.43064975837352731</v>
      </c>
      <c r="J177" s="57">
        <v>0.59975203816896761</v>
      </c>
      <c r="K177" s="57">
        <v>0.69339917549191954</v>
      </c>
      <c r="L177" s="57">
        <v>8.7723291229974451E-2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>
        <f>IF(RES_hhdet_in_tes!C3=0,"",RES_hhdet_in_tes!C3/RES_hhdet_in_fec!C3)</f>
        <v>0.62947115537494924</v>
      </c>
      <c r="D3" s="175" t="str">
        <f>IF(RES_hhdet_in_tes!D3=0,"",RES_hhdet_in_tes!D3/RES_hhdet_in_fec!D3)</f>
        <v/>
      </c>
      <c r="E3" s="175" t="str">
        <f>IF(RES_hhdet_in_tes!E3=0,"",RES_hhdet_in_tes!E3/RES_hhdet_in_fec!E3)</f>
        <v/>
      </c>
      <c r="F3" s="175" t="str">
        <f>IF(RES_hhdet_in_tes!F3=0,"",RES_hhdet_in_tes!F3/RES_hhdet_in_fec!F3)</f>
        <v/>
      </c>
      <c r="G3" s="175" t="str">
        <f>IF(RES_hhdet_in_tes!G3=0,"",RES_hhdet_in_tes!G3/RES_hhdet_in_fec!G3)</f>
        <v/>
      </c>
      <c r="H3" s="175" t="str">
        <f>IF(RES_hhdet_in_tes!H3=0,"",RES_hhdet_in_tes!H3/RES_hhdet_in_fec!H3)</f>
        <v/>
      </c>
      <c r="I3" s="175" t="str">
        <f>IF(RES_hhdet_in_tes!I3=0,"",RES_hhdet_in_tes!I3/RES_hhdet_in_fec!I3)</f>
        <v/>
      </c>
      <c r="J3" s="175" t="str">
        <f>IF(RES_hhdet_in_tes!J3=0,"",RES_hhdet_in_tes!J3/RES_hhdet_in_fec!J3)</f>
        <v/>
      </c>
      <c r="K3" s="175" t="str">
        <f>IF(RES_hhdet_in_tes!K3=0,"",RES_hhdet_in_tes!K3/RES_hhdet_in_fec!K3)</f>
        <v/>
      </c>
      <c r="L3" s="175" t="str">
        <f>IF(RES_hhdet_in_tes!L3=0,"",RES_hhdet_in_tes!L3/RES_hhdet_in_fec!L3)</f>
        <v/>
      </c>
      <c r="M3" s="175" t="str">
        <f>IF(RES_hhdet_in_tes!M3=0,"",RES_hhdet_in_tes!M3/RES_hhdet_in_fec!M3)</f>
        <v/>
      </c>
      <c r="N3" s="175" t="str">
        <f>IF(RES_hhdet_in_tes!N3=0,"",RES_hhdet_in_tes!N3/RES_hhdet_in_fec!N3)</f>
        <v/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>
        <f>IF(RES_hhdet_in_tes!C4=0,"",RES_hhdet_in_tes!C4/RES_hhdet_in_fec!C4)</f>
        <v>0.49422708995595366</v>
      </c>
      <c r="D4" s="169" t="str">
        <f>IF(RES_hhdet_in_tes!D4=0,"",RES_hhdet_in_tes!D4/RES_hhdet_in_fec!D4)</f>
        <v/>
      </c>
      <c r="E4" s="169" t="str">
        <f>IF(RES_hhdet_in_tes!E4=0,"",RES_hhdet_in_tes!E4/RES_hhdet_in_fec!E4)</f>
        <v/>
      </c>
      <c r="F4" s="169" t="str">
        <f>IF(RES_hhdet_in_tes!F4=0,"",RES_hhdet_in_tes!F4/RES_hhdet_in_fec!F4)</f>
        <v/>
      </c>
      <c r="G4" s="169" t="str">
        <f>IF(RES_hhdet_in_tes!G4=0,"",RES_hhdet_in_tes!G4/RES_hhdet_in_fec!G4)</f>
        <v/>
      </c>
      <c r="H4" s="169" t="str">
        <f>IF(RES_hhdet_in_tes!H4=0,"",RES_hhdet_in_tes!H4/RES_hhdet_in_fec!H4)</f>
        <v/>
      </c>
      <c r="I4" s="169" t="str">
        <f>IF(RES_hhdet_in_tes!I4=0,"",RES_hhdet_in_tes!I4/RES_hhdet_in_fec!I4)</f>
        <v/>
      </c>
      <c r="J4" s="169" t="str">
        <f>IF(RES_hhdet_in_tes!J4=0,"",RES_hhdet_in_tes!J4/RES_hhdet_in_fec!J4)</f>
        <v/>
      </c>
      <c r="K4" s="169" t="str">
        <f>IF(RES_hhdet_in_tes!K4=0,"",RES_hhdet_in_tes!K4/RES_hhdet_in_fec!K4)</f>
        <v/>
      </c>
      <c r="L4" s="169" t="str">
        <f>IF(RES_hhdet_in_tes!L4=0,"",RES_hhdet_in_tes!L4/RES_hhdet_in_fec!L4)</f>
        <v/>
      </c>
      <c r="M4" s="169" t="str">
        <f>IF(RES_hhdet_in_tes!M4=0,"",RES_hhdet_in_tes!M4/RES_hhdet_in_fec!M4)</f>
        <v/>
      </c>
      <c r="N4" s="169" t="str">
        <f>IF(RES_hhdet_in_tes!N4=0,"",RES_hhdet_in_tes!N4/RES_hhdet_in_fec!N4)</f>
        <v/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>
        <f>IF(RES_hhdet_in_tes!C5=0,"",RES_hhdet_in_tes!C5/RES_hhdet_in_fec!C5)</f>
        <v>0.49126367171087526</v>
      </c>
      <c r="D5" s="73" t="str">
        <f>IF(RES_hhdet_in_tes!D5=0,"",RES_hhdet_in_tes!D5/RES_hhdet_in_fec!D5)</f>
        <v/>
      </c>
      <c r="E5" s="73" t="str">
        <f>IF(RES_hhdet_in_tes!E5=0,"",RES_hhdet_in_tes!E5/RES_hhdet_in_fec!E5)</f>
        <v/>
      </c>
      <c r="F5" s="73" t="str">
        <f>IF(RES_hhdet_in_tes!F5=0,"",RES_hhdet_in_tes!F5/RES_hhdet_in_fec!F5)</f>
        <v/>
      </c>
      <c r="G5" s="73" t="str">
        <f>IF(RES_hhdet_in_tes!G5=0,"",RES_hhdet_in_tes!G5/RES_hhdet_in_fec!G5)</f>
        <v/>
      </c>
      <c r="H5" s="73" t="str">
        <f>IF(RES_hhdet_in_tes!H5=0,"",RES_hhdet_in_tes!H5/RES_hhdet_in_fec!H5)</f>
        <v/>
      </c>
      <c r="I5" s="73" t="str">
        <f>IF(RES_hhdet_in_tes!I5=0,"",RES_hhdet_in_tes!I5/RES_hhdet_in_fec!I5)</f>
        <v/>
      </c>
      <c r="J5" s="73" t="str">
        <f>IF(RES_hhdet_in_tes!J5=0,"",RES_hhdet_in_tes!J5/RES_hhdet_in_fec!J5)</f>
        <v/>
      </c>
      <c r="K5" s="73" t="str">
        <f>IF(RES_hhdet_in_tes!K5=0,"",RES_hhdet_in_tes!K5/RES_hhdet_in_fec!K5)</f>
        <v/>
      </c>
      <c r="L5" s="73" t="str">
        <f>IF(RES_hhdet_in_tes!L5=0,"",RES_hhdet_in_tes!L5/RES_hhdet_in_fec!L5)</f>
        <v/>
      </c>
      <c r="M5" s="73" t="str">
        <f>IF(RES_hhdet_in_tes!M5=0,"",RES_hhdet_in_tes!M5/RES_hhdet_in_fec!M5)</f>
        <v/>
      </c>
      <c r="N5" s="73" t="str">
        <f>IF(RES_hhdet_in_tes!N5=0,"",RES_hhdet_in_tes!N5/RES_hhdet_in_fec!N5)</f>
        <v/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>
        <f>IF(RES_hhdet_in_tes!C6=0,"",RES_hhdet_in_tes!C6/RES_hhdet_in_fec!C6)</f>
        <v>1.003435601757362</v>
      </c>
      <c r="D6" s="73" t="str">
        <f>IF(RES_hhdet_in_tes!D6=0,"",RES_hhdet_in_tes!D6/RES_hhdet_in_fec!D6)</f>
        <v/>
      </c>
      <c r="E6" s="73" t="str">
        <f>IF(RES_hhdet_in_tes!E6=0,"",RES_hhdet_in_tes!E6/RES_hhdet_in_fec!E6)</f>
        <v/>
      </c>
      <c r="F6" s="73" t="str">
        <f>IF(RES_hhdet_in_tes!F6=0,"",RES_hhdet_in_tes!F6/RES_hhdet_in_fec!F6)</f>
        <v/>
      </c>
      <c r="G6" s="73" t="str">
        <f>IF(RES_hhdet_in_tes!G6=0,"",RES_hhdet_in_tes!G6/RES_hhdet_in_fec!G6)</f>
        <v/>
      </c>
      <c r="H6" s="73" t="str">
        <f>IF(RES_hhdet_in_tes!H6=0,"",RES_hhdet_in_tes!H6/RES_hhdet_in_fec!H6)</f>
        <v/>
      </c>
      <c r="I6" s="73" t="str">
        <f>IF(RES_hhdet_in_tes!I6=0,"",RES_hhdet_in_tes!I6/RES_hhdet_in_fec!I6)</f>
        <v/>
      </c>
      <c r="J6" s="73" t="str">
        <f>IF(RES_hhdet_in_tes!J6=0,"",RES_hhdet_in_tes!J6/RES_hhdet_in_fec!J6)</f>
        <v/>
      </c>
      <c r="K6" s="73" t="str">
        <f>IF(RES_hhdet_in_tes!K6=0,"",RES_hhdet_in_tes!K6/RES_hhdet_in_fec!K6)</f>
        <v/>
      </c>
      <c r="L6" s="73" t="str">
        <f>IF(RES_hhdet_in_tes!L6=0,"",RES_hhdet_in_tes!L6/RES_hhdet_in_fec!L6)</f>
        <v/>
      </c>
      <c r="M6" s="73" t="str">
        <f>IF(RES_hhdet_in_tes!M6=0,"",RES_hhdet_in_tes!M6/RES_hhdet_in_fec!M6)</f>
        <v/>
      </c>
      <c r="N6" s="73" t="str">
        <f>IF(RES_hhdet_in_tes!N6=0,"",RES_hhdet_in_tes!N6/RES_hhdet_in_fec!N6)</f>
        <v/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>
        <f>IF(RES_hhdet_in_tes!C7=0,"",RES_hhdet_in_tes!C7/RES_hhdet_in_fec!C7)</f>
        <v>1.8549196198178159</v>
      </c>
      <c r="D7" s="169" t="str">
        <f>IF(RES_hhdet_in_tes!D7=0,"",RES_hhdet_in_tes!D7/RES_hhdet_in_fec!D7)</f>
        <v/>
      </c>
      <c r="E7" s="169" t="str">
        <f>IF(RES_hhdet_in_tes!E7=0,"",RES_hhdet_in_tes!E7/RES_hhdet_in_fec!E7)</f>
        <v/>
      </c>
      <c r="F7" s="169" t="str">
        <f>IF(RES_hhdet_in_tes!F7=0,"",RES_hhdet_in_tes!F7/RES_hhdet_in_fec!F7)</f>
        <v/>
      </c>
      <c r="G7" s="169" t="str">
        <f>IF(RES_hhdet_in_tes!G7=0,"",RES_hhdet_in_tes!G7/RES_hhdet_in_fec!G7)</f>
        <v/>
      </c>
      <c r="H7" s="169" t="str">
        <f>IF(RES_hhdet_in_tes!H7=0,"",RES_hhdet_in_tes!H7/RES_hhdet_in_fec!H7)</f>
        <v/>
      </c>
      <c r="I7" s="169" t="str">
        <f>IF(RES_hhdet_in_tes!I7=0,"",RES_hhdet_in_tes!I7/RES_hhdet_in_fec!I7)</f>
        <v/>
      </c>
      <c r="J7" s="169" t="str">
        <f>IF(RES_hhdet_in_tes!J7=0,"",RES_hhdet_in_tes!J7/RES_hhdet_in_fec!J7)</f>
        <v/>
      </c>
      <c r="K7" s="169" t="str">
        <f>IF(RES_hhdet_in_tes!K7=0,"",RES_hhdet_in_tes!K7/RES_hhdet_in_fec!K7)</f>
        <v/>
      </c>
      <c r="L7" s="169" t="str">
        <f>IF(RES_hhdet_in_tes!L7=0,"",RES_hhdet_in_tes!L7/RES_hhdet_in_fec!L7)</f>
        <v/>
      </c>
      <c r="M7" s="169" t="str">
        <f>IF(RES_hhdet_in_tes!M7=0,"",RES_hhdet_in_tes!M7/RES_hhdet_in_fec!M7)</f>
        <v/>
      </c>
      <c r="N7" s="169" t="str">
        <f>IF(RES_hhdet_in_tes!N7=0,"",RES_hhdet_in_tes!N7/RES_hhdet_in_fec!N7)</f>
        <v/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>
        <f>IF(RES_hhdet_in_tes!C8=0,"",RES_hhdet_in_tes!C8/RES_hhdet_in_fec!C8)</f>
        <v>1.8549196198178159</v>
      </c>
      <c r="D8" s="73" t="str">
        <f>IF(RES_hhdet_in_tes!D8=0,"",RES_hhdet_in_tes!D8/RES_hhdet_in_fec!D8)</f>
        <v/>
      </c>
      <c r="E8" s="73" t="str">
        <f>IF(RES_hhdet_in_tes!E8=0,"",RES_hhdet_in_tes!E8/RES_hhdet_in_fec!E8)</f>
        <v/>
      </c>
      <c r="F8" s="73" t="str">
        <f>IF(RES_hhdet_in_tes!F8=0,"",RES_hhdet_in_tes!F8/RES_hhdet_in_fec!F8)</f>
        <v/>
      </c>
      <c r="G8" s="73" t="str">
        <f>IF(RES_hhdet_in_tes!G8=0,"",RES_hhdet_in_tes!G8/RES_hhdet_in_fec!G8)</f>
        <v/>
      </c>
      <c r="H8" s="73" t="str">
        <f>IF(RES_hhdet_in_tes!H8=0,"",RES_hhdet_in_tes!H8/RES_hhdet_in_fec!H8)</f>
        <v/>
      </c>
      <c r="I8" s="73" t="str">
        <f>IF(RES_hhdet_in_tes!I8=0,"",RES_hhdet_in_tes!I8/RES_hhdet_in_fec!I8)</f>
        <v/>
      </c>
      <c r="J8" s="73" t="str">
        <f>IF(RES_hhdet_in_tes!J8=0,"",RES_hhdet_in_tes!J8/RES_hhdet_in_fec!J8)</f>
        <v/>
      </c>
      <c r="K8" s="73" t="str">
        <f>IF(RES_hhdet_in_tes!K8=0,"",RES_hhdet_in_tes!K8/RES_hhdet_in_fec!K8)</f>
        <v/>
      </c>
      <c r="L8" s="73" t="str">
        <f>IF(RES_hhdet_in_tes!L8=0,"",RES_hhdet_in_tes!L8/RES_hhdet_in_fec!L8)</f>
        <v/>
      </c>
      <c r="M8" s="73" t="str">
        <f>IF(RES_hhdet_in_tes!M8=0,"",RES_hhdet_in_tes!M8/RES_hhdet_in_fec!M8)</f>
        <v/>
      </c>
      <c r="N8" s="73" t="str">
        <f>IF(RES_hhdet_in_tes!N8=0,"",RES_hhdet_in_tes!N8/RES_hhdet_in_fec!N8)</f>
        <v/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>
        <f>IF(RES_hhdet_in_tes!C9=0,"",RES_hhdet_in_tes!C9/RES_hhdet_in_fec!C9)</f>
        <v>0.70123151130290717</v>
      </c>
      <c r="D9" s="169" t="str">
        <f>IF(RES_hhdet_in_tes!D9=0,"",RES_hhdet_in_tes!D9/RES_hhdet_in_fec!D9)</f>
        <v/>
      </c>
      <c r="E9" s="169" t="str">
        <f>IF(RES_hhdet_in_tes!E9=0,"",RES_hhdet_in_tes!E9/RES_hhdet_in_fec!E9)</f>
        <v/>
      </c>
      <c r="F9" s="169" t="str">
        <f>IF(RES_hhdet_in_tes!F9=0,"",RES_hhdet_in_tes!F9/RES_hhdet_in_fec!F9)</f>
        <v/>
      </c>
      <c r="G9" s="169" t="str">
        <f>IF(RES_hhdet_in_tes!G9=0,"",RES_hhdet_in_tes!G9/RES_hhdet_in_fec!G9)</f>
        <v/>
      </c>
      <c r="H9" s="169" t="str">
        <f>IF(RES_hhdet_in_tes!H9=0,"",RES_hhdet_in_tes!H9/RES_hhdet_in_fec!H9)</f>
        <v/>
      </c>
      <c r="I9" s="169" t="str">
        <f>IF(RES_hhdet_in_tes!I9=0,"",RES_hhdet_in_tes!I9/RES_hhdet_in_fec!I9)</f>
        <v/>
      </c>
      <c r="J9" s="169" t="str">
        <f>IF(RES_hhdet_in_tes!J9=0,"",RES_hhdet_in_tes!J9/RES_hhdet_in_fec!J9)</f>
        <v/>
      </c>
      <c r="K9" s="169" t="str">
        <f>IF(RES_hhdet_in_tes!K9=0,"",RES_hhdet_in_tes!K9/RES_hhdet_in_fec!K9)</f>
        <v/>
      </c>
      <c r="L9" s="169" t="str">
        <f>IF(RES_hhdet_in_tes!L9=0,"",RES_hhdet_in_tes!L9/RES_hhdet_in_fec!L9)</f>
        <v/>
      </c>
      <c r="M9" s="169" t="str">
        <f>IF(RES_hhdet_in_tes!M9=0,"",RES_hhdet_in_tes!M9/RES_hhdet_in_fec!M9)</f>
        <v/>
      </c>
      <c r="N9" s="169" t="str">
        <f>IF(RES_hhdet_in_tes!N9=0,"",RES_hhdet_in_tes!N9/RES_hhdet_in_fec!N9)</f>
        <v/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 t="str">
        <f>IF(RES_hhdet_in_tes!D10=0,"",RES_hhdet_in_tes!D10/RES_hhdet_in_fec!D10)</f>
        <v/>
      </c>
      <c r="E10" s="174" t="str">
        <f>IF(RES_hhdet_in_tes!E10=0,"",RES_hhdet_in_tes!E10/RES_hhdet_in_fec!E10)</f>
        <v/>
      </c>
      <c r="F10" s="174" t="str">
        <f>IF(RES_hhdet_in_tes!F10=0,"",RES_hhdet_in_tes!F10/RES_hhdet_in_fec!F10)</f>
        <v/>
      </c>
      <c r="G10" s="174" t="str">
        <f>IF(RES_hhdet_in_tes!G10=0,"",RES_hhdet_in_tes!G10/RES_hhdet_in_fec!G10)</f>
        <v/>
      </c>
      <c r="H10" s="174" t="str">
        <f>IF(RES_hhdet_in_tes!H10=0,"",RES_hhdet_in_tes!H10/RES_hhdet_in_fec!H10)</f>
        <v/>
      </c>
      <c r="I10" s="174" t="str">
        <f>IF(RES_hhdet_in_tes!I10=0,"",RES_hhdet_in_tes!I10/RES_hhdet_in_fec!I10)</f>
        <v/>
      </c>
      <c r="J10" s="174" t="str">
        <f>IF(RES_hhdet_in_tes!J10=0,"",RES_hhdet_in_tes!J10/RES_hhdet_in_fec!J10)</f>
        <v/>
      </c>
      <c r="K10" s="174" t="str">
        <f>IF(RES_hhdet_in_tes!K10=0,"",RES_hhdet_in_tes!K10/RES_hhdet_in_fec!K10)</f>
        <v/>
      </c>
      <c r="L10" s="174" t="str">
        <f>IF(RES_hhdet_in_tes!L10=0,"",RES_hhdet_in_tes!L10/RES_hhdet_in_fec!L10)</f>
        <v/>
      </c>
      <c r="M10" s="174" t="str">
        <f>IF(RES_hhdet_in_tes!M10=0,"",RES_hhdet_in_tes!M10/RES_hhdet_in_fec!M10)</f>
        <v/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>
        <f>IF(RES_hhdet_in_tes!C15=0,"",RES_hhdet_in_tes!C15/RES_hhdet_in_fec!C15)</f>
        <v>0.7004714709043709</v>
      </c>
      <c r="D15" s="171" t="str">
        <f>IF(RES_hhdet_in_tes!D15=0,"",RES_hhdet_in_tes!D15/RES_hhdet_in_fec!D15)</f>
        <v/>
      </c>
      <c r="E15" s="171" t="str">
        <f>IF(RES_hhdet_in_tes!E15=0,"",RES_hhdet_in_tes!E15/RES_hhdet_in_fec!E15)</f>
        <v/>
      </c>
      <c r="F15" s="171" t="str">
        <f>IF(RES_hhdet_in_tes!F15=0,"",RES_hhdet_in_tes!F15/RES_hhdet_in_fec!F15)</f>
        <v/>
      </c>
      <c r="G15" s="171" t="str">
        <f>IF(RES_hhdet_in_tes!G15=0,"",RES_hhdet_in_tes!G15/RES_hhdet_in_fec!G15)</f>
        <v/>
      </c>
      <c r="H15" s="171" t="str">
        <f>IF(RES_hhdet_in_tes!H15=0,"",RES_hhdet_in_tes!H15/RES_hhdet_in_fec!H15)</f>
        <v/>
      </c>
      <c r="I15" s="171" t="str">
        <f>IF(RES_hhdet_in_tes!I15=0,"",RES_hhdet_in_tes!I15/RES_hhdet_in_fec!I15)</f>
        <v/>
      </c>
      <c r="J15" s="171" t="str">
        <f>IF(RES_hhdet_in_tes!J15=0,"",RES_hhdet_in_tes!J15/RES_hhdet_in_fec!J15)</f>
        <v/>
      </c>
      <c r="K15" s="171" t="str">
        <f>IF(RES_hhdet_in_tes!K15=0,"",RES_hhdet_in_tes!K15/RES_hhdet_in_fec!K15)</f>
        <v/>
      </c>
      <c r="L15" s="171" t="str">
        <f>IF(RES_hhdet_in_tes!L15=0,"",RES_hhdet_in_tes!L15/RES_hhdet_in_fec!L15)</f>
        <v/>
      </c>
      <c r="M15" s="171" t="str">
        <f>IF(RES_hhdet_in_tes!M15=0,"",RES_hhdet_in_tes!M15/RES_hhdet_in_fec!M15)</f>
        <v/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>
        <f>IF(RES_hhdet_in_tes!C16=0,"",RES_hhdet_in_tes!C16/RES_hhdet_in_fec!C16)</f>
        <v>0.84049517884091973</v>
      </c>
      <c r="D16" s="170" t="str">
        <f>IF(RES_hhdet_in_tes!D16=0,"",RES_hhdet_in_tes!D16/RES_hhdet_in_fec!D16)</f>
        <v/>
      </c>
      <c r="E16" s="170" t="str">
        <f>IF(RES_hhdet_in_tes!E16=0,"",RES_hhdet_in_tes!E16/RES_hhdet_in_fec!E16)</f>
        <v/>
      </c>
      <c r="F16" s="170" t="str">
        <f>IF(RES_hhdet_in_tes!F16=0,"",RES_hhdet_in_tes!F16/RES_hhdet_in_fec!F16)</f>
        <v/>
      </c>
      <c r="G16" s="170" t="str">
        <f>IF(RES_hhdet_in_tes!G16=0,"",RES_hhdet_in_tes!G16/RES_hhdet_in_fec!G16)</f>
        <v/>
      </c>
      <c r="H16" s="170" t="str">
        <f>IF(RES_hhdet_in_tes!H16=0,"",RES_hhdet_in_tes!H16/RES_hhdet_in_fec!H16)</f>
        <v/>
      </c>
      <c r="I16" s="170" t="str">
        <f>IF(RES_hhdet_in_tes!I16=0,"",RES_hhdet_in_tes!I16/RES_hhdet_in_fec!I16)</f>
        <v/>
      </c>
      <c r="J16" s="170" t="str">
        <f>IF(RES_hhdet_in_tes!J16=0,"",RES_hhdet_in_tes!J16/RES_hhdet_in_fec!J16)</f>
        <v/>
      </c>
      <c r="K16" s="170" t="str">
        <f>IF(RES_hhdet_in_tes!K16=0,"",RES_hhdet_in_tes!K16/RES_hhdet_in_fec!K16)</f>
        <v/>
      </c>
      <c r="L16" s="170" t="str">
        <f>IF(RES_hhdet_in_tes!L16=0,"",RES_hhdet_in_tes!L16/RES_hhdet_in_fec!L16)</f>
        <v/>
      </c>
      <c r="M16" s="170" t="str">
        <f>IF(RES_hhdet_in_tes!M16=0,"",RES_hhdet_in_tes!M16/RES_hhdet_in_fec!M16)</f>
        <v/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>
        <f>IF(RES_hhdet_in_tes!C17=0,"",RES_hhdet_in_tes!C17/RES_hhdet_in_fec!C17)</f>
        <v>0.7001679173522215</v>
      </c>
      <c r="D17" s="73" t="str">
        <f>IF(RES_hhdet_in_tes!D17=0,"",RES_hhdet_in_tes!D17/RES_hhdet_in_fec!D17)</f>
        <v/>
      </c>
      <c r="E17" s="73" t="str">
        <f>IF(RES_hhdet_in_tes!E17=0,"",RES_hhdet_in_tes!E17/RES_hhdet_in_fec!E17)</f>
        <v/>
      </c>
      <c r="F17" s="73" t="str">
        <f>IF(RES_hhdet_in_tes!F17=0,"",RES_hhdet_in_tes!F17/RES_hhdet_in_fec!F17)</f>
        <v/>
      </c>
      <c r="G17" s="73" t="str">
        <f>IF(RES_hhdet_in_tes!G17=0,"",RES_hhdet_in_tes!G17/RES_hhdet_in_fec!G17)</f>
        <v/>
      </c>
      <c r="H17" s="73" t="str">
        <f>IF(RES_hhdet_in_tes!H17=0,"",RES_hhdet_in_tes!H17/RES_hhdet_in_fec!H17)</f>
        <v/>
      </c>
      <c r="I17" s="73" t="str">
        <f>IF(RES_hhdet_in_tes!I17=0,"",RES_hhdet_in_tes!I17/RES_hhdet_in_fec!I17)</f>
        <v/>
      </c>
      <c r="J17" s="73" t="str">
        <f>IF(RES_hhdet_in_tes!J17=0,"",RES_hhdet_in_tes!J17/RES_hhdet_in_fec!J17)</f>
        <v/>
      </c>
      <c r="K17" s="73" t="str">
        <f>IF(RES_hhdet_in_tes!K17=0,"",RES_hhdet_in_tes!K17/RES_hhdet_in_fec!K17)</f>
        <v/>
      </c>
      <c r="L17" s="73" t="str">
        <f>IF(RES_hhdet_in_tes!L17=0,"",RES_hhdet_in_tes!L17/RES_hhdet_in_fec!L17)</f>
        <v/>
      </c>
      <c r="M17" s="73" t="str">
        <f>IF(RES_hhdet_in_tes!M17=0,"",RES_hhdet_in_tes!M17/RES_hhdet_in_fec!M17)</f>
        <v/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>
        <f>IF(RES_hhdet_in_tes!C18=0,"",RES_hhdet_in_tes!C18/RES_hhdet_in_fec!C18)</f>
        <v>0.99999999999999978</v>
      </c>
      <c r="D18" s="73" t="str">
        <f>IF(RES_hhdet_in_tes!D18=0,"",RES_hhdet_in_tes!D18/RES_hhdet_in_fec!D18)</f>
        <v/>
      </c>
      <c r="E18" s="73" t="str">
        <f>IF(RES_hhdet_in_tes!E18=0,"",RES_hhdet_in_tes!E18/RES_hhdet_in_fec!E18)</f>
        <v/>
      </c>
      <c r="F18" s="73" t="str">
        <f>IF(RES_hhdet_in_tes!F18=0,"",RES_hhdet_in_tes!F18/RES_hhdet_in_fec!F18)</f>
        <v/>
      </c>
      <c r="G18" s="73" t="str">
        <f>IF(RES_hhdet_in_tes!G18=0,"",RES_hhdet_in_tes!G18/RES_hhdet_in_fec!G18)</f>
        <v/>
      </c>
      <c r="H18" s="73" t="str">
        <f>IF(RES_hhdet_in_tes!H18=0,"",RES_hhdet_in_tes!H18/RES_hhdet_in_fec!H18)</f>
        <v/>
      </c>
      <c r="I18" s="73" t="str">
        <f>IF(RES_hhdet_in_tes!I18=0,"",RES_hhdet_in_tes!I18/RES_hhdet_in_fec!I18)</f>
        <v/>
      </c>
      <c r="J18" s="73" t="str">
        <f>IF(RES_hhdet_in_tes!J18=0,"",RES_hhdet_in_tes!J18/RES_hhdet_in_fec!J18)</f>
        <v/>
      </c>
      <c r="K18" s="73" t="str">
        <f>IF(RES_hhdet_in_tes!K18=0,"",RES_hhdet_in_tes!K18/RES_hhdet_in_fec!K18)</f>
        <v/>
      </c>
      <c r="L18" s="73" t="str">
        <f>IF(RES_hhdet_in_tes!L18=0,"",RES_hhdet_in_tes!L18/RES_hhdet_in_fec!L18)</f>
        <v/>
      </c>
      <c r="M18" s="73" t="str">
        <f>IF(RES_hhdet_in_tes!M18=0,"",RES_hhdet_in_tes!M18/RES_hhdet_in_fec!M18)</f>
        <v/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>
        <f>IF(RES_hhdet_in_tes!C19=0,"",RES_hhdet_in_tes!C19/RES_hhdet_in_fec!C19)</f>
        <v>0.83208265260644032</v>
      </c>
      <c r="D19" s="169" t="str">
        <f>IF(RES_hhdet_in_tes!D19=0,"",RES_hhdet_in_tes!D19/RES_hhdet_in_fec!D19)</f>
        <v/>
      </c>
      <c r="E19" s="169" t="str">
        <f>IF(RES_hhdet_in_tes!E19=0,"",RES_hhdet_in_tes!E19/RES_hhdet_in_fec!E19)</f>
        <v/>
      </c>
      <c r="F19" s="169" t="str">
        <f>IF(RES_hhdet_in_tes!F19=0,"",RES_hhdet_in_tes!F19/RES_hhdet_in_fec!F19)</f>
        <v/>
      </c>
      <c r="G19" s="169" t="str">
        <f>IF(RES_hhdet_in_tes!G19=0,"",RES_hhdet_in_tes!G19/RES_hhdet_in_fec!G19)</f>
        <v/>
      </c>
      <c r="H19" s="169" t="str">
        <f>IF(RES_hhdet_in_tes!H19=0,"",RES_hhdet_in_tes!H19/RES_hhdet_in_fec!H19)</f>
        <v/>
      </c>
      <c r="I19" s="169" t="str">
        <f>IF(RES_hhdet_in_tes!I19=0,"",RES_hhdet_in_tes!I19/RES_hhdet_in_fec!I19)</f>
        <v/>
      </c>
      <c r="J19" s="169" t="str">
        <f>IF(RES_hhdet_in_tes!J19=0,"",RES_hhdet_in_tes!J19/RES_hhdet_in_fec!J19)</f>
        <v/>
      </c>
      <c r="K19" s="169" t="str">
        <f>IF(RES_hhdet_in_tes!K19=0,"",RES_hhdet_in_tes!K19/RES_hhdet_in_fec!K19)</f>
        <v/>
      </c>
      <c r="L19" s="169" t="str">
        <f>IF(RES_hhdet_in_tes!L19=0,"",RES_hhdet_in_tes!L19/RES_hhdet_in_fec!L19)</f>
        <v/>
      </c>
      <c r="M19" s="169" t="str">
        <f>IF(RES_hhdet_in_tes!M19=0,"",RES_hhdet_in_tes!M19/RES_hhdet_in_fec!M19)</f>
        <v/>
      </c>
      <c r="N19" s="169" t="str">
        <f>IF(RES_hhdet_in_tes!N19=0,"",RES_hhdet_in_tes!N19/RES_hhdet_in_fec!N19)</f>
        <v/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>
        <f>IF(RES_hhdet_in_tes!C22=0,"",RES_hhdet_in_tes!C22/RES_hhdet_in_fec!C22)</f>
        <v>0.83208265260644032</v>
      </c>
      <c r="D22" s="65" t="str">
        <f>IF(RES_hhdet_in_tes!D22=0,"",RES_hhdet_in_tes!D22/RES_hhdet_in_fec!D22)</f>
        <v/>
      </c>
      <c r="E22" s="65" t="str">
        <f>IF(RES_hhdet_in_tes!E22=0,"",RES_hhdet_in_tes!E22/RES_hhdet_in_fec!E22)</f>
        <v/>
      </c>
      <c r="F22" s="65" t="str">
        <f>IF(RES_hhdet_in_tes!F22=0,"",RES_hhdet_in_tes!F22/RES_hhdet_in_fec!F22)</f>
        <v/>
      </c>
      <c r="G22" s="65" t="str">
        <f>IF(RES_hhdet_in_tes!G22=0,"",RES_hhdet_in_tes!G22/RES_hhdet_in_fec!G22)</f>
        <v/>
      </c>
      <c r="H22" s="65" t="str">
        <f>IF(RES_hhdet_in_tes!H22=0,"",RES_hhdet_in_tes!H22/RES_hhdet_in_fec!H22)</f>
        <v/>
      </c>
      <c r="I22" s="65" t="str">
        <f>IF(RES_hhdet_in_tes!I22=0,"",RES_hhdet_in_tes!I22/RES_hhdet_in_fec!I22)</f>
        <v/>
      </c>
      <c r="J22" s="65" t="str">
        <f>IF(RES_hhdet_in_tes!J22=0,"",RES_hhdet_in_tes!J22/RES_hhdet_in_fec!J22)</f>
        <v/>
      </c>
      <c r="K22" s="65" t="str">
        <f>IF(RES_hhdet_in_tes!K22=0,"",RES_hhdet_in_tes!K22/RES_hhdet_in_fec!K22)</f>
        <v/>
      </c>
      <c r="L22" s="65" t="str">
        <f>IF(RES_hhdet_in_tes!L22=0,"",RES_hhdet_in_tes!L22/RES_hhdet_in_fec!L22)</f>
        <v/>
      </c>
      <c r="M22" s="65" t="str">
        <f>IF(RES_hhdet_in_tes!M22=0,"",RES_hhdet_in_tes!M22/RES_hhdet_in_fec!M22)</f>
        <v/>
      </c>
      <c r="N22" s="65" t="str">
        <f>IF(RES_hhdet_in_tes!N22=0,"",RES_hhdet_in_tes!N22/RES_hhdet_in_fec!N22)</f>
        <v/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>
        <f>IF(RES_hhdet_in_tes!C24=0,"",RES_hhdet_in_tes!C24/RES_hhdet_in_fec!C24)</f>
        <v>0.67375863425136651</v>
      </c>
      <c r="D24" s="175">
        <f>IF(RES_hhdet_in_tes!D24=0,"",RES_hhdet_in_tes!D24/RES_hhdet_in_fec!D24)</f>
        <v>0.64580716449049191</v>
      </c>
      <c r="E24" s="175">
        <f>IF(RES_hhdet_in_tes!E24=0,"",RES_hhdet_in_tes!E24/RES_hhdet_in_fec!E24)</f>
        <v>0.65677173645036058</v>
      </c>
      <c r="F24" s="175">
        <f>IF(RES_hhdet_in_tes!F24=0,"",RES_hhdet_in_tes!F24/RES_hhdet_in_fec!F24)</f>
        <v>0.65871525102491035</v>
      </c>
      <c r="G24" s="175">
        <f>IF(RES_hhdet_in_tes!G24=0,"",RES_hhdet_in_tes!G24/RES_hhdet_in_fec!G24)</f>
        <v>0.68241663812105724</v>
      </c>
      <c r="H24" s="175">
        <f>IF(RES_hhdet_in_tes!H24=0,"",RES_hhdet_in_tes!H24/RES_hhdet_in_fec!H24)</f>
        <v>0.6559256518766905</v>
      </c>
      <c r="I24" s="175">
        <f>IF(RES_hhdet_in_tes!I24=0,"",RES_hhdet_in_tes!I24/RES_hhdet_in_fec!I24)</f>
        <v>0.65623724968923303</v>
      </c>
      <c r="J24" s="175">
        <f>IF(RES_hhdet_in_tes!J24=0,"",RES_hhdet_in_tes!J24/RES_hhdet_in_fec!J24)</f>
        <v>0.75352990288296007</v>
      </c>
      <c r="K24" s="175">
        <f>IF(RES_hhdet_in_tes!K24=0,"",RES_hhdet_in_tes!K24/RES_hhdet_in_fec!K24)</f>
        <v>0.69760798961623893</v>
      </c>
      <c r="L24" s="175">
        <f>IF(RES_hhdet_in_tes!L24=0,"",RES_hhdet_in_tes!L24/RES_hhdet_in_fec!L24)</f>
        <v>0.81238495408535671</v>
      </c>
      <c r="M24" s="175">
        <f>IF(RES_hhdet_in_tes!M24=0,"",RES_hhdet_in_tes!M24/RES_hhdet_in_fec!M24)</f>
        <v>0.80010306890781435</v>
      </c>
      <c r="N24" s="175" t="str">
        <f>IF(RES_hhdet_in_tes!N24=0,"",RES_hhdet_in_tes!N24/RES_hhdet_in_fec!N24)</f>
        <v/>
      </c>
      <c r="O24" s="175">
        <f>IF(RES_hhdet_in_tes!O24=0,"",RES_hhdet_in_tes!O24/RES_hhdet_in_fec!O24)</f>
        <v>0.77815708026067465</v>
      </c>
      <c r="P24" s="175">
        <f>IF(RES_hhdet_in_tes!P24=0,"",RES_hhdet_in_tes!P24/RES_hhdet_in_fec!P24)</f>
        <v>0.88115703638764453</v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>
        <f>IF(RES_hhdet_in_tes!C25=0,"",RES_hhdet_in_tes!C25/RES_hhdet_in_fec!C25)</f>
        <v>0.64635505012255223</v>
      </c>
      <c r="D25" s="169">
        <f>IF(RES_hhdet_in_tes!D25=0,"",RES_hhdet_in_tes!D25/RES_hhdet_in_fec!D25)</f>
        <v>0.65078522684842988</v>
      </c>
      <c r="E25" s="169">
        <f>IF(RES_hhdet_in_tes!E25=0,"",RES_hhdet_in_tes!E25/RES_hhdet_in_fec!E25)</f>
        <v>0.65503407307244677</v>
      </c>
      <c r="F25" s="169">
        <f>IF(RES_hhdet_in_tes!F25=0,"",RES_hhdet_in_tes!F25/RES_hhdet_in_fec!F25)</f>
        <v>0.6619065890905701</v>
      </c>
      <c r="G25" s="169">
        <f>IF(RES_hhdet_in_tes!G25=0,"",RES_hhdet_in_tes!G25/RES_hhdet_in_fec!G25)</f>
        <v>0.65998835921118482</v>
      </c>
      <c r="H25" s="169">
        <f>IF(RES_hhdet_in_tes!H25=0,"",RES_hhdet_in_tes!H25/RES_hhdet_in_fec!H25)</f>
        <v>0.66735121346007131</v>
      </c>
      <c r="I25" s="169">
        <f>IF(RES_hhdet_in_tes!I25=0,"",RES_hhdet_in_tes!I25/RES_hhdet_in_fec!I25)</f>
        <v>0.66377228067218641</v>
      </c>
      <c r="J25" s="169">
        <f>IF(RES_hhdet_in_tes!J25=0,"",RES_hhdet_in_tes!J25/RES_hhdet_in_fec!J25)</f>
        <v>0.66465340165745779</v>
      </c>
      <c r="K25" s="169">
        <f>IF(RES_hhdet_in_tes!K25=0,"",RES_hhdet_in_tes!K25/RES_hhdet_in_fec!K25)</f>
        <v>0.66931002002863538</v>
      </c>
      <c r="L25" s="169">
        <f>IF(RES_hhdet_in_tes!L25=0,"",RES_hhdet_in_tes!L25/RES_hhdet_in_fec!L25)</f>
        <v>0.6623398065957079</v>
      </c>
      <c r="M25" s="169">
        <f>IF(RES_hhdet_in_tes!M25=0,"",RES_hhdet_in_tes!M25/RES_hhdet_in_fec!M25)</f>
        <v>0.68956504227660709</v>
      </c>
      <c r="N25" s="169" t="str">
        <f>IF(RES_hhdet_in_tes!N25=0,"",RES_hhdet_in_tes!N25/RES_hhdet_in_fec!N25)</f>
        <v/>
      </c>
      <c r="O25" s="169">
        <f>IF(RES_hhdet_in_tes!O25=0,"",RES_hhdet_in_tes!O25/RES_hhdet_in_fec!O25)</f>
        <v>0.69360811087701124</v>
      </c>
      <c r="P25" s="169">
        <f>IF(RES_hhdet_in_tes!P25=0,"",RES_hhdet_in_tes!P25/RES_hhdet_in_fec!P25)</f>
        <v>0.6970841637089974</v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>
        <f>IF(RES_hhdet_in_tes!C26=0,"",RES_hhdet_in_tes!C26/RES_hhdet_in_fec!C26)</f>
        <v>0.63854942282665328</v>
      </c>
      <c r="D26" s="73">
        <f>IF(RES_hhdet_in_tes!D26=0,"",RES_hhdet_in_tes!D26/RES_hhdet_in_fec!D26)</f>
        <v>0.64233731561877649</v>
      </c>
      <c r="E26" s="73">
        <f>IF(RES_hhdet_in_tes!E26=0,"",RES_hhdet_in_tes!E26/RES_hhdet_in_fec!E26)</f>
        <v>0.64617193424638697</v>
      </c>
      <c r="F26" s="73">
        <f>IF(RES_hhdet_in_tes!F26=0,"",RES_hhdet_in_tes!F26/RES_hhdet_in_fec!F26)</f>
        <v>0.65090277989032053</v>
      </c>
      <c r="G26" s="73">
        <f>IF(RES_hhdet_in_tes!G26=0,"",RES_hhdet_in_tes!G26/RES_hhdet_in_fec!G26)</f>
        <v>0.65021955122191877</v>
      </c>
      <c r="H26" s="73">
        <f>IF(RES_hhdet_in_tes!H26=0,"",RES_hhdet_in_tes!H26/RES_hhdet_in_fec!H26)</f>
        <v>0.65858336425150144</v>
      </c>
      <c r="I26" s="73">
        <f>IF(RES_hhdet_in_tes!I26=0,"",RES_hhdet_in_tes!I26/RES_hhdet_in_fec!I26)</f>
        <v>0.65812708123482144</v>
      </c>
      <c r="J26" s="73">
        <f>IF(RES_hhdet_in_tes!J26=0,"",RES_hhdet_in_tes!J26/RES_hhdet_in_fec!J26)</f>
        <v>0.65930170953058176</v>
      </c>
      <c r="K26" s="73">
        <f>IF(RES_hhdet_in_tes!K26=0,"",RES_hhdet_in_tes!K26/RES_hhdet_in_fec!K26)</f>
        <v>0.66454403007177454</v>
      </c>
      <c r="L26" s="73">
        <f>IF(RES_hhdet_in_tes!L26=0,"",RES_hhdet_in_tes!L26/RES_hhdet_in_fec!L26)</f>
        <v>0.65721630252508223</v>
      </c>
      <c r="M26" s="73">
        <f>IF(RES_hhdet_in_tes!M26=0,"",RES_hhdet_in_tes!M26/RES_hhdet_in_fec!M26)</f>
        <v>0.68277519298339462</v>
      </c>
      <c r="N26" s="73" t="str">
        <f>IF(RES_hhdet_in_tes!N26=0,"",RES_hhdet_in_tes!N26/RES_hhdet_in_fec!N26)</f>
        <v/>
      </c>
      <c r="O26" s="73">
        <f>IF(RES_hhdet_in_tes!O26=0,"",RES_hhdet_in_tes!O26/RES_hhdet_in_fec!O26)</f>
        <v>0.68925477683550307</v>
      </c>
      <c r="P26" s="73">
        <f>IF(RES_hhdet_in_tes!P26=0,"",RES_hhdet_in_tes!P26/RES_hhdet_in_fec!P26)</f>
        <v>0.69336442562117884</v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>
        <f>IF(RES_hhdet_in_tes!C27=0,"",RES_hhdet_in_tes!C27/RES_hhdet_in_fec!C27)</f>
        <v>1.0980111569921609</v>
      </c>
      <c r="D27" s="73">
        <f>IF(RES_hhdet_in_tes!D27=0,"",RES_hhdet_in_tes!D27/RES_hhdet_in_fec!D27)</f>
        <v>1.0961316486970236</v>
      </c>
      <c r="E27" s="73">
        <f>IF(RES_hhdet_in_tes!E27=0,"",RES_hhdet_in_tes!E27/RES_hhdet_in_fec!E27)</f>
        <v>1.0968980296746362</v>
      </c>
      <c r="F27" s="73">
        <f>IF(RES_hhdet_in_tes!F27=0,"",RES_hhdet_in_tes!F27/RES_hhdet_in_fec!F27)</f>
        <v>1.0957098897779596</v>
      </c>
      <c r="G27" s="73">
        <f>IF(RES_hhdet_in_tes!G27=0,"",RES_hhdet_in_tes!G27/RES_hhdet_in_fec!G27)</f>
        <v>1.0882682732463611</v>
      </c>
      <c r="H27" s="73">
        <f>IF(RES_hhdet_in_tes!H27=0,"",RES_hhdet_in_tes!H27/RES_hhdet_in_fec!H27)</f>
        <v>1.0851219555712612</v>
      </c>
      <c r="I27" s="73">
        <f>IF(RES_hhdet_in_tes!I27=0,"",RES_hhdet_in_tes!I27/RES_hhdet_in_fec!I27)</f>
        <v>1.0709668907364649</v>
      </c>
      <c r="J27" s="73">
        <f>IF(RES_hhdet_in_tes!J27=0,"",RES_hhdet_in_tes!J27/RES_hhdet_in_fec!J27)</f>
        <v>1.0646690840620341</v>
      </c>
      <c r="K27" s="73">
        <f>IF(RES_hhdet_in_tes!K27=0,"",RES_hhdet_in_tes!K27/RES_hhdet_in_fec!K27)</f>
        <v>1.0630353891090687</v>
      </c>
      <c r="L27" s="73">
        <f>IF(RES_hhdet_in_tes!L27=0,"",RES_hhdet_in_tes!L27/RES_hhdet_in_fec!L27)</f>
        <v>1.0450689534127067</v>
      </c>
      <c r="M27" s="73">
        <f>IF(RES_hhdet_in_tes!M27=0,"",RES_hhdet_in_tes!M27/RES_hhdet_in_fec!M27)</f>
        <v>1.0740204363841823</v>
      </c>
      <c r="N27" s="73" t="str">
        <f>IF(RES_hhdet_in_tes!N27=0,"",RES_hhdet_in_tes!N27/RES_hhdet_in_fec!N27)</f>
        <v/>
      </c>
      <c r="O27" s="73">
        <f>IF(RES_hhdet_in_tes!O27=0,"",RES_hhdet_in_tes!O27/RES_hhdet_in_fec!O27)</f>
        <v>1.0598525890274588</v>
      </c>
      <c r="P27" s="73">
        <f>IF(RES_hhdet_in_tes!P27=0,"",RES_hhdet_in_tes!P27/RES_hhdet_in_fec!P27)</f>
        <v>1.055097425159494</v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>
        <f>IF(RES_hhdet_in_tes!C28=0,"",RES_hhdet_in_tes!C28/RES_hhdet_in_fec!C28)</f>
        <v>1.8552927724063375</v>
      </c>
      <c r="D28" s="169">
        <f>IF(RES_hhdet_in_tes!D28=0,"",RES_hhdet_in_tes!D28/RES_hhdet_in_fec!D28)</f>
        <v>1.9061926142651502</v>
      </c>
      <c r="E28" s="169">
        <f>IF(RES_hhdet_in_tes!E28=0,"",RES_hhdet_in_tes!E28/RES_hhdet_in_fec!E28)</f>
        <v>1.9583569284283922</v>
      </c>
      <c r="F28" s="169">
        <f>IF(RES_hhdet_in_tes!F28=0,"",RES_hhdet_in_tes!F28/RES_hhdet_in_fec!F28)</f>
        <v>2.0333132121002033</v>
      </c>
      <c r="G28" s="169">
        <f>IF(RES_hhdet_in_tes!G28=0,"",RES_hhdet_in_tes!G28/RES_hhdet_in_fec!G28)</f>
        <v>2.1222357689939959</v>
      </c>
      <c r="H28" s="169">
        <f>IF(RES_hhdet_in_tes!H28=0,"",RES_hhdet_in_tes!H28/RES_hhdet_in_fec!H28)</f>
        <v>2.2292061341114158</v>
      </c>
      <c r="I28" s="169">
        <f>IF(RES_hhdet_in_tes!I28=0,"",RES_hhdet_in_tes!I28/RES_hhdet_in_fec!I28)</f>
        <v>2.3258451579954218</v>
      </c>
      <c r="J28" s="169">
        <f>IF(RES_hhdet_in_tes!J28=0,"",RES_hhdet_in_tes!J28/RES_hhdet_in_fec!J28)</f>
        <v>2.3793270280492025</v>
      </c>
      <c r="K28" s="169">
        <f>IF(RES_hhdet_in_tes!K28=0,"",RES_hhdet_in_tes!K28/RES_hhdet_in_fec!K28)</f>
        <v>2.5273215899699846</v>
      </c>
      <c r="L28" s="169">
        <f>IF(RES_hhdet_in_tes!L28=0,"",RES_hhdet_in_tes!L28/RES_hhdet_in_fec!L28)</f>
        <v>2.7745436848599159</v>
      </c>
      <c r="M28" s="169">
        <f>IF(RES_hhdet_in_tes!M28=0,"",RES_hhdet_in_tes!M28/RES_hhdet_in_fec!M28)</f>
        <v>2.9519914878318758</v>
      </c>
      <c r="N28" s="169" t="str">
        <f>IF(RES_hhdet_in_tes!N28=0,"",RES_hhdet_in_tes!N28/RES_hhdet_in_fec!N28)</f>
        <v/>
      </c>
      <c r="O28" s="169">
        <f>IF(RES_hhdet_in_tes!O28=0,"",RES_hhdet_in_tes!O28/RES_hhdet_in_fec!O28)</f>
        <v>3.4775408605430278</v>
      </c>
      <c r="P28" s="169">
        <f>IF(RES_hhdet_in_tes!P28=0,"",RES_hhdet_in_tes!P28/RES_hhdet_in_fec!P28)</f>
        <v>3.6995505522754901</v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>
        <f>IF(RES_hhdet_in_tes!C29=0,"",RES_hhdet_in_tes!C29/RES_hhdet_in_fec!C29)</f>
        <v>1.8552927724063375</v>
      </c>
      <c r="D29" s="73">
        <f>IF(RES_hhdet_in_tes!D29=0,"",RES_hhdet_in_tes!D29/RES_hhdet_in_fec!D29)</f>
        <v>1.9061926142651502</v>
      </c>
      <c r="E29" s="73">
        <f>IF(RES_hhdet_in_tes!E29=0,"",RES_hhdet_in_tes!E29/RES_hhdet_in_fec!E29)</f>
        <v>1.9583569284283922</v>
      </c>
      <c r="F29" s="73">
        <f>IF(RES_hhdet_in_tes!F29=0,"",RES_hhdet_in_tes!F29/RES_hhdet_in_fec!F29)</f>
        <v>2.0333132121002033</v>
      </c>
      <c r="G29" s="73">
        <f>IF(RES_hhdet_in_tes!G29=0,"",RES_hhdet_in_tes!G29/RES_hhdet_in_fec!G29)</f>
        <v>2.1222357689939959</v>
      </c>
      <c r="H29" s="73">
        <f>IF(RES_hhdet_in_tes!H29=0,"",RES_hhdet_in_tes!H29/RES_hhdet_in_fec!H29)</f>
        <v>2.2292061341114158</v>
      </c>
      <c r="I29" s="73">
        <f>IF(RES_hhdet_in_tes!I29=0,"",RES_hhdet_in_tes!I29/RES_hhdet_in_fec!I29)</f>
        <v>2.3258451579954218</v>
      </c>
      <c r="J29" s="73">
        <f>IF(RES_hhdet_in_tes!J29=0,"",RES_hhdet_in_tes!J29/RES_hhdet_in_fec!J29)</f>
        <v>2.3793270280492025</v>
      </c>
      <c r="K29" s="73">
        <f>IF(RES_hhdet_in_tes!K29=0,"",RES_hhdet_in_tes!K29/RES_hhdet_in_fec!K29)</f>
        <v>2.5273215899699846</v>
      </c>
      <c r="L29" s="73">
        <f>IF(RES_hhdet_in_tes!L29=0,"",RES_hhdet_in_tes!L29/RES_hhdet_in_fec!L29)</f>
        <v>2.7745436848599159</v>
      </c>
      <c r="M29" s="73">
        <f>IF(RES_hhdet_in_tes!M29=0,"",RES_hhdet_in_tes!M29/RES_hhdet_in_fec!M29)</f>
        <v>2.9519914878318758</v>
      </c>
      <c r="N29" s="73" t="str">
        <f>IF(RES_hhdet_in_tes!N29=0,"",RES_hhdet_in_tes!N29/RES_hhdet_in_fec!N29)</f>
        <v/>
      </c>
      <c r="O29" s="73">
        <f>IF(RES_hhdet_in_tes!O29=0,"",RES_hhdet_in_tes!O29/RES_hhdet_in_fec!O29)</f>
        <v>3.4775408605430278</v>
      </c>
      <c r="P29" s="73">
        <f>IF(RES_hhdet_in_tes!P29=0,"",RES_hhdet_in_tes!P29/RES_hhdet_in_fec!P29)</f>
        <v>3.6995505522754901</v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>
        <f>IF(RES_hhdet_in_tes!C30=0,"",RES_hhdet_in_tes!C30/RES_hhdet_in_fec!C30)</f>
        <v>0.56923493796100988</v>
      </c>
      <c r="D30" s="169">
        <f>IF(RES_hhdet_in_tes!D30=0,"",RES_hhdet_in_tes!D30/RES_hhdet_in_fec!D30)</f>
        <v>0.57479486915543543</v>
      </c>
      <c r="E30" s="169">
        <f>IF(RES_hhdet_in_tes!E30=0,"",RES_hhdet_in_tes!E30/RES_hhdet_in_fec!E30)</f>
        <v>0.5802496555065304</v>
      </c>
      <c r="F30" s="169">
        <f>IF(RES_hhdet_in_tes!F30=0,"",RES_hhdet_in_tes!F30/RES_hhdet_in_fec!F30)</f>
        <v>0.58199588849084249</v>
      </c>
      <c r="G30" s="169">
        <f>IF(RES_hhdet_in_tes!G30=0,"",RES_hhdet_in_tes!G30/RES_hhdet_in_fec!G30)</f>
        <v>0.61027812207826082</v>
      </c>
      <c r="H30" s="169">
        <f>IF(RES_hhdet_in_tes!H30=0,"",RES_hhdet_in_tes!H30/RES_hhdet_in_fec!H30)</f>
        <v>0.59545506464485565</v>
      </c>
      <c r="I30" s="169">
        <f>IF(RES_hhdet_in_tes!I30=0,"",RES_hhdet_in_tes!I30/RES_hhdet_in_fec!I30)</f>
        <v>0.61969559572147503</v>
      </c>
      <c r="J30" s="169">
        <f>IF(RES_hhdet_in_tes!J30=0,"",RES_hhdet_in_tes!J30/RES_hhdet_in_fec!J30)</f>
        <v>0.63621812741747319</v>
      </c>
      <c r="K30" s="169">
        <f>IF(RES_hhdet_in_tes!K30=0,"",RES_hhdet_in_tes!K30/RES_hhdet_in_fec!K30)</f>
        <v>0.63687386901824317</v>
      </c>
      <c r="L30" s="169">
        <f>IF(RES_hhdet_in_tes!L30=0,"",RES_hhdet_in_tes!L30/RES_hhdet_in_fec!L30)</f>
        <v>0.78199472579380491</v>
      </c>
      <c r="M30" s="169">
        <f>IF(RES_hhdet_in_tes!M30=0,"",RES_hhdet_in_tes!M30/RES_hhdet_in_fec!M30)</f>
        <v>0.61574029079852177</v>
      </c>
      <c r="N30" s="169" t="str">
        <f>IF(RES_hhdet_in_tes!N30=0,"",RES_hhdet_in_tes!N30/RES_hhdet_in_fec!N30)</f>
        <v/>
      </c>
      <c r="O30" s="169">
        <f>IF(RES_hhdet_in_tes!O30=0,"",RES_hhdet_in_tes!O30/RES_hhdet_in_fec!O30)</f>
        <v>0.63340005187026005</v>
      </c>
      <c r="P30" s="169">
        <f>IF(RES_hhdet_in_tes!P30=0,"",RES_hhdet_in_tes!P30/RES_hhdet_in_fec!P30)</f>
        <v>0.62698387201835648</v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>
        <f>IF(RES_hhdet_in_tes!C31=0,"",RES_hhdet_in_tes!C31/RES_hhdet_in_fec!C31)</f>
        <v>0.56601140689424101</v>
      </c>
      <c r="D31" s="174">
        <f>IF(RES_hhdet_in_tes!D31=0,"",RES_hhdet_in_tes!D31/RES_hhdet_in_fec!D31)</f>
        <v>0.56909978838487685</v>
      </c>
      <c r="E31" s="174">
        <f>IF(RES_hhdet_in_tes!E31=0,"",RES_hhdet_in_tes!E31/RES_hhdet_in_fec!E31)</f>
        <v>0.57242021588362657</v>
      </c>
      <c r="F31" s="174">
        <f>IF(RES_hhdet_in_tes!F31=0,"",RES_hhdet_in_tes!F31/RES_hhdet_in_fec!F31)</f>
        <v>0.57612401266956381</v>
      </c>
      <c r="G31" s="174">
        <f>IF(RES_hhdet_in_tes!G31=0,"",RES_hhdet_in_tes!G31/RES_hhdet_in_fec!G31)</f>
        <v>0.57965526644588417</v>
      </c>
      <c r="H31" s="174">
        <f>IF(RES_hhdet_in_tes!H31=0,"",RES_hhdet_in_tes!H31/RES_hhdet_in_fec!H31)</f>
        <v>0.58339346563454098</v>
      </c>
      <c r="I31" s="174">
        <f>IF(RES_hhdet_in_tes!I31=0,"",RES_hhdet_in_tes!I31/RES_hhdet_in_fec!I31)</f>
        <v>0.58717657196297435</v>
      </c>
      <c r="J31" s="174">
        <f>IF(RES_hhdet_in_tes!J31=0,"",RES_hhdet_in_tes!J31/RES_hhdet_in_fec!J31)</f>
        <v>0.59066863039038664</v>
      </c>
      <c r="K31" s="174">
        <f>IF(RES_hhdet_in_tes!K31=0,"",RES_hhdet_in_tes!K31/RES_hhdet_in_fec!K31)</f>
        <v>0.59397596814236497</v>
      </c>
      <c r="L31" s="174" t="str">
        <f>IF(RES_hhdet_in_tes!L31=0,"",RES_hhdet_in_tes!L31/RES_hhdet_in_fec!L31)</f>
        <v/>
      </c>
      <c r="M31" s="174">
        <f>IF(RES_hhdet_in_tes!M31=0,"",RES_hhdet_in_tes!M31/RES_hhdet_in_fec!M31)</f>
        <v>0.6006211245469717</v>
      </c>
      <c r="N31" s="174" t="str">
        <f>IF(RES_hhdet_in_tes!N31=0,"",RES_hhdet_in_tes!N31/RES_hhdet_in_fec!N31)</f>
        <v/>
      </c>
      <c r="O31" s="174">
        <f>IF(RES_hhdet_in_tes!O31=0,"",RES_hhdet_in_tes!O31/RES_hhdet_in_fec!O31)</f>
        <v>0.60461229227511648</v>
      </c>
      <c r="P31" s="174">
        <f>IF(RES_hhdet_in_tes!P31=0,"",RES_hhdet_in_tes!P31/RES_hhdet_in_fec!P31)</f>
        <v>0.60582087023873632</v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>
        <f>IF(RES_hhdet_in_tes!C32=0,"",RES_hhdet_in_tes!C32/RES_hhdet_in_fec!C32)</f>
        <v>0.76171991506618408</v>
      </c>
      <c r="D32" s="174">
        <f>IF(RES_hhdet_in_tes!D32=0,"",RES_hhdet_in_tes!D32/RES_hhdet_in_fec!D32)</f>
        <v>0.76449304970292442</v>
      </c>
      <c r="E32" s="174">
        <f>IF(RES_hhdet_in_tes!E32=0,"",RES_hhdet_in_tes!E32/RES_hhdet_in_fec!E32)</f>
        <v>0.76716536286122305</v>
      </c>
      <c r="F32" s="174">
        <f>IF(RES_hhdet_in_tes!F32=0,"",RES_hhdet_in_tes!F32/RES_hhdet_in_fec!F32)</f>
        <v>0.76951731526880451</v>
      </c>
      <c r="G32" s="174">
        <f>IF(RES_hhdet_in_tes!G32=0,"",RES_hhdet_in_tes!G32/RES_hhdet_in_fec!G32)</f>
        <v>0.77002944987694644</v>
      </c>
      <c r="H32" s="174">
        <f>IF(RES_hhdet_in_tes!H32=0,"",RES_hhdet_in_tes!H32/RES_hhdet_in_fec!H32)</f>
        <v>0.77189723190491122</v>
      </c>
      <c r="I32" s="174">
        <f>IF(RES_hhdet_in_tes!I32=0,"",RES_hhdet_in_tes!I32/RES_hhdet_in_fec!I32)</f>
        <v>0.77481105351349477</v>
      </c>
      <c r="J32" s="174">
        <f>IF(RES_hhdet_in_tes!J32=0,"",RES_hhdet_in_tes!J32/RES_hhdet_in_fec!J32)</f>
        <v>0.7773203210202736</v>
      </c>
      <c r="K32" s="174">
        <f>IF(RES_hhdet_in_tes!K32=0,"",RES_hhdet_in_tes!K32/RES_hhdet_in_fec!K32)</f>
        <v>0.77933750912476585</v>
      </c>
      <c r="L32" s="174">
        <f>IF(RES_hhdet_in_tes!L32=0,"",RES_hhdet_in_tes!L32/RES_hhdet_in_fec!L32)</f>
        <v>0.78199472579380491</v>
      </c>
      <c r="M32" s="174">
        <f>IF(RES_hhdet_in_tes!M32=0,"",RES_hhdet_in_tes!M32/RES_hhdet_in_fec!M32)</f>
        <v>0.78482530226799274</v>
      </c>
      <c r="N32" s="174" t="str">
        <f>IF(RES_hhdet_in_tes!N32=0,"",RES_hhdet_in_tes!N32/RES_hhdet_in_fec!N32)</f>
        <v/>
      </c>
      <c r="O32" s="174">
        <f>IF(RES_hhdet_in_tes!O32=0,"",RES_hhdet_in_tes!O32/RES_hhdet_in_fec!O32)</f>
        <v>0.79060567611930499</v>
      </c>
      <c r="P32" s="174">
        <f>IF(RES_hhdet_in_tes!P32=0,"",RES_hhdet_in_tes!P32/RES_hhdet_in_fec!P32)</f>
        <v>0.79353359356160225</v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>
        <f>IF(RES_hhdet_in_tes!C33=0,"",RES_hhdet_in_tes!C33/RES_hhdet_in_fec!C33)</f>
        <v>0.54200819553645729</v>
      </c>
      <c r="D33" s="173">
        <f>IF(RES_hhdet_in_tes!D33=0,"",RES_hhdet_in_tes!D33/RES_hhdet_in_fec!D33)</f>
        <v>0.54854119966091963</v>
      </c>
      <c r="E33" s="173">
        <f>IF(RES_hhdet_in_tes!E33=0,"",RES_hhdet_in_tes!E33/RES_hhdet_in_fec!E33)</f>
        <v>0.55313802570779846</v>
      </c>
      <c r="F33" s="173">
        <f>IF(RES_hhdet_in_tes!F33=0,"",RES_hhdet_in_tes!F33/RES_hhdet_in_fec!F33)</f>
        <v>0.55939699914785157</v>
      </c>
      <c r="G33" s="173">
        <f>IF(RES_hhdet_in_tes!G33=0,"",RES_hhdet_in_tes!G33/RES_hhdet_in_fec!G33)</f>
        <v>0.56701540801965689</v>
      </c>
      <c r="H33" s="173">
        <f>IF(RES_hhdet_in_tes!H33=0,"",RES_hhdet_in_tes!H33/RES_hhdet_in_fec!H33)</f>
        <v>0.57697499878033831</v>
      </c>
      <c r="I33" s="173">
        <f>IF(RES_hhdet_in_tes!I33=0,"",RES_hhdet_in_tes!I33/RES_hhdet_in_fec!I33)</f>
        <v>0.58549278503810409</v>
      </c>
      <c r="J33" s="173">
        <f>IF(RES_hhdet_in_tes!J33=0,"",RES_hhdet_in_tes!J33/RES_hhdet_in_fec!J33)</f>
        <v>0.58808054259827225</v>
      </c>
      <c r="K33" s="173">
        <f>IF(RES_hhdet_in_tes!K33=0,"",RES_hhdet_in_tes!K33/RES_hhdet_in_fec!K33)</f>
        <v>0.59063374347288078</v>
      </c>
      <c r="L33" s="173">
        <f>IF(RES_hhdet_in_tes!L33=0,"",RES_hhdet_in_tes!L33/RES_hhdet_in_fec!L33)</f>
        <v>0.59360421823786014</v>
      </c>
      <c r="M33" s="173">
        <f>IF(RES_hhdet_in_tes!M33=0,"",RES_hhdet_in_tes!M33/RES_hhdet_in_fec!M33)</f>
        <v>0.59659329977446296</v>
      </c>
      <c r="N33" s="173" t="str">
        <f>IF(RES_hhdet_in_tes!N33=0,"",RES_hhdet_in_tes!N33/RES_hhdet_in_fec!N33)</f>
        <v/>
      </c>
      <c r="O33" s="173">
        <f>IF(RES_hhdet_in_tes!O33=0,"",RES_hhdet_in_tes!O33/RES_hhdet_in_fec!O33)</f>
        <v>0.60140288206040782</v>
      </c>
      <c r="P33" s="173">
        <f>IF(RES_hhdet_in_tes!P33=0,"",RES_hhdet_in_tes!P33/RES_hhdet_in_fec!P33)</f>
        <v>0.60343158046764978</v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>
        <f>IF(RES_hhdet_in_tes!C34=0,"",RES_hhdet_in_tes!C34/RES_hhdet_in_fec!C34)</f>
        <v>1.0490886098344137</v>
      </c>
      <c r="D34" s="172">
        <f>IF(RES_hhdet_in_tes!D34=0,"",RES_hhdet_in_tes!D34/RES_hhdet_in_fec!D34)</f>
        <v>1.0423887677507004</v>
      </c>
      <c r="E34" s="172">
        <f>IF(RES_hhdet_in_tes!E34=0,"",RES_hhdet_in_tes!E34/RES_hhdet_in_fec!E34)</f>
        <v>1.0398120022501094</v>
      </c>
      <c r="F34" s="172">
        <f>IF(RES_hhdet_in_tes!F34=0,"",RES_hhdet_in_tes!F34/RES_hhdet_in_fec!F34)</f>
        <v>1.0343160076059783</v>
      </c>
      <c r="G34" s="172">
        <f>IF(RES_hhdet_in_tes!G34=0,"",RES_hhdet_in_tes!G34/RES_hhdet_in_fec!G34)</f>
        <v>1.0237641093268901</v>
      </c>
      <c r="H34" s="172">
        <f>IF(RES_hhdet_in_tes!H34=0,"",RES_hhdet_in_tes!H34/RES_hhdet_in_fec!H34)</f>
        <v>1.0135425294386438</v>
      </c>
      <c r="I34" s="172">
        <f>IF(RES_hhdet_in_tes!I34=0,"",RES_hhdet_in_tes!I34/RES_hhdet_in_fec!I34)</f>
        <v>1.007454423609613</v>
      </c>
      <c r="J34" s="172">
        <f>IF(RES_hhdet_in_tes!J34=0,"",RES_hhdet_in_tes!J34/RES_hhdet_in_fec!J34)</f>
        <v>1.0079327442801986</v>
      </c>
      <c r="K34" s="172">
        <f>IF(RES_hhdet_in_tes!K34=0,"",RES_hhdet_in_tes!K34/RES_hhdet_in_fec!K34)</f>
        <v>1.0074687006106766</v>
      </c>
      <c r="L34" s="172">
        <f>IF(RES_hhdet_in_tes!L34=0,"",RES_hhdet_in_tes!L34/RES_hhdet_in_fec!L34)</f>
        <v>1.0077139722242261</v>
      </c>
      <c r="M34" s="172">
        <f>IF(RES_hhdet_in_tes!M34=0,"",RES_hhdet_in_tes!M34/RES_hhdet_in_fec!M34)</f>
        <v>1.0100304837749277</v>
      </c>
      <c r="N34" s="172" t="str">
        <f>IF(RES_hhdet_in_tes!N34=0,"",RES_hhdet_in_tes!N34/RES_hhdet_in_fec!N34)</f>
        <v/>
      </c>
      <c r="O34" s="172">
        <f>IF(RES_hhdet_in_tes!O34=0,"",RES_hhdet_in_tes!O34/RES_hhdet_in_fec!O34)</f>
        <v>1.0145568934570515</v>
      </c>
      <c r="P34" s="172">
        <f>IF(RES_hhdet_in_tes!P34=0,"",RES_hhdet_in_tes!P34/RES_hhdet_in_fec!P34)</f>
        <v>1.0169892903955267</v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 t="str">
        <f>IF(RES_hhdet_in_tes!L36=0,"",RES_hhdet_in_tes!L36/RES_hhdet_in_fec!L36)</f>
        <v/>
      </c>
      <c r="M36" s="170" t="str">
        <f>IF(RES_hhdet_in_tes!M36=0,"",RES_hhdet_in_tes!M36/RES_hhdet_in_fec!M36)</f>
        <v/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 t="str">
        <f>IF(RES_hhdet_in_tes!L37=0,"",RES_hhdet_in_tes!L37/RES_hhdet_in_fec!L37)</f>
        <v/>
      </c>
      <c r="M37" s="73" t="str">
        <f>IF(RES_hhdet_in_tes!M37=0,"",RES_hhdet_in_tes!M37/RES_hhdet_in_fec!M37)</f>
        <v/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 t="str">
        <f>IF(RES_hhdet_in_tes!L38=0,"",RES_hhdet_in_tes!L38/RES_hhdet_in_fec!L38)</f>
        <v/>
      </c>
      <c r="M38" s="73" t="str">
        <f>IF(RES_hhdet_in_tes!M38=0,"",RES_hhdet_in_tes!M38/RES_hhdet_in_fec!M38)</f>
        <v/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>
        <f>IF(RES_hhdet_in_tes!C39=0,"",RES_hhdet_in_tes!C39/RES_hhdet_in_fec!C39)</f>
        <v>0.45103165378930399</v>
      </c>
      <c r="D39" s="169">
        <f>IF(RES_hhdet_in_tes!D39=0,"",RES_hhdet_in_tes!D39/RES_hhdet_in_fec!D39)</f>
        <v>0.45216549740051237</v>
      </c>
      <c r="E39" s="169">
        <f>IF(RES_hhdet_in_tes!E39=0,"",RES_hhdet_in_tes!E39/RES_hhdet_in_fec!E39)</f>
        <v>0.45608583618611104</v>
      </c>
      <c r="F39" s="169">
        <f>IF(RES_hhdet_in_tes!F39=0,"",RES_hhdet_in_tes!F39/RES_hhdet_in_fec!F39)</f>
        <v>0.45993912092842576</v>
      </c>
      <c r="G39" s="169">
        <f>IF(RES_hhdet_in_tes!G39=0,"",RES_hhdet_in_tes!G39/RES_hhdet_in_fec!G39)</f>
        <v>0.46456630016585582</v>
      </c>
      <c r="H39" s="169">
        <f>IF(RES_hhdet_in_tes!H39=0,"",RES_hhdet_in_tes!H39/RES_hhdet_in_fec!H39)</f>
        <v>0.46725598741740815</v>
      </c>
      <c r="I39" s="169">
        <f>IF(RES_hhdet_in_tes!I39=0,"",RES_hhdet_in_tes!I39/RES_hhdet_in_fec!I39)</f>
        <v>0.47099746320548808</v>
      </c>
      <c r="J39" s="169">
        <f>IF(RES_hhdet_in_tes!J39=0,"",RES_hhdet_in_tes!J39/RES_hhdet_in_fec!J39)</f>
        <v>0.4692608055770956</v>
      </c>
      <c r="K39" s="169">
        <f>IF(RES_hhdet_in_tes!K39=0,"",RES_hhdet_in_tes!K39/RES_hhdet_in_fec!K39)</f>
        <v>0.47116116579545209</v>
      </c>
      <c r="L39" s="169">
        <f>IF(RES_hhdet_in_tes!L39=0,"",RES_hhdet_in_tes!L39/RES_hhdet_in_fec!L39)</f>
        <v>0.47137033864479644</v>
      </c>
      <c r="M39" s="169">
        <f>IF(RES_hhdet_in_tes!M39=0,"",RES_hhdet_in_tes!M39/RES_hhdet_in_fec!M39)</f>
        <v>0.47742697681471741</v>
      </c>
      <c r="N39" s="169" t="str">
        <f>IF(RES_hhdet_in_tes!N39=0,"",RES_hhdet_in_tes!N39/RES_hhdet_in_fec!N39)</f>
        <v/>
      </c>
      <c r="O39" s="169">
        <f>IF(RES_hhdet_in_tes!O39=0,"",RES_hhdet_in_tes!O39/RES_hhdet_in_fec!O39)</f>
        <v>0.48247528068364764</v>
      </c>
      <c r="P39" s="169">
        <f>IF(RES_hhdet_in_tes!P39=0,"",RES_hhdet_in_tes!P39/RES_hhdet_in_fec!P39)</f>
        <v>0.4833286055258797</v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>
        <f>IF(RES_hhdet_in_tes!C40=0,"",RES_hhdet_in_tes!C40/RES_hhdet_in_fec!C40)</f>
        <v>0.45103165378930399</v>
      </c>
      <c r="D40" s="73">
        <f>IF(RES_hhdet_in_tes!D40=0,"",RES_hhdet_in_tes!D40/RES_hhdet_in_fec!D40)</f>
        <v>0.45216549740051237</v>
      </c>
      <c r="E40" s="73">
        <f>IF(RES_hhdet_in_tes!E40=0,"",RES_hhdet_in_tes!E40/RES_hhdet_in_fec!E40)</f>
        <v>0.45608583618611104</v>
      </c>
      <c r="F40" s="73">
        <f>IF(RES_hhdet_in_tes!F40=0,"",RES_hhdet_in_tes!F40/RES_hhdet_in_fec!F40)</f>
        <v>0.45993912092842576</v>
      </c>
      <c r="G40" s="73">
        <f>IF(RES_hhdet_in_tes!G40=0,"",RES_hhdet_in_tes!G40/RES_hhdet_in_fec!G40)</f>
        <v>0.46456630016585582</v>
      </c>
      <c r="H40" s="73">
        <f>IF(RES_hhdet_in_tes!H40=0,"",RES_hhdet_in_tes!H40/RES_hhdet_in_fec!H40)</f>
        <v>0.46725598741740815</v>
      </c>
      <c r="I40" s="73">
        <f>IF(RES_hhdet_in_tes!I40=0,"",RES_hhdet_in_tes!I40/RES_hhdet_in_fec!I40)</f>
        <v>0.47099746320548808</v>
      </c>
      <c r="J40" s="73">
        <f>IF(RES_hhdet_in_tes!J40=0,"",RES_hhdet_in_tes!J40/RES_hhdet_in_fec!J40)</f>
        <v>0.4692608055770956</v>
      </c>
      <c r="K40" s="73">
        <f>IF(RES_hhdet_in_tes!K40=0,"",RES_hhdet_in_tes!K40/RES_hhdet_in_fec!K40)</f>
        <v>0.47116116579545209</v>
      </c>
      <c r="L40" s="73">
        <f>IF(RES_hhdet_in_tes!L40=0,"",RES_hhdet_in_tes!L40/RES_hhdet_in_fec!L40)</f>
        <v>0.47137033864479644</v>
      </c>
      <c r="M40" s="73">
        <f>IF(RES_hhdet_in_tes!M40=0,"",RES_hhdet_in_tes!M40/RES_hhdet_in_fec!M40)</f>
        <v>0.47742697681471741</v>
      </c>
      <c r="N40" s="73" t="str">
        <f>IF(RES_hhdet_in_tes!N40=0,"",RES_hhdet_in_tes!N40/RES_hhdet_in_fec!N40)</f>
        <v/>
      </c>
      <c r="O40" s="73">
        <f>IF(RES_hhdet_in_tes!O40=0,"",RES_hhdet_in_tes!O40/RES_hhdet_in_fec!O40)</f>
        <v>0.48247528068364764</v>
      </c>
      <c r="P40" s="73">
        <f>IF(RES_hhdet_in_tes!P40=0,"",RES_hhdet_in_tes!P40/RES_hhdet_in_fec!P40)</f>
        <v>0.4833286055258797</v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 t="str">
        <f>IF(RES_hhdet_in_tes!G41=0,"",RES_hhdet_in_tes!G41/RES_hhdet_in_fec!G41)</f>
        <v/>
      </c>
      <c r="H41" s="65" t="str">
        <f>IF(RES_hhdet_in_tes!H41=0,"",RES_hhdet_in_tes!H41/RES_hhdet_in_fec!H41)</f>
        <v/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 t="str">
        <f>IF(RES_hhdet_in_tes!M41=0,"",RES_hhdet_in_tes!M41/RES_hhdet_in_fec!M41)</f>
        <v/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 t="str">
        <f>IF(RES_hhdet_in_tes!P41=0,"",RES_hhdet_in_tes!P41/RES_hhdet_in_fec!P41)</f>
        <v/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0.67698359610896919</v>
      </c>
      <c r="D43" s="175" t="str">
        <f>IF(RES_hhdet_in_tes!D43=0,"",RES_hhdet_in_tes!D43/RES_hhdet_in_fec!D43)</f>
        <v/>
      </c>
      <c r="E43" s="175" t="str">
        <f>IF(RES_hhdet_in_tes!E43=0,"",RES_hhdet_in_tes!E43/RES_hhdet_in_fec!E43)</f>
        <v/>
      </c>
      <c r="F43" s="175">
        <f>IF(RES_hhdet_in_tes!F43=0,"",RES_hhdet_in_tes!F43/RES_hhdet_in_fec!F43)</f>
        <v>0.69746426206064538</v>
      </c>
      <c r="G43" s="175">
        <f>IF(RES_hhdet_in_tes!G43=0,"",RES_hhdet_in_tes!G43/RES_hhdet_in_fec!G43)</f>
        <v>0.7400864144294127</v>
      </c>
      <c r="H43" s="175">
        <f>IF(RES_hhdet_in_tes!H43=0,"",RES_hhdet_in_tes!H43/RES_hhdet_in_fec!H43)</f>
        <v>0.69838713029836785</v>
      </c>
      <c r="I43" s="175" t="str">
        <f>IF(RES_hhdet_in_tes!I43=0,"",RES_hhdet_in_tes!I43/RES_hhdet_in_fec!I43)</f>
        <v/>
      </c>
      <c r="J43" s="175">
        <f>IF(RES_hhdet_in_tes!J43=0,"",RES_hhdet_in_tes!J43/RES_hhdet_in_fec!J43)</f>
        <v>0.66878078326735646</v>
      </c>
      <c r="K43" s="175">
        <f>IF(RES_hhdet_in_tes!K43=0,"",RES_hhdet_in_tes!K43/RES_hhdet_in_fec!K43)</f>
        <v>0.72204512834210477</v>
      </c>
      <c r="L43" s="175" t="str">
        <f>IF(RES_hhdet_in_tes!L43=0,"",RES_hhdet_in_tes!L43/RES_hhdet_in_fec!L43)</f>
        <v/>
      </c>
      <c r="M43" s="175">
        <f>IF(RES_hhdet_in_tes!M43=0,"",RES_hhdet_in_tes!M43/RES_hhdet_in_fec!M43)</f>
        <v>0.74271428486283886</v>
      </c>
      <c r="N43" s="175">
        <f>IF(RES_hhdet_in_tes!N43=0,"",RES_hhdet_in_tes!N43/RES_hhdet_in_fec!N43)</f>
        <v>0.86309958850966817</v>
      </c>
      <c r="O43" s="175" t="str">
        <f>IF(RES_hhdet_in_tes!O43=0,"",RES_hhdet_in_tes!O43/RES_hhdet_in_fec!O43)</f>
        <v/>
      </c>
      <c r="P43" s="175" t="str">
        <f>IF(RES_hhdet_in_tes!P43=0,"",RES_hhdet_in_tes!P43/RES_hhdet_in_fec!P43)</f>
        <v/>
      </c>
      <c r="Q43" s="175" t="str">
        <f>IF(RES_hhdet_in_tes!Q43=0,"",RES_hhdet_in_tes!Q43/RES_hhdet_in_fec!Q43)</f>
        <v/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0.63787023655951691</v>
      </c>
      <c r="D44" s="169" t="str">
        <f>IF(RES_hhdet_in_tes!D44=0,"",RES_hhdet_in_tes!D44/RES_hhdet_in_fec!D44)</f>
        <v/>
      </c>
      <c r="E44" s="169" t="str">
        <f>IF(RES_hhdet_in_tes!E44=0,"",RES_hhdet_in_tes!E44/RES_hhdet_in_fec!E44)</f>
        <v/>
      </c>
      <c r="F44" s="169">
        <f>IF(RES_hhdet_in_tes!F44=0,"",RES_hhdet_in_tes!F44/RES_hhdet_in_fec!F44)</f>
        <v>0.65189055154170106</v>
      </c>
      <c r="G44" s="169">
        <f>IF(RES_hhdet_in_tes!G44=0,"",RES_hhdet_in_tes!G44/RES_hhdet_in_fec!G44)</f>
        <v>0.64986995802478598</v>
      </c>
      <c r="H44" s="169">
        <f>IF(RES_hhdet_in_tes!H44=0,"",RES_hhdet_in_tes!H44/RES_hhdet_in_fec!H44)</f>
        <v>0.65755260598038934</v>
      </c>
      <c r="I44" s="169" t="str">
        <f>IF(RES_hhdet_in_tes!I44=0,"",RES_hhdet_in_tes!I44/RES_hhdet_in_fec!I44)</f>
        <v/>
      </c>
      <c r="J44" s="169">
        <f>IF(RES_hhdet_in_tes!J44=0,"",RES_hhdet_in_tes!J44/RES_hhdet_in_fec!J44)</f>
        <v>0.63960906958575836</v>
      </c>
      <c r="K44" s="169">
        <f>IF(RES_hhdet_in_tes!K44=0,"",RES_hhdet_in_tes!K44/RES_hhdet_in_fec!K44)</f>
        <v>0.65128902037239189</v>
      </c>
      <c r="L44" s="169" t="str">
        <f>IF(RES_hhdet_in_tes!L44=0,"",RES_hhdet_in_tes!L44/RES_hhdet_in_fec!L44)</f>
        <v/>
      </c>
      <c r="M44" s="169">
        <f>IF(RES_hhdet_in_tes!M44=0,"",RES_hhdet_in_tes!M44/RES_hhdet_in_fec!M44)</f>
        <v>0.66775638913564561</v>
      </c>
      <c r="N44" s="169">
        <f>IF(RES_hhdet_in_tes!N44=0,"",RES_hhdet_in_tes!N44/RES_hhdet_in_fec!N44)</f>
        <v>0.66415600126587504</v>
      </c>
      <c r="O44" s="169" t="str">
        <f>IF(RES_hhdet_in_tes!O44=0,"",RES_hhdet_in_tes!O44/RES_hhdet_in_fec!O44)</f>
        <v/>
      </c>
      <c r="P44" s="169" t="str">
        <f>IF(RES_hhdet_in_tes!P44=0,"",RES_hhdet_in_tes!P44/RES_hhdet_in_fec!P44)</f>
        <v/>
      </c>
      <c r="Q44" s="169" t="str">
        <f>IF(RES_hhdet_in_tes!Q44=0,"",RES_hhdet_in_tes!Q44/RES_hhdet_in_fec!Q44)</f>
        <v/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0.62993856600491549</v>
      </c>
      <c r="D45" s="73" t="str">
        <f>IF(RES_hhdet_in_tes!D45=0,"",RES_hhdet_in_tes!D45/RES_hhdet_in_fec!D45)</f>
        <v/>
      </c>
      <c r="E45" s="73" t="str">
        <f>IF(RES_hhdet_in_tes!E45=0,"",RES_hhdet_in_tes!E45/RES_hhdet_in_fec!E45)</f>
        <v/>
      </c>
      <c r="F45" s="73">
        <f>IF(RES_hhdet_in_tes!F45=0,"",RES_hhdet_in_tes!F45/RES_hhdet_in_fec!F45)</f>
        <v>0.64063378923557168</v>
      </c>
      <c r="G45" s="73">
        <f>IF(RES_hhdet_in_tes!G45=0,"",RES_hhdet_in_tes!G45/RES_hhdet_in_fec!G45)</f>
        <v>0.63985849433786501</v>
      </c>
      <c r="H45" s="73">
        <f>IF(RES_hhdet_in_tes!H45=0,"",RES_hhdet_in_tes!H45/RES_hhdet_in_fec!H45)</f>
        <v>0.64844884876094389</v>
      </c>
      <c r="I45" s="73" t="str">
        <f>IF(RES_hhdet_in_tes!I45=0,"",RES_hhdet_in_tes!I45/RES_hhdet_in_fec!I45)</f>
        <v/>
      </c>
      <c r="J45" s="73">
        <f>IF(RES_hhdet_in_tes!J45=0,"",RES_hhdet_in_tes!J45/RES_hhdet_in_fec!J45)</f>
        <v>0.6341862571589838</v>
      </c>
      <c r="K45" s="73">
        <f>IF(RES_hhdet_in_tes!K45=0,"",RES_hhdet_in_tes!K45/RES_hhdet_in_fec!K45)</f>
        <v>0.64647760443712976</v>
      </c>
      <c r="L45" s="73" t="str">
        <f>IF(RES_hhdet_in_tes!L45=0,"",RES_hhdet_in_tes!L45/RES_hhdet_in_fec!L45)</f>
        <v/>
      </c>
      <c r="M45" s="73">
        <f>IF(RES_hhdet_in_tes!M45=0,"",RES_hhdet_in_tes!M45/RES_hhdet_in_fec!M45)</f>
        <v>0.66130391741629468</v>
      </c>
      <c r="N45" s="73">
        <f>IF(RES_hhdet_in_tes!N45=0,"",RES_hhdet_in_tes!N45/RES_hhdet_in_fec!N45)</f>
        <v>0.66035310028635763</v>
      </c>
      <c r="O45" s="73" t="str">
        <f>IF(RES_hhdet_in_tes!O45=0,"",RES_hhdet_in_tes!O45/RES_hhdet_in_fec!O45)</f>
        <v/>
      </c>
      <c r="P45" s="73" t="str">
        <f>IF(RES_hhdet_in_tes!P45=0,"",RES_hhdet_in_tes!P45/RES_hhdet_in_fec!P45)</f>
        <v/>
      </c>
      <c r="Q45" s="73" t="str">
        <f>IF(RES_hhdet_in_tes!Q45=0,"",RES_hhdet_in_tes!Q45/RES_hhdet_in_fec!Q45)</f>
        <v/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1.1068293431053735</v>
      </c>
      <c r="D46" s="73" t="str">
        <f>IF(RES_hhdet_in_tes!D46=0,"",RES_hhdet_in_tes!D46/RES_hhdet_in_fec!D46)</f>
        <v/>
      </c>
      <c r="E46" s="73" t="str">
        <f>IF(RES_hhdet_in_tes!E46=0,"",RES_hhdet_in_tes!E46/RES_hhdet_in_fec!E46)</f>
        <v/>
      </c>
      <c r="F46" s="73">
        <f>IF(RES_hhdet_in_tes!F46=0,"",RES_hhdet_in_tes!F46/RES_hhdet_in_fec!F46)</f>
        <v>1.1077228861255914</v>
      </c>
      <c r="G46" s="73">
        <f>IF(RES_hhdet_in_tes!G46=0,"",RES_hhdet_in_tes!G46/RES_hhdet_in_fec!G46)</f>
        <v>1.1011925796831232</v>
      </c>
      <c r="H46" s="73">
        <f>IF(RES_hhdet_in_tes!H46=0,"",RES_hhdet_in_tes!H46/RES_hhdet_in_fec!H46)</f>
        <v>1.1069840640732809</v>
      </c>
      <c r="I46" s="73" t="str">
        <f>IF(RES_hhdet_in_tes!I46=0,"",RES_hhdet_in_tes!I46/RES_hhdet_in_fec!I46)</f>
        <v/>
      </c>
      <c r="J46" s="73">
        <f>IF(RES_hhdet_in_tes!J46=0,"",RES_hhdet_in_tes!J46/RES_hhdet_in_fec!J46)</f>
        <v>1.0585847972785827</v>
      </c>
      <c r="K46" s="73">
        <f>IF(RES_hhdet_in_tes!K46=0,"",RES_hhdet_in_tes!K46/RES_hhdet_in_fec!K46)</f>
        <v>1.0579018970272021</v>
      </c>
      <c r="L46" s="73" t="str">
        <f>IF(RES_hhdet_in_tes!L46=0,"",RES_hhdet_in_tes!L46/RES_hhdet_in_fec!L46)</f>
        <v/>
      </c>
      <c r="M46" s="73">
        <f>IF(RES_hhdet_in_tes!M46=0,"",RES_hhdet_in_tes!M46/RES_hhdet_in_fec!M46)</f>
        <v>1.0292452228834665</v>
      </c>
      <c r="N46" s="73">
        <f>IF(RES_hhdet_in_tes!N46=0,"",RES_hhdet_in_tes!N46/RES_hhdet_in_fec!N46)</f>
        <v>1.0042462031818844</v>
      </c>
      <c r="O46" s="73" t="str">
        <f>IF(RES_hhdet_in_tes!O46=0,"",RES_hhdet_in_tes!O46/RES_hhdet_in_fec!O46)</f>
        <v/>
      </c>
      <c r="P46" s="73" t="str">
        <f>IF(RES_hhdet_in_tes!P46=0,"",RES_hhdet_in_tes!P46/RES_hhdet_in_fec!P46)</f>
        <v/>
      </c>
      <c r="Q46" s="73" t="str">
        <f>IF(RES_hhdet_in_tes!Q46=0,"",RES_hhdet_in_tes!Q46/RES_hhdet_in_fec!Q46)</f>
        <v/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1.856584416920062</v>
      </c>
      <c r="D47" s="169" t="str">
        <f>IF(RES_hhdet_in_tes!D47=0,"",RES_hhdet_in_tes!D47/RES_hhdet_in_fec!D47)</f>
        <v/>
      </c>
      <c r="E47" s="169" t="str">
        <f>IF(RES_hhdet_in_tes!E47=0,"",RES_hhdet_in_tes!E47/RES_hhdet_in_fec!E47)</f>
        <v/>
      </c>
      <c r="F47" s="169">
        <f>IF(RES_hhdet_in_tes!F47=0,"",RES_hhdet_in_tes!F47/RES_hhdet_in_fec!F47)</f>
        <v>2.0291322994434484</v>
      </c>
      <c r="G47" s="169">
        <f>IF(RES_hhdet_in_tes!G47=0,"",RES_hhdet_in_tes!G47/RES_hhdet_in_fec!G47)</f>
        <v>2.1050317128844949</v>
      </c>
      <c r="H47" s="169">
        <f>IF(RES_hhdet_in_tes!H47=0,"",RES_hhdet_in_tes!H47/RES_hhdet_in_fec!H47)</f>
        <v>2.1874188389694247</v>
      </c>
      <c r="I47" s="169" t="str">
        <f>IF(RES_hhdet_in_tes!I47=0,"",RES_hhdet_in_tes!I47/RES_hhdet_in_fec!I47)</f>
        <v/>
      </c>
      <c r="J47" s="169">
        <f>IF(RES_hhdet_in_tes!J47=0,"",RES_hhdet_in_tes!J47/RES_hhdet_in_fec!J47)</f>
        <v>2.3939529326833622</v>
      </c>
      <c r="K47" s="169">
        <f>IF(RES_hhdet_in_tes!K47=0,"",RES_hhdet_in_tes!K47/RES_hhdet_in_fec!K47)</f>
        <v>2.6205152628750286</v>
      </c>
      <c r="L47" s="169" t="str">
        <f>IF(RES_hhdet_in_tes!L47=0,"",RES_hhdet_in_tes!L47/RES_hhdet_in_fec!L47)</f>
        <v/>
      </c>
      <c r="M47" s="169">
        <f>IF(RES_hhdet_in_tes!M47=0,"",RES_hhdet_in_tes!M47/RES_hhdet_in_fec!M47)</f>
        <v>2.9726197288264871</v>
      </c>
      <c r="N47" s="169">
        <f>IF(RES_hhdet_in_tes!N47=0,"",RES_hhdet_in_tes!N47/RES_hhdet_in_fec!N47)</f>
        <v>3.3295018479973026</v>
      </c>
      <c r="O47" s="169" t="str">
        <f>IF(RES_hhdet_in_tes!O47=0,"",RES_hhdet_in_tes!O47/RES_hhdet_in_fec!O47)</f>
        <v/>
      </c>
      <c r="P47" s="169" t="str">
        <f>IF(RES_hhdet_in_tes!P47=0,"",RES_hhdet_in_tes!P47/RES_hhdet_in_fec!P47)</f>
        <v/>
      </c>
      <c r="Q47" s="169" t="str">
        <f>IF(RES_hhdet_in_tes!Q47=0,"",RES_hhdet_in_tes!Q47/RES_hhdet_in_fec!Q47)</f>
        <v/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1.856584416920062</v>
      </c>
      <c r="D48" s="73" t="str">
        <f>IF(RES_hhdet_in_tes!D48=0,"",RES_hhdet_in_tes!D48/RES_hhdet_in_fec!D48)</f>
        <v/>
      </c>
      <c r="E48" s="73" t="str">
        <f>IF(RES_hhdet_in_tes!E48=0,"",RES_hhdet_in_tes!E48/RES_hhdet_in_fec!E48)</f>
        <v/>
      </c>
      <c r="F48" s="73">
        <f>IF(RES_hhdet_in_tes!F48=0,"",RES_hhdet_in_tes!F48/RES_hhdet_in_fec!F48)</f>
        <v>2.0291322994434484</v>
      </c>
      <c r="G48" s="73">
        <f>IF(RES_hhdet_in_tes!G48=0,"",RES_hhdet_in_tes!G48/RES_hhdet_in_fec!G48)</f>
        <v>2.1050317128844949</v>
      </c>
      <c r="H48" s="73">
        <f>IF(RES_hhdet_in_tes!H48=0,"",RES_hhdet_in_tes!H48/RES_hhdet_in_fec!H48)</f>
        <v>2.1874188389694247</v>
      </c>
      <c r="I48" s="73" t="str">
        <f>IF(RES_hhdet_in_tes!I48=0,"",RES_hhdet_in_tes!I48/RES_hhdet_in_fec!I48)</f>
        <v/>
      </c>
      <c r="J48" s="73">
        <f>IF(RES_hhdet_in_tes!J48=0,"",RES_hhdet_in_tes!J48/RES_hhdet_in_fec!J48)</f>
        <v>2.3939529326833622</v>
      </c>
      <c r="K48" s="73">
        <f>IF(RES_hhdet_in_tes!K48=0,"",RES_hhdet_in_tes!K48/RES_hhdet_in_fec!K48)</f>
        <v>2.6205152628750286</v>
      </c>
      <c r="L48" s="73" t="str">
        <f>IF(RES_hhdet_in_tes!L48=0,"",RES_hhdet_in_tes!L48/RES_hhdet_in_fec!L48)</f>
        <v/>
      </c>
      <c r="M48" s="73">
        <f>IF(RES_hhdet_in_tes!M48=0,"",RES_hhdet_in_tes!M48/RES_hhdet_in_fec!M48)</f>
        <v>2.9726197288264871</v>
      </c>
      <c r="N48" s="73">
        <f>IF(RES_hhdet_in_tes!N48=0,"",RES_hhdet_in_tes!N48/RES_hhdet_in_fec!N48)</f>
        <v>3.3295018479973026</v>
      </c>
      <c r="O48" s="73" t="str">
        <f>IF(RES_hhdet_in_tes!O48=0,"",RES_hhdet_in_tes!O48/RES_hhdet_in_fec!O48)</f>
        <v/>
      </c>
      <c r="P48" s="73" t="str">
        <f>IF(RES_hhdet_in_tes!P48=0,"",RES_hhdet_in_tes!P48/RES_hhdet_in_fec!P48)</f>
        <v/>
      </c>
      <c r="Q48" s="73" t="str">
        <f>IF(RES_hhdet_in_tes!Q48=0,"",RES_hhdet_in_tes!Q48/RES_hhdet_in_fec!Q48)</f>
        <v/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0.58053417313650169</v>
      </c>
      <c r="D49" s="169" t="str">
        <f>IF(RES_hhdet_in_tes!D49=0,"",RES_hhdet_in_tes!D49/RES_hhdet_in_fec!D49)</f>
        <v/>
      </c>
      <c r="E49" s="169" t="str">
        <f>IF(RES_hhdet_in_tes!E49=0,"",RES_hhdet_in_tes!E49/RES_hhdet_in_fec!E49)</f>
        <v/>
      </c>
      <c r="F49" s="169">
        <f>IF(RES_hhdet_in_tes!F49=0,"",RES_hhdet_in_tes!F49/RES_hhdet_in_fec!F49)</f>
        <v>0.65047333595450141</v>
      </c>
      <c r="G49" s="169">
        <f>IF(RES_hhdet_in_tes!G49=0,"",RES_hhdet_in_tes!G49/RES_hhdet_in_fec!G49)</f>
        <v>0.60189404614132047</v>
      </c>
      <c r="H49" s="169">
        <f>IF(RES_hhdet_in_tes!H49=0,"",RES_hhdet_in_tes!H49/RES_hhdet_in_fec!H49)</f>
        <v>0.58038464954237678</v>
      </c>
      <c r="I49" s="169" t="str">
        <f>IF(RES_hhdet_in_tes!I49=0,"",RES_hhdet_in_tes!I49/RES_hhdet_in_fec!I49)</f>
        <v/>
      </c>
      <c r="J49" s="169">
        <f>IF(RES_hhdet_in_tes!J49=0,"",RES_hhdet_in_tes!J49/RES_hhdet_in_fec!J49)</f>
        <v>0.68606091519184154</v>
      </c>
      <c r="K49" s="169">
        <f>IF(RES_hhdet_in_tes!K49=0,"",RES_hhdet_in_tes!K49/RES_hhdet_in_fec!K49)</f>
        <v>0.66006788830723517</v>
      </c>
      <c r="L49" s="169" t="str">
        <f>IF(RES_hhdet_in_tes!L49=0,"",RES_hhdet_in_tes!L49/RES_hhdet_in_fec!L49)</f>
        <v/>
      </c>
      <c r="M49" s="169">
        <f>IF(RES_hhdet_in_tes!M49=0,"",RES_hhdet_in_tes!M49/RES_hhdet_in_fec!M49)</f>
        <v>0.66837197884534461</v>
      </c>
      <c r="N49" s="169">
        <f>IF(RES_hhdet_in_tes!N49=0,"",RES_hhdet_in_tes!N49/RES_hhdet_in_fec!N49)</f>
        <v>0.75069061614831689</v>
      </c>
      <c r="O49" s="169" t="str">
        <f>IF(RES_hhdet_in_tes!O49=0,"",RES_hhdet_in_tes!O49/RES_hhdet_in_fec!O49)</f>
        <v/>
      </c>
      <c r="P49" s="169" t="str">
        <f>IF(RES_hhdet_in_tes!P49=0,"",RES_hhdet_in_tes!P49/RES_hhdet_in_fec!P49)</f>
        <v/>
      </c>
      <c r="Q49" s="169" t="str">
        <f>IF(RES_hhdet_in_tes!Q49=0,"",RES_hhdet_in_tes!Q49/RES_hhdet_in_fec!Q49)</f>
        <v/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0.54027378649116375</v>
      </c>
      <c r="D50" s="174" t="str">
        <f>IF(RES_hhdet_in_tes!D50=0,"",RES_hhdet_in_tes!D50/RES_hhdet_in_fec!D50)</f>
        <v/>
      </c>
      <c r="E50" s="174" t="str">
        <f>IF(RES_hhdet_in_tes!E50=0,"",RES_hhdet_in_tes!E50/RES_hhdet_in_fec!E50)</f>
        <v/>
      </c>
      <c r="F50" s="174">
        <f>IF(RES_hhdet_in_tes!F50=0,"",RES_hhdet_in_tes!F50/RES_hhdet_in_fec!F50)</f>
        <v>0.5498301068835223</v>
      </c>
      <c r="G50" s="174">
        <f>IF(RES_hhdet_in_tes!G50=0,"",RES_hhdet_in_tes!G50/RES_hhdet_in_fec!G50)</f>
        <v>0.55383195987930622</v>
      </c>
      <c r="H50" s="174">
        <f>IF(RES_hhdet_in_tes!H50=0,"",RES_hhdet_in_tes!H50/RES_hhdet_in_fec!H50)</f>
        <v>0.55793694307853481</v>
      </c>
      <c r="I50" s="174" t="str">
        <f>IF(RES_hhdet_in_tes!I50=0,"",RES_hhdet_in_tes!I50/RES_hhdet_in_fec!I50)</f>
        <v/>
      </c>
      <c r="J50" s="174">
        <f>IF(RES_hhdet_in_tes!J50=0,"",RES_hhdet_in_tes!J50/RES_hhdet_in_fec!J50)</f>
        <v>0.56452580687679721</v>
      </c>
      <c r="K50" s="174">
        <f>IF(RES_hhdet_in_tes!K50=0,"",RES_hhdet_in_tes!K50/RES_hhdet_in_fec!K50)</f>
        <v>0.56260304904653979</v>
      </c>
      <c r="L50" s="174" t="str">
        <f>IF(RES_hhdet_in_tes!L50=0,"",RES_hhdet_in_tes!L50/RES_hhdet_in_fec!L50)</f>
        <v/>
      </c>
      <c r="M50" s="174">
        <f>IF(RES_hhdet_in_tes!M50=0,"",RES_hhdet_in_tes!M50/RES_hhdet_in_fec!M50)</f>
        <v>0.55854293380628439</v>
      </c>
      <c r="N50" s="174" t="str">
        <f>IF(RES_hhdet_in_tes!N50=0,"",RES_hhdet_in_tes!N50/RES_hhdet_in_fec!N50)</f>
        <v/>
      </c>
      <c r="O50" s="174" t="str">
        <f>IF(RES_hhdet_in_tes!O50=0,"",RES_hhdet_in_tes!O50/RES_hhdet_in_fec!O50)</f>
        <v/>
      </c>
      <c r="P50" s="174" t="str">
        <f>IF(RES_hhdet_in_tes!P50=0,"",RES_hhdet_in_tes!P50/RES_hhdet_in_fec!P50)</f>
        <v/>
      </c>
      <c r="Q50" s="174" t="str">
        <f>IF(RES_hhdet_in_tes!Q50=0,"",RES_hhdet_in_tes!Q50/RES_hhdet_in_fec!Q50)</f>
        <v/>
      </c>
    </row>
    <row r="51" spans="1:17" ht="12" customHeight="1" x14ac:dyDescent="0.25">
      <c r="A51" s="167" t="s">
        <v>164</v>
      </c>
      <c r="B51" s="174"/>
      <c r="C51" s="174">
        <f>IF(RES_hhdet_in_tes!C51=0,"",RES_hhdet_in_tes!C51/RES_hhdet_in_fec!C51)</f>
        <v>0.73407782723504722</v>
      </c>
      <c r="D51" s="174" t="str">
        <f>IF(RES_hhdet_in_tes!D51=0,"",RES_hhdet_in_tes!D51/RES_hhdet_in_fec!D51)</f>
        <v/>
      </c>
      <c r="E51" s="174" t="str">
        <f>IF(RES_hhdet_in_tes!E51=0,"",RES_hhdet_in_tes!E51/RES_hhdet_in_fec!E51)</f>
        <v/>
      </c>
      <c r="F51" s="174">
        <f>IF(RES_hhdet_in_tes!F51=0,"",RES_hhdet_in_tes!F51/RES_hhdet_in_fec!F51)</f>
        <v>0.74708264544553105</v>
      </c>
      <c r="G51" s="174">
        <f>IF(RES_hhdet_in_tes!G51=0,"",RES_hhdet_in_tes!G51/RES_hhdet_in_fec!G51)</f>
        <v>0.75297692679744255</v>
      </c>
      <c r="H51" s="174">
        <f>IF(RES_hhdet_in_tes!H51=0,"",RES_hhdet_in_tes!H51/RES_hhdet_in_fec!H51)</f>
        <v>0.75545942104149211</v>
      </c>
      <c r="I51" s="174" t="str">
        <f>IF(RES_hhdet_in_tes!I51=0,"",RES_hhdet_in_tes!I51/RES_hhdet_in_fec!I51)</f>
        <v/>
      </c>
      <c r="J51" s="174">
        <f>IF(RES_hhdet_in_tes!J51=0,"",RES_hhdet_in_tes!J51/RES_hhdet_in_fec!J51)</f>
        <v>0.75997086750386955</v>
      </c>
      <c r="K51" s="174">
        <f>IF(RES_hhdet_in_tes!K51=0,"",RES_hhdet_in_tes!K51/RES_hhdet_in_fec!K51)</f>
        <v>0.76201476534704848</v>
      </c>
      <c r="L51" s="174" t="str">
        <f>IF(RES_hhdet_in_tes!L51=0,"",RES_hhdet_in_tes!L51/RES_hhdet_in_fec!L51)</f>
        <v/>
      </c>
      <c r="M51" s="174">
        <f>IF(RES_hhdet_in_tes!M51=0,"",RES_hhdet_in_tes!M51/RES_hhdet_in_fec!M51)</f>
        <v>0.75776045025093819</v>
      </c>
      <c r="N51" s="174" t="str">
        <f>IF(RES_hhdet_in_tes!N51=0,"",RES_hhdet_in_tes!N51/RES_hhdet_in_fec!N51)</f>
        <v/>
      </c>
      <c r="O51" s="174" t="str">
        <f>IF(RES_hhdet_in_tes!O51=0,"",RES_hhdet_in_tes!O51/RES_hhdet_in_fec!O51)</f>
        <v/>
      </c>
      <c r="P51" s="174" t="str">
        <f>IF(RES_hhdet_in_tes!P51=0,"",RES_hhdet_in_tes!P51/RES_hhdet_in_fec!P51)</f>
        <v/>
      </c>
      <c r="Q51" s="174" t="str">
        <f>IF(RES_hhdet_in_tes!Q51=0,"",RES_hhdet_in_tes!Q51/RES_hhdet_in_fec!Q51)</f>
        <v/>
      </c>
    </row>
    <row r="52" spans="1:17" ht="12" customHeight="1" x14ac:dyDescent="0.25">
      <c r="A52" s="166" t="s">
        <v>163</v>
      </c>
      <c r="B52" s="173"/>
      <c r="C52" s="173">
        <f>IF(RES_hhdet_in_tes!C52=0,"",RES_hhdet_in_tes!C52/RES_hhdet_in_fec!C52)</f>
        <v>0.52128948385541574</v>
      </c>
      <c r="D52" s="173" t="str">
        <f>IF(RES_hhdet_in_tes!D52=0,"",RES_hhdet_in_tes!D52/RES_hhdet_in_fec!D52)</f>
        <v/>
      </c>
      <c r="E52" s="173" t="str">
        <f>IF(RES_hhdet_in_tes!E52=0,"",RES_hhdet_in_tes!E52/RES_hhdet_in_fec!E52)</f>
        <v/>
      </c>
      <c r="F52" s="173">
        <f>IF(RES_hhdet_in_tes!F52=0,"",RES_hhdet_in_tes!F52/RES_hhdet_in_fec!F52)</f>
        <v>0.53478587694801127</v>
      </c>
      <c r="G52" s="173">
        <f>IF(RES_hhdet_in_tes!G52=0,"",RES_hhdet_in_tes!G52/RES_hhdet_in_fec!G52)</f>
        <v>0.54426976003156069</v>
      </c>
      <c r="H52" s="173">
        <f>IF(RES_hhdet_in_tes!H52=0,"",RES_hhdet_in_tes!H52/RES_hhdet_in_fec!H52)</f>
        <v>0.55021889568065696</v>
      </c>
      <c r="I52" s="173" t="str">
        <f>IF(RES_hhdet_in_tes!I52=0,"",RES_hhdet_in_tes!I52/RES_hhdet_in_fec!I52)</f>
        <v/>
      </c>
      <c r="J52" s="173">
        <f>IF(RES_hhdet_in_tes!J52=0,"",RES_hhdet_in_tes!J52/RES_hhdet_in_fec!J52)</f>
        <v>0.55626209662074555</v>
      </c>
      <c r="K52" s="173">
        <f>IF(RES_hhdet_in_tes!K52=0,"",RES_hhdet_in_tes!K52/RES_hhdet_in_fec!K52)</f>
        <v>0.56069483988712199</v>
      </c>
      <c r="L52" s="173" t="str">
        <f>IF(RES_hhdet_in_tes!L52=0,"",RES_hhdet_in_tes!L52/RES_hhdet_in_fec!L52)</f>
        <v/>
      </c>
      <c r="M52" s="173">
        <f>IF(RES_hhdet_in_tes!M52=0,"",RES_hhdet_in_tes!M52/RES_hhdet_in_fec!M52)</f>
        <v>0.5629743267886278</v>
      </c>
      <c r="N52" s="173" t="str">
        <f>IF(RES_hhdet_in_tes!N52=0,"",RES_hhdet_in_tes!N52/RES_hhdet_in_fec!N52)</f>
        <v/>
      </c>
      <c r="O52" s="173" t="str">
        <f>IF(RES_hhdet_in_tes!O52=0,"",RES_hhdet_in_tes!O52/RES_hhdet_in_fec!O52)</f>
        <v/>
      </c>
      <c r="P52" s="173" t="str">
        <f>IF(RES_hhdet_in_tes!P52=0,"",RES_hhdet_in_tes!P52/RES_hhdet_in_fec!P52)</f>
        <v/>
      </c>
      <c r="Q52" s="173" t="str">
        <f>IF(RES_hhdet_in_tes!Q52=0,"",RES_hhdet_in_tes!Q52/RES_hhdet_in_fec!Q52)</f>
        <v/>
      </c>
    </row>
    <row r="53" spans="1:17" ht="12" customHeight="1" x14ac:dyDescent="0.25">
      <c r="A53" s="147" t="s">
        <v>59</v>
      </c>
      <c r="B53" s="172"/>
      <c r="C53" s="172">
        <f>IF(RES_hhdet_in_tes!C53=0,"",RES_hhdet_in_tes!C53/RES_hhdet_in_fec!C53)</f>
        <v>1.0281894965393759</v>
      </c>
      <c r="D53" s="172" t="str">
        <f>IF(RES_hhdet_in_tes!D53=0,"",RES_hhdet_in_tes!D53/RES_hhdet_in_fec!D53)</f>
        <v/>
      </c>
      <c r="E53" s="172" t="str">
        <f>IF(RES_hhdet_in_tes!E53=0,"",RES_hhdet_in_tes!E53/RES_hhdet_in_fec!E53)</f>
        <v/>
      </c>
      <c r="F53" s="172">
        <f>IF(RES_hhdet_in_tes!F53=0,"",RES_hhdet_in_tes!F53/RES_hhdet_in_fec!F53)</f>
        <v>1.0282486352641285</v>
      </c>
      <c r="G53" s="172">
        <f>IF(RES_hhdet_in_tes!G53=0,"",RES_hhdet_in_tes!G53/RES_hhdet_in_fec!G53)</f>
        <v>1.021279843281419</v>
      </c>
      <c r="H53" s="172">
        <f>IF(RES_hhdet_in_tes!H53=0,"",RES_hhdet_in_tes!H53/RES_hhdet_in_fec!H53)</f>
        <v>1.0171658618120567</v>
      </c>
      <c r="I53" s="172" t="str">
        <f>IF(RES_hhdet_in_tes!I53=0,"",RES_hhdet_in_tes!I53/RES_hhdet_in_fec!I53)</f>
        <v/>
      </c>
      <c r="J53" s="172">
        <f>IF(RES_hhdet_in_tes!J53=0,"",RES_hhdet_in_tes!J53/RES_hhdet_in_fec!J53)</f>
        <v>1.0153082122397095</v>
      </c>
      <c r="K53" s="172">
        <f>IF(RES_hhdet_in_tes!K53=0,"",RES_hhdet_in_tes!K53/RES_hhdet_in_fec!K53)</f>
        <v>1.0123518991438438</v>
      </c>
      <c r="L53" s="172" t="str">
        <f>IF(RES_hhdet_in_tes!L53=0,"",RES_hhdet_in_tes!L53/RES_hhdet_in_fec!L53)</f>
        <v/>
      </c>
      <c r="M53" s="172">
        <f>IF(RES_hhdet_in_tes!M53=0,"",RES_hhdet_in_tes!M53/RES_hhdet_in_fec!M53)</f>
        <v>1.0048835533064833</v>
      </c>
      <c r="N53" s="172" t="str">
        <f>IF(RES_hhdet_in_tes!N53=0,"",RES_hhdet_in_tes!N53/RES_hhdet_in_fec!N53)</f>
        <v/>
      </c>
      <c r="O53" s="172" t="str">
        <f>IF(RES_hhdet_in_tes!O53=0,"",RES_hhdet_in_tes!O53/RES_hhdet_in_fec!O53)</f>
        <v/>
      </c>
      <c r="P53" s="172" t="str">
        <f>IF(RES_hhdet_in_tes!P53=0,"",RES_hhdet_in_tes!P53/RES_hhdet_in_fec!P53)</f>
        <v/>
      </c>
      <c r="Q53" s="172" t="str">
        <f>IF(RES_hhdet_in_tes!Q53=0,"",RES_hhdet_in_tes!Q53/RES_hhdet_in_fec!Q53)</f>
        <v/>
      </c>
    </row>
    <row r="54" spans="1:17" ht="12" customHeight="1" x14ac:dyDescent="0.25">
      <c r="A54" s="163" t="s">
        <v>142</v>
      </c>
      <c r="B54" s="171"/>
      <c r="C54" s="171">
        <f>IF(RES_hhdet_in_tes!C54=0,"",RES_hhdet_in_tes!C54/RES_hhdet_in_fec!C54)</f>
        <v>0.70136803927116476</v>
      </c>
      <c r="D54" s="171" t="str">
        <f>IF(RES_hhdet_in_tes!D54=0,"",RES_hhdet_in_tes!D54/RES_hhdet_in_fec!D54)</f>
        <v/>
      </c>
      <c r="E54" s="171" t="str">
        <f>IF(RES_hhdet_in_tes!E54=0,"",RES_hhdet_in_tes!E54/RES_hhdet_in_fec!E54)</f>
        <v/>
      </c>
      <c r="F54" s="171">
        <f>IF(RES_hhdet_in_tes!F54=0,"",RES_hhdet_in_tes!F54/RES_hhdet_in_fec!F54)</f>
        <v>0.71385392241290035</v>
      </c>
      <c r="G54" s="171" t="str">
        <f>IF(RES_hhdet_in_tes!G54=0,"",RES_hhdet_in_tes!G54/RES_hhdet_in_fec!G54)</f>
        <v/>
      </c>
      <c r="H54" s="171" t="str">
        <f>IF(RES_hhdet_in_tes!H54=0,"",RES_hhdet_in_tes!H54/RES_hhdet_in_fec!H54)</f>
        <v/>
      </c>
      <c r="I54" s="171" t="str">
        <f>IF(RES_hhdet_in_tes!I54=0,"",RES_hhdet_in_tes!I54/RES_hhdet_in_fec!I54)</f>
        <v/>
      </c>
      <c r="J54" s="171">
        <f>IF(RES_hhdet_in_tes!J54=0,"",RES_hhdet_in_tes!J54/RES_hhdet_in_fec!J54)</f>
        <v>0.73132500661006083</v>
      </c>
      <c r="K54" s="171">
        <f>IF(RES_hhdet_in_tes!K54=0,"",RES_hhdet_in_tes!K54/RES_hhdet_in_fec!K54)</f>
        <v>0.73268748634185232</v>
      </c>
      <c r="L54" s="171" t="str">
        <f>IF(RES_hhdet_in_tes!L54=0,"",RES_hhdet_in_tes!L54/RES_hhdet_in_fec!L54)</f>
        <v/>
      </c>
      <c r="M54" s="171">
        <f>IF(RES_hhdet_in_tes!M54=0,"",RES_hhdet_in_tes!M54/RES_hhdet_in_fec!M54)</f>
        <v>0.74199968274789263</v>
      </c>
      <c r="N54" s="171">
        <f>IF(RES_hhdet_in_tes!N54=0,"",RES_hhdet_in_tes!N54/RES_hhdet_in_fec!N54)</f>
        <v>0.74519100852327125</v>
      </c>
      <c r="O54" s="171" t="str">
        <f>IF(RES_hhdet_in_tes!O54=0,"",RES_hhdet_in_tes!O54/RES_hhdet_in_fec!O54)</f>
        <v/>
      </c>
      <c r="P54" s="171" t="str">
        <f>IF(RES_hhdet_in_tes!P54=0,"",RES_hhdet_in_tes!P54/RES_hhdet_in_fec!P54)</f>
        <v/>
      </c>
      <c r="Q54" s="171" t="str">
        <f>IF(RES_hhdet_in_tes!Q54=0,"",RES_hhdet_in_tes!Q54/RES_hhdet_in_fec!Q54)</f>
        <v/>
      </c>
    </row>
    <row r="55" spans="1:17" ht="12" customHeight="1" x14ac:dyDescent="0.25">
      <c r="A55" s="161" t="s">
        <v>141</v>
      </c>
      <c r="B55" s="170"/>
      <c r="C55" s="170">
        <f>IF(RES_hhdet_in_tes!C55=0,"",RES_hhdet_in_tes!C55/RES_hhdet_in_fec!C55)</f>
        <v>0.8493836741730143</v>
      </c>
      <c r="D55" s="170" t="str">
        <f>IF(RES_hhdet_in_tes!D55=0,"",RES_hhdet_in_tes!D55/RES_hhdet_in_fec!D55)</f>
        <v/>
      </c>
      <c r="E55" s="170" t="str">
        <f>IF(RES_hhdet_in_tes!E55=0,"",RES_hhdet_in_tes!E55/RES_hhdet_in_fec!E55)</f>
        <v/>
      </c>
      <c r="F55" s="170">
        <f>IF(RES_hhdet_in_tes!F55=0,"",RES_hhdet_in_tes!F55/RES_hhdet_in_fec!F55)</f>
        <v>0.83543503382826778</v>
      </c>
      <c r="G55" s="170" t="str">
        <f>IF(RES_hhdet_in_tes!G55=0,"",RES_hhdet_in_tes!G55/RES_hhdet_in_fec!G55)</f>
        <v/>
      </c>
      <c r="H55" s="170" t="str">
        <f>IF(RES_hhdet_in_tes!H55=0,"",RES_hhdet_in_tes!H55/RES_hhdet_in_fec!H55)</f>
        <v/>
      </c>
      <c r="I55" s="170" t="str">
        <f>IF(RES_hhdet_in_tes!I55=0,"",RES_hhdet_in_tes!I55/RES_hhdet_in_fec!I55)</f>
        <v/>
      </c>
      <c r="J55" s="170">
        <f>IF(RES_hhdet_in_tes!J55=0,"",RES_hhdet_in_tes!J55/RES_hhdet_in_fec!J55)</f>
        <v>0.87133184789529805</v>
      </c>
      <c r="K55" s="170">
        <f>IF(RES_hhdet_in_tes!K55=0,"",RES_hhdet_in_tes!K55/RES_hhdet_in_fec!K55)</f>
        <v>0.87369085477622721</v>
      </c>
      <c r="L55" s="170" t="str">
        <f>IF(RES_hhdet_in_tes!L55=0,"",RES_hhdet_in_tes!L55/RES_hhdet_in_fec!L55)</f>
        <v/>
      </c>
      <c r="M55" s="170">
        <f>IF(RES_hhdet_in_tes!M55=0,"",RES_hhdet_in_tes!M55/RES_hhdet_in_fec!M55)</f>
        <v>0.85085858268020065</v>
      </c>
      <c r="N55" s="170">
        <f>IF(RES_hhdet_in_tes!N55=0,"",RES_hhdet_in_tes!N55/RES_hhdet_in_fec!N55)</f>
        <v>0.86770189888411886</v>
      </c>
      <c r="O55" s="170" t="str">
        <f>IF(RES_hhdet_in_tes!O55=0,"",RES_hhdet_in_tes!O55/RES_hhdet_in_fec!O55)</f>
        <v/>
      </c>
      <c r="P55" s="170" t="str">
        <f>IF(RES_hhdet_in_tes!P55=0,"",RES_hhdet_in_tes!P55/RES_hhdet_in_fec!P55)</f>
        <v/>
      </c>
      <c r="Q55" s="170" t="str">
        <f>IF(RES_hhdet_in_tes!Q55=0,"",RES_hhdet_in_tes!Q55/RES_hhdet_in_fec!Q55)</f>
        <v/>
      </c>
    </row>
    <row r="56" spans="1:17" ht="12" customHeight="1" x14ac:dyDescent="0.25">
      <c r="A56" s="148" t="s">
        <v>60</v>
      </c>
      <c r="B56" s="73"/>
      <c r="C56" s="73">
        <f>IF(RES_hhdet_in_tes!C56=0,"",RES_hhdet_in_tes!C56/RES_hhdet_in_fec!C56)</f>
        <v>0.684417723909577</v>
      </c>
      <c r="D56" s="73" t="str">
        <f>IF(RES_hhdet_in_tes!D56=0,"",RES_hhdet_in_tes!D56/RES_hhdet_in_fec!D56)</f>
        <v/>
      </c>
      <c r="E56" s="73" t="str">
        <f>IF(RES_hhdet_in_tes!E56=0,"",RES_hhdet_in_tes!E56/RES_hhdet_in_fec!E56)</f>
        <v/>
      </c>
      <c r="F56" s="73">
        <f>IF(RES_hhdet_in_tes!F56=0,"",RES_hhdet_in_tes!F56/RES_hhdet_in_fec!F56)</f>
        <v>0.69238043988001463</v>
      </c>
      <c r="G56" s="73" t="str">
        <f>IF(RES_hhdet_in_tes!G56=0,"",RES_hhdet_in_tes!G56/RES_hhdet_in_fec!G56)</f>
        <v/>
      </c>
      <c r="H56" s="73" t="str">
        <f>IF(RES_hhdet_in_tes!H56=0,"",RES_hhdet_in_tes!H56/RES_hhdet_in_fec!H56)</f>
        <v/>
      </c>
      <c r="I56" s="73" t="str">
        <f>IF(RES_hhdet_in_tes!I56=0,"",RES_hhdet_in_tes!I56/RES_hhdet_in_fec!I56)</f>
        <v/>
      </c>
      <c r="J56" s="73">
        <f>IF(RES_hhdet_in_tes!J56=0,"",RES_hhdet_in_tes!J56/RES_hhdet_in_fec!J56)</f>
        <v>0.71887397619958249</v>
      </c>
      <c r="K56" s="73">
        <f>IF(RES_hhdet_in_tes!K56=0,"",RES_hhdet_in_tes!K56/RES_hhdet_in_fec!K56)</f>
        <v>0.72987548901781996</v>
      </c>
      <c r="L56" s="73" t="str">
        <f>IF(RES_hhdet_in_tes!L56=0,"",RES_hhdet_in_tes!L56/RES_hhdet_in_fec!L56)</f>
        <v/>
      </c>
      <c r="M56" s="73">
        <f>IF(RES_hhdet_in_tes!M56=0,"",RES_hhdet_in_tes!M56/RES_hhdet_in_fec!M56)</f>
        <v>0.73300734033390402</v>
      </c>
      <c r="N56" s="73">
        <f>IF(RES_hhdet_in_tes!N56=0,"",RES_hhdet_in_tes!N56/RES_hhdet_in_fec!N56)</f>
        <v>0.74679699805608013</v>
      </c>
      <c r="O56" s="73" t="str">
        <f>IF(RES_hhdet_in_tes!O56=0,"",RES_hhdet_in_tes!O56/RES_hhdet_in_fec!O56)</f>
        <v/>
      </c>
      <c r="P56" s="73" t="str">
        <f>IF(RES_hhdet_in_tes!P56=0,"",RES_hhdet_in_tes!P56/RES_hhdet_in_fec!P56)</f>
        <v/>
      </c>
      <c r="Q56" s="73" t="str">
        <f>IF(RES_hhdet_in_tes!Q56=0,"",RES_hhdet_in_tes!Q56/RES_hhdet_in_fec!Q56)</f>
        <v/>
      </c>
    </row>
    <row r="57" spans="1:17" ht="12" customHeight="1" x14ac:dyDescent="0.25">
      <c r="A57" s="148" t="s">
        <v>59</v>
      </c>
      <c r="B57" s="73"/>
      <c r="C57" s="73">
        <f>IF(RES_hhdet_in_tes!C57=0,"",RES_hhdet_in_tes!C57/RES_hhdet_in_fec!C57)</f>
        <v>1.0368943838880074</v>
      </c>
      <c r="D57" s="73" t="str">
        <f>IF(RES_hhdet_in_tes!D57=0,"",RES_hhdet_in_tes!D57/RES_hhdet_in_fec!D57)</f>
        <v/>
      </c>
      <c r="E57" s="73" t="str">
        <f>IF(RES_hhdet_in_tes!E57=0,"",RES_hhdet_in_tes!E57/RES_hhdet_in_fec!E57)</f>
        <v/>
      </c>
      <c r="F57" s="73">
        <f>IF(RES_hhdet_in_tes!F57=0,"",RES_hhdet_in_tes!F57/RES_hhdet_in_fec!F57)</f>
        <v>1.022158926125839</v>
      </c>
      <c r="G57" s="73" t="str">
        <f>IF(RES_hhdet_in_tes!G57=0,"",RES_hhdet_in_tes!G57/RES_hhdet_in_fec!G57)</f>
        <v/>
      </c>
      <c r="H57" s="73" t="str">
        <f>IF(RES_hhdet_in_tes!H57=0,"",RES_hhdet_in_tes!H57/RES_hhdet_in_fec!H57)</f>
        <v/>
      </c>
      <c r="I57" s="73" t="str">
        <f>IF(RES_hhdet_in_tes!I57=0,"",RES_hhdet_in_tes!I57/RES_hhdet_in_fec!I57)</f>
        <v/>
      </c>
      <c r="J57" s="73">
        <f>IF(RES_hhdet_in_tes!J57=0,"",RES_hhdet_in_tes!J57/RES_hhdet_in_fec!J57)</f>
        <v>1.0327520025204837</v>
      </c>
      <c r="K57" s="73">
        <f>IF(RES_hhdet_in_tes!K57=0,"",RES_hhdet_in_tes!K57/RES_hhdet_in_fec!K57)</f>
        <v>1.0223909517023235</v>
      </c>
      <c r="L57" s="73" t="str">
        <f>IF(RES_hhdet_in_tes!L57=0,"",RES_hhdet_in_tes!L57/RES_hhdet_in_fec!L57)</f>
        <v/>
      </c>
      <c r="M57" s="73">
        <f>IF(RES_hhdet_in_tes!M57=0,"",RES_hhdet_in_tes!M57/RES_hhdet_in_fec!M57)</f>
        <v>0.99662374167094181</v>
      </c>
      <c r="N57" s="73">
        <f>IF(RES_hhdet_in_tes!N57=0,"",RES_hhdet_in_tes!N57/RES_hhdet_in_fec!N57)</f>
        <v>1.006413973017849</v>
      </c>
      <c r="O57" s="73" t="str">
        <f>IF(RES_hhdet_in_tes!O57=0,"",RES_hhdet_in_tes!O57/RES_hhdet_in_fec!O57)</f>
        <v/>
      </c>
      <c r="P57" s="73" t="str">
        <f>IF(RES_hhdet_in_tes!P57=0,"",RES_hhdet_in_tes!P57/RES_hhdet_in_fec!P57)</f>
        <v/>
      </c>
      <c r="Q57" s="73" t="str">
        <f>IF(RES_hhdet_in_tes!Q57=0,"",RES_hhdet_in_tes!Q57/RES_hhdet_in_fec!Q57)</f>
        <v/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0.83206798060826748</v>
      </c>
      <c r="D58" s="169" t="str">
        <f>IF(RES_hhdet_in_tes!D58=0,"",RES_hhdet_in_tes!D58/RES_hhdet_in_fec!D58)</f>
        <v/>
      </c>
      <c r="E58" s="169" t="str">
        <f>IF(RES_hhdet_in_tes!E58=0,"",RES_hhdet_in_tes!E58/RES_hhdet_in_fec!E58)</f>
        <v/>
      </c>
      <c r="F58" s="169">
        <f>IF(RES_hhdet_in_tes!F58=0,"",RES_hhdet_in_tes!F58/RES_hhdet_in_fec!F58)</f>
        <v>0.84193685434327936</v>
      </c>
      <c r="G58" s="169">
        <f>IF(RES_hhdet_in_tes!G58=0,"",RES_hhdet_in_tes!G58/RES_hhdet_in_fec!G58)</f>
        <v>0.84472973278603158</v>
      </c>
      <c r="H58" s="169">
        <f>IF(RES_hhdet_in_tes!H58=0,"",RES_hhdet_in_tes!H58/RES_hhdet_in_fec!H58)</f>
        <v>0.84713327344286704</v>
      </c>
      <c r="I58" s="169" t="str">
        <f>IF(RES_hhdet_in_tes!I58=0,"",RES_hhdet_in_tes!I58/RES_hhdet_in_fec!I58)</f>
        <v/>
      </c>
      <c r="J58" s="169">
        <f>IF(RES_hhdet_in_tes!J58=0,"",RES_hhdet_in_tes!J58/RES_hhdet_in_fec!J58)</f>
        <v>0.85497844248650101</v>
      </c>
      <c r="K58" s="169">
        <f>IF(RES_hhdet_in_tes!K58=0,"",RES_hhdet_in_tes!K58/RES_hhdet_in_fec!K58)</f>
        <v>0.85363718606104166</v>
      </c>
      <c r="L58" s="169" t="str">
        <f>IF(RES_hhdet_in_tes!L58=0,"",RES_hhdet_in_tes!L58/RES_hhdet_in_fec!L58)</f>
        <v/>
      </c>
      <c r="M58" s="169">
        <f>IF(RES_hhdet_in_tes!M58=0,"",RES_hhdet_in_tes!M58/RES_hhdet_in_fec!M58)</f>
        <v>0.85420806233606272</v>
      </c>
      <c r="N58" s="169">
        <f>IF(RES_hhdet_in_tes!N58=0,"",RES_hhdet_in_tes!N58/RES_hhdet_in_fec!N58)</f>
        <v>0.85390299576092454</v>
      </c>
      <c r="O58" s="169" t="str">
        <f>IF(RES_hhdet_in_tes!O58=0,"",RES_hhdet_in_tes!O58/RES_hhdet_in_fec!O58)</f>
        <v/>
      </c>
      <c r="P58" s="169" t="str">
        <f>IF(RES_hhdet_in_tes!P58=0,"",RES_hhdet_in_tes!P58/RES_hhdet_in_fec!P58)</f>
        <v/>
      </c>
      <c r="Q58" s="169" t="str">
        <f>IF(RES_hhdet_in_tes!Q58=0,"",RES_hhdet_in_tes!Q58/RES_hhdet_in_fec!Q58)</f>
        <v/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0.83206798060826748</v>
      </c>
      <c r="D60" s="65" t="str">
        <f>IF(RES_hhdet_in_tes!D60=0,"",RES_hhdet_in_tes!D60/RES_hhdet_in_fec!D60)</f>
        <v/>
      </c>
      <c r="E60" s="65" t="str">
        <f>IF(RES_hhdet_in_tes!E60=0,"",RES_hhdet_in_tes!E60/RES_hhdet_in_fec!E60)</f>
        <v/>
      </c>
      <c r="F60" s="65">
        <f>IF(RES_hhdet_in_tes!F60=0,"",RES_hhdet_in_tes!F60/RES_hhdet_in_fec!F60)</f>
        <v>0.84193685434327936</v>
      </c>
      <c r="G60" s="65">
        <f>IF(RES_hhdet_in_tes!G60=0,"",RES_hhdet_in_tes!G60/RES_hhdet_in_fec!G60)</f>
        <v>0.84472973278603158</v>
      </c>
      <c r="H60" s="65">
        <f>IF(RES_hhdet_in_tes!H60=0,"",RES_hhdet_in_tes!H60/RES_hhdet_in_fec!H60)</f>
        <v>0.84713327344286704</v>
      </c>
      <c r="I60" s="65" t="str">
        <f>IF(RES_hhdet_in_tes!I60=0,"",RES_hhdet_in_tes!I60/RES_hhdet_in_fec!I60)</f>
        <v/>
      </c>
      <c r="J60" s="65">
        <f>IF(RES_hhdet_in_tes!J60=0,"",RES_hhdet_in_tes!J60/RES_hhdet_in_fec!J60)</f>
        <v>0.85497844248650101</v>
      </c>
      <c r="K60" s="65">
        <f>IF(RES_hhdet_in_tes!K60=0,"",RES_hhdet_in_tes!K60/RES_hhdet_in_fec!K60)</f>
        <v>0.85363718606104166</v>
      </c>
      <c r="L60" s="65" t="str">
        <f>IF(RES_hhdet_in_tes!L60=0,"",RES_hhdet_in_tes!L60/RES_hhdet_in_fec!L60)</f>
        <v/>
      </c>
      <c r="M60" s="65">
        <f>IF(RES_hhdet_in_tes!M60=0,"",RES_hhdet_in_tes!M60/RES_hhdet_in_fec!M60)</f>
        <v>0.85420806233606272</v>
      </c>
      <c r="N60" s="65">
        <f>IF(RES_hhdet_in_tes!N60=0,"",RES_hhdet_in_tes!N60/RES_hhdet_in_fec!N60)</f>
        <v>0.85390299576092454</v>
      </c>
      <c r="O60" s="65" t="str">
        <f>IF(RES_hhdet_in_tes!O60=0,"",RES_hhdet_in_tes!O60/RES_hhdet_in_fec!O60)</f>
        <v/>
      </c>
      <c r="P60" s="65" t="str">
        <f>IF(RES_hhdet_in_tes!P60=0,"",RES_hhdet_in_tes!P60/RES_hhdet_in_fec!P60)</f>
        <v/>
      </c>
      <c r="Q60" s="65" t="str">
        <f>IF(RES_hhdet_in_tes!Q60=0,"",RES_hhdet_in_tes!Q60/RES_hhdet_in_fec!Q60)</f>
        <v/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0.67062008329630729</v>
      </c>
      <c r="D62" s="175">
        <f>IF(RES_hhdet_in_tes!D62=0,"",RES_hhdet_in_tes!D62/RES_hhdet_in_fec!D62)</f>
        <v>0.66899894371201751</v>
      </c>
      <c r="E62" s="175">
        <f>IF(RES_hhdet_in_tes!E62=0,"",RES_hhdet_in_tes!E62/RES_hhdet_in_fec!E62)</f>
        <v>0.66887363260641186</v>
      </c>
      <c r="F62" s="175">
        <f>IF(RES_hhdet_in_tes!F62=0,"",RES_hhdet_in_tes!F62/RES_hhdet_in_fec!F62)</f>
        <v>0.67957915345026176</v>
      </c>
      <c r="G62" s="175">
        <f>IF(RES_hhdet_in_tes!G62=0,"",RES_hhdet_in_tes!G62/RES_hhdet_in_fec!G62)</f>
        <v>0.69766640788088807</v>
      </c>
      <c r="H62" s="175">
        <f>IF(RES_hhdet_in_tes!H62=0,"",RES_hhdet_in_tes!H62/RES_hhdet_in_fec!H62)</f>
        <v>0.70784877977820493</v>
      </c>
      <c r="I62" s="175">
        <f>IF(RES_hhdet_in_tes!I62=0,"",RES_hhdet_in_tes!I62/RES_hhdet_in_fec!I62)</f>
        <v>0.72650919119537283</v>
      </c>
      <c r="J62" s="175">
        <f>IF(RES_hhdet_in_tes!J62=0,"",RES_hhdet_in_tes!J62/RES_hhdet_in_fec!J62)</f>
        <v>0.72984732320384293</v>
      </c>
      <c r="K62" s="175">
        <f>IF(RES_hhdet_in_tes!K62=0,"",RES_hhdet_in_tes!K62/RES_hhdet_in_fec!K62)</f>
        <v>0.71895366973268271</v>
      </c>
      <c r="L62" s="175">
        <f>IF(RES_hhdet_in_tes!L62=0,"",RES_hhdet_in_tes!L62/RES_hhdet_in_fec!L62)</f>
        <v>0.72181734532366482</v>
      </c>
      <c r="M62" s="175">
        <f>IF(RES_hhdet_in_tes!M62=0,"",RES_hhdet_in_tes!M62/RES_hhdet_in_fec!M62)</f>
        <v>0.8418909019149361</v>
      </c>
      <c r="N62" s="175">
        <f>IF(RES_hhdet_in_tes!N62=0,"",RES_hhdet_in_tes!N62/RES_hhdet_in_fec!N62)</f>
        <v>0.82172668341831356</v>
      </c>
      <c r="O62" s="175">
        <f>IF(RES_hhdet_in_tes!O62=0,"",RES_hhdet_in_tes!O62/RES_hhdet_in_fec!O62)</f>
        <v>0.82037325714369491</v>
      </c>
      <c r="P62" s="175">
        <f>IF(RES_hhdet_in_tes!P62=0,"",RES_hhdet_in_tes!P62/RES_hhdet_in_fec!P62)</f>
        <v>0.79846273669399759</v>
      </c>
      <c r="Q62" s="175">
        <f>IF(RES_hhdet_in_tes!Q62=0,"",RES_hhdet_in_tes!Q62/RES_hhdet_in_fec!Q62)</f>
        <v>0.78575102459089641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0.66440056336352393</v>
      </c>
      <c r="D63" s="169">
        <f>IF(RES_hhdet_in_tes!D63=0,"",RES_hhdet_in_tes!D63/RES_hhdet_in_fec!D63)</f>
        <v>0.66867642384823966</v>
      </c>
      <c r="E63" s="169">
        <f>IF(RES_hhdet_in_tes!E63=0,"",RES_hhdet_in_tes!E63/RES_hhdet_in_fec!E63)</f>
        <v>0.67330255046426091</v>
      </c>
      <c r="F63" s="169">
        <f>IF(RES_hhdet_in_tes!F63=0,"",RES_hhdet_in_tes!F63/RES_hhdet_in_fec!F63)</f>
        <v>0.68099511673408564</v>
      </c>
      <c r="G63" s="169">
        <f>IF(RES_hhdet_in_tes!G63=0,"",RES_hhdet_in_tes!G63/RES_hhdet_in_fec!G63)</f>
        <v>0.67381484508213119</v>
      </c>
      <c r="H63" s="169">
        <f>IF(RES_hhdet_in_tes!H63=0,"",RES_hhdet_in_tes!H63/RES_hhdet_in_fec!H63)</f>
        <v>0.68142217826853857</v>
      </c>
      <c r="I63" s="169">
        <f>IF(RES_hhdet_in_tes!I63=0,"",RES_hhdet_in_tes!I63/RES_hhdet_in_fec!I63)</f>
        <v>0.65436789724798372</v>
      </c>
      <c r="J63" s="169">
        <f>IF(RES_hhdet_in_tes!J63=0,"",RES_hhdet_in_tes!J63/RES_hhdet_in_fec!J63)</f>
        <v>0.6753139706187683</v>
      </c>
      <c r="K63" s="169">
        <f>IF(RES_hhdet_in_tes!K63=0,"",RES_hhdet_in_tes!K63/RES_hhdet_in_fec!K63)</f>
        <v>0.69237058477744218</v>
      </c>
      <c r="L63" s="169">
        <f>IF(RES_hhdet_in_tes!L63=0,"",RES_hhdet_in_tes!L63/RES_hhdet_in_fec!L63)</f>
        <v>0.68648264365951905</v>
      </c>
      <c r="M63" s="169">
        <f>IF(RES_hhdet_in_tes!M63=0,"",RES_hhdet_in_tes!M63/RES_hhdet_in_fec!M63)</f>
        <v>0.70478740135073592</v>
      </c>
      <c r="N63" s="169">
        <f>IF(RES_hhdet_in_tes!N63=0,"",RES_hhdet_in_tes!N63/RES_hhdet_in_fec!N63)</f>
        <v>0.69882741169657903</v>
      </c>
      <c r="O63" s="169">
        <f>IF(RES_hhdet_in_tes!O63=0,"",RES_hhdet_in_tes!O63/RES_hhdet_in_fec!O63)</f>
        <v>0.69810130578956275</v>
      </c>
      <c r="P63" s="169">
        <f>IF(RES_hhdet_in_tes!P63=0,"",RES_hhdet_in_tes!P63/RES_hhdet_in_fec!P63)</f>
        <v>0.71112945251060755</v>
      </c>
      <c r="Q63" s="169">
        <f>IF(RES_hhdet_in_tes!Q63=0,"",RES_hhdet_in_tes!Q63/RES_hhdet_in_fec!Q63)</f>
        <v>0.72735459214797071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0.6568534988086111</v>
      </c>
      <c r="D64" s="73">
        <f>IF(RES_hhdet_in_tes!D64=0,"",RES_hhdet_in_tes!D64/RES_hhdet_in_fec!D64)</f>
        <v>0.66049235552429031</v>
      </c>
      <c r="E64" s="73">
        <f>IF(RES_hhdet_in_tes!E64=0,"",RES_hhdet_in_tes!E64/RES_hhdet_in_fec!E64)</f>
        <v>0.66481272825108839</v>
      </c>
      <c r="F64" s="73">
        <f>IF(RES_hhdet_in_tes!F64=0,"",RES_hhdet_in_tes!F64/RES_hhdet_in_fec!F64)</f>
        <v>0.6704409370674741</v>
      </c>
      <c r="G64" s="73">
        <f>IF(RES_hhdet_in_tes!G64=0,"",RES_hhdet_in_tes!G64/RES_hhdet_in_fec!G64)</f>
        <v>0.6645553829073112</v>
      </c>
      <c r="H64" s="73">
        <f>IF(RES_hhdet_in_tes!H64=0,"",RES_hhdet_in_tes!H64/RES_hhdet_in_fec!H64)</f>
        <v>0.67298635172649979</v>
      </c>
      <c r="I64" s="73">
        <f>IF(RES_hhdet_in_tes!I64=0,"",RES_hhdet_in_tes!I64/RES_hhdet_in_fec!I64)</f>
        <v>0.6490581797056636</v>
      </c>
      <c r="J64" s="73">
        <f>IF(RES_hhdet_in_tes!J64=0,"",RES_hhdet_in_tes!J64/RES_hhdet_in_fec!J64)</f>
        <v>0.67016873176907621</v>
      </c>
      <c r="K64" s="73">
        <f>IF(RES_hhdet_in_tes!K64=0,"",RES_hhdet_in_tes!K64/RES_hhdet_in_fec!K64)</f>
        <v>0.68771982114124719</v>
      </c>
      <c r="L64" s="73">
        <f>IF(RES_hhdet_in_tes!L64=0,"",RES_hhdet_in_tes!L64/RES_hhdet_in_fec!L64)</f>
        <v>0.68153437197522859</v>
      </c>
      <c r="M64" s="73">
        <f>IF(RES_hhdet_in_tes!M64=0,"",RES_hhdet_in_tes!M64/RES_hhdet_in_fec!M64)</f>
        <v>0.69830088397508427</v>
      </c>
      <c r="N64" s="73">
        <f>IF(RES_hhdet_in_tes!N64=0,"",RES_hhdet_in_tes!N64/RES_hhdet_in_fec!N64)</f>
        <v>0.69493774309063727</v>
      </c>
      <c r="O64" s="73">
        <f>IF(RES_hhdet_in_tes!O64=0,"",RES_hhdet_in_tes!O64/RES_hhdet_in_fec!O64)</f>
        <v>0.6940085044873604</v>
      </c>
      <c r="P64" s="73">
        <f>IF(RES_hhdet_in_tes!P64=0,"",RES_hhdet_in_tes!P64/RES_hhdet_in_fec!P64)</f>
        <v>0.70759670491840398</v>
      </c>
      <c r="Q64" s="73">
        <f>IF(RES_hhdet_in_tes!Q64=0,"",RES_hhdet_in_tes!Q64/RES_hhdet_in_fec!Q64)</f>
        <v>0.72077970665370517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1.0831999205302647</v>
      </c>
      <c r="D65" s="73">
        <f>IF(RES_hhdet_in_tes!D65=0,"",RES_hhdet_in_tes!D65/RES_hhdet_in_fec!D65)</f>
        <v>1.0833700137529223</v>
      </c>
      <c r="E65" s="73">
        <f>IF(RES_hhdet_in_tes!E65=0,"",RES_hhdet_in_tes!E65/RES_hhdet_in_fec!E65)</f>
        <v>1.0774327496663645</v>
      </c>
      <c r="F65" s="73">
        <f>IF(RES_hhdet_in_tes!F65=0,"",RES_hhdet_in_tes!F65/RES_hhdet_in_fec!F65)</f>
        <v>1.0786623740996479</v>
      </c>
      <c r="G65" s="73">
        <f>IF(RES_hhdet_in_tes!G65=0,"",RES_hhdet_in_tes!G65/RES_hhdet_in_fec!G65)</f>
        <v>1.0610862876107614</v>
      </c>
      <c r="H65" s="73">
        <f>IF(RES_hhdet_in_tes!H65=0,"",RES_hhdet_in_tes!H65/RES_hhdet_in_fec!H65)</f>
        <v>1.0688842793079014</v>
      </c>
      <c r="I65" s="73">
        <f>IF(RES_hhdet_in_tes!I65=0,"",RES_hhdet_in_tes!I65/RES_hhdet_in_fec!I65)</f>
        <v>1.0266425937035335</v>
      </c>
      <c r="J65" s="73">
        <f>IF(RES_hhdet_in_tes!J65=0,"",RES_hhdet_in_tes!J65/RES_hhdet_in_fec!J65)</f>
        <v>1.0475941294587501</v>
      </c>
      <c r="K65" s="73">
        <f>IF(RES_hhdet_in_tes!K65=0,"",RES_hhdet_in_tes!K65/RES_hhdet_in_fec!K65)</f>
        <v>1.0639481759598879</v>
      </c>
      <c r="L65" s="73">
        <f>IF(RES_hhdet_in_tes!L65=0,"",RES_hhdet_in_tes!L65/RES_hhdet_in_fec!L65)</f>
        <v>1.0418267422751808</v>
      </c>
      <c r="M65" s="73">
        <f>IF(RES_hhdet_in_tes!M65=0,"",RES_hhdet_in_tes!M65/RES_hhdet_in_fec!M65)</f>
        <v>1.0588186399927459</v>
      </c>
      <c r="N65" s="73">
        <f>IF(RES_hhdet_in_tes!N65=0,"",RES_hhdet_in_tes!N65/RES_hhdet_in_fec!N65)</f>
        <v>1.0416902626710376</v>
      </c>
      <c r="O65" s="73">
        <f>IF(RES_hhdet_in_tes!O65=0,"",RES_hhdet_in_tes!O65/RES_hhdet_in_fec!O65)</f>
        <v>1.0306446207707376</v>
      </c>
      <c r="P65" s="73">
        <f>IF(RES_hhdet_in_tes!P65=0,"",RES_hhdet_in_tes!P65/RES_hhdet_in_fec!P65)</f>
        <v>1.0393263707128277</v>
      </c>
      <c r="Q65" s="73">
        <f>IF(RES_hhdet_in_tes!Q65=0,"",RES_hhdet_in_tes!Q65/RES_hhdet_in_fec!Q65)</f>
        <v>1.0483731789006669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1.8567708566563861</v>
      </c>
      <c r="D66" s="169">
        <f>IF(RES_hhdet_in_tes!D66=0,"",RES_hhdet_in_tes!D66/RES_hhdet_in_fec!D66)</f>
        <v>1.9072029784026956</v>
      </c>
      <c r="E66" s="169">
        <f>IF(RES_hhdet_in_tes!E66=0,"",RES_hhdet_in_tes!E66/RES_hhdet_in_fec!E66)</f>
        <v>1.9626186106332471</v>
      </c>
      <c r="F66" s="169">
        <f>IF(RES_hhdet_in_tes!F66=0,"",RES_hhdet_in_tes!F66/RES_hhdet_in_fec!F66)</f>
        <v>2.0376366165048272</v>
      </c>
      <c r="G66" s="169">
        <f>IF(RES_hhdet_in_tes!G66=0,"",RES_hhdet_in_tes!G66/RES_hhdet_in_fec!G66)</f>
        <v>2.127354390702092</v>
      </c>
      <c r="H66" s="169">
        <f>IF(RES_hhdet_in_tes!H66=0,"",RES_hhdet_in_tes!H66/RES_hhdet_in_fec!H66)</f>
        <v>2.2336252341341036</v>
      </c>
      <c r="I66" s="169">
        <f>IF(RES_hhdet_in_tes!I66=0,"",RES_hhdet_in_tes!I66/RES_hhdet_in_fec!I66)</f>
        <v>2.3484835327286619</v>
      </c>
      <c r="J66" s="169">
        <f>IF(RES_hhdet_in_tes!J66=0,"",RES_hhdet_in_tes!J66/RES_hhdet_in_fec!J66)</f>
        <v>2.3797788997521296</v>
      </c>
      <c r="K66" s="169">
        <f>IF(RES_hhdet_in_tes!K66=0,"",RES_hhdet_in_tes!K66/RES_hhdet_in_fec!K66)</f>
        <v>2.5306002484840859</v>
      </c>
      <c r="L66" s="169">
        <f>IF(RES_hhdet_in_tes!L66=0,"",RES_hhdet_in_tes!L66/RES_hhdet_in_fec!L66)</f>
        <v>2.7147254380231503</v>
      </c>
      <c r="M66" s="169">
        <f>IF(RES_hhdet_in_tes!M66=0,"",RES_hhdet_in_tes!M66/RES_hhdet_in_fec!M66)</f>
        <v>2.9915166324084721</v>
      </c>
      <c r="N66" s="169">
        <f>IF(RES_hhdet_in_tes!N66=0,"",RES_hhdet_in_tes!N66/RES_hhdet_in_fec!N66)</f>
        <v>3.1596157798800046</v>
      </c>
      <c r="O66" s="169">
        <f>IF(RES_hhdet_in_tes!O66=0,"",RES_hhdet_in_tes!O66/RES_hhdet_in_fec!O66)</f>
        <v>3.3375151240678353</v>
      </c>
      <c r="P66" s="169">
        <f>IF(RES_hhdet_in_tes!P66=0,"",RES_hhdet_in_tes!P66/RES_hhdet_in_fec!P66)</f>
        <v>3.4860081515647066</v>
      </c>
      <c r="Q66" s="169">
        <f>IF(RES_hhdet_in_tes!Q66=0,"",RES_hhdet_in_tes!Q66/RES_hhdet_in_fec!Q66)</f>
        <v>3.6648131520221274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1.8567708566563861</v>
      </c>
      <c r="D67" s="73">
        <f>IF(RES_hhdet_in_tes!D67=0,"",RES_hhdet_in_tes!D67/RES_hhdet_in_fec!D67)</f>
        <v>1.9072029784026956</v>
      </c>
      <c r="E67" s="73">
        <f>IF(RES_hhdet_in_tes!E67=0,"",RES_hhdet_in_tes!E67/RES_hhdet_in_fec!E67)</f>
        <v>1.9626186106332471</v>
      </c>
      <c r="F67" s="73">
        <f>IF(RES_hhdet_in_tes!F67=0,"",RES_hhdet_in_tes!F67/RES_hhdet_in_fec!F67)</f>
        <v>2.0376366165048272</v>
      </c>
      <c r="G67" s="73">
        <f>IF(RES_hhdet_in_tes!G67=0,"",RES_hhdet_in_tes!G67/RES_hhdet_in_fec!G67)</f>
        <v>2.127354390702092</v>
      </c>
      <c r="H67" s="73">
        <f>IF(RES_hhdet_in_tes!H67=0,"",RES_hhdet_in_tes!H67/RES_hhdet_in_fec!H67)</f>
        <v>2.2336252341341036</v>
      </c>
      <c r="I67" s="73">
        <f>IF(RES_hhdet_in_tes!I67=0,"",RES_hhdet_in_tes!I67/RES_hhdet_in_fec!I67)</f>
        <v>2.3484835327286619</v>
      </c>
      <c r="J67" s="73">
        <f>IF(RES_hhdet_in_tes!J67=0,"",RES_hhdet_in_tes!J67/RES_hhdet_in_fec!J67)</f>
        <v>2.3797788997521296</v>
      </c>
      <c r="K67" s="73">
        <f>IF(RES_hhdet_in_tes!K67=0,"",RES_hhdet_in_tes!K67/RES_hhdet_in_fec!K67)</f>
        <v>2.5306002484840859</v>
      </c>
      <c r="L67" s="73">
        <f>IF(RES_hhdet_in_tes!L67=0,"",RES_hhdet_in_tes!L67/RES_hhdet_in_fec!L67)</f>
        <v>2.7147254380231503</v>
      </c>
      <c r="M67" s="73">
        <f>IF(RES_hhdet_in_tes!M67=0,"",RES_hhdet_in_tes!M67/RES_hhdet_in_fec!M67)</f>
        <v>2.9915166324084721</v>
      </c>
      <c r="N67" s="73">
        <f>IF(RES_hhdet_in_tes!N67=0,"",RES_hhdet_in_tes!N67/RES_hhdet_in_fec!N67)</f>
        <v>3.1596157798800046</v>
      </c>
      <c r="O67" s="73">
        <f>IF(RES_hhdet_in_tes!O67=0,"",RES_hhdet_in_tes!O67/RES_hhdet_in_fec!O67)</f>
        <v>3.3375151240678353</v>
      </c>
      <c r="P67" s="73">
        <f>IF(RES_hhdet_in_tes!P67=0,"",RES_hhdet_in_tes!P67/RES_hhdet_in_fec!P67)</f>
        <v>3.4860081515647066</v>
      </c>
      <c r="Q67" s="73">
        <f>IF(RES_hhdet_in_tes!Q67=0,"",RES_hhdet_in_tes!Q67/RES_hhdet_in_fec!Q67)</f>
        <v>3.6648131520221274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0.5869625518625492</v>
      </c>
      <c r="D68" s="169">
        <f>IF(RES_hhdet_in_tes!D68=0,"",RES_hhdet_in_tes!D68/RES_hhdet_in_fec!D68)</f>
        <v>0.56786505567584467</v>
      </c>
      <c r="E68" s="169">
        <f>IF(RES_hhdet_in_tes!E68=0,"",RES_hhdet_in_tes!E68/RES_hhdet_in_fec!E68)</f>
        <v>0.62194086513235891</v>
      </c>
      <c r="F68" s="169">
        <f>IF(RES_hhdet_in_tes!F68=0,"",RES_hhdet_in_tes!F68/RES_hhdet_in_fec!F68)</f>
        <v>0.57580214482227599</v>
      </c>
      <c r="G68" s="169">
        <f>IF(RES_hhdet_in_tes!G68=0,"",RES_hhdet_in_tes!G68/RES_hhdet_in_fec!G68)</f>
        <v>0.67952905435203037</v>
      </c>
      <c r="H68" s="169">
        <f>IF(RES_hhdet_in_tes!H68=0,"",RES_hhdet_in_tes!H68/RES_hhdet_in_fec!H68)</f>
        <v>0.62219150302432635</v>
      </c>
      <c r="I68" s="169">
        <f>IF(RES_hhdet_in_tes!I68=0,"",RES_hhdet_in_tes!I68/RES_hhdet_in_fec!I68)</f>
        <v>0.77440674868633341</v>
      </c>
      <c r="J68" s="169">
        <f>IF(RES_hhdet_in_tes!J68=0,"",RES_hhdet_in_tes!J68/RES_hhdet_in_fec!J68)</f>
        <v>0.69289086145551138</v>
      </c>
      <c r="K68" s="169">
        <f>IF(RES_hhdet_in_tes!K68=0,"",RES_hhdet_in_tes!K68/RES_hhdet_in_fec!K68)</f>
        <v>0.62283770050811937</v>
      </c>
      <c r="L68" s="169">
        <f>IF(RES_hhdet_in_tes!L68=0,"",RES_hhdet_in_tes!L68/RES_hhdet_in_fec!L68)</f>
        <v>0.67357016736564512</v>
      </c>
      <c r="M68" s="169">
        <f>IF(RES_hhdet_in_tes!M68=0,"",RES_hhdet_in_tes!M68/RES_hhdet_in_fec!M68)</f>
        <v>0.62065157424149497</v>
      </c>
      <c r="N68" s="169">
        <f>IF(RES_hhdet_in_tes!N68=0,"",RES_hhdet_in_tes!N68/RES_hhdet_in_fec!N68)</f>
        <v>0.66356661848098319</v>
      </c>
      <c r="O68" s="169">
        <f>IF(RES_hhdet_in_tes!O68=0,"",RES_hhdet_in_tes!O68/RES_hhdet_in_fec!O68)</f>
        <v>0.69669761326681678</v>
      </c>
      <c r="P68" s="169">
        <f>IF(RES_hhdet_in_tes!P68=0,"",RES_hhdet_in_tes!P68/RES_hhdet_in_fec!P68)</f>
        <v>0.66490356962391994</v>
      </c>
      <c r="Q68" s="169">
        <f>IF(RES_hhdet_in_tes!Q68=0,"",RES_hhdet_in_tes!Q68/RES_hhdet_in_fec!Q68)</f>
        <v>0.63982364485358034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0.55815081839524072</v>
      </c>
      <c r="D69" s="174">
        <f>IF(RES_hhdet_in_tes!D69=0,"",RES_hhdet_in_tes!D69/RES_hhdet_in_fec!D69)</f>
        <v>0.56120356194953613</v>
      </c>
      <c r="E69" s="174">
        <f>IF(RES_hhdet_in_tes!E69=0,"",RES_hhdet_in_tes!E69/RES_hhdet_in_fec!E69)</f>
        <v>0.563698955952039</v>
      </c>
      <c r="F69" s="174">
        <f>IF(RES_hhdet_in_tes!F69=0,"",RES_hhdet_in_tes!F69/RES_hhdet_in_fec!F69)</f>
        <v>0.5675990097522905</v>
      </c>
      <c r="G69" s="174">
        <f>IF(RES_hhdet_in_tes!G69=0,"",RES_hhdet_in_tes!G69/RES_hhdet_in_fec!G69)</f>
        <v>0.57054106785414538</v>
      </c>
      <c r="H69" s="174">
        <f>IF(RES_hhdet_in_tes!H69=0,"",RES_hhdet_in_tes!H69/RES_hhdet_in_fec!H69)</f>
        <v>0.57415195733468616</v>
      </c>
      <c r="I69" s="174" t="str">
        <f>IF(RES_hhdet_in_tes!I69=0,"",RES_hhdet_in_tes!I69/RES_hhdet_in_fec!I69)</f>
        <v/>
      </c>
      <c r="J69" s="174">
        <f>IF(RES_hhdet_in_tes!J69=0,"",RES_hhdet_in_tes!J69/RES_hhdet_in_fec!J69)</f>
        <v>0.58086670902772819</v>
      </c>
      <c r="K69" s="174">
        <f>IF(RES_hhdet_in_tes!K69=0,"",RES_hhdet_in_tes!K69/RES_hhdet_in_fec!K69)</f>
        <v>0.58479619356629897</v>
      </c>
      <c r="L69" s="174">
        <f>IF(RES_hhdet_in_tes!L69=0,"",RES_hhdet_in_tes!L69/RES_hhdet_in_fec!L69)</f>
        <v>0.58801129558700993</v>
      </c>
      <c r="M69" s="174">
        <f>IF(RES_hhdet_in_tes!M69=0,"",RES_hhdet_in_tes!M69/RES_hhdet_in_fec!M69)</f>
        <v>0.59126393362367069</v>
      </c>
      <c r="N69" s="174">
        <f>IF(RES_hhdet_in_tes!N69=0,"",RES_hhdet_in_tes!N69/RES_hhdet_in_fec!N69)</f>
        <v>0.59407443035682461</v>
      </c>
      <c r="O69" s="174">
        <f>IF(RES_hhdet_in_tes!O69=0,"",RES_hhdet_in_tes!O69/RES_hhdet_in_fec!O69)</f>
        <v>0.59793131362395935</v>
      </c>
      <c r="P69" s="174">
        <f>IF(RES_hhdet_in_tes!P69=0,"",RES_hhdet_in_tes!P69/RES_hhdet_in_fec!P69)</f>
        <v>0.60123862560845731</v>
      </c>
      <c r="Q69" s="174">
        <f>IF(RES_hhdet_in_tes!Q69=0,"",RES_hhdet_in_tes!Q69/RES_hhdet_in_fec!Q69)</f>
        <v>0.60459009727625312</v>
      </c>
    </row>
    <row r="70" spans="1:17" ht="12" customHeight="1" x14ac:dyDescent="0.25">
      <c r="A70" s="167" t="s">
        <v>159</v>
      </c>
      <c r="B70" s="174"/>
      <c r="C70" s="174">
        <f>IF(RES_hhdet_in_tes!C70=0,"",RES_hhdet_in_tes!C70/RES_hhdet_in_fec!C70)</f>
        <v>0.75880604308286481</v>
      </c>
      <c r="D70" s="174">
        <f>IF(RES_hhdet_in_tes!D70=0,"",RES_hhdet_in_tes!D70/RES_hhdet_in_fec!D70)</f>
        <v>0.76284494409165626</v>
      </c>
      <c r="E70" s="174">
        <f>IF(RES_hhdet_in_tes!E70=0,"",RES_hhdet_in_tes!E70/RES_hhdet_in_fec!E70)</f>
        <v>0.76389662288733051</v>
      </c>
      <c r="F70" s="174">
        <f>IF(RES_hhdet_in_tes!F70=0,"",RES_hhdet_in_tes!F70/RES_hhdet_in_fec!F70)</f>
        <v>0.76716224141056255</v>
      </c>
      <c r="G70" s="174">
        <f>IF(RES_hhdet_in_tes!G70=0,"",RES_hhdet_in_tes!G70/RES_hhdet_in_fec!G70)</f>
        <v>0.7689241572151283</v>
      </c>
      <c r="H70" s="174">
        <f>IF(RES_hhdet_in_tes!H70=0,"",RES_hhdet_in_tes!H70/RES_hhdet_in_fec!H70)</f>
        <v>0.77179527575314644</v>
      </c>
      <c r="I70" s="174">
        <f>IF(RES_hhdet_in_tes!I70=0,"",RES_hhdet_in_tes!I70/RES_hhdet_in_fec!I70)</f>
        <v>0.77440674868633341</v>
      </c>
      <c r="J70" s="174">
        <f>IF(RES_hhdet_in_tes!J70=0,"",RES_hhdet_in_tes!J70/RES_hhdet_in_fec!J70)</f>
        <v>0.77734321532640782</v>
      </c>
      <c r="K70" s="174">
        <f>IF(RES_hhdet_in_tes!K70=0,"",RES_hhdet_in_tes!K70/RES_hhdet_in_fec!K70)</f>
        <v>0.77950997970129243</v>
      </c>
      <c r="L70" s="174">
        <f>IF(RES_hhdet_in_tes!L70=0,"",RES_hhdet_in_tes!L70/RES_hhdet_in_fec!L70)</f>
        <v>0.78189815872381907</v>
      </c>
      <c r="M70" s="174">
        <f>IF(RES_hhdet_in_tes!M70=0,"",RES_hhdet_in_tes!M70/RES_hhdet_in_fec!M70)</f>
        <v>0.77586804449333258</v>
      </c>
      <c r="N70" s="174">
        <f>IF(RES_hhdet_in_tes!N70=0,"",RES_hhdet_in_tes!N70/RES_hhdet_in_fec!N70)</f>
        <v>0.78713101919979633</v>
      </c>
      <c r="O70" s="174">
        <f>IF(RES_hhdet_in_tes!O70=0,"",RES_hhdet_in_tes!O70/RES_hhdet_in_fec!O70)</f>
        <v>0.7899588284767125</v>
      </c>
      <c r="P70" s="174">
        <f>IF(RES_hhdet_in_tes!P70=0,"",RES_hhdet_in_tes!P70/RES_hhdet_in_fec!P70)</f>
        <v>0.79261285371509171</v>
      </c>
      <c r="Q70" s="174">
        <f>IF(RES_hhdet_in_tes!Q70=0,"",RES_hhdet_in_tes!Q70/RES_hhdet_in_fec!Q70)</f>
        <v>0.79544689375634636</v>
      </c>
    </row>
    <row r="71" spans="1:17" ht="12" customHeight="1" x14ac:dyDescent="0.25">
      <c r="A71" s="166" t="s">
        <v>109</v>
      </c>
      <c r="B71" s="173"/>
      <c r="C71" s="173">
        <f>IF(RES_hhdet_in_tes!C71=0,"",RES_hhdet_in_tes!C71/RES_hhdet_in_fec!C71)</f>
        <v>0.54899121946646712</v>
      </c>
      <c r="D71" s="173">
        <f>IF(RES_hhdet_in_tes!D71=0,"",RES_hhdet_in_tes!D71/RES_hhdet_in_fec!D71)</f>
        <v>0.55318804259196719</v>
      </c>
      <c r="E71" s="173">
        <f>IF(RES_hhdet_in_tes!E71=0,"",RES_hhdet_in_tes!E71/RES_hhdet_in_fec!E71)</f>
        <v>0.55668752211706496</v>
      </c>
      <c r="F71" s="173">
        <f>IF(RES_hhdet_in_tes!F71=0,"",RES_hhdet_in_tes!F71/RES_hhdet_in_fec!F71)</f>
        <v>0.5629001481134237</v>
      </c>
      <c r="G71" s="173">
        <f>IF(RES_hhdet_in_tes!G71=0,"",RES_hhdet_in_tes!G71/RES_hhdet_in_fec!G71)</f>
        <v>0.56688747424624375</v>
      </c>
      <c r="H71" s="173">
        <f>IF(RES_hhdet_in_tes!H71=0,"",RES_hhdet_in_tes!H71/RES_hhdet_in_fec!H71)</f>
        <v>0.57072090664083042</v>
      </c>
      <c r="I71" s="173">
        <f>IF(RES_hhdet_in_tes!I71=0,"",RES_hhdet_in_tes!I71/RES_hhdet_in_fec!I71)</f>
        <v>0.57521041848191812</v>
      </c>
      <c r="J71" s="173">
        <f>IF(RES_hhdet_in_tes!J71=0,"",RES_hhdet_in_tes!J71/RES_hhdet_in_fec!J71)</f>
        <v>0.57916234084491536</v>
      </c>
      <c r="K71" s="173">
        <f>IF(RES_hhdet_in_tes!K71=0,"",RES_hhdet_in_tes!K71/RES_hhdet_in_fec!K71)</f>
        <v>0.58291118071408032</v>
      </c>
      <c r="L71" s="173">
        <f>IF(RES_hhdet_in_tes!L71=0,"",RES_hhdet_in_tes!L71/RES_hhdet_in_fec!L71)</f>
        <v>0.58711112344669036</v>
      </c>
      <c r="M71" s="173">
        <f>IF(RES_hhdet_in_tes!M71=0,"",RES_hhdet_in_tes!M71/RES_hhdet_in_fec!M71)</f>
        <v>0.58694847501688119</v>
      </c>
      <c r="N71" s="173">
        <f>IF(RES_hhdet_in_tes!N71=0,"",RES_hhdet_in_tes!N71/RES_hhdet_in_fec!N71)</f>
        <v>0.59312515751969652</v>
      </c>
      <c r="O71" s="173">
        <f>IF(RES_hhdet_in_tes!O71=0,"",RES_hhdet_in_tes!O71/RES_hhdet_in_fec!O71)</f>
        <v>0.5963718453148229</v>
      </c>
      <c r="P71" s="173">
        <f>IF(RES_hhdet_in_tes!P71=0,"",RES_hhdet_in_tes!P71/RES_hhdet_in_fec!P71)</f>
        <v>0.59971771701683352</v>
      </c>
      <c r="Q71" s="173">
        <f>IF(RES_hhdet_in_tes!Q71=0,"",RES_hhdet_in_tes!Q71/RES_hhdet_in_fec!Q71)</f>
        <v>0.6028234122451358</v>
      </c>
    </row>
    <row r="72" spans="1:17" ht="12" customHeight="1" x14ac:dyDescent="0.25">
      <c r="A72" s="147" t="s">
        <v>59</v>
      </c>
      <c r="B72" s="172"/>
      <c r="C72" s="172">
        <f>IF(RES_hhdet_in_tes!C72=0,"",RES_hhdet_in_tes!C72/RES_hhdet_in_fec!C72)</f>
        <v>1.0195870061730024</v>
      </c>
      <c r="D72" s="172">
        <f>IF(RES_hhdet_in_tes!D72=0,"",RES_hhdet_in_tes!D72/RES_hhdet_in_fec!D72)</f>
        <v>1.0194529015415599</v>
      </c>
      <c r="E72" s="172">
        <f>IF(RES_hhdet_in_tes!E72=0,"",RES_hhdet_in_tes!E72/RES_hhdet_in_fec!E72)</f>
        <v>1.016704770100048</v>
      </c>
      <c r="F72" s="172">
        <f>IF(RES_hhdet_in_tes!F72=0,"",RES_hhdet_in_tes!F72/RES_hhdet_in_fec!F72)</f>
        <v>1.0142815531163376</v>
      </c>
      <c r="G72" s="172">
        <f>IF(RES_hhdet_in_tes!G72=0,"",RES_hhdet_in_tes!G72/RES_hhdet_in_fec!G72)</f>
        <v>1.0113367007188943</v>
      </c>
      <c r="H72" s="172">
        <f>IF(RES_hhdet_in_tes!H72=0,"",RES_hhdet_in_tes!H72/RES_hhdet_in_fec!H72)</f>
        <v>1.0110964184948412</v>
      </c>
      <c r="I72" s="172">
        <f>IF(RES_hhdet_in_tes!I72=0,"",RES_hhdet_in_tes!I72/RES_hhdet_in_fec!I72)</f>
        <v>1.0093975144133598</v>
      </c>
      <c r="J72" s="172">
        <f>IF(RES_hhdet_in_tes!J72=0,"",RES_hhdet_in_tes!J72/RES_hhdet_in_fec!J72)</f>
        <v>1.009191162156702</v>
      </c>
      <c r="K72" s="172">
        <f>IF(RES_hhdet_in_tes!K72=0,"",RES_hhdet_in_tes!K72/RES_hhdet_in_fec!K72)</f>
        <v>1.0076786923339354</v>
      </c>
      <c r="L72" s="172">
        <f>IF(RES_hhdet_in_tes!L72=0,"",RES_hhdet_in_tes!L72/RES_hhdet_in_fec!L72)</f>
        <v>1.0059459490845681</v>
      </c>
      <c r="M72" s="172">
        <f>IF(RES_hhdet_in_tes!M72=0,"",RES_hhdet_in_tes!M72/RES_hhdet_in_fec!M72)</f>
        <v>1.0027126979918275</v>
      </c>
      <c r="N72" s="172">
        <f>IF(RES_hhdet_in_tes!N72=0,"",RES_hhdet_in_tes!N72/RES_hhdet_in_fec!N72)</f>
        <v>1.0096383268518831</v>
      </c>
      <c r="O72" s="172">
        <f>IF(RES_hhdet_in_tes!O72=0,"",RES_hhdet_in_tes!O72/RES_hhdet_in_fec!O72)</f>
        <v>1.0113980142688415</v>
      </c>
      <c r="P72" s="172">
        <f>IF(RES_hhdet_in_tes!P72=0,"",RES_hhdet_in_tes!P72/RES_hhdet_in_fec!P72)</f>
        <v>1.0124678139156189</v>
      </c>
      <c r="Q72" s="172">
        <f>IF(RES_hhdet_in_tes!Q72=0,"",RES_hhdet_in_tes!Q72/RES_hhdet_in_fec!Q72)</f>
        <v>1.0143234404479293</v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0.69932014143238219</v>
      </c>
      <c r="D73" s="171" t="str">
        <f>IF(RES_hhdet_in_tes!D73=0,"",RES_hhdet_in_tes!D73/RES_hhdet_in_fec!D73)</f>
        <v/>
      </c>
      <c r="E73" s="171">
        <f>IF(RES_hhdet_in_tes!E73=0,"",RES_hhdet_in_tes!E73/RES_hhdet_in_fec!E73)</f>
        <v>0.70877463567836763</v>
      </c>
      <c r="F73" s="171" t="str">
        <f>IF(RES_hhdet_in_tes!F73=0,"",RES_hhdet_in_tes!F73/RES_hhdet_in_fec!F73)</f>
        <v/>
      </c>
      <c r="G73" s="171">
        <f>IF(RES_hhdet_in_tes!G73=0,"",RES_hhdet_in_tes!G73/RES_hhdet_in_fec!G73)</f>
        <v>0.72020234635592584</v>
      </c>
      <c r="H73" s="171">
        <f>IF(RES_hhdet_in_tes!H73=0,"",RES_hhdet_in_tes!H73/RES_hhdet_in_fec!H73)</f>
        <v>0.7278390394026929</v>
      </c>
      <c r="I73" s="171" t="str">
        <f>IF(RES_hhdet_in_tes!I73=0,"",RES_hhdet_in_tes!I73/RES_hhdet_in_fec!I73)</f>
        <v/>
      </c>
      <c r="J73" s="171">
        <f>IF(RES_hhdet_in_tes!J73=0,"",RES_hhdet_in_tes!J73/RES_hhdet_in_fec!J73)</f>
        <v>0.72921786589296411</v>
      </c>
      <c r="K73" s="171" t="str">
        <f>IF(RES_hhdet_in_tes!K73=0,"",RES_hhdet_in_tes!K73/RES_hhdet_in_fec!K73)</f>
        <v/>
      </c>
      <c r="L73" s="171">
        <f>IF(RES_hhdet_in_tes!L73=0,"",RES_hhdet_in_tes!L73/RES_hhdet_in_fec!L73)</f>
        <v>0.74065506318989305</v>
      </c>
      <c r="M73" s="171" t="str">
        <f>IF(RES_hhdet_in_tes!M73=0,"",RES_hhdet_in_tes!M73/RES_hhdet_in_fec!M73)</f>
        <v/>
      </c>
      <c r="N73" s="171">
        <f>IF(RES_hhdet_in_tes!N73=0,"",RES_hhdet_in_tes!N73/RES_hhdet_in_fec!N73)</f>
        <v>0.74523414748763384</v>
      </c>
      <c r="O73" s="171">
        <f>IF(RES_hhdet_in_tes!O73=0,"",RES_hhdet_in_tes!O73/RES_hhdet_in_fec!O73)</f>
        <v>0.74860802250426817</v>
      </c>
      <c r="P73" s="171">
        <f>IF(RES_hhdet_in_tes!P73=0,"",RES_hhdet_in_tes!P73/RES_hhdet_in_fec!P73)</f>
        <v>0.75169713738647903</v>
      </c>
      <c r="Q73" s="171">
        <f>IF(RES_hhdet_in_tes!Q73=0,"",RES_hhdet_in_tes!Q73/RES_hhdet_in_fec!Q73)</f>
        <v>0.75448855181430974</v>
      </c>
    </row>
    <row r="74" spans="1:17" ht="12" customHeight="1" x14ac:dyDescent="0.25">
      <c r="A74" s="161" t="s">
        <v>141</v>
      </c>
      <c r="B74" s="170"/>
      <c r="C74" s="170">
        <f>IF(RES_hhdet_in_tes!C74=0,"",RES_hhdet_in_tes!C74/RES_hhdet_in_fec!C74)</f>
        <v>0.84927010832027827</v>
      </c>
      <c r="D74" s="170" t="str">
        <f>IF(RES_hhdet_in_tes!D74=0,"",RES_hhdet_in_tes!D74/RES_hhdet_in_fec!D74)</f>
        <v/>
      </c>
      <c r="E74" s="170">
        <f>IF(RES_hhdet_in_tes!E74=0,"",RES_hhdet_in_tes!E74/RES_hhdet_in_fec!E74)</f>
        <v>0.84244986906746611</v>
      </c>
      <c r="F74" s="170" t="str">
        <f>IF(RES_hhdet_in_tes!F74=0,"",RES_hhdet_in_tes!F74/RES_hhdet_in_fec!F74)</f>
        <v/>
      </c>
      <c r="G74" s="170">
        <f>IF(RES_hhdet_in_tes!G74=0,"",RES_hhdet_in_tes!G74/RES_hhdet_in_fec!G74)</f>
        <v>0.83793436982416658</v>
      </c>
      <c r="H74" s="170">
        <f>IF(RES_hhdet_in_tes!H74=0,"",RES_hhdet_in_tes!H74/RES_hhdet_in_fec!H74)</f>
        <v>0.84911240630406537</v>
      </c>
      <c r="I74" s="170" t="str">
        <f>IF(RES_hhdet_in_tes!I74=0,"",RES_hhdet_in_tes!I74/RES_hhdet_in_fec!I74)</f>
        <v/>
      </c>
      <c r="J74" s="170">
        <f>IF(RES_hhdet_in_tes!J74=0,"",RES_hhdet_in_tes!J74/RES_hhdet_in_fec!J74)</f>
        <v>0.86511412176612923</v>
      </c>
      <c r="K74" s="170" t="str">
        <f>IF(RES_hhdet_in_tes!K74=0,"",RES_hhdet_in_tes!K74/RES_hhdet_in_fec!K74)</f>
        <v/>
      </c>
      <c r="L74" s="170">
        <f>IF(RES_hhdet_in_tes!L74=0,"",RES_hhdet_in_tes!L74/RES_hhdet_in_fec!L74)</f>
        <v>0.85456636850267853</v>
      </c>
      <c r="M74" s="170" t="str">
        <f>IF(RES_hhdet_in_tes!M74=0,"",RES_hhdet_in_tes!M74/RES_hhdet_in_fec!M74)</f>
        <v/>
      </c>
      <c r="N74" s="170">
        <f>IF(RES_hhdet_in_tes!N74=0,"",RES_hhdet_in_tes!N74/RES_hhdet_in_fec!N74)</f>
        <v>0.86385533744099174</v>
      </c>
      <c r="O74" s="170">
        <f>IF(RES_hhdet_in_tes!O74=0,"",RES_hhdet_in_tes!O74/RES_hhdet_in_fec!O74)</f>
        <v>0.86064824803900064</v>
      </c>
      <c r="P74" s="170">
        <f>IF(RES_hhdet_in_tes!P74=0,"",RES_hhdet_in_tes!P74/RES_hhdet_in_fec!P74)</f>
        <v>0.86988914743962409</v>
      </c>
      <c r="Q74" s="170">
        <f>IF(RES_hhdet_in_tes!Q74=0,"",RES_hhdet_in_tes!Q74/RES_hhdet_in_fec!Q74)</f>
        <v>0.83989333642942021</v>
      </c>
    </row>
    <row r="75" spans="1:17" ht="12" customHeight="1" x14ac:dyDescent="0.25">
      <c r="A75" s="148" t="s">
        <v>60</v>
      </c>
      <c r="B75" s="73"/>
      <c r="C75" s="73">
        <f>IF(RES_hhdet_in_tes!C75=0,"",RES_hhdet_in_tes!C75/RES_hhdet_in_fec!C75)</f>
        <v>0.68339835450409436</v>
      </c>
      <c r="D75" s="73" t="str">
        <f>IF(RES_hhdet_in_tes!D75=0,"",RES_hhdet_in_tes!D75/RES_hhdet_in_fec!D75)</f>
        <v/>
      </c>
      <c r="E75" s="73">
        <f>IF(RES_hhdet_in_tes!E75=0,"",RES_hhdet_in_tes!E75/RES_hhdet_in_fec!E75)</f>
        <v>0.70309669461220281</v>
      </c>
      <c r="F75" s="73" t="str">
        <f>IF(RES_hhdet_in_tes!F75=0,"",RES_hhdet_in_tes!F75/RES_hhdet_in_fec!F75)</f>
        <v/>
      </c>
      <c r="G75" s="73">
        <f>IF(RES_hhdet_in_tes!G75=0,"",RES_hhdet_in_tes!G75/RES_hhdet_in_fec!G75)</f>
        <v>0.7135373591155949</v>
      </c>
      <c r="H75" s="73">
        <f>IF(RES_hhdet_in_tes!H75=0,"",RES_hhdet_in_tes!H75/RES_hhdet_in_fec!H75)</f>
        <v>0.71969284478948392</v>
      </c>
      <c r="I75" s="73" t="str">
        <f>IF(RES_hhdet_in_tes!I75=0,"",RES_hhdet_in_tes!I75/RES_hhdet_in_fec!I75)</f>
        <v/>
      </c>
      <c r="J75" s="73">
        <f>IF(RES_hhdet_in_tes!J75=0,"",RES_hhdet_in_tes!J75/RES_hhdet_in_fec!J75)</f>
        <v>0.73165288665723616</v>
      </c>
      <c r="K75" s="73" t="str">
        <f>IF(RES_hhdet_in_tes!K75=0,"",RES_hhdet_in_tes!K75/RES_hhdet_in_fec!K75)</f>
        <v/>
      </c>
      <c r="L75" s="73">
        <f>IF(RES_hhdet_in_tes!L75=0,"",RES_hhdet_in_tes!L75/RES_hhdet_in_fec!L75)</f>
        <v>0.72950763340979152</v>
      </c>
      <c r="M75" s="73" t="str">
        <f>IF(RES_hhdet_in_tes!M75=0,"",RES_hhdet_in_tes!M75/RES_hhdet_in_fec!M75)</f>
        <v/>
      </c>
      <c r="N75" s="73">
        <f>IF(RES_hhdet_in_tes!N75=0,"",RES_hhdet_in_tes!N75/RES_hhdet_in_fec!N75)</f>
        <v>0.74518825652708109</v>
      </c>
      <c r="O75" s="73">
        <f>IF(RES_hhdet_in_tes!O75=0,"",RES_hhdet_in_tes!O75/RES_hhdet_in_fec!O75)</f>
        <v>0.74798374551611124</v>
      </c>
      <c r="P75" s="73">
        <f>IF(RES_hhdet_in_tes!P75=0,"",RES_hhdet_in_tes!P75/RES_hhdet_in_fec!P75)</f>
        <v>0.75169633613888043</v>
      </c>
      <c r="Q75" s="73">
        <f>IF(RES_hhdet_in_tes!Q75=0,"",RES_hhdet_in_tes!Q75/RES_hhdet_in_fec!Q75)</f>
        <v>0.73990967800391549</v>
      </c>
    </row>
    <row r="76" spans="1:17" ht="12" customHeight="1" x14ac:dyDescent="0.25">
      <c r="A76" s="148" t="s">
        <v>59</v>
      </c>
      <c r="B76" s="73"/>
      <c r="C76" s="73">
        <f>IF(RES_hhdet_in_tes!C76=0,"",RES_hhdet_in_tes!C76/RES_hhdet_in_fec!C76)</f>
        <v>1.0378104115166331</v>
      </c>
      <c r="D76" s="73" t="str">
        <f>IF(RES_hhdet_in_tes!D76=0,"",RES_hhdet_in_tes!D76/RES_hhdet_in_fec!D76)</f>
        <v/>
      </c>
      <c r="E76" s="73">
        <f>IF(RES_hhdet_in_tes!E76=0,"",RES_hhdet_in_tes!E76/RES_hhdet_in_fec!E76)</f>
        <v>1.0147927576430285</v>
      </c>
      <c r="F76" s="73" t="str">
        <f>IF(RES_hhdet_in_tes!F76=0,"",RES_hhdet_in_tes!F76/RES_hhdet_in_fec!F76)</f>
        <v/>
      </c>
      <c r="G76" s="73">
        <f>IF(RES_hhdet_in_tes!G76=0,"",RES_hhdet_in_tes!G76/RES_hhdet_in_fec!G76)</f>
        <v>0.99981673614576128</v>
      </c>
      <c r="H76" s="73">
        <f>IF(RES_hhdet_in_tes!H76=0,"",RES_hhdet_in_tes!H76/RES_hhdet_in_fec!H76)</f>
        <v>1.0070744812083803</v>
      </c>
      <c r="I76" s="73" t="str">
        <f>IF(RES_hhdet_in_tes!I76=0,"",RES_hhdet_in_tes!I76/RES_hhdet_in_fec!I76)</f>
        <v/>
      </c>
      <c r="J76" s="73">
        <f>IF(RES_hhdet_in_tes!J76=0,"",RES_hhdet_in_tes!J76/RES_hhdet_in_fec!J76)</f>
        <v>1.0064209166736644</v>
      </c>
      <c r="K76" s="73" t="str">
        <f>IF(RES_hhdet_in_tes!K76=0,"",RES_hhdet_in_tes!K76/RES_hhdet_in_fec!K76)</f>
        <v/>
      </c>
      <c r="L76" s="73">
        <f>IF(RES_hhdet_in_tes!L76=0,"",RES_hhdet_in_tes!L76/RES_hhdet_in_fec!L76)</f>
        <v>1.0010538662387902</v>
      </c>
      <c r="M76" s="73" t="str">
        <f>IF(RES_hhdet_in_tes!M76=0,"",RES_hhdet_in_tes!M76/RES_hhdet_in_fec!M76)</f>
        <v/>
      </c>
      <c r="N76" s="73">
        <f>IF(RES_hhdet_in_tes!N76=0,"",RES_hhdet_in_tes!N76/RES_hhdet_in_fec!N76)</f>
        <v>1.0000000000000002</v>
      </c>
      <c r="O76" s="73">
        <f>IF(RES_hhdet_in_tes!O76=0,"",RES_hhdet_in_tes!O76/RES_hhdet_in_fec!O76)</f>
        <v>0.99966326507669268</v>
      </c>
      <c r="P76" s="73">
        <f>IF(RES_hhdet_in_tes!P76=0,"",RES_hhdet_in_tes!P76/RES_hhdet_in_fec!P76)</f>
        <v>1</v>
      </c>
      <c r="Q76" s="73">
        <f>IF(RES_hhdet_in_tes!Q76=0,"",RES_hhdet_in_tes!Q76/RES_hhdet_in_fec!Q76)</f>
        <v>0.98400164475027774</v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0.53828287982250012</v>
      </c>
      <c r="D77" s="169">
        <f>IF(RES_hhdet_in_tes!D77=0,"",RES_hhdet_in_tes!D77/RES_hhdet_in_fec!D77)</f>
        <v>0.49752005650725845</v>
      </c>
      <c r="E77" s="169">
        <f>IF(RES_hhdet_in_tes!E77=0,"",RES_hhdet_in_tes!E77/RES_hhdet_in_fec!E77)</f>
        <v>0.51195945937717435</v>
      </c>
      <c r="F77" s="169">
        <f>IF(RES_hhdet_in_tes!F77=0,"",RES_hhdet_in_tes!F77/RES_hhdet_in_fec!F77)</f>
        <v>0.52236098015624188</v>
      </c>
      <c r="G77" s="169">
        <f>IF(RES_hhdet_in_tes!G77=0,"",RES_hhdet_in_tes!G77/RES_hhdet_in_fec!G77)</f>
        <v>0.51101801503006605</v>
      </c>
      <c r="H77" s="169">
        <f>IF(RES_hhdet_in_tes!H77=0,"",RES_hhdet_in_tes!H77/RES_hhdet_in_fec!H77)</f>
        <v>0.51648993985879121</v>
      </c>
      <c r="I77" s="169">
        <f>IF(RES_hhdet_in_tes!I77=0,"",RES_hhdet_in_tes!I77/RES_hhdet_in_fec!I77)</f>
        <v>0.52176719925904225</v>
      </c>
      <c r="J77" s="169">
        <f>IF(RES_hhdet_in_tes!J77=0,"",RES_hhdet_in_tes!J77/RES_hhdet_in_fec!J77)</f>
        <v>0.59521073608885655</v>
      </c>
      <c r="K77" s="169">
        <f>IF(RES_hhdet_in_tes!K77=0,"",RES_hhdet_in_tes!K77/RES_hhdet_in_fec!K77)</f>
        <v>0.527457517389743</v>
      </c>
      <c r="L77" s="169">
        <f>IF(RES_hhdet_in_tes!L77=0,"",RES_hhdet_in_tes!L77/RES_hhdet_in_fec!L77)</f>
        <v>0.52867683758760886</v>
      </c>
      <c r="M77" s="169">
        <f>IF(RES_hhdet_in_tes!M77=0,"",RES_hhdet_in_tes!M77/RES_hhdet_in_fec!M77)</f>
        <v>0.52964506059257421</v>
      </c>
      <c r="N77" s="169">
        <f>IF(RES_hhdet_in_tes!N77=0,"",RES_hhdet_in_tes!N77/RES_hhdet_in_fec!N77)</f>
        <v>0.57422253500905096</v>
      </c>
      <c r="O77" s="169">
        <f>IF(RES_hhdet_in_tes!O77=0,"",RES_hhdet_in_tes!O77/RES_hhdet_in_fec!O77)</f>
        <v>0.53337252131392521</v>
      </c>
      <c r="P77" s="169">
        <f>IF(RES_hhdet_in_tes!P77=0,"",RES_hhdet_in_tes!P77/RES_hhdet_in_fec!P77)</f>
        <v>0.64215898931527493</v>
      </c>
      <c r="Q77" s="169">
        <f>IF(RES_hhdet_in_tes!Q77=0,"",RES_hhdet_in_tes!Q77/RES_hhdet_in_fec!Q77)</f>
        <v>0.66318674844200787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0.49369457994738003</v>
      </c>
      <c r="D78" s="73">
        <f>IF(RES_hhdet_in_tes!D78=0,"",RES_hhdet_in_tes!D78/RES_hhdet_in_fec!D78)</f>
        <v>0.49752005650725845</v>
      </c>
      <c r="E78" s="73">
        <f>IF(RES_hhdet_in_tes!E78=0,"",RES_hhdet_in_tes!E78/RES_hhdet_in_fec!E78)</f>
        <v>0.50178878609584687</v>
      </c>
      <c r="F78" s="73">
        <f>IF(RES_hhdet_in_tes!F78=0,"",RES_hhdet_in_tes!F78/RES_hhdet_in_fec!F78)</f>
        <v>0.50644569687586172</v>
      </c>
      <c r="G78" s="73">
        <f>IF(RES_hhdet_in_tes!G78=0,"",RES_hhdet_in_tes!G78/RES_hhdet_in_fec!G78)</f>
        <v>0.51101801503006605</v>
      </c>
      <c r="H78" s="73">
        <f>IF(RES_hhdet_in_tes!H78=0,"",RES_hhdet_in_tes!H78/RES_hhdet_in_fec!H78)</f>
        <v>0.51648993985879121</v>
      </c>
      <c r="I78" s="73">
        <f>IF(RES_hhdet_in_tes!I78=0,"",RES_hhdet_in_tes!I78/RES_hhdet_in_fec!I78)</f>
        <v>0.52176719925904225</v>
      </c>
      <c r="J78" s="73">
        <f>IF(RES_hhdet_in_tes!J78=0,"",RES_hhdet_in_tes!J78/RES_hhdet_in_fec!J78)</f>
        <v>0.52721798806614961</v>
      </c>
      <c r="K78" s="73">
        <f>IF(RES_hhdet_in_tes!K78=0,"",RES_hhdet_in_tes!K78/RES_hhdet_in_fec!K78)</f>
        <v>0.527457517389743</v>
      </c>
      <c r="L78" s="73">
        <f>IF(RES_hhdet_in_tes!L78=0,"",RES_hhdet_in_tes!L78/RES_hhdet_in_fec!L78)</f>
        <v>0.52867683758760886</v>
      </c>
      <c r="M78" s="73">
        <f>IF(RES_hhdet_in_tes!M78=0,"",RES_hhdet_in_tes!M78/RES_hhdet_in_fec!M78)</f>
        <v>0.52964506059257421</v>
      </c>
      <c r="N78" s="73">
        <f>IF(RES_hhdet_in_tes!N78=0,"",RES_hhdet_in_tes!N78/RES_hhdet_in_fec!N78)</f>
        <v>0.53125520406386173</v>
      </c>
      <c r="O78" s="73">
        <f>IF(RES_hhdet_in_tes!O78=0,"",RES_hhdet_in_tes!O78/RES_hhdet_in_fec!O78)</f>
        <v>0.53337252131392521</v>
      </c>
      <c r="P78" s="73">
        <f>IF(RES_hhdet_in_tes!P78=0,"",RES_hhdet_in_tes!P78/RES_hhdet_in_fec!P78)</f>
        <v>0.53446175252942052</v>
      </c>
      <c r="Q78" s="73">
        <f>IF(RES_hhdet_in_tes!Q78=0,"",RES_hhdet_in_tes!Q78/RES_hhdet_in_fec!Q78)</f>
        <v>0.53664888862557814</v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0.83210579449190403</v>
      </c>
      <c r="D79" s="65" t="str">
        <f>IF(RES_hhdet_in_tes!D79=0,"",RES_hhdet_in_tes!D79/RES_hhdet_in_fec!D79)</f>
        <v/>
      </c>
      <c r="E79" s="65">
        <f>IF(RES_hhdet_in_tes!E79=0,"",RES_hhdet_in_tes!E79/RES_hhdet_in_fec!E79)</f>
        <v>0.83694119544528389</v>
      </c>
      <c r="F79" s="65">
        <f>IF(RES_hhdet_in_tes!F79=0,"",RES_hhdet_in_tes!F79/RES_hhdet_in_fec!F79)</f>
        <v>0.84041719040175378</v>
      </c>
      <c r="G79" s="65" t="str">
        <f>IF(RES_hhdet_in_tes!G79=0,"",RES_hhdet_in_tes!G79/RES_hhdet_in_fec!G79)</f>
        <v/>
      </c>
      <c r="H79" s="65" t="str">
        <f>IF(RES_hhdet_in_tes!H79=0,"",RES_hhdet_in_tes!H79/RES_hhdet_in_fec!H79)</f>
        <v/>
      </c>
      <c r="I79" s="65" t="str">
        <f>IF(RES_hhdet_in_tes!I79=0,"",RES_hhdet_in_tes!I79/RES_hhdet_in_fec!I79)</f>
        <v/>
      </c>
      <c r="J79" s="65">
        <f>IF(RES_hhdet_in_tes!J79=0,"",RES_hhdet_in_tes!J79/RES_hhdet_in_fec!J79)</f>
        <v>0.85259863857155993</v>
      </c>
      <c r="K79" s="65" t="str">
        <f>IF(RES_hhdet_in_tes!K79=0,"",RES_hhdet_in_tes!K79/RES_hhdet_in_fec!K79)</f>
        <v/>
      </c>
      <c r="L79" s="65" t="str">
        <f>IF(RES_hhdet_in_tes!L79=0,"",RES_hhdet_in_tes!L79/RES_hhdet_in_fec!L79)</f>
        <v/>
      </c>
      <c r="M79" s="65" t="str">
        <f>IF(RES_hhdet_in_tes!M79=0,"",RES_hhdet_in_tes!M79/RES_hhdet_in_fec!M79)</f>
        <v/>
      </c>
      <c r="N79" s="65">
        <f>IF(RES_hhdet_in_tes!N79=0,"",RES_hhdet_in_tes!N79/RES_hhdet_in_fec!N79)</f>
        <v>0.85772799337616734</v>
      </c>
      <c r="O79" s="65" t="str">
        <f>IF(RES_hhdet_in_tes!O79=0,"",RES_hhdet_in_tes!O79/RES_hhdet_in_fec!O79)</f>
        <v/>
      </c>
      <c r="P79" s="65">
        <f>IF(RES_hhdet_in_tes!P79=0,"",RES_hhdet_in_tes!P79/RES_hhdet_in_fec!P79)</f>
        <v>0.86124374442255214</v>
      </c>
      <c r="Q79" s="65">
        <f>IF(RES_hhdet_in_tes!Q79=0,"",RES_hhdet_in_tes!Q79/RES_hhdet_in_fec!Q79)</f>
        <v>0.86302748463752932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0.57445692248714675</v>
      </c>
      <c r="D81" s="175">
        <f>IF(RES_hhdet_in_tes!D81=0,"",RES_hhdet_in_tes!D81/RES_hhdet_in_fec!D81)</f>
        <v>0.58956420547431321</v>
      </c>
      <c r="E81" s="175">
        <f>IF(RES_hhdet_in_tes!E81=0,"",RES_hhdet_in_tes!E81/RES_hhdet_in_fec!E81)</f>
        <v>0.57658829750030061</v>
      </c>
      <c r="F81" s="175">
        <f>IF(RES_hhdet_in_tes!F81=0,"",RES_hhdet_in_tes!F81/RES_hhdet_in_fec!F81)</f>
        <v>0.64310183402362942</v>
      </c>
      <c r="G81" s="175">
        <f>IF(RES_hhdet_in_tes!G81=0,"",RES_hhdet_in_tes!G81/RES_hhdet_in_fec!G81)</f>
        <v>0.59121384501857333</v>
      </c>
      <c r="H81" s="175">
        <f>IF(RES_hhdet_in_tes!H81=0,"",RES_hhdet_in_tes!H81/RES_hhdet_in_fec!H81)</f>
        <v>0.60463131436516049</v>
      </c>
      <c r="I81" s="175">
        <f>IF(RES_hhdet_in_tes!I81=0,"",RES_hhdet_in_tes!I81/RES_hhdet_in_fec!I81)</f>
        <v>0.59906386613350271</v>
      </c>
      <c r="J81" s="175">
        <f>IF(RES_hhdet_in_tes!J81=0,"",RES_hhdet_in_tes!J81/RES_hhdet_in_fec!J81)</f>
        <v>0.61220556465941756</v>
      </c>
      <c r="K81" s="175">
        <f>IF(RES_hhdet_in_tes!K81=0,"",RES_hhdet_in_tes!K81/RES_hhdet_in_fec!K81)</f>
        <v>0.67227779696495649</v>
      </c>
      <c r="L81" s="175">
        <f>IF(RES_hhdet_in_tes!L81=0,"",RES_hhdet_in_tes!L81/RES_hhdet_in_fec!L81)</f>
        <v>0.73282785836301978</v>
      </c>
      <c r="M81" s="175" t="str">
        <f>IF(RES_hhdet_in_tes!M81=0,"",RES_hhdet_in_tes!M81/RES_hhdet_in_fec!M81)</f>
        <v/>
      </c>
      <c r="N81" s="175">
        <f>IF(RES_hhdet_in_tes!N81=0,"",RES_hhdet_in_tes!N81/RES_hhdet_in_fec!N81)</f>
        <v>0.82315278250304003</v>
      </c>
      <c r="O81" s="175">
        <f>IF(RES_hhdet_in_tes!O81=0,"",RES_hhdet_in_tes!O81/RES_hhdet_in_fec!O81)</f>
        <v>0.83719634942215282</v>
      </c>
      <c r="P81" s="175">
        <f>IF(RES_hhdet_in_tes!P81=0,"",RES_hhdet_in_tes!P81/RES_hhdet_in_fec!P81)</f>
        <v>0.81957616785452159</v>
      </c>
      <c r="Q81" s="175">
        <f>IF(RES_hhdet_in_tes!Q81=0,"",RES_hhdet_in_tes!Q81/RES_hhdet_in_fec!Q81)</f>
        <v>0.82647320815816194</v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0.49348019923558895</v>
      </c>
      <c r="D82" s="169">
        <f>IF(RES_hhdet_in_tes!D82=0,"",RES_hhdet_in_tes!D82/RES_hhdet_in_fec!D82)</f>
        <v>0.52739041191969593</v>
      </c>
      <c r="E82" s="169">
        <f>IF(RES_hhdet_in_tes!E82=0,"",RES_hhdet_in_tes!E82/RES_hhdet_in_fec!E82)</f>
        <v>0.53695867130380992</v>
      </c>
      <c r="F82" s="169">
        <f>IF(RES_hhdet_in_tes!F82=0,"",RES_hhdet_in_tes!F82/RES_hhdet_in_fec!F82)</f>
        <v>0.53781387150784277</v>
      </c>
      <c r="G82" s="169">
        <f>IF(RES_hhdet_in_tes!G82=0,"",RES_hhdet_in_tes!G82/RES_hhdet_in_fec!G82)</f>
        <v>0.54507831445057764</v>
      </c>
      <c r="H82" s="169">
        <f>IF(RES_hhdet_in_tes!H82=0,"",RES_hhdet_in_tes!H82/RES_hhdet_in_fec!H82)</f>
        <v>0.5495724413241081</v>
      </c>
      <c r="I82" s="169">
        <f>IF(RES_hhdet_in_tes!I82=0,"",RES_hhdet_in_tes!I82/RES_hhdet_in_fec!I82)</f>
        <v>0.55267652412395629</v>
      </c>
      <c r="J82" s="169">
        <f>IF(RES_hhdet_in_tes!J82=0,"",RES_hhdet_in_tes!J82/RES_hhdet_in_fec!J82)</f>
        <v>0.55527600874873362</v>
      </c>
      <c r="K82" s="169">
        <f>IF(RES_hhdet_in_tes!K82=0,"",RES_hhdet_in_tes!K82/RES_hhdet_in_fec!K82)</f>
        <v>0.54951192550036665</v>
      </c>
      <c r="L82" s="169">
        <f>IF(RES_hhdet_in_tes!L82=0,"",RES_hhdet_in_tes!L82/RES_hhdet_in_fec!L82)</f>
        <v>0.54623981655429166</v>
      </c>
      <c r="M82" s="169" t="str">
        <f>IF(RES_hhdet_in_tes!M82=0,"",RES_hhdet_in_tes!M82/RES_hhdet_in_fec!M82)</f>
        <v/>
      </c>
      <c r="N82" s="169">
        <f>IF(RES_hhdet_in_tes!N82=0,"",RES_hhdet_in_tes!N82/RES_hhdet_in_fec!N82)</f>
        <v>0.55212374430067768</v>
      </c>
      <c r="O82" s="169">
        <f>IF(RES_hhdet_in_tes!O82=0,"",RES_hhdet_in_tes!O82/RES_hhdet_in_fec!O82)</f>
        <v>0.55268392445395798</v>
      </c>
      <c r="P82" s="169">
        <f>IF(RES_hhdet_in_tes!P82=0,"",RES_hhdet_in_tes!P82/RES_hhdet_in_fec!P82)</f>
        <v>0.56536454853708051</v>
      </c>
      <c r="Q82" s="169">
        <f>IF(RES_hhdet_in_tes!Q82=0,"",RES_hhdet_in_tes!Q82/RES_hhdet_in_fec!Q82)</f>
        <v>0.56529444635509396</v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0.49042291179777708</v>
      </c>
      <c r="D83" s="73">
        <f>IF(RES_hhdet_in_tes!D83=0,"",RES_hhdet_in_tes!D83/RES_hhdet_in_fec!D83)</f>
        <v>0.5240127177281394</v>
      </c>
      <c r="E83" s="73">
        <f>IF(RES_hhdet_in_tes!E83=0,"",RES_hhdet_in_tes!E83/RES_hhdet_in_fec!E83)</f>
        <v>0.53340150096156558</v>
      </c>
      <c r="F83" s="73">
        <f>IF(RES_hhdet_in_tes!F83=0,"",RES_hhdet_in_tes!F83/RES_hhdet_in_fec!F83)</f>
        <v>0.53338431726449054</v>
      </c>
      <c r="G83" s="73">
        <f>IF(RES_hhdet_in_tes!G83=0,"",RES_hhdet_in_tes!G83/RES_hhdet_in_fec!G83)</f>
        <v>0.54112831197730982</v>
      </c>
      <c r="H83" s="73">
        <f>IF(RES_hhdet_in_tes!H83=0,"",RES_hhdet_in_tes!H83/RES_hhdet_in_fec!H83)</f>
        <v>0.54601863950931573</v>
      </c>
      <c r="I83" s="73">
        <f>IF(RES_hhdet_in_tes!I83=0,"",RES_hhdet_in_tes!I83/RES_hhdet_in_fec!I83)</f>
        <v>0.55037419815191313</v>
      </c>
      <c r="J83" s="73">
        <f>IF(RES_hhdet_in_tes!J83=0,"",RES_hhdet_in_tes!J83/RES_hhdet_in_fec!J83)</f>
        <v>0.553067100088797</v>
      </c>
      <c r="K83" s="73">
        <f>IF(RES_hhdet_in_tes!K83=0,"",RES_hhdet_in_tes!K83/RES_hhdet_in_fec!K83)</f>
        <v>0.54755680753341185</v>
      </c>
      <c r="L83" s="73">
        <f>IF(RES_hhdet_in_tes!L83=0,"",RES_hhdet_in_tes!L83/RES_hhdet_in_fec!L83)</f>
        <v>0.54410946910549773</v>
      </c>
      <c r="M83" s="73" t="str">
        <f>IF(RES_hhdet_in_tes!M83=0,"",RES_hhdet_in_tes!M83/RES_hhdet_in_fec!M83)</f>
        <v/>
      </c>
      <c r="N83" s="73">
        <f>IF(RES_hhdet_in_tes!N83=0,"",RES_hhdet_in_tes!N83/RES_hhdet_in_fec!N83)</f>
        <v>0.55041267486881695</v>
      </c>
      <c r="O83" s="73">
        <f>IF(RES_hhdet_in_tes!O83=0,"",RES_hhdet_in_tes!O83/RES_hhdet_in_fec!O83)</f>
        <v>0.55084979049951366</v>
      </c>
      <c r="P83" s="73">
        <f>IF(RES_hhdet_in_tes!P83=0,"",RES_hhdet_in_tes!P83/RES_hhdet_in_fec!P83)</f>
        <v>0.56374926473283826</v>
      </c>
      <c r="Q83" s="73">
        <f>IF(RES_hhdet_in_tes!Q83=0,"",RES_hhdet_in_tes!Q83/RES_hhdet_in_fec!Q83)</f>
        <v>0.56227761139961641</v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1.0376758803428201</v>
      </c>
      <c r="D84" s="73">
        <f>IF(RES_hhdet_in_tes!D84=0,"",RES_hhdet_in_tes!D84/RES_hhdet_in_fec!D84)</f>
        <v>1.0501905055258893</v>
      </c>
      <c r="E84" s="73">
        <f>IF(RES_hhdet_in_tes!E84=0,"",RES_hhdet_in_tes!E84/RES_hhdet_in_fec!E84)</f>
        <v>1.0522230315679075</v>
      </c>
      <c r="F84" s="73">
        <f>IF(RES_hhdet_in_tes!F84=0,"",RES_hhdet_in_tes!F84/RES_hhdet_in_fec!F84)</f>
        <v>1.0467724075204414</v>
      </c>
      <c r="G84" s="73">
        <f>IF(RES_hhdet_in_tes!G84=0,"",RES_hhdet_in_tes!G84/RES_hhdet_in_fec!G84)</f>
        <v>1.0442540726324643</v>
      </c>
      <c r="H84" s="73">
        <f>IF(RES_hhdet_in_tes!H84=0,"",RES_hhdet_in_tes!H84/RES_hhdet_in_fec!H84)</f>
        <v>1.0380001979579241</v>
      </c>
      <c r="I84" s="73">
        <f>IF(RES_hhdet_in_tes!I84=0,"",RES_hhdet_in_tes!I84/RES_hhdet_in_fec!I84)</f>
        <v>1.0302656385783893</v>
      </c>
      <c r="J84" s="73">
        <f>IF(RES_hhdet_in_tes!J84=0,"",RES_hhdet_in_tes!J84/RES_hhdet_in_fec!J84)</f>
        <v>1.0324247947057308</v>
      </c>
      <c r="K84" s="73">
        <f>IF(RES_hhdet_in_tes!K84=0,"",RES_hhdet_in_tes!K84/RES_hhdet_in_fec!K84)</f>
        <v>1.0195010012354206</v>
      </c>
      <c r="L84" s="73">
        <f>IF(RES_hhdet_in_tes!L84=0,"",RES_hhdet_in_tes!L84/RES_hhdet_in_fec!L84)</f>
        <v>1.011226351628187</v>
      </c>
      <c r="M84" s="73" t="str">
        <f>IF(RES_hhdet_in_tes!M84=0,"",RES_hhdet_in_tes!M84/RES_hhdet_in_fec!M84)</f>
        <v/>
      </c>
      <c r="N84" s="73">
        <f>IF(RES_hhdet_in_tes!N84=0,"",RES_hhdet_in_tes!N84/RES_hhdet_in_fec!N84)</f>
        <v>1.0168382227596817</v>
      </c>
      <c r="O84" s="73">
        <f>IF(RES_hhdet_in_tes!O84=0,"",RES_hhdet_in_tes!O84/RES_hhdet_in_fec!O84)</f>
        <v>1.0148990029680711</v>
      </c>
      <c r="P84" s="73">
        <f>IF(RES_hhdet_in_tes!P84=0,"",RES_hhdet_in_tes!P84/RES_hhdet_in_fec!P84)</f>
        <v>1.0336922831449886</v>
      </c>
      <c r="Q84" s="73">
        <f>IF(RES_hhdet_in_tes!Q84=0,"",RES_hhdet_in_tes!Q84/RES_hhdet_in_fec!Q84)</f>
        <v>1.0283058922061963</v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1.8575749843868541</v>
      </c>
      <c r="D85" s="169">
        <f>IF(RES_hhdet_in_tes!D85=0,"",RES_hhdet_in_tes!D85/RES_hhdet_in_fec!D85)</f>
        <v>1.9122116854348641</v>
      </c>
      <c r="E85" s="169">
        <f>IF(RES_hhdet_in_tes!E85=0,"",RES_hhdet_in_tes!E85/RES_hhdet_in_fec!E85)</f>
        <v>1.9684543510744188</v>
      </c>
      <c r="F85" s="169">
        <f>IF(RES_hhdet_in_tes!F85=0,"",RES_hhdet_in_tes!F85/RES_hhdet_in_fec!F85)</f>
        <v>2.0467119352623602</v>
      </c>
      <c r="G85" s="169">
        <f>IF(RES_hhdet_in_tes!G85=0,"",RES_hhdet_in_tes!G85/RES_hhdet_in_fec!G85)</f>
        <v>2.1323549973508977</v>
      </c>
      <c r="H85" s="169">
        <f>IF(RES_hhdet_in_tes!H85=0,"",RES_hhdet_in_tes!H85/RES_hhdet_in_fec!H85)</f>
        <v>2.1490197776335935</v>
      </c>
      <c r="I85" s="169">
        <f>IF(RES_hhdet_in_tes!I85=0,"",RES_hhdet_in_tes!I85/RES_hhdet_in_fec!I85)</f>
        <v>2.257259187596421</v>
      </c>
      <c r="J85" s="169">
        <f>IF(RES_hhdet_in_tes!J85=0,"",RES_hhdet_in_tes!J85/RES_hhdet_in_fec!J85)</f>
        <v>2.3794363633701283</v>
      </c>
      <c r="K85" s="169">
        <f>IF(RES_hhdet_in_tes!K85=0,"",RES_hhdet_in_tes!K85/RES_hhdet_in_fec!K85)</f>
        <v>2.5375610036550698</v>
      </c>
      <c r="L85" s="169">
        <f>IF(RES_hhdet_in_tes!L85=0,"",RES_hhdet_in_tes!L85/RES_hhdet_in_fec!L85)</f>
        <v>2.7836068327340695</v>
      </c>
      <c r="M85" s="169" t="str">
        <f>IF(RES_hhdet_in_tes!M85=0,"",RES_hhdet_in_tes!M85/RES_hhdet_in_fec!M85)</f>
        <v/>
      </c>
      <c r="N85" s="169">
        <f>IF(RES_hhdet_in_tes!N85=0,"",RES_hhdet_in_tes!N85/RES_hhdet_in_fec!N85)</f>
        <v>3.4526800931428658</v>
      </c>
      <c r="O85" s="169">
        <f>IF(RES_hhdet_in_tes!O85=0,"",RES_hhdet_in_tes!O85/RES_hhdet_in_fec!O85)</f>
        <v>3.7007751336044565</v>
      </c>
      <c r="P85" s="169">
        <f>IF(RES_hhdet_in_tes!P85=0,"",RES_hhdet_in_tes!P85/RES_hhdet_in_fec!P85)</f>
        <v>3.8419726533034106</v>
      </c>
      <c r="Q85" s="169">
        <f>IF(RES_hhdet_in_tes!Q85=0,"",RES_hhdet_in_tes!Q85/RES_hhdet_in_fec!Q85)</f>
        <v>4.2708993221624603</v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1.8575749843868541</v>
      </c>
      <c r="D86" s="73">
        <f>IF(RES_hhdet_in_tes!D86=0,"",RES_hhdet_in_tes!D86/RES_hhdet_in_fec!D86)</f>
        <v>1.9122116854348641</v>
      </c>
      <c r="E86" s="73">
        <f>IF(RES_hhdet_in_tes!E86=0,"",RES_hhdet_in_tes!E86/RES_hhdet_in_fec!E86)</f>
        <v>1.9684543510744188</v>
      </c>
      <c r="F86" s="73">
        <f>IF(RES_hhdet_in_tes!F86=0,"",RES_hhdet_in_tes!F86/RES_hhdet_in_fec!F86)</f>
        <v>2.0467119352623602</v>
      </c>
      <c r="G86" s="73">
        <f>IF(RES_hhdet_in_tes!G86=0,"",RES_hhdet_in_tes!G86/RES_hhdet_in_fec!G86)</f>
        <v>2.1323549973508977</v>
      </c>
      <c r="H86" s="73">
        <f>IF(RES_hhdet_in_tes!H86=0,"",RES_hhdet_in_tes!H86/RES_hhdet_in_fec!H86)</f>
        <v>2.1490197776335935</v>
      </c>
      <c r="I86" s="73">
        <f>IF(RES_hhdet_in_tes!I86=0,"",RES_hhdet_in_tes!I86/RES_hhdet_in_fec!I86)</f>
        <v>2.257259187596421</v>
      </c>
      <c r="J86" s="73">
        <f>IF(RES_hhdet_in_tes!J86=0,"",RES_hhdet_in_tes!J86/RES_hhdet_in_fec!J86)</f>
        <v>2.3794363633701283</v>
      </c>
      <c r="K86" s="73">
        <f>IF(RES_hhdet_in_tes!K86=0,"",RES_hhdet_in_tes!K86/RES_hhdet_in_fec!K86)</f>
        <v>2.5375610036550698</v>
      </c>
      <c r="L86" s="73">
        <f>IF(RES_hhdet_in_tes!L86=0,"",RES_hhdet_in_tes!L86/RES_hhdet_in_fec!L86)</f>
        <v>2.7836068327340695</v>
      </c>
      <c r="M86" s="73" t="str">
        <f>IF(RES_hhdet_in_tes!M86=0,"",RES_hhdet_in_tes!M86/RES_hhdet_in_fec!M86)</f>
        <v/>
      </c>
      <c r="N86" s="73">
        <f>IF(RES_hhdet_in_tes!N86=0,"",RES_hhdet_in_tes!N86/RES_hhdet_in_fec!N86)</f>
        <v>3.4526800931428658</v>
      </c>
      <c r="O86" s="73">
        <f>IF(RES_hhdet_in_tes!O86=0,"",RES_hhdet_in_tes!O86/RES_hhdet_in_fec!O86)</f>
        <v>3.7007751336044565</v>
      </c>
      <c r="P86" s="73">
        <f>IF(RES_hhdet_in_tes!P86=0,"",RES_hhdet_in_tes!P86/RES_hhdet_in_fec!P86)</f>
        <v>3.8419726533034106</v>
      </c>
      <c r="Q86" s="73">
        <f>IF(RES_hhdet_in_tes!Q86=0,"",RES_hhdet_in_tes!Q86/RES_hhdet_in_fec!Q86)</f>
        <v>4.2708993221624603</v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0.65317183477930618</v>
      </c>
      <c r="D87" s="169">
        <f>IF(RES_hhdet_in_tes!D87=0,"",RES_hhdet_in_tes!D87/RES_hhdet_in_fec!D87)</f>
        <v>0.65588272209169129</v>
      </c>
      <c r="E87" s="169">
        <f>IF(RES_hhdet_in_tes!E87=0,"",RES_hhdet_in_tes!E87/RES_hhdet_in_fec!E87)</f>
        <v>0.5918854995413636</v>
      </c>
      <c r="F87" s="169">
        <f>IF(RES_hhdet_in_tes!F87=0,"",RES_hhdet_in_tes!F87/RES_hhdet_in_fec!F87)</f>
        <v>0.67939715800331835</v>
      </c>
      <c r="G87" s="169">
        <f>IF(RES_hhdet_in_tes!G87=0,"",RES_hhdet_in_tes!G87/RES_hhdet_in_fec!G87)</f>
        <v>0.59484523897430086</v>
      </c>
      <c r="H87" s="169">
        <f>IF(RES_hhdet_in_tes!H87=0,"",RES_hhdet_in_tes!H87/RES_hhdet_in_fec!H87)</f>
        <v>0.61175947741468806</v>
      </c>
      <c r="I87" s="169">
        <f>IF(RES_hhdet_in_tes!I87=0,"",RES_hhdet_in_tes!I87/RES_hhdet_in_fec!I87)</f>
        <v>0.58179391539378489</v>
      </c>
      <c r="J87" s="169">
        <f>IF(RES_hhdet_in_tes!J87=0,"",RES_hhdet_in_tes!J87/RES_hhdet_in_fec!J87)</f>
        <v>0.54922363148806796</v>
      </c>
      <c r="K87" s="169">
        <f>IF(RES_hhdet_in_tes!K87=0,"",RES_hhdet_in_tes!K87/RES_hhdet_in_fec!K87)</f>
        <v>0.76512166176968066</v>
      </c>
      <c r="L87" s="169">
        <f>IF(RES_hhdet_in_tes!L87=0,"",RES_hhdet_in_tes!L87/RES_hhdet_in_fec!L87)</f>
        <v>0.71330554269026836</v>
      </c>
      <c r="M87" s="169" t="str">
        <f>IF(RES_hhdet_in_tes!M87=0,"",RES_hhdet_in_tes!M87/RES_hhdet_in_fec!M87)</f>
        <v/>
      </c>
      <c r="N87" s="169">
        <f>IF(RES_hhdet_in_tes!N87=0,"",RES_hhdet_in_tes!N87/RES_hhdet_in_fec!N87)</f>
        <v>0.71970075195643668</v>
      </c>
      <c r="O87" s="169">
        <f>IF(RES_hhdet_in_tes!O87=0,"",RES_hhdet_in_tes!O87/RES_hhdet_in_fec!O87)</f>
        <v>0.72247388795552803</v>
      </c>
      <c r="P87" s="169">
        <f>IF(RES_hhdet_in_tes!P87=0,"",RES_hhdet_in_tes!P87/RES_hhdet_in_fec!P87)</f>
        <v>0.56881264900341866</v>
      </c>
      <c r="Q87" s="169">
        <f>IF(RES_hhdet_in_tes!Q87=0,"",RES_hhdet_in_tes!Q87/RES_hhdet_in_fec!Q87)</f>
        <v>0.74685745648486546</v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0.48616601811851323</v>
      </c>
      <c r="D88" s="174">
        <f>IF(RES_hhdet_in_tes!D88=0,"",RES_hhdet_in_tes!D88/RES_hhdet_in_fec!D88)</f>
        <v>0.48901343764898686</v>
      </c>
      <c r="E88" s="174">
        <f>IF(RES_hhdet_in_tes!E88=0,"",RES_hhdet_in_tes!E88/RES_hhdet_in_fec!E88)</f>
        <v>0.49121346452079795</v>
      </c>
      <c r="F88" s="174">
        <f>IF(RES_hhdet_in_tes!F88=0,"",RES_hhdet_in_tes!F88/RES_hhdet_in_fec!F88)</f>
        <v>0.49398548182772362</v>
      </c>
      <c r="G88" s="174">
        <f>IF(RES_hhdet_in_tes!G88=0,"",RES_hhdet_in_tes!G88/RES_hhdet_in_fec!G88)</f>
        <v>0.49622477676460008</v>
      </c>
      <c r="H88" s="174">
        <f>IF(RES_hhdet_in_tes!H88=0,"",RES_hhdet_in_tes!H88/RES_hhdet_in_fec!H88)</f>
        <v>0.49859667795004337</v>
      </c>
      <c r="I88" s="174">
        <f>IF(RES_hhdet_in_tes!I88=0,"",RES_hhdet_in_tes!I88/RES_hhdet_in_fec!I88)</f>
        <v>0.5013682190131632</v>
      </c>
      <c r="J88" s="174">
        <f>IF(RES_hhdet_in_tes!J88=0,"",RES_hhdet_in_tes!J88/RES_hhdet_in_fec!J88)</f>
        <v>0.50422465201046807</v>
      </c>
      <c r="K88" s="174" t="str">
        <f>IF(RES_hhdet_in_tes!K88=0,"",RES_hhdet_in_tes!K88/RES_hhdet_in_fec!K88)</f>
        <v/>
      </c>
      <c r="L88" s="174" t="str">
        <f>IF(RES_hhdet_in_tes!L88=0,"",RES_hhdet_in_tes!L88/RES_hhdet_in_fec!L88)</f>
        <v/>
      </c>
      <c r="M88" s="174" t="str">
        <f>IF(RES_hhdet_in_tes!M88=0,"",RES_hhdet_in_tes!M88/RES_hhdet_in_fec!M88)</f>
        <v/>
      </c>
      <c r="N88" s="174" t="str">
        <f>IF(RES_hhdet_in_tes!N88=0,"",RES_hhdet_in_tes!N88/RES_hhdet_in_fec!N88)</f>
        <v/>
      </c>
      <c r="O88" s="174" t="str">
        <f>IF(RES_hhdet_in_tes!O88=0,"",RES_hhdet_in_tes!O88/RES_hhdet_in_fec!O88)</f>
        <v/>
      </c>
      <c r="P88" s="174">
        <f>IF(RES_hhdet_in_tes!P88=0,"",RES_hhdet_in_tes!P88/RES_hhdet_in_fec!P88)</f>
        <v>0.51623660565676388</v>
      </c>
      <c r="Q88" s="174" t="str">
        <f>IF(RES_hhdet_in_tes!Q88=0,"",RES_hhdet_in_tes!Q88/RES_hhdet_in_fec!Q88)</f>
        <v/>
      </c>
    </row>
    <row r="89" spans="1:17" ht="12" customHeight="1" x14ac:dyDescent="0.25">
      <c r="A89" s="167" t="s">
        <v>155</v>
      </c>
      <c r="B89" s="174"/>
      <c r="C89" s="174">
        <f>IF(RES_hhdet_in_tes!C89=0,"",RES_hhdet_in_tes!C89/RES_hhdet_in_fec!C89)</f>
        <v>0.69745621933074808</v>
      </c>
      <c r="D89" s="174">
        <f>IF(RES_hhdet_in_tes!D89=0,"",RES_hhdet_in_tes!D89/RES_hhdet_in_fec!D89)</f>
        <v>0.68998107392878383</v>
      </c>
      <c r="E89" s="174">
        <f>IF(RES_hhdet_in_tes!E89=0,"",RES_hhdet_in_tes!E89/RES_hhdet_in_fec!E89)</f>
        <v>0.66823930747082116</v>
      </c>
      <c r="F89" s="174">
        <f>IF(RES_hhdet_in_tes!F89=0,"",RES_hhdet_in_tes!F89/RES_hhdet_in_fec!F89)</f>
        <v>0.73862388908721544</v>
      </c>
      <c r="G89" s="174">
        <f>IF(RES_hhdet_in_tes!G89=0,"",RES_hhdet_in_tes!G89/RES_hhdet_in_fec!G89)</f>
        <v>0.69964378031999441</v>
      </c>
      <c r="H89" s="174">
        <f>IF(RES_hhdet_in_tes!H89=0,"",RES_hhdet_in_tes!H89/RES_hhdet_in_fec!H89)</f>
        <v>0.70049833642304626</v>
      </c>
      <c r="I89" s="174">
        <f>IF(RES_hhdet_in_tes!I89=0,"",RES_hhdet_in_tes!I89/RES_hhdet_in_fec!I89)</f>
        <v>0.70325222105235741</v>
      </c>
      <c r="J89" s="174">
        <f>IF(RES_hhdet_in_tes!J89=0,"",RES_hhdet_in_tes!J89/RES_hhdet_in_fec!J89)</f>
        <v>0.6945323830209974</v>
      </c>
      <c r="K89" s="174">
        <f>IF(RES_hhdet_in_tes!K89=0,"",RES_hhdet_in_tes!K89/RES_hhdet_in_fec!K89)</f>
        <v>0.69554324010531732</v>
      </c>
      <c r="L89" s="174">
        <f>IF(RES_hhdet_in_tes!L89=0,"",RES_hhdet_in_tes!L89/RES_hhdet_in_fec!L89)</f>
        <v>0.71330554269026836</v>
      </c>
      <c r="M89" s="174" t="str">
        <f>IF(RES_hhdet_in_tes!M89=0,"",RES_hhdet_in_tes!M89/RES_hhdet_in_fec!M89)</f>
        <v/>
      </c>
      <c r="N89" s="174">
        <f>IF(RES_hhdet_in_tes!N89=0,"",RES_hhdet_in_tes!N89/RES_hhdet_in_fec!N89)</f>
        <v>0.71970075195643668</v>
      </c>
      <c r="O89" s="174">
        <f>IF(RES_hhdet_in_tes!O89=0,"",RES_hhdet_in_tes!O89/RES_hhdet_in_fec!O89)</f>
        <v>0.72247388795552803</v>
      </c>
      <c r="P89" s="174">
        <f>IF(RES_hhdet_in_tes!P89=0,"",RES_hhdet_in_tes!P89/RES_hhdet_in_fec!P89)</f>
        <v>0.72401928321174358</v>
      </c>
      <c r="Q89" s="174">
        <f>IF(RES_hhdet_in_tes!Q89=0,"",RES_hhdet_in_tes!Q89/RES_hhdet_in_fec!Q89)</f>
        <v>0.72609610852148554</v>
      </c>
    </row>
    <row r="90" spans="1:17" ht="12" customHeight="1" x14ac:dyDescent="0.25">
      <c r="A90" s="166" t="s">
        <v>55</v>
      </c>
      <c r="B90" s="173"/>
      <c r="C90" s="173">
        <f>IF(RES_hhdet_in_tes!C90=0,"",RES_hhdet_in_tes!C90/RES_hhdet_in_fec!C90)</f>
        <v>0.47230143605101865</v>
      </c>
      <c r="D90" s="173">
        <f>IF(RES_hhdet_in_tes!D90=0,"",RES_hhdet_in_tes!D90/RES_hhdet_in_fec!D90)</f>
        <v>0.48731008626567035</v>
      </c>
      <c r="E90" s="173">
        <f>IF(RES_hhdet_in_tes!E90=0,"",RES_hhdet_in_tes!E90/RES_hhdet_in_fec!E90)</f>
        <v>0.48447697040080212</v>
      </c>
      <c r="F90" s="173">
        <f>IF(RES_hhdet_in_tes!F90=0,"",RES_hhdet_in_tes!F90/RES_hhdet_in_fec!F90)</f>
        <v>0.50904669052029983</v>
      </c>
      <c r="G90" s="173">
        <f>IF(RES_hhdet_in_tes!G90=0,"",RES_hhdet_in_tes!G90/RES_hhdet_in_fec!G90)</f>
        <v>0.49686787743179367</v>
      </c>
      <c r="H90" s="173">
        <f>IF(RES_hhdet_in_tes!H90=0,"",RES_hhdet_in_tes!H90/RES_hhdet_in_fec!H90)</f>
        <v>0.49816694119308175</v>
      </c>
      <c r="I90" s="173">
        <f>IF(RES_hhdet_in_tes!I90=0,"",RES_hhdet_in_tes!I90/RES_hhdet_in_fec!I90)</f>
        <v>0.50137530850943124</v>
      </c>
      <c r="J90" s="173">
        <f>IF(RES_hhdet_in_tes!J90=0,"",RES_hhdet_in_tes!J90/RES_hhdet_in_fec!J90)</f>
        <v>0.50032069148185654</v>
      </c>
      <c r="K90" s="173">
        <f>IF(RES_hhdet_in_tes!K90=0,"",RES_hhdet_in_tes!K90/RES_hhdet_in_fec!K90)</f>
        <v>0.50231216167376302</v>
      </c>
      <c r="L90" s="173">
        <f>IF(RES_hhdet_in_tes!L90=0,"",RES_hhdet_in_tes!L90/RES_hhdet_in_fec!L90)</f>
        <v>0.51003105786583092</v>
      </c>
      <c r="M90" s="173" t="str">
        <f>IF(RES_hhdet_in_tes!M90=0,"",RES_hhdet_in_tes!M90/RES_hhdet_in_fec!M90)</f>
        <v/>
      </c>
      <c r="N90" s="173">
        <f>IF(RES_hhdet_in_tes!N90=0,"",RES_hhdet_in_tes!N90/RES_hhdet_in_fec!N90)</f>
        <v>0.5142959785820812</v>
      </c>
      <c r="O90" s="173">
        <f>IF(RES_hhdet_in_tes!O90=0,"",RES_hhdet_in_tes!O90/RES_hhdet_in_fec!O90)</f>
        <v>0.51880808112846544</v>
      </c>
      <c r="P90" s="173">
        <f>IF(RES_hhdet_in_tes!P90=0,"",RES_hhdet_in_tes!P90/RES_hhdet_in_fec!P90)</f>
        <v>0.52051100695148234</v>
      </c>
      <c r="Q90" s="173">
        <f>IF(RES_hhdet_in_tes!Q90=0,"",RES_hhdet_in_tes!Q90/RES_hhdet_in_fec!Q90)</f>
        <v>0.52151288398434148</v>
      </c>
    </row>
    <row r="91" spans="1:17" ht="12" customHeight="1" x14ac:dyDescent="0.25">
      <c r="A91" s="147" t="s">
        <v>59</v>
      </c>
      <c r="B91" s="172"/>
      <c r="C91" s="172">
        <f>IF(RES_hhdet_in_tes!C91=0,"",RES_hhdet_in_tes!C91/RES_hhdet_in_fec!C91)</f>
        <v>1.0459304505023272</v>
      </c>
      <c r="D91" s="172">
        <f>IF(RES_hhdet_in_tes!D91=0,"",RES_hhdet_in_tes!D91/RES_hhdet_in_fec!D91)</f>
        <v>1.0014841937881949</v>
      </c>
      <c r="E91" s="172">
        <f>IF(RES_hhdet_in_tes!E91=0,"",RES_hhdet_in_tes!E91/RES_hhdet_in_fec!E91)</f>
        <v>0.9910036681520662</v>
      </c>
      <c r="F91" s="172">
        <f>IF(RES_hhdet_in_tes!F91=0,"",RES_hhdet_in_tes!F91/RES_hhdet_in_fec!F91)</f>
        <v>1.0401296399954676</v>
      </c>
      <c r="G91" s="172">
        <f>IF(RES_hhdet_in_tes!G91=0,"",RES_hhdet_in_tes!G91/RES_hhdet_in_fec!G91)</f>
        <v>1.0037680237368818</v>
      </c>
      <c r="H91" s="172">
        <f>IF(RES_hhdet_in_tes!H91=0,"",RES_hhdet_in_tes!H91/RES_hhdet_in_fec!H91)</f>
        <v>1.0014947267868759</v>
      </c>
      <c r="I91" s="172">
        <f>IF(RES_hhdet_in_tes!I91=0,"",RES_hhdet_in_tes!I91/RES_hhdet_in_fec!I91)</f>
        <v>1.0009434375361572</v>
      </c>
      <c r="J91" s="172">
        <f>IF(RES_hhdet_in_tes!J91=0,"",RES_hhdet_in_tes!J91/RES_hhdet_in_fec!J91)</f>
        <v>0.99653974044268823</v>
      </c>
      <c r="K91" s="172">
        <f>IF(RES_hhdet_in_tes!K91=0,"",RES_hhdet_in_tes!K91/RES_hhdet_in_fec!K91)</f>
        <v>0.99857016408928856</v>
      </c>
      <c r="L91" s="172">
        <f>IF(RES_hhdet_in_tes!L91=0,"",RES_hhdet_in_tes!L91/RES_hhdet_in_fec!L91)</f>
        <v>1.0093741252524302</v>
      </c>
      <c r="M91" s="172" t="str">
        <f>IF(RES_hhdet_in_tes!M91=0,"",RES_hhdet_in_tes!M91/RES_hhdet_in_fec!M91)</f>
        <v/>
      </c>
      <c r="N91" s="172">
        <f>IF(RES_hhdet_in_tes!N91=0,"",RES_hhdet_in_tes!N91/RES_hhdet_in_fec!N91)</f>
        <v>1.0125180924943318</v>
      </c>
      <c r="O91" s="172">
        <f>IF(RES_hhdet_in_tes!O91=0,"",RES_hhdet_in_tes!O91/RES_hhdet_in_fec!O91)</f>
        <v>1.0107454635184243</v>
      </c>
      <c r="P91" s="172">
        <f>IF(RES_hhdet_in_tes!P91=0,"",RES_hhdet_in_tes!P91/RES_hhdet_in_fec!P91)</f>
        <v>1.009557311382236</v>
      </c>
      <c r="Q91" s="172">
        <f>IF(RES_hhdet_in_tes!Q91=0,"",RES_hhdet_in_tes!Q91/RES_hhdet_in_fec!Q91)</f>
        <v>1.0111653815217505</v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0.70013722721840499</v>
      </c>
      <c r="D96" s="171">
        <f>IF(RES_hhdet_in_tes!D96=0,"",RES_hhdet_in_tes!D96/RES_hhdet_in_fec!D96)</f>
        <v>0.70358093644001063</v>
      </c>
      <c r="E96" s="171">
        <f>IF(RES_hhdet_in_tes!E96=0,"",RES_hhdet_in_tes!E96/RES_hhdet_in_fec!E96)</f>
        <v>0.70742913372523619</v>
      </c>
      <c r="F96" s="171">
        <f>IF(RES_hhdet_in_tes!F96=0,"",RES_hhdet_in_tes!F96/RES_hhdet_in_fec!F96)</f>
        <v>0.71183056786595489</v>
      </c>
      <c r="G96" s="171">
        <f>IF(RES_hhdet_in_tes!G96=0,"",RES_hhdet_in_tes!G96/RES_hhdet_in_fec!G96)</f>
        <v>0.71518429895383695</v>
      </c>
      <c r="H96" s="171">
        <f>IF(RES_hhdet_in_tes!H96=0,"",RES_hhdet_in_tes!H96/RES_hhdet_in_fec!H96)</f>
        <v>0.71947953510318152</v>
      </c>
      <c r="I96" s="171">
        <f>IF(RES_hhdet_in_tes!I96=0,"",RES_hhdet_in_tes!I96/RES_hhdet_in_fec!I96)</f>
        <v>0.72410090356457824</v>
      </c>
      <c r="J96" s="171" t="str">
        <f>IF(RES_hhdet_in_tes!J96=0,"",RES_hhdet_in_tes!J96/RES_hhdet_in_fec!J96)</f>
        <v/>
      </c>
      <c r="K96" s="171">
        <f>IF(RES_hhdet_in_tes!K96=0,"",RES_hhdet_in_tes!K96/RES_hhdet_in_fec!K96)</f>
        <v>0.73272827608786562</v>
      </c>
      <c r="L96" s="171" t="str">
        <f>IF(RES_hhdet_in_tes!L96=0,"",RES_hhdet_in_tes!L96/RES_hhdet_in_fec!L96)</f>
        <v/>
      </c>
      <c r="M96" s="171" t="str">
        <f>IF(RES_hhdet_in_tes!M96=0,"",RES_hhdet_in_tes!M96/RES_hhdet_in_fec!M96)</f>
        <v/>
      </c>
      <c r="N96" s="171" t="str">
        <f>IF(RES_hhdet_in_tes!N96=0,"",RES_hhdet_in_tes!N96/RES_hhdet_in_fec!N96)</f>
        <v/>
      </c>
      <c r="O96" s="171" t="str">
        <f>IF(RES_hhdet_in_tes!O96=0,"",RES_hhdet_in_tes!O96/RES_hhdet_in_fec!O96)</f>
        <v/>
      </c>
      <c r="P96" s="171" t="str">
        <f>IF(RES_hhdet_in_tes!P96=0,"",RES_hhdet_in_tes!P96/RES_hhdet_in_fec!P96)</f>
        <v/>
      </c>
      <c r="Q96" s="171">
        <f>IF(RES_hhdet_in_tes!Q96=0,"",RES_hhdet_in_tes!Q96/RES_hhdet_in_fec!Q96)</f>
        <v>0.74267077931072278</v>
      </c>
    </row>
    <row r="97" spans="1:17" ht="12" customHeight="1" x14ac:dyDescent="0.25">
      <c r="A97" s="161" t="s">
        <v>141</v>
      </c>
      <c r="B97" s="170"/>
      <c r="C97" s="170">
        <f>IF(RES_hhdet_in_tes!C97=0,"",RES_hhdet_in_tes!C97/RES_hhdet_in_fec!C97)</f>
        <v>0.84049517884091973</v>
      </c>
      <c r="D97" s="170">
        <f>IF(RES_hhdet_in_tes!D97=0,"",RES_hhdet_in_tes!D97/RES_hhdet_in_fec!D97)</f>
        <v>0.83784201377457235</v>
      </c>
      <c r="E97" s="170">
        <f>IF(RES_hhdet_in_tes!E97=0,"",RES_hhdet_in_tes!E97/RES_hhdet_in_fec!E97)</f>
        <v>0.83747116949767408</v>
      </c>
      <c r="F97" s="170">
        <f>IF(RES_hhdet_in_tes!F97=0,"",RES_hhdet_in_tes!F97/RES_hhdet_in_fec!F97)</f>
        <v>0.83323988754743261</v>
      </c>
      <c r="G97" s="170">
        <f>IF(RES_hhdet_in_tes!G97=0,"",RES_hhdet_in_tes!G97/RES_hhdet_in_fec!G97)</f>
        <v>0.83808436426003119</v>
      </c>
      <c r="H97" s="170">
        <f>IF(RES_hhdet_in_tes!H97=0,"",RES_hhdet_in_tes!H97/RES_hhdet_in_fec!H97)</f>
        <v>0.848134506242743</v>
      </c>
      <c r="I97" s="170">
        <f>IF(RES_hhdet_in_tes!I97=0,"",RES_hhdet_in_tes!I97/RES_hhdet_in_fec!I97)</f>
        <v>0.85799209511827246</v>
      </c>
      <c r="J97" s="170" t="str">
        <f>IF(RES_hhdet_in_tes!J97=0,"",RES_hhdet_in_tes!J97/RES_hhdet_in_fec!J97)</f>
        <v/>
      </c>
      <c r="K97" s="170">
        <f>IF(RES_hhdet_in_tes!K97=0,"",RES_hhdet_in_tes!K97/RES_hhdet_in_fec!K97)</f>
        <v>0.86998386653824455</v>
      </c>
      <c r="L97" s="170" t="str">
        <f>IF(RES_hhdet_in_tes!L97=0,"",RES_hhdet_in_tes!L97/RES_hhdet_in_fec!L97)</f>
        <v/>
      </c>
      <c r="M97" s="170" t="str">
        <f>IF(RES_hhdet_in_tes!M97=0,"",RES_hhdet_in_tes!M97/RES_hhdet_in_fec!M97)</f>
        <v/>
      </c>
      <c r="N97" s="170" t="str">
        <f>IF(RES_hhdet_in_tes!N97=0,"",RES_hhdet_in_tes!N97/RES_hhdet_in_fec!N97)</f>
        <v/>
      </c>
      <c r="O97" s="170" t="str">
        <f>IF(RES_hhdet_in_tes!O97=0,"",RES_hhdet_in_tes!O97/RES_hhdet_in_fec!O97)</f>
        <v/>
      </c>
      <c r="P97" s="170" t="str">
        <f>IF(RES_hhdet_in_tes!P97=0,"",RES_hhdet_in_tes!P97/RES_hhdet_in_fec!P97)</f>
        <v/>
      </c>
      <c r="Q97" s="170">
        <f>IF(RES_hhdet_in_tes!Q97=0,"",RES_hhdet_in_tes!Q97/RES_hhdet_in_fec!Q97)</f>
        <v>0.84168712538649793</v>
      </c>
    </row>
    <row r="98" spans="1:17" ht="12" customHeight="1" x14ac:dyDescent="0.25">
      <c r="A98" s="148" t="s">
        <v>60</v>
      </c>
      <c r="B98" s="73"/>
      <c r="C98" s="73">
        <f>IF(RES_hhdet_in_tes!C98=0,"",RES_hhdet_in_tes!C98/RES_hhdet_in_fec!C98)</f>
        <v>0.70016791735222139</v>
      </c>
      <c r="D98" s="73">
        <f>IF(RES_hhdet_in_tes!D98=0,"",RES_hhdet_in_tes!D98/RES_hhdet_in_fec!D98)</f>
        <v>0.70358710234357502</v>
      </c>
      <c r="E98" s="73">
        <f>IF(RES_hhdet_in_tes!E98=0,"",RES_hhdet_in_tes!E98/RES_hhdet_in_fec!E98)</f>
        <v>0.7056824636387965</v>
      </c>
      <c r="F98" s="73">
        <f>IF(RES_hhdet_in_tes!F98=0,"",RES_hhdet_in_tes!F98/RES_hhdet_in_fec!F98)</f>
        <v>0.70611190053064099</v>
      </c>
      <c r="G98" s="73">
        <f>IF(RES_hhdet_in_tes!G98=0,"",RES_hhdet_in_tes!G98/RES_hhdet_in_fec!G98)</f>
        <v>0.71300965669552763</v>
      </c>
      <c r="H98" s="73">
        <f>IF(RES_hhdet_in_tes!H98=0,"",RES_hhdet_in_tes!H98/RES_hhdet_in_fec!H98)</f>
        <v>0.72107056037738104</v>
      </c>
      <c r="I98" s="73">
        <f>IF(RES_hhdet_in_tes!I98=0,"",RES_hhdet_in_tes!I98/RES_hhdet_in_fec!I98)</f>
        <v>0.72664636255532111</v>
      </c>
      <c r="J98" s="73" t="str">
        <f>IF(RES_hhdet_in_tes!J98=0,"",RES_hhdet_in_tes!J98/RES_hhdet_in_fec!J98)</f>
        <v/>
      </c>
      <c r="K98" s="73">
        <f>IF(RES_hhdet_in_tes!K98=0,"",RES_hhdet_in_tes!K98/RES_hhdet_in_fec!K98)</f>
        <v>0.73467287244989554</v>
      </c>
      <c r="L98" s="73" t="str">
        <f>IF(RES_hhdet_in_tes!L98=0,"",RES_hhdet_in_tes!L98/RES_hhdet_in_fec!L98)</f>
        <v/>
      </c>
      <c r="M98" s="73" t="str">
        <f>IF(RES_hhdet_in_tes!M98=0,"",RES_hhdet_in_tes!M98/RES_hhdet_in_fec!M98)</f>
        <v/>
      </c>
      <c r="N98" s="73" t="str">
        <f>IF(RES_hhdet_in_tes!N98=0,"",RES_hhdet_in_tes!N98/RES_hhdet_in_fec!N98)</f>
        <v/>
      </c>
      <c r="O98" s="73" t="str">
        <f>IF(RES_hhdet_in_tes!O98=0,"",RES_hhdet_in_tes!O98/RES_hhdet_in_fec!O98)</f>
        <v/>
      </c>
      <c r="P98" s="73" t="str">
        <f>IF(RES_hhdet_in_tes!P98=0,"",RES_hhdet_in_tes!P98/RES_hhdet_in_fec!P98)</f>
        <v/>
      </c>
      <c r="Q98" s="73">
        <f>IF(RES_hhdet_in_tes!Q98=0,"",RES_hhdet_in_tes!Q98/RES_hhdet_in_fec!Q98)</f>
        <v>0.73569406735414034</v>
      </c>
    </row>
    <row r="99" spans="1:17" ht="12" customHeight="1" x14ac:dyDescent="0.25">
      <c r="A99" s="148" t="s">
        <v>59</v>
      </c>
      <c r="B99" s="73"/>
      <c r="C99" s="73">
        <f>IF(RES_hhdet_in_tes!C99=0,"",RES_hhdet_in_tes!C99/RES_hhdet_in_fec!C99)</f>
        <v>1</v>
      </c>
      <c r="D99" s="73">
        <f>IF(RES_hhdet_in_tes!D99=0,"",RES_hhdet_in_tes!D99/RES_hhdet_in_fec!D99)</f>
        <v>1</v>
      </c>
      <c r="E99" s="73">
        <f>IF(RES_hhdet_in_tes!E99=0,"",RES_hhdet_in_tes!E99/RES_hhdet_in_fec!E99)</f>
        <v>1.0004588182408005</v>
      </c>
      <c r="F99" s="73">
        <f>IF(RES_hhdet_in_tes!F99=0,"",RES_hhdet_in_tes!F99/RES_hhdet_in_fec!F99)</f>
        <v>0.99917536644800575</v>
      </c>
      <c r="G99" s="73">
        <f>IF(RES_hhdet_in_tes!G99=0,"",RES_hhdet_in_tes!G99/RES_hhdet_in_fec!G99)</f>
        <v>1.0008486422132805</v>
      </c>
      <c r="H99" s="73">
        <f>IF(RES_hhdet_in_tes!H99=0,"",RES_hhdet_in_tes!H99/RES_hhdet_in_fec!H99)</f>
        <v>1.003221452138173</v>
      </c>
      <c r="I99" s="73">
        <f>IF(RES_hhdet_in_tes!I99=0,"",RES_hhdet_in_tes!I99/RES_hhdet_in_fec!I99)</f>
        <v>1.0038077814567647</v>
      </c>
      <c r="J99" s="73" t="str">
        <f>IF(RES_hhdet_in_tes!J99=0,"",RES_hhdet_in_tes!J99/RES_hhdet_in_fec!J99)</f>
        <v/>
      </c>
      <c r="K99" s="73">
        <f>IF(RES_hhdet_in_tes!K99=0,"",RES_hhdet_in_tes!K99/RES_hhdet_in_fec!K99)</f>
        <v>1.0098907383109343</v>
      </c>
      <c r="L99" s="73" t="str">
        <f>IF(RES_hhdet_in_tes!L99=0,"",RES_hhdet_in_tes!L99/RES_hhdet_in_fec!L99)</f>
        <v/>
      </c>
      <c r="M99" s="73" t="str">
        <f>IF(RES_hhdet_in_tes!M99=0,"",RES_hhdet_in_tes!M99/RES_hhdet_in_fec!M99)</f>
        <v/>
      </c>
      <c r="N99" s="73" t="str">
        <f>IF(RES_hhdet_in_tes!N99=0,"",RES_hhdet_in_tes!N99/RES_hhdet_in_fec!N99)</f>
        <v/>
      </c>
      <c r="O99" s="73" t="str">
        <f>IF(RES_hhdet_in_tes!O99=0,"",RES_hhdet_in_tes!O99/RES_hhdet_in_fec!O99)</f>
        <v/>
      </c>
      <c r="P99" s="73" t="str">
        <f>IF(RES_hhdet_in_tes!P99=0,"",RES_hhdet_in_tes!P99/RES_hhdet_in_fec!P99)</f>
        <v/>
      </c>
      <c r="Q99" s="73">
        <f>IF(RES_hhdet_in_tes!Q99=0,"",RES_hhdet_in_tes!Q99/RES_hhdet_in_fec!Q99)</f>
        <v>0.99445689323989306</v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0.83202362639220562</v>
      </c>
      <c r="D100" s="169">
        <f>IF(RES_hhdet_in_tes!D100=0,"",RES_hhdet_in_tes!D100/RES_hhdet_in_fec!D100)</f>
        <v>0.83416581885098684</v>
      </c>
      <c r="E100" s="169">
        <f>IF(RES_hhdet_in_tes!E100=0,"",RES_hhdet_in_tes!E100/RES_hhdet_in_fec!E100)</f>
        <v>0.78876186568942253</v>
      </c>
      <c r="F100" s="169">
        <f>IF(RES_hhdet_in_tes!F100=0,"",RES_hhdet_in_tes!F100/RES_hhdet_in_fec!F100)</f>
        <v>0.66213127174198727</v>
      </c>
      <c r="G100" s="169">
        <f>IF(RES_hhdet_in_tes!G100=0,"",RES_hhdet_in_tes!G100/RES_hhdet_in_fec!G100)</f>
        <v>0.81074506175118022</v>
      </c>
      <c r="H100" s="169">
        <f>IF(RES_hhdet_in_tes!H100=0,"",RES_hhdet_in_tes!H100/RES_hhdet_in_fec!H100)</f>
        <v>0.81562026448252967</v>
      </c>
      <c r="I100" s="169">
        <f>IF(RES_hhdet_in_tes!I100=0,"",RES_hhdet_in_tes!I100/RES_hhdet_in_fec!I100)</f>
        <v>0.82627284086283648</v>
      </c>
      <c r="J100" s="169">
        <f>IF(RES_hhdet_in_tes!J100=0,"",RES_hhdet_in_tes!J100/RES_hhdet_in_fec!J100)</f>
        <v>0.77780404585489638</v>
      </c>
      <c r="K100" s="169">
        <f>IF(RES_hhdet_in_tes!K100=0,"",RES_hhdet_in_tes!K100/RES_hhdet_in_fec!K100)</f>
        <v>0.85113856101753649</v>
      </c>
      <c r="L100" s="169">
        <f>IF(RES_hhdet_in_tes!L100=0,"",RES_hhdet_in_tes!L100/RES_hhdet_in_fec!L100)</f>
        <v>0.85323619414379748</v>
      </c>
      <c r="M100" s="169" t="str">
        <f>IF(RES_hhdet_in_tes!M100=0,"",RES_hhdet_in_tes!M100/RES_hhdet_in_fec!M100)</f>
        <v/>
      </c>
      <c r="N100" s="169">
        <f>IF(RES_hhdet_in_tes!N100=0,"",RES_hhdet_in_tes!N100/RES_hhdet_in_fec!N100)</f>
        <v>0.81999034011493843</v>
      </c>
      <c r="O100" s="169">
        <f>IF(RES_hhdet_in_tes!O100=0,"",RES_hhdet_in_tes!O100/RES_hhdet_in_fec!O100)</f>
        <v>0.85451495881904582</v>
      </c>
      <c r="P100" s="169">
        <f>IF(RES_hhdet_in_tes!P100=0,"",RES_hhdet_in_tes!P100/RES_hhdet_in_fec!P100)</f>
        <v>0.86050413414103344</v>
      </c>
      <c r="Q100" s="169">
        <f>IF(RES_hhdet_in_tes!Q100=0,"",RES_hhdet_in_tes!Q100/RES_hhdet_in_fec!Q100)</f>
        <v>0.75661525195153978</v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>
        <f>IF(RES_hhdet_in_tes!E101=0,"",RES_hhdet_in_tes!E101/RES_hhdet_in_fec!E101)</f>
        <v>0.35381474851623329</v>
      </c>
      <c r="F101" s="73">
        <f>IF(RES_hhdet_in_tes!F101=0,"",RES_hhdet_in_tes!F101/RES_hhdet_in_fec!F101)</f>
        <v>0.3538119616162243</v>
      </c>
      <c r="G101" s="73">
        <f>IF(RES_hhdet_in_tes!G101=0,"",RES_hhdet_in_tes!G101/RES_hhdet_in_fec!G101)</f>
        <v>0.35377776074709411</v>
      </c>
      <c r="H101" s="73">
        <f>IF(RES_hhdet_in_tes!H101=0,"",RES_hhdet_in_tes!H101/RES_hhdet_in_fec!H101)</f>
        <v>0.35377168752114951</v>
      </c>
      <c r="I101" s="73">
        <f>IF(RES_hhdet_in_tes!I101=0,"",RES_hhdet_in_tes!I101/RES_hhdet_in_fec!I101)</f>
        <v>0.35405132028501246</v>
      </c>
      <c r="J101" s="73">
        <f>IF(RES_hhdet_in_tes!J101=0,"",RES_hhdet_in_tes!J101/RES_hhdet_in_fec!J101)</f>
        <v>0.3543037605432342</v>
      </c>
      <c r="K101" s="73" t="str">
        <f>IF(RES_hhdet_in_tes!K101=0,"",RES_hhdet_in_tes!K101/RES_hhdet_in_fec!K101)</f>
        <v/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>
        <f>IF(RES_hhdet_in_tes!N101=0,"",RES_hhdet_in_tes!N101/RES_hhdet_in_fec!N101)</f>
        <v>0.35431329667286859</v>
      </c>
      <c r="O101" s="73">
        <f>IF(RES_hhdet_in_tes!O101=0,"",RES_hhdet_in_tes!O101/RES_hhdet_in_fec!O101)</f>
        <v>0.35442349441954496</v>
      </c>
      <c r="P101" s="73">
        <f>IF(RES_hhdet_in_tes!P101=0,"",RES_hhdet_in_tes!P101/RES_hhdet_in_fec!P101)</f>
        <v>0.35630631434875248</v>
      </c>
      <c r="Q101" s="73">
        <f>IF(RES_hhdet_in_tes!Q101=0,"",RES_hhdet_in_tes!Q101/RES_hhdet_in_fec!Q101)</f>
        <v>0.35463826915434166</v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0.83202362639220562</v>
      </c>
      <c r="D103" s="65">
        <f>IF(RES_hhdet_in_tes!D103=0,"",RES_hhdet_in_tes!D103/RES_hhdet_in_fec!D103)</f>
        <v>0.83416581885098684</v>
      </c>
      <c r="E103" s="65">
        <f>IF(RES_hhdet_in_tes!E103=0,"",RES_hhdet_in_tes!E103/RES_hhdet_in_fec!E103)</f>
        <v>0.83502126082590589</v>
      </c>
      <c r="F103" s="65">
        <f>IF(RES_hhdet_in_tes!F103=0,"",RES_hhdet_in_tes!F103/RES_hhdet_in_fec!F103)</f>
        <v>0.83793448460119979</v>
      </c>
      <c r="G103" s="65">
        <f>IF(RES_hhdet_in_tes!G103=0,"",RES_hhdet_in_tes!G103/RES_hhdet_in_fec!G103)</f>
        <v>0.84076681307764511</v>
      </c>
      <c r="H103" s="65">
        <f>IF(RES_hhdet_in_tes!H103=0,"",RES_hhdet_in_tes!H103/RES_hhdet_in_fec!H103)</f>
        <v>0.84334221942697307</v>
      </c>
      <c r="I103" s="65">
        <f>IF(RES_hhdet_in_tes!I103=0,"",RES_hhdet_in_tes!I103/RES_hhdet_in_fec!I103)</f>
        <v>0.84597378256045186</v>
      </c>
      <c r="J103" s="65">
        <f>IF(RES_hhdet_in_tes!J103=0,"",RES_hhdet_in_tes!J103/RES_hhdet_in_fec!J103)</f>
        <v>0.8487411634675196</v>
      </c>
      <c r="K103" s="65">
        <f>IF(RES_hhdet_in_tes!K103=0,"",RES_hhdet_in_tes!K103/RES_hhdet_in_fec!K103)</f>
        <v>0.85113856101753649</v>
      </c>
      <c r="L103" s="65">
        <f>IF(RES_hhdet_in_tes!L103=0,"",RES_hhdet_in_tes!L103/RES_hhdet_in_fec!L103)</f>
        <v>0.85323619414379748</v>
      </c>
      <c r="M103" s="65" t="str">
        <f>IF(RES_hhdet_in_tes!M103=0,"",RES_hhdet_in_tes!M103/RES_hhdet_in_fec!M103)</f>
        <v/>
      </c>
      <c r="N103" s="65">
        <f>IF(RES_hhdet_in_tes!N103=0,"",RES_hhdet_in_tes!N103/RES_hhdet_in_fec!N103)</f>
        <v>0.85727811915538854</v>
      </c>
      <c r="O103" s="65">
        <f>IF(RES_hhdet_in_tes!O103=0,"",RES_hhdet_in_tes!O103/RES_hhdet_in_fec!O103)</f>
        <v>0.85923940536044852</v>
      </c>
      <c r="P103" s="65">
        <f>IF(RES_hhdet_in_tes!P103=0,"",RES_hhdet_in_tes!P103/RES_hhdet_in_fec!P103)</f>
        <v>0.86205036011208769</v>
      </c>
      <c r="Q103" s="65">
        <f>IF(RES_hhdet_in_tes!Q103=0,"",RES_hhdet_in_tes!Q103/RES_hhdet_in_fec!Q103)</f>
        <v>0.86540588068546687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>
        <f>IF(RES_hhdet_in_tes!C105=0,"",RES_hhdet_in_tes!C105/RES_hhdet_in_fec!C105)</f>
        <v>0.82431627505952876</v>
      </c>
      <c r="D105" s="175">
        <f>IF(RES_hhdet_in_tes!D105=0,"",RES_hhdet_in_tes!D105/RES_hhdet_in_fec!D105)</f>
        <v>0.81968528510089778</v>
      </c>
      <c r="E105" s="175" t="str">
        <f>IF(RES_hhdet_in_tes!E105=0,"",RES_hhdet_in_tes!E105/RES_hhdet_in_fec!E105)</f>
        <v/>
      </c>
      <c r="F105" s="175">
        <f>IF(RES_hhdet_in_tes!F105=0,"",RES_hhdet_in_tes!F105/RES_hhdet_in_fec!F105)</f>
        <v>0.8309420080445159</v>
      </c>
      <c r="G105" s="175">
        <f>IF(RES_hhdet_in_tes!G105=0,"",RES_hhdet_in_tes!G105/RES_hhdet_in_fec!G105)</f>
        <v>0.84868292499104181</v>
      </c>
      <c r="H105" s="175">
        <f>IF(RES_hhdet_in_tes!H105=0,"",RES_hhdet_in_tes!H105/RES_hhdet_in_fec!H105)</f>
        <v>0.83907652828855994</v>
      </c>
      <c r="I105" s="175">
        <f>IF(RES_hhdet_in_tes!I105=0,"",RES_hhdet_in_tes!I105/RES_hhdet_in_fec!I105)</f>
        <v>0.83486779204603223</v>
      </c>
      <c r="J105" s="175">
        <f>IF(RES_hhdet_in_tes!J105=0,"",RES_hhdet_in_tes!J105/RES_hhdet_in_fec!J105)</f>
        <v>0.89176732938580761</v>
      </c>
      <c r="K105" s="175">
        <f>IF(RES_hhdet_in_tes!K105=0,"",RES_hhdet_in_tes!K105/RES_hhdet_in_fec!K105)</f>
        <v>0.8814902194080797</v>
      </c>
      <c r="L105" s="175" t="str">
        <f>IF(RES_hhdet_in_tes!L105=0,"",RES_hhdet_in_tes!L105/RES_hhdet_in_fec!L105)</f>
        <v/>
      </c>
      <c r="M105" s="175">
        <f>IF(RES_hhdet_in_tes!M105=0,"",RES_hhdet_in_tes!M105/RES_hhdet_in_fec!M105)</f>
        <v>0.91422169945128273</v>
      </c>
      <c r="N105" s="175">
        <f>IF(RES_hhdet_in_tes!N105=0,"",RES_hhdet_in_tes!N105/RES_hhdet_in_fec!N105)</f>
        <v>0.94769880173482002</v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>
        <f>IF(RES_hhdet_in_tes!Q105=0,"",RES_hhdet_in_tes!Q105/RES_hhdet_in_fec!Q105)</f>
        <v>1.0441990303793702</v>
      </c>
    </row>
    <row r="106" spans="1:17" ht="12.95" customHeight="1" x14ac:dyDescent="0.25">
      <c r="A106" s="158" t="s">
        <v>65</v>
      </c>
      <c r="B106" s="169"/>
      <c r="C106" s="169">
        <f>IF(RES_hhdet_in_tes!C106=0,"",RES_hhdet_in_tes!C106/RES_hhdet_in_fec!C106)</f>
        <v>0.7973080464179465</v>
      </c>
      <c r="D106" s="169">
        <f>IF(RES_hhdet_in_tes!D106=0,"",RES_hhdet_in_tes!D106/RES_hhdet_in_fec!D106)</f>
        <v>0.80143946731155846</v>
      </c>
      <c r="E106" s="169" t="str">
        <f>IF(RES_hhdet_in_tes!E106=0,"",RES_hhdet_in_tes!E106/RES_hhdet_in_fec!E106)</f>
        <v/>
      </c>
      <c r="F106" s="169">
        <f>IF(RES_hhdet_in_tes!F106=0,"",RES_hhdet_in_tes!F106/RES_hhdet_in_fec!F106)</f>
        <v>0.81156857126773163</v>
      </c>
      <c r="G106" s="169">
        <f>IF(RES_hhdet_in_tes!G106=0,"",RES_hhdet_in_tes!G106/RES_hhdet_in_fec!G106)</f>
        <v>0.81150312816206072</v>
      </c>
      <c r="H106" s="169">
        <f>IF(RES_hhdet_in_tes!H106=0,"",RES_hhdet_in_tes!H106/RES_hhdet_in_fec!H106)</f>
        <v>0.81773071525180152</v>
      </c>
      <c r="I106" s="169">
        <f>IF(RES_hhdet_in_tes!I106=0,"",RES_hhdet_in_tes!I106/RES_hhdet_in_fec!I106)</f>
        <v>0.81176480950695207</v>
      </c>
      <c r="J106" s="169">
        <f>IF(RES_hhdet_in_tes!J106=0,"",RES_hhdet_in_tes!J106/RES_hhdet_in_fec!J106)</f>
        <v>0.82235824334159657</v>
      </c>
      <c r="K106" s="169">
        <f>IF(RES_hhdet_in_tes!K106=0,"",RES_hhdet_in_tes!K106/RES_hhdet_in_fec!K106)</f>
        <v>0.82501403410107466</v>
      </c>
      <c r="L106" s="169" t="str">
        <f>IF(RES_hhdet_in_tes!L106=0,"",RES_hhdet_in_tes!L106/RES_hhdet_in_fec!L106)</f>
        <v/>
      </c>
      <c r="M106" s="169">
        <f>IF(RES_hhdet_in_tes!M106=0,"",RES_hhdet_in_tes!M106/RES_hhdet_in_fec!M106)</f>
        <v>0.84463049851320882</v>
      </c>
      <c r="N106" s="169">
        <f>IF(RES_hhdet_in_tes!N106=0,"",RES_hhdet_in_tes!N106/RES_hhdet_in_fec!N106)</f>
        <v>0.84531717824532793</v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>
        <f>IF(RES_hhdet_in_tes!Q106=0,"",RES_hhdet_in_tes!Q106/RES_hhdet_in_fec!Q106)</f>
        <v>0.84818143768030152</v>
      </c>
    </row>
    <row r="107" spans="1:17" ht="12" customHeight="1" x14ac:dyDescent="0.25">
      <c r="A107" s="23" t="s">
        <v>153</v>
      </c>
      <c r="B107" s="73"/>
      <c r="C107" s="73">
        <f>IF(RES_hhdet_in_tes!C107=0,"",RES_hhdet_in_tes!C107/RES_hhdet_in_fec!C107)</f>
        <v>0.79598588740612253</v>
      </c>
      <c r="D107" s="73">
        <f>IF(RES_hhdet_in_tes!D107=0,"",RES_hhdet_in_tes!D107/RES_hhdet_in_fec!D107)</f>
        <v>0.80001939568227676</v>
      </c>
      <c r="E107" s="73" t="str">
        <f>IF(RES_hhdet_in_tes!E107=0,"",RES_hhdet_in_tes!E107/RES_hhdet_in_fec!E107)</f>
        <v/>
      </c>
      <c r="F107" s="73">
        <f>IF(RES_hhdet_in_tes!F107=0,"",RES_hhdet_in_tes!F107/RES_hhdet_in_fec!F107)</f>
        <v>0.80972344164881138</v>
      </c>
      <c r="G107" s="73">
        <f>IF(RES_hhdet_in_tes!G107=0,"",RES_hhdet_in_tes!G107/RES_hhdet_in_fec!G107)</f>
        <v>0.80988334255389249</v>
      </c>
      <c r="H107" s="73">
        <f>IF(RES_hhdet_in_tes!H107=0,"",RES_hhdet_in_tes!H107/RES_hhdet_in_fec!H107)</f>
        <v>0.81629194550496975</v>
      </c>
      <c r="I107" s="73">
        <f>IF(RES_hhdet_in_tes!I107=0,"",RES_hhdet_in_tes!I107/RES_hhdet_in_fec!I107)</f>
        <v>0.810856461341248</v>
      </c>
      <c r="J107" s="73">
        <f>IF(RES_hhdet_in_tes!J107=0,"",RES_hhdet_in_tes!J107/RES_hhdet_in_fec!J107)</f>
        <v>0.82150506366763043</v>
      </c>
      <c r="K107" s="73">
        <f>IF(RES_hhdet_in_tes!K107=0,"",RES_hhdet_in_tes!K107/RES_hhdet_in_fec!K107)</f>
        <v>0.82427272060379109</v>
      </c>
      <c r="L107" s="73" t="str">
        <f>IF(RES_hhdet_in_tes!L107=0,"",RES_hhdet_in_tes!L107/RES_hhdet_in_fec!L107)</f>
        <v/>
      </c>
      <c r="M107" s="73">
        <f>IF(RES_hhdet_in_tes!M107=0,"",RES_hhdet_in_tes!M107/RES_hhdet_in_fec!M107)</f>
        <v>0.84373440556804657</v>
      </c>
      <c r="N107" s="73">
        <f>IF(RES_hhdet_in_tes!N107=0,"",RES_hhdet_in_tes!N107/RES_hhdet_in_fec!N107)</f>
        <v>0.84480843181734566</v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>
        <f>IF(RES_hhdet_in_tes!Q107=0,"",RES_hhdet_in_tes!Q107/RES_hhdet_in_fec!Q107)</f>
        <v>0.84734073534219856</v>
      </c>
    </row>
    <row r="108" spans="1:17" ht="12" customHeight="1" x14ac:dyDescent="0.25">
      <c r="A108" s="23" t="s">
        <v>60</v>
      </c>
      <c r="B108" s="73"/>
      <c r="C108" s="73">
        <f>IF(RES_hhdet_in_tes!C108=0,"",RES_hhdet_in_tes!C108/RES_hhdet_in_fec!C108)</f>
        <v>1.1065586965437044</v>
      </c>
      <c r="D108" s="73">
        <f>IF(RES_hhdet_in_tes!D108=0,"",RES_hhdet_in_tes!D108/RES_hhdet_in_fec!D108)</f>
        <v>1.1041781806751458</v>
      </c>
      <c r="E108" s="73" t="str">
        <f>IF(RES_hhdet_in_tes!E108=0,"",RES_hhdet_in_tes!E108/RES_hhdet_in_fec!E108)</f>
        <v/>
      </c>
      <c r="F108" s="73">
        <f>IF(RES_hhdet_in_tes!F108=0,"",RES_hhdet_in_tes!F108/RES_hhdet_in_fec!F108)</f>
        <v>1.1069271203707691</v>
      </c>
      <c r="G108" s="73">
        <f>IF(RES_hhdet_in_tes!G108=0,"",RES_hhdet_in_tes!G108/RES_hhdet_in_fec!G108)</f>
        <v>1.099520419789491</v>
      </c>
      <c r="H108" s="73">
        <f>IF(RES_hhdet_in_tes!H108=0,"",RES_hhdet_in_tes!H108/RES_hhdet_in_fec!H108)</f>
        <v>1.0974113468392954</v>
      </c>
      <c r="I108" s="73">
        <f>IF(RES_hhdet_in_tes!I108=0,"",RES_hhdet_in_tes!I108/RES_hhdet_in_fec!I108)</f>
        <v>1.0798708776165109</v>
      </c>
      <c r="J108" s="73">
        <f>IF(RES_hhdet_in_tes!J108=0,"",RES_hhdet_in_tes!J108/RES_hhdet_in_fec!J108)</f>
        <v>1.0825580023230021</v>
      </c>
      <c r="K108" s="73">
        <f>IF(RES_hhdet_in_tes!K108=0,"",RES_hhdet_in_tes!K108/RES_hhdet_in_fec!K108)</f>
        <v>1.0745580657320071</v>
      </c>
      <c r="L108" s="73" t="str">
        <f>IF(RES_hhdet_in_tes!L108=0,"",RES_hhdet_in_tes!L108/RES_hhdet_in_fec!L108)</f>
        <v/>
      </c>
      <c r="M108" s="73">
        <f>IF(RES_hhdet_in_tes!M108=0,"",RES_hhdet_in_tes!M108/RES_hhdet_in_fec!M108)</f>
        <v>1.0442328578658622</v>
      </c>
      <c r="N108" s="73">
        <f>IF(RES_hhdet_in_tes!N108=0,"",RES_hhdet_in_tes!N108/RES_hhdet_in_fec!N108)</f>
        <v>1.0271957202603124</v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>
        <f>IF(RES_hhdet_in_tes!Q108=0,"",RES_hhdet_in_tes!Q108/RES_hhdet_in_fec!Q108)</f>
        <v>1.0176463013575243</v>
      </c>
    </row>
    <row r="109" spans="1:17" ht="12.95" customHeight="1" x14ac:dyDescent="0.25">
      <c r="A109" s="158" t="s">
        <v>112</v>
      </c>
      <c r="B109" s="169"/>
      <c r="C109" s="169">
        <f>IF(RES_hhdet_in_tes!C109=0,"",RES_hhdet_in_tes!C109/RES_hhdet_in_fec!C109)</f>
        <v>1.8561051281030549</v>
      </c>
      <c r="D109" s="169">
        <f>IF(RES_hhdet_in_tes!D109=0,"",RES_hhdet_in_tes!D109/RES_hhdet_in_fec!D109)</f>
        <v>1.9067311052575802</v>
      </c>
      <c r="E109" s="169" t="str">
        <f>IF(RES_hhdet_in_tes!E109=0,"",RES_hhdet_in_tes!E109/RES_hhdet_in_fec!E109)</f>
        <v/>
      </c>
      <c r="F109" s="169">
        <f>IF(RES_hhdet_in_tes!F109=0,"",RES_hhdet_in_tes!F109/RES_hhdet_in_fec!F109)</f>
        <v>2.0099585853510304</v>
      </c>
      <c r="G109" s="169">
        <f>IF(RES_hhdet_in_tes!G109=0,"",RES_hhdet_in_tes!G109/RES_hhdet_in_fec!G109)</f>
        <v>2.0856605054318824</v>
      </c>
      <c r="H109" s="169">
        <f>IF(RES_hhdet_in_tes!H109=0,"",RES_hhdet_in_tes!H109/RES_hhdet_in_fec!H109)</f>
        <v>2.1794229364000088</v>
      </c>
      <c r="I109" s="169">
        <f>IF(RES_hhdet_in_tes!I109=0,"",RES_hhdet_in_tes!I109/RES_hhdet_in_fec!I109)</f>
        <v>2.2607507966145004</v>
      </c>
      <c r="J109" s="169">
        <f>IF(RES_hhdet_in_tes!J109=0,"",RES_hhdet_in_tes!J109/RES_hhdet_in_fec!J109)</f>
        <v>2.4952622233763306</v>
      </c>
      <c r="K109" s="169">
        <f>IF(RES_hhdet_in_tes!K109=0,"",RES_hhdet_in_tes!K109/RES_hhdet_in_fec!K109)</f>
        <v>2.562832697525971</v>
      </c>
      <c r="L109" s="169" t="str">
        <f>IF(RES_hhdet_in_tes!L109=0,"",RES_hhdet_in_tes!L109/RES_hhdet_in_fec!L109)</f>
        <v/>
      </c>
      <c r="M109" s="169">
        <f>IF(RES_hhdet_in_tes!M109=0,"",RES_hhdet_in_tes!M109/RES_hhdet_in_fec!M109)</f>
        <v>2.9182397151385158</v>
      </c>
      <c r="N109" s="169">
        <f>IF(RES_hhdet_in_tes!N109=0,"",RES_hhdet_in_tes!N109/RES_hhdet_in_fec!N109)</f>
        <v>3.109981120925895</v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>
        <f>IF(RES_hhdet_in_tes!Q109=0,"",RES_hhdet_in_tes!Q109/RES_hhdet_in_fec!Q109)</f>
        <v>3.8976996641451991</v>
      </c>
    </row>
    <row r="110" spans="1:17" ht="12" customHeight="1" x14ac:dyDescent="0.25">
      <c r="A110" s="23" t="s">
        <v>60</v>
      </c>
      <c r="B110" s="73"/>
      <c r="C110" s="73">
        <f>IF(RES_hhdet_in_tes!C110=0,"",RES_hhdet_in_tes!C110/RES_hhdet_in_fec!C110)</f>
        <v>1.8561051281030549</v>
      </c>
      <c r="D110" s="73">
        <f>IF(RES_hhdet_in_tes!D110=0,"",RES_hhdet_in_tes!D110/RES_hhdet_in_fec!D110)</f>
        <v>1.9067311052575802</v>
      </c>
      <c r="E110" s="73" t="str">
        <f>IF(RES_hhdet_in_tes!E110=0,"",RES_hhdet_in_tes!E110/RES_hhdet_in_fec!E110)</f>
        <v/>
      </c>
      <c r="F110" s="73">
        <f>IF(RES_hhdet_in_tes!F110=0,"",RES_hhdet_in_tes!F110/RES_hhdet_in_fec!F110)</f>
        <v>2.0099585853510304</v>
      </c>
      <c r="G110" s="73">
        <f>IF(RES_hhdet_in_tes!G110=0,"",RES_hhdet_in_tes!G110/RES_hhdet_in_fec!G110)</f>
        <v>2.0856605054318824</v>
      </c>
      <c r="H110" s="73">
        <f>IF(RES_hhdet_in_tes!H110=0,"",RES_hhdet_in_tes!H110/RES_hhdet_in_fec!H110)</f>
        <v>2.1794229364000088</v>
      </c>
      <c r="I110" s="73">
        <f>IF(RES_hhdet_in_tes!I110=0,"",RES_hhdet_in_tes!I110/RES_hhdet_in_fec!I110)</f>
        <v>2.2607507966145004</v>
      </c>
      <c r="J110" s="73">
        <f>IF(RES_hhdet_in_tes!J110=0,"",RES_hhdet_in_tes!J110/RES_hhdet_in_fec!J110)</f>
        <v>2.4952622233763306</v>
      </c>
      <c r="K110" s="73">
        <f>IF(RES_hhdet_in_tes!K110=0,"",RES_hhdet_in_tes!K110/RES_hhdet_in_fec!K110)</f>
        <v>2.562832697525971</v>
      </c>
      <c r="L110" s="73" t="str">
        <f>IF(RES_hhdet_in_tes!L110=0,"",RES_hhdet_in_tes!L110/RES_hhdet_in_fec!L110)</f>
        <v/>
      </c>
      <c r="M110" s="73">
        <f>IF(RES_hhdet_in_tes!M110=0,"",RES_hhdet_in_tes!M110/RES_hhdet_in_fec!M110)</f>
        <v>2.9182397151385158</v>
      </c>
      <c r="N110" s="73">
        <f>IF(RES_hhdet_in_tes!N110=0,"",RES_hhdet_in_tes!N110/RES_hhdet_in_fec!N110)</f>
        <v>3.109981120925895</v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>
        <f>IF(RES_hhdet_in_tes!Q110=0,"",RES_hhdet_in_tes!Q110/RES_hhdet_in_fec!Q110)</f>
        <v>3.8976996641451991</v>
      </c>
    </row>
    <row r="111" spans="1:17" ht="12" customHeight="1" x14ac:dyDescent="0.25">
      <c r="A111" s="158" t="s">
        <v>63</v>
      </c>
      <c r="B111" s="169"/>
      <c r="C111" s="169">
        <f>IF(RES_hhdet_in_tes!C111=0,"",RES_hhdet_in_tes!C111/RES_hhdet_in_fec!C111)</f>
        <v>0.70396038193985833</v>
      </c>
      <c r="D111" s="169">
        <f>IF(RES_hhdet_in_tes!D111=0,"",RES_hhdet_in_tes!D111/RES_hhdet_in_fec!D111)</f>
        <v>0.71169064376342994</v>
      </c>
      <c r="E111" s="169" t="str">
        <f>IF(RES_hhdet_in_tes!E111=0,"",RES_hhdet_in_tes!E111/RES_hhdet_in_fec!E111)</f>
        <v/>
      </c>
      <c r="F111" s="169">
        <f>IF(RES_hhdet_in_tes!F111=0,"",RES_hhdet_in_tes!F111/RES_hhdet_in_fec!F111)</f>
        <v>0.72256060614630335</v>
      </c>
      <c r="G111" s="169">
        <f>IF(RES_hhdet_in_tes!G111=0,"",RES_hhdet_in_tes!G111/RES_hhdet_in_fec!G111)</f>
        <v>0.74073593793173398</v>
      </c>
      <c r="H111" s="169">
        <f>IF(RES_hhdet_in_tes!H111=0,"",RES_hhdet_in_tes!H111/RES_hhdet_in_fec!H111)</f>
        <v>0.74490916313898015</v>
      </c>
      <c r="I111" s="169">
        <f>IF(RES_hhdet_in_tes!I111=0,"",RES_hhdet_in_tes!I111/RES_hhdet_in_fec!I111)</f>
        <v>0.7740444474783108</v>
      </c>
      <c r="J111" s="169">
        <f>IF(RES_hhdet_in_tes!J111=0,"",RES_hhdet_in_tes!J111/RES_hhdet_in_fec!J111)</f>
        <v>0.77248744856386931</v>
      </c>
      <c r="K111" s="169">
        <f>IF(RES_hhdet_in_tes!K111=0,"",RES_hhdet_in_tes!K111/RES_hhdet_in_fec!K111)</f>
        <v>0.77845384291488429</v>
      </c>
      <c r="L111" s="169" t="str">
        <f>IF(RES_hhdet_in_tes!L111=0,"",RES_hhdet_in_tes!L111/RES_hhdet_in_fec!L111)</f>
        <v/>
      </c>
      <c r="M111" s="169">
        <f>IF(RES_hhdet_in_tes!M111=0,"",RES_hhdet_in_tes!M111/RES_hhdet_in_fec!M111)</f>
        <v>0.74877314597047517</v>
      </c>
      <c r="N111" s="169">
        <f>IF(RES_hhdet_in_tes!N111=0,"",RES_hhdet_in_tes!N111/RES_hhdet_in_fec!N111)</f>
        <v>0.75624005003567296</v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>
        <f>IF(RES_hhdet_in_tes!Q111=0,"",RES_hhdet_in_tes!Q111/RES_hhdet_in_fec!Q111)</f>
        <v>0.77985268733475432</v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>
        <f>IF(RES_hhdet_in_tes!C116=0,"",RES_hhdet_in_tes!C116/RES_hhdet_in_fec!C116)</f>
        <v>0.70188695514336796</v>
      </c>
      <c r="D116" s="171">
        <f>IF(RES_hhdet_in_tes!D116=0,"",RES_hhdet_in_tes!D116/RES_hhdet_in_fec!D116)</f>
        <v>0.70729786031346509</v>
      </c>
      <c r="E116" s="171" t="str">
        <f>IF(RES_hhdet_in_tes!E116=0,"",RES_hhdet_in_tes!E116/RES_hhdet_in_fec!E116)</f>
        <v/>
      </c>
      <c r="F116" s="171">
        <f>IF(RES_hhdet_in_tes!F116=0,"",RES_hhdet_in_tes!F116/RES_hhdet_in_fec!F116)</f>
        <v>0.71918504884961743</v>
      </c>
      <c r="G116" s="171">
        <f>IF(RES_hhdet_in_tes!G116=0,"",RES_hhdet_in_tes!G116/RES_hhdet_in_fec!G116)</f>
        <v>0.72682534893454709</v>
      </c>
      <c r="H116" s="171">
        <f>IF(RES_hhdet_in_tes!H116=0,"",RES_hhdet_in_tes!H116/RES_hhdet_in_fec!H116)</f>
        <v>0.73469345688072674</v>
      </c>
      <c r="I116" s="171">
        <f>IF(RES_hhdet_in_tes!I116=0,"",RES_hhdet_in_tes!I116/RES_hhdet_in_fec!I116)</f>
        <v>0.74356927928292671</v>
      </c>
      <c r="J116" s="171">
        <f>IF(RES_hhdet_in_tes!J116=0,"",RES_hhdet_in_tes!J116/RES_hhdet_in_fec!J116)</f>
        <v>0.75264507240946954</v>
      </c>
      <c r="K116" s="171">
        <f>IF(RES_hhdet_in_tes!K116=0,"",RES_hhdet_in_tes!K116/RES_hhdet_in_fec!K116)</f>
        <v>0.75302778106852564</v>
      </c>
      <c r="L116" s="171" t="str">
        <f>IF(RES_hhdet_in_tes!L116=0,"",RES_hhdet_in_tes!L116/RES_hhdet_in_fec!L116)</f>
        <v/>
      </c>
      <c r="M116" s="171">
        <f>IF(RES_hhdet_in_tes!M116=0,"",RES_hhdet_in_tes!M116/RES_hhdet_in_fec!M116)</f>
        <v>0.74224699081923928</v>
      </c>
      <c r="N116" s="171">
        <f>IF(RES_hhdet_in_tes!N116=0,"",RES_hhdet_in_tes!N116/RES_hhdet_in_fec!N116)</f>
        <v>0.73984717012524159</v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>
        <f>IF(RES_hhdet_in_tes!Q116=0,"",RES_hhdet_in_tes!Q116/RES_hhdet_in_fec!Q116)</f>
        <v>0.75068034827684327</v>
      </c>
    </row>
    <row r="117" spans="1:17" ht="12" customHeight="1" x14ac:dyDescent="0.25">
      <c r="A117" s="161" t="s">
        <v>141</v>
      </c>
      <c r="B117" s="170"/>
      <c r="C117" s="170">
        <f>IF(RES_hhdet_in_tes!C117=0,"",RES_hhdet_in_tes!C117/RES_hhdet_in_fec!C117)</f>
        <v>0.84920773482942979</v>
      </c>
      <c r="D117" s="170">
        <f>IF(RES_hhdet_in_tes!D117=0,"",RES_hhdet_in_tes!D117/RES_hhdet_in_fec!D117)</f>
        <v>0.84082331329169036</v>
      </c>
      <c r="E117" s="170" t="str">
        <f>IF(RES_hhdet_in_tes!E117=0,"",RES_hhdet_in_tes!E117/RES_hhdet_in_fec!E117)</f>
        <v/>
      </c>
      <c r="F117" s="170">
        <f>IF(RES_hhdet_in_tes!F117=0,"",RES_hhdet_in_tes!F117/RES_hhdet_in_fec!F117)</f>
        <v>0.83433003127906269</v>
      </c>
      <c r="G117" s="170">
        <f>IF(RES_hhdet_in_tes!G117=0,"",RES_hhdet_in_tes!G117/RES_hhdet_in_fec!G117)</f>
        <v>0.83964173559414201</v>
      </c>
      <c r="H117" s="170">
        <f>IF(RES_hhdet_in_tes!H117=0,"",RES_hhdet_in_tes!H117/RES_hhdet_in_fec!H117)</f>
        <v>0.85276513887859151</v>
      </c>
      <c r="I117" s="170">
        <f>IF(RES_hhdet_in_tes!I117=0,"",RES_hhdet_in_tes!I117/RES_hhdet_in_fec!I117)</f>
        <v>0.86446399587834943</v>
      </c>
      <c r="J117" s="170">
        <f>IF(RES_hhdet_in_tes!J117=0,"",RES_hhdet_in_tes!J117/RES_hhdet_in_fec!J117)</f>
        <v>0.87058686022661769</v>
      </c>
      <c r="K117" s="170">
        <f>IF(RES_hhdet_in_tes!K117=0,"",RES_hhdet_in_tes!K117/RES_hhdet_in_fec!K117)</f>
        <v>0.87328797367713817</v>
      </c>
      <c r="L117" s="170" t="str">
        <f>IF(RES_hhdet_in_tes!L117=0,"",RES_hhdet_in_tes!L117/RES_hhdet_in_fec!L117)</f>
        <v/>
      </c>
      <c r="M117" s="170">
        <f>IF(RES_hhdet_in_tes!M117=0,"",RES_hhdet_in_tes!M117/RES_hhdet_in_fec!M117)</f>
        <v>0.85259640257460467</v>
      </c>
      <c r="N117" s="170">
        <f>IF(RES_hhdet_in_tes!N117=0,"",RES_hhdet_in_tes!N117/RES_hhdet_in_fec!N117)</f>
        <v>0.86418689402954885</v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>
        <f>IF(RES_hhdet_in_tes!Q117=0,"",RES_hhdet_in_tes!Q117/RES_hhdet_in_fec!Q117)</f>
        <v>0.84369810390870814</v>
      </c>
    </row>
    <row r="118" spans="1:17" ht="12" customHeight="1" x14ac:dyDescent="0.25">
      <c r="A118" s="148" t="s">
        <v>60</v>
      </c>
      <c r="B118" s="73"/>
      <c r="C118" s="73">
        <f>IF(RES_hhdet_in_tes!C118=0,"",RES_hhdet_in_tes!C118/RES_hhdet_in_fec!C118)</f>
        <v>0.68604448947866159</v>
      </c>
      <c r="D118" s="73">
        <f>IF(RES_hhdet_in_tes!D118=0,"",RES_hhdet_in_tes!D118/RES_hhdet_in_fec!D118)</f>
        <v>0.68972369027538694</v>
      </c>
      <c r="E118" s="73" t="str">
        <f>IF(RES_hhdet_in_tes!E118=0,"",RES_hhdet_in_tes!E118/RES_hhdet_in_fec!E118)</f>
        <v/>
      </c>
      <c r="F118" s="73">
        <f>IF(RES_hhdet_in_tes!F118=0,"",RES_hhdet_in_tes!F118/RES_hhdet_in_fec!F118)</f>
        <v>0.6967511429174793</v>
      </c>
      <c r="G118" s="73">
        <f>IF(RES_hhdet_in_tes!G118=0,"",RES_hhdet_in_tes!G118/RES_hhdet_in_fec!G118)</f>
        <v>0.70909360096448759</v>
      </c>
      <c r="H118" s="73">
        <f>IF(RES_hhdet_in_tes!H118=0,"",RES_hhdet_in_tes!H118/RES_hhdet_in_fec!H118)</f>
        <v>0.7225078548654712</v>
      </c>
      <c r="I118" s="73">
        <f>IF(RES_hhdet_in_tes!I118=0,"",RES_hhdet_in_tes!I118/RES_hhdet_in_fec!I118)</f>
        <v>0.73002669508121609</v>
      </c>
      <c r="J118" s="73">
        <f>IF(RES_hhdet_in_tes!J118=0,"",RES_hhdet_in_tes!J118/RES_hhdet_in_fec!J118)</f>
        <v>0.73452726298035909</v>
      </c>
      <c r="K118" s="73">
        <f>IF(RES_hhdet_in_tes!K118=0,"",RES_hhdet_in_tes!K118/RES_hhdet_in_fec!K118)</f>
        <v>0.73753952495183905</v>
      </c>
      <c r="L118" s="73" t="str">
        <f>IF(RES_hhdet_in_tes!L118=0,"",RES_hhdet_in_tes!L118/RES_hhdet_in_fec!L118)</f>
        <v/>
      </c>
      <c r="M118" s="73">
        <f>IF(RES_hhdet_in_tes!M118=0,"",RES_hhdet_in_tes!M118/RES_hhdet_in_fec!M118)</f>
        <v>0.73115744521809933</v>
      </c>
      <c r="N118" s="73">
        <f>IF(RES_hhdet_in_tes!N118=0,"",RES_hhdet_in_tes!N118/RES_hhdet_in_fec!N118)</f>
        <v>0.73826979825335926</v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>
        <f>IF(RES_hhdet_in_tes!Q118=0,"",RES_hhdet_in_tes!Q118/RES_hhdet_in_fec!Q118)</f>
        <v>0.73913933967666634</v>
      </c>
    </row>
    <row r="119" spans="1:17" ht="12" customHeight="1" x14ac:dyDescent="0.25">
      <c r="A119" s="148" t="s">
        <v>59</v>
      </c>
      <c r="B119" s="73"/>
      <c r="C119" s="73">
        <f>IF(RES_hhdet_in_tes!C119=0,"",RES_hhdet_in_tes!C119/RES_hhdet_in_fec!C119)</f>
        <v>1.0346693763758616</v>
      </c>
      <c r="D119" s="73">
        <f>IF(RES_hhdet_in_tes!D119=0,"",RES_hhdet_in_tes!D119/RES_hhdet_in_fec!D119)</f>
        <v>1.0233269574904966</v>
      </c>
      <c r="E119" s="73" t="str">
        <f>IF(RES_hhdet_in_tes!E119=0,"",RES_hhdet_in_tes!E119/RES_hhdet_in_fec!E119)</f>
        <v/>
      </c>
      <c r="F119" s="73">
        <f>IF(RES_hhdet_in_tes!F119=0,"",RES_hhdet_in_tes!F119/RES_hhdet_in_fec!F119)</f>
        <v>1.0139066867630548</v>
      </c>
      <c r="G119" s="73">
        <f>IF(RES_hhdet_in_tes!G119=0,"",RES_hhdet_in_tes!G119/RES_hhdet_in_fec!G119)</f>
        <v>1.0095287837823694</v>
      </c>
      <c r="H119" s="73">
        <f>IF(RES_hhdet_in_tes!H119=0,"",RES_hhdet_in_tes!H119/RES_hhdet_in_fec!H119)</f>
        <v>1.0117496896939249</v>
      </c>
      <c r="I119" s="73">
        <f>IF(RES_hhdet_in_tes!I119=0,"",RES_hhdet_in_tes!I119/RES_hhdet_in_fec!I119)</f>
        <v>1.0137118389769675</v>
      </c>
      <c r="J119" s="73">
        <f>IF(RES_hhdet_in_tes!J119=0,"",RES_hhdet_in_tes!J119/RES_hhdet_in_fec!J119)</f>
        <v>1.0146447627898003</v>
      </c>
      <c r="K119" s="73">
        <f>IF(RES_hhdet_in_tes!K119=0,"",RES_hhdet_in_tes!K119/RES_hhdet_in_fec!K119)</f>
        <v>1.0136471583620972</v>
      </c>
      <c r="L119" s="73" t="str">
        <f>IF(RES_hhdet_in_tes!L119=0,"",RES_hhdet_in_tes!L119/RES_hhdet_in_fec!L119)</f>
        <v/>
      </c>
      <c r="M119" s="73">
        <f>IF(RES_hhdet_in_tes!M119=0,"",RES_hhdet_in_tes!M119/RES_hhdet_in_fec!M119)</f>
        <v>1.0027990527488493</v>
      </c>
      <c r="N119" s="73">
        <f>IF(RES_hhdet_in_tes!N119=0,"",RES_hhdet_in_tes!N119/RES_hhdet_in_fec!N119)</f>
        <v>1.0086493715998561</v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>
        <f>IF(RES_hhdet_in_tes!Q119=0,"",RES_hhdet_in_tes!Q119/RES_hhdet_in_fec!Q119)</f>
        <v>0.99440059740493825</v>
      </c>
    </row>
    <row r="120" spans="1:17" ht="12" customHeight="1" x14ac:dyDescent="0.25">
      <c r="A120" s="158" t="s">
        <v>62</v>
      </c>
      <c r="B120" s="169"/>
      <c r="C120" s="169">
        <f>IF(RES_hhdet_in_tes!C120=0,"",RES_hhdet_in_tes!C120/RES_hhdet_in_fec!C120)</f>
        <v>0.83207337073402043</v>
      </c>
      <c r="D120" s="169">
        <f>IF(RES_hhdet_in_tes!D120=0,"",RES_hhdet_in_tes!D120/RES_hhdet_in_fec!D120)</f>
        <v>0.83486254641761781</v>
      </c>
      <c r="E120" s="169" t="str">
        <f>IF(RES_hhdet_in_tes!E120=0,"",RES_hhdet_in_tes!E120/RES_hhdet_in_fec!E120)</f>
        <v/>
      </c>
      <c r="F120" s="169">
        <f>IF(RES_hhdet_in_tes!F120=0,"",RES_hhdet_in_tes!F120/RES_hhdet_in_fec!F120)</f>
        <v>0.84170574821384525</v>
      </c>
      <c r="G120" s="169">
        <f>IF(RES_hhdet_in_tes!G120=0,"",RES_hhdet_in_tes!G120/RES_hhdet_in_fec!G120)</f>
        <v>0.84491653964733826</v>
      </c>
      <c r="H120" s="169">
        <f>IF(RES_hhdet_in_tes!H120=0,"",RES_hhdet_in_tes!H120/RES_hhdet_in_fec!H120)</f>
        <v>0.84754214136909645</v>
      </c>
      <c r="I120" s="169">
        <f>IF(RES_hhdet_in_tes!I120=0,"",RES_hhdet_in_tes!I120/RES_hhdet_in_fec!I120)</f>
        <v>0.85077929653750362</v>
      </c>
      <c r="J120" s="169">
        <f>IF(RES_hhdet_in_tes!J120=0,"",RES_hhdet_in_tes!J120/RES_hhdet_in_fec!J120)</f>
        <v>0.85431064070342033</v>
      </c>
      <c r="K120" s="169">
        <f>IF(RES_hhdet_in_tes!K120=0,"",RES_hhdet_in_tes!K120/RES_hhdet_in_fec!K120)</f>
        <v>0.85498053941791119</v>
      </c>
      <c r="L120" s="169" t="str">
        <f>IF(RES_hhdet_in_tes!L120=0,"",RES_hhdet_in_tes!L120/RES_hhdet_in_fec!L120)</f>
        <v/>
      </c>
      <c r="M120" s="169">
        <f>IF(RES_hhdet_in_tes!M120=0,"",RES_hhdet_in_tes!M120/RES_hhdet_in_fec!M120)</f>
        <v>0.85461639055791172</v>
      </c>
      <c r="N120" s="169">
        <f>IF(RES_hhdet_in_tes!N120=0,"",RES_hhdet_in_tes!N120/RES_hhdet_in_fec!N120)</f>
        <v>0.85626278029847047</v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>
        <f>IF(RES_hhdet_in_tes!Q120=0,"",RES_hhdet_in_tes!Q120/RES_hhdet_in_fec!Q120)</f>
        <v>0.86366534382465554</v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>
        <f>IF(RES_hhdet_in_tes!C122=0,"",RES_hhdet_in_tes!C122/RES_hhdet_in_fec!C122)</f>
        <v>0.83207337073402043</v>
      </c>
      <c r="D122" s="65">
        <f>IF(RES_hhdet_in_tes!D122=0,"",RES_hhdet_in_tes!D122/RES_hhdet_in_fec!D122)</f>
        <v>0.83486254641761781</v>
      </c>
      <c r="E122" s="65" t="str">
        <f>IF(RES_hhdet_in_tes!E122=0,"",RES_hhdet_in_tes!E122/RES_hhdet_in_fec!E122)</f>
        <v/>
      </c>
      <c r="F122" s="65">
        <f>IF(RES_hhdet_in_tes!F122=0,"",RES_hhdet_in_tes!F122/RES_hhdet_in_fec!F122)</f>
        <v>0.84170574821384525</v>
      </c>
      <c r="G122" s="65">
        <f>IF(RES_hhdet_in_tes!G122=0,"",RES_hhdet_in_tes!G122/RES_hhdet_in_fec!G122)</f>
        <v>0.84491653964733826</v>
      </c>
      <c r="H122" s="65">
        <f>IF(RES_hhdet_in_tes!H122=0,"",RES_hhdet_in_tes!H122/RES_hhdet_in_fec!H122)</f>
        <v>0.84754214136909645</v>
      </c>
      <c r="I122" s="65">
        <f>IF(RES_hhdet_in_tes!I122=0,"",RES_hhdet_in_tes!I122/RES_hhdet_in_fec!I122)</f>
        <v>0.85077929653750362</v>
      </c>
      <c r="J122" s="65">
        <f>IF(RES_hhdet_in_tes!J122=0,"",RES_hhdet_in_tes!J122/RES_hhdet_in_fec!J122)</f>
        <v>0.85431064070342033</v>
      </c>
      <c r="K122" s="65">
        <f>IF(RES_hhdet_in_tes!K122=0,"",RES_hhdet_in_tes!K122/RES_hhdet_in_fec!K122)</f>
        <v>0.85498053941791119</v>
      </c>
      <c r="L122" s="65" t="str">
        <f>IF(RES_hhdet_in_tes!L122=0,"",RES_hhdet_in_tes!L122/RES_hhdet_in_fec!L122)</f>
        <v/>
      </c>
      <c r="M122" s="65">
        <f>IF(RES_hhdet_in_tes!M122=0,"",RES_hhdet_in_tes!M122/RES_hhdet_in_fec!M122)</f>
        <v>0.85461639055791172</v>
      </c>
      <c r="N122" s="65">
        <f>IF(RES_hhdet_in_tes!N122=0,"",RES_hhdet_in_tes!N122/RES_hhdet_in_fec!N122)</f>
        <v>0.85626278029847047</v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>
        <f>IF(RES_hhdet_in_tes!Q122=0,"",RES_hhdet_in_tes!Q122/RES_hhdet_in_fec!Q122)</f>
        <v>0.86366534382465554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 t="str">
        <f>IF(RES_hhdet_in_tes!C124=0,"",RES_hhdet_in_tes!C124/RES_hhdet_in_fec!C124)</f>
        <v/>
      </c>
      <c r="D124" s="175" t="str">
        <f>IF(RES_hhdet_in_tes!D124=0,"",RES_hhdet_in_tes!D124/RES_hhdet_in_fec!D124)</f>
        <v/>
      </c>
      <c r="E124" s="175" t="str">
        <f>IF(RES_hhdet_in_tes!E124=0,"",RES_hhdet_in_tes!E124/RES_hhdet_in_fec!E124)</f>
        <v/>
      </c>
      <c r="F124" s="175">
        <f>IF(RES_hhdet_in_tes!F124=0,"",RES_hhdet_in_tes!F124/RES_hhdet_in_fec!F124)</f>
        <v>0.82261331435721796</v>
      </c>
      <c r="G124" s="175" t="str">
        <f>IF(RES_hhdet_in_tes!G124=0,"",RES_hhdet_in_tes!G124/RES_hhdet_in_fec!G124)</f>
        <v/>
      </c>
      <c r="H124" s="175" t="str">
        <f>IF(RES_hhdet_in_tes!H124=0,"",RES_hhdet_in_tes!H124/RES_hhdet_in_fec!H124)</f>
        <v/>
      </c>
      <c r="I124" s="175" t="str">
        <f>IF(RES_hhdet_in_tes!I124=0,"",RES_hhdet_in_tes!I124/RES_hhdet_in_fec!I124)</f>
        <v/>
      </c>
      <c r="J124" s="175" t="str">
        <f>IF(RES_hhdet_in_tes!J124=0,"",RES_hhdet_in_tes!J124/RES_hhdet_in_fec!J124)</f>
        <v/>
      </c>
      <c r="K124" s="175">
        <f>IF(RES_hhdet_in_tes!K124=0,"",RES_hhdet_in_tes!K124/RES_hhdet_in_fec!K124)</f>
        <v>0.89108727874134064</v>
      </c>
      <c r="L124" s="175">
        <f>IF(RES_hhdet_in_tes!L124=0,"",RES_hhdet_in_tes!L124/RES_hhdet_in_fec!L124)</f>
        <v>0.86371133168647496</v>
      </c>
      <c r="M124" s="175">
        <f>IF(RES_hhdet_in_tes!M124=0,"",RES_hhdet_in_tes!M124/RES_hhdet_in_fec!M124)</f>
        <v>0.88359050261784378</v>
      </c>
      <c r="N124" s="175">
        <f>IF(RES_hhdet_in_tes!N124=0,"",RES_hhdet_in_tes!N124/RES_hhdet_in_fec!N124)</f>
        <v>1.0061751248536095</v>
      </c>
      <c r="O124" s="175">
        <f>IF(RES_hhdet_in_tes!O124=0,"",RES_hhdet_in_tes!O124/RES_hhdet_in_fec!O124)</f>
        <v>0.91304372197533945</v>
      </c>
      <c r="P124" s="175">
        <f>IF(RES_hhdet_in_tes!P124=0,"",RES_hhdet_in_tes!P124/RES_hhdet_in_fec!P124)</f>
        <v>0.9803890206917365</v>
      </c>
      <c r="Q124" s="175">
        <f>IF(RES_hhdet_in_tes!Q124=0,"",RES_hhdet_in_tes!Q124/RES_hhdet_in_fec!Q124)</f>
        <v>1.094494821032143</v>
      </c>
    </row>
    <row r="125" spans="1:17" ht="12.95" customHeight="1" x14ac:dyDescent="0.25">
      <c r="A125" s="158" t="s">
        <v>65</v>
      </c>
      <c r="B125" s="169"/>
      <c r="C125" s="169" t="str">
        <f>IF(RES_hhdet_in_tes!C125=0,"",RES_hhdet_in_tes!C125/RES_hhdet_in_fec!C125)</f>
        <v/>
      </c>
      <c r="D125" s="169" t="str">
        <f>IF(RES_hhdet_in_tes!D125=0,"",RES_hhdet_in_tes!D125/RES_hhdet_in_fec!D125)</f>
        <v/>
      </c>
      <c r="E125" s="169" t="str">
        <f>IF(RES_hhdet_in_tes!E125=0,"",RES_hhdet_in_tes!E125/RES_hhdet_in_fec!E125)</f>
        <v/>
      </c>
      <c r="F125" s="169">
        <f>IF(RES_hhdet_in_tes!F125=0,"",RES_hhdet_in_tes!F125/RES_hhdet_in_fec!F125)</f>
        <v>0.78906883687973028</v>
      </c>
      <c r="G125" s="169" t="str">
        <f>IF(RES_hhdet_in_tes!G125=0,"",RES_hhdet_in_tes!G125/RES_hhdet_in_fec!G125)</f>
        <v/>
      </c>
      <c r="H125" s="169" t="str">
        <f>IF(RES_hhdet_in_tes!H125=0,"",RES_hhdet_in_tes!H125/RES_hhdet_in_fec!H125)</f>
        <v/>
      </c>
      <c r="I125" s="169" t="str">
        <f>IF(RES_hhdet_in_tes!I125=0,"",RES_hhdet_in_tes!I125/RES_hhdet_in_fec!I125)</f>
        <v/>
      </c>
      <c r="J125" s="169" t="str">
        <f>IF(RES_hhdet_in_tes!J125=0,"",RES_hhdet_in_tes!J125/RES_hhdet_in_fec!J125)</f>
        <v/>
      </c>
      <c r="K125" s="169">
        <f>IF(RES_hhdet_in_tes!K125=0,"",RES_hhdet_in_tes!K125/RES_hhdet_in_fec!K125)</f>
        <v>0.81036193796966371</v>
      </c>
      <c r="L125" s="169">
        <f>IF(RES_hhdet_in_tes!L125=0,"",RES_hhdet_in_tes!L125/RES_hhdet_in_fec!L125)</f>
        <v>0.81400362585734176</v>
      </c>
      <c r="M125" s="169">
        <f>IF(RES_hhdet_in_tes!M125=0,"",RES_hhdet_in_tes!M125/RES_hhdet_in_fec!M125)</f>
        <v>0.8208516423094282</v>
      </c>
      <c r="N125" s="169">
        <f>IF(RES_hhdet_in_tes!N125=0,"",RES_hhdet_in_tes!N125/RES_hhdet_in_fec!N125)</f>
        <v>0.8234045326618693</v>
      </c>
      <c r="O125" s="169">
        <f>IF(RES_hhdet_in_tes!O125=0,"",RES_hhdet_in_tes!O125/RES_hhdet_in_fec!O125)</f>
        <v>0.8262288477165457</v>
      </c>
      <c r="P125" s="169">
        <f>IF(RES_hhdet_in_tes!P125=0,"",RES_hhdet_in_tes!P125/RES_hhdet_in_fec!P125)</f>
        <v>0.82804396441099237</v>
      </c>
      <c r="Q125" s="169">
        <f>IF(RES_hhdet_in_tes!Q125=0,"",RES_hhdet_in_tes!Q125/RES_hhdet_in_fec!Q125)</f>
        <v>0.82669317618574323</v>
      </c>
    </row>
    <row r="126" spans="1:17" ht="12" customHeight="1" x14ac:dyDescent="0.25">
      <c r="A126" s="23" t="s">
        <v>149</v>
      </c>
      <c r="B126" s="73"/>
      <c r="C126" s="73" t="str">
        <f>IF(RES_hhdet_in_tes!C126=0,"",RES_hhdet_in_tes!C126/RES_hhdet_in_fec!C126)</f>
        <v/>
      </c>
      <c r="D126" s="73" t="str">
        <f>IF(RES_hhdet_in_tes!D126=0,"",RES_hhdet_in_tes!D126/RES_hhdet_in_fec!D126)</f>
        <v/>
      </c>
      <c r="E126" s="73" t="str">
        <f>IF(RES_hhdet_in_tes!E126=0,"",RES_hhdet_in_tes!E126/RES_hhdet_in_fec!E126)</f>
        <v/>
      </c>
      <c r="F126" s="73">
        <f>IF(RES_hhdet_in_tes!F126=0,"",RES_hhdet_in_tes!F126/RES_hhdet_in_fec!F126)</f>
        <v>0.7876499960657567</v>
      </c>
      <c r="G126" s="73" t="str">
        <f>IF(RES_hhdet_in_tes!G126=0,"",RES_hhdet_in_tes!G126/RES_hhdet_in_fec!G126)</f>
        <v/>
      </c>
      <c r="H126" s="73" t="str">
        <f>IF(RES_hhdet_in_tes!H126=0,"",RES_hhdet_in_tes!H126/RES_hhdet_in_fec!H126)</f>
        <v/>
      </c>
      <c r="I126" s="73" t="str">
        <f>IF(RES_hhdet_in_tes!I126=0,"",RES_hhdet_in_tes!I126/RES_hhdet_in_fec!I126)</f>
        <v/>
      </c>
      <c r="J126" s="73" t="str">
        <f>IF(RES_hhdet_in_tes!J126=0,"",RES_hhdet_in_tes!J126/RES_hhdet_in_fec!J126)</f>
        <v/>
      </c>
      <c r="K126" s="73">
        <f>IF(RES_hhdet_in_tes!K126=0,"",RES_hhdet_in_tes!K126/RES_hhdet_in_fec!K126)</f>
        <v>0.8097095735849601</v>
      </c>
      <c r="L126" s="73">
        <f>IF(RES_hhdet_in_tes!L126=0,"",RES_hhdet_in_tes!L126/RES_hhdet_in_fec!L126)</f>
        <v>0.81333119706927914</v>
      </c>
      <c r="M126" s="73">
        <f>IF(RES_hhdet_in_tes!M126=0,"",RES_hhdet_in_tes!M126/RES_hhdet_in_fec!M126)</f>
        <v>0.82002272311189595</v>
      </c>
      <c r="N126" s="73">
        <f>IF(RES_hhdet_in_tes!N126=0,"",RES_hhdet_in_tes!N126/RES_hhdet_in_fec!N126)</f>
        <v>0.82289652119595336</v>
      </c>
      <c r="O126" s="73">
        <f>IF(RES_hhdet_in_tes!O126=0,"",RES_hhdet_in_tes!O126/RES_hhdet_in_fec!O126)</f>
        <v>0.82568731937504791</v>
      </c>
      <c r="P126" s="73">
        <f>IF(RES_hhdet_in_tes!P126=0,"",RES_hhdet_in_tes!P126/RES_hhdet_in_fec!P126)</f>
        <v>0.82757566767908264</v>
      </c>
      <c r="Q126" s="73">
        <f>IF(RES_hhdet_in_tes!Q126=0,"",RES_hhdet_in_tes!Q126/RES_hhdet_in_fec!Q126)</f>
        <v>0.82581472695302027</v>
      </c>
    </row>
    <row r="127" spans="1:17" ht="12" customHeight="1" x14ac:dyDescent="0.25">
      <c r="A127" s="23" t="s">
        <v>60</v>
      </c>
      <c r="B127" s="73"/>
      <c r="C127" s="73" t="str">
        <f>IF(RES_hhdet_in_tes!C127=0,"",RES_hhdet_in_tes!C127/RES_hhdet_in_fec!C127)</f>
        <v/>
      </c>
      <c r="D127" s="73" t="str">
        <f>IF(RES_hhdet_in_tes!D127=0,"",RES_hhdet_in_tes!D127/RES_hhdet_in_fec!D127)</f>
        <v/>
      </c>
      <c r="E127" s="73" t="str">
        <f>IF(RES_hhdet_in_tes!E127=0,"",RES_hhdet_in_tes!E127/RES_hhdet_in_fec!E127)</f>
        <v/>
      </c>
      <c r="F127" s="73">
        <f>IF(RES_hhdet_in_tes!F127=0,"",RES_hhdet_in_tes!F127/RES_hhdet_in_fec!F127)</f>
        <v>1</v>
      </c>
      <c r="G127" s="73" t="str">
        <f>IF(RES_hhdet_in_tes!G127=0,"",RES_hhdet_in_tes!G127/RES_hhdet_in_fec!G127)</f>
        <v/>
      </c>
      <c r="H127" s="73" t="str">
        <f>IF(RES_hhdet_in_tes!H127=0,"",RES_hhdet_in_tes!H127/RES_hhdet_in_fec!H127)</f>
        <v/>
      </c>
      <c r="I127" s="73" t="str">
        <f>IF(RES_hhdet_in_tes!I127=0,"",RES_hhdet_in_tes!I127/RES_hhdet_in_fec!I127)</f>
        <v/>
      </c>
      <c r="J127" s="73" t="str">
        <f>IF(RES_hhdet_in_tes!J127=0,"",RES_hhdet_in_tes!J127/RES_hhdet_in_fec!J127)</f>
        <v/>
      </c>
      <c r="K127" s="73">
        <f>IF(RES_hhdet_in_tes!K127=0,"",RES_hhdet_in_tes!K127/RES_hhdet_in_fec!K127)</f>
        <v>1.0232362174043192</v>
      </c>
      <c r="L127" s="73">
        <f>IF(RES_hhdet_in_tes!L127=0,"",RES_hhdet_in_tes!L127/RES_hhdet_in_fec!L127)</f>
        <v>1.0101737034754077</v>
      </c>
      <c r="M127" s="73">
        <f>IF(RES_hhdet_in_tes!M127=0,"",RES_hhdet_in_tes!M127/RES_hhdet_in_fec!M127)</f>
        <v>1.003401795318136</v>
      </c>
      <c r="N127" s="73">
        <f>IF(RES_hhdet_in_tes!N127=0,"",RES_hhdet_in_tes!N127/RES_hhdet_in_fec!N127)</f>
        <v>1.0060109961427601</v>
      </c>
      <c r="O127" s="73">
        <f>IF(RES_hhdet_in_tes!O127=0,"",RES_hhdet_in_tes!O127/RES_hhdet_in_fec!O127)</f>
        <v>1.006877957618697</v>
      </c>
      <c r="P127" s="73">
        <f>IF(RES_hhdet_in_tes!P127=0,"",RES_hhdet_in_tes!P127/RES_hhdet_in_fec!P127)</f>
        <v>1.0085220931866914</v>
      </c>
      <c r="Q127" s="73">
        <f>IF(RES_hhdet_in_tes!Q127=0,"",RES_hhdet_in_tes!Q127/RES_hhdet_in_fec!Q127)</f>
        <v>1.0063691451187586</v>
      </c>
    </row>
    <row r="128" spans="1:17" ht="12.95" customHeight="1" x14ac:dyDescent="0.25">
      <c r="A128" s="158" t="s">
        <v>112</v>
      </c>
      <c r="B128" s="169"/>
      <c r="C128" s="169" t="str">
        <f>IF(RES_hhdet_in_tes!C128=0,"",RES_hhdet_in_tes!C128/RES_hhdet_in_fec!C128)</f>
        <v/>
      </c>
      <c r="D128" s="169" t="str">
        <f>IF(RES_hhdet_in_tes!D128=0,"",RES_hhdet_in_tes!D128/RES_hhdet_in_fec!D128)</f>
        <v/>
      </c>
      <c r="E128" s="169" t="str">
        <f>IF(RES_hhdet_in_tes!E128=0,"",RES_hhdet_in_tes!E128/RES_hhdet_in_fec!E128)</f>
        <v/>
      </c>
      <c r="F128" s="169">
        <f>IF(RES_hhdet_in_tes!F128=0,"",RES_hhdet_in_tes!F128/RES_hhdet_in_fec!F128)</f>
        <v>1.9920091628713095</v>
      </c>
      <c r="G128" s="169" t="str">
        <f>IF(RES_hhdet_in_tes!G128=0,"",RES_hhdet_in_tes!G128/RES_hhdet_in_fec!G128)</f>
        <v/>
      </c>
      <c r="H128" s="169" t="str">
        <f>IF(RES_hhdet_in_tes!H128=0,"",RES_hhdet_in_tes!H128/RES_hhdet_in_fec!H128)</f>
        <v/>
      </c>
      <c r="I128" s="169" t="str">
        <f>IF(RES_hhdet_in_tes!I128=0,"",RES_hhdet_in_tes!I128/RES_hhdet_in_fec!I128)</f>
        <v/>
      </c>
      <c r="J128" s="169" t="str">
        <f>IF(RES_hhdet_in_tes!J128=0,"",RES_hhdet_in_tes!J128/RES_hhdet_in_fec!J128)</f>
        <v/>
      </c>
      <c r="K128" s="169">
        <f>IF(RES_hhdet_in_tes!K128=0,"",RES_hhdet_in_tes!K128/RES_hhdet_in_fec!K128)</f>
        <v>2.5448288189688415</v>
      </c>
      <c r="L128" s="169">
        <f>IF(RES_hhdet_in_tes!L128=0,"",RES_hhdet_in_tes!L128/RES_hhdet_in_fec!L128)</f>
        <v>2.6456326404566695</v>
      </c>
      <c r="M128" s="169">
        <f>IF(RES_hhdet_in_tes!M128=0,"",RES_hhdet_in_tes!M128/RES_hhdet_in_fec!M128)</f>
        <v>2.849140125183995</v>
      </c>
      <c r="N128" s="169">
        <f>IF(RES_hhdet_in_tes!N128=0,"",RES_hhdet_in_tes!N128/RES_hhdet_in_fec!N128)</f>
        <v>3.0393886961234835</v>
      </c>
      <c r="O128" s="169">
        <f>IF(RES_hhdet_in_tes!O128=0,"",RES_hhdet_in_tes!O128/RES_hhdet_in_fec!O128)</f>
        <v>3.2244673152213528</v>
      </c>
      <c r="P128" s="169">
        <f>IF(RES_hhdet_in_tes!P128=0,"",RES_hhdet_in_tes!P128/RES_hhdet_in_fec!P128)</f>
        <v>3.4098679199424207</v>
      </c>
      <c r="Q128" s="169">
        <f>IF(RES_hhdet_in_tes!Q128=0,"",RES_hhdet_in_tes!Q128/RES_hhdet_in_fec!Q128)</f>
        <v>3.6185197051769751</v>
      </c>
    </row>
    <row r="129" spans="1:17" ht="12" customHeight="1" x14ac:dyDescent="0.25">
      <c r="A129" s="23" t="s">
        <v>60</v>
      </c>
      <c r="B129" s="73"/>
      <c r="C129" s="73" t="str">
        <f>IF(RES_hhdet_in_tes!C129=0,"",RES_hhdet_in_tes!C129/RES_hhdet_in_fec!C129)</f>
        <v/>
      </c>
      <c r="D129" s="73" t="str">
        <f>IF(RES_hhdet_in_tes!D129=0,"",RES_hhdet_in_tes!D129/RES_hhdet_in_fec!D129)</f>
        <v/>
      </c>
      <c r="E129" s="73" t="str">
        <f>IF(RES_hhdet_in_tes!E129=0,"",RES_hhdet_in_tes!E129/RES_hhdet_in_fec!E129)</f>
        <v/>
      </c>
      <c r="F129" s="73">
        <f>IF(RES_hhdet_in_tes!F129=0,"",RES_hhdet_in_tes!F129/RES_hhdet_in_fec!F129)</f>
        <v>1.9920091628713095</v>
      </c>
      <c r="G129" s="73" t="str">
        <f>IF(RES_hhdet_in_tes!G129=0,"",RES_hhdet_in_tes!G129/RES_hhdet_in_fec!G129)</f>
        <v/>
      </c>
      <c r="H129" s="73" t="str">
        <f>IF(RES_hhdet_in_tes!H129=0,"",RES_hhdet_in_tes!H129/RES_hhdet_in_fec!H129)</f>
        <v/>
      </c>
      <c r="I129" s="73" t="str">
        <f>IF(RES_hhdet_in_tes!I129=0,"",RES_hhdet_in_tes!I129/RES_hhdet_in_fec!I129)</f>
        <v/>
      </c>
      <c r="J129" s="73" t="str">
        <f>IF(RES_hhdet_in_tes!J129=0,"",RES_hhdet_in_tes!J129/RES_hhdet_in_fec!J129)</f>
        <v/>
      </c>
      <c r="K129" s="73">
        <f>IF(RES_hhdet_in_tes!K129=0,"",RES_hhdet_in_tes!K129/RES_hhdet_in_fec!K129)</f>
        <v>2.5448288189688415</v>
      </c>
      <c r="L129" s="73">
        <f>IF(RES_hhdet_in_tes!L129=0,"",RES_hhdet_in_tes!L129/RES_hhdet_in_fec!L129)</f>
        <v>2.6456326404566695</v>
      </c>
      <c r="M129" s="73">
        <f>IF(RES_hhdet_in_tes!M129=0,"",RES_hhdet_in_tes!M129/RES_hhdet_in_fec!M129)</f>
        <v>2.849140125183995</v>
      </c>
      <c r="N129" s="73">
        <f>IF(RES_hhdet_in_tes!N129=0,"",RES_hhdet_in_tes!N129/RES_hhdet_in_fec!N129)</f>
        <v>3.0393886961234835</v>
      </c>
      <c r="O129" s="73">
        <f>IF(RES_hhdet_in_tes!O129=0,"",RES_hhdet_in_tes!O129/RES_hhdet_in_fec!O129)</f>
        <v>3.2244673152213528</v>
      </c>
      <c r="P129" s="73">
        <f>IF(RES_hhdet_in_tes!P129=0,"",RES_hhdet_in_tes!P129/RES_hhdet_in_fec!P129)</f>
        <v>3.4098679199424207</v>
      </c>
      <c r="Q129" s="73">
        <f>IF(RES_hhdet_in_tes!Q129=0,"",RES_hhdet_in_tes!Q129/RES_hhdet_in_fec!Q129)</f>
        <v>3.6185197051769751</v>
      </c>
    </row>
    <row r="130" spans="1:17" ht="12" customHeight="1" x14ac:dyDescent="0.25">
      <c r="A130" s="158" t="s">
        <v>63</v>
      </c>
      <c r="B130" s="169"/>
      <c r="C130" s="169" t="str">
        <f>IF(RES_hhdet_in_tes!C130=0,"",RES_hhdet_in_tes!C130/RES_hhdet_in_fec!C130)</f>
        <v/>
      </c>
      <c r="D130" s="169" t="str">
        <f>IF(RES_hhdet_in_tes!D130=0,"",RES_hhdet_in_tes!D130/RES_hhdet_in_fec!D130)</f>
        <v/>
      </c>
      <c r="E130" s="169" t="str">
        <f>IF(RES_hhdet_in_tes!E130=0,"",RES_hhdet_in_tes!E130/RES_hhdet_in_fec!E130)</f>
        <v/>
      </c>
      <c r="F130" s="169">
        <f>IF(RES_hhdet_in_tes!F130=0,"",RES_hhdet_in_tes!F130/RES_hhdet_in_fec!F130)</f>
        <v>0.83976139787871695</v>
      </c>
      <c r="G130" s="169" t="str">
        <f>IF(RES_hhdet_in_tes!G130=0,"",RES_hhdet_in_tes!G130/RES_hhdet_in_fec!G130)</f>
        <v/>
      </c>
      <c r="H130" s="169" t="str">
        <f>IF(RES_hhdet_in_tes!H130=0,"",RES_hhdet_in_tes!H130/RES_hhdet_in_fec!H130)</f>
        <v/>
      </c>
      <c r="I130" s="169" t="str">
        <f>IF(RES_hhdet_in_tes!I130=0,"",RES_hhdet_in_tes!I130/RES_hhdet_in_fec!I130)</f>
        <v/>
      </c>
      <c r="J130" s="169" t="str">
        <f>IF(RES_hhdet_in_tes!J130=0,"",RES_hhdet_in_tes!J130/RES_hhdet_in_fec!J130)</f>
        <v/>
      </c>
      <c r="K130" s="169">
        <f>IF(RES_hhdet_in_tes!K130=0,"",RES_hhdet_in_tes!K130/RES_hhdet_in_fec!K130)</f>
        <v>0.86858447541190587</v>
      </c>
      <c r="L130" s="169">
        <f>IF(RES_hhdet_in_tes!L130=0,"",RES_hhdet_in_tes!L130/RES_hhdet_in_fec!L130)</f>
        <v>0.84058823307887931</v>
      </c>
      <c r="M130" s="169">
        <f>IF(RES_hhdet_in_tes!M130=0,"",RES_hhdet_in_tes!M130/RES_hhdet_in_fec!M130)</f>
        <v>0.86905999356479768</v>
      </c>
      <c r="N130" s="169">
        <f>IF(RES_hhdet_in_tes!N130=0,"",RES_hhdet_in_tes!N130/RES_hhdet_in_fec!N130)</f>
        <v>0.88057664287425463</v>
      </c>
      <c r="O130" s="169">
        <f>IF(RES_hhdet_in_tes!O130=0,"",RES_hhdet_in_tes!O130/RES_hhdet_in_fec!O130)</f>
        <v>0.87712954194535131</v>
      </c>
      <c r="P130" s="169">
        <f>IF(RES_hhdet_in_tes!P130=0,"",RES_hhdet_in_tes!P130/RES_hhdet_in_fec!P130)</f>
        <v>0.88137294391019261</v>
      </c>
      <c r="Q130" s="169">
        <f>IF(RES_hhdet_in_tes!Q130=0,"",RES_hhdet_in_tes!Q130/RES_hhdet_in_fec!Q130)</f>
        <v>0.94174634705933413</v>
      </c>
    </row>
    <row r="131" spans="1:17" ht="12" customHeight="1" x14ac:dyDescent="0.25">
      <c r="A131" s="167" t="s">
        <v>148</v>
      </c>
      <c r="B131" s="174"/>
      <c r="C131" s="174" t="str">
        <f>IF(RES_hhdet_in_tes!C131=0,"",RES_hhdet_in_tes!C131/RES_hhdet_in_fec!C131)</f>
        <v/>
      </c>
      <c r="D131" s="174" t="str">
        <f>IF(RES_hhdet_in_tes!D131=0,"",RES_hhdet_in_tes!D131/RES_hhdet_in_fec!D131)</f>
        <v/>
      </c>
      <c r="E131" s="174" t="str">
        <f>IF(RES_hhdet_in_tes!E131=0,"",RES_hhdet_in_tes!E131/RES_hhdet_in_fec!E131)</f>
        <v/>
      </c>
      <c r="F131" s="174">
        <f>IF(RES_hhdet_in_tes!F131=0,"",RES_hhdet_in_tes!F131/RES_hhdet_in_fec!F131)</f>
        <v>0.83873764892828451</v>
      </c>
      <c r="G131" s="174" t="str">
        <f>IF(RES_hhdet_in_tes!G131=0,"",RES_hhdet_in_tes!G131/RES_hhdet_in_fec!G131)</f>
        <v/>
      </c>
      <c r="H131" s="174" t="str">
        <f>IF(RES_hhdet_in_tes!H131=0,"",RES_hhdet_in_tes!H131/RES_hhdet_in_fec!H131)</f>
        <v/>
      </c>
      <c r="I131" s="174" t="str">
        <f>IF(RES_hhdet_in_tes!I131=0,"",RES_hhdet_in_tes!I131/RES_hhdet_in_fec!I131)</f>
        <v/>
      </c>
      <c r="J131" s="174" t="str">
        <f>IF(RES_hhdet_in_tes!J131=0,"",RES_hhdet_in_tes!J131/RES_hhdet_in_fec!J131)</f>
        <v/>
      </c>
      <c r="K131" s="174">
        <f>IF(RES_hhdet_in_tes!K131=0,"",RES_hhdet_in_tes!K131/RES_hhdet_in_fec!K131)</f>
        <v>0.85435924994254775</v>
      </c>
      <c r="L131" s="174">
        <f>IF(RES_hhdet_in_tes!L131=0,"",RES_hhdet_in_tes!L131/RES_hhdet_in_fec!L131)</f>
        <v>0.85717415114366047</v>
      </c>
      <c r="M131" s="174">
        <f>IF(RES_hhdet_in_tes!M131=0,"",RES_hhdet_in_tes!M131/RES_hhdet_in_fec!M131)</f>
        <v>0.85941126428240944</v>
      </c>
      <c r="N131" s="174">
        <f>IF(RES_hhdet_in_tes!N131=0,"",RES_hhdet_in_tes!N131/RES_hhdet_in_fec!N131)</f>
        <v>0.86147532698274087</v>
      </c>
      <c r="O131" s="174">
        <f>IF(RES_hhdet_in_tes!O131=0,"",RES_hhdet_in_tes!O131/RES_hhdet_in_fec!O131)</f>
        <v>0.86312064657914767</v>
      </c>
      <c r="P131" s="174">
        <f>IF(RES_hhdet_in_tes!P131=0,"",RES_hhdet_in_tes!P131/RES_hhdet_in_fec!P131)</f>
        <v>0.86443442702015616</v>
      </c>
      <c r="Q131" s="174" t="str">
        <f>IF(RES_hhdet_in_tes!Q131=0,"",RES_hhdet_in_tes!Q131/RES_hhdet_in_fec!Q131)</f>
        <v/>
      </c>
    </row>
    <row r="132" spans="1:17" ht="12" customHeight="1" x14ac:dyDescent="0.25">
      <c r="A132" s="167" t="s">
        <v>147</v>
      </c>
      <c r="B132" s="174"/>
      <c r="C132" s="174" t="str">
        <f>IF(RES_hhdet_in_tes!C132=0,"",RES_hhdet_in_tes!C132/RES_hhdet_in_fec!C132)</f>
        <v/>
      </c>
      <c r="D132" s="174" t="str">
        <f>IF(RES_hhdet_in_tes!D132=0,"",RES_hhdet_in_tes!D132/RES_hhdet_in_fec!D132)</f>
        <v/>
      </c>
      <c r="E132" s="174" t="str">
        <f>IF(RES_hhdet_in_tes!E132=0,"",RES_hhdet_in_tes!E132/RES_hhdet_in_fec!E132)</f>
        <v/>
      </c>
      <c r="F132" s="174">
        <f>IF(RES_hhdet_in_tes!F132=0,"",RES_hhdet_in_tes!F132/RES_hhdet_in_fec!F132)</f>
        <v>0.92822309250164725</v>
      </c>
      <c r="G132" s="174" t="str">
        <f>IF(RES_hhdet_in_tes!G132=0,"",RES_hhdet_in_tes!G132/RES_hhdet_in_fec!G132)</f>
        <v/>
      </c>
      <c r="H132" s="174" t="str">
        <f>IF(RES_hhdet_in_tes!H132=0,"",RES_hhdet_in_tes!H132/RES_hhdet_in_fec!H132)</f>
        <v/>
      </c>
      <c r="I132" s="174" t="str">
        <f>IF(RES_hhdet_in_tes!I132=0,"",RES_hhdet_in_tes!I132/RES_hhdet_in_fec!I132)</f>
        <v/>
      </c>
      <c r="J132" s="174" t="str">
        <f>IF(RES_hhdet_in_tes!J132=0,"",RES_hhdet_in_tes!J132/RES_hhdet_in_fec!J132)</f>
        <v/>
      </c>
      <c r="K132" s="174">
        <f>IF(RES_hhdet_in_tes!K132=0,"",RES_hhdet_in_tes!K132/RES_hhdet_in_fec!K132)</f>
        <v>0.94028991323201239</v>
      </c>
      <c r="L132" s="174">
        <f>IF(RES_hhdet_in_tes!L132=0,"",RES_hhdet_in_tes!L132/RES_hhdet_in_fec!L132)</f>
        <v>0.93759190720555186</v>
      </c>
      <c r="M132" s="174">
        <f>IF(RES_hhdet_in_tes!M132=0,"",RES_hhdet_in_tes!M132/RES_hhdet_in_fec!M132)</f>
        <v>0.93843119012932796</v>
      </c>
      <c r="N132" s="174">
        <f>IF(RES_hhdet_in_tes!N132=0,"",RES_hhdet_in_tes!N132/RES_hhdet_in_fec!N132)</f>
        <v>0.93946301840028312</v>
      </c>
      <c r="O132" s="174">
        <f>IF(RES_hhdet_in_tes!O132=0,"",RES_hhdet_in_tes!O132/RES_hhdet_in_fec!O132)</f>
        <v>0.94034617866571557</v>
      </c>
      <c r="P132" s="174">
        <f>IF(RES_hhdet_in_tes!P132=0,"",RES_hhdet_in_tes!P132/RES_hhdet_in_fec!P132)</f>
        <v>0.93852555771164348</v>
      </c>
      <c r="Q132" s="174">
        <f>IF(RES_hhdet_in_tes!Q132=0,"",RES_hhdet_in_tes!Q132/RES_hhdet_in_fec!Q132)</f>
        <v>0.94174634705933413</v>
      </c>
    </row>
    <row r="133" spans="1:17" ht="12" customHeight="1" x14ac:dyDescent="0.25">
      <c r="A133" s="166" t="s">
        <v>61</v>
      </c>
      <c r="B133" s="173"/>
      <c r="C133" s="173" t="str">
        <f>IF(RES_hhdet_in_tes!C133=0,"",RES_hhdet_in_tes!C133/RES_hhdet_in_fec!C133)</f>
        <v/>
      </c>
      <c r="D133" s="173" t="str">
        <f>IF(RES_hhdet_in_tes!D133=0,"",RES_hhdet_in_tes!D133/RES_hhdet_in_fec!D133)</f>
        <v/>
      </c>
      <c r="E133" s="173" t="str">
        <f>IF(RES_hhdet_in_tes!E133=0,"",RES_hhdet_in_tes!E133/RES_hhdet_in_fec!E133)</f>
        <v/>
      </c>
      <c r="F133" s="173">
        <f>IF(RES_hhdet_in_tes!F133=0,"",RES_hhdet_in_tes!F133/RES_hhdet_in_fec!F133)</f>
        <v>0.83873764892828462</v>
      </c>
      <c r="G133" s="173" t="str">
        <f>IF(RES_hhdet_in_tes!G133=0,"",RES_hhdet_in_tes!G133/RES_hhdet_in_fec!G133)</f>
        <v/>
      </c>
      <c r="H133" s="173" t="str">
        <f>IF(RES_hhdet_in_tes!H133=0,"",RES_hhdet_in_tes!H133/RES_hhdet_in_fec!H133)</f>
        <v/>
      </c>
      <c r="I133" s="173" t="str">
        <f>IF(RES_hhdet_in_tes!I133=0,"",RES_hhdet_in_tes!I133/RES_hhdet_in_fec!I133)</f>
        <v/>
      </c>
      <c r="J133" s="173" t="str">
        <f>IF(RES_hhdet_in_tes!J133=0,"",RES_hhdet_in_tes!J133/RES_hhdet_in_fec!J133)</f>
        <v/>
      </c>
      <c r="K133" s="173">
        <f>IF(RES_hhdet_in_tes!K133=0,"",RES_hhdet_in_tes!K133/RES_hhdet_in_fec!K133)</f>
        <v>0.85593742032103981</v>
      </c>
      <c r="L133" s="173">
        <f>IF(RES_hhdet_in_tes!L133=0,"",RES_hhdet_in_tes!L133/RES_hhdet_in_fec!L133)</f>
        <v>0.85699041524718989</v>
      </c>
      <c r="M133" s="173">
        <f>IF(RES_hhdet_in_tes!M133=0,"",RES_hhdet_in_tes!M133/RES_hhdet_in_fec!M133)</f>
        <v>0.85930823311407856</v>
      </c>
      <c r="N133" s="173">
        <f>IF(RES_hhdet_in_tes!N133=0,"",RES_hhdet_in_tes!N133/RES_hhdet_in_fec!N133)</f>
        <v>0.86064425554907353</v>
      </c>
      <c r="O133" s="173">
        <f>IF(RES_hhdet_in_tes!O133=0,"",RES_hhdet_in_tes!O133/RES_hhdet_in_fec!O133)</f>
        <v>0.86255713869314954</v>
      </c>
      <c r="P133" s="173">
        <f>IF(RES_hhdet_in_tes!P133=0,"",RES_hhdet_in_tes!P133/RES_hhdet_in_fec!P133)</f>
        <v>0.86243968044832431</v>
      </c>
      <c r="Q133" s="173">
        <f>IF(RES_hhdet_in_tes!Q133=0,"",RES_hhdet_in_tes!Q133/RES_hhdet_in_fec!Q133)</f>
        <v>0.86424283979438221</v>
      </c>
    </row>
    <row r="134" spans="1:17" ht="12" customHeight="1" x14ac:dyDescent="0.25">
      <c r="A134" s="147" t="s">
        <v>59</v>
      </c>
      <c r="B134" s="172"/>
      <c r="C134" s="172" t="str">
        <f>IF(RES_hhdet_in_tes!C134=0,"",RES_hhdet_in_tes!C134/RES_hhdet_in_fec!C134)</f>
        <v/>
      </c>
      <c r="D134" s="172" t="str">
        <f>IF(RES_hhdet_in_tes!D134=0,"",RES_hhdet_in_tes!D134/RES_hhdet_in_fec!D134)</f>
        <v/>
      </c>
      <c r="E134" s="172" t="str">
        <f>IF(RES_hhdet_in_tes!E134=0,"",RES_hhdet_in_tes!E134/RES_hhdet_in_fec!E134)</f>
        <v/>
      </c>
      <c r="F134" s="172">
        <f>IF(RES_hhdet_in_tes!F134=0,"",RES_hhdet_in_tes!F134/RES_hhdet_in_fec!F134)</f>
        <v>1</v>
      </c>
      <c r="G134" s="172" t="str">
        <f>IF(RES_hhdet_in_tes!G134=0,"",RES_hhdet_in_tes!G134/RES_hhdet_in_fec!G134)</f>
        <v/>
      </c>
      <c r="H134" s="172" t="str">
        <f>IF(RES_hhdet_in_tes!H134=0,"",RES_hhdet_in_tes!H134/RES_hhdet_in_fec!H134)</f>
        <v/>
      </c>
      <c r="I134" s="172" t="str">
        <f>IF(RES_hhdet_in_tes!I134=0,"",RES_hhdet_in_tes!I134/RES_hhdet_in_fec!I134)</f>
        <v/>
      </c>
      <c r="J134" s="172" t="str">
        <f>IF(RES_hhdet_in_tes!J134=0,"",RES_hhdet_in_tes!J134/RES_hhdet_in_fec!J134)</f>
        <v/>
      </c>
      <c r="K134" s="172">
        <f>IF(RES_hhdet_in_tes!K134=0,"",RES_hhdet_in_tes!K134/RES_hhdet_in_fec!K134)</f>
        <v>1.0062839085148092</v>
      </c>
      <c r="L134" s="172">
        <f>IF(RES_hhdet_in_tes!L134=0,"",RES_hhdet_in_tes!L134/RES_hhdet_in_fec!L134)</f>
        <v>1.0003125019463361</v>
      </c>
      <c r="M134" s="172">
        <f>IF(RES_hhdet_in_tes!M134=0,"",RES_hhdet_in_tes!M134/RES_hhdet_in_fec!M134)</f>
        <v>0.99999999999999989</v>
      </c>
      <c r="N134" s="172">
        <f>IF(RES_hhdet_in_tes!N134=0,"",RES_hhdet_in_tes!N134/RES_hhdet_in_fec!N134)</f>
        <v>1.0007696909952741</v>
      </c>
      <c r="O134" s="172">
        <f>IF(RES_hhdet_in_tes!O134=0,"",RES_hhdet_in_tes!O134/RES_hhdet_in_fec!O134)</f>
        <v>1.0008162775578715</v>
      </c>
      <c r="P134" s="172">
        <f>IF(RES_hhdet_in_tes!P134=0,"",RES_hhdet_in_tes!P134/RES_hhdet_in_fec!P134)</f>
        <v>1.0000271226629491</v>
      </c>
      <c r="Q134" s="172">
        <f>IF(RES_hhdet_in_tes!Q134=0,"",RES_hhdet_in_tes!Q134/RES_hhdet_in_fec!Q134)</f>
        <v>1.0018845570878248</v>
      </c>
    </row>
    <row r="135" spans="1:17" ht="12" customHeight="1" x14ac:dyDescent="0.25">
      <c r="A135" s="163" t="s">
        <v>142</v>
      </c>
      <c r="B135" s="171"/>
      <c r="C135" s="171" t="str">
        <f>IF(RES_hhdet_in_tes!C135=0,"",RES_hhdet_in_tes!C135/RES_hhdet_in_fec!C135)</f>
        <v/>
      </c>
      <c r="D135" s="171" t="str">
        <f>IF(RES_hhdet_in_tes!D135=0,"",RES_hhdet_in_tes!D135/RES_hhdet_in_fec!D135)</f>
        <v/>
      </c>
      <c r="E135" s="171" t="str">
        <f>IF(RES_hhdet_in_tes!E135=0,"",RES_hhdet_in_tes!E135/RES_hhdet_in_fec!E135)</f>
        <v/>
      </c>
      <c r="F135" s="171" t="str">
        <f>IF(RES_hhdet_in_tes!F135=0,"",RES_hhdet_in_tes!F135/RES_hhdet_in_fec!F135)</f>
        <v/>
      </c>
      <c r="G135" s="171" t="str">
        <f>IF(RES_hhdet_in_tes!G135=0,"",RES_hhdet_in_tes!G135/RES_hhdet_in_fec!G135)</f>
        <v/>
      </c>
      <c r="H135" s="171" t="str">
        <f>IF(RES_hhdet_in_tes!H135=0,"",RES_hhdet_in_tes!H135/RES_hhdet_in_fec!H135)</f>
        <v/>
      </c>
      <c r="I135" s="171" t="str">
        <f>IF(RES_hhdet_in_tes!I135=0,"",RES_hhdet_in_tes!I135/RES_hhdet_in_fec!I135)</f>
        <v/>
      </c>
      <c r="J135" s="171" t="str">
        <f>IF(RES_hhdet_in_tes!J135=0,"",RES_hhdet_in_tes!J135/RES_hhdet_in_fec!J135)</f>
        <v/>
      </c>
      <c r="K135" s="171" t="str">
        <f>IF(RES_hhdet_in_tes!K135=0,"",RES_hhdet_in_tes!K135/RES_hhdet_in_fec!K135)</f>
        <v/>
      </c>
      <c r="L135" s="171">
        <f>IF(RES_hhdet_in_tes!L135=0,"",RES_hhdet_in_tes!L135/RES_hhdet_in_fec!L135)</f>
        <v>0.73727781460918718</v>
      </c>
      <c r="M135" s="171" t="str">
        <f>IF(RES_hhdet_in_tes!M135=0,"",RES_hhdet_in_tes!M135/RES_hhdet_in_fec!M135)</f>
        <v/>
      </c>
      <c r="N135" s="171" t="str">
        <f>IF(RES_hhdet_in_tes!N135=0,"",RES_hhdet_in_tes!N135/RES_hhdet_in_fec!N135)</f>
        <v/>
      </c>
      <c r="O135" s="171" t="str">
        <f>IF(RES_hhdet_in_tes!O135=0,"",RES_hhdet_in_tes!O135/RES_hhdet_in_fec!O135)</f>
        <v/>
      </c>
      <c r="P135" s="171" t="str">
        <f>IF(RES_hhdet_in_tes!P135=0,"",RES_hhdet_in_tes!P135/RES_hhdet_in_fec!P135)</f>
        <v/>
      </c>
      <c r="Q135" s="171" t="str">
        <f>IF(RES_hhdet_in_tes!Q135=0,"",RES_hhdet_in_tes!Q135/RES_hhdet_in_fec!Q135)</f>
        <v/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 t="str">
        <f>IF(RES_hhdet_in_tes!D136=0,"",RES_hhdet_in_tes!D136/RES_hhdet_in_fec!D136)</f>
        <v/>
      </c>
      <c r="E136" s="170" t="str">
        <f>IF(RES_hhdet_in_tes!E136=0,"",RES_hhdet_in_tes!E136/RES_hhdet_in_fec!E136)</f>
        <v/>
      </c>
      <c r="F136" s="170" t="str">
        <f>IF(RES_hhdet_in_tes!F136=0,"",RES_hhdet_in_tes!F136/RES_hhdet_in_fec!F136)</f>
        <v/>
      </c>
      <c r="G136" s="170" t="str">
        <f>IF(RES_hhdet_in_tes!G136=0,"",RES_hhdet_in_tes!G136/RES_hhdet_in_fec!G136)</f>
        <v/>
      </c>
      <c r="H136" s="170" t="str">
        <f>IF(RES_hhdet_in_tes!H136=0,"",RES_hhdet_in_tes!H136/RES_hhdet_in_fec!H136)</f>
        <v/>
      </c>
      <c r="I136" s="170" t="str">
        <f>IF(RES_hhdet_in_tes!I136=0,"",RES_hhdet_in_tes!I136/RES_hhdet_in_fec!I136)</f>
        <v/>
      </c>
      <c r="J136" s="170" t="str">
        <f>IF(RES_hhdet_in_tes!J136=0,"",RES_hhdet_in_tes!J136/RES_hhdet_in_fec!J136)</f>
        <v/>
      </c>
      <c r="K136" s="170" t="str">
        <f>IF(RES_hhdet_in_tes!K136=0,"",RES_hhdet_in_tes!K136/RES_hhdet_in_fec!K136)</f>
        <v/>
      </c>
      <c r="L136" s="170">
        <f>IF(RES_hhdet_in_tes!L136=0,"",RES_hhdet_in_tes!L136/RES_hhdet_in_fec!L136)</f>
        <v>0.85824758121639322</v>
      </c>
      <c r="M136" s="170" t="str">
        <f>IF(RES_hhdet_in_tes!M136=0,"",RES_hhdet_in_tes!M136/RES_hhdet_in_fec!M136)</f>
        <v/>
      </c>
      <c r="N136" s="170" t="str">
        <f>IF(RES_hhdet_in_tes!N136=0,"",RES_hhdet_in_tes!N136/RES_hhdet_in_fec!N136)</f>
        <v/>
      </c>
      <c r="O136" s="170" t="str">
        <f>IF(RES_hhdet_in_tes!O136=0,"",RES_hhdet_in_tes!O136/RES_hhdet_in_fec!O136)</f>
        <v/>
      </c>
      <c r="P136" s="170" t="str">
        <f>IF(RES_hhdet_in_tes!P136=0,"",RES_hhdet_in_tes!P136/RES_hhdet_in_fec!P136)</f>
        <v/>
      </c>
      <c r="Q136" s="170" t="str">
        <f>IF(RES_hhdet_in_tes!Q136=0,"",RES_hhdet_in_tes!Q136/RES_hhdet_in_fec!Q136)</f>
        <v/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 t="str">
        <f>IF(RES_hhdet_in_tes!D137=0,"",RES_hhdet_in_tes!D137/RES_hhdet_in_fec!D137)</f>
        <v/>
      </c>
      <c r="E137" s="73" t="str">
        <f>IF(RES_hhdet_in_tes!E137=0,"",RES_hhdet_in_tes!E137/RES_hhdet_in_fec!E137)</f>
        <v/>
      </c>
      <c r="F137" s="73" t="str">
        <f>IF(RES_hhdet_in_tes!F137=0,"",RES_hhdet_in_tes!F137/RES_hhdet_in_fec!F137)</f>
        <v/>
      </c>
      <c r="G137" s="73" t="str">
        <f>IF(RES_hhdet_in_tes!G137=0,"",RES_hhdet_in_tes!G137/RES_hhdet_in_fec!G137)</f>
        <v/>
      </c>
      <c r="H137" s="73" t="str">
        <f>IF(RES_hhdet_in_tes!H137=0,"",RES_hhdet_in_tes!H137/RES_hhdet_in_fec!H137)</f>
        <v/>
      </c>
      <c r="I137" s="73" t="str">
        <f>IF(RES_hhdet_in_tes!I137=0,"",RES_hhdet_in_tes!I137/RES_hhdet_in_fec!I137)</f>
        <v/>
      </c>
      <c r="J137" s="73" t="str">
        <f>IF(RES_hhdet_in_tes!J137=0,"",RES_hhdet_in_tes!J137/RES_hhdet_in_fec!J137)</f>
        <v/>
      </c>
      <c r="K137" s="73" t="str">
        <f>IF(RES_hhdet_in_tes!K137=0,"",RES_hhdet_in_tes!K137/RES_hhdet_in_fec!K137)</f>
        <v/>
      </c>
      <c r="L137" s="73">
        <f>IF(RES_hhdet_in_tes!L137=0,"",RES_hhdet_in_tes!L137/RES_hhdet_in_fec!L137)</f>
        <v>0.73723125925443367</v>
      </c>
      <c r="M137" s="73" t="str">
        <f>IF(RES_hhdet_in_tes!M137=0,"",RES_hhdet_in_tes!M137/RES_hhdet_in_fec!M137)</f>
        <v/>
      </c>
      <c r="N137" s="73" t="str">
        <f>IF(RES_hhdet_in_tes!N137=0,"",RES_hhdet_in_tes!N137/RES_hhdet_in_fec!N137)</f>
        <v/>
      </c>
      <c r="O137" s="73" t="str">
        <f>IF(RES_hhdet_in_tes!O137=0,"",RES_hhdet_in_tes!O137/RES_hhdet_in_fec!O137)</f>
        <v/>
      </c>
      <c r="P137" s="73" t="str">
        <f>IF(RES_hhdet_in_tes!P137=0,"",RES_hhdet_in_tes!P137/RES_hhdet_in_fec!P137)</f>
        <v/>
      </c>
      <c r="Q137" s="73" t="str">
        <f>IF(RES_hhdet_in_tes!Q137=0,"",RES_hhdet_in_tes!Q137/RES_hhdet_in_fec!Q137)</f>
        <v/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 t="str">
        <f>IF(RES_hhdet_in_tes!D138=0,"",RES_hhdet_in_tes!D138/RES_hhdet_in_fec!D138)</f>
        <v/>
      </c>
      <c r="E138" s="73" t="str">
        <f>IF(RES_hhdet_in_tes!E138=0,"",RES_hhdet_in_tes!E138/RES_hhdet_in_fec!E138)</f>
        <v/>
      </c>
      <c r="F138" s="73" t="str">
        <f>IF(RES_hhdet_in_tes!F138=0,"",RES_hhdet_in_tes!F138/RES_hhdet_in_fec!F138)</f>
        <v/>
      </c>
      <c r="G138" s="73" t="str">
        <f>IF(RES_hhdet_in_tes!G138=0,"",RES_hhdet_in_tes!G138/RES_hhdet_in_fec!G138)</f>
        <v/>
      </c>
      <c r="H138" s="73" t="str">
        <f>IF(RES_hhdet_in_tes!H138=0,"",RES_hhdet_in_tes!H138/RES_hhdet_in_fec!H138)</f>
        <v/>
      </c>
      <c r="I138" s="73" t="str">
        <f>IF(RES_hhdet_in_tes!I138=0,"",RES_hhdet_in_tes!I138/RES_hhdet_in_fec!I138)</f>
        <v/>
      </c>
      <c r="J138" s="73" t="str">
        <f>IF(RES_hhdet_in_tes!J138=0,"",RES_hhdet_in_tes!J138/RES_hhdet_in_fec!J138)</f>
        <v/>
      </c>
      <c r="K138" s="73" t="str">
        <f>IF(RES_hhdet_in_tes!K138=0,"",RES_hhdet_in_tes!K138/RES_hhdet_in_fec!K138)</f>
        <v/>
      </c>
      <c r="L138" s="73">
        <f>IF(RES_hhdet_in_tes!L138=0,"",RES_hhdet_in_tes!L138/RES_hhdet_in_fec!L138)</f>
        <v>1.0000000000000004</v>
      </c>
      <c r="M138" s="73" t="str">
        <f>IF(RES_hhdet_in_tes!M138=0,"",RES_hhdet_in_tes!M138/RES_hhdet_in_fec!M138)</f>
        <v/>
      </c>
      <c r="N138" s="73" t="str">
        <f>IF(RES_hhdet_in_tes!N138=0,"",RES_hhdet_in_tes!N138/RES_hhdet_in_fec!N138)</f>
        <v/>
      </c>
      <c r="O138" s="73" t="str">
        <f>IF(RES_hhdet_in_tes!O138=0,"",RES_hhdet_in_tes!O138/RES_hhdet_in_fec!O138)</f>
        <v/>
      </c>
      <c r="P138" s="73" t="str">
        <f>IF(RES_hhdet_in_tes!P138=0,"",RES_hhdet_in_tes!P138/RES_hhdet_in_fec!P138)</f>
        <v/>
      </c>
      <c r="Q138" s="73" t="str">
        <f>IF(RES_hhdet_in_tes!Q138=0,"",RES_hhdet_in_tes!Q138/RES_hhdet_in_fec!Q138)</f>
        <v/>
      </c>
    </row>
    <row r="139" spans="1:17" ht="12" customHeight="1" x14ac:dyDescent="0.25">
      <c r="A139" s="158" t="s">
        <v>62</v>
      </c>
      <c r="B139" s="169"/>
      <c r="C139" s="169" t="str">
        <f>IF(RES_hhdet_in_tes!C139=0,"",RES_hhdet_in_tes!C139/RES_hhdet_in_fec!C139)</f>
        <v/>
      </c>
      <c r="D139" s="169" t="str">
        <f>IF(RES_hhdet_in_tes!D139=0,"",RES_hhdet_in_tes!D139/RES_hhdet_in_fec!D139)</f>
        <v/>
      </c>
      <c r="E139" s="169" t="str">
        <f>IF(RES_hhdet_in_tes!E139=0,"",RES_hhdet_in_tes!E139/RES_hhdet_in_fec!E139)</f>
        <v/>
      </c>
      <c r="F139" s="169">
        <f>IF(RES_hhdet_in_tes!F139=0,"",RES_hhdet_in_tes!F139/RES_hhdet_in_fec!F139)</f>
        <v>0.83814959763548347</v>
      </c>
      <c r="G139" s="169" t="str">
        <f>IF(RES_hhdet_in_tes!G139=0,"",RES_hhdet_in_tes!G139/RES_hhdet_in_fec!G139)</f>
        <v/>
      </c>
      <c r="H139" s="169" t="str">
        <f>IF(RES_hhdet_in_tes!H139=0,"",RES_hhdet_in_tes!H139/RES_hhdet_in_fec!H139)</f>
        <v/>
      </c>
      <c r="I139" s="169" t="str">
        <f>IF(RES_hhdet_in_tes!I139=0,"",RES_hhdet_in_tes!I139/RES_hhdet_in_fec!I139)</f>
        <v/>
      </c>
      <c r="J139" s="169" t="str">
        <f>IF(RES_hhdet_in_tes!J139=0,"",RES_hhdet_in_tes!J139/RES_hhdet_in_fec!J139)</f>
        <v/>
      </c>
      <c r="K139" s="169">
        <f>IF(RES_hhdet_in_tes!K139=0,"",RES_hhdet_in_tes!K139/RES_hhdet_in_fec!K139)</f>
        <v>0.85377699525332396</v>
      </c>
      <c r="L139" s="169">
        <f>IF(RES_hhdet_in_tes!L139=0,"",RES_hhdet_in_tes!L139/RES_hhdet_in_fec!L139)</f>
        <v>0.85469097975580988</v>
      </c>
      <c r="M139" s="169">
        <f>IF(RES_hhdet_in_tes!M139=0,"",RES_hhdet_in_tes!M139/RES_hhdet_in_fec!M139)</f>
        <v>0.85581480237074481</v>
      </c>
      <c r="N139" s="169">
        <f>IF(RES_hhdet_in_tes!N139=0,"",RES_hhdet_in_tes!N139/RES_hhdet_in_fec!N139)</f>
        <v>0.85708000024780095</v>
      </c>
      <c r="O139" s="169">
        <f>IF(RES_hhdet_in_tes!O139=0,"",RES_hhdet_in_tes!O139/RES_hhdet_in_fec!O139)</f>
        <v>0.85957404411794702</v>
      </c>
      <c r="P139" s="169">
        <f>IF(RES_hhdet_in_tes!P139=0,"",RES_hhdet_in_tes!P139/RES_hhdet_in_fec!P139)</f>
        <v>0.86144025647384581</v>
      </c>
      <c r="Q139" s="169">
        <f>IF(RES_hhdet_in_tes!Q139=0,"",RES_hhdet_in_tes!Q139/RES_hhdet_in_fec!Q139)</f>
        <v>0.86303825505573362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 t="str">
        <f>IF(RES_hhdet_in_tes!C141=0,"",RES_hhdet_in_tes!C141/RES_hhdet_in_fec!C141)</f>
        <v/>
      </c>
      <c r="D141" s="65" t="str">
        <f>IF(RES_hhdet_in_tes!D141=0,"",RES_hhdet_in_tes!D141/RES_hhdet_in_fec!D141)</f>
        <v/>
      </c>
      <c r="E141" s="65" t="str">
        <f>IF(RES_hhdet_in_tes!E141=0,"",RES_hhdet_in_tes!E141/RES_hhdet_in_fec!E141)</f>
        <v/>
      </c>
      <c r="F141" s="65">
        <f>IF(RES_hhdet_in_tes!F141=0,"",RES_hhdet_in_tes!F141/RES_hhdet_in_fec!F141)</f>
        <v>0.83814959763548347</v>
      </c>
      <c r="G141" s="65" t="str">
        <f>IF(RES_hhdet_in_tes!G141=0,"",RES_hhdet_in_tes!G141/RES_hhdet_in_fec!G141)</f>
        <v/>
      </c>
      <c r="H141" s="65" t="str">
        <f>IF(RES_hhdet_in_tes!H141=0,"",RES_hhdet_in_tes!H141/RES_hhdet_in_fec!H141)</f>
        <v/>
      </c>
      <c r="I141" s="65" t="str">
        <f>IF(RES_hhdet_in_tes!I141=0,"",RES_hhdet_in_tes!I141/RES_hhdet_in_fec!I141)</f>
        <v/>
      </c>
      <c r="J141" s="65" t="str">
        <f>IF(RES_hhdet_in_tes!J141=0,"",RES_hhdet_in_tes!J141/RES_hhdet_in_fec!J141)</f>
        <v/>
      </c>
      <c r="K141" s="65">
        <f>IF(RES_hhdet_in_tes!K141=0,"",RES_hhdet_in_tes!K141/RES_hhdet_in_fec!K141)</f>
        <v>0.85377699525332396</v>
      </c>
      <c r="L141" s="65">
        <f>IF(RES_hhdet_in_tes!L141=0,"",RES_hhdet_in_tes!L141/RES_hhdet_in_fec!L141)</f>
        <v>0.85469097975580988</v>
      </c>
      <c r="M141" s="65">
        <f>IF(RES_hhdet_in_tes!M141=0,"",RES_hhdet_in_tes!M141/RES_hhdet_in_fec!M141)</f>
        <v>0.85581480237074481</v>
      </c>
      <c r="N141" s="65">
        <f>IF(RES_hhdet_in_tes!N141=0,"",RES_hhdet_in_tes!N141/RES_hhdet_in_fec!N141)</f>
        <v>0.85708000024780095</v>
      </c>
      <c r="O141" s="65">
        <f>IF(RES_hhdet_in_tes!O141=0,"",RES_hhdet_in_tes!O141/RES_hhdet_in_fec!O141)</f>
        <v>0.85957404411794702</v>
      </c>
      <c r="P141" s="65">
        <f>IF(RES_hhdet_in_tes!P141=0,"",RES_hhdet_in_tes!P141/RES_hhdet_in_fec!P141)</f>
        <v>0.86144025647384581</v>
      </c>
      <c r="Q141" s="65">
        <f>IF(RES_hhdet_in_tes!Q141=0,"",RES_hhdet_in_tes!Q141/RES_hhdet_in_fec!Q141)</f>
        <v>0.86303825505573362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1.0986013908309282</v>
      </c>
      <c r="D143" s="175">
        <f>IF(RES_hhdet_in_tes!D143=0,"",RES_hhdet_in_tes!D143/RES_hhdet_in_fec!D143)</f>
        <v>1.1170930775411287</v>
      </c>
      <c r="E143" s="175">
        <f>IF(RES_hhdet_in_tes!E143=0,"",RES_hhdet_in_tes!E143/RES_hhdet_in_fec!E143)</f>
        <v>1.1631637832856099</v>
      </c>
      <c r="F143" s="175">
        <f>IF(RES_hhdet_in_tes!F143=0,"",RES_hhdet_in_tes!F143/RES_hhdet_in_fec!F143)</f>
        <v>1.1850340053996353</v>
      </c>
      <c r="G143" s="175">
        <f>IF(RES_hhdet_in_tes!G143=0,"",RES_hhdet_in_tes!G143/RES_hhdet_in_fec!G143)</f>
        <v>1.2505538246222214</v>
      </c>
      <c r="H143" s="175">
        <f>IF(RES_hhdet_in_tes!H143=0,"",RES_hhdet_in_tes!H143/RES_hhdet_in_fec!H143)</f>
        <v>1.3086601080248774</v>
      </c>
      <c r="I143" s="175">
        <f>IF(RES_hhdet_in_tes!I143=0,"",RES_hhdet_in_tes!I143/RES_hhdet_in_fec!I143)</f>
        <v>1.3862733807404466</v>
      </c>
      <c r="J143" s="175">
        <f>IF(RES_hhdet_in_tes!J143=0,"",RES_hhdet_in_tes!J143/RES_hhdet_in_fec!J143)</f>
        <v>1.4810143436513632</v>
      </c>
      <c r="K143" s="175">
        <f>IF(RES_hhdet_in_tes!K143=0,"",RES_hhdet_in_tes!K143/RES_hhdet_in_fec!K143)</f>
        <v>1.5779241453807205</v>
      </c>
      <c r="L143" s="175">
        <f>IF(RES_hhdet_in_tes!L143=0,"",RES_hhdet_in_tes!L143/RES_hhdet_in_fec!L143)</f>
        <v>1.6564339522982388</v>
      </c>
      <c r="M143" s="175">
        <f>IF(RES_hhdet_in_tes!M143=0,"",RES_hhdet_in_tes!M143/RES_hhdet_in_fec!M143)</f>
        <v>1.6857839817422626</v>
      </c>
      <c r="N143" s="175">
        <f>IF(RES_hhdet_in_tes!N143=0,"",RES_hhdet_in_tes!N143/RES_hhdet_in_fec!N143)</f>
        <v>1.8103823654083859</v>
      </c>
      <c r="O143" s="175">
        <f>IF(RES_hhdet_in_tes!O143=0,"",RES_hhdet_in_tes!O143/RES_hhdet_in_fec!O143)</f>
        <v>1.8384067397308417</v>
      </c>
      <c r="P143" s="175">
        <f>IF(RES_hhdet_in_tes!P143=0,"",RES_hhdet_in_tes!P143/RES_hhdet_in_fec!P143)</f>
        <v>1.8420074674633875</v>
      </c>
      <c r="Q143" s="175">
        <f>IF(RES_hhdet_in_tes!Q143=0,"",RES_hhdet_in_tes!Q143/RES_hhdet_in_fec!Q143)</f>
        <v>1.8153786051376748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1.2001494981701764</v>
      </c>
      <c r="D144" s="169">
        <f>IF(RES_hhdet_in_tes!D144=0,"",RES_hhdet_in_tes!D144/RES_hhdet_in_fec!D144)</f>
        <v>1.2605224176039953</v>
      </c>
      <c r="E144" s="169">
        <f>IF(RES_hhdet_in_tes!E144=0,"",RES_hhdet_in_tes!E144/RES_hhdet_in_fec!E144)</f>
        <v>1.3381412318403612</v>
      </c>
      <c r="F144" s="169">
        <f>IF(RES_hhdet_in_tes!F144=0,"",RES_hhdet_in_tes!F144/RES_hhdet_in_fec!F144)</f>
        <v>1.4251399016274577</v>
      </c>
      <c r="G144" s="169">
        <f>IF(RES_hhdet_in_tes!G144=0,"",RES_hhdet_in_tes!G144/RES_hhdet_in_fec!G144)</f>
        <v>1.5199191911559531</v>
      </c>
      <c r="H144" s="169">
        <f>IF(RES_hhdet_in_tes!H144=0,"",RES_hhdet_in_tes!H144/RES_hhdet_in_fec!H144)</f>
        <v>1.6256353460644026</v>
      </c>
      <c r="I144" s="169">
        <f>IF(RES_hhdet_in_tes!I144=0,"",RES_hhdet_in_tes!I144/RES_hhdet_in_fec!I144)</f>
        <v>1.7576353716216664</v>
      </c>
      <c r="J144" s="169">
        <f>IF(RES_hhdet_in_tes!J144=0,"",RES_hhdet_in_tes!J144/RES_hhdet_in_fec!J144)</f>
        <v>1.9212663118227964</v>
      </c>
      <c r="K144" s="169">
        <f>IF(RES_hhdet_in_tes!K144=0,"",RES_hhdet_in_tes!K144/RES_hhdet_in_fec!K144)</f>
        <v>2.1311604016396575</v>
      </c>
      <c r="L144" s="169">
        <f>IF(RES_hhdet_in_tes!L144=0,"",RES_hhdet_in_tes!L144/RES_hhdet_in_fec!L144)</f>
        <v>2.3612372962832429</v>
      </c>
      <c r="M144" s="169">
        <f>IF(RES_hhdet_in_tes!M144=0,"",RES_hhdet_in_tes!M144/RES_hhdet_in_fec!M144)</f>
        <v>2.6207268635386929</v>
      </c>
      <c r="N144" s="169">
        <f>IF(RES_hhdet_in_tes!N144=0,"",RES_hhdet_in_tes!N144/RES_hhdet_in_fec!N144)</f>
        <v>2.7196765839119705</v>
      </c>
      <c r="O144" s="169">
        <f>IF(RES_hhdet_in_tes!O144=0,"",RES_hhdet_in_tes!O144/RES_hhdet_in_fec!O144)</f>
        <v>2.9365029301120003</v>
      </c>
      <c r="P144" s="169">
        <f>IF(RES_hhdet_in_tes!P144=0,"",RES_hhdet_in_tes!P144/RES_hhdet_in_fec!P144)</f>
        <v>2.6129571065713231</v>
      </c>
      <c r="Q144" s="169">
        <f>IF(RES_hhdet_in_tes!Q144=0,"",RES_hhdet_in_tes!Q144/RES_hhdet_in_fec!Q144)</f>
        <v>3.0385984487093332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1.2001494981701764</v>
      </c>
      <c r="D145" s="73">
        <f>IF(RES_hhdet_in_tes!D145=0,"",RES_hhdet_in_tes!D145/RES_hhdet_in_fec!D145)</f>
        <v>1.2605224176039953</v>
      </c>
      <c r="E145" s="73">
        <f>IF(RES_hhdet_in_tes!E145=0,"",RES_hhdet_in_tes!E145/RES_hhdet_in_fec!E145)</f>
        <v>1.3381412318403612</v>
      </c>
      <c r="F145" s="73">
        <f>IF(RES_hhdet_in_tes!F145=0,"",RES_hhdet_in_tes!F145/RES_hhdet_in_fec!F145)</f>
        <v>1.4251399016274577</v>
      </c>
      <c r="G145" s="73">
        <f>IF(RES_hhdet_in_tes!G145=0,"",RES_hhdet_in_tes!G145/RES_hhdet_in_fec!G145)</f>
        <v>1.5199191911559531</v>
      </c>
      <c r="H145" s="73">
        <f>IF(RES_hhdet_in_tes!H145=0,"",RES_hhdet_in_tes!H145/RES_hhdet_in_fec!H145)</f>
        <v>1.6256353460644026</v>
      </c>
      <c r="I145" s="73">
        <f>IF(RES_hhdet_in_tes!I145=0,"",RES_hhdet_in_tes!I145/RES_hhdet_in_fec!I145)</f>
        <v>1.7576353716216664</v>
      </c>
      <c r="J145" s="73">
        <f>IF(RES_hhdet_in_tes!J145=0,"",RES_hhdet_in_tes!J145/RES_hhdet_in_fec!J145)</f>
        <v>1.9212663118227964</v>
      </c>
      <c r="K145" s="73">
        <f>IF(RES_hhdet_in_tes!K145=0,"",RES_hhdet_in_tes!K145/RES_hhdet_in_fec!K145)</f>
        <v>2.1311604016396575</v>
      </c>
      <c r="L145" s="73">
        <f>IF(RES_hhdet_in_tes!L145=0,"",RES_hhdet_in_tes!L145/RES_hhdet_in_fec!L145)</f>
        <v>2.3612372962832429</v>
      </c>
      <c r="M145" s="73">
        <f>IF(RES_hhdet_in_tes!M145=0,"",RES_hhdet_in_tes!M145/RES_hhdet_in_fec!M145)</f>
        <v>2.6207268635386929</v>
      </c>
      <c r="N145" s="73">
        <f>IF(RES_hhdet_in_tes!N145=0,"",RES_hhdet_in_tes!N145/RES_hhdet_in_fec!N145)</f>
        <v>2.7196765839119705</v>
      </c>
      <c r="O145" s="73">
        <f>IF(RES_hhdet_in_tes!O145=0,"",RES_hhdet_in_tes!O145/RES_hhdet_in_fec!O145)</f>
        <v>2.9365029301120003</v>
      </c>
      <c r="P145" s="73">
        <f>IF(RES_hhdet_in_tes!P145=0,"",RES_hhdet_in_tes!P145/RES_hhdet_in_fec!P145)</f>
        <v>2.6129571065713231</v>
      </c>
      <c r="Q145" s="73">
        <f>IF(RES_hhdet_in_tes!Q145=0,"",RES_hhdet_in_tes!Q145/RES_hhdet_in_fec!Q145)</f>
        <v>3.0385984487093332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1.8591364820008929</v>
      </c>
      <c r="D146" s="169">
        <f>IF(RES_hhdet_in_tes!D146=0,"",RES_hhdet_in_tes!D146/RES_hhdet_in_fec!D146)</f>
        <v>1.9107784097050977</v>
      </c>
      <c r="E146" s="169">
        <f>IF(RES_hhdet_in_tes!E146=0,"",RES_hhdet_in_tes!E146/RES_hhdet_in_fec!E146)</f>
        <v>1.9695237553065117</v>
      </c>
      <c r="F146" s="169">
        <f>IF(RES_hhdet_in_tes!F146=0,"",RES_hhdet_in_tes!F146/RES_hhdet_in_fec!F146)</f>
        <v>2.0462728453383034</v>
      </c>
      <c r="G146" s="169">
        <f>IF(RES_hhdet_in_tes!G146=0,"",RES_hhdet_in_tes!G146/RES_hhdet_in_fec!G146)</f>
        <v>2.1289229269178338</v>
      </c>
      <c r="H146" s="169">
        <f>IF(RES_hhdet_in_tes!H146=0,"",RES_hhdet_in_tes!H146/RES_hhdet_in_fec!H146)</f>
        <v>2.1487195922509463</v>
      </c>
      <c r="I146" s="169">
        <f>IF(RES_hhdet_in_tes!I146=0,"",RES_hhdet_in_tes!I146/RES_hhdet_in_fec!I146)</f>
        <v>2.2550305328614524</v>
      </c>
      <c r="J146" s="169">
        <f>IF(RES_hhdet_in_tes!J146=0,"",RES_hhdet_in_tes!J146/RES_hhdet_in_fec!J146)</f>
        <v>2.3850989379071477</v>
      </c>
      <c r="K146" s="169">
        <f>IF(RES_hhdet_in_tes!K146=0,"",RES_hhdet_in_tes!K146/RES_hhdet_in_fec!K146)</f>
        <v>2.5385508894450681</v>
      </c>
      <c r="L146" s="169">
        <f>IF(RES_hhdet_in_tes!L146=0,"",RES_hhdet_in_tes!L146/RES_hhdet_in_fec!L146)</f>
        <v>2.7389178177907629</v>
      </c>
      <c r="M146" s="169">
        <f>IF(RES_hhdet_in_tes!M146=0,"",RES_hhdet_in_tes!M146/RES_hhdet_in_fec!M146)</f>
        <v>2.8923792792614553</v>
      </c>
      <c r="N146" s="169">
        <f>IF(RES_hhdet_in_tes!N146=0,"",RES_hhdet_in_tes!N146/RES_hhdet_in_fec!N146)</f>
        <v>3.0850516831793464</v>
      </c>
      <c r="O146" s="169">
        <f>IF(RES_hhdet_in_tes!O146=0,"",RES_hhdet_in_tes!O146/RES_hhdet_in_fec!O146)</f>
        <v>3.2594300148701629</v>
      </c>
      <c r="P146" s="169">
        <f>IF(RES_hhdet_in_tes!P146=0,"",RES_hhdet_in_tes!P146/RES_hhdet_in_fec!P146)</f>
        <v>3.4457093697163832</v>
      </c>
      <c r="Q146" s="169">
        <f>IF(RES_hhdet_in_tes!Q146=0,"",RES_hhdet_in_tes!Q146/RES_hhdet_in_fec!Q146)</f>
        <v>3.6412681507336577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1.8591364820008929</v>
      </c>
      <c r="D147" s="73">
        <f>IF(RES_hhdet_in_tes!D147=0,"",RES_hhdet_in_tes!D147/RES_hhdet_in_fec!D147)</f>
        <v>1.9107784097050977</v>
      </c>
      <c r="E147" s="73">
        <f>IF(RES_hhdet_in_tes!E147=0,"",RES_hhdet_in_tes!E147/RES_hhdet_in_fec!E147)</f>
        <v>1.9695237553065117</v>
      </c>
      <c r="F147" s="73">
        <f>IF(RES_hhdet_in_tes!F147=0,"",RES_hhdet_in_tes!F147/RES_hhdet_in_fec!F147)</f>
        <v>2.0462728453383034</v>
      </c>
      <c r="G147" s="73">
        <f>IF(RES_hhdet_in_tes!G147=0,"",RES_hhdet_in_tes!G147/RES_hhdet_in_fec!G147)</f>
        <v>2.1289229269178338</v>
      </c>
      <c r="H147" s="73">
        <f>IF(RES_hhdet_in_tes!H147=0,"",RES_hhdet_in_tes!H147/RES_hhdet_in_fec!H147)</f>
        <v>2.1487195922509463</v>
      </c>
      <c r="I147" s="73">
        <f>IF(RES_hhdet_in_tes!I147=0,"",RES_hhdet_in_tes!I147/RES_hhdet_in_fec!I147)</f>
        <v>2.2550305328614524</v>
      </c>
      <c r="J147" s="73">
        <f>IF(RES_hhdet_in_tes!J147=0,"",RES_hhdet_in_tes!J147/RES_hhdet_in_fec!J147)</f>
        <v>2.3850989379071477</v>
      </c>
      <c r="K147" s="73">
        <f>IF(RES_hhdet_in_tes!K147=0,"",RES_hhdet_in_tes!K147/RES_hhdet_in_fec!K147)</f>
        <v>2.5385508894450681</v>
      </c>
      <c r="L147" s="73">
        <f>IF(RES_hhdet_in_tes!L147=0,"",RES_hhdet_in_tes!L147/RES_hhdet_in_fec!L147)</f>
        <v>2.7389178177907629</v>
      </c>
      <c r="M147" s="73">
        <f>IF(RES_hhdet_in_tes!M147=0,"",RES_hhdet_in_tes!M147/RES_hhdet_in_fec!M147)</f>
        <v>2.8923792792614553</v>
      </c>
      <c r="N147" s="73">
        <f>IF(RES_hhdet_in_tes!N147=0,"",RES_hhdet_in_tes!N147/RES_hhdet_in_fec!N147)</f>
        <v>3.0850516831793464</v>
      </c>
      <c r="O147" s="73">
        <f>IF(RES_hhdet_in_tes!O147=0,"",RES_hhdet_in_tes!O147/RES_hhdet_in_fec!O147)</f>
        <v>3.2594300148701629</v>
      </c>
      <c r="P147" s="73">
        <f>IF(RES_hhdet_in_tes!P147=0,"",RES_hhdet_in_tes!P147/RES_hhdet_in_fec!P147)</f>
        <v>3.4457093697163832</v>
      </c>
      <c r="Q147" s="73">
        <f>IF(RES_hhdet_in_tes!Q147=0,"",RES_hhdet_in_tes!Q147/RES_hhdet_in_fec!Q147)</f>
        <v>3.6412681507336577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0.70154878498725459</v>
      </c>
      <c r="D148" s="169">
        <f>IF(RES_hhdet_in_tes!D148=0,"",RES_hhdet_in_tes!D148/RES_hhdet_in_fec!D148)</f>
        <v>0.7056410460546052</v>
      </c>
      <c r="E148" s="169">
        <f>IF(RES_hhdet_in_tes!E148=0,"",RES_hhdet_in_tes!E148/RES_hhdet_in_fec!E148)</f>
        <v>0.7103550439910381</v>
      </c>
      <c r="F148" s="169">
        <f>IF(RES_hhdet_in_tes!F148=0,"",RES_hhdet_in_tes!F148/RES_hhdet_in_fec!F148)</f>
        <v>0.71402233796212333</v>
      </c>
      <c r="G148" s="169">
        <f>IF(RES_hhdet_in_tes!G148=0,"",RES_hhdet_in_tes!G148/RES_hhdet_in_fec!G148)</f>
        <v>0.71982728407554164</v>
      </c>
      <c r="H148" s="169">
        <f>IF(RES_hhdet_in_tes!H148=0,"",RES_hhdet_in_tes!H148/RES_hhdet_in_fec!H148)</f>
        <v>0.731058067725737</v>
      </c>
      <c r="I148" s="169">
        <f>IF(RES_hhdet_in_tes!I148=0,"",RES_hhdet_in_tes!I148/RES_hhdet_in_fec!I148)</f>
        <v>0.7378609563196673</v>
      </c>
      <c r="J148" s="169">
        <f>IF(RES_hhdet_in_tes!J148=0,"",RES_hhdet_in_tes!J148/RES_hhdet_in_fec!J148)</f>
        <v>0.74294836992783175</v>
      </c>
      <c r="K148" s="169">
        <f>IF(RES_hhdet_in_tes!K148=0,"",RES_hhdet_in_tes!K148/RES_hhdet_in_fec!K148)</f>
        <v>0.74807002678449241</v>
      </c>
      <c r="L148" s="169">
        <f>IF(RES_hhdet_in_tes!L148=0,"",RES_hhdet_in_tes!L148/RES_hhdet_in_fec!L148)</f>
        <v>0.75844963821475142</v>
      </c>
      <c r="M148" s="169">
        <f>IF(RES_hhdet_in_tes!M148=0,"",RES_hhdet_in_tes!M148/RES_hhdet_in_fec!M148)</f>
        <v>0.75548331415891978</v>
      </c>
      <c r="N148" s="169">
        <f>IF(RES_hhdet_in_tes!N148=0,"",RES_hhdet_in_tes!N148/RES_hhdet_in_fec!N148)</f>
        <v>0.77824953063915636</v>
      </c>
      <c r="O148" s="169">
        <f>IF(RES_hhdet_in_tes!O148=0,"",RES_hhdet_in_tes!O148/RES_hhdet_in_fec!O148)</f>
        <v>0.76868776640633496</v>
      </c>
      <c r="P148" s="169">
        <f>IF(RES_hhdet_in_tes!P148=0,"",RES_hhdet_in_tes!P148/RES_hhdet_in_fec!P148)</f>
        <v>0.87660703853790034</v>
      </c>
      <c r="Q148" s="169">
        <f>IF(RES_hhdet_in_tes!Q148=0,"",RES_hhdet_in_tes!Q148/RES_hhdet_in_fec!Q148)</f>
        <v>0.78571859221972196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0.70031541331230007</v>
      </c>
      <c r="D153" s="171">
        <f>IF(RES_hhdet_in_tes!D153=0,"",RES_hhdet_in_tes!D153/RES_hhdet_in_fec!D153)</f>
        <v>0.70365642666473438</v>
      </c>
      <c r="E153" s="171">
        <f>IF(RES_hhdet_in_tes!E153=0,"",RES_hhdet_in_tes!E153/RES_hhdet_in_fec!E153)</f>
        <v>0.70747610240567305</v>
      </c>
      <c r="F153" s="171">
        <f>IF(RES_hhdet_in_tes!F153=0,"",RES_hhdet_in_tes!F153/RES_hhdet_in_fec!F153)</f>
        <v>0.71165589782568173</v>
      </c>
      <c r="G153" s="171">
        <f>IF(RES_hhdet_in_tes!G153=0,"",RES_hhdet_in_tes!G153/RES_hhdet_in_fec!G153)</f>
        <v>0.71579414478241088</v>
      </c>
      <c r="H153" s="171">
        <f>IF(RES_hhdet_in_tes!H153=0,"",RES_hhdet_in_tes!H153/RES_hhdet_in_fec!H153)</f>
        <v>0.71988802214548464</v>
      </c>
      <c r="I153" s="171">
        <f>IF(RES_hhdet_in_tes!I153=0,"",RES_hhdet_in_tes!I153/RES_hhdet_in_fec!I153)</f>
        <v>0.72424424650118246</v>
      </c>
      <c r="J153" s="171">
        <f>IF(RES_hhdet_in_tes!J153=0,"",RES_hhdet_in_tes!J153/RES_hhdet_in_fec!J153)</f>
        <v>0.72831986106292945</v>
      </c>
      <c r="K153" s="171">
        <f>IF(RES_hhdet_in_tes!K153=0,"",RES_hhdet_in_tes!K153/RES_hhdet_in_fec!K153)</f>
        <v>0.73250913658203531</v>
      </c>
      <c r="L153" s="171">
        <f>IF(RES_hhdet_in_tes!L153=0,"",RES_hhdet_in_tes!L153/RES_hhdet_in_fec!L153)</f>
        <v>0.73663767019221649</v>
      </c>
      <c r="M153" s="171">
        <f>IF(RES_hhdet_in_tes!M153=0,"",RES_hhdet_in_tes!M153/RES_hhdet_in_fec!M153)</f>
        <v>0.74061715993030719</v>
      </c>
      <c r="N153" s="171">
        <f>IF(RES_hhdet_in_tes!N153=0,"",RES_hhdet_in_tes!N153/RES_hhdet_in_fec!N153)</f>
        <v>0.74464399736627251</v>
      </c>
      <c r="O153" s="171">
        <f>IF(RES_hhdet_in_tes!O153=0,"",RES_hhdet_in_tes!O153/RES_hhdet_in_fec!O153)</f>
        <v>0.74791992916415173</v>
      </c>
      <c r="P153" s="171" t="str">
        <f>IF(RES_hhdet_in_tes!P153=0,"",RES_hhdet_in_tes!P153/RES_hhdet_in_fec!P153)</f>
        <v/>
      </c>
      <c r="Q153" s="171">
        <f>IF(RES_hhdet_in_tes!Q153=0,"",RES_hhdet_in_tes!Q153/RES_hhdet_in_fec!Q153)</f>
        <v>0.75385867698849973</v>
      </c>
    </row>
    <row r="154" spans="1:17" ht="12" customHeight="1" x14ac:dyDescent="0.25">
      <c r="A154" s="161" t="s">
        <v>141</v>
      </c>
      <c r="B154" s="170"/>
      <c r="C154" s="170">
        <f>IF(RES_hhdet_in_tes!C154=0,"",RES_hhdet_in_tes!C154/RES_hhdet_in_fec!C154)</f>
        <v>0.84049517884092029</v>
      </c>
      <c r="D154" s="170">
        <f>IF(RES_hhdet_in_tes!D154=0,"",RES_hhdet_in_tes!D154/RES_hhdet_in_fec!D154)</f>
        <v>0.83737042584812293</v>
      </c>
      <c r="E154" s="170">
        <f>IF(RES_hhdet_in_tes!E154=0,"",RES_hhdet_in_tes!E154/RES_hhdet_in_fec!E154)</f>
        <v>0.83807944011636404</v>
      </c>
      <c r="F154" s="170">
        <f>IF(RES_hhdet_in_tes!F154=0,"",RES_hhdet_in_tes!F154/RES_hhdet_in_fec!F154)</f>
        <v>0.83656913736041738</v>
      </c>
      <c r="G154" s="170">
        <f>IF(RES_hhdet_in_tes!G154=0,"",RES_hhdet_in_tes!G154/RES_hhdet_in_fec!G154)</f>
        <v>0.8398047438916505</v>
      </c>
      <c r="H154" s="170">
        <f>IF(RES_hhdet_in_tes!H154=0,"",RES_hhdet_in_tes!H154/RES_hhdet_in_fec!H154)</f>
        <v>0.84969648775841811</v>
      </c>
      <c r="I154" s="170">
        <f>IF(RES_hhdet_in_tes!I154=0,"",RES_hhdet_in_tes!I154/RES_hhdet_in_fec!I154)</f>
        <v>0.85977545662890997</v>
      </c>
      <c r="J154" s="170">
        <f>IF(RES_hhdet_in_tes!J154=0,"",RES_hhdet_in_tes!J154/RES_hhdet_in_fec!J154)</f>
        <v>0.86479020447823807</v>
      </c>
      <c r="K154" s="170">
        <f>IF(RES_hhdet_in_tes!K154=0,"",RES_hhdet_in_tes!K154/RES_hhdet_in_fec!K154)</f>
        <v>0.86624523284874355</v>
      </c>
      <c r="L154" s="170">
        <f>IF(RES_hhdet_in_tes!L154=0,"",RES_hhdet_in_tes!L154/RES_hhdet_in_fec!L154)</f>
        <v>0.85676130197452982</v>
      </c>
      <c r="M154" s="170">
        <f>IF(RES_hhdet_in_tes!M154=0,"",RES_hhdet_in_tes!M154/RES_hhdet_in_fec!M154)</f>
        <v>0.85476653296855121</v>
      </c>
      <c r="N154" s="170">
        <f>IF(RES_hhdet_in_tes!N154=0,"",RES_hhdet_in_tes!N154/RES_hhdet_in_fec!N154)</f>
        <v>0.86669222478259078</v>
      </c>
      <c r="O154" s="170">
        <f>IF(RES_hhdet_in_tes!O154=0,"",RES_hhdet_in_tes!O154/RES_hhdet_in_fec!O154)</f>
        <v>0.8607884079917838</v>
      </c>
      <c r="P154" s="170">
        <f>IF(RES_hhdet_in_tes!P154=0,"",RES_hhdet_in_tes!P154/RES_hhdet_in_fec!P154)</f>
        <v>0.87660703853790034</v>
      </c>
      <c r="Q154" s="170">
        <f>IF(RES_hhdet_in_tes!Q154=0,"",RES_hhdet_in_tes!Q154/RES_hhdet_in_fec!Q154)</f>
        <v>0.84658190576270897</v>
      </c>
    </row>
    <row r="155" spans="1:17" ht="12" customHeight="1" x14ac:dyDescent="0.25">
      <c r="A155" s="148" t="s">
        <v>60</v>
      </c>
      <c r="B155" s="73"/>
      <c r="C155" s="73">
        <f>IF(RES_hhdet_in_tes!C155=0,"",RES_hhdet_in_tes!C155/RES_hhdet_in_fec!C155)</f>
        <v>0.70016791735222195</v>
      </c>
      <c r="D155" s="73">
        <f>IF(RES_hhdet_in_tes!D155=0,"",RES_hhdet_in_tes!D155/RES_hhdet_in_fec!D155)</f>
        <v>0.70319108116390672</v>
      </c>
      <c r="E155" s="73">
        <f>IF(RES_hhdet_in_tes!E155=0,"",RES_hhdet_in_tes!E155/RES_hhdet_in_fec!E155)</f>
        <v>0.70697365345928787</v>
      </c>
      <c r="F155" s="73">
        <f>IF(RES_hhdet_in_tes!F155=0,"",RES_hhdet_in_tes!F155/RES_hhdet_in_fec!F155)</f>
        <v>0.71149370626328212</v>
      </c>
      <c r="G155" s="73">
        <f>IF(RES_hhdet_in_tes!G155=0,"",RES_hhdet_in_tes!G155/RES_hhdet_in_fec!G155)</f>
        <v>0.7161736690937146</v>
      </c>
      <c r="H155" s="73">
        <f>IF(RES_hhdet_in_tes!H155=0,"",RES_hhdet_in_tes!H155/RES_hhdet_in_fec!H155)</f>
        <v>0.72161457494881687</v>
      </c>
      <c r="I155" s="73">
        <f>IF(RES_hhdet_in_tes!I155=0,"",RES_hhdet_in_tes!I155/RES_hhdet_in_fec!I155)</f>
        <v>0.72748893399593628</v>
      </c>
      <c r="J155" s="73">
        <f>IF(RES_hhdet_in_tes!J155=0,"",RES_hhdet_in_tes!J155/RES_hhdet_in_fec!J155)</f>
        <v>0.73116524686087192</v>
      </c>
      <c r="K155" s="73">
        <f>IF(RES_hhdet_in_tes!K155=0,"",RES_hhdet_in_tes!K155/RES_hhdet_in_fec!K155)</f>
        <v>0.73380149404325679</v>
      </c>
      <c r="L155" s="73">
        <f>IF(RES_hhdet_in_tes!L155=0,"",RES_hhdet_in_tes!L155/RES_hhdet_in_fec!L155)</f>
        <v>0.73589260040829518</v>
      </c>
      <c r="M155" s="73">
        <f>IF(RES_hhdet_in_tes!M155=0,"",RES_hhdet_in_tes!M155/RES_hhdet_in_fec!M155)</f>
        <v>0.73846300015748534</v>
      </c>
      <c r="N155" s="73">
        <f>IF(RES_hhdet_in_tes!N155=0,"",RES_hhdet_in_tes!N155/RES_hhdet_in_fec!N155)</f>
        <v>0.74558155753449629</v>
      </c>
      <c r="O155" s="73">
        <f>IF(RES_hhdet_in_tes!O155=0,"",RES_hhdet_in_tes!O155/RES_hhdet_in_fec!O155)</f>
        <v>0.74631265588694773</v>
      </c>
      <c r="P155" s="73">
        <f>IF(RES_hhdet_in_tes!P155=0,"",RES_hhdet_in_tes!P155/RES_hhdet_in_fec!P155)</f>
        <v>0.75406539209766188</v>
      </c>
      <c r="Q155" s="73">
        <f>IF(RES_hhdet_in_tes!Q155=0,"",RES_hhdet_in_tes!Q155/RES_hhdet_in_fec!Q155)</f>
        <v>0.74354514266266591</v>
      </c>
    </row>
    <row r="156" spans="1:17" ht="12" customHeight="1" x14ac:dyDescent="0.25">
      <c r="A156" s="148" t="s">
        <v>59</v>
      </c>
      <c r="B156" s="73"/>
      <c r="C156" s="73">
        <f>IF(RES_hhdet_in_tes!C156=0,"",RES_hhdet_in_tes!C156/RES_hhdet_in_fec!C156)</f>
        <v>1.0000000000000002</v>
      </c>
      <c r="D156" s="73">
        <f>IF(RES_hhdet_in_tes!D156=0,"",RES_hhdet_in_tes!D156/RES_hhdet_in_fec!D156)</f>
        <v>0.99943713979640947</v>
      </c>
      <c r="E156" s="73">
        <f>IF(RES_hhdet_in_tes!E156=0,"",RES_hhdet_in_tes!E156/RES_hhdet_in_fec!E156)</f>
        <v>1.0002224990726971</v>
      </c>
      <c r="F156" s="73">
        <f>IF(RES_hhdet_in_tes!F156=0,"",RES_hhdet_in_tes!F156/RES_hhdet_in_fec!F156)</f>
        <v>0.99982549062161918</v>
      </c>
      <c r="G156" s="73">
        <f>IF(RES_hhdet_in_tes!G156=0,"",RES_hhdet_in_tes!G156/RES_hhdet_in_fec!G156)</f>
        <v>1.0006903698819614</v>
      </c>
      <c r="H156" s="73">
        <f>IF(RES_hhdet_in_tes!H156=0,"",RES_hhdet_in_tes!H156/RES_hhdet_in_fec!H156)</f>
        <v>1.0060259055708767</v>
      </c>
      <c r="I156" s="73">
        <f>IF(RES_hhdet_in_tes!I156=0,"",RES_hhdet_in_tes!I156/RES_hhdet_in_fec!I156)</f>
        <v>1.0066355769743847</v>
      </c>
      <c r="J156" s="73">
        <f>IF(RES_hhdet_in_tes!J156=0,"",RES_hhdet_in_tes!J156/RES_hhdet_in_fec!J156)</f>
        <v>1.0062703463723168</v>
      </c>
      <c r="K156" s="73">
        <f>IF(RES_hhdet_in_tes!K156=0,"",RES_hhdet_in_tes!K156/RES_hhdet_in_fec!K156)</f>
        <v>1.0031874621701553</v>
      </c>
      <c r="L156" s="73">
        <f>IF(RES_hhdet_in_tes!L156=0,"",RES_hhdet_in_tes!L156/RES_hhdet_in_fec!L156)</f>
        <v>0.99834080566853123</v>
      </c>
      <c r="M156" s="73">
        <f>IF(RES_hhdet_in_tes!M156=0,"",RES_hhdet_in_tes!M156/RES_hhdet_in_fec!M156)</f>
        <v>0.99861739625919732</v>
      </c>
      <c r="N156" s="73">
        <f>IF(RES_hhdet_in_tes!N156=0,"",RES_hhdet_in_tes!N156/RES_hhdet_in_fec!N156)</f>
        <v>1.005640371124457</v>
      </c>
      <c r="O156" s="73">
        <f>IF(RES_hhdet_in_tes!O156=0,"",RES_hhdet_in_tes!O156/RES_hhdet_in_fec!O156)</f>
        <v>1.0020382983556386</v>
      </c>
      <c r="P156" s="73">
        <f>IF(RES_hhdet_in_tes!P156=0,"",RES_hhdet_in_tes!P156/RES_hhdet_in_fec!P156)</f>
        <v>1.0115052435727379</v>
      </c>
      <c r="Q156" s="73">
        <f>IF(RES_hhdet_in_tes!Q156=0,"",RES_hhdet_in_tes!Q156/RES_hhdet_in_fec!Q156)</f>
        <v>0.99509071069173982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0.83199578562504373</v>
      </c>
      <c r="D157" s="169">
        <f>IF(RES_hhdet_in_tes!D157=0,"",RES_hhdet_in_tes!D157/RES_hhdet_in_fec!D157)</f>
        <v>0.8342975378186086</v>
      </c>
      <c r="E157" s="169">
        <f>IF(RES_hhdet_in_tes!E157=0,"",RES_hhdet_in_tes!E157/RES_hhdet_in_fec!E157)</f>
        <v>0.83454779907928589</v>
      </c>
      <c r="F157" s="169">
        <f>IF(RES_hhdet_in_tes!F157=0,"",RES_hhdet_in_tes!F157/RES_hhdet_in_fec!F157)</f>
        <v>0.83700593338495577</v>
      </c>
      <c r="G157" s="169">
        <f>IF(RES_hhdet_in_tes!G157=0,"",RES_hhdet_in_tes!G157/RES_hhdet_in_fec!G157)</f>
        <v>0.84000331062958267</v>
      </c>
      <c r="H157" s="169">
        <f>IF(RES_hhdet_in_tes!H157=0,"",RES_hhdet_in_tes!H157/RES_hhdet_in_fec!H157)</f>
        <v>0.84269673085988483</v>
      </c>
      <c r="I157" s="169">
        <f>IF(RES_hhdet_in_tes!I157=0,"",RES_hhdet_in_tes!I157/RES_hhdet_in_fec!I157)</f>
        <v>0.84575484838159876</v>
      </c>
      <c r="J157" s="169">
        <f>IF(RES_hhdet_in_tes!J157=0,"",RES_hhdet_in_tes!J157/RES_hhdet_in_fec!J157)</f>
        <v>0.84925092014333059</v>
      </c>
      <c r="K157" s="169">
        <f>IF(RES_hhdet_in_tes!K157=0,"",RES_hhdet_in_tes!K157/RES_hhdet_in_fec!K157)</f>
        <v>0.85080949834216912</v>
      </c>
      <c r="L157" s="169">
        <f>IF(RES_hhdet_in_tes!L157=0,"",RES_hhdet_in_tes!L157/RES_hhdet_in_fec!L157)</f>
        <v>0.85285356889617048</v>
      </c>
      <c r="M157" s="169">
        <f>IF(RES_hhdet_in_tes!M157=0,"",RES_hhdet_in_tes!M157/RES_hhdet_in_fec!M157)</f>
        <v>0.85521299617518776</v>
      </c>
      <c r="N157" s="169">
        <f>IF(RES_hhdet_in_tes!N157=0,"",RES_hhdet_in_tes!N157/RES_hhdet_in_fec!N157)</f>
        <v>0.85733586957083718</v>
      </c>
      <c r="O157" s="169">
        <f>IF(RES_hhdet_in_tes!O157=0,"",RES_hhdet_in_tes!O157/RES_hhdet_in_fec!O157)</f>
        <v>0.85935260138778391</v>
      </c>
      <c r="P157" s="169">
        <f>IF(RES_hhdet_in_tes!P157=0,"",RES_hhdet_in_tes!P157/RES_hhdet_in_fec!P157)</f>
        <v>0.8614857165156482</v>
      </c>
      <c r="Q157" s="169">
        <f>IF(RES_hhdet_in_tes!Q157=0,"",RES_hhdet_in_tes!Q157/RES_hhdet_in_fec!Q157)</f>
        <v>0.86328931311644697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0.83199578562504373</v>
      </c>
      <c r="D159" s="65">
        <f>IF(RES_hhdet_in_tes!D159=0,"",RES_hhdet_in_tes!D159/RES_hhdet_in_fec!D159)</f>
        <v>0.8342975378186086</v>
      </c>
      <c r="E159" s="65">
        <f>IF(RES_hhdet_in_tes!E159=0,"",RES_hhdet_in_tes!E159/RES_hhdet_in_fec!E159)</f>
        <v>0.83454779907928589</v>
      </c>
      <c r="F159" s="65">
        <f>IF(RES_hhdet_in_tes!F159=0,"",RES_hhdet_in_tes!F159/RES_hhdet_in_fec!F159)</f>
        <v>0.83700593338495577</v>
      </c>
      <c r="G159" s="65">
        <f>IF(RES_hhdet_in_tes!G159=0,"",RES_hhdet_in_tes!G159/RES_hhdet_in_fec!G159)</f>
        <v>0.84000331062958267</v>
      </c>
      <c r="H159" s="65">
        <f>IF(RES_hhdet_in_tes!H159=0,"",RES_hhdet_in_tes!H159/RES_hhdet_in_fec!H159)</f>
        <v>0.84269673085988483</v>
      </c>
      <c r="I159" s="65">
        <f>IF(RES_hhdet_in_tes!I159=0,"",RES_hhdet_in_tes!I159/RES_hhdet_in_fec!I159)</f>
        <v>0.84575484838159876</v>
      </c>
      <c r="J159" s="65">
        <f>IF(RES_hhdet_in_tes!J159=0,"",RES_hhdet_in_tes!J159/RES_hhdet_in_fec!J159)</f>
        <v>0.84925092014333059</v>
      </c>
      <c r="K159" s="65">
        <f>IF(RES_hhdet_in_tes!K159=0,"",RES_hhdet_in_tes!K159/RES_hhdet_in_fec!K159)</f>
        <v>0.85080949834216912</v>
      </c>
      <c r="L159" s="65">
        <f>IF(RES_hhdet_in_tes!L159=0,"",RES_hhdet_in_tes!L159/RES_hhdet_in_fec!L159)</f>
        <v>0.85285356889617048</v>
      </c>
      <c r="M159" s="65">
        <f>IF(RES_hhdet_in_tes!M159=0,"",RES_hhdet_in_tes!M159/RES_hhdet_in_fec!M159)</f>
        <v>0.85521299617518776</v>
      </c>
      <c r="N159" s="65">
        <f>IF(RES_hhdet_in_tes!N159=0,"",RES_hhdet_in_tes!N159/RES_hhdet_in_fec!N159)</f>
        <v>0.85733586957083718</v>
      </c>
      <c r="O159" s="65">
        <f>IF(RES_hhdet_in_tes!O159=0,"",RES_hhdet_in_tes!O159/RES_hhdet_in_fec!O159)</f>
        <v>0.85935260138778391</v>
      </c>
      <c r="P159" s="65">
        <f>IF(RES_hhdet_in_tes!P159=0,"",RES_hhdet_in_tes!P159/RES_hhdet_in_fec!P159)</f>
        <v>0.8614857165156482</v>
      </c>
      <c r="Q159" s="65">
        <f>IF(RES_hhdet_in_tes!Q159=0,"",RES_hhdet_in_tes!Q159/RES_hhdet_in_fec!Q159)</f>
        <v>0.86328931311644697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0.76087652627880387</v>
      </c>
      <c r="D161" s="175" t="str">
        <f>IF(RES_hhdet_in_tes!D161=0,"",RES_hhdet_in_tes!D161/RES_hhdet_in_fec!D161)</f>
        <v/>
      </c>
      <c r="E161" s="175">
        <f>IF(RES_hhdet_in_tes!E161=0,"",RES_hhdet_in_tes!E161/RES_hhdet_in_fec!E161)</f>
        <v>0.77100063738479041</v>
      </c>
      <c r="F161" s="175" t="str">
        <f>IF(RES_hhdet_in_tes!F161=0,"",RES_hhdet_in_tes!F161/RES_hhdet_in_fec!F161)</f>
        <v/>
      </c>
      <c r="G161" s="175" t="str">
        <f>IF(RES_hhdet_in_tes!G161=0,"",RES_hhdet_in_tes!G161/RES_hhdet_in_fec!G161)</f>
        <v/>
      </c>
      <c r="H161" s="175" t="str">
        <f>IF(RES_hhdet_in_tes!H161=0,"",RES_hhdet_in_tes!H161/RES_hhdet_in_fec!H161)</f>
        <v/>
      </c>
      <c r="I161" s="175">
        <f>IF(RES_hhdet_in_tes!I161=0,"",RES_hhdet_in_tes!I161/RES_hhdet_in_fec!I161)</f>
        <v>0.75212286982298138</v>
      </c>
      <c r="J161" s="175">
        <f>IF(RES_hhdet_in_tes!J161=0,"",RES_hhdet_in_tes!J161/RES_hhdet_in_fec!J161)</f>
        <v>0.75243754215305769</v>
      </c>
      <c r="K161" s="175">
        <f>IF(RES_hhdet_in_tes!K161=0,"",RES_hhdet_in_tes!K161/RES_hhdet_in_fec!K161)</f>
        <v>0.80357130638580387</v>
      </c>
      <c r="L161" s="175">
        <f>IF(RES_hhdet_in_tes!L161=0,"",RES_hhdet_in_tes!L161/RES_hhdet_in_fec!L161)</f>
        <v>0.86324775106670737</v>
      </c>
      <c r="M161" s="175" t="str">
        <f>IF(RES_hhdet_in_tes!M161=0,"",RES_hhdet_in_tes!M161/RES_hhdet_in_fec!M161)</f>
        <v/>
      </c>
      <c r="N161" s="175" t="str">
        <f>IF(RES_hhdet_in_tes!N161=0,"",RES_hhdet_in_tes!N161/RES_hhdet_in_fec!N161)</f>
        <v/>
      </c>
      <c r="O161" s="175" t="str">
        <f>IF(RES_hhdet_in_tes!O161=0,"",RES_hhdet_in_tes!O161/RES_hhdet_in_fec!O161)</f>
        <v/>
      </c>
      <c r="P161" s="175" t="str">
        <f>IF(RES_hhdet_in_tes!P161=0,"",RES_hhdet_in_tes!P161/RES_hhdet_in_fec!P161)</f>
        <v/>
      </c>
      <c r="Q161" s="175" t="str">
        <f>IF(RES_hhdet_in_tes!Q161=0,"",RES_hhdet_in_tes!Q161/RES_hhdet_in_fec!Q161)</f>
        <v/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0.72255958846341428</v>
      </c>
      <c r="D162" s="169" t="str">
        <f>IF(RES_hhdet_in_tes!D162=0,"",RES_hhdet_in_tes!D162/RES_hhdet_in_fec!D162)</f>
        <v/>
      </c>
      <c r="E162" s="169">
        <f>IF(RES_hhdet_in_tes!E162=0,"",RES_hhdet_in_tes!E162/RES_hhdet_in_fec!E162)</f>
        <v>0.7243732637548902</v>
      </c>
      <c r="F162" s="169" t="str">
        <f>IF(RES_hhdet_in_tes!F162=0,"",RES_hhdet_in_tes!F162/RES_hhdet_in_fec!F162)</f>
        <v/>
      </c>
      <c r="G162" s="169" t="str">
        <f>IF(RES_hhdet_in_tes!G162=0,"",RES_hhdet_in_tes!G162/RES_hhdet_in_fec!G162)</f>
        <v/>
      </c>
      <c r="H162" s="169" t="str">
        <f>IF(RES_hhdet_in_tes!H162=0,"",RES_hhdet_in_tes!H162/RES_hhdet_in_fec!H162)</f>
        <v/>
      </c>
      <c r="I162" s="169">
        <f>IF(RES_hhdet_in_tes!I162=0,"",RES_hhdet_in_tes!I162/RES_hhdet_in_fec!I162)</f>
        <v>0.73835007628680882</v>
      </c>
      <c r="J162" s="169">
        <f>IF(RES_hhdet_in_tes!J162=0,"",RES_hhdet_in_tes!J162/RES_hhdet_in_fec!J162)</f>
        <v>0.74247197203737014</v>
      </c>
      <c r="K162" s="169">
        <f>IF(RES_hhdet_in_tes!K162=0,"",RES_hhdet_in_tes!K162/RES_hhdet_in_fec!K162)</f>
        <v>0.75506140636634711</v>
      </c>
      <c r="L162" s="169">
        <f>IF(RES_hhdet_in_tes!L162=0,"",RES_hhdet_in_tes!L162/RES_hhdet_in_fec!L162)</f>
        <v>0.76560654082782575</v>
      </c>
      <c r="M162" s="169" t="str">
        <f>IF(RES_hhdet_in_tes!M162=0,"",RES_hhdet_in_tes!M162/RES_hhdet_in_fec!M162)</f>
        <v/>
      </c>
      <c r="N162" s="169" t="str">
        <f>IF(RES_hhdet_in_tes!N162=0,"",RES_hhdet_in_tes!N162/RES_hhdet_in_fec!N162)</f>
        <v/>
      </c>
      <c r="O162" s="169" t="str">
        <f>IF(RES_hhdet_in_tes!O162=0,"",RES_hhdet_in_tes!O162/RES_hhdet_in_fec!O162)</f>
        <v/>
      </c>
      <c r="P162" s="169" t="str">
        <f>IF(RES_hhdet_in_tes!P162=0,"",RES_hhdet_in_tes!P162/RES_hhdet_in_fec!P162)</f>
        <v/>
      </c>
      <c r="Q162" s="169" t="str">
        <f>IF(RES_hhdet_in_tes!Q162=0,"",RES_hhdet_in_tes!Q162/RES_hhdet_in_fec!Q162)</f>
        <v/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0.72255958846341428</v>
      </c>
      <c r="D163" s="65" t="str">
        <f>IF(RES_hhdet_in_tes!D163=0,"",RES_hhdet_in_tes!D163/RES_hhdet_in_fec!D163)</f>
        <v/>
      </c>
      <c r="E163" s="65">
        <f>IF(RES_hhdet_in_tes!E163=0,"",RES_hhdet_in_tes!E163/RES_hhdet_in_fec!E163)</f>
        <v>0.7243732637548902</v>
      </c>
      <c r="F163" s="65" t="str">
        <f>IF(RES_hhdet_in_tes!F163=0,"",RES_hhdet_in_tes!F163/RES_hhdet_in_fec!F163)</f>
        <v/>
      </c>
      <c r="G163" s="65" t="str">
        <f>IF(RES_hhdet_in_tes!G163=0,"",RES_hhdet_in_tes!G163/RES_hhdet_in_fec!G163)</f>
        <v/>
      </c>
      <c r="H163" s="65" t="str">
        <f>IF(RES_hhdet_in_tes!H163=0,"",RES_hhdet_in_tes!H163/RES_hhdet_in_fec!H163)</f>
        <v/>
      </c>
      <c r="I163" s="65">
        <f>IF(RES_hhdet_in_tes!I163=0,"",RES_hhdet_in_tes!I163/RES_hhdet_in_fec!I163)</f>
        <v>0.73835007628680882</v>
      </c>
      <c r="J163" s="65">
        <f>IF(RES_hhdet_in_tes!J163=0,"",RES_hhdet_in_tes!J163/RES_hhdet_in_fec!J163)</f>
        <v>0.74247197203737014</v>
      </c>
      <c r="K163" s="65">
        <f>IF(RES_hhdet_in_tes!K163=0,"",RES_hhdet_in_tes!K163/RES_hhdet_in_fec!K163)</f>
        <v>0.75506140636634711</v>
      </c>
      <c r="L163" s="65">
        <f>IF(RES_hhdet_in_tes!L163=0,"",RES_hhdet_in_tes!L163/RES_hhdet_in_fec!L163)</f>
        <v>0.76560654082782575</v>
      </c>
      <c r="M163" s="65" t="str">
        <f>IF(RES_hhdet_in_tes!M163=0,"",RES_hhdet_in_tes!M163/RES_hhdet_in_fec!M163)</f>
        <v/>
      </c>
      <c r="N163" s="65" t="str">
        <f>IF(RES_hhdet_in_tes!N163=0,"",RES_hhdet_in_tes!N163/RES_hhdet_in_fec!N163)</f>
        <v/>
      </c>
      <c r="O163" s="65" t="str">
        <f>IF(RES_hhdet_in_tes!O163=0,"",RES_hhdet_in_tes!O163/RES_hhdet_in_fec!O163)</f>
        <v/>
      </c>
      <c r="P163" s="65" t="str">
        <f>IF(RES_hhdet_in_tes!P163=0,"",RES_hhdet_in_tes!P163/RES_hhdet_in_fec!P163)</f>
        <v/>
      </c>
      <c r="Q163" s="65" t="str">
        <f>IF(RES_hhdet_in_tes!Q163=0,"",RES_hhdet_in_tes!Q163/RES_hhdet_in_fec!Q163)</f>
        <v/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1.8565916780131635</v>
      </c>
      <c r="D164" s="169" t="str">
        <f>IF(RES_hhdet_in_tes!D164=0,"",RES_hhdet_in_tes!D164/RES_hhdet_in_fec!D164)</f>
        <v/>
      </c>
      <c r="E164" s="169">
        <f>IF(RES_hhdet_in_tes!E164=0,"",RES_hhdet_in_tes!E164/RES_hhdet_in_fec!E164)</f>
        <v>1.9393181914700108</v>
      </c>
      <c r="F164" s="169" t="str">
        <f>IF(RES_hhdet_in_tes!F164=0,"",RES_hhdet_in_tes!F164/RES_hhdet_in_fec!F164)</f>
        <v/>
      </c>
      <c r="G164" s="169" t="str">
        <f>IF(RES_hhdet_in_tes!G164=0,"",RES_hhdet_in_tes!G164/RES_hhdet_in_fec!G164)</f>
        <v/>
      </c>
      <c r="H164" s="169" t="str">
        <f>IF(RES_hhdet_in_tes!H164=0,"",RES_hhdet_in_tes!H164/RES_hhdet_in_fec!H164)</f>
        <v/>
      </c>
      <c r="I164" s="169">
        <f>IF(RES_hhdet_in_tes!I164=0,"",RES_hhdet_in_tes!I164/RES_hhdet_in_fec!I164)</f>
        <v>2.3126658065614749</v>
      </c>
      <c r="J164" s="169">
        <f>IF(RES_hhdet_in_tes!J164=0,"",RES_hhdet_in_tes!J164/RES_hhdet_in_fec!J164)</f>
        <v>2.4172625331270581</v>
      </c>
      <c r="K164" s="169">
        <f>IF(RES_hhdet_in_tes!K164=0,"",RES_hhdet_in_tes!K164/RES_hhdet_in_fec!K164)</f>
        <v>2.7214460355976642</v>
      </c>
      <c r="L164" s="169">
        <f>IF(RES_hhdet_in_tes!L164=0,"",RES_hhdet_in_tes!L164/RES_hhdet_in_fec!L164)</f>
        <v>2.7864886222260608</v>
      </c>
      <c r="M164" s="169" t="str">
        <f>IF(RES_hhdet_in_tes!M164=0,"",RES_hhdet_in_tes!M164/RES_hhdet_in_fec!M164)</f>
        <v/>
      </c>
      <c r="N164" s="169" t="str">
        <f>IF(RES_hhdet_in_tes!N164=0,"",RES_hhdet_in_tes!N164/RES_hhdet_in_fec!N164)</f>
        <v/>
      </c>
      <c r="O164" s="169" t="str">
        <f>IF(RES_hhdet_in_tes!O164=0,"",RES_hhdet_in_tes!O164/RES_hhdet_in_fec!O164)</f>
        <v/>
      </c>
      <c r="P164" s="169" t="str">
        <f>IF(RES_hhdet_in_tes!P164=0,"",RES_hhdet_in_tes!P164/RES_hhdet_in_fec!P164)</f>
        <v/>
      </c>
      <c r="Q164" s="169" t="str">
        <f>IF(RES_hhdet_in_tes!Q164=0,"",RES_hhdet_in_tes!Q164/RES_hhdet_in_fec!Q164)</f>
        <v/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1.8565916780131635</v>
      </c>
      <c r="D165" s="73" t="str">
        <f>IF(RES_hhdet_in_tes!D165=0,"",RES_hhdet_in_tes!D165/RES_hhdet_in_fec!D165)</f>
        <v/>
      </c>
      <c r="E165" s="73">
        <f>IF(RES_hhdet_in_tes!E165=0,"",RES_hhdet_in_tes!E165/RES_hhdet_in_fec!E165)</f>
        <v>1.9393181914700108</v>
      </c>
      <c r="F165" s="73" t="str">
        <f>IF(RES_hhdet_in_tes!F165=0,"",RES_hhdet_in_tes!F165/RES_hhdet_in_fec!F165)</f>
        <v/>
      </c>
      <c r="G165" s="73" t="str">
        <f>IF(RES_hhdet_in_tes!G165=0,"",RES_hhdet_in_tes!G165/RES_hhdet_in_fec!G165)</f>
        <v/>
      </c>
      <c r="H165" s="73" t="str">
        <f>IF(RES_hhdet_in_tes!H165=0,"",RES_hhdet_in_tes!H165/RES_hhdet_in_fec!H165)</f>
        <v/>
      </c>
      <c r="I165" s="73">
        <f>IF(RES_hhdet_in_tes!I165=0,"",RES_hhdet_in_tes!I165/RES_hhdet_in_fec!I165)</f>
        <v>2.3126658065614749</v>
      </c>
      <c r="J165" s="73">
        <f>IF(RES_hhdet_in_tes!J165=0,"",RES_hhdet_in_tes!J165/RES_hhdet_in_fec!J165)</f>
        <v>2.4172625331270581</v>
      </c>
      <c r="K165" s="73">
        <f>IF(RES_hhdet_in_tes!K165=0,"",RES_hhdet_in_tes!K165/RES_hhdet_in_fec!K165)</f>
        <v>2.7214460355976642</v>
      </c>
      <c r="L165" s="73">
        <f>IF(RES_hhdet_in_tes!L165=0,"",RES_hhdet_in_tes!L165/RES_hhdet_in_fec!L165)</f>
        <v>2.7864886222260608</v>
      </c>
      <c r="M165" s="73" t="str">
        <f>IF(RES_hhdet_in_tes!M165=0,"",RES_hhdet_in_tes!M165/RES_hhdet_in_fec!M165)</f>
        <v/>
      </c>
      <c r="N165" s="73" t="str">
        <f>IF(RES_hhdet_in_tes!N165=0,"",RES_hhdet_in_tes!N165/RES_hhdet_in_fec!N165)</f>
        <v/>
      </c>
      <c r="O165" s="73" t="str">
        <f>IF(RES_hhdet_in_tes!O165=0,"",RES_hhdet_in_tes!O165/RES_hhdet_in_fec!O165)</f>
        <v/>
      </c>
      <c r="P165" s="73" t="str">
        <f>IF(RES_hhdet_in_tes!P165=0,"",RES_hhdet_in_tes!P165/RES_hhdet_in_fec!P165)</f>
        <v/>
      </c>
      <c r="Q165" s="73" t="str">
        <f>IF(RES_hhdet_in_tes!Q165=0,"",RES_hhdet_in_tes!Q165/RES_hhdet_in_fec!Q165)</f>
        <v/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0.70183508034350028</v>
      </c>
      <c r="D166" s="169" t="str">
        <f>IF(RES_hhdet_in_tes!D166=0,"",RES_hhdet_in_tes!D166/RES_hhdet_in_fec!D166)</f>
        <v/>
      </c>
      <c r="E166" s="169">
        <f>IF(RES_hhdet_in_tes!E166=0,"",RES_hhdet_in_tes!E166/RES_hhdet_in_fec!E166)</f>
        <v>0.70974574461346351</v>
      </c>
      <c r="F166" s="169" t="str">
        <f>IF(RES_hhdet_in_tes!F166=0,"",RES_hhdet_in_tes!F166/RES_hhdet_in_fec!F166)</f>
        <v/>
      </c>
      <c r="G166" s="169" t="str">
        <f>IF(RES_hhdet_in_tes!G166=0,"",RES_hhdet_in_tes!G166/RES_hhdet_in_fec!G166)</f>
        <v/>
      </c>
      <c r="H166" s="169" t="str">
        <f>IF(RES_hhdet_in_tes!H166=0,"",RES_hhdet_in_tes!H166/RES_hhdet_in_fec!H166)</f>
        <v/>
      </c>
      <c r="I166" s="169">
        <f>IF(RES_hhdet_in_tes!I166=0,"",RES_hhdet_in_tes!I166/RES_hhdet_in_fec!I166)</f>
        <v>0.72799606907547731</v>
      </c>
      <c r="J166" s="169">
        <f>IF(RES_hhdet_in_tes!J166=0,"",RES_hhdet_in_tes!J166/RES_hhdet_in_fec!J166)</f>
        <v>0.73172099290359538</v>
      </c>
      <c r="K166" s="169">
        <f>IF(RES_hhdet_in_tes!K166=0,"",RES_hhdet_in_tes!K166/RES_hhdet_in_fec!K166)</f>
        <v>0.73623924319906497</v>
      </c>
      <c r="L166" s="169">
        <f>IF(RES_hhdet_in_tes!L166=0,"",RES_hhdet_in_tes!L166/RES_hhdet_in_fec!L166)</f>
        <v>0.74318562108416064</v>
      </c>
      <c r="M166" s="169" t="str">
        <f>IF(RES_hhdet_in_tes!M166=0,"",RES_hhdet_in_tes!M166/RES_hhdet_in_fec!M166)</f>
        <v/>
      </c>
      <c r="N166" s="169" t="str">
        <f>IF(RES_hhdet_in_tes!N166=0,"",RES_hhdet_in_tes!N166/RES_hhdet_in_fec!N166)</f>
        <v/>
      </c>
      <c r="O166" s="169" t="str">
        <f>IF(RES_hhdet_in_tes!O166=0,"",RES_hhdet_in_tes!O166/RES_hhdet_in_fec!O166)</f>
        <v/>
      </c>
      <c r="P166" s="169" t="str">
        <f>IF(RES_hhdet_in_tes!P166=0,"",RES_hhdet_in_tes!P166/RES_hhdet_in_fec!P166)</f>
        <v/>
      </c>
      <c r="Q166" s="169" t="str">
        <f>IF(RES_hhdet_in_tes!Q166=0,"",RES_hhdet_in_tes!Q166/RES_hhdet_in_fec!Q166)</f>
        <v/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0.70100402500257608</v>
      </c>
      <c r="D171" s="171" t="str">
        <f>IF(RES_hhdet_in_tes!D171=0,"",RES_hhdet_in_tes!D171/RES_hhdet_in_fec!D171)</f>
        <v/>
      </c>
      <c r="E171" s="171">
        <f>IF(RES_hhdet_in_tes!E171=0,"",RES_hhdet_in_tes!E171/RES_hhdet_in_fec!E171)</f>
        <v>0.70904446040929725</v>
      </c>
      <c r="F171" s="171" t="str">
        <f>IF(RES_hhdet_in_tes!F171=0,"",RES_hhdet_in_tes!F171/RES_hhdet_in_fec!F171)</f>
        <v/>
      </c>
      <c r="G171" s="171" t="str">
        <f>IF(RES_hhdet_in_tes!G171=0,"",RES_hhdet_in_tes!G171/RES_hhdet_in_fec!G171)</f>
        <v/>
      </c>
      <c r="H171" s="171" t="str">
        <f>IF(RES_hhdet_in_tes!H171=0,"",RES_hhdet_in_tes!H171/RES_hhdet_in_fec!H171)</f>
        <v/>
      </c>
      <c r="I171" s="171">
        <f>IF(RES_hhdet_in_tes!I171=0,"",RES_hhdet_in_tes!I171/RES_hhdet_in_fec!I171)</f>
        <v>0.72470548636033849</v>
      </c>
      <c r="J171" s="171">
        <f>IF(RES_hhdet_in_tes!J171=0,"",RES_hhdet_in_tes!J171/RES_hhdet_in_fec!J171)</f>
        <v>0.72853691250040642</v>
      </c>
      <c r="K171" s="171">
        <f>IF(RES_hhdet_in_tes!K171=0,"",RES_hhdet_in_tes!K171/RES_hhdet_in_fec!K171)</f>
        <v>0.73261781702173323</v>
      </c>
      <c r="L171" s="171">
        <f>IF(RES_hhdet_in_tes!L171=0,"",RES_hhdet_in_tes!L171/RES_hhdet_in_fec!L171)</f>
        <v>0.73723537556290386</v>
      </c>
      <c r="M171" s="171" t="str">
        <f>IF(RES_hhdet_in_tes!M171=0,"",RES_hhdet_in_tes!M171/RES_hhdet_in_fec!M171)</f>
        <v/>
      </c>
      <c r="N171" s="171" t="str">
        <f>IF(RES_hhdet_in_tes!N171=0,"",RES_hhdet_in_tes!N171/RES_hhdet_in_fec!N171)</f>
        <v/>
      </c>
      <c r="O171" s="171" t="str">
        <f>IF(RES_hhdet_in_tes!O171=0,"",RES_hhdet_in_tes!O171/RES_hhdet_in_fec!O171)</f>
        <v/>
      </c>
      <c r="P171" s="171" t="str">
        <f>IF(RES_hhdet_in_tes!P171=0,"",RES_hhdet_in_tes!P171/RES_hhdet_in_fec!P171)</f>
        <v/>
      </c>
      <c r="Q171" s="171" t="str">
        <f>IF(RES_hhdet_in_tes!Q171=0,"",RES_hhdet_in_tes!Q171/RES_hhdet_in_fec!Q171)</f>
        <v/>
      </c>
    </row>
    <row r="172" spans="1:17" ht="12" customHeight="1" x14ac:dyDescent="0.25">
      <c r="A172" s="161" t="s">
        <v>141</v>
      </c>
      <c r="B172" s="170"/>
      <c r="C172" s="170">
        <f>IF(RES_hhdet_in_tes!C172=0,"",RES_hhdet_in_tes!C172/RES_hhdet_in_fec!C172)</f>
        <v>0.84049517884091984</v>
      </c>
      <c r="D172" s="170" t="str">
        <f>IF(RES_hhdet_in_tes!D172=0,"",RES_hhdet_in_tes!D172/RES_hhdet_in_fec!D172)</f>
        <v/>
      </c>
      <c r="E172" s="170">
        <f>IF(RES_hhdet_in_tes!E172=0,"",RES_hhdet_in_tes!E172/RES_hhdet_in_fec!E172)</f>
        <v>0.83425877200214682</v>
      </c>
      <c r="F172" s="170" t="str">
        <f>IF(RES_hhdet_in_tes!F172=0,"",RES_hhdet_in_tes!F172/RES_hhdet_in_fec!F172)</f>
        <v/>
      </c>
      <c r="G172" s="170" t="str">
        <f>IF(RES_hhdet_in_tes!G172=0,"",RES_hhdet_in_tes!G172/RES_hhdet_in_fec!G172)</f>
        <v/>
      </c>
      <c r="H172" s="170" t="str">
        <f>IF(RES_hhdet_in_tes!H172=0,"",RES_hhdet_in_tes!H172/RES_hhdet_in_fec!H172)</f>
        <v/>
      </c>
      <c r="I172" s="170">
        <f>IF(RES_hhdet_in_tes!I172=0,"",RES_hhdet_in_tes!I172/RES_hhdet_in_fec!I172)</f>
        <v>0.85606348578652725</v>
      </c>
      <c r="J172" s="170">
        <f>IF(RES_hhdet_in_tes!J172=0,"",RES_hhdet_in_tes!J172/RES_hhdet_in_fec!J172)</f>
        <v>0.86039142735312735</v>
      </c>
      <c r="K172" s="170">
        <f>IF(RES_hhdet_in_tes!K172=0,"",RES_hhdet_in_tes!K172/RES_hhdet_in_fec!K172)</f>
        <v>0.86407621961436321</v>
      </c>
      <c r="L172" s="170">
        <f>IF(RES_hhdet_in_tes!L172=0,"",RES_hhdet_in_tes!L172/RES_hhdet_in_fec!L172)</f>
        <v>0.85211982443379453</v>
      </c>
      <c r="M172" s="170" t="str">
        <f>IF(RES_hhdet_in_tes!M172=0,"",RES_hhdet_in_tes!M172/RES_hhdet_in_fec!M172)</f>
        <v/>
      </c>
      <c r="N172" s="170" t="str">
        <f>IF(RES_hhdet_in_tes!N172=0,"",RES_hhdet_in_tes!N172/RES_hhdet_in_fec!N172)</f>
        <v/>
      </c>
      <c r="O172" s="170" t="str">
        <f>IF(RES_hhdet_in_tes!O172=0,"",RES_hhdet_in_tes!O172/RES_hhdet_in_fec!O172)</f>
        <v/>
      </c>
      <c r="P172" s="170" t="str">
        <f>IF(RES_hhdet_in_tes!P172=0,"",RES_hhdet_in_tes!P172/RES_hhdet_in_fec!P172)</f>
        <v/>
      </c>
      <c r="Q172" s="170" t="str">
        <f>IF(RES_hhdet_in_tes!Q172=0,"",RES_hhdet_in_tes!Q172/RES_hhdet_in_fec!Q172)</f>
        <v/>
      </c>
    </row>
    <row r="173" spans="1:17" ht="12" customHeight="1" x14ac:dyDescent="0.25">
      <c r="A173" s="148" t="s">
        <v>60</v>
      </c>
      <c r="B173" s="73"/>
      <c r="C173" s="73">
        <f>IF(RES_hhdet_in_tes!C173=0,"",RES_hhdet_in_tes!C173/RES_hhdet_in_fec!C173)</f>
        <v>0.70016791735222161</v>
      </c>
      <c r="D173" s="73" t="str">
        <f>IF(RES_hhdet_in_tes!D173=0,"",RES_hhdet_in_tes!D173/RES_hhdet_in_fec!D173)</f>
        <v/>
      </c>
      <c r="E173" s="73">
        <f>IF(RES_hhdet_in_tes!E173=0,"",RES_hhdet_in_tes!E173/RES_hhdet_in_fec!E173)</f>
        <v>0.70153759441533137</v>
      </c>
      <c r="F173" s="73" t="str">
        <f>IF(RES_hhdet_in_tes!F173=0,"",RES_hhdet_in_tes!F173/RES_hhdet_in_fec!F173)</f>
        <v/>
      </c>
      <c r="G173" s="73" t="str">
        <f>IF(RES_hhdet_in_tes!G173=0,"",RES_hhdet_in_tes!G173/RES_hhdet_in_fec!G173)</f>
        <v/>
      </c>
      <c r="H173" s="73" t="str">
        <f>IF(RES_hhdet_in_tes!H173=0,"",RES_hhdet_in_tes!H173/RES_hhdet_in_fec!H173)</f>
        <v/>
      </c>
      <c r="I173" s="73">
        <f>IF(RES_hhdet_in_tes!I173=0,"",RES_hhdet_in_tes!I173/RES_hhdet_in_fec!I173)</f>
        <v>0.7250393543859518</v>
      </c>
      <c r="J173" s="73">
        <f>IF(RES_hhdet_in_tes!J173=0,"",RES_hhdet_in_tes!J173/RES_hhdet_in_fec!J173)</f>
        <v>0.72853412672272666</v>
      </c>
      <c r="K173" s="73">
        <f>IF(RES_hhdet_in_tes!K173=0,"",RES_hhdet_in_tes!K173/RES_hhdet_in_fec!K173)</f>
        <v>0.7326174741561069</v>
      </c>
      <c r="L173" s="73">
        <f>IF(RES_hhdet_in_tes!L173=0,"",RES_hhdet_in_tes!L173/RES_hhdet_in_fec!L173)</f>
        <v>0.73006922148509323</v>
      </c>
      <c r="M173" s="73" t="str">
        <f>IF(RES_hhdet_in_tes!M173=0,"",RES_hhdet_in_tes!M173/RES_hhdet_in_fec!M173)</f>
        <v/>
      </c>
      <c r="N173" s="73" t="str">
        <f>IF(RES_hhdet_in_tes!N173=0,"",RES_hhdet_in_tes!N173/RES_hhdet_in_fec!N173)</f>
        <v/>
      </c>
      <c r="O173" s="73" t="str">
        <f>IF(RES_hhdet_in_tes!O173=0,"",RES_hhdet_in_tes!O173/RES_hhdet_in_fec!O173)</f>
        <v/>
      </c>
      <c r="P173" s="73" t="str">
        <f>IF(RES_hhdet_in_tes!P173=0,"",RES_hhdet_in_tes!P173/RES_hhdet_in_fec!P173)</f>
        <v/>
      </c>
      <c r="Q173" s="73" t="str">
        <f>IF(RES_hhdet_in_tes!Q173=0,"",RES_hhdet_in_tes!Q173/RES_hhdet_in_fec!Q173)</f>
        <v/>
      </c>
    </row>
    <row r="174" spans="1:17" ht="12" customHeight="1" x14ac:dyDescent="0.25">
      <c r="A174" s="159" t="s">
        <v>59</v>
      </c>
      <c r="B174" s="65"/>
      <c r="C174" s="65">
        <f>IF(RES_hhdet_in_tes!C174=0,"",RES_hhdet_in_tes!C174/RES_hhdet_in_fec!C174)</f>
        <v>0.99999999999999978</v>
      </c>
      <c r="D174" s="65" t="str">
        <f>IF(RES_hhdet_in_tes!D174=0,"",RES_hhdet_in_tes!D174/RES_hhdet_in_fec!D174)</f>
        <v/>
      </c>
      <c r="E174" s="65">
        <f>IF(RES_hhdet_in_tes!E174=0,"",RES_hhdet_in_tes!E174/RES_hhdet_in_fec!E174)</f>
        <v>0.9983996407686857</v>
      </c>
      <c r="F174" s="65" t="str">
        <f>IF(RES_hhdet_in_tes!F174=0,"",RES_hhdet_in_tes!F174/RES_hhdet_in_fec!F174)</f>
        <v/>
      </c>
      <c r="G174" s="65" t="str">
        <f>IF(RES_hhdet_in_tes!G174=0,"",RES_hhdet_in_tes!G174/RES_hhdet_in_fec!G174)</f>
        <v/>
      </c>
      <c r="H174" s="65" t="str">
        <f>IF(RES_hhdet_in_tes!H174=0,"",RES_hhdet_in_tes!H174/RES_hhdet_in_fec!H174)</f>
        <v/>
      </c>
      <c r="I174" s="65">
        <f>IF(RES_hhdet_in_tes!I174=0,"",RES_hhdet_in_tes!I174/RES_hhdet_in_fec!I174)</f>
        <v>1.001522141155653</v>
      </c>
      <c r="J174" s="65">
        <f>IF(RES_hhdet_in_tes!J174=0,"",RES_hhdet_in_tes!J174/RES_hhdet_in_fec!J174)</f>
        <v>1</v>
      </c>
      <c r="K174" s="65">
        <f>IF(RES_hhdet_in_tes!K174=0,"",RES_hhdet_in_tes!K174/RES_hhdet_in_fec!K174)</f>
        <v>1</v>
      </c>
      <c r="L174" s="65">
        <f>IF(RES_hhdet_in_tes!L174=0,"",RES_hhdet_in_tes!L174/RES_hhdet_in_fec!L174)</f>
        <v>0.99508374782434761</v>
      </c>
      <c r="M174" s="65" t="str">
        <f>IF(RES_hhdet_in_tes!M174=0,"",RES_hhdet_in_tes!M174/RES_hhdet_in_fec!M174)</f>
        <v/>
      </c>
      <c r="N174" s="65" t="str">
        <f>IF(RES_hhdet_in_tes!N174=0,"",RES_hhdet_in_tes!N174/RES_hhdet_in_fec!N174)</f>
        <v/>
      </c>
      <c r="O174" s="65" t="str">
        <f>IF(RES_hhdet_in_tes!O174=0,"",RES_hhdet_in_tes!O174/RES_hhdet_in_fec!O174)</f>
        <v/>
      </c>
      <c r="P174" s="65" t="str">
        <f>IF(RES_hhdet_in_tes!P174=0,"",RES_hhdet_in_tes!P174/RES_hhdet_in_fec!P174)</f>
        <v/>
      </c>
      <c r="Q174" s="65" t="str">
        <f>IF(RES_hhdet_in_tes!Q174=0,"",RES_hhdet_in_tes!Q174/RES_hhdet_in_fec!Q174)</f>
        <v/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0.83206787272269767</v>
      </c>
      <c r="D175" s="169" t="str">
        <f>IF(RES_hhdet_in_tes!D175=0,"",RES_hhdet_in_tes!D175/RES_hhdet_in_fec!D175)</f>
        <v/>
      </c>
      <c r="E175" s="169">
        <f>IF(RES_hhdet_in_tes!E175=0,"",RES_hhdet_in_tes!E175/RES_hhdet_in_fec!E175)</f>
        <v>0.83729455928759711</v>
      </c>
      <c r="F175" s="169" t="str">
        <f>IF(RES_hhdet_in_tes!F175=0,"",RES_hhdet_in_tes!F175/RES_hhdet_in_fec!F175)</f>
        <v/>
      </c>
      <c r="G175" s="169" t="str">
        <f>IF(RES_hhdet_in_tes!G175=0,"",RES_hhdet_in_tes!G175/RES_hhdet_in_fec!G175)</f>
        <v/>
      </c>
      <c r="H175" s="169" t="str">
        <f>IF(RES_hhdet_in_tes!H175=0,"",RES_hhdet_in_tes!H175/RES_hhdet_in_fec!H175)</f>
        <v/>
      </c>
      <c r="I175" s="169">
        <f>IF(RES_hhdet_in_tes!I175=0,"",RES_hhdet_in_tes!I175/RES_hhdet_in_fec!I175)</f>
        <v>0.85004239978572493</v>
      </c>
      <c r="J175" s="169">
        <f>IF(RES_hhdet_in_tes!J175=0,"",RES_hhdet_in_tes!J175/RES_hhdet_in_fec!J175)</f>
        <v>0.84770992548443147</v>
      </c>
      <c r="K175" s="169">
        <f>IF(RES_hhdet_in_tes!K175=0,"",RES_hhdet_in_tes!K175/RES_hhdet_in_fec!K175)</f>
        <v>0.84616761407359375</v>
      </c>
      <c r="L175" s="169">
        <f>IF(RES_hhdet_in_tes!L175=0,"",RES_hhdet_in_tes!L175/RES_hhdet_in_fec!L175)</f>
        <v>0.85424248645213707</v>
      </c>
      <c r="M175" s="169" t="str">
        <f>IF(RES_hhdet_in_tes!M175=0,"",RES_hhdet_in_tes!M175/RES_hhdet_in_fec!M175)</f>
        <v/>
      </c>
      <c r="N175" s="169" t="str">
        <f>IF(RES_hhdet_in_tes!N175=0,"",RES_hhdet_in_tes!N175/RES_hhdet_in_fec!N175)</f>
        <v/>
      </c>
      <c r="O175" s="169" t="str">
        <f>IF(RES_hhdet_in_tes!O175=0,"",RES_hhdet_in_tes!O175/RES_hhdet_in_fec!O175)</f>
        <v/>
      </c>
      <c r="P175" s="169" t="str">
        <f>IF(RES_hhdet_in_tes!P175=0,"",RES_hhdet_in_tes!P175/RES_hhdet_in_fec!P175)</f>
        <v/>
      </c>
      <c r="Q175" s="169" t="str">
        <f>IF(RES_hhdet_in_tes!Q175=0,"",RES_hhdet_in_tes!Q175/RES_hhdet_in_fec!Q175)</f>
        <v/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0.83206787272269767</v>
      </c>
      <c r="D177" s="65" t="str">
        <f>IF(RES_hhdet_in_tes!D177=0,"",RES_hhdet_in_tes!D177/RES_hhdet_in_fec!D177)</f>
        <v/>
      </c>
      <c r="E177" s="65">
        <f>IF(RES_hhdet_in_tes!E177=0,"",RES_hhdet_in_tes!E177/RES_hhdet_in_fec!E177)</f>
        <v>0.83729455928759711</v>
      </c>
      <c r="F177" s="65" t="str">
        <f>IF(RES_hhdet_in_tes!F177=0,"",RES_hhdet_in_tes!F177/RES_hhdet_in_fec!F177)</f>
        <v/>
      </c>
      <c r="G177" s="65" t="str">
        <f>IF(RES_hhdet_in_tes!G177=0,"",RES_hhdet_in_tes!G177/RES_hhdet_in_fec!G177)</f>
        <v/>
      </c>
      <c r="H177" s="65" t="str">
        <f>IF(RES_hhdet_in_tes!H177=0,"",RES_hhdet_in_tes!H177/RES_hhdet_in_fec!H177)</f>
        <v/>
      </c>
      <c r="I177" s="65">
        <f>IF(RES_hhdet_in_tes!I177=0,"",RES_hhdet_in_tes!I177/RES_hhdet_in_fec!I177)</f>
        <v>0.85004239978572493</v>
      </c>
      <c r="J177" s="65">
        <f>IF(RES_hhdet_in_tes!J177=0,"",RES_hhdet_in_tes!J177/RES_hhdet_in_fec!J177)</f>
        <v>0.84770992548443147</v>
      </c>
      <c r="K177" s="65">
        <f>IF(RES_hhdet_in_tes!K177=0,"",RES_hhdet_in_tes!K177/RES_hhdet_in_fec!K177)</f>
        <v>0.84616761407359375</v>
      </c>
      <c r="L177" s="65">
        <f>IF(RES_hhdet_in_tes!L177=0,"",RES_hhdet_in_tes!L177/RES_hhdet_in_fec!L177)</f>
        <v>0.85424248645213707</v>
      </c>
      <c r="M177" s="65" t="str">
        <f>IF(RES_hhdet_in_tes!M177=0,"",RES_hhdet_in_tes!M177/RES_hhdet_in_fec!M177)</f>
        <v/>
      </c>
      <c r="N177" s="65" t="str">
        <f>IF(RES_hhdet_in_tes!N177=0,"",RES_hhdet_in_tes!N177/RES_hhdet_in_fec!N177)</f>
        <v/>
      </c>
      <c r="O177" s="65" t="str">
        <f>IF(RES_hhdet_in_tes!O177=0,"",RES_hhdet_in_tes!O177/RES_hhdet_in_fec!O177)</f>
        <v/>
      </c>
      <c r="P177" s="65" t="str">
        <f>IF(RES_hhdet_in_tes!P177=0,"",RES_hhdet_in_tes!P177/RES_hhdet_in_fec!P177)</f>
        <v/>
      </c>
      <c r="Q177" s="65" t="str">
        <f>IF(RES_hhdet_in_tes!Q177=0,"",RES_hhdet_in_tes!Q177/RES_hhdet_in_fec!Q177)</f>
        <v/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2.4769147473292996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2.4769147473292996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2.4769147473292996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17.852865383746384</v>
      </c>
      <c r="D24" s="168">
        <f t="shared" ref="D24" si="78">SUM(D25,D28,D30,D39)</f>
        <v>35.021825071688788</v>
      </c>
      <c r="E24" s="168">
        <f t="shared" ref="E24" si="79">SUM(E25,E28,E30,E39)</f>
        <v>18.479664311017689</v>
      </c>
      <c r="F24" s="168">
        <f t="shared" ref="F24" si="80">SUM(F25,F28,F30,F39)</f>
        <v>46.394859418291546</v>
      </c>
      <c r="G24" s="168">
        <f t="shared" ref="G24" si="81">SUM(G25,G28,G30,G39)</f>
        <v>28.462466290353237</v>
      </c>
      <c r="H24" s="168">
        <f t="shared" ref="H24" si="82">SUM(H25,H28,H30,H39)</f>
        <v>93.357325209651208</v>
      </c>
      <c r="I24" s="168">
        <f t="shared" ref="I24" si="83">SUM(I25,I28,I30,I39)</f>
        <v>65.211405300386104</v>
      </c>
      <c r="J24" s="168">
        <f t="shared" ref="J24" si="84">SUM(J25,J28,J30,J39)</f>
        <v>32.852309535515857</v>
      </c>
      <c r="K24" s="168">
        <f t="shared" ref="K24" si="85">SUM(K25,K28,K30,K39)</f>
        <v>47.156919823576828</v>
      </c>
      <c r="L24" s="168">
        <f t="shared" ref="L24" si="86">SUM(L25,L28,L30,L39)</f>
        <v>7.3059411130821061</v>
      </c>
      <c r="M24" s="168">
        <f t="shared" ref="M24" si="87">SUM(M25,M28,M30,M39)</f>
        <v>45.18380346544761</v>
      </c>
      <c r="N24" s="168">
        <f t="shared" ref="N24" si="88">SUM(N25,N28,N30,N39)</f>
        <v>0</v>
      </c>
      <c r="O24" s="168">
        <f t="shared" ref="O24" si="89">SUM(O25,O28,O30,O39)</f>
        <v>47.001202529033847</v>
      </c>
      <c r="P24" s="168">
        <f t="shared" ref="P24" si="90">SUM(P25,P28,P30,P39)</f>
        <v>15.854320393767862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11.877047177396966</v>
      </c>
      <c r="D25" s="157">
        <f t="shared" si="92"/>
        <v>23.354199709531677</v>
      </c>
      <c r="E25" s="157">
        <f t="shared" si="92"/>
        <v>12.610305017182363</v>
      </c>
      <c r="F25" s="157">
        <f t="shared" si="92"/>
        <v>31.730037489362694</v>
      </c>
      <c r="G25" s="157">
        <f t="shared" si="92"/>
        <v>19.99882920433356</v>
      </c>
      <c r="H25" s="157">
        <f t="shared" si="92"/>
        <v>64.368549119172926</v>
      </c>
      <c r="I25" s="157">
        <f t="shared" si="92"/>
        <v>45.409860717546977</v>
      </c>
      <c r="J25" s="157">
        <f t="shared" si="92"/>
        <v>23.25019712207521</v>
      </c>
      <c r="K25" s="157">
        <f t="shared" si="92"/>
        <v>33.93376322491374</v>
      </c>
      <c r="L25" s="157">
        <f t="shared" si="92"/>
        <v>5.7684333135012631</v>
      </c>
      <c r="M25" s="157">
        <f t="shared" si="92"/>
        <v>31.194969441459104</v>
      </c>
      <c r="N25" s="157">
        <f t="shared" si="92"/>
        <v>0</v>
      </c>
      <c r="O25" s="157">
        <f t="shared" si="92"/>
        <v>34.009492199063153</v>
      </c>
      <c r="P25" s="157">
        <f t="shared" si="92"/>
        <v>10.644595509145685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11.877047177396966</v>
      </c>
      <c r="D26" s="156">
        <v>23.354199709531677</v>
      </c>
      <c r="E26" s="156">
        <v>12.610305017182363</v>
      </c>
      <c r="F26" s="156">
        <v>31.730037489362694</v>
      </c>
      <c r="G26" s="156">
        <v>19.99882920433356</v>
      </c>
      <c r="H26" s="156">
        <v>64.368549119172926</v>
      </c>
      <c r="I26" s="156">
        <v>45.409860717546977</v>
      </c>
      <c r="J26" s="156">
        <v>23.25019712207521</v>
      </c>
      <c r="K26" s="156">
        <v>33.93376322491374</v>
      </c>
      <c r="L26" s="156">
        <v>5.7684333135012631</v>
      </c>
      <c r="M26" s="156">
        <v>31.194969441459104</v>
      </c>
      <c r="N26" s="156">
        <v>0</v>
      </c>
      <c r="O26" s="156">
        <v>34.009492199063153</v>
      </c>
      <c r="P26" s="156">
        <v>10.644595509145685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3.8495499613406272</v>
      </c>
      <c r="D30" s="157">
        <f t="shared" ref="D30" si="95">SUM(D31:D32,D35:D36)</f>
        <v>7.5340328027128018</v>
      </c>
      <c r="E30" s="157">
        <f t="shared" ref="E30" si="96">SUM(E31:E32,E35:E36)</f>
        <v>3.7028008105574579</v>
      </c>
      <c r="F30" s="157">
        <f t="shared" ref="F30" si="97">SUM(F31:F32,F35:F36)</f>
        <v>9.2764177638722192</v>
      </c>
      <c r="G30" s="157">
        <f t="shared" ref="G30" si="98">SUM(G31:G32,G35:G36)</f>
        <v>4.9422993058503479</v>
      </c>
      <c r="H30" s="157">
        <f t="shared" ref="H30" si="99">SUM(H31:H32,H35:H36)</f>
        <v>17.932738980916749</v>
      </c>
      <c r="I30" s="157">
        <f t="shared" ref="I30" si="100">SUM(I31:I32,I35:I36)</f>
        <v>11.83634294825011</v>
      </c>
      <c r="J30" s="157">
        <f t="shared" ref="J30" si="101">SUM(J31:J32,J35:J36)</f>
        <v>5.5370022510236359</v>
      </c>
      <c r="K30" s="157">
        <f t="shared" ref="K30" si="102">SUM(K31:K32,K35:K36)</f>
        <v>7.8870276291440646</v>
      </c>
      <c r="L30" s="157">
        <f t="shared" ref="L30" si="103">SUM(L31:L32,L35:L36)</f>
        <v>0.638120476210848</v>
      </c>
      <c r="M30" s="157">
        <f t="shared" ref="M30" si="104">SUM(M31:M32,M35:M36)</f>
        <v>8.7238333259109062</v>
      </c>
      <c r="N30" s="157">
        <f t="shared" ref="N30" si="105">SUM(N31:N32,N35:N36)</f>
        <v>0</v>
      </c>
      <c r="O30" s="157">
        <f t="shared" ref="O30" si="106">SUM(O31:O32,O35:O36)</f>
        <v>7.7999777024808612</v>
      </c>
      <c r="P30" s="157">
        <f t="shared" ref="P30" si="107">SUM(P31:P32,P35:P36)</f>
        <v>3.1399518675834885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3.8133585696925385</v>
      </c>
      <c r="D31" s="132">
        <v>7.408869333168477</v>
      </c>
      <c r="E31" s="132">
        <v>3.6179015991806946</v>
      </c>
      <c r="F31" s="132">
        <v>9.117238834561542</v>
      </c>
      <c r="G31" s="132">
        <v>4.4666512474145508</v>
      </c>
      <c r="H31" s="132">
        <v>17.278936699079424</v>
      </c>
      <c r="I31" s="132">
        <v>10.609990947118332</v>
      </c>
      <c r="J31" s="132">
        <v>4.7030915980093395</v>
      </c>
      <c r="K31" s="132">
        <v>6.7711535210948011</v>
      </c>
      <c r="L31" s="132">
        <v>0</v>
      </c>
      <c r="M31" s="132">
        <v>8.3186563492708974</v>
      </c>
      <c r="N31" s="132">
        <v>0</v>
      </c>
      <c r="O31" s="132">
        <v>7.0956519820278627</v>
      </c>
      <c r="P31" s="132">
        <v>2.9382206657369507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3.6191391648088891E-2</v>
      </c>
      <c r="D32" s="132">
        <f t="shared" ref="D32" si="110">SUM(D33:D34)</f>
        <v>0.1251634695443252</v>
      </c>
      <c r="E32" s="132">
        <f t="shared" ref="E32" si="111">SUM(E33:E34)</f>
        <v>8.4899211376763165E-2</v>
      </c>
      <c r="F32" s="132">
        <f t="shared" ref="F32" si="112">SUM(F33:F34)</f>
        <v>0.15917892931067687</v>
      </c>
      <c r="G32" s="132">
        <f t="shared" ref="G32" si="113">SUM(G33:G34)</f>
        <v>0.47564805843579694</v>
      </c>
      <c r="H32" s="132">
        <f t="shared" ref="H32" si="114">SUM(H33:H34)</f>
        <v>0.65380228183732514</v>
      </c>
      <c r="I32" s="132">
        <f t="shared" ref="I32" si="115">SUM(I33:I34)</f>
        <v>1.2263520011317779</v>
      </c>
      <c r="J32" s="132">
        <f t="shared" ref="J32" si="116">SUM(J33:J34)</f>
        <v>0.83391065301429623</v>
      </c>
      <c r="K32" s="132">
        <f t="shared" ref="K32" si="117">SUM(K33:K34)</f>
        <v>1.1158741080492633</v>
      </c>
      <c r="L32" s="132">
        <f t="shared" ref="L32" si="118">SUM(L33:L34)</f>
        <v>0.638120476210848</v>
      </c>
      <c r="M32" s="132">
        <f t="shared" ref="M32" si="119">SUM(M33:M34)</f>
        <v>0.40517697664000818</v>
      </c>
      <c r="N32" s="132">
        <f t="shared" ref="N32" si="120">SUM(N33:N34)</f>
        <v>0</v>
      </c>
      <c r="O32" s="132">
        <f t="shared" ref="O32" si="121">SUM(O33:O34)</f>
        <v>0.70432572045299813</v>
      </c>
      <c r="P32" s="132">
        <f t="shared" ref="P32" si="122">SUM(P33:P34)</f>
        <v>0.20173120184653803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3.6191391648088891E-2</v>
      </c>
      <c r="D33" s="165">
        <v>0.1251634695443252</v>
      </c>
      <c r="E33" s="165">
        <v>8.4899211376763165E-2</v>
      </c>
      <c r="F33" s="165">
        <v>0.15917892931067687</v>
      </c>
      <c r="G33" s="165">
        <v>0.47564805843579694</v>
      </c>
      <c r="H33" s="165">
        <v>0.65380228183732514</v>
      </c>
      <c r="I33" s="165">
        <v>1.2263520011317779</v>
      </c>
      <c r="J33" s="165">
        <v>0.83391065301429623</v>
      </c>
      <c r="K33" s="165">
        <v>1.1158741080492633</v>
      </c>
      <c r="L33" s="165">
        <v>0.638120476210848</v>
      </c>
      <c r="M33" s="165">
        <v>0.40517697664000818</v>
      </c>
      <c r="N33" s="165">
        <v>0</v>
      </c>
      <c r="O33" s="165">
        <v>0.70432572045299813</v>
      </c>
      <c r="P33" s="165">
        <v>0.20173120184653803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2.1262682450087933</v>
      </c>
      <c r="D39" s="157">
        <f t="shared" ref="D39" si="140">SUM(D40:D41)</f>
        <v>4.1335925594443088</v>
      </c>
      <c r="E39" s="157">
        <f t="shared" ref="E39" si="141">SUM(E40:E41)</f>
        <v>2.1665584832778677</v>
      </c>
      <c r="F39" s="157">
        <f t="shared" ref="F39" si="142">SUM(F40:F41)</f>
        <v>5.3884041650566337</v>
      </c>
      <c r="G39" s="157">
        <f t="shared" ref="G39" si="143">SUM(G40:G41)</f>
        <v>3.52133778016933</v>
      </c>
      <c r="H39" s="157">
        <f t="shared" ref="H39" si="144">SUM(H40:H41)</f>
        <v>11.056037109561528</v>
      </c>
      <c r="I39" s="157">
        <f t="shared" ref="I39" si="145">SUM(I40:I41)</f>
        <v>7.9652016345890226</v>
      </c>
      <c r="J39" s="157">
        <f t="shared" ref="J39" si="146">SUM(J40:J41)</f>
        <v>4.0651101624170094</v>
      </c>
      <c r="K39" s="157">
        <f t="shared" ref="K39" si="147">SUM(K40:K41)</f>
        <v>5.3361289695190264</v>
      </c>
      <c r="L39" s="157">
        <f t="shared" ref="L39" si="148">SUM(L40:L41)</f>
        <v>0.89938732336999516</v>
      </c>
      <c r="M39" s="157">
        <f t="shared" ref="M39" si="149">SUM(M40:M41)</f>
        <v>5.2650006980776016</v>
      </c>
      <c r="N39" s="157">
        <f t="shared" ref="N39" si="150">SUM(N40:N41)</f>
        <v>0</v>
      </c>
      <c r="O39" s="157">
        <f t="shared" ref="O39" si="151">SUM(O40:O41)</f>
        <v>5.1917326274898361</v>
      </c>
      <c r="P39" s="157">
        <f t="shared" ref="P39" si="152">SUM(P40:P41)</f>
        <v>2.0697730170386897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2.1262682450087933</v>
      </c>
      <c r="D40" s="156">
        <v>4.1335925594443088</v>
      </c>
      <c r="E40" s="156">
        <v>2.1665584832778677</v>
      </c>
      <c r="F40" s="156">
        <v>5.3884041650566337</v>
      </c>
      <c r="G40" s="156">
        <v>3.52133778016933</v>
      </c>
      <c r="H40" s="156">
        <v>11.056037109561528</v>
      </c>
      <c r="I40" s="156">
        <v>7.9652016345890226</v>
      </c>
      <c r="J40" s="156">
        <v>4.0651101624170094</v>
      </c>
      <c r="K40" s="156">
        <v>5.3361289695190264</v>
      </c>
      <c r="L40" s="156">
        <v>0.89938732336999516</v>
      </c>
      <c r="M40" s="156">
        <v>5.2650006980776016</v>
      </c>
      <c r="N40" s="156">
        <v>0</v>
      </c>
      <c r="O40" s="156">
        <v>5.1917326274898361</v>
      </c>
      <c r="P40" s="156">
        <v>2.0697730170386897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356.66108206353681</v>
      </c>
      <c r="D43" s="168">
        <f t="shared" ref="D43" si="155">SUM(D44,D47,D49,D58)</f>
        <v>0</v>
      </c>
      <c r="E43" s="168">
        <f t="shared" ref="E43" si="156">SUM(E44,E47,E49,E58)</f>
        <v>0</v>
      </c>
      <c r="F43" s="168">
        <f t="shared" ref="F43" si="157">SUM(F44,F47,F49,F58)</f>
        <v>392.88783562643579</v>
      </c>
      <c r="G43" s="168">
        <f t="shared" ref="G43" si="158">SUM(G44,G47,G49,G58)</f>
        <v>100.37401005530131</v>
      </c>
      <c r="H43" s="168">
        <f t="shared" ref="H43" si="159">SUM(H44,H47,H49,H58)</f>
        <v>177.56149009198478</v>
      </c>
      <c r="I43" s="168">
        <f t="shared" ref="I43" si="160">SUM(I44,I47,I49,I58)</f>
        <v>0</v>
      </c>
      <c r="J43" s="168">
        <f t="shared" ref="J43" si="161">SUM(J44,J47,J49,J58)</f>
        <v>168.44931995573106</v>
      </c>
      <c r="K43" s="168">
        <f t="shared" ref="K43" si="162">SUM(K44,K47,K49,K58)</f>
        <v>331.23979125471692</v>
      </c>
      <c r="L43" s="168">
        <f t="shared" ref="L43" si="163">SUM(L44,L47,L49,L58)</f>
        <v>0</v>
      </c>
      <c r="M43" s="168">
        <f t="shared" ref="M43" si="164">SUM(M44,M47,M49,M58)</f>
        <v>423.80394602542515</v>
      </c>
      <c r="N43" s="168">
        <f t="shared" ref="N43" si="165">SUM(N44,N47,N49,N58)</f>
        <v>36.088657709365201</v>
      </c>
      <c r="O43" s="168">
        <f t="shared" ref="O43" si="166">SUM(O44,O47,O49,O58)</f>
        <v>0</v>
      </c>
      <c r="P43" s="168">
        <f t="shared" ref="P43" si="167">SUM(P44,P47,P49,P58)</f>
        <v>0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286.65247541933735</v>
      </c>
      <c r="D44" s="157">
        <f t="shared" si="169"/>
        <v>0</v>
      </c>
      <c r="E44" s="157">
        <f t="shared" si="169"/>
        <v>0</v>
      </c>
      <c r="F44" s="157">
        <f t="shared" si="169"/>
        <v>349.48993417570068</v>
      </c>
      <c r="G44" s="157">
        <f t="shared" si="169"/>
        <v>81.36060650731207</v>
      </c>
      <c r="H44" s="157">
        <f t="shared" si="169"/>
        <v>138.65135016640562</v>
      </c>
      <c r="I44" s="157">
        <f t="shared" si="169"/>
        <v>0</v>
      </c>
      <c r="J44" s="157">
        <f t="shared" si="169"/>
        <v>153.40738017610727</v>
      </c>
      <c r="K44" s="157">
        <f t="shared" si="169"/>
        <v>292.68239918301344</v>
      </c>
      <c r="L44" s="157">
        <f t="shared" si="169"/>
        <v>0</v>
      </c>
      <c r="M44" s="157">
        <f t="shared" si="169"/>
        <v>375.35877364057461</v>
      </c>
      <c r="N44" s="157">
        <f t="shared" si="169"/>
        <v>36.088657709365201</v>
      </c>
      <c r="O44" s="157">
        <f t="shared" si="169"/>
        <v>0</v>
      </c>
      <c r="P44" s="157">
        <f t="shared" si="169"/>
        <v>0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286.65247541933735</v>
      </c>
      <c r="D45" s="156">
        <v>0</v>
      </c>
      <c r="E45" s="156">
        <v>0</v>
      </c>
      <c r="F45" s="156">
        <v>349.48993417570068</v>
      </c>
      <c r="G45" s="156">
        <v>81.36060650731207</v>
      </c>
      <c r="H45" s="156">
        <v>138.65135016640562</v>
      </c>
      <c r="I45" s="156">
        <v>0</v>
      </c>
      <c r="J45" s="156">
        <v>153.40738017610727</v>
      </c>
      <c r="K45" s="156">
        <v>292.68239918301344</v>
      </c>
      <c r="L45" s="156">
        <v>0</v>
      </c>
      <c r="M45" s="156">
        <v>375.35877364057461</v>
      </c>
      <c r="N45" s="156">
        <v>36.088657709365201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70.008606644199475</v>
      </c>
      <c r="D49" s="157">
        <f t="shared" ref="D49" si="172">SUM(D50:D51,D54:D55)</f>
        <v>0</v>
      </c>
      <c r="E49" s="157">
        <f t="shared" ref="E49" si="173">SUM(E50:E51,E54:E55)</f>
        <v>0</v>
      </c>
      <c r="F49" s="157">
        <f t="shared" ref="F49" si="174">SUM(F50:F51,F54:F55)</f>
        <v>43.39790145073512</v>
      </c>
      <c r="G49" s="157">
        <f t="shared" ref="G49" si="175">SUM(G50:G51,G54:G55)</f>
        <v>19.013403547989235</v>
      </c>
      <c r="H49" s="157">
        <f t="shared" ref="H49" si="176">SUM(H50:H51,H54:H55)</f>
        <v>38.910139925579152</v>
      </c>
      <c r="I49" s="157">
        <f t="shared" ref="I49" si="177">SUM(I50:I51,I54:I55)</f>
        <v>0</v>
      </c>
      <c r="J49" s="157">
        <f t="shared" ref="J49" si="178">SUM(J50:J51,J54:J55)</f>
        <v>15.041939779623796</v>
      </c>
      <c r="K49" s="157">
        <f t="shared" ref="K49" si="179">SUM(K50:K51,K54:K55)</f>
        <v>38.557392071703489</v>
      </c>
      <c r="L49" s="157">
        <f t="shared" ref="L49" si="180">SUM(L50:L51,L54:L55)</f>
        <v>0</v>
      </c>
      <c r="M49" s="157">
        <f t="shared" ref="M49" si="181">SUM(M50:M51,M54:M55)</f>
        <v>48.445172384850551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69.29613823846465</v>
      </c>
      <c r="D50" s="132">
        <v>0</v>
      </c>
      <c r="E50" s="132">
        <v>0</v>
      </c>
      <c r="F50" s="132">
        <v>42.505002344437202</v>
      </c>
      <c r="G50" s="132">
        <v>16.127666641210411</v>
      </c>
      <c r="H50" s="132">
        <v>36.301468095003216</v>
      </c>
      <c r="I50" s="132">
        <v>0</v>
      </c>
      <c r="J50" s="132">
        <v>12.044570658965778</v>
      </c>
      <c r="K50" s="132">
        <v>34.012343264484599</v>
      </c>
      <c r="L50" s="132">
        <v>0</v>
      </c>
      <c r="M50" s="132">
        <v>46.458249307056214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0.7124684057348204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0.89289910629791658</v>
      </c>
      <c r="G51" s="132">
        <f t="shared" ref="G51" si="190">SUM(G52:G53)</f>
        <v>2.8857369067788237</v>
      </c>
      <c r="H51" s="132">
        <f t="shared" ref="H51" si="191">SUM(H52:H53)</f>
        <v>2.6086718305759335</v>
      </c>
      <c r="I51" s="132">
        <f t="shared" ref="I51" si="192">SUM(I52:I53)</f>
        <v>0</v>
      </c>
      <c r="J51" s="132">
        <f t="shared" ref="J51" si="193">SUM(J52:J53)</f>
        <v>2.9973691206580182</v>
      </c>
      <c r="K51" s="132">
        <f t="shared" ref="K51" si="194">SUM(K52:K53)</f>
        <v>4.5450488072188868</v>
      </c>
      <c r="L51" s="132">
        <f t="shared" ref="L51" si="195">SUM(L52:L53)</f>
        <v>0</v>
      </c>
      <c r="M51" s="132">
        <f t="shared" ref="M51" si="196">SUM(M52:M53)</f>
        <v>1.9869230777943365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0.7124684057348204</v>
      </c>
      <c r="D52" s="165">
        <v>0</v>
      </c>
      <c r="E52" s="165">
        <v>0</v>
      </c>
      <c r="F52" s="165">
        <v>0.89289910629791658</v>
      </c>
      <c r="G52" s="165">
        <v>2.8857369067788237</v>
      </c>
      <c r="H52" s="165">
        <v>2.6086718305759335</v>
      </c>
      <c r="I52" s="165">
        <v>0</v>
      </c>
      <c r="J52" s="165">
        <v>2.9973691206580182</v>
      </c>
      <c r="K52" s="165">
        <v>4.5450488072188868</v>
      </c>
      <c r="L52" s="165">
        <v>0</v>
      </c>
      <c r="M52" s="165">
        <v>1.9869230777943365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902.13429775940415</v>
      </c>
      <c r="D62" s="168">
        <f t="shared" ref="D62" si="232">SUM(D63,D66,D68,D77)</f>
        <v>597.74216493471317</v>
      </c>
      <c r="E62" s="168">
        <f t="shared" ref="E62" si="233">SUM(E63,E66,E68,E77)</f>
        <v>1168.2890322208746</v>
      </c>
      <c r="F62" s="168">
        <f t="shared" ref="F62" si="234">SUM(F63,F66,F68,F77)</f>
        <v>1120.0406019199493</v>
      </c>
      <c r="G62" s="168">
        <f t="shared" ref="G62" si="235">SUM(G63,G66,G68,G77)</f>
        <v>1116.8531408645508</v>
      </c>
      <c r="H62" s="168">
        <f t="shared" ref="H62" si="236">SUM(H63,H66,H68,H77)</f>
        <v>545.55275022990145</v>
      </c>
      <c r="I62" s="168">
        <f t="shared" ref="I62" si="237">SUM(I63,I66,I68,I77)</f>
        <v>193.39116712912642</v>
      </c>
      <c r="J62" s="168">
        <f t="shared" ref="J62" si="238">SUM(J63,J66,J68,J77)</f>
        <v>1356.5693628488352</v>
      </c>
      <c r="K62" s="168">
        <f t="shared" ref="K62" si="239">SUM(K63,K66,K68,K77)</f>
        <v>1454.8376118708568</v>
      </c>
      <c r="L62" s="168">
        <f t="shared" ref="L62" si="240">SUM(L63,L66,L68,L77)</f>
        <v>1686.773427816338</v>
      </c>
      <c r="M62" s="168">
        <f t="shared" ref="M62" si="241">SUM(M63,M66,M68,M77)</f>
        <v>893.27339911792251</v>
      </c>
      <c r="N62" s="168">
        <f t="shared" ref="N62" si="242">SUM(N63,N66,N68,N77)</f>
        <v>1664.2177273821494</v>
      </c>
      <c r="O62" s="168">
        <f t="shared" ref="O62" si="243">SUM(O63,O66,O68,O77)</f>
        <v>1214.9979003804676</v>
      </c>
      <c r="P62" s="168">
        <f t="shared" ref="P62" si="244">SUM(P63,P66,P68,P77)</f>
        <v>1652.8000970478643</v>
      </c>
      <c r="Q62" s="168">
        <f t="shared" ref="Q62" si="245">SUM(Q63,Q66,Q68,Q77)</f>
        <v>1161.6181277540318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645.19581427087894</v>
      </c>
      <c r="D63" s="157">
        <f t="shared" si="246"/>
        <v>395.41399999110496</v>
      </c>
      <c r="E63" s="157">
        <f t="shared" si="246"/>
        <v>867.58018937082875</v>
      </c>
      <c r="F63" s="157">
        <f t="shared" si="246"/>
        <v>769.54171808727665</v>
      </c>
      <c r="G63" s="157">
        <f t="shared" si="246"/>
        <v>894.79601002600702</v>
      </c>
      <c r="H63" s="157">
        <f t="shared" si="246"/>
        <v>388.78920783603297</v>
      </c>
      <c r="I63" s="157">
        <f t="shared" si="246"/>
        <v>149.84695195485068</v>
      </c>
      <c r="J63" s="157">
        <f t="shared" si="246"/>
        <v>1110.0320019715693</v>
      </c>
      <c r="K63" s="157">
        <f t="shared" si="246"/>
        <v>1034.2645032400012</v>
      </c>
      <c r="L63" s="157">
        <f t="shared" si="246"/>
        <v>1274.8030435059791</v>
      </c>
      <c r="M63" s="157">
        <f t="shared" si="246"/>
        <v>631.99942252083315</v>
      </c>
      <c r="N63" s="157">
        <f t="shared" si="246"/>
        <v>1281.8963057807109</v>
      </c>
      <c r="O63" s="157">
        <f t="shared" si="246"/>
        <v>952.94020365751146</v>
      </c>
      <c r="P63" s="157">
        <f t="shared" si="246"/>
        <v>1239.1962270023305</v>
      </c>
      <c r="Q63" s="157">
        <f t="shared" si="246"/>
        <v>873.06946132348196</v>
      </c>
    </row>
    <row r="64" spans="1:17" ht="12" customHeight="1" x14ac:dyDescent="0.25">
      <c r="A64" s="23" t="s">
        <v>161</v>
      </c>
      <c r="B64" s="156"/>
      <c r="C64" s="156">
        <v>645.19581427087894</v>
      </c>
      <c r="D64" s="156">
        <v>395.41399999110496</v>
      </c>
      <c r="E64" s="156">
        <v>867.58018937082875</v>
      </c>
      <c r="F64" s="156">
        <v>769.54171808727665</v>
      </c>
      <c r="G64" s="156">
        <v>894.79601002600702</v>
      </c>
      <c r="H64" s="156">
        <v>388.78920783603297</v>
      </c>
      <c r="I64" s="156">
        <v>149.84695195485068</v>
      </c>
      <c r="J64" s="156">
        <v>1110.0320019715693</v>
      </c>
      <c r="K64" s="156">
        <v>1034.2645032400012</v>
      </c>
      <c r="L64" s="156">
        <v>1274.8030435059791</v>
      </c>
      <c r="M64" s="156">
        <v>631.99942252083315</v>
      </c>
      <c r="N64" s="156">
        <v>1281.8963057807109</v>
      </c>
      <c r="O64" s="156">
        <v>952.94020365751146</v>
      </c>
      <c r="P64" s="156">
        <v>1239.1962270023305</v>
      </c>
      <c r="Q64" s="156">
        <v>873.06946132348196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169.09209106223383</v>
      </c>
      <c r="D68" s="157">
        <f t="shared" ref="D68" si="249">SUM(D69:D70,D73:D74)</f>
        <v>133.30542748145322</v>
      </c>
      <c r="E68" s="157">
        <f t="shared" ref="E68" si="250">SUM(E69:E70,E73:E74)</f>
        <v>169.63425789023501</v>
      </c>
      <c r="F68" s="157">
        <f t="shared" ref="F68" si="251">SUM(F69:F70,F73:F74)</f>
        <v>228.81563878622148</v>
      </c>
      <c r="G68" s="157">
        <f t="shared" ref="G68" si="252">SUM(G69:G70,G73:G74)</f>
        <v>91.409664167296953</v>
      </c>
      <c r="H68" s="157">
        <f t="shared" ref="H68" si="253">SUM(H69:H70,H73:H74)</f>
        <v>92.80495506477061</v>
      </c>
      <c r="I68" s="157">
        <f t="shared" ref="I68" si="254">SUM(I69:I70,I73:I74)</f>
        <v>18.88502733363168</v>
      </c>
      <c r="J68" s="157">
        <f t="shared" ref="J68" si="255">SUM(J69:J70,J73:J74)</f>
        <v>116.44000898774092</v>
      </c>
      <c r="K68" s="157">
        <f t="shared" ref="K68" si="256">SUM(K69:K70,K73:K74)</f>
        <v>258.69982287147241</v>
      </c>
      <c r="L68" s="157">
        <f t="shared" ref="L68" si="257">SUM(L69:L70,L73:L74)</f>
        <v>231.52359952291135</v>
      </c>
      <c r="M68" s="157">
        <f t="shared" ref="M68" si="258">SUM(M69:M70,M73:M74)</f>
        <v>162.29669741253491</v>
      </c>
      <c r="N68" s="157">
        <f t="shared" ref="N68" si="259">SUM(N69:N70,N73:N74)</f>
        <v>227.43666426356219</v>
      </c>
      <c r="O68" s="157">
        <f t="shared" ref="O68" si="260">SUM(O69:O70,O73:O74)</f>
        <v>124.14835630278405</v>
      </c>
      <c r="P68" s="157">
        <f t="shared" ref="P68" si="261">SUM(P69:P70,P73:P74)</f>
        <v>273.57418481317279</v>
      </c>
      <c r="Q68" s="157">
        <f t="shared" ref="Q68" si="262">SUM(Q69:Q70,Q73:Q74)</f>
        <v>206.28618002790336</v>
      </c>
    </row>
    <row r="69" spans="1:17" ht="12" customHeight="1" x14ac:dyDescent="0.25">
      <c r="A69" s="167" t="s">
        <v>160</v>
      </c>
      <c r="B69" s="132"/>
      <c r="C69" s="132">
        <v>167.39293964031552</v>
      </c>
      <c r="D69" s="132">
        <v>130.84519015646754</v>
      </c>
      <c r="E69" s="132">
        <v>166.65284306481357</v>
      </c>
      <c r="F69" s="132">
        <v>223.56874123666861</v>
      </c>
      <c r="G69" s="132">
        <v>80.486999020203086</v>
      </c>
      <c r="H69" s="132">
        <v>83.666447742091279</v>
      </c>
      <c r="I69" s="132">
        <v>0</v>
      </c>
      <c r="J69" s="132">
        <v>98.763795913124824</v>
      </c>
      <c r="K69" s="132">
        <v>228.85124584804979</v>
      </c>
      <c r="L69" s="132">
        <v>165.03043945433311</v>
      </c>
      <c r="M69" s="132">
        <v>147.10089413681231</v>
      </c>
      <c r="N69" s="132">
        <v>199.80898591473218</v>
      </c>
      <c r="O69" s="132">
        <v>100.77261514833283</v>
      </c>
      <c r="P69" s="132">
        <v>244.92644046526803</v>
      </c>
      <c r="Q69" s="132">
        <v>185.9157156231993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1.6991514219183144</v>
      </c>
      <c r="D70" s="132">
        <f t="shared" ref="D70" si="264">SUM(D71:D72)</f>
        <v>2.4602373249856728</v>
      </c>
      <c r="E70" s="132">
        <f t="shared" ref="E70" si="265">SUM(E71:E72)</f>
        <v>2.9814148254214436</v>
      </c>
      <c r="F70" s="132">
        <f t="shared" ref="F70" si="266">SUM(F71:F72)</f>
        <v>5.246897549552858</v>
      </c>
      <c r="G70" s="132">
        <f t="shared" ref="G70" si="267">SUM(G71:G72)</f>
        <v>10.922665147093866</v>
      </c>
      <c r="H70" s="132">
        <f t="shared" ref="H70" si="268">SUM(H71:H72)</f>
        <v>9.1385073226793345</v>
      </c>
      <c r="I70" s="132">
        <f t="shared" ref="I70" si="269">SUM(I71:I72)</f>
        <v>18.88502733363168</v>
      </c>
      <c r="J70" s="132">
        <f t="shared" ref="J70" si="270">SUM(J71:J72)</f>
        <v>17.676213074616108</v>
      </c>
      <c r="K70" s="132">
        <f t="shared" ref="K70" si="271">SUM(K71:K72)</f>
        <v>29.848577023422639</v>
      </c>
      <c r="L70" s="132">
        <f t="shared" ref="L70" si="272">SUM(L71:L72)</f>
        <v>66.493160068578263</v>
      </c>
      <c r="M70" s="132">
        <f t="shared" ref="M70" si="273">SUM(M71:M72)</f>
        <v>15.1958032757226</v>
      </c>
      <c r="N70" s="132">
        <f t="shared" ref="N70" si="274">SUM(N71:N72)</f>
        <v>27.627678348830017</v>
      </c>
      <c r="O70" s="132">
        <f t="shared" ref="O70" si="275">SUM(O71:O72)</f>
        <v>23.375741154451216</v>
      </c>
      <c r="P70" s="132">
        <f t="shared" ref="P70" si="276">SUM(P71:P72)</f>
        <v>28.647744347904759</v>
      </c>
      <c r="Q70" s="132">
        <f t="shared" ref="Q70" si="277">SUM(Q71:Q72)</f>
        <v>20.370464404704052</v>
      </c>
    </row>
    <row r="71" spans="1:17" ht="12" customHeight="1" x14ac:dyDescent="0.25">
      <c r="A71" s="166" t="s">
        <v>109</v>
      </c>
      <c r="B71" s="165"/>
      <c r="C71" s="165">
        <v>1.6991514219183144</v>
      </c>
      <c r="D71" s="165">
        <v>2.4602373249856728</v>
      </c>
      <c r="E71" s="165">
        <v>2.9814148254214436</v>
      </c>
      <c r="F71" s="165">
        <v>5.246897549552858</v>
      </c>
      <c r="G71" s="165">
        <v>10.922665147093866</v>
      </c>
      <c r="H71" s="165">
        <v>9.1385073226793345</v>
      </c>
      <c r="I71" s="165">
        <v>18.88502733363168</v>
      </c>
      <c r="J71" s="165">
        <v>17.676213074616108</v>
      </c>
      <c r="K71" s="165">
        <v>29.848577023422639</v>
      </c>
      <c r="L71" s="165">
        <v>66.493160068578263</v>
      </c>
      <c r="M71" s="165">
        <v>15.1958032757226</v>
      </c>
      <c r="N71" s="165">
        <v>27.627678348830017</v>
      </c>
      <c r="O71" s="165">
        <v>23.375741154451216</v>
      </c>
      <c r="P71" s="165">
        <v>28.647744347904759</v>
      </c>
      <c r="Q71" s="165">
        <v>20.370464404704052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87.846392426291303</v>
      </c>
      <c r="D77" s="157">
        <f t="shared" ref="D77" si="294">SUM(D78:D79)</f>
        <v>69.02273746215495</v>
      </c>
      <c r="E77" s="157">
        <f t="shared" ref="E77" si="295">SUM(E78:E79)</f>
        <v>131.07458495981081</v>
      </c>
      <c r="F77" s="157">
        <f t="shared" ref="F77" si="296">SUM(F78:F79)</f>
        <v>121.68324504645113</v>
      </c>
      <c r="G77" s="157">
        <f t="shared" ref="G77" si="297">SUM(G78:G79)</f>
        <v>130.6474666712468</v>
      </c>
      <c r="H77" s="157">
        <f t="shared" ref="H77" si="298">SUM(H78:H79)</f>
        <v>63.958587329097867</v>
      </c>
      <c r="I77" s="157">
        <f t="shared" ref="I77" si="299">SUM(I78:I79)</f>
        <v>24.659187840644037</v>
      </c>
      <c r="J77" s="157">
        <f t="shared" ref="J77" si="300">SUM(J78:J79)</f>
        <v>130.09735188952499</v>
      </c>
      <c r="K77" s="157">
        <f t="shared" ref="K77" si="301">SUM(K78:K79)</f>
        <v>161.87328575938309</v>
      </c>
      <c r="L77" s="157">
        <f t="shared" ref="L77" si="302">SUM(L78:L79)</f>
        <v>180.4467847874476</v>
      </c>
      <c r="M77" s="157">
        <f t="shared" ref="M77" si="303">SUM(M78:M79)</f>
        <v>98.977279184554405</v>
      </c>
      <c r="N77" s="157">
        <f t="shared" ref="N77" si="304">SUM(N78:N79)</f>
        <v>154.88475733787629</v>
      </c>
      <c r="O77" s="157">
        <f t="shared" ref="O77" si="305">SUM(O78:O79)</f>
        <v>137.90934042017213</v>
      </c>
      <c r="P77" s="157">
        <f t="shared" ref="P77" si="306">SUM(P78:P79)</f>
        <v>140.02968523236092</v>
      </c>
      <c r="Q77" s="157">
        <f t="shared" ref="Q77" si="307">SUM(Q78:Q79)</f>
        <v>82.262486402646587</v>
      </c>
    </row>
    <row r="78" spans="1:17" ht="12" customHeight="1" x14ac:dyDescent="0.25">
      <c r="A78" s="23" t="s">
        <v>109</v>
      </c>
      <c r="B78" s="156"/>
      <c r="C78" s="156">
        <v>87.846392426291303</v>
      </c>
      <c r="D78" s="156">
        <v>69.02273746215495</v>
      </c>
      <c r="E78" s="156">
        <v>131.07458495981081</v>
      </c>
      <c r="F78" s="156">
        <v>121.68324504645113</v>
      </c>
      <c r="G78" s="156">
        <v>130.6474666712468</v>
      </c>
      <c r="H78" s="156">
        <v>63.958587329097867</v>
      </c>
      <c r="I78" s="156">
        <v>24.659187840644037</v>
      </c>
      <c r="J78" s="156">
        <v>130.09735188952499</v>
      </c>
      <c r="K78" s="156">
        <v>161.87328575938309</v>
      </c>
      <c r="L78" s="156">
        <v>180.4467847874476</v>
      </c>
      <c r="M78" s="156">
        <v>98.977279184554405</v>
      </c>
      <c r="N78" s="156">
        <v>154.88475733787629</v>
      </c>
      <c r="O78" s="156">
        <v>137.90934042017213</v>
      </c>
      <c r="P78" s="156">
        <v>140.02968523236092</v>
      </c>
      <c r="Q78" s="156">
        <v>82.262486402646587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16414.043418739609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11566.652489989199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11499.728031594526</v>
      </c>
      <c r="D5" s="156">
        <f>IF(RES_hhdet_in_fec!D5=0,0,RES_hhdet_in_fec!D5/0.086*1000000/RES_hhdet_in_new!D5)</f>
        <v>0</v>
      </c>
      <c r="E5" s="156">
        <f>IF(RES_hhdet_in_fec!E5=0,0,RES_hhdet_in_fec!E5/0.086*1000000/RES_hhdet_in_new!E5)</f>
        <v>0</v>
      </c>
      <c r="F5" s="156">
        <f>IF(RES_hhdet_in_fec!F5=0,0,RES_hhdet_in_fec!F5/0.086*1000000/RES_hhdet_in_new!F5)</f>
        <v>0</v>
      </c>
      <c r="G5" s="156">
        <f>IF(RES_hhdet_in_fec!G5=0,0,RES_hhdet_in_fec!G5/0.086*1000000/RES_hhdet_in_new!G5)</f>
        <v>0</v>
      </c>
      <c r="H5" s="156">
        <f>IF(RES_hhdet_in_fec!H5=0,0,RES_hhdet_in_fec!H5/0.086*1000000/RES_hhdet_in_new!H5)</f>
        <v>0</v>
      </c>
      <c r="I5" s="156">
        <f>IF(RES_hhdet_in_fec!I5=0,0,RES_hhdet_in_fec!I5/0.086*1000000/RES_hhdet_in_new!I5)</f>
        <v>0</v>
      </c>
      <c r="J5" s="156">
        <f>IF(RES_hhdet_in_fec!J5=0,0,RES_hhdet_in_fec!J5/0.086*1000000/RES_hhdet_in_new!J5)</f>
        <v>0</v>
      </c>
      <c r="K5" s="156">
        <f>IF(RES_hhdet_in_fec!K5=0,0,RES_hhdet_in_fec!K5/0.086*1000000/RES_hhdet_in_new!K5)</f>
        <v>0</v>
      </c>
      <c r="L5" s="156">
        <f>IF(RES_hhdet_in_fec!L5=0,0,RES_hhdet_in_fec!L5/0.086*1000000/RES_hhdet_in_new!L5)</f>
        <v>0</v>
      </c>
      <c r="M5" s="156">
        <f>IF(RES_hhdet_in_fec!M5=0,0,RES_hhdet_in_fec!M5/0.086*1000000/RES_hhdet_in_new!M5)</f>
        <v>0</v>
      </c>
      <c r="N5" s="156">
        <f>IF(RES_hhdet_in_fec!N5=0,0,RES_hhdet_in_fec!N5/0.086*1000000/RES_hhdet_in_new!N5)</f>
        <v>0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66.924458394672428</v>
      </c>
      <c r="D6" s="156">
        <f>IF(RES_hhdet_in_fec!D6=0,0,RES_hhdet_in_fec!D6/0.086*1000000/RES_hhdet_in_new!D5)</f>
        <v>0</v>
      </c>
      <c r="E6" s="156">
        <f>IF(RES_hhdet_in_fec!E6=0,0,RES_hhdet_in_fec!E6/0.086*1000000/RES_hhdet_in_new!E5)</f>
        <v>0</v>
      </c>
      <c r="F6" s="156">
        <f>IF(RES_hhdet_in_fec!F6=0,0,RES_hhdet_in_fec!F6/0.086*1000000/RES_hhdet_in_new!F5)</f>
        <v>0</v>
      </c>
      <c r="G6" s="156">
        <f>IF(RES_hhdet_in_fec!G6=0,0,RES_hhdet_in_fec!G6/0.086*1000000/RES_hhdet_in_new!G5)</f>
        <v>0</v>
      </c>
      <c r="H6" s="156">
        <f>IF(RES_hhdet_in_fec!H6=0,0,RES_hhdet_in_fec!H6/0.086*1000000/RES_hhdet_in_new!H5)</f>
        <v>0</v>
      </c>
      <c r="I6" s="156">
        <f>IF(RES_hhdet_in_fec!I6=0,0,RES_hhdet_in_fec!I6/0.086*1000000/RES_hhdet_in_new!I5)</f>
        <v>0</v>
      </c>
      <c r="J6" s="156">
        <f>IF(RES_hhdet_in_fec!J6=0,0,RES_hhdet_in_fec!J6/0.086*1000000/RES_hhdet_in_new!J5)</f>
        <v>0</v>
      </c>
      <c r="K6" s="156">
        <f>IF(RES_hhdet_in_fec!K6=0,0,RES_hhdet_in_fec!K6/0.086*1000000/RES_hhdet_in_new!K5)</f>
        <v>0</v>
      </c>
      <c r="L6" s="156">
        <f>IF(RES_hhdet_in_fec!L6=0,0,RES_hhdet_in_fec!L6/0.086*1000000/RES_hhdet_in_new!L5)</f>
        <v>0</v>
      </c>
      <c r="M6" s="156">
        <f>IF(RES_hhdet_in_fec!M6=0,0,RES_hhdet_in_fec!M6/0.086*1000000/RES_hhdet_in_new!M5)</f>
        <v>0</v>
      </c>
      <c r="N6" s="156">
        <f>IF(RES_hhdet_in_fec!N6=0,0,RES_hhdet_in_fec!N6/0.086*1000000/RES_hhdet_in_new!N5)</f>
        <v>0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1385.1033388894366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1385.1033388894366</v>
      </c>
      <c r="D8" s="156">
        <f>IF(RES_hhdet_in_fec!D8=0,0,RES_hhdet_in_fec!D8/0.086*1000000/RES_hhdet_in_new!D8)</f>
        <v>0</v>
      </c>
      <c r="E8" s="156">
        <f>IF(RES_hhdet_in_fec!E8=0,0,RES_hhdet_in_fec!E8/0.086*1000000/RES_hhdet_in_new!E8)</f>
        <v>0</v>
      </c>
      <c r="F8" s="156">
        <f>IF(RES_hhdet_in_fec!F8=0,0,RES_hhdet_in_fec!F8/0.086*1000000/RES_hhdet_in_new!F8)</f>
        <v>0</v>
      </c>
      <c r="G8" s="156">
        <f>IF(RES_hhdet_in_fec!G8=0,0,RES_hhdet_in_fec!G8/0.086*1000000/RES_hhdet_in_new!G8)</f>
        <v>0</v>
      </c>
      <c r="H8" s="156">
        <f>IF(RES_hhdet_in_fec!H8=0,0,RES_hhdet_in_fec!H8/0.086*1000000/RES_hhdet_in_new!H8)</f>
        <v>0</v>
      </c>
      <c r="I8" s="156">
        <f>IF(RES_hhdet_in_fec!I8=0,0,RES_hhdet_in_fec!I8/0.086*1000000/RES_hhdet_in_new!I8)</f>
        <v>0</v>
      </c>
      <c r="J8" s="156">
        <f>IF(RES_hhdet_in_fec!J8=0,0,RES_hhdet_in_fec!J8/0.086*1000000/RES_hhdet_in_new!J8)</f>
        <v>0</v>
      </c>
      <c r="K8" s="156">
        <f>IF(RES_hhdet_in_fec!K8=0,0,RES_hhdet_in_fec!K8/0.086*1000000/RES_hhdet_in_new!K8)</f>
        <v>0</v>
      </c>
      <c r="L8" s="156">
        <f>IF(RES_hhdet_in_fec!L8=0,0,RES_hhdet_in_fec!L8/0.086*1000000/RES_hhdet_in_new!L8)</f>
        <v>0</v>
      </c>
      <c r="M8" s="156">
        <f>IF(RES_hhdet_in_fec!M8=0,0,RES_hhdet_in_fec!M8/0.086*1000000/RES_hhdet_in_new!M8)</f>
        <v>0</v>
      </c>
      <c r="N8" s="156">
        <f>IF(RES_hhdet_in_fec!N8=0,0,RES_hhdet_in_fec!N8/0.086*1000000/RES_hhdet_in_new!N8)</f>
        <v>0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2520.3016911951008</v>
      </c>
      <c r="D9" s="157">
        <f>IF(SUM(RES_hhdet_in_fec!D10:D12,RES_hhdet_in_fec!D15:D16)=0,0,SUM(RES_hhdet_in_fec!D10:D12,RES_hhdet_in_fec!D15:D16)/0.086*1000000/SUM(RES_hhdet_in_new!D10:D12,RES_hhdet_in_new!D15:D16))</f>
        <v>0</v>
      </c>
      <c r="E9" s="157">
        <f>IF(SUM(RES_hhdet_in_fec!E10:E12,RES_hhdet_in_fec!E15:E16)=0,0,SUM(RES_hhdet_in_fec!E10:E12,RES_hhdet_in_fec!E15:E16)/0.086*1000000/SUM(RES_hhdet_in_new!E10:E12,RES_hhdet_in_new!E15:E16))</f>
        <v>0</v>
      </c>
      <c r="F9" s="157">
        <f>IF(SUM(RES_hhdet_in_fec!F10:F12,RES_hhdet_in_fec!F15:F16)=0,0,SUM(RES_hhdet_in_fec!F10:F12,RES_hhdet_in_fec!F15:F16)/0.086*1000000/SUM(RES_hhdet_in_new!F10:F12,RES_hhdet_in_new!F15:F16))</f>
        <v>0</v>
      </c>
      <c r="G9" s="157">
        <f>IF(SUM(RES_hhdet_in_fec!G10:G12,RES_hhdet_in_fec!G15:G16)=0,0,SUM(RES_hhdet_in_fec!G10:G12,RES_hhdet_in_fec!G15:G16)/0.086*1000000/SUM(RES_hhdet_in_new!G10:G12,RES_hhdet_in_new!G15:G16))</f>
        <v>0</v>
      </c>
      <c r="H9" s="157">
        <f>IF(SUM(RES_hhdet_in_fec!H10:H12,RES_hhdet_in_fec!H15:H16)=0,0,SUM(RES_hhdet_in_fec!H10:H12,RES_hhdet_in_fec!H15:H16)/0.086*1000000/SUM(RES_hhdet_in_new!H10:H12,RES_hhdet_in_new!H15:H16))</f>
        <v>0</v>
      </c>
      <c r="I9" s="157">
        <f>IF(SUM(RES_hhdet_in_fec!I10:I12,RES_hhdet_in_fec!I15:I16)=0,0,SUM(RES_hhdet_in_fec!I10:I12,RES_hhdet_in_fec!I15:I16)/0.086*1000000/SUM(RES_hhdet_in_new!I10:I12,RES_hhdet_in_new!I15:I16))</f>
        <v>0</v>
      </c>
      <c r="J9" s="157">
        <f>IF(SUM(RES_hhdet_in_fec!J10:J12,RES_hhdet_in_fec!J15:J16)=0,0,SUM(RES_hhdet_in_fec!J10:J12,RES_hhdet_in_fec!J15:J16)/0.086*1000000/SUM(RES_hhdet_in_new!J10:J12,RES_hhdet_in_new!J15:J16))</f>
        <v>0</v>
      </c>
      <c r="K9" s="157">
        <f>IF(SUM(RES_hhdet_in_fec!K10:K12,RES_hhdet_in_fec!K15:K16)=0,0,SUM(RES_hhdet_in_fec!K10:K12,RES_hhdet_in_fec!K15:K16)/0.086*1000000/SUM(RES_hhdet_in_new!K10:K12,RES_hhdet_in_new!K15:K16))</f>
        <v>0</v>
      </c>
      <c r="L9" s="157">
        <f>IF(SUM(RES_hhdet_in_fec!L10:L12,RES_hhdet_in_fec!L15:L16)=0,0,SUM(RES_hhdet_in_fec!L10:L12,RES_hhdet_in_fec!L15:L16)/0.086*1000000/SUM(RES_hhdet_in_new!L10:L12,RES_hhdet_in_new!L15:L16))</f>
        <v>0</v>
      </c>
      <c r="M9" s="157">
        <f>IF(SUM(RES_hhdet_in_fec!M10:M12,RES_hhdet_in_fec!M15:M16)=0,0,SUM(RES_hhdet_in_fec!M10:M12,RES_hhdet_in_fec!M15:M16)/0.086*1000000/SUM(RES_hhdet_in_new!M10:M12,RES_hhdet_in_new!M15:M16))</f>
        <v>0</v>
      </c>
      <c r="N9" s="157">
        <f>IF(SUM(RES_hhdet_in_fec!N10:N12,RES_hhdet_in_fec!N15:N16)=0,0,SUM(RES_hhdet_in_fec!N10:N12,RES_hhdet_in_fec!N15:N16)/0.086*1000000/SUM(RES_hhdet_in_new!N10:N12,RES_hhdet_in_new!N15:N16))</f>
        <v>0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0</v>
      </c>
      <c r="G10" s="132">
        <f>IF(RES_hhdet_in_fec!G10=0,0,RES_hhdet_in_fec!G10/0.086*1000000/RES_hhdet_in_new!G10)</f>
        <v>0</v>
      </c>
      <c r="H10" s="132">
        <f>IF(RES_hhdet_in_fec!H10=0,0,RES_hhdet_in_fec!H10/0.086*1000000/RES_hhdet_in_new!H10)</f>
        <v>0</v>
      </c>
      <c r="I10" s="132">
        <f>IF(RES_hhdet_in_fec!I10=0,0,RES_hhdet_in_fec!I10/0.086*1000000/RES_hhdet_in_new!I10)</f>
        <v>0</v>
      </c>
      <c r="J10" s="132">
        <f>IF(RES_hhdet_in_fec!J10=0,0,RES_hhdet_in_fec!J10/0.086*1000000/RES_hhdet_in_new!J10)</f>
        <v>0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0</v>
      </c>
      <c r="M10" s="132">
        <f>IF(RES_hhdet_in_fec!M10=0,0,RES_hhdet_in_fec!M10/0.086*1000000/RES_hhdet_in_new!M10)</f>
        <v>0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2524.6303024231192</v>
      </c>
      <c r="D15" s="162">
        <f>IF(RES_hhdet_in_fec!D15=0,0,RES_hhdet_in_fec!D15/0.086*1000000/RES_hhdet_in_new!D15)</f>
        <v>0</v>
      </c>
      <c r="E15" s="162">
        <f>IF(RES_hhdet_in_fec!E15=0,0,RES_hhdet_in_fec!E15/0.086*1000000/RES_hhdet_in_new!E15)</f>
        <v>0</v>
      </c>
      <c r="F15" s="162">
        <f>IF(RES_hhdet_in_fec!F15=0,0,RES_hhdet_in_fec!F15/0.086*1000000/RES_hhdet_in_new!F15)</f>
        <v>0</v>
      </c>
      <c r="G15" s="162">
        <f>IF(RES_hhdet_in_fec!G15=0,0,RES_hhdet_in_fec!G15/0.086*1000000/RES_hhdet_in_new!G15)</f>
        <v>0</v>
      </c>
      <c r="H15" s="162">
        <f>IF(RES_hhdet_in_fec!H15=0,0,RES_hhdet_in_fec!H15/0.086*1000000/RES_hhdet_in_new!H15)</f>
        <v>0</v>
      </c>
      <c r="I15" s="162">
        <f>IF(RES_hhdet_in_fec!I15=0,0,RES_hhdet_in_fec!I15/0.086*1000000/RES_hhdet_in_new!I15)</f>
        <v>0</v>
      </c>
      <c r="J15" s="162">
        <f>IF(RES_hhdet_in_fec!J15=0,0,RES_hhdet_in_fec!J15/0.086*1000000/RES_hhdet_in_new!J15)</f>
        <v>0</v>
      </c>
      <c r="K15" s="162">
        <f>IF(RES_hhdet_in_fec!K15=0,0,RES_hhdet_in_fec!K15/0.086*1000000/RES_hhdet_in_new!K15)</f>
        <v>0</v>
      </c>
      <c r="L15" s="162">
        <f>IF(RES_hhdet_in_fec!L15=0,0,RES_hhdet_in_fec!L15/0.086*1000000/RES_hhdet_in_new!L15)</f>
        <v>0</v>
      </c>
      <c r="M15" s="162">
        <f>IF(RES_hhdet_in_fec!M15=0,0,RES_hhdet_in_fec!M15/0.086*1000000/RES_hhdet_in_new!M15)</f>
        <v>0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1917.8031815263105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0</v>
      </c>
      <c r="G16" s="160">
        <f>IF(RES_hhdet_in_fec!G16=0,0,RES_hhdet_in_fec!G16/0.086*1000000/RES_hhdet_in_new!G16)</f>
        <v>0</v>
      </c>
      <c r="H16" s="160">
        <f>IF(RES_hhdet_in_fec!H16=0,0,RES_hhdet_in_fec!H16/0.086*1000000/RES_hhdet_in_new!H16)</f>
        <v>0</v>
      </c>
      <c r="I16" s="160">
        <f>IF(RES_hhdet_in_fec!I16=0,0,RES_hhdet_in_fec!I16/0.086*1000000/RES_hhdet_in_new!I16)</f>
        <v>0</v>
      </c>
      <c r="J16" s="160">
        <f>IF(RES_hhdet_in_fec!J16=0,0,RES_hhdet_in_fec!J16/0.086*1000000/RES_hhdet_in_new!J16)</f>
        <v>0</v>
      </c>
      <c r="K16" s="160">
        <f>IF(RES_hhdet_in_fec!K16=0,0,RES_hhdet_in_fec!K16/0.086*1000000/RES_hhdet_in_new!K16)</f>
        <v>0</v>
      </c>
      <c r="L16" s="160">
        <f>IF(RES_hhdet_in_fec!L16=0,0,RES_hhdet_in_fec!L16/0.086*1000000/RES_hhdet_in_new!L16)</f>
        <v>0</v>
      </c>
      <c r="M16" s="160">
        <f>IF(RES_hhdet_in_fec!M16=0,0,RES_hhdet_in_fec!M16/0.086*1000000/RES_hhdet_in_new!M16)</f>
        <v>0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1020.2338948731423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0</v>
      </c>
      <c r="G17" s="156">
        <f>IF(RES_hhdet_in_fec!G17=0,0,RES_hhdet_in_fec!G17/0.086*1000000/RES_hhdet_in_new!G16)</f>
        <v>0</v>
      </c>
      <c r="H17" s="156">
        <f>IF(RES_hhdet_in_fec!H17=0,0,RES_hhdet_in_fec!H17/0.086*1000000/RES_hhdet_in_new!H16)</f>
        <v>0</v>
      </c>
      <c r="I17" s="156">
        <f>IF(RES_hhdet_in_fec!I17=0,0,RES_hhdet_in_fec!I17/0.086*1000000/RES_hhdet_in_new!I16)</f>
        <v>0</v>
      </c>
      <c r="J17" s="156">
        <f>IF(RES_hhdet_in_fec!J17=0,0,RES_hhdet_in_fec!J17/0.086*1000000/RES_hhdet_in_new!J16)</f>
        <v>0</v>
      </c>
      <c r="K17" s="156">
        <f>IF(RES_hhdet_in_fec!K17=0,0,RES_hhdet_in_fec!K17/0.086*1000000/RES_hhdet_in_new!K16)</f>
        <v>0</v>
      </c>
      <c r="L17" s="156">
        <f>IF(RES_hhdet_in_fec!L17=0,0,RES_hhdet_in_fec!L17/0.086*1000000/RES_hhdet_in_new!L16)</f>
        <v>0</v>
      </c>
      <c r="M17" s="156">
        <f>IF(RES_hhdet_in_fec!M17=0,0,RES_hhdet_in_fec!M17/0.086*1000000/RES_hhdet_in_new!M16)</f>
        <v>0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897.56928665316832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0</v>
      </c>
      <c r="G18" s="156">
        <f>IF(RES_hhdet_in_fec!G18=0,0,RES_hhdet_in_fec!G18/0.086*1000000/RES_hhdet_in_new!G16)</f>
        <v>0</v>
      </c>
      <c r="H18" s="156">
        <f>IF(RES_hhdet_in_fec!H18=0,0,RES_hhdet_in_fec!H18/0.086*1000000/RES_hhdet_in_new!H16)</f>
        <v>0</v>
      </c>
      <c r="I18" s="156">
        <f>IF(RES_hhdet_in_fec!I18=0,0,RES_hhdet_in_fec!I18/0.086*1000000/RES_hhdet_in_new!I16)</f>
        <v>0</v>
      </c>
      <c r="J18" s="156">
        <f>IF(RES_hhdet_in_fec!J18=0,0,RES_hhdet_in_fec!J18/0.086*1000000/RES_hhdet_in_new!J16)</f>
        <v>0</v>
      </c>
      <c r="K18" s="156">
        <f>IF(RES_hhdet_in_fec!K18=0,0,RES_hhdet_in_fec!K18/0.086*1000000/RES_hhdet_in_new!K16)</f>
        <v>0</v>
      </c>
      <c r="L18" s="156">
        <f>IF(RES_hhdet_in_fec!L18=0,0,RES_hhdet_in_fec!L18/0.086*1000000/RES_hhdet_in_new!L16)</f>
        <v>0</v>
      </c>
      <c r="M18" s="156">
        <f>IF(RES_hhdet_in_fec!M18=0,0,RES_hhdet_in_fec!M18/0.086*1000000/RES_hhdet_in_new!M16)</f>
        <v>0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941.98589866587258</v>
      </c>
      <c r="D19" s="157">
        <f>IF(SUM(RES_hhdet_in_fec!D20:D22)=0,0,SUM(RES_hhdet_in_fec!D20:D22)/0.086*1000000/SUM(RES_hhdet_in_new!D20:D22))</f>
        <v>0</v>
      </c>
      <c r="E19" s="157">
        <f>IF(SUM(RES_hhdet_in_fec!E20:E22)=0,0,SUM(RES_hhdet_in_fec!E20:E22)/0.086*1000000/SUM(RES_hhdet_in_new!E20:E22))</f>
        <v>0</v>
      </c>
      <c r="F19" s="157">
        <f>IF(SUM(RES_hhdet_in_fec!F20:F22)=0,0,SUM(RES_hhdet_in_fec!F20:F22)/0.086*1000000/SUM(RES_hhdet_in_new!F20:F22))</f>
        <v>0</v>
      </c>
      <c r="G19" s="157">
        <f>IF(SUM(RES_hhdet_in_fec!G20:G22)=0,0,SUM(RES_hhdet_in_fec!G20:G22)/0.086*1000000/SUM(RES_hhdet_in_new!G20:G22))</f>
        <v>0</v>
      </c>
      <c r="H19" s="157">
        <f>IF(SUM(RES_hhdet_in_fec!H20:H22)=0,0,SUM(RES_hhdet_in_fec!H20:H22)/0.086*1000000/SUM(RES_hhdet_in_new!H20:H22))</f>
        <v>0</v>
      </c>
      <c r="I19" s="157">
        <f>IF(SUM(RES_hhdet_in_fec!I20:I22)=0,0,SUM(RES_hhdet_in_fec!I20:I22)/0.086*1000000/SUM(RES_hhdet_in_new!I20:I22))</f>
        <v>0</v>
      </c>
      <c r="J19" s="157">
        <f>IF(SUM(RES_hhdet_in_fec!J20:J22)=0,0,SUM(RES_hhdet_in_fec!J20:J22)/0.086*1000000/SUM(RES_hhdet_in_new!J20:J22))</f>
        <v>0</v>
      </c>
      <c r="K19" s="157">
        <f>IF(SUM(RES_hhdet_in_fec!K20:K22)=0,0,SUM(RES_hhdet_in_fec!K20:K22)/0.086*1000000/SUM(RES_hhdet_in_new!K20:K22))</f>
        <v>0</v>
      </c>
      <c r="L19" s="157">
        <f>IF(SUM(RES_hhdet_in_fec!L20:L22)=0,0,SUM(RES_hhdet_in_fec!L20:L22)/0.086*1000000/SUM(RES_hhdet_in_new!L20:L22))</f>
        <v>0</v>
      </c>
      <c r="M19" s="157">
        <f>IF(SUM(RES_hhdet_in_fec!M20:M22)=0,0,SUM(RES_hhdet_in_fec!M20:M22)/0.086*1000000/SUM(RES_hhdet_in_new!M20:M22))</f>
        <v>0</v>
      </c>
      <c r="N19" s="157">
        <f>IF(SUM(RES_hhdet_in_fec!N20:N22)=0,0,SUM(RES_hhdet_in_fec!N20:N22)/0.086*1000000/SUM(RES_hhdet_in_new!N20:N22))</f>
        <v>0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941.98589866587258</v>
      </c>
      <c r="D22" s="57">
        <f>IF(RES_hhdet_in_fec!D22=0,0,RES_hhdet_in_fec!D22/0.086*1000000/RES_hhdet_in_new!D22)</f>
        <v>0</v>
      </c>
      <c r="E22" s="57">
        <f>IF(RES_hhdet_in_fec!E22=0,0,RES_hhdet_in_fec!E22/0.086*1000000/RES_hhdet_in_new!E22)</f>
        <v>0</v>
      </c>
      <c r="F22" s="57">
        <f>IF(RES_hhdet_in_fec!F22=0,0,RES_hhdet_in_fec!F22/0.086*1000000/RES_hhdet_in_new!F22)</f>
        <v>0</v>
      </c>
      <c r="G22" s="57">
        <f>IF(RES_hhdet_in_fec!G22=0,0,RES_hhdet_in_fec!G22/0.086*1000000/RES_hhdet_in_new!G22)</f>
        <v>0</v>
      </c>
      <c r="H22" s="57">
        <f>IF(RES_hhdet_in_fec!H22=0,0,RES_hhdet_in_fec!H22/0.086*1000000/RES_hhdet_in_new!H22)</f>
        <v>0</v>
      </c>
      <c r="I22" s="57">
        <f>IF(RES_hhdet_in_fec!I22=0,0,RES_hhdet_in_fec!I22/0.086*1000000/RES_hhdet_in_new!I22)</f>
        <v>0</v>
      </c>
      <c r="J22" s="57">
        <f>IF(RES_hhdet_in_fec!J22=0,0,RES_hhdet_in_fec!J22/0.086*1000000/RES_hhdet_in_new!J22)</f>
        <v>0</v>
      </c>
      <c r="K22" s="57">
        <f>IF(RES_hhdet_in_fec!K22=0,0,RES_hhdet_in_fec!K22/0.086*1000000/RES_hhdet_in_new!K22)</f>
        <v>0</v>
      </c>
      <c r="L22" s="57">
        <f>IF(RES_hhdet_in_fec!L22=0,0,RES_hhdet_in_fec!L22/0.086*1000000/RES_hhdet_in_new!L22)</f>
        <v>0</v>
      </c>
      <c r="M22" s="57">
        <f>IF(RES_hhdet_in_fec!M22=0,0,RES_hhdet_in_fec!M22/0.086*1000000/RES_hhdet_in_new!M22)</f>
        <v>0</v>
      </c>
      <c r="N22" s="57">
        <f>IF(RES_hhdet_in_fec!N22=0,0,RES_hhdet_in_fec!N22/0.086*1000000/RES_hhdet_in_new!N22)</f>
        <v>0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13764.296826135764</v>
      </c>
      <c r="D24" s="168">
        <f t="shared" ref="D24" si="18">SUM(D25,D28,D30,D39)</f>
        <v>13747.977463565418</v>
      </c>
      <c r="E24" s="168">
        <f t="shared" ref="E24" si="19">SUM(E25,E28,E30,E39)</f>
        <v>14646.797395479449</v>
      </c>
      <c r="F24" s="168">
        <f t="shared" ref="F24" si="20">SUM(F25,F28,F30,F39)</f>
        <v>14689.98390387564</v>
      </c>
      <c r="G24" s="168">
        <f t="shared" ref="G24" si="21">SUM(G25,G28,G30,G39)</f>
        <v>15281.167746101471</v>
      </c>
      <c r="H24" s="168">
        <f t="shared" ref="H24" si="22">SUM(H25,H28,H30,H39)</f>
        <v>14613.353664199696</v>
      </c>
      <c r="I24" s="168">
        <f t="shared" ref="I24" si="23">SUM(I25,I28,I30,I39)</f>
        <v>14233.219043434232</v>
      </c>
      <c r="J24" s="168">
        <f t="shared" ref="J24" si="24">SUM(J25,J28,J30,J39)</f>
        <v>14614.516259848087</v>
      </c>
      <c r="K24" s="168">
        <f t="shared" ref="K24" si="25">SUM(K25,K28,K30,K39)</f>
        <v>14562.875637029099</v>
      </c>
      <c r="L24" s="168">
        <f t="shared" ref="L24" si="26">SUM(L25,L28,L30,L39)</f>
        <v>14643.936024506389</v>
      </c>
      <c r="M24" s="168">
        <f t="shared" ref="M24" si="27">SUM(M25,M28,M30,M39)</f>
        <v>13736.094514566321</v>
      </c>
      <c r="N24" s="168">
        <f t="shared" ref="N24" si="28">SUM(N25,N28,N30,N39)</f>
        <v>0</v>
      </c>
      <c r="O24" s="168">
        <f t="shared" ref="O24" si="29">SUM(O25,O28,O30,O39)</f>
        <v>14329.74047940721</v>
      </c>
      <c r="P24" s="168">
        <f t="shared" ref="P24" si="30">SUM(P25,P28,P30,P39)</f>
        <v>12039.646281695292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8269.6839994369984</v>
      </c>
      <c r="D25" s="157">
        <f t="shared" si="32"/>
        <v>8324.0902687007747</v>
      </c>
      <c r="E25" s="157">
        <f t="shared" si="32"/>
        <v>9146.236664322103</v>
      </c>
      <c r="F25" s="157">
        <f t="shared" si="32"/>
        <v>9266.7099193160957</v>
      </c>
      <c r="G25" s="157">
        <f t="shared" si="32"/>
        <v>9866.8042831974235</v>
      </c>
      <c r="H25" s="157">
        <f t="shared" si="32"/>
        <v>9330.3385509330601</v>
      </c>
      <c r="I25" s="157">
        <f t="shared" si="32"/>
        <v>9069.9732618076014</v>
      </c>
      <c r="J25" s="157">
        <f t="shared" si="32"/>
        <v>9292.6148476763337</v>
      </c>
      <c r="K25" s="157">
        <f t="shared" si="32"/>
        <v>9451.8398438781478</v>
      </c>
      <c r="L25" s="157">
        <f t="shared" si="32"/>
        <v>10027.094165546461</v>
      </c>
      <c r="M25" s="157">
        <f t="shared" si="32"/>
        <v>8715.907225317007</v>
      </c>
      <c r="N25" s="157">
        <f t="shared" si="32"/>
        <v>0</v>
      </c>
      <c r="O25" s="157">
        <f t="shared" si="32"/>
        <v>9609.3391259625314</v>
      </c>
      <c r="P25" s="157">
        <f t="shared" si="32"/>
        <v>7429.1649929938076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8129.193363646179</v>
      </c>
      <c r="D26" s="156">
        <f>IF(RES_hhdet_in_fec!D26=0,0,RES_hhdet_in_fec!D26/0.086*1000000/RES_hhdet_in_new!D26)</f>
        <v>8169.127611541544</v>
      </c>
      <c r="E26" s="156">
        <f>IF(RES_hhdet_in_fec!E26=0,0,RES_hhdet_in_fec!E26/0.086*1000000/RES_hhdet_in_new!E26)</f>
        <v>8966.4041232791715</v>
      </c>
      <c r="F26" s="156">
        <f>IF(RES_hhdet_in_fec!F26=0,0,RES_hhdet_in_fec!F26/0.086*1000000/RES_hhdet_in_new!F26)</f>
        <v>9037.4664886254941</v>
      </c>
      <c r="G26" s="156">
        <f>IF(RES_hhdet_in_fec!G26=0,0,RES_hhdet_in_fec!G26/0.086*1000000/RES_hhdet_in_new!G26)</f>
        <v>9646.7673063406692</v>
      </c>
      <c r="H26" s="156">
        <f>IF(RES_hhdet_in_fec!H26=0,0,RES_hhdet_in_fec!H26/0.086*1000000/RES_hhdet_in_new!H26)</f>
        <v>9138.5458195265819</v>
      </c>
      <c r="I26" s="156">
        <f>IF(RES_hhdet_in_fec!I26=0,0,RES_hhdet_in_fec!I26/0.086*1000000/RES_hhdet_in_new!I26)</f>
        <v>8945.9498348607685</v>
      </c>
      <c r="J26" s="156">
        <f>IF(RES_hhdet_in_fec!J26=0,0,RES_hhdet_in_fec!J26/0.086*1000000/RES_hhdet_in_new!J26)</f>
        <v>9169.9330117839327</v>
      </c>
      <c r="K26" s="156">
        <f>IF(RES_hhdet_in_fec!K26=0,0,RES_hhdet_in_fec!K26/0.086*1000000/RES_hhdet_in_new!K26)</f>
        <v>9338.7950494349043</v>
      </c>
      <c r="L26" s="156">
        <f>IF(RES_hhdet_in_fec!L26=0,0,RES_hhdet_in_fec!L26/0.086*1000000/RES_hhdet_in_new!L26)</f>
        <v>9894.6370129238039</v>
      </c>
      <c r="M26" s="156">
        <f>IF(RES_hhdet_in_fec!M26=0,0,RES_hhdet_in_fec!M26/0.086*1000000/RES_hhdet_in_new!M26)</f>
        <v>8564.6473761259404</v>
      </c>
      <c r="N26" s="156">
        <f>IF(RES_hhdet_in_fec!N26=0,0,RES_hhdet_in_fec!N26/0.086*1000000/RES_hhdet_in_new!N26)</f>
        <v>0</v>
      </c>
      <c r="O26" s="156">
        <f>IF(RES_hhdet_in_fec!O26=0,0,RES_hhdet_in_fec!O26/0.086*1000000/RES_hhdet_in_new!O26)</f>
        <v>9496.4602536183484</v>
      </c>
      <c r="P26" s="156">
        <f>IF(RES_hhdet_in_fec!P26=0,0,RES_hhdet_in_fec!P26/0.086*1000000/RES_hhdet_in_new!P26)</f>
        <v>7352.770116053086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140.49063579081894</v>
      </c>
      <c r="D27" s="156">
        <f>IF(RES_hhdet_in_fec!D27=0,0,RES_hhdet_in_fec!D27/0.086*1000000/RES_hhdet_in_new!D26)</f>
        <v>154.96265715923121</v>
      </c>
      <c r="E27" s="156">
        <f>IF(RES_hhdet_in_fec!E27=0,0,RES_hhdet_in_fec!E27/0.086*1000000/RES_hhdet_in_new!E26)</f>
        <v>179.83254104293127</v>
      </c>
      <c r="F27" s="156">
        <f>IF(RES_hhdet_in_fec!F27=0,0,RES_hhdet_in_fec!F27/0.086*1000000/RES_hhdet_in_new!F26)</f>
        <v>229.24343069060211</v>
      </c>
      <c r="G27" s="156">
        <f>IF(RES_hhdet_in_fec!G27=0,0,RES_hhdet_in_fec!G27/0.086*1000000/RES_hhdet_in_new!G26)</f>
        <v>220.03697685675405</v>
      </c>
      <c r="H27" s="156">
        <f>IF(RES_hhdet_in_fec!H27=0,0,RES_hhdet_in_fec!H27/0.086*1000000/RES_hhdet_in_new!H26)</f>
        <v>191.79273140647757</v>
      </c>
      <c r="I27" s="156">
        <f>IF(RES_hhdet_in_fec!I27=0,0,RES_hhdet_in_fec!I27/0.086*1000000/RES_hhdet_in_new!I26)</f>
        <v>124.0234269468325</v>
      </c>
      <c r="J27" s="156">
        <f>IF(RES_hhdet_in_fec!J27=0,0,RES_hhdet_in_fec!J27/0.086*1000000/RES_hhdet_in_new!J26)</f>
        <v>122.68183589240104</v>
      </c>
      <c r="K27" s="156">
        <f>IF(RES_hhdet_in_fec!K27=0,0,RES_hhdet_in_fec!K27/0.086*1000000/RES_hhdet_in_new!K26)</f>
        <v>113.04479444324275</v>
      </c>
      <c r="L27" s="156">
        <f>IF(RES_hhdet_in_fec!L27=0,0,RES_hhdet_in_fec!L27/0.086*1000000/RES_hhdet_in_new!L26)</f>
        <v>132.45715262265702</v>
      </c>
      <c r="M27" s="156">
        <f>IF(RES_hhdet_in_fec!M27=0,0,RES_hhdet_in_fec!M27/0.086*1000000/RES_hhdet_in_new!M26)</f>
        <v>151.25984919106696</v>
      </c>
      <c r="N27" s="156">
        <f>IF(RES_hhdet_in_fec!N27=0,0,RES_hhdet_in_fec!N27/0.086*1000000/RES_hhdet_in_new!N26)</f>
        <v>0</v>
      </c>
      <c r="O27" s="156">
        <f>IF(RES_hhdet_in_fec!O27=0,0,RES_hhdet_in_fec!O27/0.086*1000000/RES_hhdet_in_new!O26)</f>
        <v>112.87887234418326</v>
      </c>
      <c r="P27" s="156">
        <f>IF(RES_hhdet_in_fec!P27=0,0,RES_hhdet_in_fec!P27/0.086*1000000/RES_hhdet_in_new!P26)</f>
        <v>76.394876940721502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1385.5509630831991</v>
      </c>
      <c r="D28" s="157">
        <f t="shared" si="33"/>
        <v>1308.6152214843048</v>
      </c>
      <c r="E28" s="157">
        <f t="shared" si="33"/>
        <v>1279.836455642459</v>
      </c>
      <c r="F28" s="157">
        <f t="shared" si="33"/>
        <v>1210.4091456234632</v>
      </c>
      <c r="G28" s="157">
        <f t="shared" si="33"/>
        <v>1148.2144081605018</v>
      </c>
      <c r="H28" s="157">
        <f t="shared" si="33"/>
        <v>1092.5399048929482</v>
      </c>
      <c r="I28" s="157">
        <f t="shared" si="33"/>
        <v>1065.6466951433019</v>
      </c>
      <c r="J28" s="157">
        <f t="shared" si="33"/>
        <v>1264.9142187802838</v>
      </c>
      <c r="K28" s="157">
        <f t="shared" si="33"/>
        <v>1217.9148663824408</v>
      </c>
      <c r="L28" s="157">
        <f t="shared" si="33"/>
        <v>1065.9873416588416</v>
      </c>
      <c r="M28" s="157">
        <f t="shared" si="33"/>
        <v>1086.543205702186</v>
      </c>
      <c r="N28" s="157">
        <f t="shared" si="33"/>
        <v>0</v>
      </c>
      <c r="O28" s="157">
        <f t="shared" si="33"/>
        <v>926.57657904036284</v>
      </c>
      <c r="P28" s="157">
        <f t="shared" si="33"/>
        <v>893.30921174298896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1385.5509630831991</v>
      </c>
      <c r="D29" s="156">
        <f>IF(RES_hhdet_in_fec!D29=0,0,RES_hhdet_in_fec!D29/0.086*1000000/RES_hhdet_in_new!D29)</f>
        <v>1308.6152214843048</v>
      </c>
      <c r="E29" s="156">
        <f>IF(RES_hhdet_in_fec!E29=0,0,RES_hhdet_in_fec!E29/0.086*1000000/RES_hhdet_in_new!E29)</f>
        <v>1279.836455642459</v>
      </c>
      <c r="F29" s="156">
        <f>IF(RES_hhdet_in_fec!F29=0,0,RES_hhdet_in_fec!F29/0.086*1000000/RES_hhdet_in_new!F29)</f>
        <v>1210.4091456234632</v>
      </c>
      <c r="G29" s="156">
        <f>IF(RES_hhdet_in_fec!G29=0,0,RES_hhdet_in_fec!G29/0.086*1000000/RES_hhdet_in_new!G29)</f>
        <v>1148.2144081605018</v>
      </c>
      <c r="H29" s="156">
        <f>IF(RES_hhdet_in_fec!H29=0,0,RES_hhdet_in_fec!H29/0.086*1000000/RES_hhdet_in_new!H29)</f>
        <v>1092.5399048929482</v>
      </c>
      <c r="I29" s="156">
        <f>IF(RES_hhdet_in_fec!I29=0,0,RES_hhdet_in_fec!I29/0.086*1000000/RES_hhdet_in_new!I29)</f>
        <v>1065.6466951433019</v>
      </c>
      <c r="J29" s="156">
        <f>IF(RES_hhdet_in_fec!J29=0,0,RES_hhdet_in_fec!J29/0.086*1000000/RES_hhdet_in_new!J29)</f>
        <v>1264.9142187802838</v>
      </c>
      <c r="K29" s="156">
        <f>IF(RES_hhdet_in_fec!K29=0,0,RES_hhdet_in_fec!K29/0.086*1000000/RES_hhdet_in_new!K29)</f>
        <v>1217.9148663824408</v>
      </c>
      <c r="L29" s="156">
        <f>IF(RES_hhdet_in_fec!L29=0,0,RES_hhdet_in_fec!L29/0.086*1000000/RES_hhdet_in_new!L29)</f>
        <v>1065.9873416588416</v>
      </c>
      <c r="M29" s="156">
        <f>IF(RES_hhdet_in_fec!M29=0,0,RES_hhdet_in_fec!M29/0.086*1000000/RES_hhdet_in_new!M29)</f>
        <v>1086.543205702186</v>
      </c>
      <c r="N29" s="156">
        <f>IF(RES_hhdet_in_fec!N29=0,0,RES_hhdet_in_fec!N29/0.086*1000000/RES_hhdet_in_new!N29)</f>
        <v>0</v>
      </c>
      <c r="O29" s="156">
        <f>IF(RES_hhdet_in_fec!O29=0,0,RES_hhdet_in_fec!O29/0.086*1000000/RES_hhdet_in_new!O29)</f>
        <v>926.57657904036284</v>
      </c>
      <c r="P29" s="156">
        <f>IF(RES_hhdet_in_fec!P29=0,0,RES_hhdet_in_fec!P29/0.086*1000000/RES_hhdet_in_new!P29)</f>
        <v>893.30921174298896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2653.7467967905714</v>
      </c>
      <c r="D30" s="157">
        <f>IF(SUM(RES_hhdet_in_fec!D31:D32,RES_hhdet_in_fec!D35:D36)=0,0,SUM(RES_hhdet_in_fec!D31:D32,RES_hhdet_in_fec!D35:D36)/0.086*1000000/SUM(RES_hhdet_in_new!D31:D32,RES_hhdet_in_new!D35:D36))</f>
        <v>2669.3716414397263</v>
      </c>
      <c r="E30" s="157">
        <f>IF(SUM(RES_hhdet_in_fec!E31:E32,RES_hhdet_in_fec!E35:E36)=0,0,SUM(RES_hhdet_in_fec!E31:E32,RES_hhdet_in_fec!E35:E36)/0.086*1000000/SUM(RES_hhdet_in_new!E31:E32,RES_hhdet_in_new!E35:E36))</f>
        <v>2680.2191972222822</v>
      </c>
      <c r="F30" s="157">
        <f>IF(SUM(RES_hhdet_in_fec!F31:F32,RES_hhdet_in_fec!F35:F36)=0,0,SUM(RES_hhdet_in_fec!F31:F32,RES_hhdet_in_fec!F35:F36)/0.086*1000000/SUM(RES_hhdet_in_new!F31:F32,RES_hhdet_in_new!F35:F36))</f>
        <v>2678.1196598547467</v>
      </c>
      <c r="G30" s="157">
        <f>IF(SUM(RES_hhdet_in_fec!G31:G32,RES_hhdet_in_fec!G35:G36)=0,0,SUM(RES_hhdet_in_fec!G31:G32,RES_hhdet_in_fec!G35:G36)/0.086*1000000/SUM(RES_hhdet_in_new!G31:G32,RES_hhdet_in_new!G35:G36))</f>
        <v>2567.5733118716162</v>
      </c>
      <c r="H30" s="157">
        <f>IF(SUM(RES_hhdet_in_fec!H31:H32,RES_hhdet_in_fec!H35:H36)=0,0,SUM(RES_hhdet_in_fec!H31:H32,RES_hhdet_in_fec!H35:H36)/0.086*1000000/SUM(RES_hhdet_in_new!H31:H32,RES_hhdet_in_new!H35:H36))</f>
        <v>2620.825075028994</v>
      </c>
      <c r="I30" s="157">
        <f>IF(SUM(RES_hhdet_in_fec!I31:I32,RES_hhdet_in_fec!I35:I36)=0,0,SUM(RES_hhdet_in_fec!I31:I32,RES_hhdet_in_fec!I35:I36)/0.086*1000000/SUM(RES_hhdet_in_new!I31:I32,RES_hhdet_in_new!I35:I36))</f>
        <v>2528.4180072722661</v>
      </c>
      <c r="J30" s="157">
        <f>IF(SUM(RES_hhdet_in_fec!J31:J32,RES_hhdet_in_fec!J35:J36)=0,0,SUM(RES_hhdet_in_fec!J31:J32,RES_hhdet_in_fec!J35:J36)/0.086*1000000/SUM(RES_hhdet_in_new!J31:J32,RES_hhdet_in_new!J35:J36))</f>
        <v>2453.6980823717113</v>
      </c>
      <c r="K30" s="157">
        <f>IF(SUM(RES_hhdet_in_fec!K31:K32,RES_hhdet_in_fec!K35:K36)=0,0,SUM(RES_hhdet_in_fec!K31:K32,RES_hhdet_in_fec!K35:K36)/0.086*1000000/SUM(RES_hhdet_in_new!K31:K32,RES_hhdet_in_new!K35:K36))</f>
        <v>2424.5831028497155</v>
      </c>
      <c r="L30" s="157">
        <f>IF(SUM(RES_hhdet_in_fec!L31:L32,RES_hhdet_in_fec!L35:L36)=0,0,SUM(RES_hhdet_in_fec!L31:L32,RES_hhdet_in_fec!L35:L36)/0.086*1000000/SUM(RES_hhdet_in_new!L31:L32,RES_hhdet_in_new!L35:L36))</f>
        <v>2008.1286825510374</v>
      </c>
      <c r="M30" s="157">
        <f>IF(SUM(RES_hhdet_in_fec!M31:M32,RES_hhdet_in_fec!M35:M36)=0,0,SUM(RES_hhdet_in_fec!M31:M32,RES_hhdet_in_fec!M35:M36)/0.086*1000000/SUM(RES_hhdet_in_new!M31:M32,RES_hhdet_in_new!M35:M36))</f>
        <v>2488.126577953366</v>
      </c>
      <c r="N30" s="157">
        <f>IF(SUM(RES_hhdet_in_fec!N31:N32,RES_hhdet_in_fec!N35:N36)=0,0,SUM(RES_hhdet_in_fec!N31:N32,RES_hhdet_in_fec!N35:N36)/0.086*1000000/SUM(RES_hhdet_in_new!N31:N32,RES_hhdet_in_new!N35:N36))</f>
        <v>0</v>
      </c>
      <c r="O30" s="157">
        <f>IF(SUM(RES_hhdet_in_fec!O31:O32,RES_hhdet_in_fec!O35:O36)=0,0,SUM(RES_hhdet_in_fec!O31:O32,RES_hhdet_in_fec!O35:O36)/0.086*1000000/SUM(RES_hhdet_in_new!O31:O32,RES_hhdet_in_new!O35:O36))</f>
        <v>2344.138838025387</v>
      </c>
      <c r="P30" s="157">
        <f>IF(SUM(RES_hhdet_in_fec!P31:P32,RES_hhdet_in_fec!P35:P36)=0,0,SUM(RES_hhdet_in_fec!P31:P32,RES_hhdet_in_fec!P35:P36)/0.086*1000000/SUM(RES_hhdet_in_new!P31:P32,RES_hhdet_in_new!P35:P36))</f>
        <v>2287.4732994314836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2669.1264901371824</v>
      </c>
      <c r="D31" s="132">
        <f>IF(RES_hhdet_in_fec!D31=0,0,RES_hhdet_in_fec!D31/0.086*1000000/RES_hhdet_in_new!D31)</f>
        <v>2695.4724062520659</v>
      </c>
      <c r="E31" s="132">
        <f>IF(RES_hhdet_in_fec!E31=0,0,RES_hhdet_in_fec!E31/0.086*1000000/RES_hhdet_in_new!E31)</f>
        <v>2715.2104798480691</v>
      </c>
      <c r="F31" s="132">
        <f>IF(RES_hhdet_in_fec!F31=0,0,RES_hhdet_in_fec!F31/0.086*1000000/RES_hhdet_in_new!F31)</f>
        <v>2703.5544784101921</v>
      </c>
      <c r="G31" s="132">
        <f>IF(RES_hhdet_in_fec!G31=0,0,RES_hhdet_in_fec!G31/0.086*1000000/RES_hhdet_in_new!G31)</f>
        <v>2688.5502695238529</v>
      </c>
      <c r="H31" s="132">
        <f>IF(RES_hhdet_in_fec!H31=0,0,RES_hhdet_in_fec!H31/0.086*1000000/RES_hhdet_in_new!H31)</f>
        <v>2668.6062352168688</v>
      </c>
      <c r="I31" s="132">
        <f>IF(RES_hhdet_in_fec!I31=0,0,RES_hhdet_in_fec!I31/0.086*1000000/RES_hhdet_in_new!I31)</f>
        <v>2650.005382404805</v>
      </c>
      <c r="J31" s="132">
        <f>IF(RES_hhdet_in_fec!J31=0,0,RES_hhdet_in_fec!J31/0.086*1000000/RES_hhdet_in_new!J31)</f>
        <v>2617.822880613659</v>
      </c>
      <c r="K31" s="132">
        <f>IF(RES_hhdet_in_fec!K31=0,0,RES_hhdet_in_fec!K31/0.086*1000000/RES_hhdet_in_new!K31)</f>
        <v>2577.2913461236558</v>
      </c>
      <c r="L31" s="132">
        <f>IF(RES_hhdet_in_fec!L31=0,0,RES_hhdet_in_fec!L31/0.086*1000000/RES_hhdet_in_new!L31)</f>
        <v>0</v>
      </c>
      <c r="M31" s="132">
        <f>IF(RES_hhdet_in_fec!M31=0,0,RES_hhdet_in_fec!M31/0.086*1000000/RES_hhdet_in_new!M31)</f>
        <v>2544.1506945702063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2449.3371767399854</v>
      </c>
      <c r="P31" s="132">
        <f>IF(RES_hhdet_in_fec!P31=0,0,RES_hhdet_in_fec!P31/0.086*1000000/RES_hhdet_in_new!P31)</f>
        <v>2364.2113802551876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1974.4150005936699</v>
      </c>
      <c r="D32" s="132">
        <f>IF(RES_hhdet_in_fec!D32=0,0,RES_hhdet_in_fec!D32/0.086*1000000/RES_hhdet_in_new!D32)</f>
        <v>2018.3696378638324</v>
      </c>
      <c r="E32" s="132">
        <f>IF(RES_hhdet_in_fec!E32=0,0,RES_hhdet_in_fec!E32/0.086*1000000/RES_hhdet_in_new!E32)</f>
        <v>2049.6295305886179</v>
      </c>
      <c r="F32" s="132">
        <f>IF(RES_hhdet_in_fec!F32=0,0,RES_hhdet_in_fec!F32/0.086*1000000/RES_hhdet_in_new!F32)</f>
        <v>2059.3842822519177</v>
      </c>
      <c r="G32" s="132">
        <f>IF(RES_hhdet_in_fec!G32=0,0,RES_hhdet_in_fec!G32/0.086*1000000/RES_hhdet_in_new!G32)</f>
        <v>2079.4479791135923</v>
      </c>
      <c r="H32" s="132">
        <f>IF(RES_hhdet_in_fec!H32=0,0,RES_hhdet_in_fec!H32/0.086*1000000/RES_hhdet_in_new!H32)</f>
        <v>2076.8541470662817</v>
      </c>
      <c r="I32" s="132">
        <f>IF(RES_hhdet_in_fec!I32=0,0,RES_hhdet_in_fec!I32/0.086*1000000/RES_hhdet_in_new!I32)</f>
        <v>2074.4182411493075</v>
      </c>
      <c r="J32" s="132">
        <f>IF(RES_hhdet_in_fec!J32=0,0,RES_hhdet_in_fec!J32/0.086*1000000/RES_hhdet_in_new!J32)</f>
        <v>2054.6525005561066</v>
      </c>
      <c r="K32" s="132">
        <f>IF(RES_hhdet_in_fec!K32=0,0,RES_hhdet_in_fec!K32/0.086*1000000/RES_hhdet_in_new!K32)</f>
        <v>2025.9328778253623</v>
      </c>
      <c r="L32" s="132">
        <f>IF(RES_hhdet_in_fec!L32=0,0,RES_hhdet_in_fec!L32/0.086*1000000/RES_hhdet_in_new!L32)</f>
        <v>2008.1286825510374</v>
      </c>
      <c r="M32" s="132">
        <f>IF(RES_hhdet_in_fec!M32=0,0,RES_hhdet_in_fec!M32/0.086*1000000/RES_hhdet_in_new!M32)</f>
        <v>1996.4605628736385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1898.7923825456812</v>
      </c>
      <c r="P32" s="132">
        <f>IF(RES_hhdet_in_fec!P32=0,0,RES_hhdet_in_fec!P32/0.086*1000000/RES_hhdet_in_new!P32)</f>
        <v>1822.0470614263768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1118.9252151198752</v>
      </c>
      <c r="D33" s="165">
        <f>IF(RES_hhdet_in_fec!D33=0,0,RES_hhdet_in_fec!D33/0.086*1000000/RES_hhdet_in_new!D32)</f>
        <v>1135.7680305474937</v>
      </c>
      <c r="E33" s="165">
        <f>IF(RES_hhdet_in_fec!E33=0,0,RES_hhdet_in_fec!E33/0.086*1000000/RES_hhdet_in_new!E32)</f>
        <v>1148.2524861458739</v>
      </c>
      <c r="F33" s="165">
        <f>IF(RES_hhdet_in_fec!F33=0,0,RES_hhdet_in_fec!F33/0.086*1000000/RES_hhdet_in_new!F32)</f>
        <v>1148.2426587440284</v>
      </c>
      <c r="G33" s="165">
        <f>IF(RES_hhdet_in_fec!G33=0,0,RES_hhdet_in_fec!G33/0.086*1000000/RES_hhdet_in_new!G32)</f>
        <v>1155.1823208564535</v>
      </c>
      <c r="H33" s="165">
        <f>IF(RES_hhdet_in_fec!H33=0,0,RES_hhdet_in_fec!H33/0.086*1000000/RES_hhdet_in_new!H32)</f>
        <v>1149.5633620421429</v>
      </c>
      <c r="I33" s="165">
        <f>IF(RES_hhdet_in_fec!I33=0,0,RES_hhdet_in_fec!I33/0.086*1000000/RES_hhdet_in_new!I32)</f>
        <v>1143.7050349970425</v>
      </c>
      <c r="J33" s="165">
        <f>IF(RES_hhdet_in_fec!J33=0,0,RES_hhdet_in_fec!J33/0.086*1000000/RES_hhdet_in_new!J32)</f>
        <v>1128.5599794693312</v>
      </c>
      <c r="K33" s="165">
        <f>IF(RES_hhdet_in_fec!K33=0,0,RES_hhdet_in_fec!K33/0.086*1000000/RES_hhdet_in_new!K32)</f>
        <v>1108.7805218217206</v>
      </c>
      <c r="L33" s="165">
        <f>IF(RES_hhdet_in_fec!L33=0,0,RES_hhdet_in_fec!L33/0.086*1000000/RES_hhdet_in_new!L32)</f>
        <v>1094.5728483750181</v>
      </c>
      <c r="M33" s="165">
        <f>IF(RES_hhdet_in_fec!M33=0,0,RES_hhdet_in_fec!M33/0.086*1000000/RES_hhdet_in_new!M32)</f>
        <v>1087.5007881073657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1029.2453995672372</v>
      </c>
      <c r="P33" s="165">
        <f>IF(RES_hhdet_in_fec!P33=0,0,RES_hhdet_in_fec!P33/0.086*1000000/RES_hhdet_in_new!P32)</f>
        <v>984.49813895681098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855.48978547379511</v>
      </c>
      <c r="D34" s="164">
        <f>IF(RES_hhdet_in_fec!D34=0,0,RES_hhdet_in_fec!D34/0.086*1000000/RES_hhdet_in_new!D32)</f>
        <v>882.6016073163388</v>
      </c>
      <c r="E34" s="164">
        <f>IF(RES_hhdet_in_fec!E34=0,0,RES_hhdet_in_fec!E34/0.086*1000000/RES_hhdet_in_new!E32)</f>
        <v>901.37704444274402</v>
      </c>
      <c r="F34" s="164">
        <f>IF(RES_hhdet_in_fec!F34=0,0,RES_hhdet_in_fec!F34/0.086*1000000/RES_hhdet_in_new!F32)</f>
        <v>911.14162350788968</v>
      </c>
      <c r="G34" s="164">
        <f>IF(RES_hhdet_in_fec!G34=0,0,RES_hhdet_in_fec!G34/0.086*1000000/RES_hhdet_in_new!G32)</f>
        <v>924.26565825713863</v>
      </c>
      <c r="H34" s="164">
        <f>IF(RES_hhdet_in_fec!H34=0,0,RES_hhdet_in_fec!H34/0.086*1000000/RES_hhdet_in_new!H32)</f>
        <v>927.2907850241387</v>
      </c>
      <c r="I34" s="164">
        <f>IF(RES_hhdet_in_fec!I34=0,0,RES_hhdet_in_fec!I34/0.086*1000000/RES_hhdet_in_new!I32)</f>
        <v>930.71320615226489</v>
      </c>
      <c r="J34" s="164">
        <f>IF(RES_hhdet_in_fec!J34=0,0,RES_hhdet_in_fec!J34/0.086*1000000/RES_hhdet_in_new!J32)</f>
        <v>926.09252108677538</v>
      </c>
      <c r="K34" s="164">
        <f>IF(RES_hhdet_in_fec!K34=0,0,RES_hhdet_in_fec!K34/0.086*1000000/RES_hhdet_in_new!K32)</f>
        <v>917.15235600364156</v>
      </c>
      <c r="L34" s="164">
        <f>IF(RES_hhdet_in_fec!L34=0,0,RES_hhdet_in_fec!L34/0.086*1000000/RES_hhdet_in_new!L32)</f>
        <v>913.55583417601963</v>
      </c>
      <c r="M34" s="164">
        <f>IF(RES_hhdet_in_fec!M34=0,0,RES_hhdet_in_fec!M34/0.086*1000000/RES_hhdet_in_new!M32)</f>
        <v>908.95977476627297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869.54698297844391</v>
      </c>
      <c r="P34" s="164">
        <f>IF(RES_hhdet_in_fec!P34=0,0,RES_hhdet_in_fec!P34/0.086*1000000/RES_hhdet_in_new!P32)</f>
        <v>837.54892246956581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1455.3150668249953</v>
      </c>
      <c r="D39" s="157">
        <f>IF(SUM(RES_hhdet_in_fec!D40:D41)=0,0,SUM(RES_hhdet_in_fec!D40:D41)/0.086*1000000/SUM(RES_hhdet_in_new!D40:D41))</f>
        <v>1445.900331940612</v>
      </c>
      <c r="E39" s="157">
        <f>IF(SUM(RES_hhdet_in_fec!E40:E41)=0,0,SUM(RES_hhdet_in_fec!E40:E41)/0.086*1000000/SUM(RES_hhdet_in_new!E40:E41))</f>
        <v>1540.5050782926046</v>
      </c>
      <c r="F39" s="157">
        <f>IF(SUM(RES_hhdet_in_fec!F40:F41)=0,0,SUM(RES_hhdet_in_fec!F40:F41)/0.086*1000000/SUM(RES_hhdet_in_new!F40:F41))</f>
        <v>1534.7451790813329</v>
      </c>
      <c r="G39" s="157">
        <f>IF(SUM(RES_hhdet_in_fec!G40:G41)=0,0,SUM(RES_hhdet_in_fec!G40:G41)/0.086*1000000/SUM(RES_hhdet_in_new!G40:G41))</f>
        <v>1698.5757428719298</v>
      </c>
      <c r="H39" s="157">
        <f>IF(SUM(RES_hhdet_in_fec!H40:H41)=0,0,SUM(RES_hhdet_in_fec!H40:H41)/0.086*1000000/SUM(RES_hhdet_in_new!H40:H41))</f>
        <v>1569.650133344694</v>
      </c>
      <c r="I39" s="157">
        <f>IF(SUM(RES_hhdet_in_fec!I40:I41)=0,0,SUM(RES_hhdet_in_fec!I40:I41)/0.086*1000000/SUM(RES_hhdet_in_new!I40:I41))</f>
        <v>1569.1810792110628</v>
      </c>
      <c r="J39" s="157">
        <f>IF(SUM(RES_hhdet_in_fec!J40:J41)=0,0,SUM(RES_hhdet_in_fec!J40:J41)/0.086*1000000/SUM(RES_hhdet_in_new!J40:J41))</f>
        <v>1603.2891110197572</v>
      </c>
      <c r="K39" s="157">
        <f>IF(SUM(RES_hhdet_in_fec!K40:K41)=0,0,SUM(RES_hhdet_in_fec!K40:K41)/0.086*1000000/SUM(RES_hhdet_in_new!K40:K41))</f>
        <v>1468.5378239187946</v>
      </c>
      <c r="L39" s="157">
        <f>IF(SUM(RES_hhdet_in_fec!L40:L41)=0,0,SUM(RES_hhdet_in_fec!L40:L41)/0.086*1000000/SUM(RES_hhdet_in_new!L40:L41))</f>
        <v>1542.7258347500485</v>
      </c>
      <c r="M39" s="157">
        <f>IF(SUM(RES_hhdet_in_fec!M40:M41)=0,0,SUM(RES_hhdet_in_fec!M40:M41)/0.086*1000000/SUM(RES_hhdet_in_new!M40:M41))</f>
        <v>1445.5175055937611</v>
      </c>
      <c r="N39" s="157">
        <f>IF(SUM(RES_hhdet_in_fec!N40:N41)=0,0,SUM(RES_hhdet_in_fec!N40:N41)/0.086*1000000/SUM(RES_hhdet_in_new!N40:N41))</f>
        <v>0</v>
      </c>
      <c r="O39" s="157">
        <f>IF(SUM(RES_hhdet_in_fec!O40:O41)=0,0,SUM(RES_hhdet_in_fec!O40:O41)/0.086*1000000/SUM(RES_hhdet_in_new!O40:O41))</f>
        <v>1449.6859363789299</v>
      </c>
      <c r="P39" s="157">
        <f>IF(SUM(RES_hhdet_in_fec!P40:P41)=0,0,SUM(RES_hhdet_in_fec!P40:P41)/0.086*1000000/SUM(RES_hhdet_in_new!P40:P41))</f>
        <v>1429.6987775270127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1455.3150668249953</v>
      </c>
      <c r="D40" s="156">
        <f>IF(RES_hhdet_in_fec!D40=0,0,RES_hhdet_in_fec!D40/0.086*1000000/RES_hhdet_in_new!D40)</f>
        <v>1445.900331940612</v>
      </c>
      <c r="E40" s="156">
        <f>IF(RES_hhdet_in_fec!E40=0,0,RES_hhdet_in_fec!E40/0.086*1000000/RES_hhdet_in_new!E40)</f>
        <v>1540.5050782926046</v>
      </c>
      <c r="F40" s="156">
        <f>IF(RES_hhdet_in_fec!F40=0,0,RES_hhdet_in_fec!F40/0.086*1000000/RES_hhdet_in_new!F40)</f>
        <v>1534.7451790813329</v>
      </c>
      <c r="G40" s="156">
        <f>IF(RES_hhdet_in_fec!G40=0,0,RES_hhdet_in_fec!G40/0.086*1000000/RES_hhdet_in_new!G40)</f>
        <v>1698.5757428719298</v>
      </c>
      <c r="H40" s="156">
        <f>IF(RES_hhdet_in_fec!H40=0,0,RES_hhdet_in_fec!H40/0.086*1000000/RES_hhdet_in_new!H40)</f>
        <v>1569.650133344694</v>
      </c>
      <c r="I40" s="156">
        <f>IF(RES_hhdet_in_fec!I40=0,0,RES_hhdet_in_fec!I40/0.086*1000000/RES_hhdet_in_new!I40)</f>
        <v>1569.1810792110628</v>
      </c>
      <c r="J40" s="156">
        <f>IF(RES_hhdet_in_fec!J40=0,0,RES_hhdet_in_fec!J40/0.086*1000000/RES_hhdet_in_new!J40)</f>
        <v>1603.2891110197572</v>
      </c>
      <c r="K40" s="156">
        <f>IF(RES_hhdet_in_fec!K40=0,0,RES_hhdet_in_fec!K40/0.086*1000000/RES_hhdet_in_new!K40)</f>
        <v>1468.5378239187946</v>
      </c>
      <c r="L40" s="156">
        <f>IF(RES_hhdet_in_fec!L40=0,0,RES_hhdet_in_fec!L40/0.086*1000000/RES_hhdet_in_new!L40)</f>
        <v>1542.7258347500485</v>
      </c>
      <c r="M40" s="156">
        <f>IF(RES_hhdet_in_fec!M40=0,0,RES_hhdet_in_fec!M40/0.086*1000000/RES_hhdet_in_new!M40)</f>
        <v>1445.5175055937611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1449.6859363789299</v>
      </c>
      <c r="P40" s="156">
        <f>IF(RES_hhdet_in_fec!P40=0,0,RES_hhdet_in_fec!P40/0.086*1000000/RES_hhdet_in_new!P40)</f>
        <v>1429.6987775270127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0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13769.967700448768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15038.118128243084</v>
      </c>
      <c r="G43" s="168">
        <f t="shared" ref="G43" si="38">SUM(G44,G47,G49,G58)</f>
        <v>15167.542252553321</v>
      </c>
      <c r="H43" s="168">
        <f t="shared" ref="H43" si="39">SUM(H44,H47,H49,H58)</f>
        <v>14252.440154244636</v>
      </c>
      <c r="I43" s="168">
        <f t="shared" ref="I43" si="40">SUM(I44,I47,I49,I58)</f>
        <v>0</v>
      </c>
      <c r="J43" s="168">
        <f t="shared" ref="J43" si="41">SUM(J44,J47,J49,J58)</f>
        <v>14184.429530272984</v>
      </c>
      <c r="K43" s="168">
        <f t="shared" ref="K43" si="42">SUM(K44,K47,K49,K58)</f>
        <v>14130.162126839467</v>
      </c>
      <c r="L43" s="168">
        <f t="shared" ref="L43" si="43">SUM(L44,L47,L49,L58)</f>
        <v>0</v>
      </c>
      <c r="M43" s="168">
        <f t="shared" ref="M43" si="44">SUM(M44,M47,M49,M58)</f>
        <v>14261.908396960356</v>
      </c>
      <c r="N43" s="168">
        <f t="shared" ref="N43" si="45">SUM(N44,N47,N49,N58)</f>
        <v>14334.501974502185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8700.1564858010934</v>
      </c>
      <c r="D44" s="157">
        <f t="shared" si="49"/>
        <v>0</v>
      </c>
      <c r="E44" s="157">
        <f t="shared" si="49"/>
        <v>0</v>
      </c>
      <c r="F44" s="157">
        <f t="shared" si="49"/>
        <v>9560.496505696583</v>
      </c>
      <c r="G44" s="157">
        <f t="shared" si="49"/>
        <v>10189.025773578565</v>
      </c>
      <c r="H44" s="157">
        <f t="shared" si="49"/>
        <v>9223.1369531340297</v>
      </c>
      <c r="I44" s="157">
        <f t="shared" si="49"/>
        <v>0</v>
      </c>
      <c r="J44" s="157">
        <f t="shared" si="49"/>
        <v>9597.9980913218606</v>
      </c>
      <c r="K44" s="157">
        <f t="shared" si="49"/>
        <v>9733.2573391712103</v>
      </c>
      <c r="L44" s="157">
        <f t="shared" si="49"/>
        <v>0</v>
      </c>
      <c r="M44" s="157">
        <f t="shared" si="49"/>
        <v>9440.0149878137181</v>
      </c>
      <c r="N44" s="157">
        <f t="shared" si="49"/>
        <v>9888.7894055325814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8555.4550607946785</v>
      </c>
      <c r="D45" s="156">
        <f>IF(RES_hhdet_in_fec!D45=0,0,RES_hhdet_in_fec!D45/0.086*1000000/RES_hhdet_in_new!D45)</f>
        <v>0</v>
      </c>
      <c r="E45" s="156">
        <f>IF(RES_hhdet_in_fec!E45=0,0,RES_hhdet_in_fec!E45/0.086*1000000/RES_hhdet_in_new!E45)</f>
        <v>0</v>
      </c>
      <c r="F45" s="156">
        <f>IF(RES_hhdet_in_fec!F45=0,0,RES_hhdet_in_fec!F45/0.086*1000000/RES_hhdet_in_new!F45)</f>
        <v>9330.0902782556805</v>
      </c>
      <c r="G45" s="156">
        <f>IF(RES_hhdet_in_fec!G45=0,0,RES_hhdet_in_fec!G45/0.086*1000000/RES_hhdet_in_new!G45)</f>
        <v>9967.9125613151718</v>
      </c>
      <c r="H45" s="156">
        <f>IF(RES_hhdet_in_fec!H45=0,0,RES_hhdet_in_fec!H45/0.086*1000000/RES_hhdet_in_new!H45)</f>
        <v>9040.0208110819221</v>
      </c>
      <c r="I45" s="156">
        <f>IF(RES_hhdet_in_fec!I45=0,0,RES_hhdet_in_fec!I45/0.086*1000000/RES_hhdet_in_new!I45)</f>
        <v>0</v>
      </c>
      <c r="J45" s="156">
        <f>IF(RES_hhdet_in_fec!J45=0,0,RES_hhdet_in_fec!J45/0.086*1000000/RES_hhdet_in_new!J45)</f>
        <v>9475.3583119599643</v>
      </c>
      <c r="K45" s="156">
        <f>IF(RES_hhdet_in_fec!K45=0,0,RES_hhdet_in_fec!K45/0.086*1000000/RES_hhdet_in_new!K45)</f>
        <v>9619.4314171069618</v>
      </c>
      <c r="L45" s="156">
        <f>IF(RES_hhdet_in_fec!L45=0,0,RES_hhdet_in_fec!L45/0.086*1000000/RES_hhdet_in_new!L45)</f>
        <v>0</v>
      </c>
      <c r="M45" s="156">
        <f>IF(RES_hhdet_in_fec!M45=0,0,RES_hhdet_in_fec!M45/0.086*1000000/RES_hhdet_in_new!M45)</f>
        <v>9274.4683942835964</v>
      </c>
      <c r="N45" s="156">
        <f>IF(RES_hhdet_in_fec!N45=0,0,RES_hhdet_in_fec!N45/0.086*1000000/RES_hhdet_in_new!N45)</f>
        <v>9779.4354039550417</v>
      </c>
      <c r="O45" s="156">
        <f>IF(RES_hhdet_in_fec!O45=0,0,RES_hhdet_in_fec!O45/0.086*1000000/RES_hhdet_in_new!O45)</f>
        <v>0</v>
      </c>
      <c r="P45" s="156">
        <f>IF(RES_hhdet_in_fec!P45=0,0,RES_hhdet_in_fec!P45/0.086*1000000/RES_hhdet_in_new!P45)</f>
        <v>0</v>
      </c>
      <c r="Q45" s="156">
        <f>IF(RES_hhdet_in_fec!Q45=0,0,RES_hhdet_in_fec!Q45/0.086*1000000/RES_hhdet_in_new!Q45)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144.70142500641407</v>
      </c>
      <c r="D46" s="156">
        <f>IF(RES_hhdet_in_fec!D46=0,0,RES_hhdet_in_fec!D46/0.086*1000000/RES_hhdet_in_new!D45)</f>
        <v>0</v>
      </c>
      <c r="E46" s="156">
        <f>IF(RES_hhdet_in_fec!E46=0,0,RES_hhdet_in_fec!E46/0.086*1000000/RES_hhdet_in_new!E45)</f>
        <v>0</v>
      </c>
      <c r="F46" s="156">
        <f>IF(RES_hhdet_in_fec!F46=0,0,RES_hhdet_in_fec!F46/0.086*1000000/RES_hhdet_in_new!F45)</f>
        <v>230.40622744090172</v>
      </c>
      <c r="G46" s="156">
        <f>IF(RES_hhdet_in_fec!G46=0,0,RES_hhdet_in_fec!G46/0.086*1000000/RES_hhdet_in_new!G45)</f>
        <v>221.11321226339408</v>
      </c>
      <c r="H46" s="156">
        <f>IF(RES_hhdet_in_fec!H46=0,0,RES_hhdet_in_fec!H46/0.086*1000000/RES_hhdet_in_new!H45)</f>
        <v>183.11614205210677</v>
      </c>
      <c r="I46" s="156">
        <f>IF(RES_hhdet_in_fec!I46=0,0,RES_hhdet_in_fec!I46/0.086*1000000/RES_hhdet_in_new!I45)</f>
        <v>0</v>
      </c>
      <c r="J46" s="156">
        <f>IF(RES_hhdet_in_fec!J46=0,0,RES_hhdet_in_fec!J46/0.086*1000000/RES_hhdet_in_new!J45)</f>
        <v>122.63977936189673</v>
      </c>
      <c r="K46" s="156">
        <f>IF(RES_hhdet_in_fec!K46=0,0,RES_hhdet_in_fec!K46/0.086*1000000/RES_hhdet_in_new!K45)</f>
        <v>113.82592206424879</v>
      </c>
      <c r="L46" s="156">
        <f>IF(RES_hhdet_in_fec!L46=0,0,RES_hhdet_in_fec!L46/0.086*1000000/RES_hhdet_in_new!L45)</f>
        <v>0</v>
      </c>
      <c r="M46" s="156">
        <f>IF(RES_hhdet_in_fec!M46=0,0,RES_hhdet_in_fec!M46/0.086*1000000/RES_hhdet_in_new!M45)</f>
        <v>165.54659353012164</v>
      </c>
      <c r="N46" s="156">
        <f>IF(RES_hhdet_in_fec!N46=0,0,RES_hhdet_in_fec!N46/0.086*1000000/RES_hhdet_in_new!N45)</f>
        <v>109.35400157753917</v>
      </c>
      <c r="O46" s="156">
        <f>IF(RES_hhdet_in_fec!O46=0,0,RES_hhdet_in_fec!O46/0.086*1000000/RES_hhdet_in_new!O45)</f>
        <v>0</v>
      </c>
      <c r="P46" s="156">
        <f>IF(RES_hhdet_in_fec!P46=0,0,RES_hhdet_in_fec!P46/0.086*1000000/RES_hhdet_in_new!P45)</f>
        <v>0</v>
      </c>
      <c r="Q46" s="156">
        <f>IF(RES_hhdet_in_fec!Q46=0,0,RES_hhdet_in_fec!Q46/0.086*1000000/RES_hhdet_in_new!Q45)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1387.1321217487537</v>
      </c>
      <c r="D47" s="157">
        <f t="shared" si="50"/>
        <v>0</v>
      </c>
      <c r="E47" s="157">
        <f t="shared" si="50"/>
        <v>0</v>
      </c>
      <c r="F47" s="157">
        <f t="shared" si="50"/>
        <v>1389.6405913799954</v>
      </c>
      <c r="G47" s="157">
        <f t="shared" si="50"/>
        <v>1332.2128379713777</v>
      </c>
      <c r="H47" s="157">
        <f t="shared" si="50"/>
        <v>1270.1760127841542</v>
      </c>
      <c r="I47" s="157">
        <f t="shared" si="50"/>
        <v>0</v>
      </c>
      <c r="J47" s="157">
        <f t="shared" si="50"/>
        <v>1217.676195256106</v>
      </c>
      <c r="K47" s="157">
        <f t="shared" si="50"/>
        <v>977.67534540923748</v>
      </c>
      <c r="L47" s="157">
        <f t="shared" si="50"/>
        <v>0</v>
      </c>
      <c r="M47" s="157">
        <f t="shared" si="50"/>
        <v>1074.0086220716923</v>
      </c>
      <c r="N47" s="157">
        <f t="shared" si="50"/>
        <v>916.94860290792246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1387.1321217487537</v>
      </c>
      <c r="D48" s="156">
        <f>IF(RES_hhdet_in_fec!D48=0,0,RES_hhdet_in_fec!D48/0.086*1000000/RES_hhdet_in_new!D48)</f>
        <v>0</v>
      </c>
      <c r="E48" s="156">
        <f>IF(RES_hhdet_in_fec!E48=0,0,RES_hhdet_in_fec!E48/0.086*1000000/RES_hhdet_in_new!E48)</f>
        <v>0</v>
      </c>
      <c r="F48" s="156">
        <f>IF(RES_hhdet_in_fec!F48=0,0,RES_hhdet_in_fec!F48/0.086*1000000/RES_hhdet_in_new!F48)</f>
        <v>1389.6405913799954</v>
      </c>
      <c r="G48" s="156">
        <f>IF(RES_hhdet_in_fec!G48=0,0,RES_hhdet_in_fec!G48/0.086*1000000/RES_hhdet_in_new!G48)</f>
        <v>1332.2128379713777</v>
      </c>
      <c r="H48" s="156">
        <f>IF(RES_hhdet_in_fec!H48=0,0,RES_hhdet_in_fec!H48/0.086*1000000/RES_hhdet_in_new!H48)</f>
        <v>1270.1760127841542</v>
      </c>
      <c r="I48" s="156">
        <f>IF(RES_hhdet_in_fec!I48=0,0,RES_hhdet_in_fec!I48/0.086*1000000/RES_hhdet_in_new!I48)</f>
        <v>0</v>
      </c>
      <c r="J48" s="156">
        <f>IF(RES_hhdet_in_fec!J48=0,0,RES_hhdet_in_fec!J48/0.086*1000000/RES_hhdet_in_new!J48)</f>
        <v>1217.676195256106</v>
      </c>
      <c r="K48" s="156">
        <f>IF(RES_hhdet_in_fec!K48=0,0,RES_hhdet_in_fec!K48/0.086*1000000/RES_hhdet_in_new!K48)</f>
        <v>977.67534540923748</v>
      </c>
      <c r="L48" s="156">
        <f>IF(RES_hhdet_in_fec!L48=0,0,RES_hhdet_in_fec!L48/0.086*1000000/RES_hhdet_in_new!L48)</f>
        <v>0</v>
      </c>
      <c r="M48" s="156">
        <f>IF(RES_hhdet_in_fec!M48=0,0,RES_hhdet_in_fec!M48/0.086*1000000/RES_hhdet_in_new!M48)</f>
        <v>1074.0086220716923</v>
      </c>
      <c r="N48" s="156">
        <f>IF(RES_hhdet_in_fec!N48=0,0,RES_hhdet_in_fec!N48/0.086*1000000/RES_hhdet_in_new!N48)</f>
        <v>916.94860290792246</v>
      </c>
      <c r="O48" s="156">
        <f>IF(RES_hhdet_in_fec!O48=0,0,RES_hhdet_in_fec!O48/0.086*1000000/RES_hhdet_in_new!O48)</f>
        <v>0</v>
      </c>
      <c r="P48" s="156">
        <f>IF(RES_hhdet_in_fec!P48=0,0,RES_hhdet_in_fec!P48/0.086*1000000/RES_hhdet_in_new!P48)</f>
        <v>0</v>
      </c>
      <c r="Q48" s="156">
        <f>IF(RES_hhdet_in_fec!Q48=0,0,RES_hhdet_in_fec!Q48/0.086*1000000/RES_hhdet_in_new!Q48)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2740.6750603981441</v>
      </c>
      <c r="D49" s="157">
        <f>IF(SUM(RES_hhdet_in_fec!D50:D51,RES_hhdet_in_fec!D54:D55)=0,0,SUM(RES_hhdet_in_fec!D50:D51,RES_hhdet_in_fec!D54:D55)/0.086*1000000/SUM(RES_hhdet_in_new!D50:D51,RES_hhdet_in_new!D54:D55))</f>
        <v>0</v>
      </c>
      <c r="E49" s="157">
        <f>IF(SUM(RES_hhdet_in_fec!E50:E51,RES_hhdet_in_fec!E54:E55)=0,0,SUM(RES_hhdet_in_fec!E50:E51,RES_hhdet_in_fec!E54:E55)/0.086*1000000/SUM(RES_hhdet_in_new!E50:E51,RES_hhdet_in_new!E54:E55))</f>
        <v>0</v>
      </c>
      <c r="F49" s="157">
        <f>IF(SUM(RES_hhdet_in_fec!F50:F51,RES_hhdet_in_fec!F54:F55)=0,0,SUM(RES_hhdet_in_fec!F50:F51,RES_hhdet_in_fec!F54:F55)/0.086*1000000/SUM(RES_hhdet_in_new!F50:F51,RES_hhdet_in_new!F54:F55))</f>
        <v>2866.5415912802277</v>
      </c>
      <c r="G49" s="157">
        <f>IF(SUM(RES_hhdet_in_fec!G50:G51,RES_hhdet_in_fec!G54:G55)=0,0,SUM(RES_hhdet_in_fec!G50:G51,RES_hhdet_in_fec!G54:G55)/0.086*1000000/SUM(RES_hhdet_in_new!G50:G51,RES_hhdet_in_new!G54:G55))</f>
        <v>2604.4478047354678</v>
      </c>
      <c r="H49" s="157">
        <f>IF(SUM(RES_hhdet_in_fec!H50:H51,RES_hhdet_in_fec!H54:H55)=0,0,SUM(RES_hhdet_in_fec!H50:H51,RES_hhdet_in_fec!H54:H55)/0.086*1000000/SUM(RES_hhdet_in_new!H50:H51,RES_hhdet_in_new!H54:H55))</f>
        <v>2670.314864790003</v>
      </c>
      <c r="I49" s="157">
        <f>IF(SUM(RES_hhdet_in_fec!I50:I51,RES_hhdet_in_fec!I54:I55)=0,0,SUM(RES_hhdet_in_fec!I50:I51,RES_hhdet_in_fec!I54:I55)/0.086*1000000/SUM(RES_hhdet_in_new!I50:I51,RES_hhdet_in_new!I54:I55))</f>
        <v>0</v>
      </c>
      <c r="J49" s="157">
        <f>IF(SUM(RES_hhdet_in_fec!J50:J51,RES_hhdet_in_fec!J54:J55)=0,0,SUM(RES_hhdet_in_fec!J50:J51,RES_hhdet_in_fec!J54:J55)/0.086*1000000/SUM(RES_hhdet_in_new!J50:J51,RES_hhdet_in_new!J54:J55))</f>
        <v>2416.8319800042846</v>
      </c>
      <c r="K49" s="157">
        <f>IF(SUM(RES_hhdet_in_fec!K50:K51,RES_hhdet_in_fec!K54:K55)=0,0,SUM(RES_hhdet_in_fec!K50:K51,RES_hhdet_in_fec!K54:K55)/0.086*1000000/SUM(RES_hhdet_in_new!K50:K51,RES_hhdet_in_new!K54:K55))</f>
        <v>2427.7867680650879</v>
      </c>
      <c r="L49" s="157">
        <f>IF(SUM(RES_hhdet_in_fec!L50:L51,RES_hhdet_in_fec!L54:L55)=0,0,SUM(RES_hhdet_in_fec!L50:L51,RES_hhdet_in_fec!L54:L55)/0.086*1000000/SUM(RES_hhdet_in_new!L50:L51,RES_hhdet_in_new!L54:L55))</f>
        <v>0</v>
      </c>
      <c r="M49" s="157">
        <f>IF(SUM(RES_hhdet_in_fec!M50:M51,RES_hhdet_in_fec!M54:M55)=0,0,SUM(RES_hhdet_in_fec!M50:M51,RES_hhdet_in_fec!M54:M55)/0.086*1000000/SUM(RES_hhdet_in_new!M50:M51,RES_hhdet_in_new!M54:M55))</f>
        <v>2746.3698582267048</v>
      </c>
      <c r="N49" s="157">
        <f>IF(SUM(RES_hhdet_in_fec!N50:N51,RES_hhdet_in_fec!N54:N55)=0,0,SUM(RES_hhdet_in_fec!N50:N51,RES_hhdet_in_fec!N54:N55)/0.086*1000000/SUM(RES_hhdet_in_new!N50:N51,RES_hhdet_in_new!N54:N55))</f>
        <v>2536.5199803684204</v>
      </c>
      <c r="O49" s="157">
        <f>IF(SUM(RES_hhdet_in_fec!O50:O51,RES_hhdet_in_fec!O54:O55)=0,0,SUM(RES_hhdet_in_fec!O50:O51,RES_hhdet_in_fec!O54:O55)/0.086*1000000/SUM(RES_hhdet_in_new!O50:O51,RES_hhdet_in_new!O54:O55))</f>
        <v>0</v>
      </c>
      <c r="P49" s="157">
        <f>IF(SUM(RES_hhdet_in_fec!P50:P51,RES_hhdet_in_fec!P54:P55)=0,0,SUM(RES_hhdet_in_fec!P50:P51,RES_hhdet_in_fec!P54:P55)/0.086*1000000/SUM(RES_hhdet_in_new!P50:P51,RES_hhdet_in_new!P54:P55))</f>
        <v>0</v>
      </c>
      <c r="Q49" s="157">
        <f>IF(SUM(RES_hhdet_in_fec!Q50:Q51,RES_hhdet_in_fec!Q54:Q55)=0,0,SUM(RES_hhdet_in_fec!Q50:Q51,RES_hhdet_in_fec!Q54:Q55)/0.086*1000000/SUM(RES_hhdet_in_new!Q50:Q51,RES_hhdet_in_new!Q54:Q55))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2886.6292417810259</v>
      </c>
      <c r="D50" s="132">
        <f>IF(RES_hhdet_in_fec!D50=0,0,RES_hhdet_in_fec!D50/0.086*1000000/RES_hhdet_in_new!D50)</f>
        <v>0</v>
      </c>
      <c r="E50" s="132">
        <f>IF(RES_hhdet_in_fec!E50=0,0,RES_hhdet_in_fec!E50/0.086*1000000/RES_hhdet_in_new!E50)</f>
        <v>0</v>
      </c>
      <c r="F50" s="132">
        <f>IF(RES_hhdet_in_fec!F50=0,0,RES_hhdet_in_fec!F50/0.086*1000000/RES_hhdet_in_new!F50)</f>
        <v>2886.5560081227272</v>
      </c>
      <c r="G50" s="132">
        <f>IF(RES_hhdet_in_fec!G50=0,0,RES_hhdet_in_fec!G50/0.086*1000000/RES_hhdet_in_new!G50)</f>
        <v>2809.9964623127521</v>
      </c>
      <c r="H50" s="132">
        <f>IF(RES_hhdet_in_fec!H50=0,0,RES_hhdet_in_fec!H50/0.086*1000000/RES_hhdet_in_new!H50)</f>
        <v>2766.2038422970418</v>
      </c>
      <c r="I50" s="132">
        <f>IF(RES_hhdet_in_fec!I50=0,0,RES_hhdet_in_fec!I50/0.086*1000000/RES_hhdet_in_new!I50)</f>
        <v>0</v>
      </c>
      <c r="J50" s="132">
        <f>IF(RES_hhdet_in_fec!J50=0,0,RES_hhdet_in_fec!J50/0.086*1000000/RES_hhdet_in_new!J50)</f>
        <v>2692.4951781524837</v>
      </c>
      <c r="K50" s="132">
        <f>IF(RES_hhdet_in_fec!K50=0,0,RES_hhdet_in_fec!K50/0.086*1000000/RES_hhdet_in_new!K50)</f>
        <v>2670.3611532579375</v>
      </c>
      <c r="L50" s="132">
        <f>IF(RES_hhdet_in_fec!L50=0,0,RES_hhdet_in_fec!L50/0.086*1000000/RES_hhdet_in_new!L50)</f>
        <v>0</v>
      </c>
      <c r="M50" s="132">
        <f>IF(RES_hhdet_in_fec!M50=0,0,RES_hhdet_in_fec!M50/0.086*1000000/RES_hhdet_in_new!M50)</f>
        <v>2781.74592291926</v>
      </c>
      <c r="N50" s="132">
        <f>IF(RES_hhdet_in_fec!N50=0,0,RES_hhdet_in_fec!N50/0.086*1000000/RES_hhdet_in_new!N50)</f>
        <v>0</v>
      </c>
      <c r="O50" s="132">
        <f>IF(RES_hhdet_in_fec!O50=0,0,RES_hhdet_in_fec!O50/0.086*1000000/RES_hhdet_in_new!O50)</f>
        <v>0</v>
      </c>
      <c r="P50" s="132">
        <f>IF(RES_hhdet_in_fec!P50=0,0,RES_hhdet_in_fec!P50/0.086*1000000/RES_hhdet_in_new!P50)</f>
        <v>0</v>
      </c>
      <c r="Q50" s="132">
        <f>IF(RES_hhdet_in_fec!Q50=0,0,RES_hhdet_in_fec!Q50/0.086*1000000/RES_hhdet_in_new!Q50)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2079.3746947008899</v>
      </c>
      <c r="D51" s="132">
        <f>IF(RES_hhdet_in_fec!D51=0,0,RES_hhdet_in_fec!D51/0.086*1000000/RES_hhdet_in_new!D51)</f>
        <v>0</v>
      </c>
      <c r="E51" s="132">
        <f>IF(RES_hhdet_in_fec!E51=0,0,RES_hhdet_in_fec!E51/0.086*1000000/RES_hhdet_in_new!E51)</f>
        <v>0</v>
      </c>
      <c r="F51" s="132">
        <f>IF(RES_hhdet_in_fec!F51=0,0,RES_hhdet_in_fec!F51/0.086*1000000/RES_hhdet_in_new!F51)</f>
        <v>2130.2558636831259</v>
      </c>
      <c r="G51" s="132">
        <f>IF(RES_hhdet_in_fec!G51=0,0,RES_hhdet_in_fec!G51/0.086*1000000/RES_hhdet_in_new!G51)</f>
        <v>2117.5341690757809</v>
      </c>
      <c r="H51" s="132">
        <f>IF(RES_hhdet_in_fec!H51=0,0,RES_hhdet_in_fec!H51/0.086*1000000/RES_hhdet_in_new!H51)</f>
        <v>2102.0208105713627</v>
      </c>
      <c r="I51" s="132">
        <f>IF(RES_hhdet_in_fec!I51=0,0,RES_hhdet_in_fec!I51/0.086*1000000/RES_hhdet_in_new!I51)</f>
        <v>0</v>
      </c>
      <c r="J51" s="132">
        <f>IF(RES_hhdet_in_fec!J51=0,0,RES_hhdet_in_fec!J51/0.086*1000000/RES_hhdet_in_new!J51)</f>
        <v>2071.0316744683796</v>
      </c>
      <c r="K51" s="132">
        <f>IF(RES_hhdet_in_fec!K51=0,0,RES_hhdet_in_fec!K51/0.086*1000000/RES_hhdet_in_new!K51)</f>
        <v>2047.190053610371</v>
      </c>
      <c r="L51" s="132">
        <f>IF(RES_hhdet_in_fec!L51=0,0,RES_hhdet_in_fec!L51/0.086*1000000/RES_hhdet_in_new!L51)</f>
        <v>0</v>
      </c>
      <c r="M51" s="132">
        <f>IF(RES_hhdet_in_fec!M51=0,0,RES_hhdet_in_fec!M51/0.086*1000000/RES_hhdet_in_new!M51)</f>
        <v>2072.666466085675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0</v>
      </c>
      <c r="P51" s="132">
        <f>IF(RES_hhdet_in_fec!P51=0,0,RES_hhdet_in_fec!P51/0.086*1000000/RES_hhdet_in_new!P51)</f>
        <v>0</v>
      </c>
      <c r="Q51" s="132">
        <f>IF(RES_hhdet_in_fec!Q51=0,0,RES_hhdet_in_fec!Q51/0.086*1000000/RES_hhdet_in_new!Q51)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1206.4871715616935</v>
      </c>
      <c r="D52" s="165">
        <f>IF(RES_hhdet_in_fec!D52=0,0,RES_hhdet_in_fec!D52/0.086*1000000/RES_hhdet_in_new!D51)</f>
        <v>0</v>
      </c>
      <c r="E52" s="165">
        <f>IF(RES_hhdet_in_fec!E52=0,0,RES_hhdet_in_fec!E52/0.086*1000000/RES_hhdet_in_new!E51)</f>
        <v>0</v>
      </c>
      <c r="F52" s="165">
        <f>IF(RES_hhdet_in_fec!F52=0,0,RES_hhdet_in_fec!F52/0.086*1000000/RES_hhdet_in_new!F51)</f>
        <v>1213.7805505793408</v>
      </c>
      <c r="G52" s="165">
        <f>IF(RES_hhdet_in_fec!G52=0,0,RES_hhdet_in_fec!G52/0.086*1000000/RES_hhdet_in_new!G51)</f>
        <v>1191.0452488693272</v>
      </c>
      <c r="H52" s="165">
        <f>IF(RES_hhdet_in_fec!H52=0,0,RES_hhdet_in_fec!H52/0.086*1000000/RES_hhdet_in_new!H51)</f>
        <v>1178.104634275503</v>
      </c>
      <c r="I52" s="165">
        <f>IF(RES_hhdet_in_fec!I52=0,0,RES_hhdet_in_fec!I52/0.086*1000000/RES_hhdet_in_new!I51)</f>
        <v>0</v>
      </c>
      <c r="J52" s="165">
        <f>IF(RES_hhdet_in_fec!J52=0,0,RES_hhdet_in_fec!J52/0.086*1000000/RES_hhdet_in_new!J51)</f>
        <v>1151.9795302255034</v>
      </c>
      <c r="K52" s="165">
        <f>IF(RES_hhdet_in_fec!K52=0,0,RES_hhdet_in_fec!K52/0.086*1000000/RES_hhdet_in_new!K51)</f>
        <v>1134.6832289115857</v>
      </c>
      <c r="L52" s="165">
        <f>IF(RES_hhdet_in_fec!L52=0,0,RES_hhdet_in_fec!L52/0.086*1000000/RES_hhdet_in_new!L51)</f>
        <v>0</v>
      </c>
      <c r="M52" s="165">
        <f>IF(RES_hhdet_in_fec!M52=0,0,RES_hhdet_in_fec!M52/0.086*1000000/RES_hhdet_in_new!M51)</f>
        <v>1159.0700939519008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0</v>
      </c>
      <c r="P52" s="165">
        <f>IF(RES_hhdet_in_fec!P52=0,0,RES_hhdet_in_fec!P52/0.086*1000000/RES_hhdet_in_new!P51)</f>
        <v>0</v>
      </c>
      <c r="Q52" s="165">
        <f>IF(RES_hhdet_in_fec!Q52=0,0,RES_hhdet_in_fec!Q52/0.086*1000000/RES_hhdet_in_new!Q51)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872.88752313919656</v>
      </c>
      <c r="D53" s="164">
        <f>IF(RES_hhdet_in_fec!D53=0,0,RES_hhdet_in_fec!D53/0.086*1000000/RES_hhdet_in_new!D51)</f>
        <v>0</v>
      </c>
      <c r="E53" s="164">
        <f>IF(RES_hhdet_in_fec!E53=0,0,RES_hhdet_in_fec!E53/0.086*1000000/RES_hhdet_in_new!E51)</f>
        <v>0</v>
      </c>
      <c r="F53" s="164">
        <f>IF(RES_hhdet_in_fec!F53=0,0,RES_hhdet_in_fec!F53/0.086*1000000/RES_hhdet_in_new!F51)</f>
        <v>916.47531310378474</v>
      </c>
      <c r="G53" s="164">
        <f>IF(RES_hhdet_in_fec!G53=0,0,RES_hhdet_in_fec!G53/0.086*1000000/RES_hhdet_in_new!G51)</f>
        <v>926.4889202064536</v>
      </c>
      <c r="H53" s="164">
        <f>IF(RES_hhdet_in_fec!H53=0,0,RES_hhdet_in_fec!H53/0.086*1000000/RES_hhdet_in_new!H51)</f>
        <v>923.91617629585937</v>
      </c>
      <c r="I53" s="164">
        <f>IF(RES_hhdet_in_fec!I53=0,0,RES_hhdet_in_fec!I53/0.086*1000000/RES_hhdet_in_new!I51)</f>
        <v>0</v>
      </c>
      <c r="J53" s="164">
        <f>IF(RES_hhdet_in_fec!J53=0,0,RES_hhdet_in_fec!J53/0.086*1000000/RES_hhdet_in_new!J51)</f>
        <v>919.05214424287601</v>
      </c>
      <c r="K53" s="164">
        <f>IF(RES_hhdet_in_fec!K53=0,0,RES_hhdet_in_fec!K53/0.086*1000000/RES_hhdet_in_new!K51)</f>
        <v>912.50682469878586</v>
      </c>
      <c r="L53" s="164">
        <f>IF(RES_hhdet_in_fec!L53=0,0,RES_hhdet_in_fec!L53/0.086*1000000/RES_hhdet_in_new!L51)</f>
        <v>0</v>
      </c>
      <c r="M53" s="164">
        <f>IF(RES_hhdet_in_fec!M53=0,0,RES_hhdet_in_fec!M53/0.086*1000000/RES_hhdet_in_new!M51)</f>
        <v>913.59637213377425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0</v>
      </c>
      <c r="P53" s="164">
        <f>IF(RES_hhdet_in_fec!P53=0,0,RES_hhdet_in_fec!P53/0.086*1000000/RES_hhdet_in_new!P51)</f>
        <v>0</v>
      </c>
      <c r="Q53" s="164">
        <f>IF(RES_hhdet_in_fec!Q53=0,0,RES_hhdet_in_fec!Q53/0.086*1000000/RES_hhdet_in_new!Q51)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2397.3382175074435</v>
      </c>
      <c r="D54" s="162">
        <f>IF(RES_hhdet_in_fec!D54=0,0,RES_hhdet_in_fec!D54/0.086*1000000/RES_hhdet_in_new!D54)</f>
        <v>0</v>
      </c>
      <c r="E54" s="162">
        <f>IF(RES_hhdet_in_fec!E54=0,0,RES_hhdet_in_fec!E54/0.086*1000000/RES_hhdet_in_new!E54)</f>
        <v>0</v>
      </c>
      <c r="F54" s="162">
        <f>IF(RES_hhdet_in_fec!F54=0,0,RES_hhdet_in_fec!F54/0.086*1000000/RES_hhdet_in_new!F54)</f>
        <v>2893.1945426892967</v>
      </c>
      <c r="G54" s="162">
        <f>IF(RES_hhdet_in_fec!G54=0,0,RES_hhdet_in_fec!G54/0.086*1000000/RES_hhdet_in_new!G54)</f>
        <v>0</v>
      </c>
      <c r="H54" s="162">
        <f>IF(RES_hhdet_in_fec!H54=0,0,RES_hhdet_in_fec!H54/0.086*1000000/RES_hhdet_in_new!H54)</f>
        <v>0</v>
      </c>
      <c r="I54" s="162">
        <f>IF(RES_hhdet_in_fec!I54=0,0,RES_hhdet_in_fec!I54/0.086*1000000/RES_hhdet_in_new!I54)</f>
        <v>0</v>
      </c>
      <c r="J54" s="162">
        <f>IF(RES_hhdet_in_fec!J54=0,0,RES_hhdet_in_fec!J54/0.086*1000000/RES_hhdet_in_new!J54)</f>
        <v>2399.2359529798032</v>
      </c>
      <c r="K54" s="162">
        <f>IF(RES_hhdet_in_fec!K54=0,0,RES_hhdet_in_fec!K54/0.086*1000000/RES_hhdet_in_new!K54)</f>
        <v>2338.8736420673335</v>
      </c>
      <c r="L54" s="162">
        <f>IF(RES_hhdet_in_fec!L54=0,0,RES_hhdet_in_fec!L54/0.086*1000000/RES_hhdet_in_new!L54)</f>
        <v>0</v>
      </c>
      <c r="M54" s="162">
        <f>IF(RES_hhdet_in_fec!M54=0,0,RES_hhdet_in_fec!M54/0.086*1000000/RES_hhdet_in_new!M54)</f>
        <v>2815.0656858209327</v>
      </c>
      <c r="N54" s="162">
        <f>IF(RES_hhdet_in_fec!N54=0,0,RES_hhdet_in_fec!N54/0.086*1000000/RES_hhdet_in_new!N54)</f>
        <v>2575.0769865853526</v>
      </c>
      <c r="O54" s="162">
        <f>IF(RES_hhdet_in_fec!O54=0,0,RES_hhdet_in_fec!O54/0.086*1000000/RES_hhdet_in_new!O54)</f>
        <v>0</v>
      </c>
      <c r="P54" s="162">
        <f>IF(RES_hhdet_in_fec!P54=0,0,RES_hhdet_in_fec!P54/0.086*1000000/RES_hhdet_in_new!P54)</f>
        <v>0</v>
      </c>
      <c r="Q54" s="162">
        <f>IF(RES_hhdet_in_fec!Q54=0,0,RES_hhdet_in_fec!Q54/0.086*1000000/RES_hhdet_in_new!Q54)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1849.3916872088228</v>
      </c>
      <c r="D55" s="160">
        <f>IF(RES_hhdet_in_fec!D55=0,0,RES_hhdet_in_fec!D55/0.086*1000000/RES_hhdet_in_new!D55)</f>
        <v>0</v>
      </c>
      <c r="E55" s="160">
        <f>IF(RES_hhdet_in_fec!E55=0,0,RES_hhdet_in_fec!E55/0.086*1000000/RES_hhdet_in_new!E55)</f>
        <v>0</v>
      </c>
      <c r="F55" s="160">
        <f>IF(RES_hhdet_in_fec!F55=0,0,RES_hhdet_in_fec!F55/0.086*1000000/RES_hhdet_in_new!F55)</f>
        <v>2125.3394973602253</v>
      </c>
      <c r="G55" s="160">
        <f>IF(RES_hhdet_in_fec!G55=0,0,RES_hhdet_in_fec!G55/0.086*1000000/RES_hhdet_in_new!G55)</f>
        <v>0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0</v>
      </c>
      <c r="J55" s="160">
        <f>IF(RES_hhdet_in_fec!J55=0,0,RES_hhdet_in_fec!J55/0.086*1000000/RES_hhdet_in_new!J55)</f>
        <v>1859.8774518425187</v>
      </c>
      <c r="K55" s="160">
        <f>IF(RES_hhdet_in_fec!K55=0,0,RES_hhdet_in_fec!K55/0.086*1000000/RES_hhdet_in_new!K55)</f>
        <v>1837.7249494595469</v>
      </c>
      <c r="L55" s="160">
        <f>IF(RES_hhdet_in_fec!L55=0,0,RES_hhdet_in_fec!L55/0.086*1000000/RES_hhdet_in_new!L55)</f>
        <v>0</v>
      </c>
      <c r="M55" s="160">
        <f>IF(RES_hhdet_in_fec!M55=0,0,RES_hhdet_in_fec!M55/0.086*1000000/RES_hhdet_in_new!M55)</f>
        <v>2061.4499541625783</v>
      </c>
      <c r="N55" s="160">
        <f>IF(RES_hhdet_in_fec!N55=0,0,RES_hhdet_in_fec!N55/0.086*1000000/RES_hhdet_in_new!N55)</f>
        <v>1923.6854979877655</v>
      </c>
      <c r="O55" s="160">
        <f>IF(RES_hhdet_in_fec!O55=0,0,RES_hhdet_in_fec!O55/0.086*1000000/RES_hhdet_in_new!O55)</f>
        <v>0</v>
      </c>
      <c r="P55" s="160">
        <f>IF(RES_hhdet_in_fec!P55=0,0,RES_hhdet_in_fec!P55/0.086*1000000/RES_hhdet_in_new!P55)</f>
        <v>0</v>
      </c>
      <c r="Q55" s="160">
        <f>IF(RES_hhdet_in_fec!Q55=0,0,RES_hhdet_in_fec!Q55/0.086*1000000/RES_hhdet_in_new!Q55)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983.84031393952716</v>
      </c>
      <c r="D56" s="156">
        <f>IF(RES_hhdet_in_fec!D56=0,0,RES_hhdet_in_fec!D56/0.086*1000000/RES_hhdet_in_new!D55)</f>
        <v>0</v>
      </c>
      <c r="E56" s="156">
        <f>IF(RES_hhdet_in_fec!E56=0,0,RES_hhdet_in_fec!E56/0.086*1000000/RES_hhdet_in_new!E55)</f>
        <v>0</v>
      </c>
      <c r="F56" s="156">
        <f>IF(RES_hhdet_in_fec!F56=0,0,RES_hhdet_in_fec!F56/0.086*1000000/RES_hhdet_in_new!F55)</f>
        <v>1203.3885773404957</v>
      </c>
      <c r="G56" s="156">
        <f>IF(RES_hhdet_in_fec!G56=0,0,RES_hhdet_in_fec!G56/0.086*1000000/RES_hhdet_in_new!G55)</f>
        <v>0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0</v>
      </c>
      <c r="J56" s="156">
        <f>IF(RES_hhdet_in_fec!J56=0,0,RES_hhdet_in_fec!J56/0.086*1000000/RES_hhdet_in_new!J55)</f>
        <v>956.49163268720326</v>
      </c>
      <c r="K56" s="156">
        <f>IF(RES_hhdet_in_fec!K56=0,0,RES_hhdet_in_fec!K56/0.086*1000000/RES_hhdet_in_new!K55)</f>
        <v>934.20660774736302</v>
      </c>
      <c r="L56" s="156">
        <f>IF(RES_hhdet_in_fec!L56=0,0,RES_hhdet_in_fec!L56/0.086*1000000/RES_hhdet_in_new!L55)</f>
        <v>0</v>
      </c>
      <c r="M56" s="156">
        <f>IF(RES_hhdet_in_fec!M56=0,0,RES_hhdet_in_fec!M56/0.086*1000000/RES_hhdet_in_new!M55)</f>
        <v>1139.8667867246484</v>
      </c>
      <c r="N56" s="156">
        <f>IF(RES_hhdet_in_fec!N56=0,0,RES_hhdet_in_fec!N56/0.086*1000000/RES_hhdet_in_new!N55)</f>
        <v>1027.8157098400623</v>
      </c>
      <c r="O56" s="156">
        <f>IF(RES_hhdet_in_fec!O56=0,0,RES_hhdet_in_fec!O56/0.086*1000000/RES_hhdet_in_new!O55)</f>
        <v>0</v>
      </c>
      <c r="P56" s="156">
        <f>IF(RES_hhdet_in_fec!P56=0,0,RES_hhdet_in_fec!P56/0.086*1000000/RES_hhdet_in_new!P55)</f>
        <v>0</v>
      </c>
      <c r="Q56" s="156">
        <f>IF(RES_hhdet_in_fec!Q56=0,0,RES_hhdet_in_fec!Q56/0.086*1000000/RES_hhdet_in_new!Q55)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865.55137326929571</v>
      </c>
      <c r="D57" s="156">
        <f>IF(RES_hhdet_in_fec!D57=0,0,RES_hhdet_in_fec!D57/0.086*1000000/RES_hhdet_in_new!D55)</f>
        <v>0</v>
      </c>
      <c r="E57" s="156">
        <f>IF(RES_hhdet_in_fec!E57=0,0,RES_hhdet_in_fec!E57/0.086*1000000/RES_hhdet_in_new!E55)</f>
        <v>0</v>
      </c>
      <c r="F57" s="156">
        <f>IF(RES_hhdet_in_fec!F57=0,0,RES_hhdet_in_fec!F57/0.086*1000000/RES_hhdet_in_new!F55)</f>
        <v>921.95092001972955</v>
      </c>
      <c r="G57" s="156">
        <f>IF(RES_hhdet_in_fec!G57=0,0,RES_hhdet_in_fec!G57/0.086*1000000/RES_hhdet_in_new!G55)</f>
        <v>0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0</v>
      </c>
      <c r="J57" s="156">
        <f>IF(RES_hhdet_in_fec!J57=0,0,RES_hhdet_in_fec!J57/0.086*1000000/RES_hhdet_in_new!J55)</f>
        <v>903.38581915531529</v>
      </c>
      <c r="K57" s="156">
        <f>IF(RES_hhdet_in_fec!K57=0,0,RES_hhdet_in_fec!K57/0.086*1000000/RES_hhdet_in_new!K55)</f>
        <v>903.51834171218422</v>
      </c>
      <c r="L57" s="156">
        <f>IF(RES_hhdet_in_fec!L57=0,0,RES_hhdet_in_fec!L57/0.086*1000000/RES_hhdet_in_new!L55)</f>
        <v>0</v>
      </c>
      <c r="M57" s="156">
        <f>IF(RES_hhdet_in_fec!M57=0,0,RES_hhdet_in_fec!M57/0.086*1000000/RES_hhdet_in_new!M55)</f>
        <v>921.58316743793</v>
      </c>
      <c r="N57" s="156">
        <f>IF(RES_hhdet_in_fec!N57=0,0,RES_hhdet_in_fec!N57/0.086*1000000/RES_hhdet_in_new!N55)</f>
        <v>895.86978814770328</v>
      </c>
      <c r="O57" s="156">
        <f>IF(RES_hhdet_in_fec!O57=0,0,RES_hhdet_in_fec!O57/0.086*1000000/RES_hhdet_in_new!O55)</f>
        <v>0</v>
      </c>
      <c r="P57" s="156">
        <f>IF(RES_hhdet_in_fec!P57=0,0,RES_hhdet_in_fec!P57/0.086*1000000/RES_hhdet_in_new!P55)</f>
        <v>0</v>
      </c>
      <c r="Q57" s="156">
        <f>IF(RES_hhdet_in_fec!Q57=0,0,RES_hhdet_in_fec!Q57/0.086*1000000/RES_hhdet_in_new!Q55)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942.00403250077784</v>
      </c>
      <c r="D58" s="157">
        <f>IF(SUM(RES_hhdet_in_fec!D59:D60)=0,0,SUM(RES_hhdet_in_fec!D59:D60)/0.086*1000000/SUM(RES_hhdet_in_new!D59:D60))</f>
        <v>0</v>
      </c>
      <c r="E58" s="157">
        <f>IF(SUM(RES_hhdet_in_fec!E59:E60)=0,0,SUM(RES_hhdet_in_fec!E59:E60)/0.086*1000000/SUM(RES_hhdet_in_new!E59:E60))</f>
        <v>0</v>
      </c>
      <c r="F58" s="157">
        <f>IF(SUM(RES_hhdet_in_fec!F59:F60)=0,0,SUM(RES_hhdet_in_fec!F59:F60)/0.086*1000000/SUM(RES_hhdet_in_new!F59:F60))</f>
        <v>1221.439439886278</v>
      </c>
      <c r="G58" s="157">
        <f>IF(SUM(RES_hhdet_in_fec!G59:G60)=0,0,SUM(RES_hhdet_in_fec!G59:G60)/0.086*1000000/SUM(RES_hhdet_in_new!G59:G60))</f>
        <v>1041.8558362679107</v>
      </c>
      <c r="H58" s="157">
        <f>IF(SUM(RES_hhdet_in_fec!H59:H60)=0,0,SUM(RES_hhdet_in_fec!H59:H60)/0.086*1000000/SUM(RES_hhdet_in_new!H59:H60))</f>
        <v>1088.8123235364483</v>
      </c>
      <c r="I58" s="157">
        <f>IF(SUM(RES_hhdet_in_fec!I59:I60)=0,0,SUM(RES_hhdet_in_fec!I59:I60)/0.086*1000000/SUM(RES_hhdet_in_new!I59:I60))</f>
        <v>0</v>
      </c>
      <c r="J58" s="157">
        <f>IF(SUM(RES_hhdet_in_fec!J59:J60)=0,0,SUM(RES_hhdet_in_fec!J59:J60)/0.086*1000000/SUM(RES_hhdet_in_new!J59:J60))</f>
        <v>951.92326369073305</v>
      </c>
      <c r="K58" s="157">
        <f>IF(SUM(RES_hhdet_in_fec!K59:K60)=0,0,SUM(RES_hhdet_in_fec!K59:K60)/0.086*1000000/SUM(RES_hhdet_in_new!K59:K60))</f>
        <v>991.44267419393123</v>
      </c>
      <c r="L58" s="157">
        <f>IF(SUM(RES_hhdet_in_fec!L59:L60)=0,0,SUM(RES_hhdet_in_fec!L59:L60)/0.086*1000000/SUM(RES_hhdet_in_new!L59:L60))</f>
        <v>0</v>
      </c>
      <c r="M58" s="157">
        <f>IF(SUM(RES_hhdet_in_fec!M59:M60)=0,0,SUM(RES_hhdet_in_fec!M59:M60)/0.086*1000000/SUM(RES_hhdet_in_new!M59:M60))</f>
        <v>1001.5149288482409</v>
      </c>
      <c r="N58" s="157">
        <f>IF(SUM(RES_hhdet_in_fec!N59:N60)=0,0,SUM(RES_hhdet_in_fec!N59:N60)/0.086*1000000/SUM(RES_hhdet_in_new!N59:N60))</f>
        <v>992.24398569326195</v>
      </c>
      <c r="O58" s="157">
        <f>IF(SUM(RES_hhdet_in_fec!O59:O60)=0,0,SUM(RES_hhdet_in_fec!O59:O60)/0.086*1000000/SUM(RES_hhdet_in_new!O59:O60))</f>
        <v>0</v>
      </c>
      <c r="P58" s="157">
        <f>IF(SUM(RES_hhdet_in_fec!P59:P60)=0,0,SUM(RES_hhdet_in_fec!P59:P60)/0.086*1000000/SUM(RES_hhdet_in_new!P59:P60))</f>
        <v>0</v>
      </c>
      <c r="Q58" s="157">
        <f>IF(SUM(RES_hhdet_in_fec!Q59:Q60)=0,0,SUM(RES_hhdet_in_fec!Q59:Q60)/0.086*1000000/SUM(RES_hhdet_in_new!Q59:Q60))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942.00403250077784</v>
      </c>
      <c r="D60" s="57">
        <f>IF(RES_hhdet_in_fec!D60=0,0,RES_hhdet_in_fec!D60/0.086*1000000/RES_hhdet_in_new!D60)</f>
        <v>0</v>
      </c>
      <c r="E60" s="57">
        <f>IF(RES_hhdet_in_fec!E60=0,0,RES_hhdet_in_fec!E60/0.086*1000000/RES_hhdet_in_new!E60)</f>
        <v>0</v>
      </c>
      <c r="F60" s="57">
        <f>IF(RES_hhdet_in_fec!F60=0,0,RES_hhdet_in_fec!F60/0.086*1000000/RES_hhdet_in_new!F60)</f>
        <v>1221.439439886278</v>
      </c>
      <c r="G60" s="57">
        <f>IF(RES_hhdet_in_fec!G60=0,0,RES_hhdet_in_fec!G60/0.086*1000000/RES_hhdet_in_new!G60)</f>
        <v>1041.8558362679107</v>
      </c>
      <c r="H60" s="57">
        <f>IF(RES_hhdet_in_fec!H60=0,0,RES_hhdet_in_fec!H60/0.086*1000000/RES_hhdet_in_new!H60)</f>
        <v>1088.8123235364483</v>
      </c>
      <c r="I60" s="57">
        <f>IF(RES_hhdet_in_fec!I60=0,0,RES_hhdet_in_fec!I60/0.086*1000000/RES_hhdet_in_new!I60)</f>
        <v>0</v>
      </c>
      <c r="J60" s="57">
        <f>IF(RES_hhdet_in_fec!J60=0,0,RES_hhdet_in_fec!J60/0.086*1000000/RES_hhdet_in_new!J60)</f>
        <v>951.92326369073305</v>
      </c>
      <c r="K60" s="57">
        <f>IF(RES_hhdet_in_fec!K60=0,0,RES_hhdet_in_fec!K60/0.086*1000000/RES_hhdet_in_new!K60)</f>
        <v>991.44267419393123</v>
      </c>
      <c r="L60" s="57">
        <f>IF(RES_hhdet_in_fec!L60=0,0,RES_hhdet_in_fec!L60/0.086*1000000/RES_hhdet_in_new!L60)</f>
        <v>0</v>
      </c>
      <c r="M60" s="57">
        <f>IF(RES_hhdet_in_fec!M60=0,0,RES_hhdet_in_fec!M60/0.086*1000000/RES_hhdet_in_new!M60)</f>
        <v>1001.5149288482409</v>
      </c>
      <c r="N60" s="57">
        <f>IF(RES_hhdet_in_fec!N60=0,0,RES_hhdet_in_fec!N60/0.086*1000000/RES_hhdet_in_new!N60)</f>
        <v>992.24398569326195</v>
      </c>
      <c r="O60" s="57">
        <f>IF(RES_hhdet_in_fec!O60=0,0,RES_hhdet_in_fec!O60/0.086*1000000/RES_hhdet_in_new!O60)</f>
        <v>0</v>
      </c>
      <c r="P60" s="57">
        <f>IF(RES_hhdet_in_fec!P60=0,0,RES_hhdet_in_fec!P60/0.086*1000000/RES_hhdet_in_new!P60)</f>
        <v>0</v>
      </c>
      <c r="Q60" s="57">
        <f>IF(RES_hhdet_in_fec!Q60=0,0,RES_hhdet_in_fec!Q60/0.086*1000000/RES_hhdet_in_new!Q60)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13490.517583482253</v>
      </c>
      <c r="D62" s="168">
        <f t="shared" ref="D62" si="52">SUM(D63,D66,D68,D77)</f>
        <v>13288.013213632279</v>
      </c>
      <c r="E62" s="168">
        <f t="shared" ref="E62" si="53">SUM(E63,E66,E68,E77)</f>
        <v>14260.719178584683</v>
      </c>
      <c r="F62" s="168">
        <f t="shared" ref="F62" si="54">SUM(F63,F66,F68,F77)</f>
        <v>14511.145839961069</v>
      </c>
      <c r="G62" s="168">
        <f t="shared" ref="G62" si="55">SUM(G63,G66,G68,G77)</f>
        <v>15261.288427534811</v>
      </c>
      <c r="H62" s="168">
        <f t="shared" ref="H62" si="56">SUM(H63,H66,H68,H77)</f>
        <v>14001.939285003558</v>
      </c>
      <c r="I62" s="168">
        <f t="shared" ref="I62" si="57">SUM(I63,I66,I68,I77)</f>
        <v>13287.707751101239</v>
      </c>
      <c r="J62" s="168">
        <f t="shared" ref="J62" si="58">SUM(J63,J66,J68,J77)</f>
        <v>13500.039665972894</v>
      </c>
      <c r="K62" s="168">
        <f t="shared" ref="K62" si="59">SUM(K63,K66,K68,K77)</f>
        <v>13872.595732981974</v>
      </c>
      <c r="L62" s="168">
        <f t="shared" ref="L62" si="60">SUM(L63,L66,L68,L77)</f>
        <v>14551.966974802042</v>
      </c>
      <c r="M62" s="168">
        <f t="shared" ref="M62" si="61">SUM(M63,M66,M68,M77)</f>
        <v>14182.69094389599</v>
      </c>
      <c r="N62" s="168">
        <f t="shared" ref="N62" si="62">SUM(N63,N66,N68,N77)</f>
        <v>13931.633346829562</v>
      </c>
      <c r="O62" s="168">
        <f t="shared" ref="O62" si="63">SUM(O63,O66,O68,O77)</f>
        <v>13959.105823947095</v>
      </c>
      <c r="P62" s="168">
        <f t="shared" ref="P62" si="64">SUM(P63,P66,P68,P77)</f>
        <v>11453.18381194364</v>
      </c>
      <c r="Q62" s="168">
        <f t="shared" ref="Q62" si="65">SUM(Q63,Q66,Q68,Q77)</f>
        <v>13011.582316573247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8225.3171892730952</v>
      </c>
      <c r="D63" s="157">
        <f t="shared" si="66"/>
        <v>7951.9449947289932</v>
      </c>
      <c r="E63" s="157">
        <f t="shared" si="66"/>
        <v>8895.8886567439968</v>
      </c>
      <c r="F63" s="157">
        <f t="shared" si="66"/>
        <v>9130.737934256169</v>
      </c>
      <c r="G63" s="157">
        <f t="shared" si="66"/>
        <v>9915.3997476352215</v>
      </c>
      <c r="H63" s="157">
        <f t="shared" si="66"/>
        <v>8942.2991125018343</v>
      </c>
      <c r="I63" s="157">
        <f t="shared" si="66"/>
        <v>8818.2400593729199</v>
      </c>
      <c r="J63" s="157">
        <f t="shared" si="66"/>
        <v>8581.0174636163101</v>
      </c>
      <c r="K63" s="157">
        <f t="shared" si="66"/>
        <v>8874.242483902508</v>
      </c>
      <c r="L63" s="157">
        <f t="shared" si="66"/>
        <v>9778.5872168430506</v>
      </c>
      <c r="M63" s="157">
        <f t="shared" si="66"/>
        <v>9211.1442091019944</v>
      </c>
      <c r="N63" s="157">
        <f t="shared" si="66"/>
        <v>9282.659818099497</v>
      </c>
      <c r="O63" s="157">
        <f t="shared" si="66"/>
        <v>9304.7178280100379</v>
      </c>
      <c r="P63" s="157">
        <f t="shared" si="66"/>
        <v>7112.0706745813268</v>
      </c>
      <c r="Q63" s="157">
        <f t="shared" si="66"/>
        <v>8608.4904542676777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8079.7149356845694</v>
      </c>
      <c r="D64" s="156">
        <f>IF(RES_hhdet_in_fec!D64=0,0,RES_hhdet_in_fec!D64/0.086*1000000/RES_hhdet_in_new!D64)</f>
        <v>7798.048803055598</v>
      </c>
      <c r="E64" s="156">
        <f>IF(RES_hhdet_in_fec!E64=0,0,RES_hhdet_in_fec!E64/0.086*1000000/RES_hhdet_in_new!E64)</f>
        <v>8712.8521844349525</v>
      </c>
      <c r="F64" s="156">
        <f>IF(RES_hhdet_in_fec!F64=0,0,RES_hhdet_in_fec!F64/0.086*1000000/RES_hhdet_in_new!F64)</f>
        <v>8894.6713294558667</v>
      </c>
      <c r="G64" s="156">
        <f>IF(RES_hhdet_in_fec!G64=0,0,RES_hhdet_in_fec!G64/0.086*1000000/RES_hhdet_in_new!G64)</f>
        <v>9683.8635222807079</v>
      </c>
      <c r="H64" s="156">
        <f>IF(RES_hhdet_in_fec!H64=0,0,RES_hhdet_in_fec!H64/0.086*1000000/RES_hhdet_in_new!H64)</f>
        <v>8751.7558463096102</v>
      </c>
      <c r="I64" s="156">
        <f>IF(RES_hhdet_in_fec!I64=0,0,RES_hhdet_in_fec!I64/0.086*1000000/RES_hhdet_in_new!I64)</f>
        <v>8694.2350363904116</v>
      </c>
      <c r="J64" s="156">
        <f>IF(RES_hhdet_in_fec!J64=0,0,RES_hhdet_in_fec!J64/0.086*1000000/RES_hhdet_in_new!J64)</f>
        <v>8464.0370359769749</v>
      </c>
      <c r="K64" s="156">
        <f>IF(RES_hhdet_in_fec!K64=0,0,RES_hhdet_in_fec!K64/0.086*1000000/RES_hhdet_in_new!K64)</f>
        <v>8764.543138506795</v>
      </c>
      <c r="L64" s="156">
        <f>IF(RES_hhdet_in_fec!L64=0,0,RES_hhdet_in_fec!L64/0.086*1000000/RES_hhdet_in_new!L64)</f>
        <v>9644.2876584116948</v>
      </c>
      <c r="M64" s="156">
        <f>IF(RES_hhdet_in_fec!M64=0,0,RES_hhdet_in_fec!M64/0.086*1000000/RES_hhdet_in_new!M64)</f>
        <v>9045.4152097263159</v>
      </c>
      <c r="N64" s="156">
        <f>IF(RES_hhdet_in_fec!N64=0,0,RES_hhdet_in_fec!N64/0.086*1000000/RES_hhdet_in_new!N64)</f>
        <v>9178.5323253337901</v>
      </c>
      <c r="O64" s="156">
        <f>IF(RES_hhdet_in_fec!O64=0,0,RES_hhdet_in_fec!O64/0.086*1000000/RES_hhdet_in_new!O64)</f>
        <v>9191.5916380350864</v>
      </c>
      <c r="P64" s="156">
        <f>IF(RES_hhdet_in_fec!P64=0,0,RES_hhdet_in_fec!P64/0.086*1000000/RES_hhdet_in_new!P64)</f>
        <v>7036.3308383775347</v>
      </c>
      <c r="Q64" s="156">
        <f>IF(RES_hhdet_in_fec!Q64=0,0,RES_hhdet_in_fec!Q64/0.086*1000000/RES_hhdet_in_new!Q64)</f>
        <v>8435.715830197576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145.60225358852608</v>
      </c>
      <c r="D65" s="156">
        <f>IF(RES_hhdet_in_fec!D65=0,0,RES_hhdet_in_fec!D65/0.086*1000000/RES_hhdet_in_new!D64)</f>
        <v>153.89619167339552</v>
      </c>
      <c r="E65" s="156">
        <f>IF(RES_hhdet_in_fec!E65=0,0,RES_hhdet_in_fec!E65/0.086*1000000/RES_hhdet_in_new!E64)</f>
        <v>183.03647230904406</v>
      </c>
      <c r="F65" s="156">
        <f>IF(RES_hhdet_in_fec!F65=0,0,RES_hhdet_in_fec!F65/0.086*1000000/RES_hhdet_in_new!F64)</f>
        <v>236.06660480030209</v>
      </c>
      <c r="G65" s="156">
        <f>IF(RES_hhdet_in_fec!G65=0,0,RES_hhdet_in_fec!G65/0.086*1000000/RES_hhdet_in_new!G64)</f>
        <v>231.5362253545135</v>
      </c>
      <c r="H65" s="156">
        <f>IF(RES_hhdet_in_fec!H65=0,0,RES_hhdet_in_fec!H65/0.086*1000000/RES_hhdet_in_new!H64)</f>
        <v>190.54326619222374</v>
      </c>
      <c r="I65" s="156">
        <f>IF(RES_hhdet_in_fec!I65=0,0,RES_hhdet_in_fec!I65/0.086*1000000/RES_hhdet_in_new!I64)</f>
        <v>124.00502298250787</v>
      </c>
      <c r="J65" s="156">
        <f>IF(RES_hhdet_in_fec!J65=0,0,RES_hhdet_in_fec!J65/0.086*1000000/RES_hhdet_in_new!J64)</f>
        <v>116.98042763933468</v>
      </c>
      <c r="K65" s="156">
        <f>IF(RES_hhdet_in_fec!K65=0,0,RES_hhdet_in_fec!K65/0.086*1000000/RES_hhdet_in_new!K64)</f>
        <v>109.69934539571254</v>
      </c>
      <c r="L65" s="156">
        <f>IF(RES_hhdet_in_fec!L65=0,0,RES_hhdet_in_fec!L65/0.086*1000000/RES_hhdet_in_new!L64)</f>
        <v>134.29955843135633</v>
      </c>
      <c r="M65" s="156">
        <f>IF(RES_hhdet_in_fec!M65=0,0,RES_hhdet_in_fec!M65/0.086*1000000/RES_hhdet_in_new!M64)</f>
        <v>165.7289993756788</v>
      </c>
      <c r="N65" s="156">
        <f>IF(RES_hhdet_in_fec!N65=0,0,RES_hhdet_in_fec!N65/0.086*1000000/RES_hhdet_in_new!N64)</f>
        <v>104.12749276570676</v>
      </c>
      <c r="O65" s="156">
        <f>IF(RES_hhdet_in_fec!O65=0,0,RES_hhdet_in_fec!O65/0.086*1000000/RES_hhdet_in_new!O64)</f>
        <v>113.12618997495237</v>
      </c>
      <c r="P65" s="156">
        <f>IF(RES_hhdet_in_fec!P65=0,0,RES_hhdet_in_fec!P65/0.086*1000000/RES_hhdet_in_new!P64)</f>
        <v>75.739836203791725</v>
      </c>
      <c r="Q65" s="156">
        <f>IF(RES_hhdet_in_fec!Q65=0,0,RES_hhdet_in_fec!Q65/0.086*1000000/RES_hhdet_in_new!Q64)</f>
        <v>172.77462407010097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1387.3782044444933</v>
      </c>
      <c r="D66" s="157">
        <f t="shared" si="67"/>
        <v>1306.2672911973395</v>
      </c>
      <c r="E66" s="157">
        <f t="shared" si="67"/>
        <v>1283.611602024652</v>
      </c>
      <c r="F66" s="157">
        <f t="shared" si="67"/>
        <v>1208.6949956795622</v>
      </c>
      <c r="G66" s="157">
        <f t="shared" si="67"/>
        <v>1146.6787413242266</v>
      </c>
      <c r="H66" s="157">
        <f t="shared" si="67"/>
        <v>1070.7109995287087</v>
      </c>
      <c r="I66" s="157">
        <f t="shared" si="67"/>
        <v>1014.1788162248089</v>
      </c>
      <c r="J66" s="157">
        <f t="shared" si="67"/>
        <v>1266.4188354470807</v>
      </c>
      <c r="K66" s="157">
        <f t="shared" si="67"/>
        <v>1216.3966229182834</v>
      </c>
      <c r="L66" s="157">
        <f t="shared" si="67"/>
        <v>1150.1465887458012</v>
      </c>
      <c r="M66" s="157">
        <f t="shared" si="67"/>
        <v>1050.9672916591014</v>
      </c>
      <c r="N66" s="157">
        <f t="shared" si="67"/>
        <v>1011.2308499649665</v>
      </c>
      <c r="O66" s="157">
        <f t="shared" si="67"/>
        <v>941.5727713054273</v>
      </c>
      <c r="P66" s="157">
        <f t="shared" si="67"/>
        <v>930.03635845214308</v>
      </c>
      <c r="Q66" s="157">
        <f t="shared" si="67"/>
        <v>890.71880644977387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1387.3782044444933</v>
      </c>
      <c r="D67" s="156">
        <f>IF(RES_hhdet_in_fec!D67=0,0,RES_hhdet_in_fec!D67/0.086*1000000/RES_hhdet_in_new!D67)</f>
        <v>1306.2672911973395</v>
      </c>
      <c r="E67" s="156">
        <f>IF(RES_hhdet_in_fec!E67=0,0,RES_hhdet_in_fec!E67/0.086*1000000/RES_hhdet_in_new!E67)</f>
        <v>1283.611602024652</v>
      </c>
      <c r="F67" s="156">
        <f>IF(RES_hhdet_in_fec!F67=0,0,RES_hhdet_in_fec!F67/0.086*1000000/RES_hhdet_in_new!F67)</f>
        <v>1208.6949956795622</v>
      </c>
      <c r="G67" s="156">
        <f>IF(RES_hhdet_in_fec!G67=0,0,RES_hhdet_in_fec!G67/0.086*1000000/RES_hhdet_in_new!G67)</f>
        <v>1146.6787413242266</v>
      </c>
      <c r="H67" s="156">
        <f>IF(RES_hhdet_in_fec!H67=0,0,RES_hhdet_in_fec!H67/0.086*1000000/RES_hhdet_in_new!H67)</f>
        <v>1070.7109995287087</v>
      </c>
      <c r="I67" s="156">
        <f>IF(RES_hhdet_in_fec!I67=0,0,RES_hhdet_in_fec!I67/0.086*1000000/RES_hhdet_in_new!I67)</f>
        <v>1014.1788162248089</v>
      </c>
      <c r="J67" s="156">
        <f>IF(RES_hhdet_in_fec!J67=0,0,RES_hhdet_in_fec!J67/0.086*1000000/RES_hhdet_in_new!J67)</f>
        <v>1266.4188354470807</v>
      </c>
      <c r="K67" s="156">
        <f>IF(RES_hhdet_in_fec!K67=0,0,RES_hhdet_in_fec!K67/0.086*1000000/RES_hhdet_in_new!K67)</f>
        <v>1216.3966229182834</v>
      </c>
      <c r="L67" s="156">
        <f>IF(RES_hhdet_in_fec!L67=0,0,RES_hhdet_in_fec!L67/0.086*1000000/RES_hhdet_in_new!L67)</f>
        <v>1150.1465887458012</v>
      </c>
      <c r="M67" s="156">
        <f>IF(RES_hhdet_in_fec!M67=0,0,RES_hhdet_in_fec!M67/0.086*1000000/RES_hhdet_in_new!M67)</f>
        <v>1050.9672916591014</v>
      </c>
      <c r="N67" s="156">
        <f>IF(RES_hhdet_in_fec!N67=0,0,RES_hhdet_in_fec!N67/0.086*1000000/RES_hhdet_in_new!N67)</f>
        <v>1011.2308499649665</v>
      </c>
      <c r="O67" s="156">
        <f>IF(RES_hhdet_in_fec!O67=0,0,RES_hhdet_in_fec!O67/0.086*1000000/RES_hhdet_in_new!O67)</f>
        <v>941.5727713054273</v>
      </c>
      <c r="P67" s="156">
        <f>IF(RES_hhdet_in_fec!P67=0,0,RES_hhdet_in_fec!P67/0.086*1000000/RES_hhdet_in_new!P67)</f>
        <v>930.03635845214308</v>
      </c>
      <c r="Q67" s="156">
        <f>IF(RES_hhdet_in_fec!Q67=0,0,RES_hhdet_in_fec!Q67/0.086*1000000/RES_hhdet_in_new!Q67)</f>
        <v>890.71880644977387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2610.7903971504193</v>
      </c>
      <c r="D68" s="157">
        <f>IF(SUM(RES_hhdet_in_fec!D69:D70,RES_hhdet_in_fec!D73:D74)=0,0,SUM(RES_hhdet_in_fec!D69:D70,RES_hhdet_in_fec!D73:D74)/0.086*1000000/SUM(RES_hhdet_in_new!D69:D70,RES_hhdet_in_new!D73:D74))</f>
        <v>2668.5879325603864</v>
      </c>
      <c r="E68" s="157">
        <f>IF(SUM(RES_hhdet_in_fec!E69:E70,RES_hhdet_in_fec!E73:E74)=0,0,SUM(RES_hhdet_in_fec!E69:E70,RES_hhdet_in_fec!E73:E74)/0.086*1000000/SUM(RES_hhdet_in_new!E69:E70,RES_hhdet_in_new!E73:E74))</f>
        <v>2723.6790221675974</v>
      </c>
      <c r="F68" s="157">
        <f>IF(SUM(RES_hhdet_in_fec!F69:F70,RES_hhdet_in_fec!F73:F74)=0,0,SUM(RES_hhdet_in_fec!F69:F70,RES_hhdet_in_fec!F73:F74)/0.086*1000000/SUM(RES_hhdet_in_new!F69:F70,RES_hhdet_in_new!F73:F74))</f>
        <v>2694.8708985337285</v>
      </c>
      <c r="G68" s="157">
        <f>IF(SUM(RES_hhdet_in_fec!G69:G70,RES_hhdet_in_fec!G73:G74)=0,0,SUM(RES_hhdet_in_fec!G69:G70,RES_hhdet_in_fec!G73:G74)/0.086*1000000/SUM(RES_hhdet_in_new!G69:G70,RES_hhdet_in_new!G73:G74))</f>
        <v>2785.2874103118543</v>
      </c>
      <c r="H68" s="157">
        <f>IF(SUM(RES_hhdet_in_fec!H69:H70,RES_hhdet_in_fec!H73:H74)=0,0,SUM(RES_hhdet_in_fec!H69:H70,RES_hhdet_in_fec!H73:H74)/0.086*1000000/SUM(RES_hhdet_in_new!H69:H70,RES_hhdet_in_new!H73:H74))</f>
        <v>2549.2031484399386</v>
      </c>
      <c r="I68" s="157">
        <f>IF(SUM(RES_hhdet_in_fec!I69:I70,RES_hhdet_in_fec!I73:I74)=0,0,SUM(RES_hhdet_in_fec!I69:I70,RES_hhdet_in_fec!I73:I74)/0.086*1000000/SUM(RES_hhdet_in_new!I69:I70,RES_hhdet_in_new!I73:I74))</f>
        <v>2024.5438913969479</v>
      </c>
      <c r="J68" s="157">
        <f>IF(SUM(RES_hhdet_in_fec!J69:J70,RES_hhdet_in_fec!J73:J74)=0,0,SUM(RES_hhdet_in_fec!J69:J70,RES_hhdet_in_fec!J73:J74)/0.086*1000000/SUM(RES_hhdet_in_new!J69:J70,RES_hhdet_in_new!J73:J74))</f>
        <v>2398.5555269820434</v>
      </c>
      <c r="K68" s="157">
        <f>IF(SUM(RES_hhdet_in_fec!K69:K70,RES_hhdet_in_fec!K73:K74)=0,0,SUM(RES_hhdet_in_fec!K69:K70,RES_hhdet_in_fec!K73:K74)/0.086*1000000/SUM(RES_hhdet_in_new!K69:K70,RES_hhdet_in_new!K73:K74))</f>
        <v>2410.213332675326</v>
      </c>
      <c r="L68" s="157">
        <f>IF(SUM(RES_hhdet_in_fec!L69:L70,RES_hhdet_in_fec!L73:L74)=0,0,SUM(RES_hhdet_in_fec!L69:L70,RES_hhdet_in_fec!L73:L74)/0.086*1000000/SUM(RES_hhdet_in_new!L69:L70,RES_hhdet_in_new!L73:L74))</f>
        <v>2258.0962499134739</v>
      </c>
      <c r="M68" s="157">
        <f>IF(SUM(RES_hhdet_in_fec!M69:M70,RES_hhdet_in_fec!M73:M74)=0,0,SUM(RES_hhdet_in_fec!M69:M70,RES_hhdet_in_fec!M73:M74)/0.086*1000000/SUM(RES_hhdet_in_new!M69:M70,RES_hhdet_in_new!M73:M74))</f>
        <v>2503.9791193841511</v>
      </c>
      <c r="N68" s="157">
        <f>IF(SUM(RES_hhdet_in_fec!N69:N70,RES_hhdet_in_fec!N73:N74)=0,0,SUM(RES_hhdet_in_fec!N69:N70,RES_hhdet_in_fec!N73:N74)/0.086*1000000/SUM(RES_hhdet_in_new!N69:N70,RES_hhdet_in_new!N73:N74))</f>
        <v>2360.6730095431294</v>
      </c>
      <c r="O68" s="157">
        <f>IF(SUM(RES_hhdet_in_fec!O69:O70,RES_hhdet_in_fec!O73:O74)=0,0,SUM(RES_hhdet_in_fec!O69:O70,RES_hhdet_in_fec!O73:O74)/0.086*1000000/SUM(RES_hhdet_in_new!O69:O70,RES_hhdet_in_new!O73:O74))</f>
        <v>2382.6096825128848</v>
      </c>
      <c r="P68" s="157">
        <f>IF(SUM(RES_hhdet_in_fec!P69:P70,RES_hhdet_in_fec!P73:P74)=0,0,SUM(RES_hhdet_in_fec!P69:P70,RES_hhdet_in_fec!P73:P74)/0.086*1000000/SUM(RES_hhdet_in_new!P69:P70,RES_hhdet_in_new!P73:P74))</f>
        <v>2225.1107790943947</v>
      </c>
      <c r="Q68" s="157">
        <f>IF(SUM(RES_hhdet_in_fec!Q69:Q70,RES_hhdet_in_fec!Q73:Q74)=0,0,SUM(RES_hhdet_in_fec!Q69:Q70,RES_hhdet_in_fec!Q73:Q74)/0.086*1000000/SUM(RES_hhdet_in_new!Q69:Q70,RES_hhdet_in_new!Q73:Q74))</f>
        <v>2214.2596801114883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2680.5167523640425</v>
      </c>
      <c r="D69" s="132">
        <f>IF(RES_hhdet_in_fec!D69=0,0,RES_hhdet_in_fec!D69/0.086*1000000/RES_hhdet_in_new!D69)</f>
        <v>2698.9827494906094</v>
      </c>
      <c r="E69" s="132">
        <f>IF(RES_hhdet_in_fec!E69=0,0,RES_hhdet_in_fec!E69/0.086*1000000/RES_hhdet_in_new!E69)</f>
        <v>2740.4335427327687</v>
      </c>
      <c r="F69" s="132">
        <f>IF(RES_hhdet_in_fec!F69=0,0,RES_hhdet_in_fec!F69/0.086*1000000/RES_hhdet_in_new!F69)</f>
        <v>2731.4551385102604</v>
      </c>
      <c r="G69" s="132">
        <f>IF(RES_hhdet_in_fec!G69=0,0,RES_hhdet_in_fec!G69/0.086*1000000/RES_hhdet_in_new!G69)</f>
        <v>2712.1719785341538</v>
      </c>
      <c r="H69" s="132">
        <f>IF(RES_hhdet_in_fec!H69=0,0,RES_hhdet_in_fec!H69/0.086*1000000/RES_hhdet_in_new!H69)</f>
        <v>2662.7335690873329</v>
      </c>
      <c r="I69" s="132">
        <f>IF(RES_hhdet_in_fec!I69=0,0,RES_hhdet_in_fec!I69/0.086*1000000/RES_hhdet_in_new!I69)</f>
        <v>0</v>
      </c>
      <c r="J69" s="132">
        <f>IF(RES_hhdet_in_fec!J69=0,0,RES_hhdet_in_fec!J69/0.086*1000000/RES_hhdet_in_new!J69)</f>
        <v>2588.4328583467923</v>
      </c>
      <c r="K69" s="132">
        <f>IF(RES_hhdet_in_fec!K69=0,0,RES_hhdet_in_fec!K69/0.086*1000000/RES_hhdet_in_new!K69)</f>
        <v>2544.0007500882002</v>
      </c>
      <c r="L69" s="132">
        <f>IF(RES_hhdet_in_fec!L69=0,0,RES_hhdet_in_fec!L69/0.086*1000000/RES_hhdet_in_new!L69)</f>
        <v>2518.3757245711486</v>
      </c>
      <c r="M69" s="132">
        <f>IF(RES_hhdet_in_fec!M69=0,0,RES_hhdet_in_fec!M69/0.086*1000000/RES_hhdet_in_new!M69)</f>
        <v>2624.4092077753494</v>
      </c>
      <c r="N69" s="132">
        <f>IF(RES_hhdet_in_fec!N69=0,0,RES_hhdet_in_fec!N69/0.086*1000000/RES_hhdet_in_new!N69)</f>
        <v>2462.9201473241919</v>
      </c>
      <c r="O69" s="132">
        <f>IF(RES_hhdet_in_fec!O69=0,0,RES_hhdet_in_fec!O69/0.086*1000000/RES_hhdet_in_new!O69)</f>
        <v>2403.3023328144209</v>
      </c>
      <c r="P69" s="132">
        <f>IF(RES_hhdet_in_fec!P69=0,0,RES_hhdet_in_fec!P69/0.086*1000000/RES_hhdet_in_new!P69)</f>
        <v>2314.9313763024738</v>
      </c>
      <c r="Q69" s="132">
        <f>IF(RES_hhdet_in_fec!Q69=0,0,RES_hhdet_in_fec!Q69/0.086*1000000/RES_hhdet_in_new!Q69)</f>
        <v>2309.456023353257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1974.3230054102455</v>
      </c>
      <c r="D70" s="132">
        <f>IF(RES_hhdet_in_fec!D70=0,0,RES_hhdet_in_fec!D70/0.086*1000000/RES_hhdet_in_new!D70)</f>
        <v>2007.0258752839893</v>
      </c>
      <c r="E70" s="132">
        <f>IF(RES_hhdet_in_fec!E70=0,0,RES_hhdet_in_fec!E70/0.086*1000000/RES_hhdet_in_new!E70)</f>
        <v>2046.6628168650213</v>
      </c>
      <c r="F70" s="132">
        <f>IF(RES_hhdet_in_fec!F70=0,0,RES_hhdet_in_fec!F70/0.086*1000000/RES_hhdet_in_new!F70)</f>
        <v>2053.323372312791</v>
      </c>
      <c r="G70" s="132">
        <f>IF(RES_hhdet_in_fec!G70=0,0,RES_hhdet_in_fec!G70/0.086*1000000/RES_hhdet_in_new!G70)</f>
        <v>2058.30191378172</v>
      </c>
      <c r="H70" s="132">
        <f>IF(RES_hhdet_in_fec!H70=0,0,RES_hhdet_in_fec!H70/0.086*1000000/RES_hhdet_in_new!H70)</f>
        <v>2035.695039301444</v>
      </c>
      <c r="I70" s="132">
        <f>IF(RES_hhdet_in_fec!I70=0,0,RES_hhdet_in_fec!I70/0.086*1000000/RES_hhdet_in_new!I70)</f>
        <v>2024.5438913969479</v>
      </c>
      <c r="J70" s="132">
        <f>IF(RES_hhdet_in_fec!J70=0,0,RES_hhdet_in_fec!J70/0.086*1000000/RES_hhdet_in_new!J70)</f>
        <v>2006.8579217178722</v>
      </c>
      <c r="K70" s="132">
        <f>IF(RES_hhdet_in_fec!K70=0,0,RES_hhdet_in_fec!K70/0.086*1000000/RES_hhdet_in_new!K70)</f>
        <v>1981.1269028288489</v>
      </c>
      <c r="L70" s="132">
        <f>IF(RES_hhdet_in_fec!L70=0,0,RES_hhdet_in_fec!L70/0.086*1000000/RES_hhdet_in_new!L70)</f>
        <v>1968.3528111190292</v>
      </c>
      <c r="M70" s="132">
        <f>IF(RES_hhdet_in_fec!M70=0,0,RES_hhdet_in_fec!M70/0.086*1000000/RES_hhdet_in_new!M70)</f>
        <v>2015.4879284258332</v>
      </c>
      <c r="N70" s="132">
        <f>IF(RES_hhdet_in_fec!N70=0,0,RES_hhdet_in_fec!N70/0.086*1000000/RES_hhdet_in_new!N70)</f>
        <v>1916.7512587469287</v>
      </c>
      <c r="O70" s="132">
        <f>IF(RES_hhdet_in_fec!O70=0,0,RES_hhdet_in_fec!O70/0.086*1000000/RES_hhdet_in_new!O70)</f>
        <v>1870.5178255754508</v>
      </c>
      <c r="P70" s="132">
        <f>IF(RES_hhdet_in_fec!P70=0,0,RES_hhdet_in_fec!P70/0.086*1000000/RES_hhdet_in_new!P70)</f>
        <v>1800.6951398030558</v>
      </c>
      <c r="Q70" s="132">
        <f>IF(RES_hhdet_in_fec!Q70=0,0,RES_hhdet_in_fec!Q70/0.086*1000000/RES_hhdet_in_new!Q70)</f>
        <v>1794.8314694795001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1094.0723851464704</v>
      </c>
      <c r="D71" s="165">
        <f>IF(RES_hhdet_in_fec!D71=0,0,RES_hhdet_in_fec!D71/0.086*1000000/RES_hhdet_in_new!D70)</f>
        <v>1104.5627834059171</v>
      </c>
      <c r="E71" s="165">
        <f>IF(RES_hhdet_in_fec!E71=0,0,RES_hhdet_in_fec!E71/0.086*1000000/RES_hhdet_in_new!E70)</f>
        <v>1124.7687711047477</v>
      </c>
      <c r="F71" s="165">
        <f>IF(RES_hhdet_in_fec!F71=0,0,RES_hhdet_in_fec!F71/0.086*1000000/RES_hhdet_in_new!F70)</f>
        <v>1124.1399243551962</v>
      </c>
      <c r="G71" s="165">
        <f>IF(RES_hhdet_in_fec!G71=0,0,RES_hhdet_in_fec!G71/0.086*1000000/RES_hhdet_in_new!G70)</f>
        <v>1122.6438758335871</v>
      </c>
      <c r="H71" s="165">
        <f>IF(RES_hhdet_in_fec!H71=0,0,RES_hhdet_in_fec!H71/0.086*1000000/RES_hhdet_in_new!H70)</f>
        <v>1106.2017211800101</v>
      </c>
      <c r="I71" s="165">
        <f>IF(RES_hhdet_in_fec!I71=0,0,RES_hhdet_in_fec!I71/0.086*1000000/RES_hhdet_in_new!I70)</f>
        <v>1095.7237645829614</v>
      </c>
      <c r="J71" s="165">
        <f>IF(RES_hhdet_in_fec!J71=0,0,RES_hhdet_in_fec!J71/0.086*1000000/RES_hhdet_in_new!J70)</f>
        <v>1081.9876847116032</v>
      </c>
      <c r="K71" s="165">
        <f>IF(RES_hhdet_in_fec!K71=0,0,RES_hhdet_in_fec!K71/0.086*1000000/RES_hhdet_in_new!K70)</f>
        <v>1064.1849073073604</v>
      </c>
      <c r="L71" s="165">
        <f>IF(RES_hhdet_in_fec!L71=0,0,RES_hhdet_in_fec!L71/0.086*1000000/RES_hhdet_in_new!L70)</f>
        <v>1052.9332113439814</v>
      </c>
      <c r="M71" s="165">
        <f>IF(RES_hhdet_in_fec!M71=0,0,RES_hhdet_in_fec!M71/0.086*1000000/RES_hhdet_in_new!M70)</f>
        <v>1099.6681183453061</v>
      </c>
      <c r="N71" s="165">
        <f>IF(RES_hhdet_in_fec!N71=0,0,RES_hhdet_in_fec!N71/0.086*1000000/RES_hhdet_in_new!N70)</f>
        <v>1023.9560076968011</v>
      </c>
      <c r="O71" s="165">
        <f>IF(RES_hhdet_in_fec!O71=0,0,RES_hhdet_in_fec!O71/0.086*1000000/RES_hhdet_in_new!O70)</f>
        <v>998.02367968507974</v>
      </c>
      <c r="P71" s="165">
        <f>IF(RES_hhdet_in_fec!P71=0,0,RES_hhdet_in_fec!P71/0.086*1000000/RES_hhdet_in_new!P70)</f>
        <v>959.15606384888258</v>
      </c>
      <c r="Q71" s="165">
        <f>IF(RES_hhdet_in_fec!Q71=0,0,RES_hhdet_in_fec!Q71/0.086*1000000/RES_hhdet_in_new!Q70)</f>
        <v>954.66947025202035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880.25062026377532</v>
      </c>
      <c r="D72" s="164">
        <f>IF(RES_hhdet_in_fec!D72=0,0,RES_hhdet_in_fec!D72/0.086*1000000/RES_hhdet_in_new!D70)</f>
        <v>902.46309187807219</v>
      </c>
      <c r="E72" s="164">
        <f>IF(RES_hhdet_in_fec!E72=0,0,RES_hhdet_in_fec!E72/0.086*1000000/RES_hhdet_in_new!E70)</f>
        <v>921.8940457602738</v>
      </c>
      <c r="F72" s="164">
        <f>IF(RES_hhdet_in_fec!F72=0,0,RES_hhdet_in_fec!F72/0.086*1000000/RES_hhdet_in_new!F70)</f>
        <v>929.18344795759481</v>
      </c>
      <c r="G72" s="164">
        <f>IF(RES_hhdet_in_fec!G72=0,0,RES_hhdet_in_fec!G72/0.086*1000000/RES_hhdet_in_new!G70)</f>
        <v>935.65803794813314</v>
      </c>
      <c r="H72" s="164">
        <f>IF(RES_hhdet_in_fec!H72=0,0,RES_hhdet_in_fec!H72/0.086*1000000/RES_hhdet_in_new!H70)</f>
        <v>929.4933181214335</v>
      </c>
      <c r="I72" s="164">
        <f>IF(RES_hhdet_in_fec!I72=0,0,RES_hhdet_in_fec!I72/0.086*1000000/RES_hhdet_in_new!I70)</f>
        <v>928.82012681398612</v>
      </c>
      <c r="J72" s="164">
        <f>IF(RES_hhdet_in_fec!J72=0,0,RES_hhdet_in_fec!J72/0.086*1000000/RES_hhdet_in_new!J70)</f>
        <v>924.87023700626833</v>
      </c>
      <c r="K72" s="164">
        <f>IF(RES_hhdet_in_fec!K72=0,0,RES_hhdet_in_fec!K72/0.086*1000000/RES_hhdet_in_new!K70)</f>
        <v>916.94199552148825</v>
      </c>
      <c r="L72" s="164">
        <f>IF(RES_hhdet_in_fec!L72=0,0,RES_hhdet_in_fec!L72/0.086*1000000/RES_hhdet_in_new!L70)</f>
        <v>915.41959977504769</v>
      </c>
      <c r="M72" s="164">
        <f>IF(RES_hhdet_in_fec!M72=0,0,RES_hhdet_in_fec!M72/0.086*1000000/RES_hhdet_in_new!M70)</f>
        <v>915.8198100805273</v>
      </c>
      <c r="N72" s="164">
        <f>IF(RES_hhdet_in_fec!N72=0,0,RES_hhdet_in_fec!N72/0.086*1000000/RES_hhdet_in_new!N70)</f>
        <v>892.79525105012783</v>
      </c>
      <c r="O72" s="164">
        <f>IF(RES_hhdet_in_fec!O72=0,0,RES_hhdet_in_fec!O72/0.086*1000000/RES_hhdet_in_new!O70)</f>
        <v>872.49414589037121</v>
      </c>
      <c r="P72" s="164">
        <f>IF(RES_hhdet_in_fec!P72=0,0,RES_hhdet_in_fec!P72/0.086*1000000/RES_hhdet_in_new!P70)</f>
        <v>841.53907595417354</v>
      </c>
      <c r="Q72" s="164">
        <f>IF(RES_hhdet_in_fec!Q72=0,0,RES_hhdet_in_fec!Q72/0.086*1000000/RES_hhdet_in_new!Q70)</f>
        <v>840.16199922747967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2401.4827222134822</v>
      </c>
      <c r="D73" s="162">
        <f>IF(RES_hhdet_in_fec!D73=0,0,RES_hhdet_in_fec!D73/0.086*1000000/RES_hhdet_in_new!D73)</f>
        <v>0</v>
      </c>
      <c r="E73" s="162">
        <f>IF(RES_hhdet_in_fec!E73=0,0,RES_hhdet_in_fec!E73/0.086*1000000/RES_hhdet_in_new!E73)</f>
        <v>2768.2597271241843</v>
      </c>
      <c r="F73" s="162">
        <f>IF(RES_hhdet_in_fec!F73=0,0,RES_hhdet_in_fec!F73/0.086*1000000/RES_hhdet_in_new!F73)</f>
        <v>0</v>
      </c>
      <c r="G73" s="162">
        <f>IF(RES_hhdet_in_fec!G73=0,0,RES_hhdet_in_fec!G73/0.086*1000000/RES_hhdet_in_new!G73)</f>
        <v>2995.9209307727506</v>
      </c>
      <c r="H73" s="162">
        <f>IF(RES_hhdet_in_fec!H73=0,0,RES_hhdet_in_fec!H73/0.086*1000000/RES_hhdet_in_new!H73)</f>
        <v>2784.1223828961852</v>
      </c>
      <c r="I73" s="162">
        <f>IF(RES_hhdet_in_fec!I73=0,0,RES_hhdet_in_fec!I73/0.086*1000000/RES_hhdet_in_new!I73)</f>
        <v>0</v>
      </c>
      <c r="J73" s="162">
        <f>IF(RES_hhdet_in_fec!J73=0,0,RES_hhdet_in_fec!J73/0.086*1000000/RES_hhdet_in_new!J73)</f>
        <v>2430.6293725016471</v>
      </c>
      <c r="K73" s="162">
        <f>IF(RES_hhdet_in_fec!K73=0,0,RES_hhdet_in_fec!K73/0.086*1000000/RES_hhdet_in_new!K73)</f>
        <v>0</v>
      </c>
      <c r="L73" s="162">
        <f>IF(RES_hhdet_in_fec!L73=0,0,RES_hhdet_in_fec!L73/0.086*1000000/RES_hhdet_in_new!L73)</f>
        <v>2645.7492028087986</v>
      </c>
      <c r="M73" s="162">
        <f>IF(RES_hhdet_in_fec!M73=0,0,RES_hhdet_in_fec!M73/0.086*1000000/RES_hhdet_in_new!M73)</f>
        <v>0</v>
      </c>
      <c r="N73" s="162">
        <f>IF(RES_hhdet_in_fec!N73=0,0,RES_hhdet_in_fec!N73/0.086*1000000/RES_hhdet_in_new!N73)</f>
        <v>2575.3213243532691</v>
      </c>
      <c r="O73" s="162">
        <f>IF(RES_hhdet_in_fec!O73=0,0,RES_hhdet_in_fec!O73/0.086*1000000/RES_hhdet_in_new!O73)</f>
        <v>2721.5635187693033</v>
      </c>
      <c r="P73" s="162">
        <f>IF(RES_hhdet_in_fec!P73=0,0,RES_hhdet_in_fec!P73/0.086*1000000/RES_hhdet_in_new!P73)</f>
        <v>2344.9356148703273</v>
      </c>
      <c r="Q73" s="162">
        <f>IF(RES_hhdet_in_fec!Q73=0,0,RES_hhdet_in_fec!Q73/0.086*1000000/RES_hhdet_in_new!Q73)</f>
        <v>3060.7328658973529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1847.7612392217691</v>
      </c>
      <c r="D74" s="160">
        <f>IF(RES_hhdet_in_fec!D74=0,0,RES_hhdet_in_fec!D74/0.086*1000000/RES_hhdet_in_new!D74)</f>
        <v>0</v>
      </c>
      <c r="E74" s="160">
        <f>IF(RES_hhdet_in_fec!E74=0,0,RES_hhdet_in_fec!E74/0.086*1000000/RES_hhdet_in_new!E74)</f>
        <v>2066.0209863522009</v>
      </c>
      <c r="F74" s="160">
        <f>IF(RES_hhdet_in_fec!F74=0,0,RES_hhdet_in_fec!F74/0.086*1000000/RES_hhdet_in_new!F74)</f>
        <v>0</v>
      </c>
      <c r="G74" s="160">
        <f>IF(RES_hhdet_in_fec!G74=0,0,RES_hhdet_in_fec!G74/0.086*1000000/RES_hhdet_in_new!G74)</f>
        <v>2178.4877861138352</v>
      </c>
      <c r="H74" s="160">
        <f>IF(RES_hhdet_in_fec!H74=0,0,RES_hhdet_in_fec!H74/0.086*1000000/RES_hhdet_in_new!H74)</f>
        <v>2072.4896544888543</v>
      </c>
      <c r="I74" s="160">
        <f>IF(RES_hhdet_in_fec!I74=0,0,RES_hhdet_in_fec!I74/0.086*1000000/RES_hhdet_in_new!I74)</f>
        <v>0</v>
      </c>
      <c r="J74" s="160">
        <f>IF(RES_hhdet_in_fec!J74=0,0,RES_hhdet_in_fec!J74/0.086*1000000/RES_hhdet_in_new!J74)</f>
        <v>1909.8332089915732</v>
      </c>
      <c r="K74" s="160">
        <f>IF(RES_hhdet_in_fec!K74=0,0,RES_hhdet_in_fec!K74/0.086*1000000/RES_hhdet_in_new!K74)</f>
        <v>0</v>
      </c>
      <c r="L74" s="160">
        <f>IF(RES_hhdet_in_fec!L74=0,0,RES_hhdet_in_fec!L74/0.086*1000000/RES_hhdet_in_new!L74)</f>
        <v>1997.4496669719704</v>
      </c>
      <c r="M74" s="160">
        <f>IF(RES_hhdet_in_fec!M74=0,0,RES_hhdet_in_fec!M74/0.086*1000000/RES_hhdet_in_new!M74)</f>
        <v>0</v>
      </c>
      <c r="N74" s="160">
        <f>IF(RES_hhdet_in_fec!N74=0,0,RES_hhdet_in_fec!N74/0.086*1000000/RES_hhdet_in_new!N74)</f>
        <v>1936.2658482785184</v>
      </c>
      <c r="O74" s="160">
        <f>IF(RES_hhdet_in_fec!O74=0,0,RES_hhdet_in_fec!O74/0.086*1000000/RES_hhdet_in_new!O74)</f>
        <v>1972.5451005662792</v>
      </c>
      <c r="P74" s="160">
        <f>IF(RES_hhdet_in_fec!P74=0,0,RES_hhdet_in_fec!P74/0.086*1000000/RES_hhdet_in_new!P74)</f>
        <v>1790.5279595662103</v>
      </c>
      <c r="Q74" s="160">
        <f>IF(RES_hhdet_in_fec!Q74=0,0,RES_hhdet_in_fec!Q74/0.086*1000000/RES_hhdet_in_new!Q74)</f>
        <v>2114.8772412975386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982.97294740460688</v>
      </c>
      <c r="D75" s="156">
        <f>IF(RES_hhdet_in_fec!D75=0,0,RES_hhdet_in_fec!D75/0.086*1000000/RES_hhdet_in_new!D74)</f>
        <v>0</v>
      </c>
      <c r="E75" s="156">
        <f>IF(RES_hhdet_in_fec!E75=0,0,RES_hhdet_in_fec!E75/0.086*1000000/RES_hhdet_in_new!E74)</f>
        <v>1142.3436702518029</v>
      </c>
      <c r="F75" s="156">
        <f>IF(RES_hhdet_in_fec!F75=0,0,RES_hhdet_in_fec!F75/0.086*1000000/RES_hhdet_in_new!F74)</f>
        <v>0</v>
      </c>
      <c r="G75" s="156">
        <f>IF(RES_hhdet_in_fec!G75=0,0,RES_hhdet_in_fec!G75/0.086*1000000/RES_hhdet_in_new!G74)</f>
        <v>1231.8692372368785</v>
      </c>
      <c r="H75" s="156">
        <f>IF(RES_hhdet_in_fec!H75=0,0,RES_hhdet_in_fec!H75/0.086*1000000/RES_hhdet_in_new!H74)</f>
        <v>1139.1638314829368</v>
      </c>
      <c r="I75" s="156">
        <f>IF(RES_hhdet_in_fec!I75=0,0,RES_hhdet_in_fec!I75/0.086*1000000/RES_hhdet_in_new!I74)</f>
        <v>0</v>
      </c>
      <c r="J75" s="156">
        <f>IF(RES_hhdet_in_fec!J75=0,0,RES_hhdet_in_fec!J75/0.086*1000000/RES_hhdet_in_new!J74)</f>
        <v>982.18271446804226</v>
      </c>
      <c r="K75" s="156">
        <f>IF(RES_hhdet_in_fec!K75=0,0,RES_hhdet_in_fec!K75/0.086*1000000/RES_hhdet_in_new!K74)</f>
        <v>0</v>
      </c>
      <c r="L75" s="156">
        <f>IF(RES_hhdet_in_fec!L75=0,0,RES_hhdet_in_fec!L75/0.086*1000000/RES_hhdet_in_new!L74)</f>
        <v>1077.538069743041</v>
      </c>
      <c r="M75" s="156">
        <f>IF(RES_hhdet_in_fec!M75=0,0,RES_hhdet_in_fec!M75/0.086*1000000/RES_hhdet_in_new!M74)</f>
        <v>0</v>
      </c>
      <c r="N75" s="156">
        <f>IF(RES_hhdet_in_fec!N75=0,0,RES_hhdet_in_fec!N75/0.086*1000000/RES_hhdet_in_new!N74)</f>
        <v>1034.5373291887825</v>
      </c>
      <c r="O75" s="156">
        <f>IF(RES_hhdet_in_fec!O75=0,0,RES_hhdet_in_fec!O75/0.086*1000000/RES_hhdet_in_new!O74)</f>
        <v>1089.5339884691398</v>
      </c>
      <c r="P75" s="156">
        <f>IF(RES_hhdet_in_fec!P75=0,0,RES_hhdet_in_fec!P75/0.086*1000000/RES_hhdet_in_new!P74)</f>
        <v>938.23472328081345</v>
      </c>
      <c r="Q75" s="156">
        <f>IF(RES_hhdet_in_fec!Q75=0,0,RES_hhdet_in_fec!Q75/0.086*1000000/RES_hhdet_in_new!Q74)</f>
        <v>1248.5924285511624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864.78829181716242</v>
      </c>
      <c r="D76" s="156">
        <f>IF(RES_hhdet_in_fec!D76=0,0,RES_hhdet_in_fec!D76/0.086*1000000/RES_hhdet_in_new!D74)</f>
        <v>0</v>
      </c>
      <c r="E76" s="156">
        <f>IF(RES_hhdet_in_fec!E76=0,0,RES_hhdet_in_fec!E76/0.086*1000000/RES_hhdet_in_new!E74)</f>
        <v>923.67731610039812</v>
      </c>
      <c r="F76" s="156">
        <f>IF(RES_hhdet_in_fec!F76=0,0,RES_hhdet_in_fec!F76/0.086*1000000/RES_hhdet_in_new!F74)</f>
        <v>0</v>
      </c>
      <c r="G76" s="156">
        <f>IF(RES_hhdet_in_fec!G76=0,0,RES_hhdet_in_fec!G76/0.086*1000000/RES_hhdet_in_new!G74)</f>
        <v>946.61854887695688</v>
      </c>
      <c r="H76" s="156">
        <f>IF(RES_hhdet_in_fec!H76=0,0,RES_hhdet_in_fec!H76/0.086*1000000/RES_hhdet_in_new!H74)</f>
        <v>933.3258230059173</v>
      </c>
      <c r="I76" s="156">
        <f>IF(RES_hhdet_in_fec!I76=0,0,RES_hhdet_in_fec!I76/0.086*1000000/RES_hhdet_in_new!I74)</f>
        <v>0</v>
      </c>
      <c r="J76" s="156">
        <f>IF(RES_hhdet_in_fec!J76=0,0,RES_hhdet_in_fec!J76/0.086*1000000/RES_hhdet_in_new!J74)</f>
        <v>927.65049452353082</v>
      </c>
      <c r="K76" s="156">
        <f>IF(RES_hhdet_in_fec!K76=0,0,RES_hhdet_in_fec!K76/0.086*1000000/RES_hhdet_in_new!K74)</f>
        <v>0</v>
      </c>
      <c r="L76" s="156">
        <f>IF(RES_hhdet_in_fec!L76=0,0,RES_hhdet_in_fec!L76/0.086*1000000/RES_hhdet_in_new!L74)</f>
        <v>919.91159722892996</v>
      </c>
      <c r="M76" s="156">
        <f>IF(RES_hhdet_in_fec!M76=0,0,RES_hhdet_in_fec!M76/0.086*1000000/RES_hhdet_in_new!M74)</f>
        <v>0</v>
      </c>
      <c r="N76" s="156">
        <f>IF(RES_hhdet_in_fec!N76=0,0,RES_hhdet_in_fec!N76/0.086*1000000/RES_hhdet_in_new!N74)</f>
        <v>901.7285190897361</v>
      </c>
      <c r="O76" s="156">
        <f>IF(RES_hhdet_in_fec!O76=0,0,RES_hhdet_in_fec!O76/0.086*1000000/RES_hhdet_in_new!O74)</f>
        <v>883.01111209713974</v>
      </c>
      <c r="P76" s="156">
        <f>IF(RES_hhdet_in_fec!P76=0,0,RES_hhdet_in_fec!P76/0.086*1000000/RES_hhdet_in_new!P74)</f>
        <v>852.2932362853968</v>
      </c>
      <c r="Q76" s="156">
        <f>IF(RES_hhdet_in_fec!Q76=0,0,RES_hhdet_in_fec!Q76/0.086*1000000/RES_hhdet_in_new!Q74)</f>
        <v>866.28481274637602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1267.0317926142438</v>
      </c>
      <c r="D77" s="157">
        <f>IF(SUM(RES_hhdet_in_fec!D78:D79)=0,0,SUM(RES_hhdet_in_fec!D78:D79)/0.086*1000000/SUM(RES_hhdet_in_new!D78:D79))</f>
        <v>1361.2129951455599</v>
      </c>
      <c r="E77" s="157">
        <f>IF(SUM(RES_hhdet_in_fec!E78:E79)=0,0,SUM(RES_hhdet_in_fec!E78:E79)/0.086*1000000/SUM(RES_hhdet_in_new!E78:E79))</f>
        <v>1357.5398976484369</v>
      </c>
      <c r="F77" s="157">
        <f>IF(SUM(RES_hhdet_in_fec!F78:F79)=0,0,SUM(RES_hhdet_in_fec!F78:F79)/0.086*1000000/SUM(RES_hhdet_in_new!F78:F79))</f>
        <v>1476.8420114916098</v>
      </c>
      <c r="G77" s="157">
        <f>IF(SUM(RES_hhdet_in_fec!G78:G79)=0,0,SUM(RES_hhdet_in_fec!G78:G79)/0.086*1000000/SUM(RES_hhdet_in_new!G78:G79))</f>
        <v>1413.922528263508</v>
      </c>
      <c r="H77" s="157">
        <f>IF(SUM(RES_hhdet_in_fec!H78:H79)=0,0,SUM(RES_hhdet_in_fec!H78:H79)/0.086*1000000/SUM(RES_hhdet_in_new!H78:H79))</f>
        <v>1439.7260245330763</v>
      </c>
      <c r="I77" s="157">
        <f>IF(SUM(RES_hhdet_in_fec!I78:I79)=0,0,SUM(RES_hhdet_in_fec!I78:I79)/0.086*1000000/SUM(RES_hhdet_in_new!I78:I79))</f>
        <v>1430.7449841065634</v>
      </c>
      <c r="J77" s="157">
        <f>IF(SUM(RES_hhdet_in_fec!J78:J79)=0,0,SUM(RES_hhdet_in_fec!J78:J79)/0.086*1000000/SUM(RES_hhdet_in_new!J78:J79))</f>
        <v>1254.0478399274593</v>
      </c>
      <c r="K77" s="157">
        <f>IF(SUM(RES_hhdet_in_fec!K78:K79)=0,0,SUM(RES_hhdet_in_fec!K78:K79)/0.086*1000000/SUM(RES_hhdet_in_new!K78:K79))</f>
        <v>1371.7432934858546</v>
      </c>
      <c r="L77" s="157">
        <f>IF(SUM(RES_hhdet_in_fec!L78:L79)=0,0,SUM(RES_hhdet_in_fec!L78:L79)/0.086*1000000/SUM(RES_hhdet_in_new!L78:L79))</f>
        <v>1365.1369192997145</v>
      </c>
      <c r="M77" s="157">
        <f>IF(SUM(RES_hhdet_in_fec!M78:M79)=0,0,SUM(RES_hhdet_in_fec!M78:M79)/0.086*1000000/SUM(RES_hhdet_in_new!M78:M79))</f>
        <v>1416.600323750745</v>
      </c>
      <c r="N77" s="157">
        <f>IF(SUM(RES_hhdet_in_fec!N78:N79)=0,0,SUM(RES_hhdet_in_fec!N78:N79)/0.086*1000000/SUM(RES_hhdet_in_new!N78:N79))</f>
        <v>1277.0696692219697</v>
      </c>
      <c r="O77" s="157">
        <f>IF(SUM(RES_hhdet_in_fec!O78:O79)=0,0,SUM(RES_hhdet_in_fec!O78:O79)/0.086*1000000/SUM(RES_hhdet_in_new!O78:O79))</f>
        <v>1330.2055421187458</v>
      </c>
      <c r="P77" s="157">
        <f>IF(SUM(RES_hhdet_in_fec!P78:P79)=0,0,SUM(RES_hhdet_in_fec!P78:P79)/0.086*1000000/SUM(RES_hhdet_in_new!P78:P79))</f>
        <v>1185.9659998157758</v>
      </c>
      <c r="Q77" s="157">
        <f>IF(SUM(RES_hhdet_in_fec!Q78:Q79)=0,0,SUM(RES_hhdet_in_fec!Q78:Q79)/0.086*1000000/SUM(RES_hhdet_in_new!Q78:Q79))</f>
        <v>1298.1133757443072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1337.0529985300768</v>
      </c>
      <c r="D78" s="156">
        <f>IF(RES_hhdet_in_fec!D78=0,0,RES_hhdet_in_fec!D78/0.086*1000000/RES_hhdet_in_new!D78)</f>
        <v>1361.2129951455599</v>
      </c>
      <c r="E78" s="156">
        <f>IF(RES_hhdet_in_fec!E78=0,0,RES_hhdet_in_fec!E78/0.086*1000000/RES_hhdet_in_new!E78)</f>
        <v>1374.2843038932892</v>
      </c>
      <c r="F78" s="156">
        <f>IF(RES_hhdet_in_fec!F78=0,0,RES_hhdet_in_fec!F78/0.086*1000000/RES_hhdet_in_new!F78)</f>
        <v>1492.2931368548993</v>
      </c>
      <c r="G78" s="156">
        <f>IF(RES_hhdet_in_fec!G78=0,0,RES_hhdet_in_fec!G78/0.086*1000000/RES_hhdet_in_new!G78)</f>
        <v>1413.922528263508</v>
      </c>
      <c r="H78" s="156">
        <f>IF(RES_hhdet_in_fec!H78=0,0,RES_hhdet_in_fec!H78/0.086*1000000/RES_hhdet_in_new!H78)</f>
        <v>1439.7260245330763</v>
      </c>
      <c r="I78" s="156">
        <f>IF(RES_hhdet_in_fec!I78=0,0,RES_hhdet_in_fec!I78/0.086*1000000/RES_hhdet_in_new!I78)</f>
        <v>1430.7449841065634</v>
      </c>
      <c r="J78" s="156">
        <f>IF(RES_hhdet_in_fec!J78=0,0,RES_hhdet_in_fec!J78/0.086*1000000/RES_hhdet_in_new!J78)</f>
        <v>1367.3550940439779</v>
      </c>
      <c r="K78" s="156">
        <f>IF(RES_hhdet_in_fec!K78=0,0,RES_hhdet_in_fec!K78/0.086*1000000/RES_hhdet_in_new!K78)</f>
        <v>1371.7432934858546</v>
      </c>
      <c r="L78" s="156">
        <f>IF(RES_hhdet_in_fec!L78=0,0,RES_hhdet_in_fec!L78/0.086*1000000/RES_hhdet_in_new!L78)</f>
        <v>1365.1369192997145</v>
      </c>
      <c r="M78" s="156">
        <f>IF(RES_hhdet_in_fec!M78=0,0,RES_hhdet_in_fec!M78/0.086*1000000/RES_hhdet_in_new!M78)</f>
        <v>1416.600323750745</v>
      </c>
      <c r="N78" s="156">
        <f>IF(RES_hhdet_in_fec!N78=0,0,RES_hhdet_in_fec!N78/0.086*1000000/RES_hhdet_in_new!N78)</f>
        <v>1336.3851438622623</v>
      </c>
      <c r="O78" s="156">
        <f>IF(RES_hhdet_in_fec!O78=0,0,RES_hhdet_in_fec!O78/0.086*1000000/RES_hhdet_in_new!O78)</f>
        <v>1330.2055421187458</v>
      </c>
      <c r="P78" s="156">
        <f>IF(RES_hhdet_in_fec!P78=0,0,RES_hhdet_in_fec!P78/0.086*1000000/RES_hhdet_in_new!P78)</f>
        <v>1310.3501275460774</v>
      </c>
      <c r="Q78" s="156">
        <f>IF(RES_hhdet_in_fec!Q78=0,0,RES_hhdet_in_fec!Q78/0.086*1000000/RES_hhdet_in_new!Q78)</f>
        <v>1321.5925149189857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941.96061891810416</v>
      </c>
      <c r="D79" s="57">
        <f>IF(RES_hhdet_in_fec!D79=0,0,RES_hhdet_in_fec!D79/0.086*1000000/RES_hhdet_in_new!D79)</f>
        <v>0</v>
      </c>
      <c r="E79" s="57">
        <f>IF(RES_hhdet_in_fec!E79=0,0,RES_hhdet_in_fec!E79/0.086*1000000/RES_hhdet_in_new!E79)</f>
        <v>977.12813635269765</v>
      </c>
      <c r="F79" s="57">
        <f>IF(RES_hhdet_in_fec!F79=0,0,RES_hhdet_in_fec!F79/0.086*1000000/RES_hhdet_in_new!F79)</f>
        <v>1223.6486973376461</v>
      </c>
      <c r="G79" s="57">
        <f>IF(RES_hhdet_in_fec!G79=0,0,RES_hhdet_in_fec!G79/0.086*1000000/RES_hhdet_in_new!G79)</f>
        <v>0</v>
      </c>
      <c r="H79" s="57">
        <f>IF(RES_hhdet_in_fec!H79=0,0,RES_hhdet_in_fec!H79/0.086*1000000/RES_hhdet_in_new!H79)</f>
        <v>0</v>
      </c>
      <c r="I79" s="57">
        <f>IF(RES_hhdet_in_fec!I79=0,0,RES_hhdet_in_fec!I79/0.086*1000000/RES_hhdet_in_new!I79)</f>
        <v>0</v>
      </c>
      <c r="J79" s="57">
        <f>IF(RES_hhdet_in_fec!J79=0,0,RES_hhdet_in_fec!J79/0.086*1000000/RES_hhdet_in_new!J79)</f>
        <v>954.59885368405571</v>
      </c>
      <c r="K79" s="57">
        <f>IF(RES_hhdet_in_fec!K79=0,0,RES_hhdet_in_fec!K79/0.086*1000000/RES_hhdet_in_new!K79)</f>
        <v>0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0</v>
      </c>
      <c r="N79" s="57">
        <f>IF(RES_hhdet_in_fec!N79=0,0,RES_hhdet_in_fec!N79/0.086*1000000/RES_hhdet_in_new!N79)</f>
        <v>987.78684082058589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994.01953165513237</v>
      </c>
      <c r="Q79" s="57">
        <f>IF(RES_hhdet_in_fec!Q79=0,0,RES_hhdet_in_fec!Q79/0.086*1000000/RES_hhdet_in_new!Q79)</f>
        <v>1262.6856415198902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15378.566671792552</v>
      </c>
      <c r="D81" s="168">
        <f t="shared" ref="D81" si="69">SUM(D82,D85,D87,D100)</f>
        <v>15608.776880087669</v>
      </c>
      <c r="E81" s="168">
        <f t="shared" ref="E81" si="70">SUM(E82,E85,E87,E100)</f>
        <v>20103.407038355541</v>
      </c>
      <c r="F81" s="168">
        <f t="shared" ref="F81" si="71">SUM(F82,F85,F87,F100)</f>
        <v>14701.477570529662</v>
      </c>
      <c r="G81" s="168">
        <f t="shared" ref="G81" si="72">SUM(G82,G85,G87,G100)</f>
        <v>18211.753599906886</v>
      </c>
      <c r="H81" s="168">
        <f t="shared" ref="H81" si="73">SUM(H82,H85,H87,H100)</f>
        <v>17186.528189962009</v>
      </c>
      <c r="I81" s="168">
        <f t="shared" ref="I81" si="74">SUM(I82,I85,I87,I100)</f>
        <v>16676.818687385159</v>
      </c>
      <c r="J81" s="168">
        <f t="shared" ref="J81" si="75">SUM(J82,J85,J87,J100)</f>
        <v>18742.225015869553</v>
      </c>
      <c r="K81" s="168">
        <f t="shared" ref="K81" si="76">SUM(K82,K85,K87,K100)</f>
        <v>17183.703106170156</v>
      </c>
      <c r="L81" s="168">
        <f t="shared" ref="L81" si="77">SUM(L82,L85,L87,L100)</f>
        <v>17199.77412465664</v>
      </c>
      <c r="M81" s="168">
        <f t="shared" ref="M81" si="78">SUM(M82,M85,M87,M100)</f>
        <v>0</v>
      </c>
      <c r="N81" s="168">
        <f t="shared" ref="N81" si="79">SUM(N82,N85,N87,N100)</f>
        <v>16762.949189750958</v>
      </c>
      <c r="O81" s="168">
        <f t="shared" ref="O81" si="80">SUM(O82,O85,O87,O100)</f>
        <v>16257.466841242051</v>
      </c>
      <c r="P81" s="168">
        <f t="shared" ref="P81" si="81">SUM(P82,P85,P87,P100)</f>
        <v>13740.801964941224</v>
      </c>
      <c r="Q81" s="168">
        <f t="shared" ref="Q81" si="82">SUM(Q82,Q85,Q87,Q100)</f>
        <v>15954.442401529248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10414.590603959514</v>
      </c>
      <c r="D82" s="157">
        <f t="shared" si="83"/>
        <v>10399.017951129426</v>
      </c>
      <c r="E82" s="157">
        <f t="shared" si="83"/>
        <v>14398.367496430896</v>
      </c>
      <c r="F82" s="157">
        <f t="shared" si="83"/>
        <v>9096.6373781501316</v>
      </c>
      <c r="G82" s="157">
        <f t="shared" si="83"/>
        <v>12749.283253224714</v>
      </c>
      <c r="H82" s="157">
        <f t="shared" si="83"/>
        <v>11660.16247064763</v>
      </c>
      <c r="I82" s="157">
        <f t="shared" si="83"/>
        <v>11377.380304191016</v>
      </c>
      <c r="J82" s="157">
        <f t="shared" si="83"/>
        <v>13344.355664069275</v>
      </c>
      <c r="K82" s="157">
        <f t="shared" si="83"/>
        <v>12844.883703871958</v>
      </c>
      <c r="L82" s="157">
        <f t="shared" si="83"/>
        <v>12824.461445744881</v>
      </c>
      <c r="M82" s="157">
        <f t="shared" si="83"/>
        <v>0</v>
      </c>
      <c r="N82" s="157">
        <f t="shared" si="83"/>
        <v>12230.020131890564</v>
      </c>
      <c r="O82" s="157">
        <f t="shared" si="83"/>
        <v>11827.594537043979</v>
      </c>
      <c r="P82" s="157">
        <f t="shared" si="83"/>
        <v>9105.2718583638361</v>
      </c>
      <c r="Q82" s="157">
        <f t="shared" si="83"/>
        <v>10760.309127465798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10356.408375897614</v>
      </c>
      <c r="D83" s="156">
        <f>IF(RES_hhdet_in_fec!D83=0,0,RES_hhdet_in_fec!D83/0.086*1000000/RES_hhdet_in_new!D83)</f>
        <v>10332.263513093509</v>
      </c>
      <c r="E83" s="156">
        <f>IF(RES_hhdet_in_fec!E83=0,0,RES_hhdet_in_fec!E83/0.086*1000000/RES_hhdet_in_new!E83)</f>
        <v>14299.648683094099</v>
      </c>
      <c r="F83" s="156">
        <f>IF(RES_hhdet_in_fec!F83=0,0,RES_hhdet_in_fec!F83/0.086*1000000/RES_hhdet_in_new!F83)</f>
        <v>9018.1508501932167</v>
      </c>
      <c r="G83" s="156">
        <f>IF(RES_hhdet_in_fec!G83=0,0,RES_hhdet_in_fec!G83/0.086*1000000/RES_hhdet_in_new!G83)</f>
        <v>12649.189590127336</v>
      </c>
      <c r="H83" s="156">
        <f>IF(RES_hhdet_in_fec!H83=0,0,RES_hhdet_in_fec!H83/0.086*1000000/RES_hhdet_in_new!H83)</f>
        <v>11575.935926303917</v>
      </c>
      <c r="I83" s="156">
        <f>IF(RES_hhdet_in_fec!I83=0,0,RES_hhdet_in_fec!I83/0.086*1000000/RES_hhdet_in_new!I83)</f>
        <v>11322.796212953897</v>
      </c>
      <c r="J83" s="156">
        <f>IF(RES_hhdet_in_fec!J83=0,0,RES_hhdet_in_fec!J83/0.086*1000000/RES_hhdet_in_new!J83)</f>
        <v>13282.864082482813</v>
      </c>
      <c r="K83" s="156">
        <f>IF(RES_hhdet_in_fec!K83=0,0,RES_hhdet_in_fec!K83/0.086*1000000/RES_hhdet_in_new!K83)</f>
        <v>12791.671346885654</v>
      </c>
      <c r="L83" s="156">
        <f>IF(RES_hhdet_in_fec!L83=0,0,RES_hhdet_in_fec!L83/0.086*1000000/RES_hhdet_in_new!L83)</f>
        <v>12765.973817176304</v>
      </c>
      <c r="M83" s="156">
        <f>IF(RES_hhdet_in_fec!M83=0,0,RES_hhdet_in_fec!M83/0.086*1000000/RES_hhdet_in_new!M83)</f>
        <v>0</v>
      </c>
      <c r="N83" s="156">
        <f>IF(RES_hhdet_in_fec!N83=0,0,RES_hhdet_in_fec!N83/0.086*1000000/RES_hhdet_in_new!N83)</f>
        <v>12185.154635792962</v>
      </c>
      <c r="O83" s="156">
        <f>IF(RES_hhdet_in_fec!O83=0,0,RES_hhdet_in_fec!O83/0.086*1000000/RES_hhdet_in_new!O83)</f>
        <v>11780.846493610414</v>
      </c>
      <c r="P83" s="156">
        <f>IF(RES_hhdet_in_fec!P83=0,0,RES_hhdet_in_fec!P83/0.086*1000000/RES_hhdet_in_new!P83)</f>
        <v>9073.9753019946584</v>
      </c>
      <c r="Q83" s="156">
        <f>IF(RES_hhdet_in_fec!Q83=0,0,RES_hhdet_in_fec!Q83/0.086*1000000/RES_hhdet_in_new!Q83)</f>
        <v>10690.652246017959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58.18222806189906</v>
      </c>
      <c r="D84" s="156">
        <f>IF(RES_hhdet_in_fec!D84=0,0,RES_hhdet_in_fec!D84/0.086*1000000/RES_hhdet_in_new!D83)</f>
        <v>66.754438035917516</v>
      </c>
      <c r="E84" s="156">
        <f>IF(RES_hhdet_in_fec!E84=0,0,RES_hhdet_in_fec!E84/0.086*1000000/RES_hhdet_in_new!E83)</f>
        <v>98.718813336796885</v>
      </c>
      <c r="F84" s="156">
        <f>IF(RES_hhdet_in_fec!F84=0,0,RES_hhdet_in_fec!F84/0.086*1000000/RES_hhdet_in_new!F83)</f>
        <v>78.486527956914244</v>
      </c>
      <c r="G84" s="156">
        <f>IF(RES_hhdet_in_fec!G84=0,0,RES_hhdet_in_fec!G84/0.086*1000000/RES_hhdet_in_new!G83)</f>
        <v>100.09366309737794</v>
      </c>
      <c r="H84" s="156">
        <f>IF(RES_hhdet_in_fec!H84=0,0,RES_hhdet_in_fec!H84/0.086*1000000/RES_hhdet_in_new!H83)</f>
        <v>84.22654434371421</v>
      </c>
      <c r="I84" s="156">
        <f>IF(RES_hhdet_in_fec!I84=0,0,RES_hhdet_in_fec!I84/0.086*1000000/RES_hhdet_in_new!I83)</f>
        <v>54.584091237117725</v>
      </c>
      <c r="J84" s="156">
        <f>IF(RES_hhdet_in_fec!J84=0,0,RES_hhdet_in_fec!J84/0.086*1000000/RES_hhdet_in_new!J83)</f>
        <v>61.491581586463312</v>
      </c>
      <c r="K84" s="156">
        <f>IF(RES_hhdet_in_fec!K84=0,0,RES_hhdet_in_fec!K84/0.086*1000000/RES_hhdet_in_new!K83)</f>
        <v>53.212356986302865</v>
      </c>
      <c r="L84" s="156">
        <f>IF(RES_hhdet_in_fec!L84=0,0,RES_hhdet_in_fec!L84/0.086*1000000/RES_hhdet_in_new!L83)</f>
        <v>58.487628568576156</v>
      </c>
      <c r="M84" s="156">
        <f>IF(RES_hhdet_in_fec!M84=0,0,RES_hhdet_in_fec!M84/0.086*1000000/RES_hhdet_in_new!M83)</f>
        <v>0</v>
      </c>
      <c r="N84" s="156">
        <f>IF(RES_hhdet_in_fec!N84=0,0,RES_hhdet_in_fec!N84/0.086*1000000/RES_hhdet_in_new!N83)</f>
        <v>44.86549609760273</v>
      </c>
      <c r="O84" s="156">
        <f>IF(RES_hhdet_in_fec!O84=0,0,RES_hhdet_in_fec!O84/0.086*1000000/RES_hhdet_in_new!O83)</f>
        <v>46.748043433565456</v>
      </c>
      <c r="P84" s="156">
        <f>IF(RES_hhdet_in_fec!P84=0,0,RES_hhdet_in_fec!P84/0.086*1000000/RES_hhdet_in_new!P83)</f>
        <v>31.296556369178333</v>
      </c>
      <c r="Q84" s="156">
        <f>IF(RES_hhdet_in_fec!Q84=0,0,RES_hhdet_in_fec!Q84/0.086*1000000/RES_hhdet_in_new!Q83)</f>
        <v>69.656881447839595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1388.5033258732924</v>
      </c>
      <c r="D85" s="157">
        <f t="shared" si="84"/>
        <v>1349.4337824494085</v>
      </c>
      <c r="E85" s="157">
        <f t="shared" si="84"/>
        <v>1306.0774761015643</v>
      </c>
      <c r="F85" s="157">
        <f t="shared" si="84"/>
        <v>1203.2574630500592</v>
      </c>
      <c r="G85" s="157">
        <f t="shared" si="84"/>
        <v>1159.0972892671925</v>
      </c>
      <c r="H85" s="157">
        <f t="shared" si="84"/>
        <v>1338.184661129847</v>
      </c>
      <c r="I85" s="157">
        <f t="shared" si="84"/>
        <v>1260.4047687747045</v>
      </c>
      <c r="J85" s="157">
        <f t="shared" si="84"/>
        <v>1236.4254506156753</v>
      </c>
      <c r="K85" s="157">
        <f t="shared" si="84"/>
        <v>1157.3257782818905</v>
      </c>
      <c r="L85" s="157">
        <f t="shared" si="84"/>
        <v>1129.086371638215</v>
      </c>
      <c r="M85" s="157">
        <f t="shared" si="84"/>
        <v>0</v>
      </c>
      <c r="N85" s="157">
        <f t="shared" si="84"/>
        <v>1346.7214063018412</v>
      </c>
      <c r="O85" s="157">
        <f t="shared" si="84"/>
        <v>1253.1291449313496</v>
      </c>
      <c r="P85" s="157">
        <f t="shared" si="84"/>
        <v>1014.5186244181782</v>
      </c>
      <c r="Q85" s="157">
        <f t="shared" si="84"/>
        <v>911.06529408905476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1388.5033258732924</v>
      </c>
      <c r="D86" s="156">
        <f>IF(RES_hhdet_in_fec!D86=0,0,RES_hhdet_in_fec!D86/0.086*1000000/RES_hhdet_in_new!D86)</f>
        <v>1349.4337824494085</v>
      </c>
      <c r="E86" s="156">
        <f>IF(RES_hhdet_in_fec!E86=0,0,RES_hhdet_in_fec!E86/0.086*1000000/RES_hhdet_in_new!E86)</f>
        <v>1306.0774761015643</v>
      </c>
      <c r="F86" s="156">
        <f>IF(RES_hhdet_in_fec!F86=0,0,RES_hhdet_in_fec!F86/0.086*1000000/RES_hhdet_in_new!F86)</f>
        <v>1203.2574630500592</v>
      </c>
      <c r="G86" s="156">
        <f>IF(RES_hhdet_in_fec!G86=0,0,RES_hhdet_in_fec!G86/0.086*1000000/RES_hhdet_in_new!G86)</f>
        <v>1159.0972892671925</v>
      </c>
      <c r="H86" s="156">
        <f>IF(RES_hhdet_in_fec!H86=0,0,RES_hhdet_in_fec!H86/0.086*1000000/RES_hhdet_in_new!H86)</f>
        <v>1338.184661129847</v>
      </c>
      <c r="I86" s="156">
        <f>IF(RES_hhdet_in_fec!I86=0,0,RES_hhdet_in_fec!I86/0.086*1000000/RES_hhdet_in_new!I86)</f>
        <v>1260.4047687747045</v>
      </c>
      <c r="J86" s="156">
        <f>IF(RES_hhdet_in_fec!J86=0,0,RES_hhdet_in_fec!J86/0.086*1000000/RES_hhdet_in_new!J86)</f>
        <v>1236.4254506156753</v>
      </c>
      <c r="K86" s="156">
        <f>IF(RES_hhdet_in_fec!K86=0,0,RES_hhdet_in_fec!K86/0.086*1000000/RES_hhdet_in_new!K86)</f>
        <v>1157.3257782818905</v>
      </c>
      <c r="L86" s="156">
        <f>IF(RES_hhdet_in_fec!L86=0,0,RES_hhdet_in_fec!L86/0.086*1000000/RES_hhdet_in_new!L86)</f>
        <v>1129.086371638215</v>
      </c>
      <c r="M86" s="156">
        <f>IF(RES_hhdet_in_fec!M86=0,0,RES_hhdet_in_fec!M86/0.086*1000000/RES_hhdet_in_new!M86)</f>
        <v>0</v>
      </c>
      <c r="N86" s="156">
        <f>IF(RES_hhdet_in_fec!N86=0,0,RES_hhdet_in_fec!N86/0.086*1000000/RES_hhdet_in_new!N86)</f>
        <v>1346.7214063018412</v>
      </c>
      <c r="O86" s="156">
        <f>IF(RES_hhdet_in_fec!O86=0,0,RES_hhdet_in_fec!O86/0.086*1000000/RES_hhdet_in_new!O86)</f>
        <v>1253.1291449313496</v>
      </c>
      <c r="P86" s="156">
        <f>IF(RES_hhdet_in_fec!P86=0,0,RES_hhdet_in_fec!P86/0.086*1000000/RES_hhdet_in_new!P86)</f>
        <v>1014.5186244181782</v>
      </c>
      <c r="Q86" s="156">
        <f>IF(RES_hhdet_in_fec!Q86=0,0,RES_hhdet_in_fec!Q86/0.086*1000000/RES_hhdet_in_new!Q86)</f>
        <v>911.06529408905476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2633.4168832990181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2880.9751535265254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3370.9387688313809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2999.7302786812688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3229.4040862410102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3062.5176768054475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3012.4168296174839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3194.8258140912471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2187.0494335630738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2240.3108022560436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0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2158.4885329814351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2108.0804790524435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2626.5286580380744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2923.4575284929524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3139.1647657040735</v>
      </c>
      <c r="D88" s="132">
        <f>IF(RES_hhdet_in_fec!D88=0,0,RES_hhdet_in_fec!D88/0.086*1000000/RES_hhdet_in_new!D88)</f>
        <v>3376.8883533327312</v>
      </c>
      <c r="E88" s="132">
        <f>IF(RES_hhdet_in_fec!E88=0,0,RES_hhdet_in_fec!E88/0.086*1000000/RES_hhdet_in_new!E88)</f>
        <v>3992.8239738830466</v>
      </c>
      <c r="F88" s="132">
        <f>IF(RES_hhdet_in_fec!F88=0,0,RES_hhdet_in_fec!F88/0.086*1000000/RES_hhdet_in_new!F88)</f>
        <v>2991.2662272945145</v>
      </c>
      <c r="G88" s="132">
        <f>IF(RES_hhdet_in_fec!G88=0,0,RES_hhdet_in_fec!G88/0.086*1000000/RES_hhdet_in_new!G88)</f>
        <v>3471.4329590342045</v>
      </c>
      <c r="H88" s="132">
        <f>IF(RES_hhdet_in_fec!H88=0,0,RES_hhdet_in_fec!H88/0.086*1000000/RES_hhdet_in_new!H88)</f>
        <v>3434.6010725033652</v>
      </c>
      <c r="I88" s="132">
        <f>IF(RES_hhdet_in_fec!I88=0,0,RES_hhdet_in_fec!I88/0.086*1000000/RES_hhdet_in_new!I88)</f>
        <v>3408.3864845978733</v>
      </c>
      <c r="J88" s="132">
        <f>IF(RES_hhdet_in_fec!J88=0,0,RES_hhdet_in_fec!J88/0.086*1000000/RES_hhdet_in_new!J88)</f>
        <v>3564.1760335061217</v>
      </c>
      <c r="K88" s="132">
        <f>IF(RES_hhdet_in_fec!K88=0,0,RES_hhdet_in_fec!K88/0.086*1000000/RES_hhdet_in_new!K88)</f>
        <v>0</v>
      </c>
      <c r="L88" s="132">
        <f>IF(RES_hhdet_in_fec!L88=0,0,RES_hhdet_in_fec!L88/0.086*1000000/RES_hhdet_in_new!L88)</f>
        <v>0</v>
      </c>
      <c r="M88" s="132">
        <f>IF(RES_hhdet_in_fec!M88=0,0,RES_hhdet_in_fec!M88/0.086*1000000/RES_hhdet_in_new!M88)</f>
        <v>0</v>
      </c>
      <c r="N88" s="132">
        <f>IF(RES_hhdet_in_fec!N88=0,0,RES_hhdet_in_fec!N88/0.086*1000000/RES_hhdet_in_new!N88)</f>
        <v>0</v>
      </c>
      <c r="O88" s="132">
        <f>IF(RES_hhdet_in_fec!O88=0,0,RES_hhdet_in_fec!O88/0.086*1000000/RES_hhdet_in_new!O88)</f>
        <v>0</v>
      </c>
      <c r="P88" s="132">
        <f>IF(RES_hhdet_in_fec!P88=0,0,RES_hhdet_in_fec!P88/0.086*1000000/RES_hhdet_in_new!P88)</f>
        <v>2918.4891394023921</v>
      </c>
      <c r="Q88" s="132">
        <f>IF(RES_hhdet_in_fec!Q88=0,0,RES_hhdet_in_fec!Q88/0.086*1000000/RES_hhdet_in_new!Q88)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2186.1768945358026</v>
      </c>
      <c r="D89" s="132">
        <f>IF(RES_hhdet_in_fec!D89=0,0,RES_hhdet_in_fec!D89/0.086*1000000/RES_hhdet_in_new!D89)</f>
        <v>2330.9390586390514</v>
      </c>
      <c r="E89" s="132">
        <f>IF(RES_hhdet_in_fec!E89=0,0,RES_hhdet_in_fec!E89/0.086*1000000/RES_hhdet_in_new!E89)</f>
        <v>2607.4820595692327</v>
      </c>
      <c r="F89" s="132">
        <f>IF(RES_hhdet_in_fec!F89=0,0,RES_hhdet_in_fec!F89/0.086*1000000/RES_hhdet_in_new!F89)</f>
        <v>2096.3161508383214</v>
      </c>
      <c r="G89" s="132">
        <f>IF(RES_hhdet_in_fec!G89=0,0,RES_hhdet_in_fec!G89/0.086*1000000/RES_hhdet_in_new!G89)</f>
        <v>2357.1835888517485</v>
      </c>
      <c r="H89" s="132">
        <f>IF(RES_hhdet_in_fec!H89=0,0,RES_hhdet_in_fec!H89/0.086*1000000/RES_hhdet_in_new!H89)</f>
        <v>2335.1029937084018</v>
      </c>
      <c r="I89" s="132">
        <f>IF(RES_hhdet_in_fec!I89=0,0,RES_hhdet_in_fec!I89/0.086*1000000/RES_hhdet_in_new!I89)</f>
        <v>2318.77697611656</v>
      </c>
      <c r="J89" s="132">
        <f>IF(RES_hhdet_in_fec!J89=0,0,RES_hhdet_in_fec!J89/0.086*1000000/RES_hhdet_in_new!J89)</f>
        <v>2393.7866316946211</v>
      </c>
      <c r="K89" s="132">
        <f>IF(RES_hhdet_in_fec!K89=0,0,RES_hhdet_in_fec!K89/0.086*1000000/RES_hhdet_in_new!K89)</f>
        <v>2376.4971649177692</v>
      </c>
      <c r="L89" s="132">
        <f>IF(RES_hhdet_in_fec!L89=0,0,RES_hhdet_in_fec!L89/0.086*1000000/RES_hhdet_in_new!L89)</f>
        <v>2240.3108022560436</v>
      </c>
      <c r="M89" s="132">
        <f>IF(RES_hhdet_in_fec!M89=0,0,RES_hhdet_in_fec!M89/0.086*1000000/RES_hhdet_in_new!M89)</f>
        <v>0</v>
      </c>
      <c r="N89" s="132">
        <f>IF(RES_hhdet_in_fec!N89=0,0,RES_hhdet_in_fec!N89/0.086*1000000/RES_hhdet_in_new!N89)</f>
        <v>2158.4885329814351</v>
      </c>
      <c r="O89" s="132">
        <f>IF(RES_hhdet_in_fec!O89=0,0,RES_hhdet_in_fec!O89/0.086*1000000/RES_hhdet_in_new!O89)</f>
        <v>2108.0804790524435</v>
      </c>
      <c r="P89" s="132">
        <f>IF(RES_hhdet_in_fec!P89=0,0,RES_hhdet_in_fec!P89/0.086*1000000/RES_hhdet_in_new!P89)</f>
        <v>2027.7111816085855</v>
      </c>
      <c r="Q89" s="132">
        <f>IF(RES_hhdet_in_fec!Q89=0,0,RES_hhdet_in_fec!Q89/0.086*1000000/RES_hhdet_in_new!Q89)</f>
        <v>2016.676219702696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1328.0819019538988</v>
      </c>
      <c r="D90" s="165">
        <f>IF(RES_hhdet_in_fec!D90=0,0,RES_hhdet_in_fec!D90/0.086*1000000/RES_hhdet_in_new!D89)</f>
        <v>1412.1574352835628</v>
      </c>
      <c r="E90" s="165">
        <f>IF(RES_hhdet_in_fec!E90=0,0,RES_hhdet_in_fec!E90/0.086*1000000/RES_hhdet_in_new!E89)</f>
        <v>1661.5161326757118</v>
      </c>
      <c r="F90" s="165">
        <f>IF(RES_hhdet_in_fec!F90=0,0,RES_hhdet_in_fec!F90/0.086*1000000/RES_hhdet_in_new!F89)</f>
        <v>1190.117995360644</v>
      </c>
      <c r="G90" s="165">
        <f>IF(RES_hhdet_in_fec!G90=0,0,RES_hhdet_in_fec!G90/0.086*1000000/RES_hhdet_in_new!G89)</f>
        <v>1414.2364739480156</v>
      </c>
      <c r="H90" s="165">
        <f>IF(RES_hhdet_in_fec!H90=0,0,RES_hhdet_in_fec!H90/0.086*1000000/RES_hhdet_in_new!H89)</f>
        <v>1396.4211640031253</v>
      </c>
      <c r="I90" s="165">
        <f>IF(RES_hhdet_in_fec!I90=0,0,RES_hhdet_in_fec!I90/0.086*1000000/RES_hhdet_in_new!I89)</f>
        <v>1381.7525551912004</v>
      </c>
      <c r="J90" s="165">
        <f>IF(RES_hhdet_in_fec!J90=0,0,RES_hhdet_in_fec!J90/0.086*1000000/RES_hhdet_in_new!J89)</f>
        <v>1456.8992794279586</v>
      </c>
      <c r="K90" s="165">
        <f>IF(RES_hhdet_in_fec!K90=0,0,RES_hhdet_in_fec!K90/0.086*1000000/RES_hhdet_in_new!K89)</f>
        <v>1451.1456182799689</v>
      </c>
      <c r="L90" s="165">
        <f>IF(RES_hhdet_in_fec!L90=0,0,RES_hhdet_in_fec!L90/0.086*1000000/RES_hhdet_in_new!L89)</f>
        <v>1328.3165163262795</v>
      </c>
      <c r="M90" s="165">
        <f>IF(RES_hhdet_in_fec!M90=0,0,RES_hhdet_in_fec!M90/0.086*1000000/RES_hhdet_in_new!M89)</f>
        <v>0</v>
      </c>
      <c r="N90" s="165">
        <f>IF(RES_hhdet_in_fec!N90=0,0,RES_hhdet_in_fec!N90/0.086*1000000/RES_hhdet_in_new!N89)</f>
        <v>1268.596584053844</v>
      </c>
      <c r="O90" s="165">
        <f>IF(RES_hhdet_in_fec!O90=0,0,RES_hhdet_in_fec!O90/0.086*1000000/RES_hhdet_in_new!O89)</f>
        <v>1235.3191744800338</v>
      </c>
      <c r="P90" s="165">
        <f>IF(RES_hhdet_in_fec!P90=0,0,RES_hhdet_in_fec!P90/0.086*1000000/RES_hhdet_in_new!P89)</f>
        <v>1183.9137669585573</v>
      </c>
      <c r="Q90" s="165">
        <f>IF(RES_hhdet_in_fec!Q90=0,0,RES_hhdet_in_fec!Q90/0.086*1000000/RES_hhdet_in_new!Q89)</f>
        <v>1174.0824905802688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858.09499258190408</v>
      </c>
      <c r="D91" s="164">
        <f>IF(RES_hhdet_in_fec!D91=0,0,RES_hhdet_in_fec!D91/0.086*1000000/RES_hhdet_in_new!D89)</f>
        <v>918.78162335548859</v>
      </c>
      <c r="E91" s="164">
        <f>IF(RES_hhdet_in_fec!E91=0,0,RES_hhdet_in_fec!E91/0.086*1000000/RES_hhdet_in_new!E89)</f>
        <v>945.96592689352099</v>
      </c>
      <c r="F91" s="164">
        <f>IF(RES_hhdet_in_fec!F91=0,0,RES_hhdet_in_fec!F91/0.086*1000000/RES_hhdet_in_new!F89)</f>
        <v>906.19815547767735</v>
      </c>
      <c r="G91" s="164">
        <f>IF(RES_hhdet_in_fec!G91=0,0,RES_hhdet_in_fec!G91/0.086*1000000/RES_hhdet_in_new!G89)</f>
        <v>942.94711490373231</v>
      </c>
      <c r="H91" s="164">
        <f>IF(RES_hhdet_in_fec!H91=0,0,RES_hhdet_in_fec!H91/0.086*1000000/RES_hhdet_in_new!H89)</f>
        <v>938.6818297052763</v>
      </c>
      <c r="I91" s="164">
        <f>IF(RES_hhdet_in_fec!I91=0,0,RES_hhdet_in_fec!I91/0.086*1000000/RES_hhdet_in_new!I89)</f>
        <v>937.02442092535978</v>
      </c>
      <c r="J91" s="164">
        <f>IF(RES_hhdet_in_fec!J91=0,0,RES_hhdet_in_fec!J91/0.086*1000000/RES_hhdet_in_new!J89)</f>
        <v>936.88735226666233</v>
      </c>
      <c r="K91" s="164">
        <f>IF(RES_hhdet_in_fec!K91=0,0,RES_hhdet_in_fec!K91/0.086*1000000/RES_hhdet_in_new!K89)</f>
        <v>925.35154663780031</v>
      </c>
      <c r="L91" s="164">
        <f>IF(RES_hhdet_in_fec!L91=0,0,RES_hhdet_in_fec!L91/0.086*1000000/RES_hhdet_in_new!L89)</f>
        <v>911.99428592976403</v>
      </c>
      <c r="M91" s="164">
        <f>IF(RES_hhdet_in_fec!M91=0,0,RES_hhdet_in_fec!M91/0.086*1000000/RES_hhdet_in_new!M89)</f>
        <v>0</v>
      </c>
      <c r="N91" s="164">
        <f>IF(RES_hhdet_in_fec!N91=0,0,RES_hhdet_in_fec!N91/0.086*1000000/RES_hhdet_in_new!N89)</f>
        <v>889.89194892759099</v>
      </c>
      <c r="O91" s="164">
        <f>IF(RES_hhdet_in_fec!O91=0,0,RES_hhdet_in_fec!O91/0.086*1000000/RES_hhdet_in_new!O89)</f>
        <v>872.76130457240913</v>
      </c>
      <c r="P91" s="164">
        <f>IF(RES_hhdet_in_fec!P91=0,0,RES_hhdet_in_fec!P91/0.086*1000000/RES_hhdet_in_new!P89)</f>
        <v>843.79741465002849</v>
      </c>
      <c r="Q91" s="164">
        <f>IF(RES_hhdet_in_fec!Q91=0,0,RES_hhdet_in_fec!Q91/0.086*1000000/RES_hhdet_in_new!Q89)</f>
        <v>842.59372912242679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2523.4724320250357</v>
      </c>
      <c r="D96" s="162">
        <f>IF(RES_hhdet_in_fec!D96=0,0,RES_hhdet_in_fec!D96/0.086*1000000/RES_hhdet_in_new!D96)</f>
        <v>2775.3491257504879</v>
      </c>
      <c r="E96" s="162">
        <f>IF(RES_hhdet_in_fec!E96=0,0,RES_hhdet_in_fec!E96/0.086*1000000/RES_hhdet_in_new!E96)</f>
        <v>2882.8988339038469</v>
      </c>
      <c r="F96" s="162">
        <f>IF(RES_hhdet_in_fec!F96=0,0,RES_hhdet_in_fec!F96/0.086*1000000/RES_hhdet_in_new!F96)</f>
        <v>3043.4407672294442</v>
      </c>
      <c r="G96" s="162">
        <f>IF(RES_hhdet_in_fec!G96=0,0,RES_hhdet_in_fec!G96/0.086*1000000/RES_hhdet_in_new!G96)</f>
        <v>3040.1998109357896</v>
      </c>
      <c r="H96" s="162">
        <f>IF(RES_hhdet_in_fec!H96=0,0,RES_hhdet_in_fec!H96/0.086*1000000/RES_hhdet_in_new!H96)</f>
        <v>2830.9270365188531</v>
      </c>
      <c r="I96" s="162">
        <f>IF(RES_hhdet_in_fec!I96=0,0,RES_hhdet_in_fec!I96/0.086*1000000/RES_hhdet_in_new!I96)</f>
        <v>2570.0437303910894</v>
      </c>
      <c r="J96" s="162">
        <f>IF(RES_hhdet_in_fec!J96=0,0,RES_hhdet_in_fec!J96/0.086*1000000/RES_hhdet_in_new!J96)</f>
        <v>0</v>
      </c>
      <c r="K96" s="162">
        <f>IF(RES_hhdet_in_fec!K96=0,0,RES_hhdet_in_fec!K96/0.086*1000000/RES_hhdet_in_new!K96)</f>
        <v>2338.8082906404525</v>
      </c>
      <c r="L96" s="162">
        <f>IF(RES_hhdet_in_fec!L96=0,0,RES_hhdet_in_fec!L96/0.086*1000000/RES_hhdet_in_new!L96)</f>
        <v>0</v>
      </c>
      <c r="M96" s="162">
        <f>IF(RES_hhdet_in_fec!M96=0,0,RES_hhdet_in_fec!M96/0.086*1000000/RES_hhdet_in_new!M96)</f>
        <v>0</v>
      </c>
      <c r="N96" s="162">
        <f>IF(RES_hhdet_in_fec!N96=0,0,RES_hhdet_in_fec!N96/0.086*1000000/RES_hhdet_in_new!N96)</f>
        <v>0</v>
      </c>
      <c r="O96" s="162">
        <f>IF(RES_hhdet_in_fec!O96=0,0,RES_hhdet_in_fec!O96/0.086*1000000/RES_hhdet_in_new!O96)</f>
        <v>0</v>
      </c>
      <c r="P96" s="162">
        <f>IF(RES_hhdet_in_fec!P96=0,0,RES_hhdet_in_fec!P96/0.086*1000000/RES_hhdet_in_new!P96)</f>
        <v>0</v>
      </c>
      <c r="Q96" s="162">
        <f>IF(RES_hhdet_in_fec!Q96=0,0,RES_hhdet_in_fec!Q96/0.086*1000000/RES_hhdet_in_new!Q96)</f>
        <v>3058.1169518055249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1917.8031815263112</v>
      </c>
      <c r="D97" s="160">
        <f>IF(RES_hhdet_in_fec!D97=0,0,RES_hhdet_in_fec!D97/0.086*1000000/RES_hhdet_in_new!D97)</f>
        <v>2031.5759767819864</v>
      </c>
      <c r="E97" s="160">
        <f>IF(RES_hhdet_in_fec!E97=0,0,RES_hhdet_in_fec!E97/0.086*1000000/RES_hhdet_in_new!E97)</f>
        <v>2095.8211299014338</v>
      </c>
      <c r="F97" s="160">
        <f>IF(RES_hhdet_in_fec!F97=0,0,RES_hhdet_in_fec!F97/0.086*1000000/RES_hhdet_in_new!F97)</f>
        <v>2174.6245132390759</v>
      </c>
      <c r="G97" s="160">
        <f>IF(RES_hhdet_in_fec!G97=0,0,RES_hhdet_in_fec!G97/0.086*1000000/RES_hhdet_in_new!G97)</f>
        <v>2176.1979317130763</v>
      </c>
      <c r="H97" s="160">
        <f>IF(RES_hhdet_in_fec!H97=0,0,RES_hhdet_in_fec!H97/0.086*1000000/RES_hhdet_in_new!H97)</f>
        <v>2080.7585024053801</v>
      </c>
      <c r="I97" s="160">
        <f>IF(RES_hhdet_in_fec!I97=0,0,RES_hhdet_in_fec!I97/0.086*1000000/RES_hhdet_in_new!I97)</f>
        <v>1971.5720876521755</v>
      </c>
      <c r="J97" s="160">
        <f>IF(RES_hhdet_in_fec!J97=0,0,RES_hhdet_in_fec!J97/0.086*1000000/RES_hhdet_in_new!J97)</f>
        <v>0</v>
      </c>
      <c r="K97" s="160">
        <f>IF(RES_hhdet_in_fec!K97=0,0,RES_hhdet_in_fec!K97/0.086*1000000/RES_hhdet_in_new!K97)</f>
        <v>1861.0775716887078</v>
      </c>
      <c r="L97" s="160">
        <f>IF(RES_hhdet_in_fec!L97=0,0,RES_hhdet_in_fec!L97/0.086*1000000/RES_hhdet_in_new!L97)</f>
        <v>0</v>
      </c>
      <c r="M97" s="160">
        <f>IF(RES_hhdet_in_fec!M97=0,0,RES_hhdet_in_fec!M97/0.086*1000000/RES_hhdet_in_new!M97)</f>
        <v>0</v>
      </c>
      <c r="N97" s="160">
        <f>IF(RES_hhdet_in_fec!N97=0,0,RES_hhdet_in_fec!N97/0.086*1000000/RES_hhdet_in_new!N97)</f>
        <v>0</v>
      </c>
      <c r="O97" s="160">
        <f>IF(RES_hhdet_in_fec!O97=0,0,RES_hhdet_in_fec!O97/0.086*1000000/RES_hhdet_in_new!O97)</f>
        <v>0</v>
      </c>
      <c r="P97" s="160">
        <f>IF(RES_hhdet_in_fec!P97=0,0,RES_hhdet_in_fec!P97/0.086*1000000/RES_hhdet_in_new!P97)</f>
        <v>0</v>
      </c>
      <c r="Q97" s="160">
        <f>IF(RES_hhdet_in_fec!Q97=0,0,RES_hhdet_in_fec!Q97/0.086*1000000/RES_hhdet_in_new!Q97)</f>
        <v>2091.7620932658224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1020.2338948731427</v>
      </c>
      <c r="D98" s="156">
        <f>IF(RES_hhdet_in_fec!D98=0,0,RES_hhdet_in_fec!D98/0.086*1000000/RES_hhdet_in_new!D97)</f>
        <v>1111.4100360125879</v>
      </c>
      <c r="E98" s="156">
        <f>IF(RES_hhdet_in_fec!E98=0,0,RES_hhdet_in_fec!E98/0.086*1000000/RES_hhdet_in_new!E97)</f>
        <v>1158.8207561966872</v>
      </c>
      <c r="F98" s="156">
        <f>IF(RES_hhdet_in_fec!F98=0,0,RES_hhdet_in_fec!F98/0.086*1000000/RES_hhdet_in_new!F97)</f>
        <v>1231.2942485127103</v>
      </c>
      <c r="G98" s="156">
        <f>IF(RES_hhdet_in_fec!G98=0,0,RES_hhdet_in_fec!G98/0.086*1000000/RES_hhdet_in_new!G97)</f>
        <v>1230.5743935328985</v>
      </c>
      <c r="H98" s="156">
        <f>IF(RES_hhdet_in_fec!H98=0,0,RES_hhdet_in_fec!H98/0.086*1000000/RES_hhdet_in_new!H97)</f>
        <v>1143.7088831091958</v>
      </c>
      <c r="I98" s="156">
        <f>IF(RES_hhdet_in_fec!I98=0,0,RES_hhdet_in_fec!I98/0.086*1000000/RES_hhdet_in_new!I97)</f>
        <v>1037.2516429822579</v>
      </c>
      <c r="J98" s="156">
        <f>IF(RES_hhdet_in_fec!J98=0,0,RES_hhdet_in_fec!J98/0.086*1000000/RES_hhdet_in_new!J97)</f>
        <v>0</v>
      </c>
      <c r="K98" s="156">
        <f>IF(RES_hhdet_in_fec!K98=0,0,RES_hhdet_in_fec!K98/0.086*1000000/RES_hhdet_in_new!K97)</f>
        <v>946.07790219821425</v>
      </c>
      <c r="L98" s="156">
        <f>IF(RES_hhdet_in_fec!L98=0,0,RES_hhdet_in_fec!L98/0.086*1000000/RES_hhdet_in_new!L97)</f>
        <v>0</v>
      </c>
      <c r="M98" s="156">
        <f>IF(RES_hhdet_in_fec!M98=0,0,RES_hhdet_in_fec!M98/0.086*1000000/RES_hhdet_in_new!M97)</f>
        <v>0</v>
      </c>
      <c r="N98" s="156">
        <f>IF(RES_hhdet_in_fec!N98=0,0,RES_hhdet_in_fec!N98/0.086*1000000/RES_hhdet_in_new!N97)</f>
        <v>0</v>
      </c>
      <c r="O98" s="156">
        <f>IF(RES_hhdet_in_fec!O98=0,0,RES_hhdet_in_fec!O98/0.086*1000000/RES_hhdet_in_new!O97)</f>
        <v>0</v>
      </c>
      <c r="P98" s="156">
        <f>IF(RES_hhdet_in_fec!P98=0,0,RES_hhdet_in_fec!P98/0.086*1000000/RES_hhdet_in_new!P97)</f>
        <v>0</v>
      </c>
      <c r="Q98" s="156">
        <f>IF(RES_hhdet_in_fec!Q98=0,0,RES_hhdet_in_fec!Q98/0.086*1000000/RES_hhdet_in_new!Q97)</f>
        <v>1234.945585011661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897.56928665316832</v>
      </c>
      <c r="D99" s="156">
        <f>IF(RES_hhdet_in_fec!D99=0,0,RES_hhdet_in_fec!D99/0.086*1000000/RES_hhdet_in_new!D97)</f>
        <v>920.16594076939793</v>
      </c>
      <c r="E99" s="156">
        <f>IF(RES_hhdet_in_fec!E99=0,0,RES_hhdet_in_fec!E99/0.086*1000000/RES_hhdet_in_new!E97)</f>
        <v>937.00037370474581</v>
      </c>
      <c r="F99" s="156">
        <f>IF(RES_hhdet_in_fec!F99=0,0,RES_hhdet_in_fec!F99/0.086*1000000/RES_hhdet_in_new!F97)</f>
        <v>943.33026472636595</v>
      </c>
      <c r="G99" s="156">
        <f>IF(RES_hhdet_in_fec!G99=0,0,RES_hhdet_in_fec!G99/0.086*1000000/RES_hhdet_in_new!G97)</f>
        <v>945.62353818017766</v>
      </c>
      <c r="H99" s="156">
        <f>IF(RES_hhdet_in_fec!H99=0,0,RES_hhdet_in_fec!H99/0.086*1000000/RES_hhdet_in_new!H97)</f>
        <v>937.04961929618435</v>
      </c>
      <c r="I99" s="156">
        <f>IF(RES_hhdet_in_fec!I99=0,0,RES_hhdet_in_fec!I99/0.086*1000000/RES_hhdet_in_new!I97)</f>
        <v>934.32044466991761</v>
      </c>
      <c r="J99" s="156">
        <f>IF(RES_hhdet_in_fec!J99=0,0,RES_hhdet_in_fec!J99/0.086*1000000/RES_hhdet_in_new!J97)</f>
        <v>0</v>
      </c>
      <c r="K99" s="156">
        <f>IF(RES_hhdet_in_fec!K99=0,0,RES_hhdet_in_fec!K99/0.086*1000000/RES_hhdet_in_new!K97)</f>
        <v>914.99966949049383</v>
      </c>
      <c r="L99" s="156">
        <f>IF(RES_hhdet_in_fec!L99=0,0,RES_hhdet_in_fec!L99/0.086*1000000/RES_hhdet_in_new!L97)</f>
        <v>0</v>
      </c>
      <c r="M99" s="156">
        <f>IF(RES_hhdet_in_fec!M99=0,0,RES_hhdet_in_fec!M99/0.086*1000000/RES_hhdet_in_new!M97)</f>
        <v>0</v>
      </c>
      <c r="N99" s="156">
        <f>IF(RES_hhdet_in_fec!N99=0,0,RES_hhdet_in_fec!N99/0.086*1000000/RES_hhdet_in_new!N97)</f>
        <v>0</v>
      </c>
      <c r="O99" s="156">
        <f>IF(RES_hhdet_in_fec!O99=0,0,RES_hhdet_in_fec!O99/0.086*1000000/RES_hhdet_in_new!O97)</f>
        <v>0</v>
      </c>
      <c r="P99" s="156">
        <f>IF(RES_hhdet_in_fec!P99=0,0,RES_hhdet_in_fec!P99/0.086*1000000/RES_hhdet_in_new!P97)</f>
        <v>0</v>
      </c>
      <c r="Q99" s="156">
        <f>IF(RES_hhdet_in_fec!Q99=0,0,RES_hhdet_in_fec!Q99/0.086*1000000/RES_hhdet_in_new!Q97)</f>
        <v>856.81650825416136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942.05585866072761</v>
      </c>
      <c r="D100" s="157">
        <f>IF(SUM(RES_hhdet_in_fec!D101:D103)=0,0,SUM(RES_hhdet_in_fec!D101:D103)/0.086*1000000/SUM(RES_hhdet_in_new!D101:D103))</f>
        <v>979.34999298230741</v>
      </c>
      <c r="E100" s="157">
        <f>IF(SUM(RES_hhdet_in_fec!E101:E103)=0,0,SUM(RES_hhdet_in_fec!E101:E103)/0.086*1000000/SUM(RES_hhdet_in_new!E101:E103))</f>
        <v>1028.0232969917022</v>
      </c>
      <c r="F100" s="157">
        <f>IF(SUM(RES_hhdet_in_fec!F101:F103)=0,0,SUM(RES_hhdet_in_fec!F101:F103)/0.086*1000000/SUM(RES_hhdet_in_new!F101:F103))</f>
        <v>1401.8524506482031</v>
      </c>
      <c r="G100" s="157">
        <f>IF(SUM(RES_hhdet_in_fec!G101:G103)=0,0,SUM(RES_hhdet_in_fec!G101:G103)/0.086*1000000/SUM(RES_hhdet_in_new!G101:G103))</f>
        <v>1073.9689711739695</v>
      </c>
      <c r="H100" s="157">
        <f>IF(SUM(RES_hhdet_in_fec!H101:H103)=0,0,SUM(RES_hhdet_in_fec!H101:H103)/0.086*1000000/SUM(RES_hhdet_in_new!H101:H103))</f>
        <v>1125.6633813790845</v>
      </c>
      <c r="I100" s="157">
        <f>IF(SUM(RES_hhdet_in_fec!I101:I103)=0,0,SUM(RES_hhdet_in_fec!I101:I103)/0.086*1000000/SUM(RES_hhdet_in_new!I101:I103))</f>
        <v>1026.6167848019543</v>
      </c>
      <c r="J100" s="157">
        <f>IF(SUM(RES_hhdet_in_fec!J101:J103)=0,0,SUM(RES_hhdet_in_fec!J101:J103)/0.086*1000000/SUM(RES_hhdet_in_new!J101:J103))</f>
        <v>966.61808709335821</v>
      </c>
      <c r="K100" s="157">
        <f>IF(SUM(RES_hhdet_in_fec!K101:K103)=0,0,SUM(RES_hhdet_in_fec!K101:K103)/0.086*1000000/SUM(RES_hhdet_in_new!K101:K103))</f>
        <v>994.4441904532348</v>
      </c>
      <c r="L100" s="157">
        <f>IF(SUM(RES_hhdet_in_fec!L101:L103)=0,0,SUM(RES_hhdet_in_fec!L101:L103)/0.086*1000000/SUM(RES_hhdet_in_new!L101:L103))</f>
        <v>1005.9155050174984</v>
      </c>
      <c r="M100" s="157">
        <f>IF(SUM(RES_hhdet_in_fec!M101:M103)=0,0,SUM(RES_hhdet_in_fec!M101:M103)/0.086*1000000/SUM(RES_hhdet_in_new!M101:M103))</f>
        <v>0</v>
      </c>
      <c r="N100" s="157">
        <f>IF(SUM(RES_hhdet_in_fec!N101:N103)=0,0,SUM(RES_hhdet_in_fec!N101:N103)/0.086*1000000/SUM(RES_hhdet_in_new!N101:N103))</f>
        <v>1027.719118577116</v>
      </c>
      <c r="O100" s="157">
        <f>IF(SUM(RES_hhdet_in_fec!O101:O103)=0,0,SUM(RES_hhdet_in_fec!O101:O103)/0.086*1000000/SUM(RES_hhdet_in_new!O101:O103))</f>
        <v>1068.6626802142791</v>
      </c>
      <c r="P100" s="157">
        <f>IF(SUM(RES_hhdet_in_fec!P101:P103)=0,0,SUM(RES_hhdet_in_fec!P101:P103)/0.086*1000000/SUM(RES_hhdet_in_new!P101:P103))</f>
        <v>994.48282412113372</v>
      </c>
      <c r="Q100" s="157">
        <f>IF(SUM(RES_hhdet_in_fec!Q101:Q103)=0,0,SUM(RES_hhdet_in_fec!Q101:Q103)/0.086*1000000/SUM(RES_hhdet_in_new!Q101:Q103))</f>
        <v>1359.6104514814435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1927.7367332244837</v>
      </c>
      <c r="F101" s="156">
        <f>IF(RES_hhdet_in_fec!F101=0,0,RES_hhdet_in_fec!F101/0.086*1000000/RES_hhdet_in_new!F101)</f>
        <v>1867.6680757219303</v>
      </c>
      <c r="G101" s="156">
        <f>IF(RES_hhdet_in_fec!G101=0,0,RES_hhdet_in_fec!G101/0.086*1000000/RES_hhdet_in_new!G101)</f>
        <v>1774.1261533795075</v>
      </c>
      <c r="H101" s="156">
        <f>IF(RES_hhdet_in_fec!H101=0,0,RES_hhdet_in_fec!H101/0.086*1000000/RES_hhdet_in_new!H101)</f>
        <v>2187.2704268597827</v>
      </c>
      <c r="I101" s="156">
        <f>IF(RES_hhdet_in_fec!I101=0,0,RES_hhdet_in_fec!I101/0.086*1000000/RES_hhdet_in_new!I101)</f>
        <v>2125.4022592584038</v>
      </c>
      <c r="J101" s="156">
        <f>IF(RES_hhdet_in_fec!J101=0,0,RES_hhdet_in_fec!J101/0.086*1000000/RES_hhdet_in_new!J101)</f>
        <v>1014.4713437277185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2046.9641933093283</v>
      </c>
      <c r="O101" s="156">
        <f>IF(RES_hhdet_in_fec!O101=0,0,RES_hhdet_in_fec!O101/0.086*1000000/RES_hhdet_in_new!O101)</f>
        <v>1933.563541961252</v>
      </c>
      <c r="P101" s="156">
        <f>IF(RES_hhdet_in_fec!P101=0,0,RES_hhdet_in_fec!P101/0.086*1000000/RES_hhdet_in_new!P101)</f>
        <v>2050.5179867516426</v>
      </c>
      <c r="Q101" s="156">
        <f>IF(RES_hhdet_in_fec!Q101=0,0,RES_hhdet_in_fec!Q101/0.086*1000000/RES_hhdet_in_new!Q101)</f>
        <v>1929.3975272935918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942.05585866072761</v>
      </c>
      <c r="D103" s="57">
        <f>IF(RES_hhdet_in_fec!D103=0,0,RES_hhdet_in_fec!D103/0.086*1000000/RES_hhdet_in_new!D103)</f>
        <v>979.34999298230741</v>
      </c>
      <c r="E103" s="57">
        <f>IF(RES_hhdet_in_fec!E103=0,0,RES_hhdet_in_fec!E103/0.086*1000000/RES_hhdet_in_new!E103)</f>
        <v>979.4068609596635</v>
      </c>
      <c r="F103" s="57">
        <f>IF(RES_hhdet_in_fec!F103=0,0,RES_hhdet_in_fec!F103/0.086*1000000/RES_hhdet_in_new!F103)</f>
        <v>1227.3122369753996</v>
      </c>
      <c r="G103" s="57">
        <f>IF(RES_hhdet_in_fec!G103=0,0,RES_hhdet_in_fec!G103/0.086*1000000/RES_hhdet_in_new!G103)</f>
        <v>1046.8272753805666</v>
      </c>
      <c r="H103" s="57">
        <f>IF(RES_hhdet_in_fec!H103=0,0,RES_hhdet_in_fec!H103/0.086*1000000/RES_hhdet_in_new!H103)</f>
        <v>1093.7977462712929</v>
      </c>
      <c r="I103" s="57">
        <f>IF(RES_hhdet_in_fec!I103=0,0,RES_hhdet_in_fec!I103/0.086*1000000/RES_hhdet_in_new!I103)</f>
        <v>1004.9420398100335</v>
      </c>
      <c r="J103" s="57">
        <f>IF(RES_hhdet_in_fec!J103=0,0,RES_hhdet_in_fec!J103/0.086*1000000/RES_hhdet_in_new!J103)</f>
        <v>959.04054229754797</v>
      </c>
      <c r="K103" s="57">
        <f>IF(RES_hhdet_in_fec!K103=0,0,RES_hhdet_in_fec!K103/0.086*1000000/RES_hhdet_in_new!K103)</f>
        <v>994.4441904532348</v>
      </c>
      <c r="L103" s="57">
        <f>IF(RES_hhdet_in_fec!L103=0,0,RES_hhdet_in_fec!L103/0.086*1000000/RES_hhdet_in_new!L103)</f>
        <v>1005.9155050174984</v>
      </c>
      <c r="M103" s="57">
        <f>IF(RES_hhdet_in_fec!M103=0,0,RES_hhdet_in_fec!M103/0.086*1000000/RES_hhdet_in_new!M103)</f>
        <v>0</v>
      </c>
      <c r="N103" s="57">
        <f>IF(RES_hhdet_in_fec!N103=0,0,RES_hhdet_in_fec!N103/0.086*1000000/RES_hhdet_in_new!N103)</f>
        <v>988.31466558795034</v>
      </c>
      <c r="O103" s="57">
        <f>IF(RES_hhdet_in_fec!O103=0,0,RES_hhdet_in_fec!O103/0.086*1000000/RES_hhdet_in_new!O103)</f>
        <v>1064.1657241465159</v>
      </c>
      <c r="P103" s="57">
        <f>IF(RES_hhdet_in_fec!P103=0,0,RES_hhdet_in_fec!P103/0.086*1000000/RES_hhdet_in_new!P103)</f>
        <v>992.91463402182296</v>
      </c>
      <c r="Q103" s="57">
        <f>IF(RES_hhdet_in_fec!Q103=0,0,RES_hhdet_in_fec!Q103/0.086*1000000/RES_hhdet_in_new!Q103)</f>
        <v>1258.9863106874022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11329.150003414703</v>
      </c>
      <c r="D105" s="168">
        <f t="shared" ref="D105" si="86">SUM(D106,D109,D111,D120)</f>
        <v>11526.717720723937</v>
      </c>
      <c r="E105" s="168">
        <f t="shared" ref="E105" si="87">SUM(E106,E109,E111,E120)</f>
        <v>0</v>
      </c>
      <c r="F105" s="168">
        <f t="shared" ref="F105" si="88">SUM(F106,F109,F111,F120)</f>
        <v>12545.494050819369</v>
      </c>
      <c r="G105" s="168">
        <f t="shared" ref="G105" si="89">SUM(G106,G109,G111,G120)</f>
        <v>12525.297863304635</v>
      </c>
      <c r="H105" s="168">
        <f t="shared" ref="H105" si="90">SUM(H106,H109,H111,H120)</f>
        <v>12343.213514376866</v>
      </c>
      <c r="I105" s="168">
        <f t="shared" ref="I105" si="91">SUM(I106,I109,I111,I120)</f>
        <v>12070.252003488502</v>
      </c>
      <c r="J105" s="168">
        <f t="shared" ref="J105" si="92">SUM(J106,J109,J111,J120)</f>
        <v>11834.505594279701</v>
      </c>
      <c r="K105" s="168">
        <f t="shared" ref="K105" si="93">SUM(K106,K109,K111,K120)</f>
        <v>12154.992313065206</v>
      </c>
      <c r="L105" s="168">
        <f t="shared" ref="L105" si="94">SUM(L106,L109,L111,L120)</f>
        <v>0</v>
      </c>
      <c r="M105" s="168">
        <f t="shared" ref="M105" si="95">SUM(M106,M109,M111,M120)</f>
        <v>12062.956073504196</v>
      </c>
      <c r="N105" s="168">
        <f t="shared" ref="N105" si="96">SUM(N106,N109,N111,N120)</f>
        <v>12911.216887026903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12049.000716387132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6607.5236038783787</v>
      </c>
      <c r="D106" s="157">
        <f t="shared" si="100"/>
        <v>6646.0500698339547</v>
      </c>
      <c r="E106" s="157">
        <f t="shared" si="100"/>
        <v>0</v>
      </c>
      <c r="F106" s="157">
        <f t="shared" si="100"/>
        <v>7160.3386399403826</v>
      </c>
      <c r="G106" s="157">
        <f t="shared" si="100"/>
        <v>7465.6434944580151</v>
      </c>
      <c r="H106" s="157">
        <f t="shared" si="100"/>
        <v>7450.0223503887582</v>
      </c>
      <c r="I106" s="157">
        <f t="shared" si="100"/>
        <v>7619.8549549111422</v>
      </c>
      <c r="J106" s="157">
        <f t="shared" si="100"/>
        <v>7685.816390028248</v>
      </c>
      <c r="K106" s="157">
        <f t="shared" si="100"/>
        <v>7863.0378442434212</v>
      </c>
      <c r="L106" s="157">
        <f t="shared" si="100"/>
        <v>0</v>
      </c>
      <c r="M106" s="157">
        <f t="shared" si="100"/>
        <v>7285.0487142248257</v>
      </c>
      <c r="N106" s="157">
        <f t="shared" si="100"/>
        <v>8480.0693621355131</v>
      </c>
      <c r="O106" s="157">
        <f t="shared" si="100"/>
        <v>0</v>
      </c>
      <c r="P106" s="157">
        <f t="shared" si="100"/>
        <v>0</v>
      </c>
      <c r="Q106" s="157">
        <f t="shared" si="100"/>
        <v>7311.6424896813696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6579.3943001477446</v>
      </c>
      <c r="D107" s="156">
        <f>IF(RES_hhdet_in_fec!D107=0,0,RES_hhdet_in_fec!D107/0.086*1000000/RES_hhdet_in_new!D107)</f>
        <v>6615.0206614570825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7115.8851090727057</v>
      </c>
      <c r="G107" s="156">
        <f>IF(RES_hhdet_in_fec!G107=0,0,RES_hhdet_in_fec!G107/0.086*1000000/RES_hhdet_in_new!G107)</f>
        <v>7423.8921344337596</v>
      </c>
      <c r="H107" s="156">
        <f>IF(RES_hhdet_in_fec!H107=0,0,RES_hhdet_in_fec!H107/0.086*1000000/RES_hhdet_in_new!H107)</f>
        <v>7411.8931187523685</v>
      </c>
      <c r="I107" s="156">
        <f>IF(RES_hhdet_in_fec!I107=0,0,RES_hhdet_in_fec!I107/0.086*1000000/RES_hhdet_in_new!I107)</f>
        <v>7594.1259201365083</v>
      </c>
      <c r="J107" s="156">
        <f>IF(RES_hhdet_in_fec!J107=0,0,RES_hhdet_in_fec!J107/0.086*1000000/RES_hhdet_in_new!J107)</f>
        <v>7660.6974147139563</v>
      </c>
      <c r="K107" s="156">
        <f>IF(RES_hhdet_in_fec!K107=0,0,RES_hhdet_in_fec!K107/0.086*1000000/RES_hhdet_in_new!K107)</f>
        <v>7839.74852188776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7252.4894566187713</v>
      </c>
      <c r="N107" s="156">
        <f>IF(RES_hhdet_in_fec!N107=0,0,RES_hhdet_in_fec!N107/0.086*1000000/RES_hhdet_in_new!N107)</f>
        <v>8456.4152739923193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7275.5490425893668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28.129303730633676</v>
      </c>
      <c r="D108" s="156">
        <f>IF(RES_hhdet_in_fec!D108=0,0,RES_hhdet_in_fec!D108/0.086*1000000/RES_hhdet_in_new!D107)</f>
        <v>31.02940837687229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44.453530867676633</v>
      </c>
      <c r="G108" s="156">
        <f>IF(RES_hhdet_in_fec!G108=0,0,RES_hhdet_in_fec!G108/0.086*1000000/RES_hhdet_in_new!G107)</f>
        <v>41.751360024255661</v>
      </c>
      <c r="H108" s="156">
        <f>IF(RES_hhdet_in_fec!H108=0,0,RES_hhdet_in_fec!H108/0.086*1000000/RES_hhdet_in_new!H107)</f>
        <v>38.129231636389783</v>
      </c>
      <c r="I108" s="156">
        <f>IF(RES_hhdet_in_fec!I108=0,0,RES_hhdet_in_fec!I108/0.086*1000000/RES_hhdet_in_new!I107)</f>
        <v>25.729034774634201</v>
      </c>
      <c r="J108" s="156">
        <f>IF(RES_hhdet_in_fec!J108=0,0,RES_hhdet_in_fec!J108/0.086*1000000/RES_hhdet_in_new!J107)</f>
        <v>25.118975314291308</v>
      </c>
      <c r="K108" s="156">
        <f>IF(RES_hhdet_in_fec!K108=0,0,RES_hhdet_in_fec!K108/0.086*1000000/RES_hhdet_in_new!K107)</f>
        <v>23.289322355661159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32.55925760605421</v>
      </c>
      <c r="N108" s="156">
        <f>IF(RES_hhdet_in_fec!N108=0,0,RES_hhdet_in_fec!N108/0.086*1000000/RES_hhdet_in_new!N107)</f>
        <v>23.654088143194283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36.09344709200326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1387.9983495094532</v>
      </c>
      <c r="D109" s="157">
        <f t="shared" si="101"/>
        <v>1310.2868456202566</v>
      </c>
      <c r="E109" s="157">
        <f t="shared" si="101"/>
        <v>0</v>
      </c>
      <c r="F109" s="157">
        <f t="shared" si="101"/>
        <v>1296.8917275137539</v>
      </c>
      <c r="G109" s="157">
        <f t="shared" si="101"/>
        <v>1235.9936837697667</v>
      </c>
      <c r="H109" s="157">
        <f t="shared" si="101"/>
        <v>1168.3638119511538</v>
      </c>
      <c r="I109" s="157">
        <f t="shared" si="101"/>
        <v>1142.3325711197078</v>
      </c>
      <c r="J109" s="157">
        <f t="shared" si="101"/>
        <v>943.30951086834284</v>
      </c>
      <c r="K109" s="157">
        <f t="shared" si="101"/>
        <v>1129.6997048237856</v>
      </c>
      <c r="L109" s="157">
        <f t="shared" si="101"/>
        <v>0</v>
      </c>
      <c r="M109" s="157">
        <f t="shared" si="101"/>
        <v>1059.2341675597925</v>
      </c>
      <c r="N109" s="157">
        <f t="shared" si="101"/>
        <v>1005.7017849764296</v>
      </c>
      <c r="O109" s="157">
        <f t="shared" si="101"/>
        <v>0</v>
      </c>
      <c r="P109" s="157">
        <f t="shared" si="101"/>
        <v>0</v>
      </c>
      <c r="Q109" s="157">
        <f t="shared" si="101"/>
        <v>827.42045302321526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1387.9983495094532</v>
      </c>
      <c r="D110" s="156">
        <f>IF(RES_hhdet_in_fec!D110=0,0,RES_hhdet_in_fec!D110/0.086*1000000/RES_hhdet_in_new!D110)</f>
        <v>1310.2868456202566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1296.8917275137539</v>
      </c>
      <c r="G110" s="156">
        <f>IF(RES_hhdet_in_fec!G110=0,0,RES_hhdet_in_fec!G110/0.086*1000000/RES_hhdet_in_new!G110)</f>
        <v>1235.9936837697667</v>
      </c>
      <c r="H110" s="156">
        <f>IF(RES_hhdet_in_fec!H110=0,0,RES_hhdet_in_fec!H110/0.086*1000000/RES_hhdet_in_new!H110)</f>
        <v>1168.3638119511538</v>
      </c>
      <c r="I110" s="156">
        <f>IF(RES_hhdet_in_fec!I110=0,0,RES_hhdet_in_fec!I110/0.086*1000000/RES_hhdet_in_new!I110)</f>
        <v>1142.3325711197078</v>
      </c>
      <c r="J110" s="156">
        <f>IF(RES_hhdet_in_fec!J110=0,0,RES_hhdet_in_fec!J110/0.086*1000000/RES_hhdet_in_new!J110)</f>
        <v>943.30951086834284</v>
      </c>
      <c r="K110" s="156">
        <f>IF(RES_hhdet_in_fec!K110=0,0,RES_hhdet_in_fec!K110/0.086*1000000/RES_hhdet_in_new!K110)</f>
        <v>1129.6997048237856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1059.2341675597925</v>
      </c>
      <c r="N110" s="156">
        <f>IF(RES_hhdet_in_fec!N110=0,0,RES_hhdet_in_fec!N110/0.086*1000000/RES_hhdet_in_new!N110)</f>
        <v>1005.7017849764296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827.42045302321526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2391.6305107966423</v>
      </c>
      <c r="D111" s="157">
        <f>IF(SUM(RES_hhdet_in_fec!D112:D113,RES_hhdet_in_fec!D116:D117)=0,0,SUM(RES_hhdet_in_fec!D112:D113,RES_hhdet_in_fec!D116:D117)/0.086*1000000/SUM(RES_hhdet_in_new!D112:D113,RES_hhdet_in_new!D116:D117))</f>
        <v>2591.8719156653751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2866.4890859846437</v>
      </c>
      <c r="G111" s="157">
        <f>IF(SUM(RES_hhdet_in_fec!G112:G113,RES_hhdet_in_fec!G116:G117)=0,0,SUM(RES_hhdet_in_fec!G112:G113,RES_hhdet_in_fec!G116:G117)/0.086*1000000/SUM(RES_hhdet_in_new!G112:G113,RES_hhdet_in_new!G116:G117))</f>
        <v>2782.0297429771308</v>
      </c>
      <c r="H111" s="157">
        <f>IF(SUM(RES_hhdet_in_fec!H112:H113,RES_hhdet_in_fec!H116:H117)=0,0,SUM(RES_hhdet_in_fec!H112:H113,RES_hhdet_in_fec!H116:H117)/0.086*1000000/SUM(RES_hhdet_in_new!H112:H113,RES_hhdet_in_new!H116:H117))</f>
        <v>2636.5290951337965</v>
      </c>
      <c r="I111" s="157">
        <f>IF(SUM(RES_hhdet_in_fec!I112:I113,RES_hhdet_in_fec!I116:I117)=0,0,SUM(RES_hhdet_in_fec!I112:I113,RES_hhdet_in_fec!I116:I117)/0.086*1000000/SUM(RES_hhdet_in_new!I112:I113,RES_hhdet_in_new!I116:I117))</f>
        <v>2308.9075241097353</v>
      </c>
      <c r="J111" s="157">
        <f>IF(SUM(RES_hhdet_in_fec!J112:J113,RES_hhdet_in_fec!J116:J117)=0,0,SUM(RES_hhdet_in_fec!J112:J113,RES_hhdet_in_fec!J116:J117)/0.086*1000000/SUM(RES_hhdet_in_new!J112:J113,RES_hhdet_in_new!J116:J117))</f>
        <v>2252.6867820319649</v>
      </c>
      <c r="K111" s="157">
        <f>IF(SUM(RES_hhdet_in_fec!K112:K113,RES_hhdet_in_fec!K116:K117)=0,0,SUM(RES_hhdet_in_fec!K112:K113,RES_hhdet_in_fec!K116:K117)/0.086*1000000/SUM(RES_hhdet_in_new!K112:K113,RES_hhdet_in_new!K116:K117))</f>
        <v>2172.3581957732681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2717.6232241588432</v>
      </c>
      <c r="N111" s="157">
        <f>IF(SUM(RES_hhdet_in_fec!N112:N113,RES_hhdet_in_fec!N116:N117)=0,0,SUM(RES_hhdet_in_fec!N112:N113,RES_hhdet_in_fec!N116:N117)/0.086*1000000/SUM(RES_hhdet_in_new!N112:N113,RES_hhdet_in_new!N116:N117))</f>
        <v>2435.9251862584183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2648.2724256960628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2401.5869842454422</v>
      </c>
      <c r="D116" s="162">
        <f>IF(RES_hhdet_in_fec!D116=0,0,RES_hhdet_in_fec!D116/0.086*1000000/RES_hhdet_in_new!D116)</f>
        <v>2619.1143337324638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2896.0367989215083</v>
      </c>
      <c r="G116" s="162">
        <f>IF(RES_hhdet_in_fec!G116=0,0,RES_hhdet_in_fec!G116/0.086*1000000/RES_hhdet_in_new!G116)</f>
        <v>2900.224231490015</v>
      </c>
      <c r="H116" s="162">
        <f>IF(RES_hhdet_in_fec!H116=0,0,RES_hhdet_in_fec!H116/0.086*1000000/RES_hhdet_in_new!H116)</f>
        <v>2707.8939384589507</v>
      </c>
      <c r="I116" s="162">
        <f>IF(RES_hhdet_in_fec!I116=0,0,RES_hhdet_in_fec!I116/0.086*1000000/RES_hhdet_in_new!I116)</f>
        <v>2460.6985209540903</v>
      </c>
      <c r="J116" s="162">
        <f>IF(RES_hhdet_in_fec!J116=0,0,RES_hhdet_in_fec!J116/0.086*1000000/RES_hhdet_in_new!J116)</f>
        <v>2342.4314515484789</v>
      </c>
      <c r="K116" s="162">
        <f>IF(RES_hhdet_in_fec!K116=0,0,RES_hhdet_in_fec!K116/0.086*1000000/RES_hhdet_in_new!K116)</f>
        <v>2277.1798518640353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2774.6279879997778</v>
      </c>
      <c r="N116" s="162">
        <f>IF(RES_hhdet_in_fec!N116=0,0,RES_hhdet_in_fec!N116/0.086*1000000/RES_hhdet_in_new!N116)</f>
        <v>2539.8679744551737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3014.4898328902564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1853.3735078352713</v>
      </c>
      <c r="D117" s="160">
        <f>IF(RES_hhdet_in_fec!D117=0,0,RES_hhdet_in_fec!D117/0.086*1000000/RES_hhdet_in_new!D117)</f>
        <v>1984.9454167842905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2142.6418610586043</v>
      </c>
      <c r="G117" s="160">
        <f>IF(RES_hhdet_in_fec!G117=0,0,RES_hhdet_in_fec!G117/0.086*1000000/RES_hhdet_in_new!G117)</f>
        <v>2157.0096629349709</v>
      </c>
      <c r="H117" s="160">
        <f>IF(RES_hhdet_in_fec!H117=0,0,RES_hhdet_in_fec!H117/0.086*1000000/RES_hhdet_in_new!H117)</f>
        <v>2062.6152453516552</v>
      </c>
      <c r="I117" s="160">
        <f>IF(RES_hhdet_in_fec!I117=0,0,RES_hhdet_in_fec!I117/0.086*1000000/RES_hhdet_in_new!I117)</f>
        <v>1951.7025785154142</v>
      </c>
      <c r="J117" s="160">
        <f>IF(RES_hhdet_in_fec!J117=0,0,RES_hhdet_in_fec!J117/0.086*1000000/RES_hhdet_in_new!J117)</f>
        <v>1893.9450706789942</v>
      </c>
      <c r="K117" s="160">
        <f>IF(RES_hhdet_in_fec!K117=0,0,RES_hhdet_in_fec!K117/0.086*1000000/RES_hhdet_in_new!K117)</f>
        <v>1854.0419466097399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2048.1823098136751</v>
      </c>
      <c r="N117" s="160">
        <f>IF(RES_hhdet_in_fec!N117=0,0,RES_hhdet_in_fec!N117/0.086*1000000/RES_hhdet_in_new!N117)</f>
        <v>1918.8263258315114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2092.0427176299672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985.95856486618118</v>
      </c>
      <c r="D118" s="156">
        <f>IF(RES_hhdet_in_fec!D118=0,0,RES_hhdet_in_fec!D118/0.086*1000000/RES_hhdet_in_new!D117)</f>
        <v>1085.8999527281726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1213.1853495086511</v>
      </c>
      <c r="G118" s="156">
        <f>IF(RES_hhdet_in_fec!G118=0,0,RES_hhdet_in_fec!G118/0.086*1000000/RES_hhdet_in_new!G117)</f>
        <v>1219.7240053993266</v>
      </c>
      <c r="H118" s="156">
        <f>IF(RES_hhdet_in_fec!H118=0,0,RES_hhdet_in_fec!H118/0.086*1000000/RES_hhdet_in_new!H117)</f>
        <v>1133.736267720677</v>
      </c>
      <c r="I118" s="156">
        <f>IF(RES_hhdet_in_fec!I118=0,0,RES_hhdet_in_fec!I118/0.086*1000000/RES_hhdet_in_new!I117)</f>
        <v>1026.7982179584235</v>
      </c>
      <c r="J118" s="156">
        <f>IF(RES_hhdet_in_fec!J118=0,0,RES_hhdet_in_fec!J118/0.086*1000000/RES_hhdet_in_new!J117)</f>
        <v>974.01181517577766</v>
      </c>
      <c r="K118" s="156">
        <f>IF(RES_hhdet_in_fec!K118=0,0,RES_hhdet_in_fec!K118/0.086*1000000/RES_hhdet_in_new!K117)</f>
        <v>942.50134552125439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1132.5305197923121</v>
      </c>
      <c r="N118" s="156">
        <f>IF(RES_hhdet_in_fec!N118=0,0,RES_hhdet_in_fec!N118/0.086*1000000/RES_hhdet_in_new!N117)</f>
        <v>1025.2194780317757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1235.1112615102759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867.41494296909036</v>
      </c>
      <c r="D119" s="156">
        <f>IF(RES_hhdet_in_fec!D119=0,0,RES_hhdet_in_fec!D119/0.086*1000000/RES_hhdet_in_new!D117)</f>
        <v>899.04546405611802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929.45651154995312</v>
      </c>
      <c r="G119" s="156">
        <f>IF(RES_hhdet_in_fec!G119=0,0,RES_hhdet_in_fec!G119/0.086*1000000/RES_hhdet_in_new!G117)</f>
        <v>937.28565753564442</v>
      </c>
      <c r="H119" s="156">
        <f>IF(RES_hhdet_in_fec!H119=0,0,RES_hhdet_in_fec!H119/0.086*1000000/RES_hhdet_in_new!H117)</f>
        <v>928.87897763097794</v>
      </c>
      <c r="I119" s="156">
        <f>IF(RES_hhdet_in_fec!I119=0,0,RES_hhdet_in_fec!I119/0.086*1000000/RES_hhdet_in_new!I117)</f>
        <v>924.90436055699058</v>
      </c>
      <c r="J119" s="156">
        <f>IF(RES_hhdet_in_fec!J119=0,0,RES_hhdet_in_fec!J119/0.086*1000000/RES_hhdet_in_new!J117)</f>
        <v>919.9332555032164</v>
      </c>
      <c r="K119" s="156">
        <f>IF(RES_hhdet_in_fec!K119=0,0,RES_hhdet_in_fec!K119/0.086*1000000/RES_hhdet_in_new!K117)</f>
        <v>911.54060108848546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915.65179002136301</v>
      </c>
      <c r="N119" s="156">
        <f>IF(RES_hhdet_in_fec!N119=0,0,RES_hhdet_in_fec!N119/0.086*1000000/RES_hhdet_in_new!N117)</f>
        <v>893.60684779973576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856.93145611969146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941.99753923022979</v>
      </c>
      <c r="D120" s="157">
        <f>IF(SUM(RES_hhdet_in_fec!D121:D122)=0,0,SUM(RES_hhdet_in_fec!D121:D122)/0.086*1000000/SUM(RES_hhdet_in_new!D121:D122))</f>
        <v>978.50888960434816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1221.7745973805895</v>
      </c>
      <c r="G120" s="157">
        <f>IF(SUM(RES_hhdet_in_fec!G121:G122)=0,0,SUM(RES_hhdet_in_fec!G121:G122)/0.086*1000000/SUM(RES_hhdet_in_new!G121:G122))</f>
        <v>1041.6309420997216</v>
      </c>
      <c r="H120" s="157">
        <f>IF(SUM(RES_hhdet_in_fec!H121:H122)=0,0,SUM(RES_hhdet_in_fec!H121:H122)/0.086*1000000/SUM(RES_hhdet_in_new!H121:H122))</f>
        <v>1088.2982569031569</v>
      </c>
      <c r="I120" s="157">
        <f>IF(SUM(RES_hhdet_in_fec!I121:I122)=0,0,SUM(RES_hhdet_in_fec!I121:I122)/0.086*1000000/SUM(RES_hhdet_in_new!I121:I122))</f>
        <v>999.15695334791656</v>
      </c>
      <c r="J120" s="157">
        <f>IF(SUM(RES_hhdet_in_fec!J121:J122)=0,0,SUM(RES_hhdet_in_fec!J121:J122)/0.086*1000000/SUM(RES_hhdet_in_new!J121:J122))</f>
        <v>952.69291135114781</v>
      </c>
      <c r="K120" s="157">
        <f>IF(SUM(RES_hhdet_in_fec!K121:K122)=0,0,SUM(RES_hhdet_in_fec!K121:K122)/0.086*1000000/SUM(RES_hhdet_in_new!K121:K122))</f>
        <v>989.89656822473046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1001.0499675607343</v>
      </c>
      <c r="N120" s="157">
        <f>IF(SUM(RES_hhdet_in_fec!N121:N122)=0,0,SUM(RES_hhdet_in_fec!N121:N122)/0.086*1000000/SUM(RES_hhdet_in_new!N121:N122))</f>
        <v>989.52055365654189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1261.6653479864847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941.99753923022979</v>
      </c>
      <c r="D122" s="57">
        <f>IF(RES_hhdet_in_fec!D122=0,0,RES_hhdet_in_fec!D122/0.086*1000000/RES_hhdet_in_new!D122)</f>
        <v>978.50888960434816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1221.7745973805895</v>
      </c>
      <c r="G122" s="57">
        <f>IF(RES_hhdet_in_fec!G122=0,0,RES_hhdet_in_fec!G122/0.086*1000000/RES_hhdet_in_new!G122)</f>
        <v>1041.6309420997216</v>
      </c>
      <c r="H122" s="57">
        <f>IF(RES_hhdet_in_fec!H122=0,0,RES_hhdet_in_fec!H122/0.086*1000000/RES_hhdet_in_new!H122)</f>
        <v>1088.2982569031569</v>
      </c>
      <c r="I122" s="57">
        <f>IF(RES_hhdet_in_fec!I122=0,0,RES_hhdet_in_fec!I122/0.086*1000000/RES_hhdet_in_new!I122)</f>
        <v>999.15695334791656</v>
      </c>
      <c r="J122" s="57">
        <f>IF(RES_hhdet_in_fec!J122=0,0,RES_hhdet_in_fec!J122/0.086*1000000/RES_hhdet_in_new!J122)</f>
        <v>952.69291135114781</v>
      </c>
      <c r="K122" s="57">
        <f>IF(RES_hhdet_in_fec!K122=0,0,RES_hhdet_in_fec!K122/0.086*1000000/RES_hhdet_in_new!K122)</f>
        <v>989.89656822473046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1001.0499675607343</v>
      </c>
      <c r="N122" s="57">
        <f>IF(RES_hhdet_in_fec!N122=0,0,RES_hhdet_in_fec!N122/0.086*1000000/RES_hhdet_in_new!N122)</f>
        <v>989.52055365654189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1261.6653479864847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11957.256126669789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12380.611559377572</v>
      </c>
      <c r="L124" s="168">
        <f t="shared" ref="L124" si="111">SUM(L125,L128,L130,L139)</f>
        <v>12305.083508676897</v>
      </c>
      <c r="M124" s="168">
        <f t="shared" ref="M124" si="112">SUM(M125,M128,M130,M139)</f>
        <v>10935.875962005095</v>
      </c>
      <c r="N124" s="168">
        <f t="shared" ref="N124" si="113">SUM(N125,N128,N130,N139)</f>
        <v>11434.351684936561</v>
      </c>
      <c r="O124" s="168">
        <f t="shared" ref="O124" si="114">SUM(O125,O128,O130,O139)</f>
        <v>11470.102669817961</v>
      </c>
      <c r="P124" s="168">
        <f t="shared" ref="P124" si="115">SUM(P125,P128,P130,P139)</f>
        <v>9694.536415934479</v>
      </c>
      <c r="Q124" s="168">
        <f t="shared" ref="Q124" si="116">SUM(Q125,Q128,Q130,Q139)</f>
        <v>10573.875733582947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7439.3314565538803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7463.9736671303253</v>
      </c>
      <c r="L125" s="157">
        <f t="shared" si="117"/>
        <v>7956.6793177530244</v>
      </c>
      <c r="M125" s="157">
        <f t="shared" si="117"/>
        <v>7007.0485792817244</v>
      </c>
      <c r="N125" s="157">
        <f t="shared" si="117"/>
        <v>7669.2421304296176</v>
      </c>
      <c r="O125" s="157">
        <f t="shared" si="117"/>
        <v>7737.5479062508166</v>
      </c>
      <c r="P125" s="157">
        <f t="shared" si="117"/>
        <v>6092.3100964768428</v>
      </c>
      <c r="Q125" s="157">
        <f t="shared" si="117"/>
        <v>6864.8053230842897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0</v>
      </c>
      <c r="D126" s="156">
        <f>IF(RES_hhdet_in_fec!D126=0,0,RES_hhdet_in_fec!D126/0.086*1000000/RES_hhdet_in_new!D126)</f>
        <v>0</v>
      </c>
      <c r="E126" s="156">
        <f>IF(RES_hhdet_in_fec!E126=0,0,RES_hhdet_in_fec!E126/0.086*1000000/RES_hhdet_in_new!E126)</f>
        <v>0</v>
      </c>
      <c r="F126" s="156">
        <f>IF(RES_hhdet_in_fec!F126=0,0,RES_hhdet_in_fec!F126/0.086*1000000/RES_hhdet_in_new!F126)</f>
        <v>7389.6247134237728</v>
      </c>
      <c r="G126" s="156">
        <f>IF(RES_hhdet_in_fec!G126=0,0,RES_hhdet_in_fec!G126/0.086*1000000/RES_hhdet_in_new!G126)</f>
        <v>0</v>
      </c>
      <c r="H126" s="156">
        <f>IF(RES_hhdet_in_fec!H126=0,0,RES_hhdet_in_fec!H126/0.086*1000000/RES_hhdet_in_new!H126)</f>
        <v>0</v>
      </c>
      <c r="I126" s="156">
        <f>IF(RES_hhdet_in_fec!I126=0,0,RES_hhdet_in_fec!I126/0.086*1000000/RES_hhdet_in_new!I126)</f>
        <v>0</v>
      </c>
      <c r="J126" s="156">
        <f>IF(RES_hhdet_in_fec!J126=0,0,RES_hhdet_in_fec!J126/0.086*1000000/RES_hhdet_in_new!J126)</f>
        <v>0</v>
      </c>
      <c r="K126" s="156">
        <f>IF(RES_hhdet_in_fec!K126=0,0,RES_hhdet_in_fec!K126/0.086*1000000/RES_hhdet_in_new!K126)</f>
        <v>7441.1698122965454</v>
      </c>
      <c r="L126" s="156">
        <f>IF(RES_hhdet_in_fec!L126=0,0,RES_hhdet_in_fec!L126/0.086*1000000/RES_hhdet_in_new!L126)</f>
        <v>7929.4987035232898</v>
      </c>
      <c r="M126" s="156">
        <f>IF(RES_hhdet_in_fec!M126=0,0,RES_hhdet_in_fec!M126/0.086*1000000/RES_hhdet_in_new!M126)</f>
        <v>6975.3749699896243</v>
      </c>
      <c r="N126" s="156">
        <f>IF(RES_hhdet_in_fec!N126=0,0,RES_hhdet_in_fec!N126/0.086*1000000/RES_hhdet_in_new!N126)</f>
        <v>7647.9654785522853</v>
      </c>
      <c r="O126" s="156">
        <f>IF(RES_hhdet_in_fec!O126=0,0,RES_hhdet_in_fec!O126/0.086*1000000/RES_hhdet_in_new!O126)</f>
        <v>7714.4225310904403</v>
      </c>
      <c r="P126" s="156">
        <f>IF(RES_hhdet_in_fec!P126=0,0,RES_hhdet_in_fec!P126/0.086*1000000/RES_hhdet_in_new!P126)</f>
        <v>6076.5429493781521</v>
      </c>
      <c r="Q126" s="156">
        <f>IF(RES_hhdet_in_fec!Q126=0,0,RES_hhdet_in_fec!Q126/0.086*1000000/RES_hhdet_in_new!Q126)</f>
        <v>6831.4060685541654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0</v>
      </c>
      <c r="D127" s="156">
        <f>IF(RES_hhdet_in_fec!D127=0,0,RES_hhdet_in_fec!D127/0.086*1000000/RES_hhdet_in_new!D126)</f>
        <v>0</v>
      </c>
      <c r="E127" s="156">
        <f>IF(RES_hhdet_in_fec!E127=0,0,RES_hhdet_in_fec!E127/0.086*1000000/RES_hhdet_in_new!E126)</f>
        <v>0</v>
      </c>
      <c r="F127" s="156">
        <f>IF(RES_hhdet_in_fec!F127=0,0,RES_hhdet_in_fec!F127/0.086*1000000/RES_hhdet_in_new!F126)</f>
        <v>49.706743130107817</v>
      </c>
      <c r="G127" s="156">
        <f>IF(RES_hhdet_in_fec!G127=0,0,RES_hhdet_in_fec!G127/0.086*1000000/RES_hhdet_in_new!G126)</f>
        <v>0</v>
      </c>
      <c r="H127" s="156">
        <f>IF(RES_hhdet_in_fec!H127=0,0,RES_hhdet_in_fec!H127/0.086*1000000/RES_hhdet_in_new!H126)</f>
        <v>0</v>
      </c>
      <c r="I127" s="156">
        <f>IF(RES_hhdet_in_fec!I127=0,0,RES_hhdet_in_fec!I127/0.086*1000000/RES_hhdet_in_new!I126)</f>
        <v>0</v>
      </c>
      <c r="J127" s="156">
        <f>IF(RES_hhdet_in_fec!J127=0,0,RES_hhdet_in_fec!J127/0.086*1000000/RES_hhdet_in_new!J126)</f>
        <v>0</v>
      </c>
      <c r="K127" s="156">
        <f>IF(RES_hhdet_in_fec!K127=0,0,RES_hhdet_in_fec!K127/0.086*1000000/RES_hhdet_in_new!K126)</f>
        <v>22.803854833779859</v>
      </c>
      <c r="L127" s="156">
        <f>IF(RES_hhdet_in_fec!L127=0,0,RES_hhdet_in_fec!L127/0.086*1000000/RES_hhdet_in_new!L126)</f>
        <v>27.18061422973501</v>
      </c>
      <c r="M127" s="156">
        <f>IF(RES_hhdet_in_fec!M127=0,0,RES_hhdet_in_fec!M127/0.086*1000000/RES_hhdet_in_new!M126)</f>
        <v>31.673609292099723</v>
      </c>
      <c r="N127" s="156">
        <f>IF(RES_hhdet_in_fec!N127=0,0,RES_hhdet_in_fec!N127/0.086*1000000/RES_hhdet_in_new!N126)</f>
        <v>21.276651877332615</v>
      </c>
      <c r="O127" s="156">
        <f>IF(RES_hhdet_in_fec!O127=0,0,RES_hhdet_in_fec!O127/0.086*1000000/RES_hhdet_in_new!O126)</f>
        <v>23.125375160376525</v>
      </c>
      <c r="P127" s="156">
        <f>IF(RES_hhdet_in_fec!P127=0,0,RES_hhdet_in_fec!P127/0.086*1000000/RES_hhdet_in_new!P126)</f>
        <v>15.767147098690691</v>
      </c>
      <c r="Q127" s="156">
        <f>IF(RES_hhdet_in_fec!Q127=0,0,RES_hhdet_in_fec!Q127/0.086*1000000/RES_hhdet_in_new!Q126)</f>
        <v>33.399254530124047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1402.9684974640656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2170.0031190079621</v>
      </c>
      <c r="L128" s="157">
        <f t="shared" si="118"/>
        <v>1432.4638993396061</v>
      </c>
      <c r="M128" s="157">
        <f t="shared" si="118"/>
        <v>1165.8065031060887</v>
      </c>
      <c r="N128" s="157">
        <f t="shared" si="118"/>
        <v>1068.1025276351081</v>
      </c>
      <c r="O128" s="157">
        <f t="shared" si="118"/>
        <v>988.30156610871745</v>
      </c>
      <c r="P128" s="157">
        <f t="shared" si="118"/>
        <v>938.6592474166564</v>
      </c>
      <c r="Q128" s="157">
        <f t="shared" si="118"/>
        <v>935.58230237314001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0</v>
      </c>
      <c r="D129" s="156">
        <f>IF(RES_hhdet_in_fec!D129=0,0,RES_hhdet_in_fec!D129/0.086*1000000/RES_hhdet_in_new!D129)</f>
        <v>0</v>
      </c>
      <c r="E129" s="156">
        <f>IF(RES_hhdet_in_fec!E129=0,0,RES_hhdet_in_fec!E129/0.086*1000000/RES_hhdet_in_new!E129)</f>
        <v>0</v>
      </c>
      <c r="F129" s="156">
        <f>IF(RES_hhdet_in_fec!F129=0,0,RES_hhdet_in_fec!F129/0.086*1000000/RES_hhdet_in_new!F129)</f>
        <v>1402.9684974640656</v>
      </c>
      <c r="G129" s="156">
        <f>IF(RES_hhdet_in_fec!G129=0,0,RES_hhdet_in_fec!G129/0.086*1000000/RES_hhdet_in_new!G129)</f>
        <v>0</v>
      </c>
      <c r="H129" s="156">
        <f>IF(RES_hhdet_in_fec!H129=0,0,RES_hhdet_in_fec!H129/0.086*1000000/RES_hhdet_in_new!H129)</f>
        <v>0</v>
      </c>
      <c r="I129" s="156">
        <f>IF(RES_hhdet_in_fec!I129=0,0,RES_hhdet_in_fec!I129/0.086*1000000/RES_hhdet_in_new!I129)</f>
        <v>0</v>
      </c>
      <c r="J129" s="156">
        <f>IF(RES_hhdet_in_fec!J129=0,0,RES_hhdet_in_fec!J129/0.086*1000000/RES_hhdet_in_new!J129)</f>
        <v>0</v>
      </c>
      <c r="K129" s="156">
        <f>IF(RES_hhdet_in_fec!K129=0,0,RES_hhdet_in_fec!K129/0.086*1000000/RES_hhdet_in_new!K129)</f>
        <v>2170.0031190079621</v>
      </c>
      <c r="L129" s="156">
        <f>IF(RES_hhdet_in_fec!L129=0,0,RES_hhdet_in_fec!L129/0.086*1000000/RES_hhdet_in_new!L129)</f>
        <v>1432.4638993396061</v>
      </c>
      <c r="M129" s="156">
        <f>IF(RES_hhdet_in_fec!M129=0,0,RES_hhdet_in_fec!M129/0.086*1000000/RES_hhdet_in_new!M129)</f>
        <v>1165.8065031060887</v>
      </c>
      <c r="N129" s="156">
        <f>IF(RES_hhdet_in_fec!N129=0,0,RES_hhdet_in_fec!N129/0.086*1000000/RES_hhdet_in_new!N129)</f>
        <v>1068.1025276351081</v>
      </c>
      <c r="O129" s="156">
        <f>IF(RES_hhdet_in_fec!O129=0,0,RES_hhdet_in_fec!O129/0.086*1000000/RES_hhdet_in_new!O129)</f>
        <v>988.30156610871745</v>
      </c>
      <c r="P129" s="156">
        <f>IF(RES_hhdet_in_fec!P129=0,0,RES_hhdet_in_fec!P129/0.086*1000000/RES_hhdet_in_new!P129)</f>
        <v>938.6592474166564</v>
      </c>
      <c r="Q129" s="156">
        <f>IF(RES_hhdet_in_fec!Q129=0,0,RES_hhdet_in_fec!Q129/0.086*1000000/RES_hhdet_in_new!Q129)</f>
        <v>935.58230237314001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0</v>
      </c>
      <c r="D130" s="157">
        <f>IF(SUM(RES_hhdet_in_fec!D131:D132,RES_hhdet_in_fec!D135:D136)=0,0,SUM(RES_hhdet_in_fec!D131:D132,RES_hhdet_in_fec!D135:D136)/0.086*1000000/SUM(RES_hhdet_in_new!D131:D132,RES_hhdet_in_new!D135:D136))</f>
        <v>0</v>
      </c>
      <c r="E130" s="157">
        <f>IF(SUM(RES_hhdet_in_fec!E131:E132,RES_hhdet_in_fec!E135:E136)=0,0,SUM(RES_hhdet_in_fec!E131:E132,RES_hhdet_in_fec!E135:E136)/0.086*1000000/SUM(RES_hhdet_in_new!E131:E132,RES_hhdet_in_new!E135:E136))</f>
        <v>0</v>
      </c>
      <c r="F130" s="157">
        <f>IF(SUM(RES_hhdet_in_fec!F131:F132,RES_hhdet_in_fec!F135:F136)=0,0,SUM(RES_hhdet_in_fec!F131:F132,RES_hhdet_in_fec!F135:F136)/0.086*1000000/SUM(RES_hhdet_in_new!F131:F132,RES_hhdet_in_new!F135:F136))</f>
        <v>1887.8878184728694</v>
      </c>
      <c r="G130" s="157">
        <f>IF(SUM(RES_hhdet_in_fec!G131:G132,RES_hhdet_in_fec!G135:G136)=0,0,SUM(RES_hhdet_in_fec!G131:G132,RES_hhdet_in_fec!G135:G136)/0.086*1000000/SUM(RES_hhdet_in_new!G131:G132,RES_hhdet_in_new!G135:G136))</f>
        <v>0</v>
      </c>
      <c r="H130" s="157">
        <f>IF(SUM(RES_hhdet_in_fec!H131:H132,RES_hhdet_in_fec!H135:H136)=0,0,SUM(RES_hhdet_in_fec!H131:H132,RES_hhdet_in_fec!H135:H136)/0.086*1000000/SUM(RES_hhdet_in_new!H131:H132,RES_hhdet_in_new!H135:H136))</f>
        <v>0</v>
      </c>
      <c r="I130" s="157">
        <f>IF(SUM(RES_hhdet_in_fec!I131:I132,RES_hhdet_in_fec!I135:I136)=0,0,SUM(RES_hhdet_in_fec!I131:I132,RES_hhdet_in_fec!I135:I136)/0.086*1000000/SUM(RES_hhdet_in_new!I131:I132,RES_hhdet_in_new!I135:I136))</f>
        <v>0</v>
      </c>
      <c r="J130" s="157">
        <f>IF(SUM(RES_hhdet_in_fec!J131:J132,RES_hhdet_in_fec!J135:J136)=0,0,SUM(RES_hhdet_in_fec!J131:J132,RES_hhdet_in_fec!J135:J136)/0.086*1000000/SUM(RES_hhdet_in_new!J131:J132,RES_hhdet_in_new!J135:J136))</f>
        <v>0</v>
      </c>
      <c r="K130" s="157">
        <f>IF(SUM(RES_hhdet_in_fec!K131:K132,RES_hhdet_in_fec!K135:K136)=0,0,SUM(RES_hhdet_in_fec!K131:K132,RES_hhdet_in_fec!K135:K136)/0.086*1000000/SUM(RES_hhdet_in_new!K131:K132,RES_hhdet_in_new!K135:K136))</f>
        <v>1755.3223940317228</v>
      </c>
      <c r="L130" s="157">
        <f>IF(SUM(RES_hhdet_in_fec!L131:L132,RES_hhdet_in_fec!L135:L136)=0,0,SUM(RES_hhdet_in_fec!L131:L132,RES_hhdet_in_fec!L135:L136)/0.086*1000000/SUM(RES_hhdet_in_new!L131:L132,RES_hhdet_in_new!L135:L136))</f>
        <v>1911.7116677622239</v>
      </c>
      <c r="M130" s="157">
        <f>IF(SUM(RES_hhdet_in_fec!M131:M132,RES_hhdet_in_fec!M135:M136)=0,0,SUM(RES_hhdet_in_fec!M131:M132,RES_hhdet_in_fec!M135:M136)/0.086*1000000/SUM(RES_hhdet_in_new!M131:M132,RES_hhdet_in_new!M135:M136))</f>
        <v>1763.2547751482132</v>
      </c>
      <c r="N130" s="157">
        <f>IF(SUM(RES_hhdet_in_fec!N131:N132,RES_hhdet_in_fec!N135:N136)=0,0,SUM(RES_hhdet_in_fec!N131:N132,RES_hhdet_in_fec!N135:N136)/0.086*1000000/SUM(RES_hhdet_in_new!N131:N132,RES_hhdet_in_new!N135:N136))</f>
        <v>1708.339036015368</v>
      </c>
      <c r="O130" s="157">
        <f>IF(SUM(RES_hhdet_in_fec!O131:O132,RES_hhdet_in_fec!O135:O136)=0,0,SUM(RES_hhdet_in_fec!O131:O132,RES_hhdet_in_fec!O135:O136)/0.086*1000000/SUM(RES_hhdet_in_new!O131:O132,RES_hhdet_in_new!O135:O136))</f>
        <v>1680.3483504164747</v>
      </c>
      <c r="P130" s="157">
        <f>IF(SUM(RES_hhdet_in_fec!P131:P132,RES_hhdet_in_fec!P135:P136)=0,0,SUM(RES_hhdet_in_fec!P131:P132,RES_hhdet_in_fec!P135:P136)/0.086*1000000/SUM(RES_hhdet_in_new!P131:P132,RES_hhdet_in_new!P135:P136))</f>
        <v>1669.8103637307868</v>
      </c>
      <c r="Q130" s="157">
        <f>IF(SUM(RES_hhdet_in_fec!Q131:Q132,RES_hhdet_in_fec!Q135:Q136)=0,0,SUM(RES_hhdet_in_fec!Q131:Q132,RES_hhdet_in_fec!Q135:Q136)/0.086*1000000/SUM(RES_hhdet_in_new!Q131:Q132,RES_hhdet_in_new!Q135:Q136))</f>
        <v>1510.8380215172358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0</v>
      </c>
      <c r="D131" s="132">
        <f>IF(RES_hhdet_in_fec!D131=0,0,RES_hhdet_in_fec!D131/0.086*1000000/RES_hhdet_in_new!D131)</f>
        <v>0</v>
      </c>
      <c r="E131" s="132">
        <f>IF(RES_hhdet_in_fec!E131=0,0,RES_hhdet_in_fec!E131/0.086*1000000/RES_hhdet_in_new!E131)</f>
        <v>0</v>
      </c>
      <c r="F131" s="132">
        <f>IF(RES_hhdet_in_fec!F131=0,0,RES_hhdet_in_fec!F131/0.086*1000000/RES_hhdet_in_new!F131)</f>
        <v>1890.3226907424596</v>
      </c>
      <c r="G131" s="132">
        <f>IF(RES_hhdet_in_fec!G131=0,0,RES_hhdet_in_fec!G131/0.086*1000000/RES_hhdet_in_new!G131)</f>
        <v>0</v>
      </c>
      <c r="H131" s="132">
        <f>IF(RES_hhdet_in_fec!H131=0,0,RES_hhdet_in_fec!H131/0.086*1000000/RES_hhdet_in_new!H131)</f>
        <v>0</v>
      </c>
      <c r="I131" s="132">
        <f>IF(RES_hhdet_in_fec!I131=0,0,RES_hhdet_in_fec!I131/0.086*1000000/RES_hhdet_in_new!I131)</f>
        <v>0</v>
      </c>
      <c r="J131" s="132">
        <f>IF(RES_hhdet_in_fec!J131=0,0,RES_hhdet_in_fec!J131/0.086*1000000/RES_hhdet_in_new!J131)</f>
        <v>0</v>
      </c>
      <c r="K131" s="132">
        <f>IF(RES_hhdet_in_fec!K131=0,0,RES_hhdet_in_fec!K131/0.086*1000000/RES_hhdet_in_new!K131)</f>
        <v>1781.0196829259226</v>
      </c>
      <c r="L131" s="132">
        <f>IF(RES_hhdet_in_fec!L131=0,0,RES_hhdet_in_fec!L131/0.086*1000000/RES_hhdet_in_new!L131)</f>
        <v>1776.7458836023109</v>
      </c>
      <c r="M131" s="132">
        <f>IF(RES_hhdet_in_fec!M131=0,0,RES_hhdet_in_fec!M131/0.086*1000000/RES_hhdet_in_new!M131)</f>
        <v>1782.9760838501488</v>
      </c>
      <c r="N131" s="132">
        <f>IF(RES_hhdet_in_fec!N131=0,0,RES_hhdet_in_fec!N131/0.086*1000000/RES_hhdet_in_new!N131)</f>
        <v>1746.0479318839493</v>
      </c>
      <c r="O131" s="132">
        <f>IF(RES_hhdet_in_fec!O131=0,0,RES_hhdet_in_fec!O131/0.086*1000000/RES_hhdet_in_new!O131)</f>
        <v>1707.5814749275569</v>
      </c>
      <c r="P131" s="132">
        <f>IF(RES_hhdet_in_fec!P131=0,0,RES_hhdet_in_fec!P131/0.086*1000000/RES_hhdet_in_new!P131)</f>
        <v>1712.219656772709</v>
      </c>
      <c r="Q131" s="132">
        <f>IF(RES_hhdet_in_fec!Q131=0,0,RES_hhdet_in_fec!Q131/0.086*1000000/RES_hhdet_in_new!Q131)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0</v>
      </c>
      <c r="D132" s="132">
        <f>IF(RES_hhdet_in_fec!D132=0,0,RES_hhdet_in_fec!D132/0.086*1000000/RES_hhdet_in_new!D132)</f>
        <v>0</v>
      </c>
      <c r="E132" s="132">
        <f>IF(RES_hhdet_in_fec!E132=0,0,RES_hhdet_in_fec!E132/0.086*1000000/RES_hhdet_in_new!E132)</f>
        <v>0</v>
      </c>
      <c r="F132" s="132">
        <f>IF(RES_hhdet_in_fec!F132=0,0,RES_hhdet_in_fec!F132/0.086*1000000/RES_hhdet_in_new!F132)</f>
        <v>1698.8075525563643</v>
      </c>
      <c r="G132" s="132">
        <f>IF(RES_hhdet_in_fec!G132=0,0,RES_hhdet_in_fec!G132/0.086*1000000/RES_hhdet_in_new!G132)</f>
        <v>0</v>
      </c>
      <c r="H132" s="132">
        <f>IF(RES_hhdet_in_fec!H132=0,0,RES_hhdet_in_fec!H132/0.086*1000000/RES_hhdet_in_new!H132)</f>
        <v>0</v>
      </c>
      <c r="I132" s="132">
        <f>IF(RES_hhdet_in_fec!I132=0,0,RES_hhdet_in_fec!I132/0.086*1000000/RES_hhdet_in_new!I132)</f>
        <v>0</v>
      </c>
      <c r="J132" s="132">
        <f>IF(RES_hhdet_in_fec!J132=0,0,RES_hhdet_in_fec!J132/0.086*1000000/RES_hhdet_in_new!J132)</f>
        <v>0</v>
      </c>
      <c r="K132" s="132">
        <f>IF(RES_hhdet_in_fec!K132=0,0,RES_hhdet_in_fec!K132/0.086*1000000/RES_hhdet_in_new!K132)</f>
        <v>1636.3138537274317</v>
      </c>
      <c r="L132" s="132">
        <f>IF(RES_hhdet_in_fec!L132=0,0,RES_hhdet_in_fec!L132/0.086*1000000/RES_hhdet_in_new!L132)</f>
        <v>1637.1923186819961</v>
      </c>
      <c r="M132" s="132">
        <f>IF(RES_hhdet_in_fec!M132=0,0,RES_hhdet_in_fec!M132/0.086*1000000/RES_hhdet_in_new!M132)</f>
        <v>1633.3629060694395</v>
      </c>
      <c r="N132" s="132">
        <f>IF(RES_hhdet_in_fec!N132=0,0,RES_hhdet_in_fec!N132/0.086*1000000/RES_hhdet_in_new!N132)</f>
        <v>1601.6990429776431</v>
      </c>
      <c r="O132" s="132">
        <f>IF(RES_hhdet_in_fec!O132=0,0,RES_hhdet_in_fec!O132/0.086*1000000/RES_hhdet_in_new!O132)</f>
        <v>1567.5349318410267</v>
      </c>
      <c r="P132" s="132">
        <f>IF(RES_hhdet_in_fec!P132=0,0,RES_hhdet_in_fec!P132/0.086*1000000/RES_hhdet_in_new!P132)</f>
        <v>1541.0235097821069</v>
      </c>
      <c r="Q132" s="132">
        <f>IF(RES_hhdet_in_fec!Q132=0,0,RES_hhdet_in_fec!Q132/0.086*1000000/RES_hhdet_in_new!Q132)</f>
        <v>1510.8380215172358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0</v>
      </c>
      <c r="D133" s="165">
        <f>IF(RES_hhdet_in_fec!D133=0,0,RES_hhdet_in_fec!D133/0.086*1000000/RES_hhdet_in_new!D132)</f>
        <v>0</v>
      </c>
      <c r="E133" s="165">
        <f>IF(RES_hhdet_in_fec!E133=0,0,RES_hhdet_in_fec!E133/0.086*1000000/RES_hhdet_in_new!E132)</f>
        <v>0</v>
      </c>
      <c r="F133" s="165">
        <f>IF(RES_hhdet_in_fec!F133=0,0,RES_hhdet_in_fec!F133/0.086*1000000/RES_hhdet_in_new!F132)</f>
        <v>756.12907629701522</v>
      </c>
      <c r="G133" s="165">
        <f>IF(RES_hhdet_in_fec!G133=0,0,RES_hhdet_in_fec!G133/0.086*1000000/RES_hhdet_in_new!G132)</f>
        <v>0</v>
      </c>
      <c r="H133" s="165">
        <f>IF(RES_hhdet_in_fec!H133=0,0,RES_hhdet_in_fec!H133/0.086*1000000/RES_hhdet_in_new!H132)</f>
        <v>0</v>
      </c>
      <c r="I133" s="165">
        <f>IF(RES_hhdet_in_fec!I133=0,0,RES_hhdet_in_fec!I133/0.086*1000000/RES_hhdet_in_new!I132)</f>
        <v>0</v>
      </c>
      <c r="J133" s="165">
        <f>IF(RES_hhdet_in_fec!J133=0,0,RES_hhdet_in_fec!J133/0.086*1000000/RES_hhdet_in_new!J132)</f>
        <v>0</v>
      </c>
      <c r="K133" s="165">
        <f>IF(RES_hhdet_in_fec!K133=0,0,RES_hhdet_in_fec!K133/0.086*1000000/RES_hhdet_in_new!K132)</f>
        <v>718.2534826146898</v>
      </c>
      <c r="L133" s="165">
        <f>IF(RES_hhdet_in_fec!L133=0,0,RES_hhdet_in_fec!L133/0.086*1000000/RES_hhdet_in_new!L132)</f>
        <v>716.46791012979452</v>
      </c>
      <c r="M133" s="165">
        <f>IF(RES_hhdet_in_fec!M133=0,0,RES_hhdet_in_fec!M133/0.086*1000000/RES_hhdet_in_new!M132)</f>
        <v>714.78390270796137</v>
      </c>
      <c r="N133" s="165">
        <f>IF(RES_hhdet_in_fec!N133=0,0,RES_hhdet_in_fec!N133/0.086*1000000/RES_hhdet_in_new!N132)</f>
        <v>700.7638442718104</v>
      </c>
      <c r="O133" s="165">
        <f>IF(RES_hhdet_in_fec!O133=0,0,RES_hhdet_in_fec!O133/0.086*1000000/RES_hhdet_in_new!O132)</f>
        <v>685.58934421022877</v>
      </c>
      <c r="P133" s="165">
        <f>IF(RES_hhdet_in_fec!P133=0,0,RES_hhdet_in_fec!P133/0.086*1000000/RES_hhdet_in_new!P132)</f>
        <v>688.83726561695619</v>
      </c>
      <c r="Q133" s="165">
        <f>IF(RES_hhdet_in_fec!Q133=0,0,RES_hhdet_in_fec!Q133/0.086*1000000/RES_hhdet_in_new!Q132)</f>
        <v>660.11305324916509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0</v>
      </c>
      <c r="D134" s="164">
        <f>IF(RES_hhdet_in_fec!D134=0,0,RES_hhdet_in_fec!D134/0.086*1000000/RES_hhdet_in_new!D132)</f>
        <v>0</v>
      </c>
      <c r="E134" s="164">
        <f>IF(RES_hhdet_in_fec!E134=0,0,RES_hhdet_in_fec!E134/0.086*1000000/RES_hhdet_in_new!E132)</f>
        <v>0</v>
      </c>
      <c r="F134" s="164">
        <f>IF(RES_hhdet_in_fec!F134=0,0,RES_hhdet_in_fec!F134/0.086*1000000/RES_hhdet_in_new!F132)</f>
        <v>942.67847625934883</v>
      </c>
      <c r="G134" s="164">
        <f>IF(RES_hhdet_in_fec!G134=0,0,RES_hhdet_in_fec!G134/0.086*1000000/RES_hhdet_in_new!G132)</f>
        <v>0</v>
      </c>
      <c r="H134" s="164">
        <f>IF(RES_hhdet_in_fec!H134=0,0,RES_hhdet_in_fec!H134/0.086*1000000/RES_hhdet_in_new!H132)</f>
        <v>0</v>
      </c>
      <c r="I134" s="164">
        <f>IF(RES_hhdet_in_fec!I134=0,0,RES_hhdet_in_fec!I134/0.086*1000000/RES_hhdet_in_new!I132)</f>
        <v>0</v>
      </c>
      <c r="J134" s="164">
        <f>IF(RES_hhdet_in_fec!J134=0,0,RES_hhdet_in_fec!J134/0.086*1000000/RES_hhdet_in_new!J132)</f>
        <v>0</v>
      </c>
      <c r="K134" s="164">
        <f>IF(RES_hhdet_in_fec!K134=0,0,RES_hhdet_in_fec!K134/0.086*1000000/RES_hhdet_in_new!K132)</f>
        <v>918.06037111274179</v>
      </c>
      <c r="L134" s="164">
        <f>IF(RES_hhdet_in_fec!L134=0,0,RES_hhdet_in_fec!L134/0.086*1000000/RES_hhdet_in_new!L132)</f>
        <v>920.72440855220168</v>
      </c>
      <c r="M134" s="164">
        <f>IF(RES_hhdet_in_fec!M134=0,0,RES_hhdet_in_fec!M134/0.086*1000000/RES_hhdet_in_new!M132)</f>
        <v>918.57900336147816</v>
      </c>
      <c r="N134" s="164">
        <f>IF(RES_hhdet_in_fec!N134=0,0,RES_hhdet_in_fec!N134/0.086*1000000/RES_hhdet_in_new!N132)</f>
        <v>900.93519870583293</v>
      </c>
      <c r="O134" s="164">
        <f>IF(RES_hhdet_in_fec!O134=0,0,RES_hhdet_in_fec!O134/0.086*1000000/RES_hhdet_in_new!O132)</f>
        <v>881.94558763079772</v>
      </c>
      <c r="P134" s="164">
        <f>IF(RES_hhdet_in_fec!P134=0,0,RES_hhdet_in_fec!P134/0.086*1000000/RES_hhdet_in_new!P132)</f>
        <v>852.1862441651507</v>
      </c>
      <c r="Q134" s="164">
        <f>IF(RES_hhdet_in_fec!Q134=0,0,RES_hhdet_in_fec!Q134/0.086*1000000/RES_hhdet_in_new!Q132)</f>
        <v>850.7249682680706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0</v>
      </c>
      <c r="D135" s="162">
        <f>IF(RES_hhdet_in_fec!D135=0,0,RES_hhdet_in_fec!D135/0.086*1000000/RES_hhdet_in_new!D135)</f>
        <v>0</v>
      </c>
      <c r="E135" s="162">
        <f>IF(RES_hhdet_in_fec!E135=0,0,RES_hhdet_in_fec!E135/0.086*1000000/RES_hhdet_in_new!E135)</f>
        <v>0</v>
      </c>
      <c r="F135" s="162">
        <f>IF(RES_hhdet_in_fec!F135=0,0,RES_hhdet_in_fec!F135/0.086*1000000/RES_hhdet_in_new!F135)</f>
        <v>0</v>
      </c>
      <c r="G135" s="162">
        <f>IF(RES_hhdet_in_fec!G135=0,0,RES_hhdet_in_fec!G135/0.086*1000000/RES_hhdet_in_new!G135)</f>
        <v>0</v>
      </c>
      <c r="H135" s="162">
        <f>IF(RES_hhdet_in_fec!H135=0,0,RES_hhdet_in_fec!H135/0.086*1000000/RES_hhdet_in_new!H135)</f>
        <v>0</v>
      </c>
      <c r="I135" s="162">
        <f>IF(RES_hhdet_in_fec!I135=0,0,RES_hhdet_in_fec!I135/0.086*1000000/RES_hhdet_in_new!I135)</f>
        <v>0</v>
      </c>
      <c r="J135" s="162">
        <f>IF(RES_hhdet_in_fec!J135=0,0,RES_hhdet_in_fec!J135/0.086*1000000/RES_hhdet_in_new!J135)</f>
        <v>0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2691.9385369563183</v>
      </c>
      <c r="M135" s="162">
        <f>IF(RES_hhdet_in_fec!M135=0,0,RES_hhdet_in_fec!M135/0.086*1000000/RES_hhdet_in_new!M135)</f>
        <v>0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0</v>
      </c>
      <c r="P135" s="162">
        <f>IF(RES_hhdet_in_fec!P135=0,0,RES_hhdet_in_fec!P135/0.086*1000000/RES_hhdet_in_new!P135)</f>
        <v>0</v>
      </c>
      <c r="Q135" s="162">
        <f>IF(RES_hhdet_in_fec!Q135=0,0,RES_hhdet_in_fec!Q135/0.086*1000000/RES_hhdet_in_new!Q135)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0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0</v>
      </c>
      <c r="G136" s="160">
        <f>IF(RES_hhdet_in_fec!G136=0,0,RES_hhdet_in_fec!G136/0.086*1000000/RES_hhdet_in_new!G136)</f>
        <v>0</v>
      </c>
      <c r="H136" s="160">
        <f>IF(RES_hhdet_in_fec!H136=0,0,RES_hhdet_in_fec!H136/0.086*1000000/RES_hhdet_in_new!H136)</f>
        <v>0</v>
      </c>
      <c r="I136" s="160">
        <f>IF(RES_hhdet_in_fec!I136=0,0,RES_hhdet_in_fec!I136/0.086*1000000/RES_hhdet_in_new!I136)</f>
        <v>0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1999.8633513650695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0</v>
      </c>
      <c r="P136" s="160">
        <f>IF(RES_hhdet_in_fec!P136=0,0,RES_hhdet_in_fec!P136/0.086*1000000/RES_hhdet_in_new!P136)</f>
        <v>0</v>
      </c>
      <c r="Q136" s="160">
        <f>IF(RES_hhdet_in_fec!Q136=0,0,RES_hhdet_in_fec!Q136/0.086*1000000/RES_hhdet_in_new!Q136)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0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0</v>
      </c>
      <c r="G137" s="156">
        <f>IF(RES_hhdet_in_fec!G137=0,0,RES_hhdet_in_fec!G137/0.086*1000000/RES_hhdet_in_new!G136)</f>
        <v>0</v>
      </c>
      <c r="H137" s="156">
        <f>IF(RES_hhdet_in_fec!H137=0,0,RES_hhdet_in_fec!H137/0.086*1000000/RES_hhdet_in_new!H136)</f>
        <v>0</v>
      </c>
      <c r="I137" s="156">
        <f>IF(RES_hhdet_in_fec!I137=0,0,RES_hhdet_in_fec!I137/0.086*1000000/RES_hhdet_in_new!I136)</f>
        <v>0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1078.8401485212521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0</v>
      </c>
      <c r="P137" s="156">
        <f>IF(RES_hhdet_in_fec!P137=0,0,RES_hhdet_in_fec!P137/0.086*1000000/RES_hhdet_in_new!P136)</f>
        <v>0</v>
      </c>
      <c r="Q137" s="156">
        <f>IF(RES_hhdet_in_fec!Q137=0,0,RES_hhdet_in_fec!Q137/0.086*1000000/RES_hhdet_in_new!Q136)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0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0</v>
      </c>
      <c r="G138" s="156">
        <f>IF(RES_hhdet_in_fec!G138=0,0,RES_hhdet_in_fec!G138/0.086*1000000/RES_hhdet_in_new!G136)</f>
        <v>0</v>
      </c>
      <c r="H138" s="156">
        <f>IF(RES_hhdet_in_fec!H138=0,0,RES_hhdet_in_fec!H138/0.086*1000000/RES_hhdet_in_new!H136)</f>
        <v>0</v>
      </c>
      <c r="I138" s="156">
        <f>IF(RES_hhdet_in_fec!I138=0,0,RES_hhdet_in_fec!I138/0.086*1000000/RES_hhdet_in_new!I136)</f>
        <v>0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921.02320284381756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0</v>
      </c>
      <c r="P138" s="156">
        <f>IF(RES_hhdet_in_fec!P138=0,0,RES_hhdet_in_fec!P138/0.086*1000000/RES_hhdet_in_new!P136)</f>
        <v>0</v>
      </c>
      <c r="Q138" s="156">
        <f>IF(RES_hhdet_in_fec!Q138=0,0,RES_hhdet_in_fec!Q138/0.086*1000000/RES_hhdet_in_new!Q136)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0</v>
      </c>
      <c r="D139" s="157">
        <f>IF(SUM(RES_hhdet_in_fec!D140:D141)=0,0,SUM(RES_hhdet_in_fec!D140:D141)/0.086*1000000/SUM(RES_hhdet_in_new!D140:D141))</f>
        <v>0</v>
      </c>
      <c r="E139" s="157">
        <f>IF(SUM(RES_hhdet_in_fec!E140:E141)=0,0,SUM(RES_hhdet_in_fec!E140:E141)/0.086*1000000/SUM(RES_hhdet_in_new!E140:E141))</f>
        <v>0</v>
      </c>
      <c r="F139" s="157">
        <f>IF(SUM(RES_hhdet_in_fec!F140:F141)=0,0,SUM(RES_hhdet_in_fec!F140:F141)/0.086*1000000/SUM(RES_hhdet_in_new!F140:F141))</f>
        <v>1227.068354178974</v>
      </c>
      <c r="G139" s="157">
        <f>IF(SUM(RES_hhdet_in_fec!G140:G141)=0,0,SUM(RES_hhdet_in_fec!G140:G141)/0.086*1000000/SUM(RES_hhdet_in_new!G140:G141))</f>
        <v>0</v>
      </c>
      <c r="H139" s="157">
        <f>IF(SUM(RES_hhdet_in_fec!H140:H141)=0,0,SUM(RES_hhdet_in_fec!H140:H141)/0.086*1000000/SUM(RES_hhdet_in_new!H140:H141))</f>
        <v>0</v>
      </c>
      <c r="I139" s="157">
        <f>IF(SUM(RES_hhdet_in_fec!I140:I141)=0,0,SUM(RES_hhdet_in_fec!I140:I141)/0.086*1000000/SUM(RES_hhdet_in_new!I140:I141))</f>
        <v>0</v>
      </c>
      <c r="J139" s="157">
        <f>IF(SUM(RES_hhdet_in_fec!J140:J141)=0,0,SUM(RES_hhdet_in_fec!J140:J141)/0.086*1000000/SUM(RES_hhdet_in_new!J140:J141))</f>
        <v>0</v>
      </c>
      <c r="K139" s="157">
        <f>IF(SUM(RES_hhdet_in_fec!K140:K141)=0,0,SUM(RES_hhdet_in_fec!K140:K141)/0.086*1000000/SUM(RES_hhdet_in_new!K140:K141))</f>
        <v>991.31237920756132</v>
      </c>
      <c r="L139" s="157">
        <f>IF(SUM(RES_hhdet_in_fec!L140:L141)=0,0,SUM(RES_hhdet_in_fec!L140:L141)/0.086*1000000/SUM(RES_hhdet_in_new!L140:L141))</f>
        <v>1004.2286238220421</v>
      </c>
      <c r="M139" s="157">
        <f>IF(SUM(RES_hhdet_in_fec!M140:M141)=0,0,SUM(RES_hhdet_in_fec!M140:M141)/0.086*1000000/SUM(RES_hhdet_in_new!M140:M141))</f>
        <v>999.76610446906886</v>
      </c>
      <c r="N139" s="157">
        <f>IF(SUM(RES_hhdet_in_fec!N140:N141)=0,0,SUM(RES_hhdet_in_fec!N140:N141)/0.086*1000000/SUM(RES_hhdet_in_new!N140:N141))</f>
        <v>988.66799085646744</v>
      </c>
      <c r="O139" s="157">
        <f>IF(SUM(RES_hhdet_in_fec!O140:O141)=0,0,SUM(RES_hhdet_in_fec!O140:O141)/0.086*1000000/SUM(RES_hhdet_in_new!O140:O141))</f>
        <v>1063.904847041953</v>
      </c>
      <c r="P139" s="157">
        <f>IF(SUM(RES_hhdet_in_fec!P140:P141)=0,0,SUM(RES_hhdet_in_fec!P140:P141)/0.086*1000000/SUM(RES_hhdet_in_new!P140:P141))</f>
        <v>993.75670831019329</v>
      </c>
      <c r="Q139" s="157">
        <f>IF(SUM(RES_hhdet_in_fec!Q140:Q141)=0,0,SUM(RES_hhdet_in_fec!Q140:Q141)/0.086*1000000/SUM(RES_hhdet_in_new!Q140:Q141))</f>
        <v>1262.6500866082799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0</v>
      </c>
      <c r="D141" s="57">
        <f>IF(RES_hhdet_in_fec!D141=0,0,RES_hhdet_in_fec!D141/0.086*1000000/RES_hhdet_in_new!D141)</f>
        <v>0</v>
      </c>
      <c r="E141" s="57">
        <f>IF(RES_hhdet_in_fec!E141=0,0,RES_hhdet_in_fec!E141/0.086*1000000/RES_hhdet_in_new!E141)</f>
        <v>0</v>
      </c>
      <c r="F141" s="57">
        <f>IF(RES_hhdet_in_fec!F141=0,0,RES_hhdet_in_fec!F141/0.086*1000000/RES_hhdet_in_new!F141)</f>
        <v>1227.068354178974</v>
      </c>
      <c r="G141" s="57">
        <f>IF(RES_hhdet_in_fec!G141=0,0,RES_hhdet_in_fec!G141/0.086*1000000/RES_hhdet_in_new!G141)</f>
        <v>0</v>
      </c>
      <c r="H141" s="57">
        <f>IF(RES_hhdet_in_fec!H141=0,0,RES_hhdet_in_fec!H141/0.086*1000000/RES_hhdet_in_new!H141)</f>
        <v>0</v>
      </c>
      <c r="I141" s="57">
        <f>IF(RES_hhdet_in_fec!I141=0,0,RES_hhdet_in_fec!I141/0.086*1000000/RES_hhdet_in_new!I141)</f>
        <v>0</v>
      </c>
      <c r="J141" s="57">
        <f>IF(RES_hhdet_in_fec!J141=0,0,RES_hhdet_in_fec!J141/0.086*1000000/RES_hhdet_in_new!J141)</f>
        <v>0</v>
      </c>
      <c r="K141" s="57">
        <f>IF(RES_hhdet_in_fec!K141=0,0,RES_hhdet_in_fec!K141/0.086*1000000/RES_hhdet_in_new!K141)</f>
        <v>991.31237920756132</v>
      </c>
      <c r="L141" s="57">
        <f>IF(RES_hhdet_in_fec!L141=0,0,RES_hhdet_in_fec!L141/0.086*1000000/RES_hhdet_in_new!L141)</f>
        <v>1004.2286238220421</v>
      </c>
      <c r="M141" s="57">
        <f>IF(RES_hhdet_in_fec!M141=0,0,RES_hhdet_in_fec!M141/0.086*1000000/RES_hhdet_in_new!M141)</f>
        <v>999.76610446906886</v>
      </c>
      <c r="N141" s="57">
        <f>IF(RES_hhdet_in_fec!N141=0,0,RES_hhdet_in_fec!N141/0.086*1000000/RES_hhdet_in_new!N141)</f>
        <v>988.66799085646744</v>
      </c>
      <c r="O141" s="57">
        <f>IF(RES_hhdet_in_fec!O141=0,0,RES_hhdet_in_fec!O141/0.086*1000000/RES_hhdet_in_new!O141)</f>
        <v>1063.904847041953</v>
      </c>
      <c r="P141" s="57">
        <f>IF(RES_hhdet_in_fec!P141=0,0,RES_hhdet_in_fec!P141/0.086*1000000/RES_hhdet_in_new!P141)</f>
        <v>993.75670831019329</v>
      </c>
      <c r="Q141" s="57">
        <f>IF(RES_hhdet_in_fec!Q141=0,0,RES_hhdet_in_fec!Q141/0.086*1000000/RES_hhdet_in_new!Q141)</f>
        <v>1262.6500866082799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9883.9067685631435</v>
      </c>
      <c r="D143" s="168">
        <f t="shared" ref="D143" si="120">SUM(D144,D146,D148,D157)</f>
        <v>9714.5850539660751</v>
      </c>
      <c r="E143" s="168">
        <f t="shared" ref="E143" si="121">SUM(E144,E146,E148,E157)</f>
        <v>10193.56958981151</v>
      </c>
      <c r="F143" s="168">
        <f t="shared" ref="F143" si="122">SUM(F144,F146,F148,F157)</f>
        <v>10161.104537115769</v>
      </c>
      <c r="G143" s="168">
        <f t="shared" ref="G143" si="123">SUM(G144,G146,G148,G157)</f>
        <v>10103.626996213863</v>
      </c>
      <c r="H143" s="168">
        <f t="shared" ref="H143" si="124">SUM(H144,H146,H148,H157)</f>
        <v>9328.7445399287226</v>
      </c>
      <c r="I143" s="168">
        <f t="shared" ref="I143" si="125">SUM(I144,I146,I148,I157)</f>
        <v>8501.9538383440995</v>
      </c>
      <c r="J143" s="168">
        <f t="shared" ref="J143" si="126">SUM(J144,J146,J148,J157)</f>
        <v>8130.0899559047966</v>
      </c>
      <c r="K143" s="168">
        <f t="shared" ref="K143" si="127">SUM(K144,K146,K148,K157)</f>
        <v>7766.4408404661208</v>
      </c>
      <c r="L143" s="168">
        <f t="shared" ref="L143" si="128">SUM(L144,L146,L148,L157)</f>
        <v>7790.2527753182976</v>
      </c>
      <c r="M143" s="168">
        <f t="shared" ref="M143" si="129">SUM(M144,M146,M148,M157)</f>
        <v>7339.789453175852</v>
      </c>
      <c r="N143" s="168">
        <f t="shared" ref="N143" si="130">SUM(N144,N146,N148,N157)</f>
        <v>7041.8389522522803</v>
      </c>
      <c r="O143" s="168">
        <f t="shared" ref="O143" si="131">SUM(O144,O146,O148,O157)</f>
        <v>7075.1990033470665</v>
      </c>
      <c r="P143" s="168">
        <f t="shared" ref="P143" si="132">SUM(P144,P146,P148,P157)</f>
        <v>5812.729503812785</v>
      </c>
      <c r="Q143" s="168">
        <f t="shared" ref="Q143" si="133">SUM(Q144,Q146,Q148,Q157)</f>
        <v>7026.7476383322401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4992.2443713139364</v>
      </c>
      <c r="D144" s="157">
        <f t="shared" si="134"/>
        <v>4640.4203675641738</v>
      </c>
      <c r="E144" s="157">
        <f t="shared" si="134"/>
        <v>5060.7889187245109</v>
      </c>
      <c r="F144" s="157">
        <f t="shared" si="134"/>
        <v>4671.8857039274399</v>
      </c>
      <c r="G144" s="157">
        <f t="shared" si="134"/>
        <v>4858.7351061933568</v>
      </c>
      <c r="H144" s="157">
        <f t="shared" si="134"/>
        <v>4155.928834551517</v>
      </c>
      <c r="I144" s="157">
        <f t="shared" si="134"/>
        <v>3735.7116661397822</v>
      </c>
      <c r="J144" s="157">
        <f t="shared" si="134"/>
        <v>3591.2782894254397</v>
      </c>
      <c r="K144" s="157">
        <f t="shared" si="134"/>
        <v>3313.4992941162068</v>
      </c>
      <c r="L144" s="157">
        <f t="shared" si="134"/>
        <v>3195.4132896875485</v>
      </c>
      <c r="M144" s="157">
        <f t="shared" si="134"/>
        <v>2544.144832984709</v>
      </c>
      <c r="N144" s="157">
        <f t="shared" si="134"/>
        <v>2667.7243421726939</v>
      </c>
      <c r="O144" s="157">
        <f t="shared" si="134"/>
        <v>2498.9319118991725</v>
      </c>
      <c r="P144" s="157">
        <f t="shared" si="134"/>
        <v>2096.7858914068138</v>
      </c>
      <c r="Q144" s="157">
        <f t="shared" si="134"/>
        <v>2245.8504006160961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4992.2443713139364</v>
      </c>
      <c r="D145" s="156">
        <f>IF(RES_hhdet_in_fec!D145=0,0,RES_hhdet_in_fec!D145/0.086*1000000/RES_hhdet_in_new!D145)</f>
        <v>4640.4203675641738</v>
      </c>
      <c r="E145" s="156">
        <f>IF(RES_hhdet_in_fec!E145=0,0,RES_hhdet_in_fec!E145/0.086*1000000/RES_hhdet_in_new!E145)</f>
        <v>5060.7889187245109</v>
      </c>
      <c r="F145" s="156">
        <f>IF(RES_hhdet_in_fec!F145=0,0,RES_hhdet_in_fec!F145/0.086*1000000/RES_hhdet_in_new!F145)</f>
        <v>4671.8857039274399</v>
      </c>
      <c r="G145" s="156">
        <f>IF(RES_hhdet_in_fec!G145=0,0,RES_hhdet_in_fec!G145/0.086*1000000/RES_hhdet_in_new!G145)</f>
        <v>4858.7351061933568</v>
      </c>
      <c r="H145" s="156">
        <f>IF(RES_hhdet_in_fec!H145=0,0,RES_hhdet_in_fec!H145/0.086*1000000/RES_hhdet_in_new!H145)</f>
        <v>4155.928834551517</v>
      </c>
      <c r="I145" s="156">
        <f>IF(RES_hhdet_in_fec!I145=0,0,RES_hhdet_in_fec!I145/0.086*1000000/RES_hhdet_in_new!I145)</f>
        <v>3735.7116661397822</v>
      </c>
      <c r="J145" s="156">
        <f>IF(RES_hhdet_in_fec!J145=0,0,RES_hhdet_in_fec!J145/0.086*1000000/RES_hhdet_in_new!J145)</f>
        <v>3591.2782894254397</v>
      </c>
      <c r="K145" s="156">
        <f>IF(RES_hhdet_in_fec!K145=0,0,RES_hhdet_in_fec!K145/0.086*1000000/RES_hhdet_in_new!K145)</f>
        <v>3313.4992941162068</v>
      </c>
      <c r="L145" s="156">
        <f>IF(RES_hhdet_in_fec!L145=0,0,RES_hhdet_in_fec!L145/0.086*1000000/RES_hhdet_in_new!L145)</f>
        <v>3195.4132896875485</v>
      </c>
      <c r="M145" s="156">
        <f>IF(RES_hhdet_in_fec!M145=0,0,RES_hhdet_in_fec!M145/0.086*1000000/RES_hhdet_in_new!M145)</f>
        <v>2544.144832984709</v>
      </c>
      <c r="N145" s="156">
        <f>IF(RES_hhdet_in_fec!N145=0,0,RES_hhdet_in_fec!N145/0.086*1000000/RES_hhdet_in_new!N145)</f>
        <v>2667.7243421726939</v>
      </c>
      <c r="O145" s="156">
        <f>IF(RES_hhdet_in_fec!O145=0,0,RES_hhdet_in_fec!O145/0.086*1000000/RES_hhdet_in_new!O145)</f>
        <v>2498.9319118991725</v>
      </c>
      <c r="P145" s="156">
        <f>IF(RES_hhdet_in_fec!P145=0,0,RES_hhdet_in_fec!P145/0.086*1000000/RES_hhdet_in_new!P145)</f>
        <v>2096.7858914068138</v>
      </c>
      <c r="Q145" s="156">
        <f>IF(RES_hhdet_in_fec!Q145=0,0,RES_hhdet_in_fec!Q145/0.086*1000000/RES_hhdet_in_new!Q145)</f>
        <v>2245.8504006160961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1412.1343133728569</v>
      </c>
      <c r="D146" s="157">
        <f t="shared" si="135"/>
        <v>1341.1176249736511</v>
      </c>
      <c r="E146" s="157">
        <f t="shared" si="135"/>
        <v>1294.1772428035392</v>
      </c>
      <c r="F146" s="157">
        <f t="shared" si="135"/>
        <v>1222.4766384440536</v>
      </c>
      <c r="G146" s="157">
        <f t="shared" si="135"/>
        <v>1177.3805395028062</v>
      </c>
      <c r="H146" s="157">
        <f t="shared" si="135"/>
        <v>1328.3926418183178</v>
      </c>
      <c r="I146" s="157">
        <f t="shared" si="135"/>
        <v>1269.0873838425352</v>
      </c>
      <c r="J146" s="157">
        <f t="shared" si="135"/>
        <v>1215.9843590247997</v>
      </c>
      <c r="K146" s="157">
        <f t="shared" si="135"/>
        <v>1171.5662304091838</v>
      </c>
      <c r="L146" s="157">
        <f t="shared" si="135"/>
        <v>1074.4558277301207</v>
      </c>
      <c r="M146" s="157">
        <f t="shared" si="135"/>
        <v>1117.249561010995</v>
      </c>
      <c r="N146" s="157">
        <f t="shared" si="135"/>
        <v>1045.022466517567</v>
      </c>
      <c r="O146" s="157">
        <f t="shared" si="135"/>
        <v>995.33335378888557</v>
      </c>
      <c r="P146" s="157">
        <f t="shared" si="135"/>
        <v>952.52539365892608</v>
      </c>
      <c r="Q146" s="157">
        <f t="shared" si="135"/>
        <v>900.45997587772388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1412.1343133728569</v>
      </c>
      <c r="D147" s="156">
        <f>IF(RES_hhdet_in_fec!D147=0,0,RES_hhdet_in_fec!D147/0.086*1000000/RES_hhdet_in_new!D147)</f>
        <v>1341.1176249736511</v>
      </c>
      <c r="E147" s="156">
        <f>IF(RES_hhdet_in_fec!E147=0,0,RES_hhdet_in_fec!E147/0.086*1000000/RES_hhdet_in_new!E147)</f>
        <v>1294.1772428035392</v>
      </c>
      <c r="F147" s="156">
        <f>IF(RES_hhdet_in_fec!F147=0,0,RES_hhdet_in_fec!F147/0.086*1000000/RES_hhdet_in_new!F147)</f>
        <v>1222.4766384440536</v>
      </c>
      <c r="G147" s="156">
        <f>IF(RES_hhdet_in_fec!G147=0,0,RES_hhdet_in_fec!G147/0.086*1000000/RES_hhdet_in_new!G147)</f>
        <v>1177.3805395028062</v>
      </c>
      <c r="H147" s="156">
        <f>IF(RES_hhdet_in_fec!H147=0,0,RES_hhdet_in_fec!H147/0.086*1000000/RES_hhdet_in_new!H147)</f>
        <v>1328.3926418183178</v>
      </c>
      <c r="I147" s="156">
        <f>IF(RES_hhdet_in_fec!I147=0,0,RES_hhdet_in_fec!I147/0.086*1000000/RES_hhdet_in_new!I147)</f>
        <v>1269.0873838425352</v>
      </c>
      <c r="J147" s="156">
        <f>IF(RES_hhdet_in_fec!J147=0,0,RES_hhdet_in_fec!J147/0.086*1000000/RES_hhdet_in_new!J147)</f>
        <v>1215.9843590247997</v>
      </c>
      <c r="K147" s="156">
        <f>IF(RES_hhdet_in_fec!K147=0,0,RES_hhdet_in_fec!K147/0.086*1000000/RES_hhdet_in_new!K147)</f>
        <v>1171.5662304091838</v>
      </c>
      <c r="L147" s="156">
        <f>IF(RES_hhdet_in_fec!L147=0,0,RES_hhdet_in_fec!L147/0.086*1000000/RES_hhdet_in_new!L147)</f>
        <v>1074.4558277301207</v>
      </c>
      <c r="M147" s="156">
        <f>IF(RES_hhdet_in_fec!M147=0,0,RES_hhdet_in_fec!M147/0.086*1000000/RES_hhdet_in_new!M147)</f>
        <v>1117.249561010995</v>
      </c>
      <c r="N147" s="156">
        <f>IF(RES_hhdet_in_fec!N147=0,0,RES_hhdet_in_fec!N147/0.086*1000000/RES_hhdet_in_new!N147)</f>
        <v>1045.022466517567</v>
      </c>
      <c r="O147" s="156">
        <f>IF(RES_hhdet_in_fec!O147=0,0,RES_hhdet_in_fec!O147/0.086*1000000/RES_hhdet_in_new!O147)</f>
        <v>995.33335378888557</v>
      </c>
      <c r="P147" s="156">
        <f>IF(RES_hhdet_in_fec!P147=0,0,RES_hhdet_in_fec!P147/0.086*1000000/RES_hhdet_in_new!P147)</f>
        <v>952.52539365892608</v>
      </c>
      <c r="Q147" s="156">
        <f>IF(RES_hhdet_in_fec!Q147=0,0,RES_hhdet_in_fec!Q147/0.086*1000000/RES_hhdet_in_new!Q147)</f>
        <v>900.45997587772388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2537.4366558412471</v>
      </c>
      <c r="D148" s="157">
        <f>IF(SUM(RES_hhdet_in_fec!D149:D150,RES_hhdet_in_fec!D153:D154)=0,0,SUM(RES_hhdet_in_fec!D149:D150,RES_hhdet_in_fec!D153:D154)/0.086*1000000/SUM(RES_hhdet_in_new!D149:D150,RES_hhdet_in_new!D153:D154))</f>
        <v>2753.8605696837235</v>
      </c>
      <c r="E148" s="157">
        <f>IF(SUM(RES_hhdet_in_fec!E149:E150,RES_hhdet_in_fec!E153:E154)=0,0,SUM(RES_hhdet_in_fec!E149:E150,RES_hhdet_in_fec!E153:E154)/0.086*1000000/SUM(RES_hhdet_in_new!E149:E150,RES_hhdet_in_new!E153:E154))</f>
        <v>2858.6459280991276</v>
      </c>
      <c r="F148" s="157">
        <f>IF(SUM(RES_hhdet_in_fec!F149:F150,RES_hhdet_in_fec!F153:F154)=0,0,SUM(RES_hhdet_in_fec!F149:F150,RES_hhdet_in_fec!F153:F154)/0.086*1000000/SUM(RES_hhdet_in_new!F149:F150,RES_hhdet_in_new!F153:F154))</f>
        <v>3038.0369923418066</v>
      </c>
      <c r="G148" s="157">
        <f>IF(SUM(RES_hhdet_in_fec!G149:G150,RES_hhdet_in_fec!G153:G154)=0,0,SUM(RES_hhdet_in_fec!G149:G150,RES_hhdet_in_fec!G153:G154)/0.086*1000000/SUM(RES_hhdet_in_new!G149:G150,RES_hhdet_in_new!G153:G154))</f>
        <v>3019.7045062814595</v>
      </c>
      <c r="H148" s="157">
        <f>IF(SUM(RES_hhdet_in_fec!H149:H150,RES_hhdet_in_fec!H153:H154)=0,0,SUM(RES_hhdet_in_fec!H149:H150,RES_hhdet_in_fec!H153:H154)/0.086*1000000/SUM(RES_hhdet_in_new!H149:H150,RES_hhdet_in_new!H153:H154))</f>
        <v>2749.7968661091463</v>
      </c>
      <c r="I148" s="157">
        <f>IF(SUM(RES_hhdet_in_fec!I149:I150,RES_hhdet_in_fec!I153:I154)=0,0,SUM(RES_hhdet_in_fec!I149:I150,RES_hhdet_in_fec!I153:I154)/0.086*1000000/SUM(RES_hhdet_in_new!I149:I150,RES_hhdet_in_new!I153:I154))</f>
        <v>2491.9688438999842</v>
      </c>
      <c r="J148" s="157">
        <f>IF(SUM(RES_hhdet_in_fec!J149:J150,RES_hhdet_in_fec!J153:J154)=0,0,SUM(RES_hhdet_in_fec!J149:J150,RES_hhdet_in_fec!J153:J154)/0.086*1000000/SUM(RES_hhdet_in_new!J149:J150,RES_hhdet_in_new!J153:J154))</f>
        <v>2364.3664163114731</v>
      </c>
      <c r="K148" s="157">
        <f>IF(SUM(RES_hhdet_in_fec!K149:K150,RES_hhdet_in_fec!K153:K154)=0,0,SUM(RES_hhdet_in_fec!K149:K150,RES_hhdet_in_fec!K153:K154)/0.086*1000000/SUM(RES_hhdet_in_new!K149:K150,RES_hhdet_in_new!K153:K154))</f>
        <v>2286.5295918106804</v>
      </c>
      <c r="L148" s="157">
        <f>IF(SUM(RES_hhdet_in_fec!L149:L150,RES_hhdet_in_fec!L153:L154)=0,0,SUM(RES_hhdet_in_fec!L149:L150,RES_hhdet_in_fec!L153:L154)/0.086*1000000/SUM(RES_hhdet_in_new!L149:L150,RES_hhdet_in_new!L153:L154))</f>
        <v>2513.9726978760209</v>
      </c>
      <c r="M148" s="157">
        <f>IF(SUM(RES_hhdet_in_fec!M149:M150,RES_hhdet_in_fec!M153:M154)=0,0,SUM(RES_hhdet_in_fec!M149:M150,RES_hhdet_in_fec!M153:M154)/0.086*1000000/SUM(RES_hhdet_in_new!M149:M150,RES_hhdet_in_new!M153:M154))</f>
        <v>2677.9793874025363</v>
      </c>
      <c r="N148" s="157">
        <f>IF(SUM(RES_hhdet_in_fec!N149:N150,RES_hhdet_in_fec!N153:N154)=0,0,SUM(RES_hhdet_in_fec!N149:N150,RES_hhdet_in_fec!N153:N154)/0.086*1000000/SUM(RES_hhdet_in_new!N149:N150,RES_hhdet_in_new!N153:N154))</f>
        <v>2340.7711918707955</v>
      </c>
      <c r="O148" s="157">
        <f>IF(SUM(RES_hhdet_in_fec!O149:O150,RES_hhdet_in_fec!O153:O154)=0,0,SUM(RES_hhdet_in_fec!O149:O150,RES_hhdet_in_fec!O153:O154)/0.086*1000000/SUM(RES_hhdet_in_new!O149:O150,RES_hhdet_in_new!O153:O154))</f>
        <v>2516.8135508142591</v>
      </c>
      <c r="P148" s="157">
        <f>IF(SUM(RES_hhdet_in_fec!P149:P150,RES_hhdet_in_fec!P153:P154)=0,0,SUM(RES_hhdet_in_fec!P149:P150,RES_hhdet_in_fec!P153:P154)/0.086*1000000/SUM(RES_hhdet_in_new!P149:P150,RES_hhdet_in_new!P153:P154))</f>
        <v>1769.7734237432221</v>
      </c>
      <c r="Q148" s="157">
        <f>IF(SUM(RES_hhdet_in_fec!Q149:Q150,RES_hhdet_in_fec!Q153:Q154)=0,0,SUM(RES_hhdet_in_fec!Q149:Q150,RES_hhdet_in_fec!Q153:Q154)/0.086*1000000/SUM(RES_hhdet_in_new!Q149:Q150,RES_hhdet_in_new!Q153:Q154))</f>
        <v>2618.2277331826313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2544.7349283979001</v>
      </c>
      <c r="D153" s="162">
        <f>IF(RES_hhdet_in_fec!D153=0,0,RES_hhdet_in_fec!D153/0.086*1000000/RES_hhdet_in_new!D153)</f>
        <v>2768.6597547815713</v>
      </c>
      <c r="E153" s="162">
        <f>IF(RES_hhdet_in_fec!E153=0,0,RES_hhdet_in_fec!E153/0.086*1000000/RES_hhdet_in_new!E153)</f>
        <v>2882.2687106754543</v>
      </c>
      <c r="F153" s="162">
        <f>IF(RES_hhdet_in_fec!F153=0,0,RES_hhdet_in_fec!F153/0.086*1000000/RES_hhdet_in_new!F153)</f>
        <v>3061.553381281075</v>
      </c>
      <c r="G153" s="162">
        <f>IF(RES_hhdet_in_fec!G153=0,0,RES_hhdet_in_fec!G153/0.086*1000000/RES_hhdet_in_new!G153)</f>
        <v>3059.5344154787022</v>
      </c>
      <c r="H153" s="162">
        <f>IF(RES_hhdet_in_fec!H153=0,0,RES_hhdet_in_fec!H153/0.086*1000000/RES_hhdet_in_new!H153)</f>
        <v>2836.6783244464641</v>
      </c>
      <c r="I153" s="162">
        <f>IF(RES_hhdet_in_fec!I153=0,0,RES_hhdet_in_fec!I153/0.086*1000000/RES_hhdet_in_new!I153)</f>
        <v>2568.7407052252652</v>
      </c>
      <c r="J153" s="162">
        <f>IF(RES_hhdet_in_fec!J153=0,0,RES_hhdet_in_fec!J153/0.086*1000000/RES_hhdet_in_new!J153)</f>
        <v>2433.8482725170561</v>
      </c>
      <c r="K153" s="162">
        <f>IF(RES_hhdet_in_fec!K153=0,0,RES_hhdet_in_fec!K153/0.086*1000000/RES_hhdet_in_new!K153)</f>
        <v>2354.818677845029</v>
      </c>
      <c r="L153" s="162">
        <f>IF(RES_hhdet_in_fec!L153=0,0,RES_hhdet_in_fec!L153/0.086*1000000/RES_hhdet_in_new!L153)</f>
        <v>2664.7327955631804</v>
      </c>
      <c r="M153" s="162">
        <f>IF(RES_hhdet_in_fec!M153=0,0,RES_hhdet_in_fec!M153/0.086*1000000/RES_hhdet_in_new!M153)</f>
        <v>2804.6638061653307</v>
      </c>
      <c r="N153" s="162">
        <f>IF(RES_hhdet_in_fec!N153=0,0,RES_hhdet_in_fec!N153/0.086*1000000/RES_hhdet_in_new!N153)</f>
        <v>2550.0410115065642</v>
      </c>
      <c r="O153" s="162">
        <f>IF(RES_hhdet_in_fec!O153=0,0,RES_hhdet_in_fec!O153/0.086*1000000/RES_hhdet_in_new!O153)</f>
        <v>2685.8690151790115</v>
      </c>
      <c r="P153" s="162">
        <f>IF(RES_hhdet_in_fec!P153=0,0,RES_hhdet_in_fec!P153/0.086*1000000/RES_hhdet_in_new!P153)</f>
        <v>0</v>
      </c>
      <c r="Q153" s="162">
        <f>IF(RES_hhdet_in_fec!Q153=0,0,RES_hhdet_in_fec!Q153/0.086*1000000/RES_hhdet_in_new!Q153)</f>
        <v>3016.4515757995218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1917.8031815263105</v>
      </c>
      <c r="D154" s="160">
        <f>IF(RES_hhdet_in_fec!D154=0,0,RES_hhdet_in_fec!D154/0.086*1000000/RES_hhdet_in_new!D154)</f>
        <v>2032.6816817168533</v>
      </c>
      <c r="E154" s="160">
        <f>IF(RES_hhdet_in_fec!E154=0,0,RES_hhdet_in_fec!E154/0.086*1000000/RES_hhdet_in_new!E154)</f>
        <v>2096.3785965300021</v>
      </c>
      <c r="F154" s="160">
        <f>IF(RES_hhdet_in_fec!F154=0,0,RES_hhdet_in_fec!F154/0.086*1000000/RES_hhdet_in_new!F154)</f>
        <v>2173.4838890982196</v>
      </c>
      <c r="G154" s="160">
        <f>IF(RES_hhdet_in_fec!G154=0,0,RES_hhdet_in_fec!G154/0.086*1000000/RES_hhdet_in_new!G154)</f>
        <v>2176.7292487751643</v>
      </c>
      <c r="H154" s="160">
        <f>IF(RES_hhdet_in_fec!H154=0,0,RES_hhdet_in_fec!H154/0.086*1000000/RES_hhdet_in_new!H154)</f>
        <v>2074.8446750299931</v>
      </c>
      <c r="I154" s="160">
        <f>IF(RES_hhdet_in_fec!I154=0,0,RES_hhdet_in_fec!I154/0.086*1000000/RES_hhdet_in_new!I154)</f>
        <v>1965.9154578030787</v>
      </c>
      <c r="J154" s="160">
        <f>IF(RES_hhdet_in_fec!J154=0,0,RES_hhdet_in_fec!J154/0.086*1000000/RES_hhdet_in_new!J154)</f>
        <v>1910.1678044347091</v>
      </c>
      <c r="K154" s="160">
        <f>IF(RES_hhdet_in_fec!K154=0,0,RES_hhdet_in_fec!K154/0.086*1000000/RES_hhdet_in_new!K154)</f>
        <v>1873.8440901365411</v>
      </c>
      <c r="L154" s="160">
        <f>IF(RES_hhdet_in_fec!L154=0,0,RES_hhdet_in_fec!L154/0.086*1000000/RES_hhdet_in_new!L154)</f>
        <v>2003.1629130622746</v>
      </c>
      <c r="M154" s="160">
        <f>IF(RES_hhdet_in_fec!M154=0,0,RES_hhdet_in_fec!M154/0.086*1000000/RES_hhdet_in_new!M154)</f>
        <v>2057.3549922236548</v>
      </c>
      <c r="N154" s="160">
        <f>IF(RES_hhdet_in_fec!N154=0,0,RES_hhdet_in_fec!N154/0.086*1000000/RES_hhdet_in_new!N154)</f>
        <v>1925.0102770101075</v>
      </c>
      <c r="O154" s="160">
        <f>IF(RES_hhdet_in_fec!O154=0,0,RES_hhdet_in_fec!O154/0.086*1000000/RES_hhdet_in_new!O154)</f>
        <v>1967.5887909357064</v>
      </c>
      <c r="P154" s="160">
        <f>IF(RES_hhdet_in_fec!P154=0,0,RES_hhdet_in_fec!P154/0.086*1000000/RES_hhdet_in_new!P154)</f>
        <v>1769.7734237432221</v>
      </c>
      <c r="Q154" s="160">
        <f>IF(RES_hhdet_in_fec!Q154=0,0,RES_hhdet_in_fec!Q154/0.086*1000000/RES_hhdet_in_new!Q154)</f>
        <v>2090.9053060514898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1020.2338948731423</v>
      </c>
      <c r="D155" s="156">
        <f>IF(RES_hhdet_in_fec!D155=0,0,RES_hhdet_in_fec!D155/0.086*1000000/RES_hhdet_in_new!D154)</f>
        <v>1112.0149317071248</v>
      </c>
      <c r="E155" s="156">
        <f>IF(RES_hhdet_in_fec!E155=0,0,RES_hhdet_in_fec!E155/0.086*1000000/RES_hhdet_in_new!E154)</f>
        <v>1159.1289904686182</v>
      </c>
      <c r="F155" s="156">
        <f>IF(RES_hhdet_in_fec!F155=0,0,RES_hhdet_in_fec!F155/0.086*1000000/RES_hhdet_in_new!F154)</f>
        <v>1230.6484156639576</v>
      </c>
      <c r="G155" s="156">
        <f>IF(RES_hhdet_in_fec!G155=0,0,RES_hhdet_in_fec!G155/0.086*1000000/RES_hhdet_in_new!G154)</f>
        <v>1230.8748373307367</v>
      </c>
      <c r="H155" s="156">
        <f>IF(RES_hhdet_in_fec!H155=0,0,RES_hhdet_in_fec!H155/0.086*1000000/RES_hhdet_in_new!H154)</f>
        <v>1140.4582911281536</v>
      </c>
      <c r="I155" s="156">
        <f>IF(RES_hhdet_in_fec!I155=0,0,RES_hhdet_in_fec!I155/0.086*1000000/RES_hhdet_in_new!I154)</f>
        <v>1034.2756683062798</v>
      </c>
      <c r="J155" s="156">
        <f>IF(RES_hhdet_in_fec!J155=0,0,RES_hhdet_in_fec!J155/0.086*1000000/RES_hhdet_in_new!J154)</f>
        <v>982.35478910735685</v>
      </c>
      <c r="K155" s="156">
        <f>IF(RES_hhdet_in_fec!K155=0,0,RES_hhdet_in_fec!K155/0.086*1000000/RES_hhdet_in_new!K154)</f>
        <v>952.5677558051982</v>
      </c>
      <c r="L155" s="156">
        <f>IF(RES_hhdet_in_fec!L155=0,0,RES_hhdet_in_fec!L155/0.086*1000000/RES_hhdet_in_new!L154)</f>
        <v>1080.6201199523186</v>
      </c>
      <c r="M155" s="156">
        <f>IF(RES_hhdet_in_fec!M155=0,0,RES_hhdet_in_fec!M155/0.086*1000000/RES_hhdet_in_new!M154)</f>
        <v>1137.6025012892173</v>
      </c>
      <c r="N155" s="156">
        <f>IF(RES_hhdet_in_fec!N155=0,0,RES_hhdet_in_fec!N155/0.086*1000000/RES_hhdet_in_new!N154)</f>
        <v>1028.5235327626003</v>
      </c>
      <c r="O155" s="156">
        <f>IF(RES_hhdet_in_fec!O155=0,0,RES_hhdet_in_fec!O155/0.086*1000000/RES_hhdet_in_new!O154)</f>
        <v>1086.7963741056783</v>
      </c>
      <c r="P155" s="156">
        <f>IF(RES_hhdet_in_fec!P155=0,0,RES_hhdet_in_fec!P155/0.086*1000000/RES_hhdet_in_new!P154)</f>
        <v>927.35936885215608</v>
      </c>
      <c r="Q155" s="156">
        <f>IF(RES_hhdet_in_fec!Q155=0,0,RES_hhdet_in_fec!Q155/0.086*1000000/RES_hhdet_in_new!Q154)</f>
        <v>1234.4397504375277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897.56928665316832</v>
      </c>
      <c r="D156" s="156">
        <f>IF(RES_hhdet_in_fec!D156=0,0,RES_hhdet_in_fec!D156/0.086*1000000/RES_hhdet_in_new!D154)</f>
        <v>920.66675000972862</v>
      </c>
      <c r="E156" s="156">
        <f>IF(RES_hhdet_in_fec!E156=0,0,RES_hhdet_in_fec!E156/0.086*1000000/RES_hhdet_in_new!E154)</f>
        <v>937.24960606138359</v>
      </c>
      <c r="F156" s="156">
        <f>IF(RES_hhdet_in_fec!F156=0,0,RES_hhdet_in_fec!F156/0.086*1000000/RES_hhdet_in_new!F154)</f>
        <v>942.83547343426142</v>
      </c>
      <c r="G156" s="156">
        <f>IF(RES_hhdet_in_fec!G156=0,0,RES_hhdet_in_fec!G156/0.086*1000000/RES_hhdet_in_new!G154)</f>
        <v>945.854411444427</v>
      </c>
      <c r="H156" s="156">
        <f>IF(RES_hhdet_in_fec!H156=0,0,RES_hhdet_in_fec!H156/0.086*1000000/RES_hhdet_in_new!H154)</f>
        <v>934.38638390183985</v>
      </c>
      <c r="I156" s="156">
        <f>IF(RES_hhdet_in_fec!I156=0,0,RES_hhdet_in_fec!I156/0.086*1000000/RES_hhdet_in_new!I154)</f>
        <v>931.63978949679881</v>
      </c>
      <c r="J156" s="156">
        <f>IF(RES_hhdet_in_fec!J156=0,0,RES_hhdet_in_fec!J156/0.086*1000000/RES_hhdet_in_new!J154)</f>
        <v>927.81301532735256</v>
      </c>
      <c r="K156" s="156">
        <f>IF(RES_hhdet_in_fec!K156=0,0,RES_hhdet_in_fec!K156/0.086*1000000/RES_hhdet_in_new!K154)</f>
        <v>921.27633433134292</v>
      </c>
      <c r="L156" s="156">
        <f>IF(RES_hhdet_in_fec!L156=0,0,RES_hhdet_in_fec!L156/0.086*1000000/RES_hhdet_in_new!L154)</f>
        <v>922.54279310995571</v>
      </c>
      <c r="M156" s="156">
        <f>IF(RES_hhdet_in_fec!M156=0,0,RES_hhdet_in_fec!M156/0.086*1000000/RES_hhdet_in_new!M154)</f>
        <v>919.75249093443756</v>
      </c>
      <c r="N156" s="156">
        <f>IF(RES_hhdet_in_fec!N156=0,0,RES_hhdet_in_fec!N156/0.086*1000000/RES_hhdet_in_new!N154)</f>
        <v>896.4867442475072</v>
      </c>
      <c r="O156" s="156">
        <f>IF(RES_hhdet_in_fec!O156=0,0,RES_hhdet_in_fec!O156/0.086*1000000/RES_hhdet_in_new!O154)</f>
        <v>880.79241683002851</v>
      </c>
      <c r="P156" s="156">
        <f>IF(RES_hhdet_in_fec!P156=0,0,RES_hhdet_in_fec!P156/0.086*1000000/RES_hhdet_in_new!P154)</f>
        <v>842.41405489106546</v>
      </c>
      <c r="Q156" s="156">
        <f>IF(RES_hhdet_in_fec!Q156=0,0,RES_hhdet_in_fec!Q156/0.086*1000000/RES_hhdet_in_new!Q154)</f>
        <v>856.4655556139619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942.09142803510201</v>
      </c>
      <c r="D157" s="157">
        <f>IF(SUM(RES_hhdet_in_fec!D158:D159)=0,0,SUM(RES_hhdet_in_fec!D158:D159)/0.086*1000000/SUM(RES_hhdet_in_new!D158:D159))</f>
        <v>979.18649174452707</v>
      </c>
      <c r="E157" s="157">
        <f>IF(SUM(RES_hhdet_in_fec!E158:E159)=0,0,SUM(RES_hhdet_in_fec!E158:E159)/0.086*1000000/SUM(RES_hhdet_in_new!E158:E159))</f>
        <v>979.95750018433068</v>
      </c>
      <c r="F157" s="157">
        <f>IF(SUM(RES_hhdet_in_fec!F158:F159)=0,0,SUM(RES_hhdet_in_fec!F158:F159)/0.086*1000000/SUM(RES_hhdet_in_new!F158:F159))</f>
        <v>1228.7052024024695</v>
      </c>
      <c r="G157" s="157">
        <f>IF(SUM(RES_hhdet_in_fec!G158:G159)=0,0,SUM(RES_hhdet_in_fec!G158:G159)/0.086*1000000/SUM(RES_hhdet_in_new!G158:G159))</f>
        <v>1047.8068442362394</v>
      </c>
      <c r="H157" s="157">
        <f>IF(SUM(RES_hhdet_in_fec!H158:H159)=0,0,SUM(RES_hhdet_in_fec!H158:H159)/0.086*1000000/SUM(RES_hhdet_in_new!H158:H159))</f>
        <v>1094.6261974497418</v>
      </c>
      <c r="I157" s="157">
        <f>IF(SUM(RES_hhdet_in_fec!I158:I159)=0,0,SUM(RES_hhdet_in_fec!I158:I159)/0.086*1000000/SUM(RES_hhdet_in_new!I158:I159))</f>
        <v>1005.1859444617992</v>
      </c>
      <c r="J157" s="157">
        <f>IF(SUM(RES_hhdet_in_fec!J158:J159)=0,0,SUM(RES_hhdet_in_fec!J158:J159)/0.086*1000000/SUM(RES_hhdet_in_new!J158:J159))</f>
        <v>958.46089114308313</v>
      </c>
      <c r="K157" s="157">
        <f>IF(SUM(RES_hhdet_in_fec!K158:K159)=0,0,SUM(RES_hhdet_in_fec!K158:K159)/0.086*1000000/SUM(RES_hhdet_in_new!K158:K159))</f>
        <v>994.84572413004935</v>
      </c>
      <c r="L157" s="157">
        <f>IF(SUM(RES_hhdet_in_fec!L158:L159)=0,0,SUM(RES_hhdet_in_fec!L158:L159)/0.086*1000000/SUM(RES_hhdet_in_new!L158:L159))</f>
        <v>1006.4109600246073</v>
      </c>
      <c r="M157" s="157">
        <f>IF(SUM(RES_hhdet_in_fec!M158:M159)=0,0,SUM(RES_hhdet_in_fec!M158:M159)/0.086*1000000/SUM(RES_hhdet_in_new!M158:M159))</f>
        <v>1000.4156717776114</v>
      </c>
      <c r="N157" s="157">
        <f>IF(SUM(RES_hhdet_in_fec!N158:N159)=0,0,SUM(RES_hhdet_in_fec!N158:N159)/0.086*1000000/SUM(RES_hhdet_in_new!N158:N159))</f>
        <v>988.32095169122351</v>
      </c>
      <c r="O157" s="157">
        <f>IF(SUM(RES_hhdet_in_fec!O158:O159)=0,0,SUM(RES_hhdet_in_fec!O158:O159)/0.086*1000000/SUM(RES_hhdet_in_new!O158:O159))</f>
        <v>1064.1201868447502</v>
      </c>
      <c r="P157" s="157">
        <f>IF(SUM(RES_hhdet_in_fec!P158:P159)=0,0,SUM(RES_hhdet_in_fec!P158:P159)/0.086*1000000/SUM(RES_hhdet_in_new!P158:P159))</f>
        <v>993.64479500382322</v>
      </c>
      <c r="Q157" s="157">
        <f>IF(SUM(RES_hhdet_in_fec!Q158:Q159)=0,0,SUM(RES_hhdet_in_fec!Q158:Q159)/0.086*1000000/SUM(RES_hhdet_in_new!Q158:Q159))</f>
        <v>1262.209528655789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942.09142803510201</v>
      </c>
      <c r="D159" s="57">
        <f>IF(RES_hhdet_in_fec!D159=0,0,RES_hhdet_in_fec!D159/0.086*1000000/RES_hhdet_in_new!D159)</f>
        <v>979.18649174452707</v>
      </c>
      <c r="E159" s="57">
        <f>IF(RES_hhdet_in_fec!E159=0,0,RES_hhdet_in_fec!E159/0.086*1000000/RES_hhdet_in_new!E159)</f>
        <v>979.95750018433068</v>
      </c>
      <c r="F159" s="57">
        <f>IF(RES_hhdet_in_fec!F159=0,0,RES_hhdet_in_fec!F159/0.086*1000000/RES_hhdet_in_new!F159)</f>
        <v>1228.7052024024695</v>
      </c>
      <c r="G159" s="57">
        <f>IF(RES_hhdet_in_fec!G159=0,0,RES_hhdet_in_fec!G159/0.086*1000000/RES_hhdet_in_new!G159)</f>
        <v>1047.8068442362394</v>
      </c>
      <c r="H159" s="57">
        <f>IF(RES_hhdet_in_fec!H159=0,0,RES_hhdet_in_fec!H159/0.086*1000000/RES_hhdet_in_new!H159)</f>
        <v>1094.6261974497418</v>
      </c>
      <c r="I159" s="57">
        <f>IF(RES_hhdet_in_fec!I159=0,0,RES_hhdet_in_fec!I159/0.086*1000000/RES_hhdet_in_new!I159)</f>
        <v>1005.1859444617992</v>
      </c>
      <c r="J159" s="57">
        <f>IF(RES_hhdet_in_fec!J159=0,0,RES_hhdet_in_fec!J159/0.086*1000000/RES_hhdet_in_new!J159)</f>
        <v>958.46089114308313</v>
      </c>
      <c r="K159" s="57">
        <f>IF(RES_hhdet_in_fec!K159=0,0,RES_hhdet_in_fec!K159/0.086*1000000/RES_hhdet_in_new!K159)</f>
        <v>994.84572413004935</v>
      </c>
      <c r="L159" s="57">
        <f>IF(RES_hhdet_in_fec!L159=0,0,RES_hhdet_in_fec!L159/0.086*1000000/RES_hhdet_in_new!L159)</f>
        <v>1006.4109600246073</v>
      </c>
      <c r="M159" s="57">
        <f>IF(RES_hhdet_in_fec!M159=0,0,RES_hhdet_in_fec!M159/0.086*1000000/RES_hhdet_in_new!M159)</f>
        <v>1000.4156717776114</v>
      </c>
      <c r="N159" s="57">
        <f>IF(RES_hhdet_in_fec!N159=0,0,RES_hhdet_in_fec!N159/0.086*1000000/RES_hhdet_in_new!N159)</f>
        <v>988.32095169122351</v>
      </c>
      <c r="O159" s="57">
        <f>IF(RES_hhdet_in_fec!O159=0,0,RES_hhdet_in_fec!O159/0.086*1000000/RES_hhdet_in_new!O159)</f>
        <v>1064.1201868447502</v>
      </c>
      <c r="P159" s="57">
        <f>IF(RES_hhdet_in_fec!P159=0,0,RES_hhdet_in_fec!P159/0.086*1000000/RES_hhdet_in_new!P159)</f>
        <v>993.64479500382322</v>
      </c>
      <c r="Q159" s="57">
        <f>IF(RES_hhdet_in_fec!Q159=0,0,RES_hhdet_in_fec!Q159/0.086*1000000/RES_hhdet_in_new!Q159)</f>
        <v>1262.209528655789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13816.000265580007</v>
      </c>
      <c r="D161" s="168">
        <f t="shared" ref="D161" si="137">SUM(D162,D164,D166,D175)</f>
        <v>0</v>
      </c>
      <c r="E161" s="168">
        <f t="shared" ref="E161" si="138">SUM(E162,E164,E166,E175)</f>
        <v>15424.001764575971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13519.365752835618</v>
      </c>
      <c r="J161" s="168">
        <f t="shared" ref="J161" si="143">SUM(J162,J164,J166,J175)</f>
        <v>13962.36444081278</v>
      </c>
      <c r="K161" s="168">
        <f t="shared" ref="K161" si="144">SUM(K162,K164,K166,K175)</f>
        <v>13578.617633046602</v>
      </c>
      <c r="L161" s="168">
        <f t="shared" ref="L161" si="145">SUM(L162,L164,L166,L175)</f>
        <v>14980.038683943862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8979.9338327965688</v>
      </c>
      <c r="D162" s="157">
        <f t="shared" si="151"/>
        <v>0</v>
      </c>
      <c r="E162" s="157">
        <f t="shared" si="151"/>
        <v>10179.792636942864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8795.7934531076662</v>
      </c>
      <c r="J162" s="157">
        <f t="shared" si="151"/>
        <v>9207.6982722254143</v>
      </c>
      <c r="K162" s="157">
        <f t="shared" si="151"/>
        <v>9270.622329158261</v>
      </c>
      <c r="L162" s="157">
        <f t="shared" si="151"/>
        <v>10270.518100853904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8979.9338327965688</v>
      </c>
      <c r="D163" s="57">
        <f>IF(RES_hhdet_in_fec!D163=0,0,RES_hhdet_in_fec!D163/0.086*1000000/RES_hhdet_in_new!D163)</f>
        <v>0</v>
      </c>
      <c r="E163" s="57">
        <f>IF(RES_hhdet_in_fec!E163=0,0,RES_hhdet_in_fec!E163/0.086*1000000/RES_hhdet_in_new!E163)</f>
        <v>10179.792636942864</v>
      </c>
      <c r="F163" s="57">
        <f>IF(RES_hhdet_in_fec!F163=0,0,RES_hhdet_in_fec!F163/0.086*1000000/RES_hhdet_in_new!F163)</f>
        <v>0</v>
      </c>
      <c r="G163" s="57">
        <f>IF(RES_hhdet_in_fec!G163=0,0,RES_hhdet_in_fec!G163/0.086*1000000/RES_hhdet_in_new!G163)</f>
        <v>0</v>
      </c>
      <c r="H163" s="57">
        <f>IF(RES_hhdet_in_fec!H163=0,0,RES_hhdet_in_fec!H163/0.086*1000000/RES_hhdet_in_new!H163)</f>
        <v>0</v>
      </c>
      <c r="I163" s="57">
        <f>IF(RES_hhdet_in_fec!I163=0,0,RES_hhdet_in_fec!I163/0.086*1000000/RES_hhdet_in_new!I163)</f>
        <v>8795.7934531076662</v>
      </c>
      <c r="J163" s="57">
        <f>IF(RES_hhdet_in_fec!J163=0,0,RES_hhdet_in_fec!J163/0.086*1000000/RES_hhdet_in_new!J163)</f>
        <v>9207.6982722254143</v>
      </c>
      <c r="K163" s="57">
        <f>IF(RES_hhdet_in_fec!K163=0,0,RES_hhdet_in_fec!K163/0.086*1000000/RES_hhdet_in_new!K163)</f>
        <v>9270.622329158261</v>
      </c>
      <c r="L163" s="57">
        <f>IF(RES_hhdet_in_fec!L163=0,0,RES_hhdet_in_fec!L163/0.086*1000000/RES_hhdet_in_new!L163)</f>
        <v>10270.518100853904</v>
      </c>
      <c r="M163" s="57">
        <f>IF(RES_hhdet_in_fec!M163=0,0,RES_hhdet_in_fec!M163/0.086*1000000/RES_hhdet_in_new!M163)</f>
        <v>0</v>
      </c>
      <c r="N163" s="57">
        <f>IF(RES_hhdet_in_fec!N163=0,0,RES_hhdet_in_fec!N163/0.086*1000000/RES_hhdet_in_new!N163)</f>
        <v>0</v>
      </c>
      <c r="O163" s="57">
        <f>IF(RES_hhdet_in_fec!O163=0,0,RES_hhdet_in_fec!O163/0.086*1000000/RES_hhdet_in_new!O163)</f>
        <v>0</v>
      </c>
      <c r="P163" s="57">
        <f>IF(RES_hhdet_in_fec!P163=0,0,RES_hhdet_in_fec!P163/0.086*1000000/RES_hhdet_in_new!P163)</f>
        <v>0</v>
      </c>
      <c r="Q163" s="57">
        <f>IF(RES_hhdet_in_fec!Q163=0,0,RES_hhdet_in_fec!Q163/0.086*1000000/RES_hhdet_in_new!Q163)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1387.1271388515654</v>
      </c>
      <c r="D164" s="157">
        <f t="shared" si="152"/>
        <v>0</v>
      </c>
      <c r="E164" s="157">
        <f t="shared" si="152"/>
        <v>1404.1672444498013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1168.9909656295674</v>
      </c>
      <c r="J164" s="157">
        <f t="shared" si="152"/>
        <v>1341.6776190673613</v>
      </c>
      <c r="K164" s="157">
        <f t="shared" si="152"/>
        <v>936.47108786505635</v>
      </c>
      <c r="L164" s="157">
        <f t="shared" si="152"/>
        <v>1067.4866508875168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1387.1271388515654</v>
      </c>
      <c r="D165" s="156">
        <f>IF(RES_hhdet_in_fec!D165=0,0,RES_hhdet_in_fec!D165/0.086*1000000/RES_hhdet_in_new!D165)</f>
        <v>0</v>
      </c>
      <c r="E165" s="156">
        <f>IF(RES_hhdet_in_fec!E165=0,0,RES_hhdet_in_fec!E165/0.086*1000000/RES_hhdet_in_new!E165)</f>
        <v>1404.1672444498013</v>
      </c>
      <c r="F165" s="156">
        <f>IF(RES_hhdet_in_fec!F165=0,0,RES_hhdet_in_fec!F165/0.086*1000000/RES_hhdet_in_new!F165)</f>
        <v>0</v>
      </c>
      <c r="G165" s="156">
        <f>IF(RES_hhdet_in_fec!G165=0,0,RES_hhdet_in_fec!G165/0.086*1000000/RES_hhdet_in_new!G165)</f>
        <v>0</v>
      </c>
      <c r="H165" s="156">
        <f>IF(RES_hhdet_in_fec!H165=0,0,RES_hhdet_in_fec!H165/0.086*1000000/RES_hhdet_in_new!H165)</f>
        <v>0</v>
      </c>
      <c r="I165" s="156">
        <f>IF(RES_hhdet_in_fec!I165=0,0,RES_hhdet_in_fec!I165/0.086*1000000/RES_hhdet_in_new!I165)</f>
        <v>1168.9909656295674</v>
      </c>
      <c r="J165" s="156">
        <f>IF(RES_hhdet_in_fec!J165=0,0,RES_hhdet_in_fec!J165/0.086*1000000/RES_hhdet_in_new!J165)</f>
        <v>1341.6776190673613</v>
      </c>
      <c r="K165" s="156">
        <f>IF(RES_hhdet_in_fec!K165=0,0,RES_hhdet_in_fec!K165/0.086*1000000/RES_hhdet_in_new!K165)</f>
        <v>936.47108786505635</v>
      </c>
      <c r="L165" s="156">
        <f>IF(RES_hhdet_in_fec!L165=0,0,RES_hhdet_in_fec!L165/0.086*1000000/RES_hhdet_in_new!L165)</f>
        <v>1067.4866508875168</v>
      </c>
      <c r="M165" s="156">
        <f>IF(RES_hhdet_in_fec!M165=0,0,RES_hhdet_in_fec!M165/0.086*1000000/RES_hhdet_in_new!M165)</f>
        <v>0</v>
      </c>
      <c r="N165" s="156">
        <f>IF(RES_hhdet_in_fec!N165=0,0,RES_hhdet_in_fec!N165/0.086*1000000/RES_hhdet_in_new!N165)</f>
        <v>0</v>
      </c>
      <c r="O165" s="156">
        <f>IF(RES_hhdet_in_fec!O165=0,0,RES_hhdet_in_fec!O165/0.086*1000000/RES_hhdet_in_new!O165)</f>
        <v>0</v>
      </c>
      <c r="P165" s="156">
        <f>IF(RES_hhdet_in_fec!P165=0,0,RES_hhdet_in_fec!P165/0.086*1000000/RES_hhdet_in_new!P165)</f>
        <v>0</v>
      </c>
      <c r="Q165" s="156">
        <f>IF(RES_hhdet_in_fec!Q165=0,0,RES_hhdet_in_fec!Q165/0.086*1000000/RES_hhdet_in_new!Q165)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2506.9351324467516</v>
      </c>
      <c r="D166" s="157">
        <f>IF(SUM(RES_hhdet_in_fec!D167:D168,RES_hhdet_in_fec!D171:D172)=0,0,SUM(RES_hhdet_in_fec!D167:D168,RES_hhdet_in_fec!D171:D172)/0.086*1000000/SUM(RES_hhdet_in_new!D167:D168,RES_hhdet_in_new!D171:D172))</f>
        <v>0</v>
      </c>
      <c r="E166" s="157">
        <f>IF(SUM(RES_hhdet_in_fec!E167:E168,RES_hhdet_in_fec!E171:E172)=0,0,SUM(RES_hhdet_in_fec!E167:E168,RES_hhdet_in_fec!E171:E172)/0.086*1000000/SUM(RES_hhdet_in_new!E167:E168,RES_hhdet_in_new!E171:E172))</f>
        <v>2863.3312280048467</v>
      </c>
      <c r="F166" s="157">
        <f>IF(SUM(RES_hhdet_in_fec!F167:F168,RES_hhdet_in_fec!F171:F172)=0,0,SUM(RES_hhdet_in_fec!F167:F168,RES_hhdet_in_fec!F171:F172)/0.086*1000000/SUM(RES_hhdet_in_new!F167:F168,RES_hhdet_in_new!F171:F172))</f>
        <v>0</v>
      </c>
      <c r="G166" s="157">
        <f>IF(SUM(RES_hhdet_in_fec!G167:G168,RES_hhdet_in_fec!G171:G172)=0,0,SUM(RES_hhdet_in_fec!G167:G168,RES_hhdet_in_fec!G171:G172)/0.086*1000000/SUM(RES_hhdet_in_new!G167:G168,RES_hhdet_in_new!G171:G172))</f>
        <v>0</v>
      </c>
      <c r="H166" s="157">
        <f>IF(SUM(RES_hhdet_in_fec!H167:H168,RES_hhdet_in_fec!H171:H172)=0,0,SUM(RES_hhdet_in_fec!H167:H168,RES_hhdet_in_fec!H171:H172)/0.086*1000000/SUM(RES_hhdet_in_new!H167:H168,RES_hhdet_in_new!H171:H172))</f>
        <v>0</v>
      </c>
      <c r="I166" s="157">
        <f>IF(SUM(RES_hhdet_in_fec!I167:I168,RES_hhdet_in_fec!I171:I172)=0,0,SUM(RES_hhdet_in_fec!I167:I168,RES_hhdet_in_fec!I171:I172)/0.086*1000000/SUM(RES_hhdet_in_new!I167:I168,RES_hhdet_in_new!I171:I172))</f>
        <v>2554.5479406161944</v>
      </c>
      <c r="J166" s="157">
        <f>IF(SUM(RES_hhdet_in_fec!J167:J168,RES_hhdet_in_fec!J171:J172)=0,0,SUM(RES_hhdet_in_fec!J167:J168,RES_hhdet_in_fec!J171:J172)/0.086*1000000/SUM(RES_hhdet_in_new!J167:J168,RES_hhdet_in_new!J171:J172))</f>
        <v>2452.8228775630096</v>
      </c>
      <c r="K166" s="157">
        <f>IF(SUM(RES_hhdet_in_fec!K167:K168,RES_hhdet_in_fec!K171:K172)=0,0,SUM(RES_hhdet_in_fec!K167:K168,RES_hhdet_in_fec!K171:K172)/0.086*1000000/SUM(RES_hhdet_in_new!K167:K168,RES_hhdet_in_new!K171:K172))</f>
        <v>2371.2253810794186</v>
      </c>
      <c r="L166" s="157">
        <f>IF(SUM(RES_hhdet_in_fec!L167:L168,RES_hhdet_in_fec!L171:L172)=0,0,SUM(RES_hhdet_in_fec!L167:L168,RES_hhdet_in_fec!L171:L172)/0.086*1000000/SUM(RES_hhdet_in_new!L167:L168,RES_hhdet_in_new!L171:L172))</f>
        <v>2637.2407724134191</v>
      </c>
      <c r="M166" s="157">
        <f>IF(SUM(RES_hhdet_in_fec!M167:M168,RES_hhdet_in_fec!M171:M172)=0,0,SUM(RES_hhdet_in_fec!M167:M168,RES_hhdet_in_fec!M171:M172)/0.086*1000000/SUM(RES_hhdet_in_new!M167:M168,RES_hhdet_in_new!M171:M172))</f>
        <v>0</v>
      </c>
      <c r="N166" s="157">
        <f>IF(SUM(RES_hhdet_in_fec!N167:N168,RES_hhdet_in_fec!N171:N172)=0,0,SUM(RES_hhdet_in_fec!N167:N168,RES_hhdet_in_fec!N171:N172)/0.086*1000000/SUM(RES_hhdet_in_new!N167:N168,RES_hhdet_in_new!N171:N172))</f>
        <v>0</v>
      </c>
      <c r="O166" s="157">
        <f>IF(SUM(RES_hhdet_in_fec!O167:O168,RES_hhdet_in_fec!O171:O172)=0,0,SUM(RES_hhdet_in_fec!O167:O168,RES_hhdet_in_fec!O171:O172)/0.086*1000000/SUM(RES_hhdet_in_new!O167:O168,RES_hhdet_in_new!O171:O172))</f>
        <v>0</v>
      </c>
      <c r="P166" s="157">
        <f>IF(SUM(RES_hhdet_in_fec!P167:P168,RES_hhdet_in_fec!P171:P172)=0,0,SUM(RES_hhdet_in_fec!P167:P168,RES_hhdet_in_fec!P171:P172)/0.086*1000000/SUM(RES_hhdet_in_new!P167:P168,RES_hhdet_in_new!P171:P172))</f>
        <v>0</v>
      </c>
      <c r="Q166" s="157">
        <f>IF(SUM(RES_hhdet_in_fec!Q167:Q168,RES_hhdet_in_fec!Q171:Q172)=0,0,SUM(RES_hhdet_in_fec!Q167:Q168,RES_hhdet_in_fec!Q171:Q172)/0.086*1000000/SUM(RES_hhdet_in_new!Q167:Q168,RES_hhdet_in_new!Q171:Q172))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2511.5592664761516</v>
      </c>
      <c r="D171" s="162">
        <f>IF(RES_hhdet_in_fec!D171=0,0,RES_hhdet_in_fec!D171/0.086*1000000/RES_hhdet_in_new!D171)</f>
        <v>0</v>
      </c>
      <c r="E171" s="162">
        <f>IF(RES_hhdet_in_fec!E171=0,0,RES_hhdet_in_fec!E171/0.086*1000000/RES_hhdet_in_new!E171)</f>
        <v>2869.2058422190607</v>
      </c>
      <c r="F171" s="162">
        <f>IF(RES_hhdet_in_fec!F171=0,0,RES_hhdet_in_fec!F171/0.086*1000000/RES_hhdet_in_new!F171)</f>
        <v>0</v>
      </c>
      <c r="G171" s="162">
        <f>IF(RES_hhdet_in_fec!G171=0,0,RES_hhdet_in_fec!G171/0.086*1000000/RES_hhdet_in_new!G171)</f>
        <v>0</v>
      </c>
      <c r="H171" s="162">
        <f>IF(RES_hhdet_in_fec!H171=0,0,RES_hhdet_in_fec!H171/0.086*1000000/RES_hhdet_in_new!H171)</f>
        <v>0</v>
      </c>
      <c r="I171" s="162">
        <f>IF(RES_hhdet_in_fec!I171=0,0,RES_hhdet_in_fec!I171/0.086*1000000/RES_hhdet_in_new!I171)</f>
        <v>2573.904591119725</v>
      </c>
      <c r="J171" s="162">
        <f>IF(RES_hhdet_in_fec!J171=0,0,RES_hhdet_in_fec!J171/0.086*1000000/RES_hhdet_in_new!J171)</f>
        <v>2469.6877958021046</v>
      </c>
      <c r="K171" s="162">
        <f>IF(RES_hhdet_in_fec!K171=0,0,RES_hhdet_in_fec!K171/0.086*1000000/RES_hhdet_in_new!K171)</f>
        <v>2388.9125134383412</v>
      </c>
      <c r="L171" s="162">
        <f>IF(RES_hhdet_in_fec!L171=0,0,RES_hhdet_in_fec!L171/0.086*1000000/RES_hhdet_in_new!L171)</f>
        <v>2683.0029384500044</v>
      </c>
      <c r="M171" s="162">
        <f>IF(RES_hhdet_in_fec!M171=0,0,RES_hhdet_in_fec!M171/0.086*1000000/RES_hhdet_in_new!M171)</f>
        <v>0</v>
      </c>
      <c r="N171" s="162">
        <f>IF(RES_hhdet_in_fec!N171=0,0,RES_hhdet_in_fec!N171/0.086*1000000/RES_hhdet_in_new!N171)</f>
        <v>0</v>
      </c>
      <c r="O171" s="162">
        <f>IF(RES_hhdet_in_fec!O171=0,0,RES_hhdet_in_fec!O171/0.086*1000000/RES_hhdet_in_new!O171)</f>
        <v>0</v>
      </c>
      <c r="P171" s="162">
        <f>IF(RES_hhdet_in_fec!P171=0,0,RES_hhdet_in_fec!P171/0.086*1000000/RES_hhdet_in_new!P171)</f>
        <v>0</v>
      </c>
      <c r="Q171" s="162">
        <f>IF(RES_hhdet_in_fec!Q171=0,0,RES_hhdet_in_fec!Q171/0.086*1000000/RES_hhdet_in_new!Q171)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1917.8031815263114</v>
      </c>
      <c r="D172" s="160">
        <f>IF(RES_hhdet_in_fec!D172=0,0,RES_hhdet_in_fec!D172/0.086*1000000/RES_hhdet_in_new!D172)</f>
        <v>0</v>
      </c>
      <c r="E172" s="160">
        <f>IF(RES_hhdet_in_fec!E172=0,0,RES_hhdet_in_fec!E172/0.086*1000000/RES_hhdet_in_new!E172)</f>
        <v>2099.9424468671123</v>
      </c>
      <c r="F172" s="160">
        <f>IF(RES_hhdet_in_fec!F172=0,0,RES_hhdet_in_fec!F172/0.086*1000000/RES_hhdet_in_new!F172)</f>
        <v>0</v>
      </c>
      <c r="G172" s="160">
        <f>IF(RES_hhdet_in_fec!G172=0,0,RES_hhdet_in_fec!G172/0.086*1000000/RES_hhdet_in_new!G172)</f>
        <v>0</v>
      </c>
      <c r="H172" s="160">
        <f>IF(RES_hhdet_in_fec!H172=0,0,RES_hhdet_in_fec!H172/0.086*1000000/RES_hhdet_in_new!H172)</f>
        <v>0</v>
      </c>
      <c r="I172" s="160">
        <f>IF(RES_hhdet_in_fec!I172=0,0,RES_hhdet_in_fec!I172/0.086*1000000/RES_hhdet_in_new!I172)</f>
        <v>1976.1533276843168</v>
      </c>
      <c r="J172" s="160">
        <f>IF(RES_hhdet_in_fec!J172=0,0,RES_hhdet_in_fec!J172/0.086*1000000/RES_hhdet_in_new!J172)</f>
        <v>1922.3440608349915</v>
      </c>
      <c r="K172" s="160">
        <f>IF(RES_hhdet_in_fec!K172=0,0,RES_hhdet_in_fec!K172/0.086*1000000/RES_hhdet_in_new!K172)</f>
        <v>1879.9003746038447</v>
      </c>
      <c r="L172" s="160">
        <f>IF(RES_hhdet_in_fec!L172=0,0,RES_hhdet_in_fec!L172/0.086*1000000/RES_hhdet_in_new!L172)</f>
        <v>2009.6955025901614</v>
      </c>
      <c r="M172" s="160">
        <f>IF(RES_hhdet_in_fec!M172=0,0,RES_hhdet_in_fec!M172/0.086*1000000/RES_hhdet_in_new!M172)</f>
        <v>0</v>
      </c>
      <c r="N172" s="160">
        <f>IF(RES_hhdet_in_fec!N172=0,0,RES_hhdet_in_fec!N172/0.086*1000000/RES_hhdet_in_new!N172)</f>
        <v>0</v>
      </c>
      <c r="O172" s="160">
        <f>IF(RES_hhdet_in_fec!O172=0,0,RES_hhdet_in_fec!O172/0.086*1000000/RES_hhdet_in_new!O172)</f>
        <v>0</v>
      </c>
      <c r="P172" s="160">
        <f>IF(RES_hhdet_in_fec!P172=0,0,RES_hhdet_in_fec!P172/0.086*1000000/RES_hhdet_in_new!P172)</f>
        <v>0</v>
      </c>
      <c r="Q172" s="160">
        <f>IF(RES_hhdet_in_fec!Q172=0,0,RES_hhdet_in_fec!Q172/0.086*1000000/RES_hhdet_in_new!Q172)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1020.2338948731425</v>
      </c>
      <c r="D173" s="156">
        <f>IF(RES_hhdet_in_fec!D173=0,0,RES_hhdet_in_fec!D173/0.086*1000000/RES_hhdet_in_new!D172)</f>
        <v>0</v>
      </c>
      <c r="E173" s="156">
        <f>IF(RES_hhdet_in_fec!E173=0,0,RES_hhdet_in_fec!E173/0.086*1000000/RES_hhdet_in_new!E172)</f>
        <v>1161.0995134696991</v>
      </c>
      <c r="F173" s="156">
        <f>IF(RES_hhdet_in_fec!F173=0,0,RES_hhdet_in_fec!F173/0.086*1000000/RES_hhdet_in_new!F172)</f>
        <v>0</v>
      </c>
      <c r="G173" s="156">
        <f>IF(RES_hhdet_in_fec!G173=0,0,RES_hhdet_in_fec!G173/0.086*1000000/RES_hhdet_in_new!G172)</f>
        <v>0</v>
      </c>
      <c r="H173" s="156">
        <f>IF(RES_hhdet_in_fec!H173=0,0,RES_hhdet_in_fec!H173/0.086*1000000/RES_hhdet_in_new!H172)</f>
        <v>0</v>
      </c>
      <c r="I173" s="156">
        <f>IF(RES_hhdet_in_fec!I173=0,0,RES_hhdet_in_fec!I173/0.086*1000000/RES_hhdet_in_new!I172)</f>
        <v>1039.6618509477673</v>
      </c>
      <c r="J173" s="156">
        <f>IF(RES_hhdet_in_fec!J173=0,0,RES_hhdet_in_fec!J173/0.086*1000000/RES_hhdet_in_new!J172)</f>
        <v>988.61675403025333</v>
      </c>
      <c r="K173" s="156">
        <f>IF(RES_hhdet_in_fec!K173=0,0,RES_hhdet_in_fec!K173/0.086*1000000/RES_hhdet_in_new!K172)</f>
        <v>955.64646514601429</v>
      </c>
      <c r="L173" s="156">
        <f>IF(RES_hhdet_in_fec!L173=0,0,RES_hhdet_in_fec!L173/0.086*1000000/RES_hhdet_in_new!L172)</f>
        <v>1084.1441706589248</v>
      </c>
      <c r="M173" s="156">
        <f>IF(RES_hhdet_in_fec!M173=0,0,RES_hhdet_in_fec!M173/0.086*1000000/RES_hhdet_in_new!M172)</f>
        <v>0</v>
      </c>
      <c r="N173" s="156">
        <f>IF(RES_hhdet_in_fec!N173=0,0,RES_hhdet_in_fec!N173/0.086*1000000/RES_hhdet_in_new!N172)</f>
        <v>0</v>
      </c>
      <c r="O173" s="156">
        <f>IF(RES_hhdet_in_fec!O173=0,0,RES_hhdet_in_fec!O173/0.086*1000000/RES_hhdet_in_new!O172)</f>
        <v>0</v>
      </c>
      <c r="P173" s="156">
        <f>IF(RES_hhdet_in_fec!P173=0,0,RES_hhdet_in_fec!P173/0.086*1000000/RES_hhdet_in_new!P172)</f>
        <v>0</v>
      </c>
      <c r="Q173" s="156">
        <f>IF(RES_hhdet_in_fec!Q173=0,0,RES_hhdet_in_fec!Q173/0.086*1000000/RES_hhdet_in_new!Q172)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897.56928665316855</v>
      </c>
      <c r="D174" s="57">
        <f>IF(RES_hhdet_in_fec!D174=0,0,RES_hhdet_in_fec!D174/0.086*1000000/RES_hhdet_in_new!D172)</f>
        <v>0</v>
      </c>
      <c r="E174" s="57">
        <f>IF(RES_hhdet_in_fec!E174=0,0,RES_hhdet_in_fec!E174/0.086*1000000/RES_hhdet_in_new!E172)</f>
        <v>938.84293339741305</v>
      </c>
      <c r="F174" s="57">
        <f>IF(RES_hhdet_in_fec!F174=0,0,RES_hhdet_in_fec!F174/0.086*1000000/RES_hhdet_in_new!F172)</f>
        <v>0</v>
      </c>
      <c r="G174" s="57">
        <f>IF(RES_hhdet_in_fec!G174=0,0,RES_hhdet_in_fec!G174/0.086*1000000/RES_hhdet_in_new!G172)</f>
        <v>0</v>
      </c>
      <c r="H174" s="57">
        <f>IF(RES_hhdet_in_fec!H174=0,0,RES_hhdet_in_fec!H174/0.086*1000000/RES_hhdet_in_new!H172)</f>
        <v>0</v>
      </c>
      <c r="I174" s="57">
        <f>IF(RES_hhdet_in_fec!I174=0,0,RES_hhdet_in_fec!I174/0.086*1000000/RES_hhdet_in_new!I172)</f>
        <v>936.49147673655</v>
      </c>
      <c r="J174" s="57">
        <f>IF(RES_hhdet_in_fec!J174=0,0,RES_hhdet_in_fec!J174/0.086*1000000/RES_hhdet_in_new!J172)</f>
        <v>933.72730680473808</v>
      </c>
      <c r="K174" s="57">
        <f>IF(RES_hhdet_in_fec!K174=0,0,RES_hhdet_in_fec!K174/0.086*1000000/RES_hhdet_in_new!K172)</f>
        <v>924.25390945783022</v>
      </c>
      <c r="L174" s="57">
        <f>IF(RES_hhdet_in_fec!L174=0,0,RES_hhdet_in_fec!L174/0.086*1000000/RES_hhdet_in_new!L172)</f>
        <v>925.55133193123618</v>
      </c>
      <c r="M174" s="57">
        <f>IF(RES_hhdet_in_fec!M174=0,0,RES_hhdet_in_fec!M174/0.086*1000000/RES_hhdet_in_new!M172)</f>
        <v>0</v>
      </c>
      <c r="N174" s="57">
        <f>IF(RES_hhdet_in_fec!N174=0,0,RES_hhdet_in_fec!N174/0.086*1000000/RES_hhdet_in_new!N172)</f>
        <v>0</v>
      </c>
      <c r="O174" s="57">
        <f>IF(RES_hhdet_in_fec!O174=0,0,RES_hhdet_in_fec!O174/0.086*1000000/RES_hhdet_in_new!O172)</f>
        <v>0</v>
      </c>
      <c r="P174" s="57">
        <f>IF(RES_hhdet_in_fec!P174=0,0,RES_hhdet_in_fec!P174/0.086*1000000/RES_hhdet_in_new!P172)</f>
        <v>0</v>
      </c>
      <c r="Q174" s="57">
        <f>IF(RES_hhdet_in_fec!Q174=0,0,RES_hhdet_in_fec!Q174/0.086*1000000/RES_hhdet_in_new!Q172)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942.00416148512147</v>
      </c>
      <c r="D175" s="157">
        <f>IF(SUM(RES_hhdet_in_fec!D176:D177)=0,0,SUM(RES_hhdet_in_fec!D176:D177)/0.086*1000000/SUM(RES_hhdet_in_new!D176:D177))</f>
        <v>0</v>
      </c>
      <c r="E175" s="157">
        <f>IF(SUM(RES_hhdet_in_fec!E176:E177)=0,0,SUM(RES_hhdet_in_fec!E176:E177)/0.086*1000000/SUM(RES_hhdet_in_new!E176:E177))</f>
        <v>976.71065517845773</v>
      </c>
      <c r="F175" s="157">
        <f>IF(SUM(RES_hhdet_in_fec!F176:F177)=0,0,SUM(RES_hhdet_in_fec!F176:F177)/0.086*1000000/SUM(RES_hhdet_in_new!F176:F177))</f>
        <v>0</v>
      </c>
      <c r="G175" s="157">
        <f>IF(SUM(RES_hhdet_in_fec!G176:G177)=0,0,SUM(RES_hhdet_in_fec!G176:G177)/0.086*1000000/SUM(RES_hhdet_in_new!G176:G177))</f>
        <v>0</v>
      </c>
      <c r="H175" s="157">
        <f>IF(SUM(RES_hhdet_in_fec!H176:H177)=0,0,SUM(RES_hhdet_in_fec!H176:H177)/0.086*1000000/SUM(RES_hhdet_in_new!H176:H177))</f>
        <v>0</v>
      </c>
      <c r="I175" s="157">
        <f>IF(SUM(RES_hhdet_in_fec!I176:I177)=0,0,SUM(RES_hhdet_in_fec!I176:I177)/0.086*1000000/SUM(RES_hhdet_in_new!I176:I177))</f>
        <v>1000.0333934821907</v>
      </c>
      <c r="J175" s="157">
        <f>IF(SUM(RES_hhdet_in_fec!J176:J177)=0,0,SUM(RES_hhdet_in_fec!J176:J177)/0.086*1000000/SUM(RES_hhdet_in_new!J176:J177))</f>
        <v>960.16567195699395</v>
      </c>
      <c r="K175" s="157">
        <f>IF(SUM(RES_hhdet_in_fec!K176:K177)=0,0,SUM(RES_hhdet_in_fec!K176:K177)/0.086*1000000/SUM(RES_hhdet_in_new!K176:K177))</f>
        <v>1000.2988349438648</v>
      </c>
      <c r="L175" s="157">
        <f>IF(SUM(RES_hhdet_in_fec!L176:L177)=0,0,SUM(RES_hhdet_in_fec!L176:L177)/0.086*1000000/SUM(RES_hhdet_in_new!L176:L177))</f>
        <v>1004.7931597890223</v>
      </c>
      <c r="M175" s="157">
        <f>IF(SUM(RES_hhdet_in_fec!M176:M177)=0,0,SUM(RES_hhdet_in_fec!M176:M177)/0.086*1000000/SUM(RES_hhdet_in_new!M176:M177))</f>
        <v>0</v>
      </c>
      <c r="N175" s="157">
        <f>IF(SUM(RES_hhdet_in_fec!N176:N177)=0,0,SUM(RES_hhdet_in_fec!N176:N177)/0.086*1000000/SUM(RES_hhdet_in_new!N176:N177))</f>
        <v>0</v>
      </c>
      <c r="O175" s="157">
        <f>IF(SUM(RES_hhdet_in_fec!O176:O177)=0,0,SUM(RES_hhdet_in_fec!O176:O177)/0.086*1000000/SUM(RES_hhdet_in_new!O176:O177))</f>
        <v>0</v>
      </c>
      <c r="P175" s="157">
        <f>IF(SUM(RES_hhdet_in_fec!P176:P177)=0,0,SUM(RES_hhdet_in_fec!P176:P177)/0.086*1000000/SUM(RES_hhdet_in_new!P176:P177))</f>
        <v>0</v>
      </c>
      <c r="Q175" s="157">
        <f>IF(SUM(RES_hhdet_in_fec!Q176:Q177)=0,0,SUM(RES_hhdet_in_fec!Q176:Q177)/0.086*1000000/SUM(RES_hhdet_in_new!Q176:Q177))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942.00416148512147</v>
      </c>
      <c r="D177" s="57">
        <f>IF(RES_hhdet_in_fec!D177=0,0,RES_hhdet_in_fec!D177/0.086*1000000/RES_hhdet_in_new!D177)</f>
        <v>0</v>
      </c>
      <c r="E177" s="57">
        <f>IF(RES_hhdet_in_fec!E177=0,0,RES_hhdet_in_fec!E177/0.086*1000000/RES_hhdet_in_new!E177)</f>
        <v>976.71065517845773</v>
      </c>
      <c r="F177" s="57">
        <f>IF(RES_hhdet_in_fec!F177=0,0,RES_hhdet_in_fec!F177/0.086*1000000/RES_hhdet_in_new!F177)</f>
        <v>0</v>
      </c>
      <c r="G177" s="57">
        <f>IF(RES_hhdet_in_fec!G177=0,0,RES_hhdet_in_fec!G177/0.086*1000000/RES_hhdet_in_new!G177)</f>
        <v>0</v>
      </c>
      <c r="H177" s="57">
        <f>IF(RES_hhdet_in_fec!H177=0,0,RES_hhdet_in_fec!H177/0.086*1000000/RES_hhdet_in_new!H177)</f>
        <v>0</v>
      </c>
      <c r="I177" s="57">
        <f>IF(RES_hhdet_in_fec!I177=0,0,RES_hhdet_in_fec!I177/0.086*1000000/RES_hhdet_in_new!I177)</f>
        <v>1000.0333934821907</v>
      </c>
      <c r="J177" s="57">
        <f>IF(RES_hhdet_in_fec!J177=0,0,RES_hhdet_in_fec!J177/0.086*1000000/RES_hhdet_in_new!J177)</f>
        <v>960.16567195699395</v>
      </c>
      <c r="K177" s="57">
        <f>IF(RES_hhdet_in_fec!K177=0,0,RES_hhdet_in_fec!K177/0.086*1000000/RES_hhdet_in_new!K177)</f>
        <v>1000.2988349438648</v>
      </c>
      <c r="L177" s="57">
        <f>IF(RES_hhdet_in_fec!L177=0,0,RES_hhdet_in_fec!L177/0.086*1000000/RES_hhdet_in_new!L177)</f>
        <v>1004.7931597890223</v>
      </c>
      <c r="M177" s="57">
        <f>IF(RES_hhdet_in_fec!M177=0,0,RES_hhdet_in_fec!M177/0.086*1000000/RES_hhdet_in_new!M177)</f>
        <v>0</v>
      </c>
      <c r="N177" s="57">
        <f>IF(RES_hhdet_in_fec!N177=0,0,RES_hhdet_in_fec!N177/0.086*1000000/RES_hhdet_in_new!N177)</f>
        <v>0</v>
      </c>
      <c r="O177" s="57">
        <f>IF(RES_hhdet_in_fec!O177=0,0,RES_hhdet_in_fec!O177/0.086*1000000/RES_hhdet_in_new!O177)</f>
        <v>0</v>
      </c>
      <c r="P177" s="57">
        <f>IF(RES_hhdet_in_fec!P177=0,0,RES_hhdet_in_fec!P177/0.086*1000000/RES_hhdet_in_new!P177)</f>
        <v>0</v>
      </c>
      <c r="Q177" s="57">
        <f>IF(RES_hhdet_in_fec!Q177=0,0,RES_hhdet_in_fec!Q177/0.086*1000000/RES_hhdet_in_new!Q177)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10836.933448576103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5716.5530006591471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5649.3986164776034</v>
      </c>
      <c r="D5" s="156">
        <f>IF(RES_hhdet_in_tes!D5=0,0,RES_hhdet_in_tes!D5/0.086*1000000/RES_hhdet_in_new!D5)</f>
        <v>0</v>
      </c>
      <c r="E5" s="156">
        <f>IF(RES_hhdet_in_tes!E5=0,0,RES_hhdet_in_tes!E5/0.086*1000000/RES_hhdet_in_new!E5)</f>
        <v>0</v>
      </c>
      <c r="F5" s="156">
        <f>IF(RES_hhdet_in_tes!F5=0,0,RES_hhdet_in_tes!F5/0.086*1000000/RES_hhdet_in_new!F5)</f>
        <v>0</v>
      </c>
      <c r="G5" s="156">
        <f>IF(RES_hhdet_in_tes!G5=0,0,RES_hhdet_in_tes!G5/0.086*1000000/RES_hhdet_in_new!G5)</f>
        <v>0</v>
      </c>
      <c r="H5" s="156">
        <f>IF(RES_hhdet_in_tes!H5=0,0,RES_hhdet_in_tes!H5/0.086*1000000/RES_hhdet_in_new!H5)</f>
        <v>0</v>
      </c>
      <c r="I5" s="156">
        <f>IF(RES_hhdet_in_tes!I5=0,0,RES_hhdet_in_tes!I5/0.086*1000000/RES_hhdet_in_new!I5)</f>
        <v>0</v>
      </c>
      <c r="J5" s="156">
        <f>IF(RES_hhdet_in_tes!J5=0,0,RES_hhdet_in_tes!J5/0.086*1000000/RES_hhdet_in_new!J5)</f>
        <v>0</v>
      </c>
      <c r="K5" s="156">
        <f>IF(RES_hhdet_in_tes!K5=0,0,RES_hhdet_in_tes!K5/0.086*1000000/RES_hhdet_in_new!K5)</f>
        <v>0</v>
      </c>
      <c r="L5" s="156">
        <f>IF(RES_hhdet_in_tes!L5=0,0,RES_hhdet_in_tes!L5/0.086*1000000/RES_hhdet_in_new!L5)</f>
        <v>0</v>
      </c>
      <c r="M5" s="156">
        <f>IF(RES_hhdet_in_tes!M5=0,0,RES_hhdet_in_tes!M5/0.086*1000000/RES_hhdet_in_new!M5)</f>
        <v>0</v>
      </c>
      <c r="N5" s="156">
        <f>IF(RES_hhdet_in_tes!N5=0,0,RES_hhdet_in_tes!N5/0.086*1000000/RES_hhdet_in_new!N5)</f>
        <v>0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67.154384181543648</v>
      </c>
      <c r="D6" s="156">
        <f>IF(RES_hhdet_in_tes!D6=0,0,RES_hhdet_in_tes!D6/0.086*1000000/RES_hhdet_in_new!D5)</f>
        <v>0</v>
      </c>
      <c r="E6" s="156">
        <f>IF(RES_hhdet_in_tes!E6=0,0,RES_hhdet_in_tes!E6/0.086*1000000/RES_hhdet_in_new!E5)</f>
        <v>0</v>
      </c>
      <c r="F6" s="156">
        <f>IF(RES_hhdet_in_tes!F6=0,0,RES_hhdet_in_tes!F6/0.086*1000000/RES_hhdet_in_new!F5)</f>
        <v>0</v>
      </c>
      <c r="G6" s="156">
        <f>IF(RES_hhdet_in_tes!G6=0,0,RES_hhdet_in_tes!G6/0.086*1000000/RES_hhdet_in_new!G5)</f>
        <v>0</v>
      </c>
      <c r="H6" s="156">
        <f>IF(RES_hhdet_in_tes!H6=0,0,RES_hhdet_in_tes!H6/0.086*1000000/RES_hhdet_in_new!H5)</f>
        <v>0</v>
      </c>
      <c r="I6" s="156">
        <f>IF(RES_hhdet_in_tes!I6=0,0,RES_hhdet_in_tes!I6/0.086*1000000/RES_hhdet_in_new!I5)</f>
        <v>0</v>
      </c>
      <c r="J6" s="156">
        <f>IF(RES_hhdet_in_tes!J6=0,0,RES_hhdet_in_tes!J6/0.086*1000000/RES_hhdet_in_new!J5)</f>
        <v>0</v>
      </c>
      <c r="K6" s="156">
        <f>IF(RES_hhdet_in_tes!K6=0,0,RES_hhdet_in_tes!K6/0.086*1000000/RES_hhdet_in_new!K5)</f>
        <v>0</v>
      </c>
      <c r="L6" s="156">
        <f>IF(RES_hhdet_in_tes!L6=0,0,RES_hhdet_in_tes!L6/0.086*1000000/RES_hhdet_in_new!L5)</f>
        <v>0</v>
      </c>
      <c r="M6" s="156">
        <f>IF(RES_hhdet_in_tes!M6=0,0,RES_hhdet_in_tes!M6/0.086*1000000/RES_hhdet_in_new!M5)</f>
        <v>0</v>
      </c>
      <c r="N6" s="156">
        <f>IF(RES_hhdet_in_tes!N6=0,0,RES_hhdet_in_tes!N6/0.086*1000000/RES_hhdet_in_new!N5)</f>
        <v>0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2569.2553587811813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2569.2553587811813</v>
      </c>
      <c r="D8" s="156">
        <f>IF(RES_hhdet_in_tes!D8=0,0,RES_hhdet_in_tes!D8/0.086*1000000/RES_hhdet_in_new!D8)</f>
        <v>0</v>
      </c>
      <c r="E8" s="156">
        <f>IF(RES_hhdet_in_tes!E8=0,0,RES_hhdet_in_tes!E8/0.086*1000000/RES_hhdet_in_new!E8)</f>
        <v>0</v>
      </c>
      <c r="F8" s="156">
        <f>IF(RES_hhdet_in_tes!F8=0,0,RES_hhdet_in_tes!F8/0.086*1000000/RES_hhdet_in_new!F8)</f>
        <v>0</v>
      </c>
      <c r="G8" s="156">
        <f>IF(RES_hhdet_in_tes!G8=0,0,RES_hhdet_in_tes!G8/0.086*1000000/RES_hhdet_in_new!G8)</f>
        <v>0</v>
      </c>
      <c r="H8" s="156">
        <f>IF(RES_hhdet_in_tes!H8=0,0,RES_hhdet_in_tes!H8/0.086*1000000/RES_hhdet_in_new!H8)</f>
        <v>0</v>
      </c>
      <c r="I8" s="156">
        <f>IF(RES_hhdet_in_tes!I8=0,0,RES_hhdet_in_tes!I8/0.086*1000000/RES_hhdet_in_new!I8)</f>
        <v>0</v>
      </c>
      <c r="J8" s="156">
        <f>IF(RES_hhdet_in_tes!J8=0,0,RES_hhdet_in_tes!J8/0.086*1000000/RES_hhdet_in_new!J8)</f>
        <v>0</v>
      </c>
      <c r="K8" s="156">
        <f>IF(RES_hhdet_in_tes!K8=0,0,RES_hhdet_in_tes!K8/0.086*1000000/RES_hhdet_in_new!K8)</f>
        <v>0</v>
      </c>
      <c r="L8" s="156">
        <f>IF(RES_hhdet_in_tes!L8=0,0,RES_hhdet_in_tes!L8/0.086*1000000/RES_hhdet_in_new!L8)</f>
        <v>0</v>
      </c>
      <c r="M8" s="156">
        <f>IF(RES_hhdet_in_tes!M8=0,0,RES_hhdet_in_tes!M8/0.086*1000000/RES_hhdet_in_new!M8)</f>
        <v>0</v>
      </c>
      <c r="N8" s="156">
        <f>IF(RES_hhdet_in_tes!N8=0,0,RES_hhdet_in_tes!N8/0.086*1000000/RES_hhdet_in_new!N8)</f>
        <v>0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1767.3149638560137</v>
      </c>
      <c r="D9" s="157">
        <f>IF(SUM(RES_hhdet_in_tes!D10:D12,RES_hhdet_in_tes!D15:D16)=0,0,SUM(RES_hhdet_in_tes!D10:D12,RES_hhdet_in_tes!D15:D16)/0.086*1000000/SUM(RES_hhdet_in_new!D10:D12,RES_hhdet_in_new!D15:D16))</f>
        <v>0</v>
      </c>
      <c r="E9" s="157">
        <f>IF(SUM(RES_hhdet_in_tes!E10:E12,RES_hhdet_in_tes!E15:E16)=0,0,SUM(RES_hhdet_in_tes!E10:E12,RES_hhdet_in_tes!E15:E16)/0.086*1000000/SUM(RES_hhdet_in_new!E10:E12,RES_hhdet_in_new!E15:E16))</f>
        <v>0</v>
      </c>
      <c r="F9" s="157">
        <f>IF(SUM(RES_hhdet_in_tes!F10:F12,RES_hhdet_in_tes!F15:F16)=0,0,SUM(RES_hhdet_in_tes!F10:F12,RES_hhdet_in_tes!F15:F16)/0.086*1000000/SUM(RES_hhdet_in_new!F10:F12,RES_hhdet_in_new!F15:F16))</f>
        <v>0</v>
      </c>
      <c r="G9" s="157">
        <f>IF(SUM(RES_hhdet_in_tes!G10:G12,RES_hhdet_in_tes!G15:G16)=0,0,SUM(RES_hhdet_in_tes!G10:G12,RES_hhdet_in_tes!G15:G16)/0.086*1000000/SUM(RES_hhdet_in_new!G10:G12,RES_hhdet_in_new!G15:G16))</f>
        <v>0</v>
      </c>
      <c r="H9" s="157">
        <f>IF(SUM(RES_hhdet_in_tes!H10:H12,RES_hhdet_in_tes!H15:H16)=0,0,SUM(RES_hhdet_in_tes!H10:H12,RES_hhdet_in_tes!H15:H16)/0.086*1000000/SUM(RES_hhdet_in_new!H10:H12,RES_hhdet_in_new!H15:H16))</f>
        <v>0</v>
      </c>
      <c r="I9" s="157">
        <f>IF(SUM(RES_hhdet_in_tes!I10:I12,RES_hhdet_in_tes!I15:I16)=0,0,SUM(RES_hhdet_in_tes!I10:I12,RES_hhdet_in_tes!I15:I16)/0.086*1000000/SUM(RES_hhdet_in_new!I10:I12,RES_hhdet_in_new!I15:I16))</f>
        <v>0</v>
      </c>
      <c r="J9" s="157">
        <f>IF(SUM(RES_hhdet_in_tes!J10:J12,RES_hhdet_in_tes!J15:J16)=0,0,SUM(RES_hhdet_in_tes!J10:J12,RES_hhdet_in_tes!J15:J16)/0.086*1000000/SUM(RES_hhdet_in_new!J10:J12,RES_hhdet_in_new!J15:J16))</f>
        <v>0</v>
      </c>
      <c r="K9" s="157">
        <f>IF(SUM(RES_hhdet_in_tes!K10:K12,RES_hhdet_in_tes!K15:K16)=0,0,SUM(RES_hhdet_in_tes!K10:K12,RES_hhdet_in_tes!K15:K16)/0.086*1000000/SUM(RES_hhdet_in_new!K10:K12,RES_hhdet_in_new!K15:K16))</f>
        <v>0</v>
      </c>
      <c r="L9" s="157">
        <f>IF(SUM(RES_hhdet_in_tes!L10:L12,RES_hhdet_in_tes!L15:L16)=0,0,SUM(RES_hhdet_in_tes!L10:L12,RES_hhdet_in_tes!L15:L16)/0.086*1000000/SUM(RES_hhdet_in_new!L10:L12,RES_hhdet_in_new!L15:L16))</f>
        <v>0</v>
      </c>
      <c r="M9" s="157">
        <f>IF(SUM(RES_hhdet_in_tes!M10:M12,RES_hhdet_in_tes!M15:M16)=0,0,SUM(RES_hhdet_in_tes!M10:M12,RES_hhdet_in_tes!M15:M16)/0.086*1000000/SUM(RES_hhdet_in_new!M10:M12,RES_hhdet_in_new!M15:M16))</f>
        <v>0</v>
      </c>
      <c r="N9" s="157">
        <f>IF(SUM(RES_hhdet_in_tes!N10:N12,RES_hhdet_in_tes!N15:N16)=0,0,SUM(RES_hhdet_in_tes!N10:N12,RES_hhdet_in_tes!N15:N16)/0.086*1000000/SUM(RES_hhdet_in_new!N10:N12,RES_hhdet_in_new!N15:N16))</f>
        <v>0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0</v>
      </c>
      <c r="G10" s="132">
        <f>IF(RES_hhdet_in_tes!G10=0,0,RES_hhdet_in_tes!G10/0.086*1000000/RES_hhdet_in_new!G10)</f>
        <v>0</v>
      </c>
      <c r="H10" s="132">
        <f>IF(RES_hhdet_in_tes!H10=0,0,RES_hhdet_in_tes!H10/0.086*1000000/RES_hhdet_in_new!H10)</f>
        <v>0</v>
      </c>
      <c r="I10" s="132">
        <f>IF(RES_hhdet_in_tes!I10=0,0,RES_hhdet_in_tes!I10/0.086*1000000/RES_hhdet_in_new!I10)</f>
        <v>0</v>
      </c>
      <c r="J10" s="132">
        <f>IF(RES_hhdet_in_tes!J10=0,0,RES_hhdet_in_tes!J10/0.086*1000000/RES_hhdet_in_new!J10)</f>
        <v>0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0</v>
      </c>
      <c r="M10" s="132">
        <f>IF(RES_hhdet_in_tes!M10=0,0,RES_hhdet_in_tes!M10/0.086*1000000/RES_hhdet_in_new!M10)</f>
        <v>0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1768.4315014280687</v>
      </c>
      <c r="D15" s="162">
        <f>IF(RES_hhdet_in_tes!D15=0,0,RES_hhdet_in_tes!D15/0.086*1000000/RES_hhdet_in_new!D15)</f>
        <v>0</v>
      </c>
      <c r="E15" s="162">
        <f>IF(RES_hhdet_in_tes!E15=0,0,RES_hhdet_in_tes!E15/0.086*1000000/RES_hhdet_in_new!E15)</f>
        <v>0</v>
      </c>
      <c r="F15" s="162">
        <f>IF(RES_hhdet_in_tes!F15=0,0,RES_hhdet_in_tes!F15/0.086*1000000/RES_hhdet_in_new!F15)</f>
        <v>0</v>
      </c>
      <c r="G15" s="162">
        <f>IF(RES_hhdet_in_tes!G15=0,0,RES_hhdet_in_tes!G15/0.086*1000000/RES_hhdet_in_new!G15)</f>
        <v>0</v>
      </c>
      <c r="H15" s="162">
        <f>IF(RES_hhdet_in_tes!H15=0,0,RES_hhdet_in_tes!H15/0.086*1000000/RES_hhdet_in_new!H15)</f>
        <v>0</v>
      </c>
      <c r="I15" s="162">
        <f>IF(RES_hhdet_in_tes!I15=0,0,RES_hhdet_in_tes!I15/0.086*1000000/RES_hhdet_in_new!I15)</f>
        <v>0</v>
      </c>
      <c r="J15" s="162">
        <f>IF(RES_hhdet_in_tes!J15=0,0,RES_hhdet_in_tes!J15/0.086*1000000/RES_hhdet_in_new!J15)</f>
        <v>0</v>
      </c>
      <c r="K15" s="162">
        <f>IF(RES_hhdet_in_tes!K15=0,0,RES_hhdet_in_tes!K15/0.086*1000000/RES_hhdet_in_new!K15)</f>
        <v>0</v>
      </c>
      <c r="L15" s="162">
        <f>IF(RES_hhdet_in_tes!L15=0,0,RES_hhdet_in_tes!L15/0.086*1000000/RES_hhdet_in_new!L15)</f>
        <v>0</v>
      </c>
      <c r="M15" s="162">
        <f>IF(RES_hhdet_in_tes!M15=0,0,RES_hhdet_in_tes!M15/0.086*1000000/RES_hhdet_in_new!M15)</f>
        <v>0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1611.9043280386413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0</v>
      </c>
      <c r="G16" s="160">
        <f>IF(RES_hhdet_in_tes!G16=0,0,RES_hhdet_in_tes!G16/0.086*1000000/RES_hhdet_in_new!G16)</f>
        <v>0</v>
      </c>
      <c r="H16" s="160">
        <f>IF(RES_hhdet_in_tes!H16=0,0,RES_hhdet_in_tes!H16/0.086*1000000/RES_hhdet_in_new!H16)</f>
        <v>0</v>
      </c>
      <c r="I16" s="160">
        <f>IF(RES_hhdet_in_tes!I16=0,0,RES_hhdet_in_tes!I16/0.086*1000000/RES_hhdet_in_new!I16)</f>
        <v>0</v>
      </c>
      <c r="J16" s="160">
        <f>IF(RES_hhdet_in_tes!J16=0,0,RES_hhdet_in_tes!J16/0.086*1000000/RES_hhdet_in_new!J16)</f>
        <v>0</v>
      </c>
      <c r="K16" s="160">
        <f>IF(RES_hhdet_in_tes!K16=0,0,RES_hhdet_in_tes!K16/0.086*1000000/RES_hhdet_in_new!K16)</f>
        <v>0</v>
      </c>
      <c r="L16" s="160">
        <f>IF(RES_hhdet_in_tes!L16=0,0,RES_hhdet_in_tes!L16/0.086*1000000/RES_hhdet_in_new!L16)</f>
        <v>0</v>
      </c>
      <c r="M16" s="160">
        <f>IF(RES_hhdet_in_tes!M16=0,0,RES_hhdet_in_tes!M16/0.086*1000000/RES_hhdet_in_new!M16)</f>
        <v>0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714.33504138547335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0</v>
      </c>
      <c r="G17" s="156">
        <f>IF(RES_hhdet_in_tes!G17=0,0,RES_hhdet_in_tes!G17/0.086*1000000/RES_hhdet_in_new!G16)</f>
        <v>0</v>
      </c>
      <c r="H17" s="156">
        <f>IF(RES_hhdet_in_tes!H17=0,0,RES_hhdet_in_tes!H17/0.086*1000000/RES_hhdet_in_new!H16)</f>
        <v>0</v>
      </c>
      <c r="I17" s="156">
        <f>IF(RES_hhdet_in_tes!I17=0,0,RES_hhdet_in_tes!I17/0.086*1000000/RES_hhdet_in_new!I16)</f>
        <v>0</v>
      </c>
      <c r="J17" s="156">
        <f>IF(RES_hhdet_in_tes!J17=0,0,RES_hhdet_in_tes!J17/0.086*1000000/RES_hhdet_in_new!J16)</f>
        <v>0</v>
      </c>
      <c r="K17" s="156">
        <f>IF(RES_hhdet_in_tes!K17=0,0,RES_hhdet_in_tes!K17/0.086*1000000/RES_hhdet_in_new!K16)</f>
        <v>0</v>
      </c>
      <c r="L17" s="156">
        <f>IF(RES_hhdet_in_tes!L17=0,0,RES_hhdet_in_tes!L17/0.086*1000000/RES_hhdet_in_new!L16)</f>
        <v>0</v>
      </c>
      <c r="M17" s="156">
        <f>IF(RES_hhdet_in_tes!M17=0,0,RES_hhdet_in_tes!M17/0.086*1000000/RES_hhdet_in_new!M16)</f>
        <v>0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897.56928665316821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0</v>
      </c>
      <c r="G18" s="156">
        <f>IF(RES_hhdet_in_tes!G18=0,0,RES_hhdet_in_tes!G18/0.086*1000000/RES_hhdet_in_new!G16)</f>
        <v>0</v>
      </c>
      <c r="H18" s="156">
        <f>IF(RES_hhdet_in_tes!H18=0,0,RES_hhdet_in_tes!H18/0.086*1000000/RES_hhdet_in_new!H16)</f>
        <v>0</v>
      </c>
      <c r="I18" s="156">
        <f>IF(RES_hhdet_in_tes!I18=0,0,RES_hhdet_in_tes!I18/0.086*1000000/RES_hhdet_in_new!I16)</f>
        <v>0</v>
      </c>
      <c r="J18" s="156">
        <f>IF(RES_hhdet_in_tes!J18=0,0,RES_hhdet_in_tes!J18/0.086*1000000/RES_hhdet_in_new!J16)</f>
        <v>0</v>
      </c>
      <c r="K18" s="156">
        <f>IF(RES_hhdet_in_tes!K18=0,0,RES_hhdet_in_tes!K18/0.086*1000000/RES_hhdet_in_new!K16)</f>
        <v>0</v>
      </c>
      <c r="L18" s="156">
        <f>IF(RES_hhdet_in_tes!L18=0,0,RES_hhdet_in_tes!L18/0.086*1000000/RES_hhdet_in_new!L16)</f>
        <v>0</v>
      </c>
      <c r="M18" s="156">
        <f>IF(RES_hhdet_in_tes!M18=0,0,RES_hhdet_in_tes!M18/0.086*1000000/RES_hhdet_in_new!M16)</f>
        <v>0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783.81012527976077</v>
      </c>
      <c r="D19" s="157">
        <f>IF(SUM(RES_hhdet_in_tes!D20:D22)=0,0,SUM(RES_hhdet_in_tes!D20:D22)/0.086*1000000/SUM(RES_hhdet_in_new!D20:D22))</f>
        <v>0</v>
      </c>
      <c r="E19" s="157">
        <f>IF(SUM(RES_hhdet_in_tes!E20:E22)=0,0,SUM(RES_hhdet_in_tes!E20:E22)/0.086*1000000/SUM(RES_hhdet_in_new!E20:E22))</f>
        <v>0</v>
      </c>
      <c r="F19" s="157">
        <f>IF(SUM(RES_hhdet_in_tes!F20:F22)=0,0,SUM(RES_hhdet_in_tes!F20:F22)/0.086*1000000/SUM(RES_hhdet_in_new!F20:F22))</f>
        <v>0</v>
      </c>
      <c r="G19" s="157">
        <f>IF(SUM(RES_hhdet_in_tes!G20:G22)=0,0,SUM(RES_hhdet_in_tes!G20:G22)/0.086*1000000/SUM(RES_hhdet_in_new!G20:G22))</f>
        <v>0</v>
      </c>
      <c r="H19" s="157">
        <f>IF(SUM(RES_hhdet_in_tes!H20:H22)=0,0,SUM(RES_hhdet_in_tes!H20:H22)/0.086*1000000/SUM(RES_hhdet_in_new!H20:H22))</f>
        <v>0</v>
      </c>
      <c r="I19" s="157">
        <f>IF(SUM(RES_hhdet_in_tes!I20:I22)=0,0,SUM(RES_hhdet_in_tes!I20:I22)/0.086*1000000/SUM(RES_hhdet_in_new!I20:I22))</f>
        <v>0</v>
      </c>
      <c r="J19" s="157">
        <f>IF(SUM(RES_hhdet_in_tes!J20:J22)=0,0,SUM(RES_hhdet_in_tes!J20:J22)/0.086*1000000/SUM(RES_hhdet_in_new!J20:J22))</f>
        <v>0</v>
      </c>
      <c r="K19" s="157">
        <f>IF(SUM(RES_hhdet_in_tes!K20:K22)=0,0,SUM(RES_hhdet_in_tes!K20:K22)/0.086*1000000/SUM(RES_hhdet_in_new!K20:K22))</f>
        <v>0</v>
      </c>
      <c r="L19" s="157">
        <f>IF(SUM(RES_hhdet_in_tes!L20:L22)=0,0,SUM(RES_hhdet_in_tes!L20:L22)/0.086*1000000/SUM(RES_hhdet_in_new!L20:L22))</f>
        <v>0</v>
      </c>
      <c r="M19" s="157">
        <f>IF(SUM(RES_hhdet_in_tes!M20:M22)=0,0,SUM(RES_hhdet_in_tes!M20:M22)/0.086*1000000/SUM(RES_hhdet_in_new!M20:M22))</f>
        <v>0</v>
      </c>
      <c r="N19" s="157">
        <f>IF(SUM(RES_hhdet_in_tes!N20:N22)=0,0,SUM(RES_hhdet_in_tes!N20:N22)/0.086*1000000/SUM(RES_hhdet_in_new!N20:N22))</f>
        <v>0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783.81012527976077</v>
      </c>
      <c r="D22" s="57">
        <f>IF(RES_hhdet_in_tes!D22=0,0,RES_hhdet_in_tes!D22/0.086*1000000/RES_hhdet_in_new!D22)</f>
        <v>0</v>
      </c>
      <c r="E22" s="57">
        <f>IF(RES_hhdet_in_tes!E22=0,0,RES_hhdet_in_tes!E22/0.086*1000000/RES_hhdet_in_new!E22)</f>
        <v>0</v>
      </c>
      <c r="F22" s="57">
        <f>IF(RES_hhdet_in_tes!F22=0,0,RES_hhdet_in_tes!F22/0.086*1000000/RES_hhdet_in_new!F22)</f>
        <v>0</v>
      </c>
      <c r="G22" s="57">
        <f>IF(RES_hhdet_in_tes!G22=0,0,RES_hhdet_in_tes!G22/0.086*1000000/RES_hhdet_in_new!G22)</f>
        <v>0</v>
      </c>
      <c r="H22" s="57">
        <f>IF(RES_hhdet_in_tes!H22=0,0,RES_hhdet_in_tes!H22/0.086*1000000/RES_hhdet_in_new!H22)</f>
        <v>0</v>
      </c>
      <c r="I22" s="57">
        <f>IF(RES_hhdet_in_tes!I22=0,0,RES_hhdet_in_tes!I22/0.086*1000000/RES_hhdet_in_new!I22)</f>
        <v>0</v>
      </c>
      <c r="J22" s="57">
        <f>IF(RES_hhdet_in_tes!J22=0,0,RES_hhdet_in_tes!J22/0.086*1000000/RES_hhdet_in_new!J22)</f>
        <v>0</v>
      </c>
      <c r="K22" s="57">
        <f>IF(RES_hhdet_in_tes!K22=0,0,RES_hhdet_in_tes!K22/0.086*1000000/RES_hhdet_in_new!K22)</f>
        <v>0</v>
      </c>
      <c r="L22" s="57">
        <f>IF(RES_hhdet_in_tes!L22=0,0,RES_hhdet_in_tes!L22/0.086*1000000/RES_hhdet_in_new!L22)</f>
        <v>0</v>
      </c>
      <c r="M22" s="57">
        <f>IF(RES_hhdet_in_tes!M22=0,0,RES_hhdet_in_tes!M22/0.086*1000000/RES_hhdet_in_new!M22)</f>
        <v>0</v>
      </c>
      <c r="N22" s="57">
        <f>IF(RES_hhdet_in_tes!N22=0,0,RES_hhdet_in_tes!N22/0.086*1000000/RES_hhdet_in_new!N22)</f>
        <v>0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10082.753258172548</v>
      </c>
      <c r="D24" s="168">
        <f t="shared" ref="D24" si="18">SUM(D25,D28,D30,D39)</f>
        <v>10099.795010083648</v>
      </c>
      <c r="E24" s="168">
        <f t="shared" ref="E24" si="19">SUM(E25,E28,E30,E39)</f>
        <v>10755.272058330354</v>
      </c>
      <c r="F24" s="168">
        <f t="shared" ref="F24" si="20">SUM(F25,F28,F30,F39)</f>
        <v>10859.381242067138</v>
      </c>
      <c r="G24" s="168">
        <f t="shared" ref="G24" si="21">SUM(G25,G28,G30,G39)</f>
        <v>11304.792524482598</v>
      </c>
      <c r="H24" s="168">
        <f t="shared" ref="H24" si="22">SUM(H25,H28,H30,H39)</f>
        <v>10956.121399137412</v>
      </c>
      <c r="I24" s="168">
        <f t="shared" ref="I24" si="23">SUM(I25,I28,I30,I39)</f>
        <v>10804.855854526606</v>
      </c>
      <c r="J24" s="168">
        <f t="shared" ref="J24" si="24">SUM(J25,J28,J30,J39)</f>
        <v>11499.460596732839</v>
      </c>
      <c r="K24" s="168">
        <f t="shared" ref="K24" si="25">SUM(K25,K28,K30,K39)</f>
        <v>11640.345266367738</v>
      </c>
      <c r="L24" s="168">
        <f t="shared" ref="L24" si="26">SUM(L25,L28,L30,L39)</f>
        <v>11896.513294897522</v>
      </c>
      <c r="M24" s="168">
        <f t="shared" ref="M24" si="27">SUM(M25,M28,M30,M39)</f>
        <v>11439.820063980038</v>
      </c>
      <c r="N24" s="168">
        <f t="shared" ref="N24" si="28">SUM(N25,N28,N30,N39)</f>
        <v>0</v>
      </c>
      <c r="O24" s="168">
        <f t="shared" ref="O24" si="29">SUM(O25,O28,O30,O39)</f>
        <v>12071.53876262439</v>
      </c>
      <c r="P24" s="168">
        <f t="shared" ref="P24" si="30">SUM(P25,P28,P30,P39)</f>
        <v>10608.81903673415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5345.1520159537686</v>
      </c>
      <c r="D25" s="157">
        <f t="shared" si="32"/>
        <v>5417.1949738232424</v>
      </c>
      <c r="E25" s="157">
        <f t="shared" si="32"/>
        <v>5991.0966555154555</v>
      </c>
      <c r="F25" s="157">
        <f t="shared" si="32"/>
        <v>6133.6963547862688</v>
      </c>
      <c r="G25" s="157">
        <f t="shared" si="32"/>
        <v>6511.9759695253579</v>
      </c>
      <c r="H25" s="157">
        <f t="shared" si="32"/>
        <v>6226.6127539584604</v>
      </c>
      <c r="I25" s="157">
        <f t="shared" si="32"/>
        <v>6020.3968376257817</v>
      </c>
      <c r="J25" s="157">
        <f t="shared" si="32"/>
        <v>6176.3680688006743</v>
      </c>
      <c r="K25" s="157">
        <f t="shared" si="32"/>
        <v>6326.2111152135358</v>
      </c>
      <c r="L25" s="157">
        <f t="shared" si="32"/>
        <v>6641.3436103249942</v>
      </c>
      <c r="M25" s="157">
        <f t="shared" si="32"/>
        <v>6010.1849343047088</v>
      </c>
      <c r="N25" s="157">
        <f t="shared" si="32"/>
        <v>0</v>
      </c>
      <c r="O25" s="157">
        <f t="shared" si="32"/>
        <v>6665.1155579354227</v>
      </c>
      <c r="P25" s="157">
        <f t="shared" si="32"/>
        <v>5178.7532661972491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5190.8917304025272</v>
      </c>
      <c r="D26" s="156">
        <f>IF(RES_hhdet_in_tes!D26=0,0,RES_hhdet_in_tes!D26/0.086*1000000/RES_hhdet_in_new!D26)</f>
        <v>5247.3355009448223</v>
      </c>
      <c r="E26" s="156">
        <f>IF(RES_hhdet_in_tes!E26=0,0,RES_hhdet_in_tes!E26/0.086*1000000/RES_hhdet_in_new!E26)</f>
        <v>5793.8386955740807</v>
      </c>
      <c r="F26" s="156">
        <f>IF(RES_hhdet_in_tes!F26=0,0,RES_hhdet_in_tes!F26/0.086*1000000/RES_hhdet_in_new!F26)</f>
        <v>5882.5120606119481</v>
      </c>
      <c r="G26" s="156">
        <f>IF(RES_hhdet_in_tes!G26=0,0,RES_hhdet_in_tes!G26/0.086*1000000/RES_hhdet_in_new!G26)</f>
        <v>6272.516708671109</v>
      </c>
      <c r="H26" s="156">
        <f>IF(RES_hhdet_in_tes!H26=0,0,RES_hhdet_in_tes!H26/0.086*1000000/RES_hhdet_in_new!H26)</f>
        <v>6018.4942501903097</v>
      </c>
      <c r="I26" s="156">
        <f>IF(RES_hhdet_in_tes!I26=0,0,RES_hhdet_in_tes!I26/0.086*1000000/RES_hhdet_in_new!I26)</f>
        <v>5887.5718536900513</v>
      </c>
      <c r="J26" s="156">
        <f>IF(RES_hhdet_in_tes!J26=0,0,RES_hhdet_in_tes!J26/0.086*1000000/RES_hhdet_in_new!J26)</f>
        <v>6045.752510950063</v>
      </c>
      <c r="K26" s="156">
        <f>IF(RES_hhdet_in_tes!K26=0,0,RES_hhdet_in_tes!K26/0.086*1000000/RES_hhdet_in_new!K26)</f>
        <v>6206.0404981658085</v>
      </c>
      <c r="L26" s="156">
        <f>IF(RES_hhdet_in_tes!L26=0,0,RES_hhdet_in_tes!L26/0.086*1000000/RES_hhdet_in_new!L26)</f>
        <v>6502.9167524616068</v>
      </c>
      <c r="M26" s="156">
        <f>IF(RES_hhdet_in_tes!M26=0,0,RES_hhdet_in_tes!M26/0.086*1000000/RES_hhdet_in_new!M26)</f>
        <v>5847.7287650691133</v>
      </c>
      <c r="N26" s="156">
        <f>IF(RES_hhdet_in_tes!N26=0,0,RES_hhdet_in_tes!N26/0.086*1000000/RES_hhdet_in_new!N26)</f>
        <v>0</v>
      </c>
      <c r="O26" s="156">
        <f>IF(RES_hhdet_in_tes!O26=0,0,RES_hhdet_in_tes!O26/0.086*1000000/RES_hhdet_in_new!O26)</f>
        <v>6545.4805928349397</v>
      </c>
      <c r="P26" s="156">
        <f>IF(RES_hhdet_in_tes!P26=0,0,RES_hhdet_in_tes!P26/0.086*1000000/RES_hhdet_in_new!P26)</f>
        <v>5098.1492282417175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154.26028555124137</v>
      </c>
      <c r="D27" s="156">
        <f>IF(RES_hhdet_in_tes!D27=0,0,RES_hhdet_in_tes!D27/0.086*1000000/RES_hhdet_in_new!D26)</f>
        <v>169.85947287841969</v>
      </c>
      <c r="E27" s="156">
        <f>IF(RES_hhdet_in_tes!E27=0,0,RES_hhdet_in_tes!E27/0.086*1000000/RES_hhdet_in_new!E26)</f>
        <v>197.25795994137448</v>
      </c>
      <c r="F27" s="156">
        <f>IF(RES_hhdet_in_tes!F27=0,0,RES_hhdet_in_tes!F27/0.086*1000000/RES_hhdet_in_new!F26)</f>
        <v>251.18429417432097</v>
      </c>
      <c r="G27" s="156">
        <f>IF(RES_hhdet_in_tes!G27=0,0,RES_hhdet_in_tes!G27/0.086*1000000/RES_hhdet_in_new!G26)</f>
        <v>239.45926085424927</v>
      </c>
      <c r="H27" s="156">
        <f>IF(RES_hhdet_in_tes!H27=0,0,RES_hhdet_in_tes!H27/0.086*1000000/RES_hhdet_in_new!H26)</f>
        <v>208.11850376815059</v>
      </c>
      <c r="I27" s="156">
        <f>IF(RES_hhdet_in_tes!I27=0,0,RES_hhdet_in_tes!I27/0.086*1000000/RES_hhdet_in_new!I26)</f>
        <v>132.8249839357303</v>
      </c>
      <c r="J27" s="156">
        <f>IF(RES_hhdet_in_tes!J27=0,0,RES_hhdet_in_tes!J27/0.086*1000000/RES_hhdet_in_new!J26)</f>
        <v>130.61555785061137</v>
      </c>
      <c r="K27" s="156">
        <f>IF(RES_hhdet_in_tes!K27=0,0,RES_hhdet_in_tes!K27/0.086*1000000/RES_hhdet_in_new!K26)</f>
        <v>120.17061704772726</v>
      </c>
      <c r="L27" s="156">
        <f>IF(RES_hhdet_in_tes!L27=0,0,RES_hhdet_in_tes!L27/0.086*1000000/RES_hhdet_in_new!L26)</f>
        <v>138.42685786338731</v>
      </c>
      <c r="M27" s="156">
        <f>IF(RES_hhdet_in_tes!M27=0,0,RES_hhdet_in_tes!M27/0.086*1000000/RES_hhdet_in_new!M26)</f>
        <v>162.45616923559533</v>
      </c>
      <c r="N27" s="156">
        <f>IF(RES_hhdet_in_tes!N27=0,0,RES_hhdet_in_tes!N27/0.086*1000000/RES_hhdet_in_new!N26)</f>
        <v>0</v>
      </c>
      <c r="O27" s="156">
        <f>IF(RES_hhdet_in_tes!O27=0,0,RES_hhdet_in_tes!O27/0.086*1000000/RES_hhdet_in_new!O26)</f>
        <v>119.63496510048267</v>
      </c>
      <c r="P27" s="156">
        <f>IF(RES_hhdet_in_tes!P27=0,0,RES_hhdet_in_tes!P27/0.086*1000000/RES_hhdet_in_new!P26)</f>
        <v>80.604037955531652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2570.6026876088995</v>
      </c>
      <c r="D28" s="157">
        <f t="shared" si="33"/>
        <v>2494.4726701083355</v>
      </c>
      <c r="E28" s="157">
        <f t="shared" si="33"/>
        <v>2506.3765901626462</v>
      </c>
      <c r="F28" s="157">
        <f t="shared" si="33"/>
        <v>2461.140907843107</v>
      </c>
      <c r="G28" s="157">
        <f t="shared" si="33"/>
        <v>2436.7816874724881</v>
      </c>
      <c r="H28" s="157">
        <f t="shared" si="33"/>
        <v>2435.4966577488626</v>
      </c>
      <c r="I28" s="157">
        <f t="shared" si="33"/>
        <v>2478.5292060328725</v>
      </c>
      <c r="J28" s="157">
        <f t="shared" si="33"/>
        <v>3009.6445889076713</v>
      </c>
      <c r="K28" s="157">
        <f t="shared" si="33"/>
        <v>3078.0625365537521</v>
      </c>
      <c r="L28" s="157">
        <f t="shared" si="33"/>
        <v>2957.6284469401489</v>
      </c>
      <c r="M28" s="157">
        <f t="shared" si="33"/>
        <v>3207.4662943944118</v>
      </c>
      <c r="N28" s="157">
        <f t="shared" si="33"/>
        <v>0</v>
      </c>
      <c r="O28" s="157">
        <f t="shared" si="33"/>
        <v>3222.2079140350379</v>
      </c>
      <c r="P28" s="157">
        <f t="shared" si="33"/>
        <v>3304.842587656557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2570.6026876088995</v>
      </c>
      <c r="D29" s="156">
        <f>IF(RES_hhdet_in_tes!D29=0,0,RES_hhdet_in_tes!D29/0.086*1000000/RES_hhdet_in_new!D29)</f>
        <v>2494.4726701083355</v>
      </c>
      <c r="E29" s="156">
        <f>IF(RES_hhdet_in_tes!E29=0,0,RES_hhdet_in_tes!E29/0.086*1000000/RES_hhdet_in_new!E29)</f>
        <v>2506.3765901626462</v>
      </c>
      <c r="F29" s="156">
        <f>IF(RES_hhdet_in_tes!F29=0,0,RES_hhdet_in_tes!F29/0.086*1000000/RES_hhdet_in_new!F29)</f>
        <v>2461.140907843107</v>
      </c>
      <c r="G29" s="156">
        <f>IF(RES_hhdet_in_tes!G29=0,0,RES_hhdet_in_tes!G29/0.086*1000000/RES_hhdet_in_new!G29)</f>
        <v>2436.7816874724881</v>
      </c>
      <c r="H29" s="156">
        <f>IF(RES_hhdet_in_tes!H29=0,0,RES_hhdet_in_tes!H29/0.086*1000000/RES_hhdet_in_new!H29)</f>
        <v>2435.4966577488626</v>
      </c>
      <c r="I29" s="156">
        <f>IF(RES_hhdet_in_tes!I29=0,0,RES_hhdet_in_tes!I29/0.086*1000000/RES_hhdet_in_new!I29)</f>
        <v>2478.5292060328725</v>
      </c>
      <c r="J29" s="156">
        <f>IF(RES_hhdet_in_tes!J29=0,0,RES_hhdet_in_tes!J29/0.086*1000000/RES_hhdet_in_new!J29)</f>
        <v>3009.6445889076713</v>
      </c>
      <c r="K29" s="156">
        <f>IF(RES_hhdet_in_tes!K29=0,0,RES_hhdet_in_tes!K29/0.086*1000000/RES_hhdet_in_new!K29)</f>
        <v>3078.0625365537521</v>
      </c>
      <c r="L29" s="156">
        <f>IF(RES_hhdet_in_tes!L29=0,0,RES_hhdet_in_tes!L29/0.086*1000000/RES_hhdet_in_new!L29)</f>
        <v>2957.6284469401489</v>
      </c>
      <c r="M29" s="156">
        <f>IF(RES_hhdet_in_tes!M29=0,0,RES_hhdet_in_tes!M29/0.086*1000000/RES_hhdet_in_new!M29)</f>
        <v>3207.4662943944118</v>
      </c>
      <c r="N29" s="156">
        <f>IF(RES_hhdet_in_tes!N29=0,0,RES_hhdet_in_tes!N29/0.086*1000000/RES_hhdet_in_new!N29)</f>
        <v>0</v>
      </c>
      <c r="O29" s="156">
        <f>IF(RES_hhdet_in_tes!O29=0,0,RES_hhdet_in_tes!O29/0.086*1000000/RES_hhdet_in_new!O29)</f>
        <v>3222.2079140350379</v>
      </c>
      <c r="P29" s="156">
        <f>IF(RES_hhdet_in_tes!P29=0,0,RES_hhdet_in_tes!P29/0.086*1000000/RES_hhdet_in_new!P29)</f>
        <v>3304.842587656557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1510.6053932353095</v>
      </c>
      <c r="D30" s="157">
        <f>IF(SUM(RES_hhdet_in_tes!D31:D32,RES_hhdet_in_tes!D35:D36)=0,0,SUM(RES_hhdet_in_tes!D31:D32,RES_hhdet_in_tes!D35:D36)/0.086*1000000/SUM(RES_hhdet_in_new!D31:D32,RES_hhdet_in_new!D35:D36))</f>
        <v>1534.3411233685774</v>
      </c>
      <c r="E30" s="157">
        <f>IF(SUM(RES_hhdet_in_tes!E31:E32,RES_hhdet_in_tes!E35:E36)=0,0,SUM(RES_hhdet_in_tes!E31:E32,RES_hhdet_in_tes!E35:E36)/0.086*1000000/SUM(RES_hhdet_in_new!E31:E32,RES_hhdet_in_new!E35:E36))</f>
        <v>1555.1962658702189</v>
      </c>
      <c r="F30" s="157">
        <f>IF(SUM(RES_hhdet_in_tes!F31:F32,RES_hhdet_in_tes!F35:F36)=0,0,SUM(RES_hhdet_in_tes!F31:F32,RES_hhdet_in_tes!F35:F36)/0.086*1000000/SUM(RES_hhdet_in_new!F31:F32,RES_hhdet_in_new!F35:F36))</f>
        <v>1558.6546309219564</v>
      </c>
      <c r="G30" s="157">
        <f>IF(SUM(RES_hhdet_in_tes!G31:G32,RES_hhdet_in_tes!G35:G36)=0,0,SUM(RES_hhdet_in_tes!G31:G32,RES_hhdet_in_tes!G35:G36)/0.086*1000000/SUM(RES_hhdet_in_new!G31:G32,RES_hhdet_in_new!G35:G36))</f>
        <v>1566.9338190672704</v>
      </c>
      <c r="H30" s="157">
        <f>IF(SUM(RES_hhdet_in_tes!H31:H32,RES_hhdet_in_tes!H35:H36)=0,0,SUM(RES_hhdet_in_tes!H31:H32,RES_hhdet_in_tes!H35:H36)/0.086*1000000/SUM(RES_hhdet_in_new!H31:H32,RES_hhdet_in_new!H35:H36))</f>
        <v>1560.5835644742481</v>
      </c>
      <c r="I30" s="157">
        <f>IF(SUM(RES_hhdet_in_tes!I31:I32,RES_hhdet_in_tes!I35:I36)=0,0,SUM(RES_hhdet_in_tes!I31:I32,RES_hhdet_in_tes!I35:I36)/0.086*1000000/SUM(RES_hhdet_in_new!I31:I32,RES_hhdet_in_new!I35:I36))</f>
        <v>1566.8495032494918</v>
      </c>
      <c r="J30" s="157">
        <f>IF(SUM(RES_hhdet_in_tes!J31:J32,RES_hhdet_in_tes!J35:J36)=0,0,SUM(RES_hhdet_in_tes!J31:J32,RES_hhdet_in_tes!J35:J36)/0.086*1000000/SUM(RES_hhdet_in_new!J31:J32,RES_hhdet_in_new!J35:J36))</f>
        <v>1561.0871992143752</v>
      </c>
      <c r="K30" s="157">
        <f>IF(SUM(RES_hhdet_in_tes!K31:K32,RES_hhdet_in_tes!K35:K36)=0,0,SUM(RES_hhdet_in_tes!K31:K32,RES_hhdet_in_tes!K35:K36)/0.086*1000000/SUM(RES_hhdet_in_new!K31:K32,RES_hhdet_in_new!K35:K36))</f>
        <v>1544.1536214681551</v>
      </c>
      <c r="L30" s="157">
        <f>IF(SUM(RES_hhdet_in_tes!L31:L32,RES_hhdet_in_tes!L35:L36)=0,0,SUM(RES_hhdet_in_tes!L31:L32,RES_hhdet_in_tes!L35:L36)/0.086*1000000/SUM(RES_hhdet_in_new!L31:L32,RES_hhdet_in_new!L35:L36))</f>
        <v>1570.3460384701734</v>
      </c>
      <c r="M30" s="157">
        <f>IF(SUM(RES_hhdet_in_tes!M31:M32,RES_hhdet_in_tes!M35:M36)=0,0,SUM(RES_hhdet_in_tes!M31:M32,RES_hhdet_in_tes!M35:M36)/0.086*1000000/SUM(RES_hhdet_in_new!M31:M32,RES_hhdet_in_new!M35:M36))</f>
        <v>1532.0397826525366</v>
      </c>
      <c r="N30" s="157">
        <f>IF(SUM(RES_hhdet_in_tes!N31:N32,RES_hhdet_in_tes!N35:N36)=0,0,SUM(RES_hhdet_in_tes!N31:N32,RES_hhdet_in_tes!N35:N36)/0.086*1000000/SUM(RES_hhdet_in_new!N31:N32,RES_hhdet_in_new!N35:N36))</f>
        <v>0</v>
      </c>
      <c r="O30" s="157">
        <f>IF(SUM(RES_hhdet_in_tes!O31:O32,RES_hhdet_in_tes!O35:O36)=0,0,SUM(RES_hhdet_in_tes!O31:O32,RES_hhdet_in_tes!O35:O36)/0.086*1000000/SUM(RES_hhdet_in_new!O31:O32,RES_hhdet_in_new!O35:O36))</f>
        <v>1484.777661596371</v>
      </c>
      <c r="P30" s="157">
        <f>IF(SUM(RES_hhdet_in_tes!P31:P32,RES_hhdet_in_tes!P35:P36)=0,0,SUM(RES_hhdet_in_tes!P31:P32,RES_hhdet_in_tes!P35:P36)/0.086*1000000/SUM(RES_hhdet_in_new!P31:P32,RES_hhdet_in_new!P35:P36))</f>
        <v>1434.208866416157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1510.7560398612341</v>
      </c>
      <c r="D31" s="132">
        <f>IF(RES_hhdet_in_tes!D31=0,0,RES_hhdet_in_tes!D31/0.086*1000000/RES_hhdet_in_new!D31)</f>
        <v>1533.9927759953252</v>
      </c>
      <c r="E31" s="132">
        <f>IF(RES_hhdet_in_tes!E31=0,0,RES_hhdet_in_tes!E31/0.086*1000000/RES_hhdet_in_new!E31)</f>
        <v>1554.2413690441167</v>
      </c>
      <c r="F31" s="132">
        <f>IF(RES_hhdet_in_tes!F31=0,0,RES_hhdet_in_tes!F31/0.086*1000000/RES_hhdet_in_new!F31)</f>
        <v>1557.5826545724494</v>
      </c>
      <c r="G31" s="132">
        <f>IF(RES_hhdet_in_tes!G31=0,0,RES_hhdet_in_tes!G31/0.086*1000000/RES_hhdet_in_new!G31)</f>
        <v>1558.4323228340024</v>
      </c>
      <c r="H31" s="132">
        <f>IF(RES_hhdet_in_tes!H31=0,0,RES_hhdet_in_tes!H31/0.086*1000000/RES_hhdet_in_new!H31)</f>
        <v>1556.8474399771142</v>
      </c>
      <c r="I31" s="132">
        <f>IF(RES_hhdet_in_tes!I31=0,0,RES_hhdet_in_tes!I31/0.086*1000000/RES_hhdet_in_new!I31)</f>
        <v>1556.0210761238843</v>
      </c>
      <c r="J31" s="132">
        <f>IF(RES_hhdet_in_tes!J31=0,0,RES_hhdet_in_tes!J31/0.086*1000000/RES_hhdet_in_new!J31)</f>
        <v>1546.2658554966865</v>
      </c>
      <c r="K31" s="132">
        <f>IF(RES_hhdet_in_tes!K31=0,0,RES_hhdet_in_tes!K31/0.086*1000000/RES_hhdet_in_new!K31)</f>
        <v>1530.8491224987376</v>
      </c>
      <c r="L31" s="132">
        <f>IF(RES_hhdet_in_tes!L31=0,0,RES_hhdet_in_tes!L31/0.086*1000000/RES_hhdet_in_new!L31)</f>
        <v>0</v>
      </c>
      <c r="M31" s="132">
        <f>IF(RES_hhdet_in_tes!M31=0,0,RES_hhdet_in_tes!M31/0.086*1000000/RES_hhdet_in_new!M31)</f>
        <v>1528.0706511897165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1480.8993649834244</v>
      </c>
      <c r="P31" s="132">
        <f>IF(RES_hhdet_in_tes!P31=0,0,RES_hhdet_in_tes!P31/0.086*1000000/RES_hhdet_in_new!P31)</f>
        <v>1432.2885958145216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1503.9512265576102</v>
      </c>
      <c r="D32" s="132">
        <f>IF(RES_hhdet_in_tes!D32=0,0,RES_hhdet_in_tes!D32/0.086*1000000/RES_hhdet_in_new!D32)</f>
        <v>1543.0295598783086</v>
      </c>
      <c r="E32" s="132">
        <f>IF(RES_hhdet_in_tes!E32=0,0,RES_hhdet_in_tes!E32/0.086*1000000/RES_hhdet_in_new!E32)</f>
        <v>1572.4047825650953</v>
      </c>
      <c r="F32" s="132">
        <f>IF(RES_hhdet_in_tes!F32=0,0,RES_hhdet_in_tes!F32/0.086*1000000/RES_hhdet_in_new!F32)</f>
        <v>1584.7318639852697</v>
      </c>
      <c r="G32" s="132">
        <f>IF(RES_hhdet_in_tes!G32=0,0,RES_hhdet_in_tes!G32/0.086*1000000/RES_hhdet_in_new!G32)</f>
        <v>1601.2361834045676</v>
      </c>
      <c r="H32" s="132">
        <f>IF(RES_hhdet_in_tes!H32=0,0,RES_hhdet_in_tes!H32/0.086*1000000/RES_hhdet_in_new!H32)</f>
        <v>1603.1179671906982</v>
      </c>
      <c r="I32" s="132">
        <f>IF(RES_hhdet_in_tes!I32=0,0,RES_hhdet_in_tes!I32/0.086*1000000/RES_hhdet_in_new!I32)</f>
        <v>1607.2821828525057</v>
      </c>
      <c r="J32" s="132">
        <f>IF(RES_hhdet_in_tes!J32=0,0,RES_hhdet_in_tes!J32/0.086*1000000/RES_hhdet_in_new!J32)</f>
        <v>1597.1231413173805</v>
      </c>
      <c r="K32" s="132">
        <f>IF(RES_hhdet_in_tes!K32=0,0,RES_hhdet_in_tes!K32/0.086*1000000/RES_hhdet_in_new!K32)</f>
        <v>1578.8854826583865</v>
      </c>
      <c r="L32" s="132">
        <f>IF(RES_hhdet_in_tes!L32=0,0,RES_hhdet_in_tes!L32/0.086*1000000/RES_hhdet_in_new!L32)</f>
        <v>1570.3460384701734</v>
      </c>
      <c r="M32" s="132">
        <f>IF(RES_hhdet_in_tes!M32=0,0,RES_hhdet_in_tes!M32/0.086*1000000/RES_hhdet_in_new!M32)</f>
        <v>1566.8727647234302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1501.1960354127141</v>
      </c>
      <c r="P32" s="132">
        <f>IF(RES_hhdet_in_tes!P32=0,0,RES_hhdet_in_tes!P32/0.086*1000000/RES_hhdet_in_new!P32)</f>
        <v>1445.8555522920301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606.4666367873657</v>
      </c>
      <c r="D33" s="165">
        <f>IF(RES_hhdet_in_tes!D33=0,0,RES_hhdet_in_tes!D33/0.086*1000000/RES_hhdet_in_new!D32)</f>
        <v>623.01555801304232</v>
      </c>
      <c r="E33" s="165">
        <f>IF(RES_hhdet_in_tes!E33=0,0,RES_hhdet_in_tes!E33/0.086*1000000/RES_hhdet_in_new!E32)</f>
        <v>635.14211320079994</v>
      </c>
      <c r="F33" s="165">
        <f>IF(RES_hhdet_in_tes!F33=0,0,RES_hhdet_in_tes!F33/0.086*1000000/RES_hhdet_in_new!F32)</f>
        <v>642.32349759495992</v>
      </c>
      <c r="G33" s="165">
        <f>IF(RES_hhdet_in_tes!G33=0,0,RES_hhdet_in_tes!G33/0.086*1000000/RES_hhdet_in_new!G32)</f>
        <v>655.00617499751615</v>
      </c>
      <c r="H33" s="165">
        <f>IF(RES_hhdet_in_tes!H33=0,0,RES_hhdet_in_tes!H33/0.086*1000000/RES_hhdet_in_new!H32)</f>
        <v>663.26931941218697</v>
      </c>
      <c r="I33" s="165">
        <f>IF(RES_hhdet_in_tes!I33=0,0,RES_hhdet_in_tes!I33/0.086*1000000/RES_hhdet_in_new!I32)</f>
        <v>669.63104620252068</v>
      </c>
      <c r="J33" s="165">
        <f>IF(RES_hhdet_in_tes!J33=0,0,RES_hhdet_in_tes!J33/0.086*1000000/RES_hhdet_in_new!J32)</f>
        <v>663.68416508101927</v>
      </c>
      <c r="K33" s="165">
        <f>IF(RES_hhdet_in_tes!K33=0,0,RES_hhdet_in_tes!K33/0.086*1000000/RES_hhdet_in_new!K32)</f>
        <v>654.8831902933772</v>
      </c>
      <c r="L33" s="165">
        <f>IF(RES_hhdet_in_tes!L33=0,0,RES_hhdet_in_tes!L33/0.086*1000000/RES_hhdet_in_new!L32)</f>
        <v>649.74305996404041</v>
      </c>
      <c r="M33" s="165">
        <f>IF(RES_hhdet_in_tes!M33=0,0,RES_hhdet_in_tes!M33/0.086*1000000/RES_hhdet_in_new!M32)</f>
        <v>648.79568368430239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618.9911496471525</v>
      </c>
      <c r="P33" s="165">
        <f>IF(RES_hhdet_in_tes!P33=0,0,RES_hhdet_in_tes!P33/0.086*1000000/RES_hhdet_in_new!P32)</f>
        <v>594.07726795816836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897.48458977024427</v>
      </c>
      <c r="D34" s="164">
        <f>IF(RES_hhdet_in_tes!D34=0,0,RES_hhdet_in_tes!D34/0.086*1000000/RES_hhdet_in_new!D32)</f>
        <v>920.01400186526621</v>
      </c>
      <c r="E34" s="164">
        <f>IF(RES_hhdet_in_tes!E34=0,0,RES_hhdet_in_tes!E34/0.086*1000000/RES_hhdet_in_new!E32)</f>
        <v>937.26266936429533</v>
      </c>
      <c r="F34" s="164">
        <f>IF(RES_hhdet_in_tes!F34=0,0,RES_hhdet_in_tes!F34/0.086*1000000/RES_hhdet_in_new!F32)</f>
        <v>942.40836639030965</v>
      </c>
      <c r="G34" s="164">
        <f>IF(RES_hhdet_in_tes!G34=0,0,RES_hhdet_in_tes!G34/0.086*1000000/RES_hhdet_in_new!G32)</f>
        <v>946.2300084070514</v>
      </c>
      <c r="H34" s="164">
        <f>IF(RES_hhdet_in_tes!H34=0,0,RES_hhdet_in_tes!H34/0.086*1000000/RES_hhdet_in_new!H32)</f>
        <v>939.84864777851135</v>
      </c>
      <c r="I34" s="164">
        <f>IF(RES_hhdet_in_tes!I34=0,0,RES_hhdet_in_tes!I34/0.086*1000000/RES_hhdet_in_new!I32)</f>
        <v>937.65113664998501</v>
      </c>
      <c r="J34" s="164">
        <f>IF(RES_hhdet_in_tes!J34=0,0,RES_hhdet_in_tes!J34/0.086*1000000/RES_hhdet_in_new!J32)</f>
        <v>933.4389762363611</v>
      </c>
      <c r="K34" s="164">
        <f>IF(RES_hhdet_in_tes!K34=0,0,RES_hhdet_in_tes!K34/0.086*1000000/RES_hhdet_in_new!K32)</f>
        <v>924.00229236500923</v>
      </c>
      <c r="L34" s="164">
        <f>IF(RES_hhdet_in_tes!L34=0,0,RES_hhdet_in_tes!L34/0.086*1000000/RES_hhdet_in_new!L32)</f>
        <v>920.60297850613313</v>
      </c>
      <c r="M34" s="164">
        <f>IF(RES_hhdet_in_tes!M34=0,0,RES_hhdet_in_tes!M34/0.086*1000000/RES_hhdet_in_new!M32)</f>
        <v>918.07708103912785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882.20488576556158</v>
      </c>
      <c r="P34" s="164">
        <f>IF(RES_hhdet_in_tes!P34=0,0,RES_hhdet_in_tes!P34/0.086*1000000/RES_hhdet_in_new!P32)</f>
        <v>851.77828433386162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656.3931613745691</v>
      </c>
      <c r="D39" s="157">
        <f>IF(SUM(RES_hhdet_in_tes!D40:D41)=0,0,SUM(RES_hhdet_in_tes!D40:D41)/0.086*1000000/SUM(RES_hhdet_in_new!D40:D41))</f>
        <v>653.78624278349275</v>
      </c>
      <c r="E39" s="157">
        <f>IF(SUM(RES_hhdet_in_tes!E40:E41)=0,0,SUM(RES_hhdet_in_tes!E40:E41)/0.086*1000000/SUM(RES_hhdet_in_new!E40:E41))</f>
        <v>702.60254678203296</v>
      </c>
      <c r="F39" s="157">
        <f>IF(SUM(RES_hhdet_in_tes!F40:F41)=0,0,SUM(RES_hhdet_in_tes!F40:F41)/0.086*1000000/SUM(RES_hhdet_in_new!F40:F41))</f>
        <v>705.88934851580768</v>
      </c>
      <c r="G39" s="157">
        <f>IF(SUM(RES_hhdet_in_tes!G40:G41)=0,0,SUM(RES_hhdet_in_tes!G40:G41)/0.086*1000000/SUM(RES_hhdet_in_new!G40:G41))</f>
        <v>789.10104841748239</v>
      </c>
      <c r="H39" s="157">
        <f>IF(SUM(RES_hhdet_in_tes!H40:H41)=0,0,SUM(RES_hhdet_in_tes!H40:H41)/0.086*1000000/SUM(RES_hhdet_in_new!H40:H41))</f>
        <v>733.42842295584137</v>
      </c>
      <c r="I39" s="157">
        <f>IF(SUM(RES_hhdet_in_tes!I40:I41)=0,0,SUM(RES_hhdet_in_tes!I40:I41)/0.086*1000000/SUM(RES_hhdet_in_new!I40:I41))</f>
        <v>739.08030761846055</v>
      </c>
      <c r="J39" s="157">
        <f>IF(SUM(RES_hhdet_in_tes!J40:J41)=0,0,SUM(RES_hhdet_in_tes!J40:J41)/0.086*1000000/SUM(RES_hhdet_in_new!J40:J41))</f>
        <v>752.36073981011668</v>
      </c>
      <c r="K39" s="157">
        <f>IF(SUM(RES_hhdet_in_tes!K40:K41)=0,0,SUM(RES_hhdet_in_tes!K40:K41)/0.086*1000000/SUM(RES_hhdet_in_new!K40:K41))</f>
        <v>691.91799313229558</v>
      </c>
      <c r="L39" s="157">
        <f>IF(SUM(RES_hhdet_in_tes!L40:L41)=0,0,SUM(RES_hhdet_in_tes!L40:L41)/0.086*1000000/SUM(RES_hhdet_in_new!L40:L41))</f>
        <v>727.19519916220656</v>
      </c>
      <c r="M39" s="157">
        <f>IF(SUM(RES_hhdet_in_tes!M40:M41)=0,0,SUM(RES_hhdet_in_tes!M40:M41)/0.086*1000000/SUM(RES_hhdet_in_new!M40:M41))</f>
        <v>690.1290526283808</v>
      </c>
      <c r="N39" s="157">
        <f>IF(SUM(RES_hhdet_in_tes!N40:N41)=0,0,SUM(RES_hhdet_in_tes!N40:N41)/0.086*1000000/SUM(RES_hhdet_in_new!N40:N41))</f>
        <v>0</v>
      </c>
      <c r="O39" s="157">
        <f>IF(SUM(RES_hhdet_in_tes!O40:O41)=0,0,SUM(RES_hhdet_in_tes!O40:O41)/0.086*1000000/SUM(RES_hhdet_in_new!O40:O41))</f>
        <v>699.43762905756068</v>
      </c>
      <c r="P39" s="157">
        <f>IF(SUM(RES_hhdet_in_tes!P40:P41)=0,0,SUM(RES_hhdet_in_tes!P40:P41)/0.086*1000000/SUM(RES_hhdet_in_new!P40:P41))</f>
        <v>691.01431646418598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656.3931613745691</v>
      </c>
      <c r="D40" s="156">
        <f>IF(RES_hhdet_in_tes!D40=0,0,RES_hhdet_in_tes!D40/0.086*1000000/RES_hhdet_in_new!D40)</f>
        <v>653.78624278349275</v>
      </c>
      <c r="E40" s="156">
        <f>IF(RES_hhdet_in_tes!E40=0,0,RES_hhdet_in_tes!E40/0.086*1000000/RES_hhdet_in_new!E40)</f>
        <v>702.60254678203296</v>
      </c>
      <c r="F40" s="156">
        <f>IF(RES_hhdet_in_tes!F40=0,0,RES_hhdet_in_tes!F40/0.086*1000000/RES_hhdet_in_new!F40)</f>
        <v>705.88934851580768</v>
      </c>
      <c r="G40" s="156">
        <f>IF(RES_hhdet_in_tes!G40=0,0,RES_hhdet_in_tes!G40/0.086*1000000/RES_hhdet_in_new!G40)</f>
        <v>789.10104841748239</v>
      </c>
      <c r="H40" s="156">
        <f>IF(RES_hhdet_in_tes!H40=0,0,RES_hhdet_in_tes!H40/0.086*1000000/RES_hhdet_in_new!H40)</f>
        <v>733.42842295584137</v>
      </c>
      <c r="I40" s="156">
        <f>IF(RES_hhdet_in_tes!I40=0,0,RES_hhdet_in_tes!I40/0.086*1000000/RES_hhdet_in_new!I40)</f>
        <v>739.08030761846055</v>
      </c>
      <c r="J40" s="156">
        <f>IF(RES_hhdet_in_tes!J40=0,0,RES_hhdet_in_tes!J40/0.086*1000000/RES_hhdet_in_new!J40)</f>
        <v>752.36073981011668</v>
      </c>
      <c r="K40" s="156">
        <f>IF(RES_hhdet_in_tes!K40=0,0,RES_hhdet_in_tes!K40/0.086*1000000/RES_hhdet_in_new!K40)</f>
        <v>691.91799313229558</v>
      </c>
      <c r="L40" s="156">
        <f>IF(RES_hhdet_in_tes!L40=0,0,RES_hhdet_in_tes!L40/0.086*1000000/RES_hhdet_in_new!L40)</f>
        <v>727.19519916220656</v>
      </c>
      <c r="M40" s="156">
        <f>IF(RES_hhdet_in_tes!M40=0,0,RES_hhdet_in_tes!M40/0.086*1000000/RES_hhdet_in_new!M40)</f>
        <v>690.1290526283808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699.43762905756068</v>
      </c>
      <c r="P40" s="156">
        <f>IF(RES_hhdet_in_tes!P40=0,0,RES_hhdet_in_tes!P40/0.086*1000000/RES_hhdet_in_new!P40)</f>
        <v>691.01431646418598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0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10499.765680222592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11945.14570001894</v>
      </c>
      <c r="G43" s="168">
        <f t="shared" ref="G43" si="38">SUM(G44,G47,G49,G58)</f>
        <v>11873.580253358843</v>
      </c>
      <c r="H43" s="168">
        <f t="shared" ref="H43" si="39">SUM(H44,H47,H49,H58)</f>
        <v>11315.283582789745</v>
      </c>
      <c r="I43" s="168">
        <f t="shared" ref="I43" si="40">SUM(I44,I47,I49,I58)</f>
        <v>0</v>
      </c>
      <c r="J43" s="168">
        <f t="shared" ref="J43" si="41">SUM(J44,J47,J49,J58)</f>
        <v>11525.993957191953</v>
      </c>
      <c r="K43" s="168">
        <f t="shared" ref="K43" si="42">SUM(K44,K47,K49,K58)</f>
        <v>11350.013222039446</v>
      </c>
      <c r="L43" s="168">
        <f t="shared" ref="L43" si="43">SUM(L44,L47,L49,L58)</f>
        <v>0</v>
      </c>
      <c r="M43" s="168">
        <f t="shared" ref="M43" si="44">SUM(M44,M47,M49,M58)</f>
        <v>12187.348324105211</v>
      </c>
      <c r="N43" s="168">
        <f t="shared" ref="N43" si="45">SUM(N44,N47,N49,N58)</f>
        <v>12372.102755683864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5549.5708757027587</v>
      </c>
      <c r="D44" s="157">
        <f t="shared" si="49"/>
        <v>0</v>
      </c>
      <c r="E44" s="157">
        <f t="shared" si="49"/>
        <v>0</v>
      </c>
      <c r="F44" s="157">
        <f t="shared" si="49"/>
        <v>6232.3973401110507</v>
      </c>
      <c r="G44" s="157">
        <f t="shared" si="49"/>
        <v>6621.5417517889691</v>
      </c>
      <c r="H44" s="157">
        <f t="shared" si="49"/>
        <v>6064.6977388473078</v>
      </c>
      <c r="I44" s="157">
        <f t="shared" si="49"/>
        <v>0</v>
      </c>
      <c r="J44" s="157">
        <f t="shared" si="49"/>
        <v>6138.9666290762598</v>
      </c>
      <c r="K44" s="157">
        <f t="shared" si="49"/>
        <v>6339.1636374612126</v>
      </c>
      <c r="L44" s="157">
        <f t="shared" si="49"/>
        <v>0</v>
      </c>
      <c r="M44" s="157">
        <f t="shared" si="49"/>
        <v>6303.6303216488623</v>
      </c>
      <c r="N44" s="157">
        <f t="shared" si="49"/>
        <v>6567.6988289388682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5389.4110925164978</v>
      </c>
      <c r="D45" s="156">
        <f>IF(RES_hhdet_in_tes!D45=0,0,RES_hhdet_in_tes!D45/0.086*1000000/RES_hhdet_in_new!D45)</f>
        <v>0</v>
      </c>
      <c r="E45" s="156">
        <f>IF(RES_hhdet_in_tes!E45=0,0,RES_hhdet_in_tes!E45/0.086*1000000/RES_hhdet_in_new!E45)</f>
        <v>0</v>
      </c>
      <c r="F45" s="156">
        <f>IF(RES_hhdet_in_tes!F45=0,0,RES_hhdet_in_tes!F45/0.086*1000000/RES_hhdet_in_new!F45)</f>
        <v>5977.1710888689058</v>
      </c>
      <c r="G45" s="156">
        <f>IF(RES_hhdet_in_tes!G45=0,0,RES_hhdet_in_tes!G45/0.086*1000000/RES_hhdet_in_new!G45)</f>
        <v>6378.0535231746198</v>
      </c>
      <c r="H45" s="156">
        <f>IF(RES_hhdet_in_tes!H45=0,0,RES_hhdet_in_tes!H45/0.086*1000000/RES_hhdet_in_new!H45)</f>
        <v>5861.9910877210468</v>
      </c>
      <c r="I45" s="156">
        <f>IF(RES_hhdet_in_tes!I45=0,0,RES_hhdet_in_tes!I45/0.086*1000000/RES_hhdet_in_new!I45)</f>
        <v>0</v>
      </c>
      <c r="J45" s="156">
        <f>IF(RES_hhdet_in_tes!J45=0,0,RES_hhdet_in_tes!J45/0.086*1000000/RES_hhdet_in_new!J45)</f>
        <v>6009.1420231021566</v>
      </c>
      <c r="K45" s="156">
        <f>IF(RES_hhdet_in_tes!K45=0,0,RES_hhdet_in_tes!K45/0.086*1000000/RES_hhdet_in_new!K45)</f>
        <v>6218.7469785785734</v>
      </c>
      <c r="L45" s="156">
        <f>IF(RES_hhdet_in_tes!L45=0,0,RES_hhdet_in_tes!L45/0.086*1000000/RES_hhdet_in_new!L45)</f>
        <v>0</v>
      </c>
      <c r="M45" s="156">
        <f>IF(RES_hhdet_in_tes!M45=0,0,RES_hhdet_in_tes!M45/0.086*1000000/RES_hhdet_in_new!M45)</f>
        <v>6133.242281093354</v>
      </c>
      <c r="N45" s="156">
        <f>IF(RES_hhdet_in_tes!N45=0,0,RES_hhdet_in_tes!N45/0.086*1000000/RES_hhdet_in_new!N45)</f>
        <v>6457.8804880518792</v>
      </c>
      <c r="O45" s="156">
        <f>IF(RES_hhdet_in_tes!O45=0,0,RES_hhdet_in_tes!O45/0.086*1000000/RES_hhdet_in_new!O45)</f>
        <v>0</v>
      </c>
      <c r="P45" s="156">
        <f>IF(RES_hhdet_in_tes!P45=0,0,RES_hhdet_in_tes!P45/0.086*1000000/RES_hhdet_in_new!P45)</f>
        <v>0</v>
      </c>
      <c r="Q45" s="156">
        <f>IF(RES_hhdet_in_tes!Q45=0,0,RES_hhdet_in_tes!Q45/0.086*1000000/RES_hhdet_in_new!Q45)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160.15978318626077</v>
      </c>
      <c r="D46" s="156">
        <f>IF(RES_hhdet_in_tes!D46=0,0,RES_hhdet_in_tes!D46/0.086*1000000/RES_hhdet_in_new!D45)</f>
        <v>0</v>
      </c>
      <c r="E46" s="156">
        <f>IF(RES_hhdet_in_tes!E46=0,0,RES_hhdet_in_tes!E46/0.086*1000000/RES_hhdet_in_new!E45)</f>
        <v>0</v>
      </c>
      <c r="F46" s="156">
        <f>IF(RES_hhdet_in_tes!F46=0,0,RES_hhdet_in_tes!F46/0.086*1000000/RES_hhdet_in_new!F45)</f>
        <v>255.22625124214505</v>
      </c>
      <c r="G46" s="156">
        <f>IF(RES_hhdet_in_tes!G46=0,0,RES_hhdet_in_tes!G46/0.086*1000000/RES_hhdet_in_new!G45)</f>
        <v>243.48822861434891</v>
      </c>
      <c r="H46" s="156">
        <f>IF(RES_hhdet_in_tes!H46=0,0,RES_hhdet_in_tes!H46/0.086*1000000/RES_hhdet_in_new!H45)</f>
        <v>202.70665112626136</v>
      </c>
      <c r="I46" s="156">
        <f>IF(RES_hhdet_in_tes!I46=0,0,RES_hhdet_in_tes!I46/0.086*1000000/RES_hhdet_in_new!I45)</f>
        <v>0</v>
      </c>
      <c r="J46" s="156">
        <f>IF(RES_hhdet_in_tes!J46=0,0,RES_hhdet_in_tes!J46/0.086*1000000/RES_hhdet_in_new!J45)</f>
        <v>129.82460597410355</v>
      </c>
      <c r="K46" s="156">
        <f>IF(RES_hhdet_in_tes!K46=0,0,RES_hhdet_in_tes!K46/0.086*1000000/RES_hhdet_in_new!K45)</f>
        <v>120.41665888263924</v>
      </c>
      <c r="L46" s="156">
        <f>IF(RES_hhdet_in_tes!L46=0,0,RES_hhdet_in_tes!L46/0.086*1000000/RES_hhdet_in_new!L45)</f>
        <v>0</v>
      </c>
      <c r="M46" s="156">
        <f>IF(RES_hhdet_in_tes!M46=0,0,RES_hhdet_in_tes!M46/0.086*1000000/RES_hhdet_in_new!M45)</f>
        <v>170.3880405555087</v>
      </c>
      <c r="N46" s="156">
        <f>IF(RES_hhdet_in_tes!N46=0,0,RES_hhdet_in_tes!N46/0.086*1000000/RES_hhdet_in_new!N45)</f>
        <v>109.8183408869895</v>
      </c>
      <c r="O46" s="156">
        <f>IF(RES_hhdet_in_tes!O46=0,0,RES_hhdet_in_tes!O46/0.086*1000000/RES_hhdet_in_new!O45)</f>
        <v>0</v>
      </c>
      <c r="P46" s="156">
        <f>IF(RES_hhdet_in_tes!P46=0,0,RES_hhdet_in_tes!P46/0.086*1000000/RES_hhdet_in_new!P45)</f>
        <v>0</v>
      </c>
      <c r="Q46" s="156">
        <f>IF(RES_hhdet_in_tes!Q46=0,0,RES_hhdet_in_tes!Q46/0.086*1000000/RES_hhdet_in_new!Q45)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2575.3278814479982</v>
      </c>
      <c r="D47" s="157">
        <f t="shared" si="50"/>
        <v>0</v>
      </c>
      <c r="E47" s="157">
        <f t="shared" si="50"/>
        <v>0</v>
      </c>
      <c r="F47" s="157">
        <f t="shared" si="50"/>
        <v>2819.7646085868437</v>
      </c>
      <c r="G47" s="157">
        <f t="shared" si="50"/>
        <v>2804.3502722416029</v>
      </c>
      <c r="H47" s="157">
        <f t="shared" si="50"/>
        <v>2778.4069391711278</v>
      </c>
      <c r="I47" s="157">
        <f t="shared" si="50"/>
        <v>0</v>
      </c>
      <c r="J47" s="157">
        <f t="shared" si="50"/>
        <v>2915.0594986920732</v>
      </c>
      <c r="K47" s="157">
        <f t="shared" si="50"/>
        <v>2562.0131647815224</v>
      </c>
      <c r="L47" s="157">
        <f t="shared" si="50"/>
        <v>0</v>
      </c>
      <c r="M47" s="157">
        <f t="shared" si="50"/>
        <v>3192.6192189000631</v>
      </c>
      <c r="N47" s="157">
        <f t="shared" si="50"/>
        <v>3052.9820679004729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2575.3278814479982</v>
      </c>
      <c r="D48" s="156">
        <f>IF(RES_hhdet_in_tes!D48=0,0,RES_hhdet_in_tes!D48/0.086*1000000/RES_hhdet_in_new!D48)</f>
        <v>0</v>
      </c>
      <c r="E48" s="156">
        <f>IF(RES_hhdet_in_tes!E48=0,0,RES_hhdet_in_tes!E48/0.086*1000000/RES_hhdet_in_new!E48)</f>
        <v>0</v>
      </c>
      <c r="F48" s="156">
        <f>IF(RES_hhdet_in_tes!F48=0,0,RES_hhdet_in_tes!F48/0.086*1000000/RES_hhdet_in_new!F48)</f>
        <v>2819.7646085868437</v>
      </c>
      <c r="G48" s="156">
        <f>IF(RES_hhdet_in_tes!G48=0,0,RES_hhdet_in_tes!G48/0.086*1000000/RES_hhdet_in_new!G48)</f>
        <v>2804.3502722416029</v>
      </c>
      <c r="H48" s="156">
        <f>IF(RES_hhdet_in_tes!H48=0,0,RES_hhdet_in_tes!H48/0.086*1000000/RES_hhdet_in_new!H48)</f>
        <v>2778.4069391711278</v>
      </c>
      <c r="I48" s="156">
        <f>IF(RES_hhdet_in_tes!I48=0,0,RES_hhdet_in_tes!I48/0.086*1000000/RES_hhdet_in_new!I48)</f>
        <v>0</v>
      </c>
      <c r="J48" s="156">
        <f>IF(RES_hhdet_in_tes!J48=0,0,RES_hhdet_in_tes!J48/0.086*1000000/RES_hhdet_in_new!J48)</f>
        <v>2915.0594986920732</v>
      </c>
      <c r="K48" s="156">
        <f>IF(RES_hhdet_in_tes!K48=0,0,RES_hhdet_in_tes!K48/0.086*1000000/RES_hhdet_in_new!K48)</f>
        <v>2562.0131647815224</v>
      </c>
      <c r="L48" s="156">
        <f>IF(RES_hhdet_in_tes!L48=0,0,RES_hhdet_in_tes!L48/0.086*1000000/RES_hhdet_in_new!L48)</f>
        <v>0</v>
      </c>
      <c r="M48" s="156">
        <f>IF(RES_hhdet_in_tes!M48=0,0,RES_hhdet_in_tes!M48/0.086*1000000/RES_hhdet_in_new!M48)</f>
        <v>3192.6192189000631</v>
      </c>
      <c r="N48" s="156">
        <f>IF(RES_hhdet_in_tes!N48=0,0,RES_hhdet_in_tes!N48/0.086*1000000/RES_hhdet_in_new!N48)</f>
        <v>3052.9820679004729</v>
      </c>
      <c r="O48" s="156">
        <f>IF(RES_hhdet_in_tes!O48=0,0,RES_hhdet_in_tes!O48/0.086*1000000/RES_hhdet_in_new!O48)</f>
        <v>0</v>
      </c>
      <c r="P48" s="156">
        <f>IF(RES_hhdet_in_tes!P48=0,0,RES_hhdet_in_tes!P48/0.086*1000000/RES_hhdet_in_new!P48)</f>
        <v>0</v>
      </c>
      <c r="Q48" s="156">
        <f>IF(RES_hhdet_in_tes!Q48=0,0,RES_hhdet_in_tes!Q48/0.086*1000000/RES_hhdet_in_new!Q48)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1591.0555300240683</v>
      </c>
      <c r="D49" s="157">
        <f>IF(SUM(RES_hhdet_in_tes!D50:D51,RES_hhdet_in_tes!D54:D55)=0,0,SUM(RES_hhdet_in_tes!D50:D51,RES_hhdet_in_tes!D54:D55)/0.086*1000000/SUM(RES_hhdet_in_new!D50:D51,RES_hhdet_in_new!D54:D55))</f>
        <v>0</v>
      </c>
      <c r="E49" s="157">
        <f>IF(SUM(RES_hhdet_in_tes!E50:E51,RES_hhdet_in_tes!E54:E55)=0,0,SUM(RES_hhdet_in_tes!E50:E51,RES_hhdet_in_tes!E54:E55)/0.086*1000000/SUM(RES_hhdet_in_new!E50:E51,RES_hhdet_in_new!E54:E55))</f>
        <v>0</v>
      </c>
      <c r="F49" s="157">
        <f>IF(SUM(RES_hhdet_in_tes!F50:F51,RES_hhdet_in_tes!F54:F55)=0,0,SUM(RES_hhdet_in_tes!F50:F51,RES_hhdet_in_tes!F54:F55)/0.086*1000000/SUM(RES_hhdet_in_new!F50:F51,RES_hhdet_in_new!F54:F55))</f>
        <v>1864.6088715323749</v>
      </c>
      <c r="G49" s="157">
        <f>IF(SUM(RES_hhdet_in_tes!G50:G51,RES_hhdet_in_tes!G54:G55)=0,0,SUM(RES_hhdet_in_tes!G50:G51,RES_hhdet_in_tes!G54:G55)/0.086*1000000/SUM(RES_hhdet_in_new!G50:G51,RES_hhdet_in_new!G54:G55))</f>
        <v>1567.6016271561105</v>
      </c>
      <c r="H49" s="157">
        <f>IF(SUM(RES_hhdet_in_tes!H50:H51,RES_hhdet_in_tes!H54:H55)=0,0,SUM(RES_hhdet_in_tes!H50:H51,RES_hhdet_in_tes!H54:H55)/0.086*1000000/SUM(RES_hhdet_in_new!H50:H51,RES_hhdet_in_new!H54:H55))</f>
        <v>1549.8097569689451</v>
      </c>
      <c r="I49" s="157">
        <f>IF(SUM(RES_hhdet_in_tes!I50:I51,RES_hhdet_in_tes!I54:I55)=0,0,SUM(RES_hhdet_in_tes!I50:I51,RES_hhdet_in_tes!I54:I55)/0.086*1000000/SUM(RES_hhdet_in_new!I50:I51,RES_hhdet_in_new!I54:I55))</f>
        <v>0</v>
      </c>
      <c r="J49" s="157">
        <f>IF(SUM(RES_hhdet_in_tes!J50:J51,RES_hhdet_in_tes!J54:J55)=0,0,SUM(RES_hhdet_in_tes!J50:J51,RES_hhdet_in_tes!J54:J55)/0.086*1000000/SUM(RES_hhdet_in_new!J50:J51,RES_hhdet_in_new!J54:J55))</f>
        <v>1658.0939600666497</v>
      </c>
      <c r="K49" s="157">
        <f>IF(SUM(RES_hhdet_in_tes!K50:K51,RES_hhdet_in_tes!K54:K55)=0,0,SUM(RES_hhdet_in_tes!K50:K51,RES_hhdet_in_tes!K54:K55)/0.086*1000000/SUM(RES_hhdet_in_new!K50:K51,RES_hhdet_in_new!K54:K55))</f>
        <v>1602.50408525697</v>
      </c>
      <c r="L49" s="157">
        <f>IF(SUM(RES_hhdet_in_tes!L50:L51,RES_hhdet_in_tes!L54:L55)=0,0,SUM(RES_hhdet_in_tes!L50:L51,RES_hhdet_in_tes!L54:L55)/0.086*1000000/SUM(RES_hhdet_in_new!L50:L51,RES_hhdet_in_new!L54:L55))</f>
        <v>0</v>
      </c>
      <c r="M49" s="157">
        <f>IF(SUM(RES_hhdet_in_tes!M50:M51,RES_hhdet_in_tes!M54:M55)=0,0,SUM(RES_hhdet_in_tes!M50:M51,RES_hhdet_in_tes!M54:M55)/0.086*1000000/SUM(RES_hhdet_in_new!M50:M51,RES_hhdet_in_new!M54:M55))</f>
        <v>1835.5966567841911</v>
      </c>
      <c r="N49" s="157">
        <f>IF(SUM(RES_hhdet_in_tes!N50:N51,RES_hhdet_in_tes!N54:N55)=0,0,SUM(RES_hhdet_in_tes!N50:N51,RES_hhdet_in_tes!N54:N55)/0.086*1000000/SUM(RES_hhdet_in_new!N50:N51,RES_hhdet_in_new!N54:N55))</f>
        <v>1904.1417469352859</v>
      </c>
      <c r="O49" s="157">
        <f>IF(SUM(RES_hhdet_in_tes!O50:O51,RES_hhdet_in_tes!O54:O55)=0,0,SUM(RES_hhdet_in_tes!O50:O51,RES_hhdet_in_tes!O54:O55)/0.086*1000000/SUM(RES_hhdet_in_new!O50:O51,RES_hhdet_in_new!O54:O55))</f>
        <v>0</v>
      </c>
      <c r="P49" s="157">
        <f>IF(SUM(RES_hhdet_in_tes!P50:P51,RES_hhdet_in_tes!P54:P55)=0,0,SUM(RES_hhdet_in_tes!P50:P51,RES_hhdet_in_tes!P54:P55)/0.086*1000000/SUM(RES_hhdet_in_new!P50:P51,RES_hhdet_in_new!P54:P55))</f>
        <v>0</v>
      </c>
      <c r="Q49" s="157">
        <f>IF(SUM(RES_hhdet_in_tes!Q50:Q51,RES_hhdet_in_tes!Q54:Q55)=0,0,SUM(RES_hhdet_in_tes!Q50:Q51,RES_hhdet_in_tes!Q54:Q55)/0.086*1000000/SUM(RES_hhdet_in_new!Q50:Q51,RES_hhdet_in_new!Q54:Q55))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1559.5701106531517</v>
      </c>
      <c r="D50" s="132">
        <f>IF(RES_hhdet_in_tes!D50=0,0,RES_hhdet_in_tes!D50/0.086*1000000/RES_hhdet_in_new!D50)</f>
        <v>0</v>
      </c>
      <c r="E50" s="132">
        <f>IF(RES_hhdet_in_tes!E50=0,0,RES_hhdet_in_tes!E50/0.086*1000000/RES_hhdet_in_new!E50)</f>
        <v>0</v>
      </c>
      <c r="F50" s="132">
        <f>IF(RES_hhdet_in_tes!F50=0,0,RES_hhdet_in_tes!F50/0.086*1000000/RES_hhdet_in_new!F50)</f>
        <v>1587.1153984713928</v>
      </c>
      <c r="G50" s="132">
        <f>IF(RES_hhdet_in_tes!G50=0,0,RES_hhdet_in_tes!G50/0.086*1000000/RES_hhdet_in_new!G50)</f>
        <v>1556.2658479765887</v>
      </c>
      <c r="H50" s="132">
        <f>IF(RES_hhdet_in_tes!H50=0,0,RES_hhdet_in_tes!H50/0.086*1000000/RES_hhdet_in_new!H50)</f>
        <v>1543.3673157033086</v>
      </c>
      <c r="I50" s="132">
        <f>IF(RES_hhdet_in_tes!I50=0,0,RES_hhdet_in_tes!I50/0.086*1000000/RES_hhdet_in_new!I50)</f>
        <v>0</v>
      </c>
      <c r="J50" s="132">
        <f>IF(RES_hhdet_in_tes!J50=0,0,RES_hhdet_in_tes!J50/0.086*1000000/RES_hhdet_in_new!J50)</f>
        <v>1519.9830129584168</v>
      </c>
      <c r="K50" s="132">
        <f>IF(RES_hhdet_in_tes!K50=0,0,RES_hhdet_in_tes!K50/0.086*1000000/RES_hhdet_in_new!K50)</f>
        <v>1502.3533268783499</v>
      </c>
      <c r="L50" s="132">
        <f>IF(RES_hhdet_in_tes!L50=0,0,RES_hhdet_in_tes!L50/0.086*1000000/RES_hhdet_in_new!L50)</f>
        <v>0</v>
      </c>
      <c r="M50" s="132">
        <f>IF(RES_hhdet_in_tes!M50=0,0,RES_hhdet_in_tes!M50/0.086*1000000/RES_hhdet_in_new!M50)</f>
        <v>1553.724528890994</v>
      </c>
      <c r="N50" s="132">
        <f>IF(RES_hhdet_in_tes!N50=0,0,RES_hhdet_in_tes!N50/0.086*1000000/RES_hhdet_in_new!N50)</f>
        <v>0</v>
      </c>
      <c r="O50" s="132">
        <f>IF(RES_hhdet_in_tes!O50=0,0,RES_hhdet_in_tes!O50/0.086*1000000/RES_hhdet_in_new!O50)</f>
        <v>0</v>
      </c>
      <c r="P50" s="132">
        <f>IF(RES_hhdet_in_tes!P50=0,0,RES_hhdet_in_tes!P50/0.086*1000000/RES_hhdet_in_new!P50)</f>
        <v>0</v>
      </c>
      <c r="Q50" s="132">
        <f>IF(RES_hhdet_in_tes!Q50=0,0,RES_hhdet_in_tes!Q50/0.086*1000000/RES_hhdet_in_new!Q50)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1526.4228578935688</v>
      </c>
      <c r="D51" s="132">
        <f>IF(RES_hhdet_in_tes!D51=0,0,RES_hhdet_in_tes!D51/0.086*1000000/RES_hhdet_in_new!D51)</f>
        <v>0</v>
      </c>
      <c r="E51" s="132">
        <f>IF(RES_hhdet_in_tes!E51=0,0,RES_hhdet_in_tes!E51/0.086*1000000/RES_hhdet_in_new!E51)</f>
        <v>0</v>
      </c>
      <c r="F51" s="132">
        <f>IF(RES_hhdet_in_tes!F51=0,0,RES_hhdet_in_tes!F51/0.086*1000000/RES_hhdet_in_new!F51)</f>
        <v>1591.4771861162444</v>
      </c>
      <c r="G51" s="132">
        <f>IF(RES_hhdet_in_tes!G51=0,0,RES_hhdet_in_tes!G51/0.086*1000000/RES_hhdet_in_new!G51)</f>
        <v>1594.4543710192575</v>
      </c>
      <c r="H51" s="132">
        <f>IF(RES_hhdet_in_tes!H51=0,0,RES_hhdet_in_tes!H51/0.086*1000000/RES_hhdet_in_new!H51)</f>
        <v>1587.9914245714097</v>
      </c>
      <c r="I51" s="132">
        <f>IF(RES_hhdet_in_tes!I51=0,0,RES_hhdet_in_tes!I51/0.086*1000000/RES_hhdet_in_new!I51)</f>
        <v>0</v>
      </c>
      <c r="J51" s="132">
        <f>IF(RES_hhdet_in_tes!J51=0,0,RES_hhdet_in_tes!J51/0.086*1000000/RES_hhdet_in_new!J51)</f>
        <v>1573.9237382737258</v>
      </c>
      <c r="K51" s="132">
        <f>IF(RES_hhdet_in_tes!K51=0,0,RES_hhdet_in_tes!K51/0.086*1000000/RES_hhdet_in_new!K51)</f>
        <v>1559.9890483227184</v>
      </c>
      <c r="L51" s="132">
        <f>IF(RES_hhdet_in_tes!L51=0,0,RES_hhdet_in_tes!L51/0.086*1000000/RES_hhdet_in_new!L51)</f>
        <v>0</v>
      </c>
      <c r="M51" s="132">
        <f>IF(RES_hhdet_in_tes!M51=0,0,RES_hhdet_in_tes!M51/0.086*1000000/RES_hhdet_in_new!M51)</f>
        <v>1570.584674561102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0</v>
      </c>
      <c r="P51" s="132">
        <f>IF(RES_hhdet_in_tes!P51=0,0,RES_hhdet_in_tes!P51/0.086*1000000/RES_hhdet_in_new!P51)</f>
        <v>0</v>
      </c>
      <c r="Q51" s="132">
        <f>IF(RES_hhdet_in_tes!Q51=0,0,RES_hhdet_in_tes!Q51/0.086*1000000/RES_hhdet_in_new!Q51)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628.92907494157566</v>
      </c>
      <c r="D52" s="165">
        <f>IF(RES_hhdet_in_tes!D52=0,0,RES_hhdet_in_tes!D52/0.086*1000000/RES_hhdet_in_new!D51)</f>
        <v>0</v>
      </c>
      <c r="E52" s="165">
        <f>IF(RES_hhdet_in_tes!E52=0,0,RES_hhdet_in_tes!E52/0.086*1000000/RES_hhdet_in_new!E51)</f>
        <v>0</v>
      </c>
      <c r="F52" s="165">
        <f>IF(RES_hhdet_in_tes!F52=0,0,RES_hhdet_in_tes!F52/0.086*1000000/RES_hhdet_in_new!F51)</f>
        <v>649.11269616401273</v>
      </c>
      <c r="G52" s="165">
        <f>IF(RES_hhdet_in_tes!G52=0,0,RES_hhdet_in_tes!G52/0.086*1000000/RES_hhdet_in_new!G51)</f>
        <v>648.24991178883909</v>
      </c>
      <c r="H52" s="165">
        <f>IF(RES_hhdet_in_tes!H52=0,0,RES_hhdet_in_tes!H52/0.086*1000000/RES_hhdet_in_new!H51)</f>
        <v>648.21543086733152</v>
      </c>
      <c r="I52" s="165">
        <f>IF(RES_hhdet_in_tes!I52=0,0,RES_hhdet_in_tes!I52/0.086*1000000/RES_hhdet_in_new!I51)</f>
        <v>0</v>
      </c>
      <c r="J52" s="165">
        <f>IF(RES_hhdet_in_tes!J52=0,0,RES_hhdet_in_tes!J52/0.086*1000000/RES_hhdet_in_new!J51)</f>
        <v>640.80254874742013</v>
      </c>
      <c r="K52" s="165">
        <f>IF(RES_hhdet_in_tes!K52=0,0,RES_hhdet_in_tes!K52/0.086*1000000/RES_hhdet_in_new!K51)</f>
        <v>636.21103135718397</v>
      </c>
      <c r="L52" s="165">
        <f>IF(RES_hhdet_in_tes!L52=0,0,RES_hhdet_in_tes!L52/0.086*1000000/RES_hhdet_in_new!L51)</f>
        <v>0</v>
      </c>
      <c r="M52" s="165">
        <f>IF(RES_hhdet_in_tes!M52=0,0,RES_hhdet_in_tes!M52/0.086*1000000/RES_hhdet_in_new!M51)</f>
        <v>652.52670584340297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0</v>
      </c>
      <c r="P52" s="165">
        <f>IF(RES_hhdet_in_tes!P52=0,0,RES_hhdet_in_tes!P52/0.086*1000000/RES_hhdet_in_new!P51)</f>
        <v>0</v>
      </c>
      <c r="Q52" s="165">
        <f>IF(RES_hhdet_in_tes!Q52=0,0,RES_hhdet_in_tes!Q52/0.086*1000000/RES_hhdet_in_new!Q51)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897.49378295199335</v>
      </c>
      <c r="D53" s="164">
        <f>IF(RES_hhdet_in_tes!D53=0,0,RES_hhdet_in_tes!D53/0.086*1000000/RES_hhdet_in_new!D51)</f>
        <v>0</v>
      </c>
      <c r="E53" s="164">
        <f>IF(RES_hhdet_in_tes!E53=0,0,RES_hhdet_in_tes!E53/0.086*1000000/RES_hhdet_in_new!E51)</f>
        <v>0</v>
      </c>
      <c r="F53" s="164">
        <f>IF(RES_hhdet_in_tes!F53=0,0,RES_hhdet_in_tes!F53/0.086*1000000/RES_hhdet_in_new!F51)</f>
        <v>942.36448995223134</v>
      </c>
      <c r="G53" s="164">
        <f>IF(RES_hhdet_in_tes!G53=0,0,RES_hhdet_in_tes!G53/0.086*1000000/RES_hhdet_in_new!G51)</f>
        <v>946.20445923041825</v>
      </c>
      <c r="H53" s="164">
        <f>IF(RES_hhdet_in_tes!H53=0,0,RES_hhdet_in_tes!H53/0.086*1000000/RES_hhdet_in_new!H51)</f>
        <v>939.77599370407791</v>
      </c>
      <c r="I53" s="164">
        <f>IF(RES_hhdet_in_tes!I53=0,0,RES_hhdet_in_tes!I53/0.086*1000000/RES_hhdet_in_new!I51)</f>
        <v>0</v>
      </c>
      <c r="J53" s="164">
        <f>IF(RES_hhdet_in_tes!J53=0,0,RES_hhdet_in_tes!J53/0.086*1000000/RES_hhdet_in_new!J51)</f>
        <v>933.1211895263059</v>
      </c>
      <c r="K53" s="164">
        <f>IF(RES_hhdet_in_tes!K53=0,0,RES_hhdet_in_tes!K53/0.086*1000000/RES_hhdet_in_new!K51)</f>
        <v>923.77801696553445</v>
      </c>
      <c r="L53" s="164">
        <f>IF(RES_hhdet_in_tes!L53=0,0,RES_hhdet_in_tes!L53/0.086*1000000/RES_hhdet_in_new!L51)</f>
        <v>0</v>
      </c>
      <c r="M53" s="164">
        <f>IF(RES_hhdet_in_tes!M53=0,0,RES_hhdet_in_tes!M53/0.086*1000000/RES_hhdet_in_new!M51)</f>
        <v>918.05796871769917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0</v>
      </c>
      <c r="P53" s="164">
        <f>IF(RES_hhdet_in_tes!P53=0,0,RES_hhdet_in_tes!P53/0.086*1000000/RES_hhdet_in_new!P51)</f>
        <v>0</v>
      </c>
      <c r="Q53" s="164">
        <f>IF(RES_hhdet_in_tes!Q53=0,0,RES_hhdet_in_tes!Q53/0.086*1000000/RES_hhdet_in_new!Q51)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1681.4164050830248</v>
      </c>
      <c r="D54" s="162">
        <f>IF(RES_hhdet_in_tes!D54=0,0,RES_hhdet_in_tes!D54/0.086*1000000/RES_hhdet_in_new!D54)</f>
        <v>0</v>
      </c>
      <c r="E54" s="162">
        <f>IF(RES_hhdet_in_tes!E54=0,0,RES_hhdet_in_tes!E54/0.086*1000000/RES_hhdet_in_new!E54)</f>
        <v>0</v>
      </c>
      <c r="F54" s="162">
        <f>IF(RES_hhdet_in_tes!F54=0,0,RES_hhdet_in_tes!F54/0.086*1000000/RES_hhdet_in_new!F54)</f>
        <v>2065.318272602352</v>
      </c>
      <c r="G54" s="162">
        <f>IF(RES_hhdet_in_tes!G54=0,0,RES_hhdet_in_tes!G54/0.086*1000000/RES_hhdet_in_new!G54)</f>
        <v>0</v>
      </c>
      <c r="H54" s="162">
        <f>IF(RES_hhdet_in_tes!H54=0,0,RES_hhdet_in_tes!H54/0.086*1000000/RES_hhdet_in_new!H54)</f>
        <v>0</v>
      </c>
      <c r="I54" s="162">
        <f>IF(RES_hhdet_in_tes!I54=0,0,RES_hhdet_in_tes!I54/0.086*1000000/RES_hhdet_in_new!I54)</f>
        <v>0</v>
      </c>
      <c r="J54" s="162">
        <f>IF(RES_hhdet_in_tes!J54=0,0,RES_hhdet_in_tes!J54/0.086*1000000/RES_hhdet_in_new!J54)</f>
        <v>1754.6212491720501</v>
      </c>
      <c r="K54" s="162">
        <f>IF(RES_hhdet_in_tes!K54=0,0,RES_hhdet_in_tes!K54/0.086*1000000/RES_hhdet_in_new!K54)</f>
        <v>1713.663449677528</v>
      </c>
      <c r="L54" s="162">
        <f>IF(RES_hhdet_in_tes!L54=0,0,RES_hhdet_in_tes!L54/0.086*1000000/RES_hhdet_in_new!L54)</f>
        <v>0</v>
      </c>
      <c r="M54" s="162">
        <f>IF(RES_hhdet_in_tes!M54=0,0,RES_hhdet_in_tes!M54/0.086*1000000/RES_hhdet_in_new!M54)</f>
        <v>2088.7778457936106</v>
      </c>
      <c r="N54" s="162">
        <f>IF(RES_hhdet_in_tes!N54=0,0,RES_hhdet_in_tes!N54/0.086*1000000/RES_hhdet_in_new!N54)</f>
        <v>1918.924216658605</v>
      </c>
      <c r="O54" s="162">
        <f>IF(RES_hhdet_in_tes!O54=0,0,RES_hhdet_in_tes!O54/0.086*1000000/RES_hhdet_in_new!O54)</f>
        <v>0</v>
      </c>
      <c r="P54" s="162">
        <f>IF(RES_hhdet_in_tes!P54=0,0,RES_hhdet_in_tes!P54/0.086*1000000/RES_hhdet_in_new!P54)</f>
        <v>0</v>
      </c>
      <c r="Q54" s="162">
        <f>IF(RES_hhdet_in_tes!Q54=0,0,RES_hhdet_in_tes!Q54/0.086*1000000/RES_hhdet_in_new!Q54)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1570.8431062664599</v>
      </c>
      <c r="D55" s="160">
        <f>IF(RES_hhdet_in_tes!D55=0,0,RES_hhdet_in_tes!D55/0.086*1000000/RES_hhdet_in_new!D55)</f>
        <v>0</v>
      </c>
      <c r="E55" s="160">
        <f>IF(RES_hhdet_in_tes!E55=0,0,RES_hhdet_in_tes!E55/0.086*1000000/RES_hhdet_in_new!E55)</f>
        <v>0</v>
      </c>
      <c r="F55" s="160">
        <f>IF(RES_hhdet_in_tes!F55=0,0,RES_hhdet_in_tes!F55/0.086*1000000/RES_hhdet_in_new!F55)</f>
        <v>1775.5830748736932</v>
      </c>
      <c r="G55" s="160">
        <f>IF(RES_hhdet_in_tes!G55=0,0,RES_hhdet_in_tes!G55/0.086*1000000/RES_hhdet_in_new!G55)</f>
        <v>0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0</v>
      </c>
      <c r="J55" s="160">
        <f>IF(RES_hhdet_in_tes!J55=0,0,RES_hhdet_in_tes!J55/0.086*1000000/RES_hhdet_in_new!J55)</f>
        <v>1620.5704569727397</v>
      </c>
      <c r="K55" s="160">
        <f>IF(RES_hhdet_in_tes!K55=0,0,RES_hhdet_in_tes!K55/0.086*1000000/RES_hhdet_in_new!K55)</f>
        <v>1605.6034819369106</v>
      </c>
      <c r="L55" s="160">
        <f>IF(RES_hhdet_in_tes!L55=0,0,RES_hhdet_in_tes!L55/0.086*1000000/RES_hhdet_in_new!L55)</f>
        <v>0</v>
      </c>
      <c r="M55" s="160">
        <f>IF(RES_hhdet_in_tes!M55=0,0,RES_hhdet_in_tes!M55/0.086*1000000/RES_hhdet_in_new!M55)</f>
        <v>1754.0023862649359</v>
      </c>
      <c r="N55" s="160">
        <f>IF(RES_hhdet_in_tes!N55=0,0,RES_hhdet_in_tes!N55/0.086*1000000/RES_hhdet_in_new!N55)</f>
        <v>1669.1855594598262</v>
      </c>
      <c r="O55" s="160">
        <f>IF(RES_hhdet_in_tes!O55=0,0,RES_hhdet_in_tes!O55/0.086*1000000/RES_hhdet_in_new!O55)</f>
        <v>0</v>
      </c>
      <c r="P55" s="160">
        <f>IF(RES_hhdet_in_tes!P55=0,0,RES_hhdet_in_tes!P55/0.086*1000000/RES_hhdet_in_new!P55)</f>
        <v>0</v>
      </c>
      <c r="Q55" s="160">
        <f>IF(RES_hhdet_in_tes!Q55=0,0,RES_hhdet_in_tes!Q55/0.086*1000000/RES_hhdet_in_new!Q55)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673.35774835697475</v>
      </c>
      <c r="D56" s="156">
        <f>IF(RES_hhdet_in_tes!D56=0,0,RES_hhdet_in_tes!D56/0.086*1000000/RES_hhdet_in_new!D55)</f>
        <v>0</v>
      </c>
      <c r="E56" s="156">
        <f>IF(RES_hhdet_in_tes!E56=0,0,RES_hhdet_in_tes!E56/0.086*1000000/RES_hhdet_in_new!E55)</f>
        <v>0</v>
      </c>
      <c r="F56" s="156">
        <f>IF(RES_hhdet_in_tes!F56=0,0,RES_hhdet_in_tes!F56/0.086*1000000/RES_hhdet_in_new!F55)</f>
        <v>833.20271252559724</v>
      </c>
      <c r="G56" s="156">
        <f>IF(RES_hhdet_in_tes!G56=0,0,RES_hhdet_in_tes!G56/0.086*1000000/RES_hhdet_in_new!G55)</f>
        <v>0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0</v>
      </c>
      <c r="J56" s="156">
        <f>IF(RES_hhdet_in_tes!J56=0,0,RES_hhdet_in_tes!J56/0.086*1000000/RES_hhdet_in_new!J55)</f>
        <v>687.59694319148036</v>
      </c>
      <c r="K56" s="156">
        <f>IF(RES_hhdet_in_tes!K56=0,0,RES_hhdet_in_tes!K56/0.086*1000000/RES_hhdet_in_new!K55)</f>
        <v>681.85450467328531</v>
      </c>
      <c r="L56" s="156">
        <f>IF(RES_hhdet_in_tes!L56=0,0,RES_hhdet_in_tes!L56/0.086*1000000/RES_hhdet_in_new!L55)</f>
        <v>0</v>
      </c>
      <c r="M56" s="156">
        <f>IF(RES_hhdet_in_tes!M56=0,0,RES_hhdet_in_tes!M56/0.086*1000000/RES_hhdet_in_new!M55)</f>
        <v>835.53072167198798</v>
      </c>
      <c r="N56" s="156">
        <f>IF(RES_hhdet_in_tes!N56=0,0,RES_hhdet_in_tes!N56/0.086*1000000/RES_hhdet_in_new!N55)</f>
        <v>767.56968666343766</v>
      </c>
      <c r="O56" s="156">
        <f>IF(RES_hhdet_in_tes!O56=0,0,RES_hhdet_in_tes!O56/0.086*1000000/RES_hhdet_in_new!O55)</f>
        <v>0</v>
      </c>
      <c r="P56" s="156">
        <f>IF(RES_hhdet_in_tes!P56=0,0,RES_hhdet_in_tes!P56/0.086*1000000/RES_hhdet_in_new!P55)</f>
        <v>0</v>
      </c>
      <c r="Q56" s="156">
        <f>IF(RES_hhdet_in_tes!Q56=0,0,RES_hhdet_in_tes!Q56/0.086*1000000/RES_hhdet_in_new!Q55)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897.48535790948517</v>
      </c>
      <c r="D57" s="156">
        <f>IF(RES_hhdet_in_tes!D57=0,0,RES_hhdet_in_tes!D57/0.086*1000000/RES_hhdet_in_new!D55)</f>
        <v>0</v>
      </c>
      <c r="E57" s="156">
        <f>IF(RES_hhdet_in_tes!E57=0,0,RES_hhdet_in_tes!E57/0.086*1000000/RES_hhdet_in_new!E55)</f>
        <v>0</v>
      </c>
      <c r="F57" s="156">
        <f>IF(RES_hhdet_in_tes!F57=0,0,RES_hhdet_in_tes!F57/0.086*1000000/RES_hhdet_in_new!F55)</f>
        <v>942.38036234809613</v>
      </c>
      <c r="G57" s="156">
        <f>IF(RES_hhdet_in_tes!G57=0,0,RES_hhdet_in_tes!G57/0.086*1000000/RES_hhdet_in_new!G55)</f>
        <v>0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0</v>
      </c>
      <c r="J57" s="156">
        <f>IF(RES_hhdet_in_tes!J57=0,0,RES_hhdet_in_tes!J57/0.086*1000000/RES_hhdet_in_new!J55)</f>
        <v>932.97351378125938</v>
      </c>
      <c r="K57" s="156">
        <f>IF(RES_hhdet_in_tes!K57=0,0,RES_hhdet_in_tes!K57/0.086*1000000/RES_hhdet_in_new!K55)</f>
        <v>923.74897726362519</v>
      </c>
      <c r="L57" s="156">
        <f>IF(RES_hhdet_in_tes!L57=0,0,RES_hhdet_in_tes!L57/0.086*1000000/RES_hhdet_in_new!L55)</f>
        <v>0</v>
      </c>
      <c r="M57" s="156">
        <f>IF(RES_hhdet_in_tes!M57=0,0,RES_hhdet_in_tes!M57/0.086*1000000/RES_hhdet_in_new!M55)</f>
        <v>918.47166459294783</v>
      </c>
      <c r="N57" s="156">
        <f>IF(RES_hhdet_in_tes!N57=0,0,RES_hhdet_in_tes!N57/0.086*1000000/RES_hhdet_in_new!N55)</f>
        <v>901.61587279638866</v>
      </c>
      <c r="O57" s="156">
        <f>IF(RES_hhdet_in_tes!O57=0,0,RES_hhdet_in_tes!O57/0.086*1000000/RES_hhdet_in_new!O55)</f>
        <v>0</v>
      </c>
      <c r="P57" s="156">
        <f>IF(RES_hhdet_in_tes!P57=0,0,RES_hhdet_in_tes!P57/0.086*1000000/RES_hhdet_in_new!P55)</f>
        <v>0</v>
      </c>
      <c r="Q57" s="156">
        <f>IF(RES_hhdet_in_tes!Q57=0,0,RES_hhdet_in_tes!Q57/0.086*1000000/RES_hhdet_in_new!Q55)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783.81139304776696</v>
      </c>
      <c r="D58" s="157">
        <f>IF(SUM(RES_hhdet_in_tes!D59:D60)=0,0,SUM(RES_hhdet_in_tes!D59:D60)/0.086*1000000/SUM(RES_hhdet_in_new!D59:D60))</f>
        <v>0</v>
      </c>
      <c r="E58" s="157">
        <f>IF(SUM(RES_hhdet_in_tes!E59:E60)=0,0,SUM(RES_hhdet_in_tes!E59:E60)/0.086*1000000/SUM(RES_hhdet_in_new!E59:E60))</f>
        <v>0</v>
      </c>
      <c r="F58" s="157">
        <f>IF(SUM(RES_hhdet_in_tes!F59:F60)=0,0,SUM(RES_hhdet_in_tes!F59:F60)/0.086*1000000/SUM(RES_hhdet_in_new!F59:F60))</f>
        <v>1028.3748797886701</v>
      </c>
      <c r="G58" s="157">
        <f>IF(SUM(RES_hhdet_in_tes!G59:G60)=0,0,SUM(RES_hhdet_in_tes!G59:G60)/0.086*1000000/SUM(RES_hhdet_in_new!G59:G60))</f>
        <v>880.0866021721597</v>
      </c>
      <c r="H58" s="157">
        <f>IF(SUM(RES_hhdet_in_tes!H59:H60)=0,0,SUM(RES_hhdet_in_tes!H59:H60)/0.086*1000000/SUM(RES_hhdet_in_new!H59:H60))</f>
        <v>922.36914780236555</v>
      </c>
      <c r="I58" s="157">
        <f>IF(SUM(RES_hhdet_in_tes!I59:I60)=0,0,SUM(RES_hhdet_in_tes!I59:I60)/0.086*1000000/SUM(RES_hhdet_in_new!I59:I60))</f>
        <v>0</v>
      </c>
      <c r="J58" s="157">
        <f>IF(SUM(RES_hhdet_in_tes!J59:J60)=0,0,SUM(RES_hhdet_in_tes!J59:J60)/0.086*1000000/SUM(RES_hhdet_in_new!J59:J60))</f>
        <v>813.87386935696975</v>
      </c>
      <c r="K58" s="157">
        <f>IF(SUM(RES_hhdet_in_tes!K59:K60)=0,0,SUM(RES_hhdet_in_tes!K59:K60)/0.086*1000000/SUM(RES_hhdet_in_new!K59:K60))</f>
        <v>846.33233453974151</v>
      </c>
      <c r="L58" s="157">
        <f>IF(SUM(RES_hhdet_in_tes!L59:L60)=0,0,SUM(RES_hhdet_in_tes!L59:L60)/0.086*1000000/SUM(RES_hhdet_in_new!L59:L60))</f>
        <v>0</v>
      </c>
      <c r="M58" s="157">
        <f>IF(SUM(RES_hhdet_in_tes!M59:M60)=0,0,SUM(RES_hhdet_in_tes!M59:M60)/0.086*1000000/SUM(RES_hhdet_in_new!M59:M60))</f>
        <v>855.50212677209538</v>
      </c>
      <c r="N58" s="157">
        <f>IF(SUM(RES_hhdet_in_tes!N59:N60)=0,0,SUM(RES_hhdet_in_tes!N59:N60)/0.086*1000000/SUM(RES_hhdet_in_new!N59:N60))</f>
        <v>847.28011190923633</v>
      </c>
      <c r="O58" s="157">
        <f>IF(SUM(RES_hhdet_in_tes!O59:O60)=0,0,SUM(RES_hhdet_in_tes!O59:O60)/0.086*1000000/SUM(RES_hhdet_in_new!O59:O60))</f>
        <v>0</v>
      </c>
      <c r="P58" s="157">
        <f>IF(SUM(RES_hhdet_in_tes!P59:P60)=0,0,SUM(RES_hhdet_in_tes!P59:P60)/0.086*1000000/SUM(RES_hhdet_in_new!P59:P60))</f>
        <v>0</v>
      </c>
      <c r="Q58" s="157">
        <f>IF(SUM(RES_hhdet_in_tes!Q59:Q60)=0,0,SUM(RES_hhdet_in_tes!Q59:Q60)/0.086*1000000/SUM(RES_hhdet_in_new!Q59:Q60))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783.81139304776696</v>
      </c>
      <c r="D60" s="57">
        <f>IF(RES_hhdet_in_tes!D60=0,0,RES_hhdet_in_tes!D60/0.086*1000000/RES_hhdet_in_new!D60)</f>
        <v>0</v>
      </c>
      <c r="E60" s="57">
        <f>IF(RES_hhdet_in_tes!E60=0,0,RES_hhdet_in_tes!E60/0.086*1000000/RES_hhdet_in_new!E60)</f>
        <v>0</v>
      </c>
      <c r="F60" s="57">
        <f>IF(RES_hhdet_in_tes!F60=0,0,RES_hhdet_in_tes!F60/0.086*1000000/RES_hhdet_in_new!F60)</f>
        <v>1028.3748797886701</v>
      </c>
      <c r="G60" s="57">
        <f>IF(RES_hhdet_in_tes!G60=0,0,RES_hhdet_in_tes!G60/0.086*1000000/RES_hhdet_in_new!G60)</f>
        <v>880.0866021721597</v>
      </c>
      <c r="H60" s="57">
        <f>IF(RES_hhdet_in_tes!H60=0,0,RES_hhdet_in_tes!H60/0.086*1000000/RES_hhdet_in_new!H60)</f>
        <v>922.36914780236555</v>
      </c>
      <c r="I60" s="57">
        <f>IF(RES_hhdet_in_tes!I60=0,0,RES_hhdet_in_tes!I60/0.086*1000000/RES_hhdet_in_new!I60)</f>
        <v>0</v>
      </c>
      <c r="J60" s="57">
        <f>IF(RES_hhdet_in_tes!J60=0,0,RES_hhdet_in_tes!J60/0.086*1000000/RES_hhdet_in_new!J60)</f>
        <v>813.87386935696975</v>
      </c>
      <c r="K60" s="57">
        <f>IF(RES_hhdet_in_tes!K60=0,0,RES_hhdet_in_tes!K60/0.086*1000000/RES_hhdet_in_new!K60)</f>
        <v>846.33233453974151</v>
      </c>
      <c r="L60" s="57">
        <f>IF(RES_hhdet_in_tes!L60=0,0,RES_hhdet_in_tes!L60/0.086*1000000/RES_hhdet_in_new!L60)</f>
        <v>0</v>
      </c>
      <c r="M60" s="57">
        <f>IF(RES_hhdet_in_tes!M60=0,0,RES_hhdet_in_tes!M60/0.086*1000000/RES_hhdet_in_new!M60)</f>
        <v>855.50212677209538</v>
      </c>
      <c r="N60" s="57">
        <f>IF(RES_hhdet_in_tes!N60=0,0,RES_hhdet_in_tes!N60/0.086*1000000/RES_hhdet_in_new!N60)</f>
        <v>847.28011190923633</v>
      </c>
      <c r="O60" s="57">
        <f>IF(RES_hhdet_in_tes!O60=0,0,RES_hhdet_in_tes!O60/0.086*1000000/RES_hhdet_in_new!O60)</f>
        <v>0</v>
      </c>
      <c r="P60" s="57">
        <f>IF(RES_hhdet_in_tes!P60=0,0,RES_hhdet_in_tes!P60/0.086*1000000/RES_hhdet_in_new!P60)</f>
        <v>0</v>
      </c>
      <c r="Q60" s="57">
        <f>IF(RES_hhdet_in_tes!Q60=0,0,RES_hhdet_in_tes!Q60/0.086*1000000/RES_hhdet_in_new!Q60)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10255.406507614231</v>
      </c>
      <c r="D62" s="168">
        <f t="shared" ref="D62" si="52">SUM(D63,D66,D68,D77)</f>
        <v>10001.223611237407</v>
      </c>
      <c r="E62" s="168">
        <f t="shared" ref="E62" si="53">SUM(E63,E66,E68,E77)</f>
        <v>10897.83721966297</v>
      </c>
      <c r="F62" s="168">
        <f t="shared" ref="F62" si="54">SUM(F63,F66,F68,F77)</f>
        <v>11004.026210843474</v>
      </c>
      <c r="G62" s="168">
        <f t="shared" ref="G62" si="55">SUM(G63,G66,G68,G77)</f>
        <v>11735.75920378841</v>
      </c>
      <c r="H62" s="168">
        <f t="shared" ref="H62" si="56">SUM(H63,H66,H68,H77)</f>
        <v>10814.744593248506</v>
      </c>
      <c r="I62" s="168">
        <f t="shared" ref="I62" si="57">SUM(I63,I66,I68,I77)</f>
        <v>10466.491709946698</v>
      </c>
      <c r="J62" s="168">
        <f t="shared" ref="J62" si="58">SUM(J63,J66,J68,J77)</f>
        <v>11217.037741382679</v>
      </c>
      <c r="K62" s="168">
        <f t="shared" ref="K62" si="59">SUM(K63,K66,K68,K77)</f>
        <v>11447.186096184201</v>
      </c>
      <c r="L62" s="168">
        <f t="shared" ref="L62" si="60">SUM(L63,L66,L68,L77)</f>
        <v>12077.865144148793</v>
      </c>
      <c r="M62" s="168">
        <f t="shared" ref="M62" si="61">SUM(M63,M66,M68,M77)</f>
        <v>11940.278470337391</v>
      </c>
      <c r="N62" s="168">
        <f t="shared" ref="N62" si="62">SUM(N63,N66,N68,N77)</f>
        <v>11981.864074118754</v>
      </c>
      <c r="O62" s="168">
        <f t="shared" ref="O62" si="63">SUM(O63,O66,O68,O77)</f>
        <v>12007.602593398324</v>
      </c>
      <c r="P62" s="168">
        <f t="shared" ref="P62" si="64">SUM(P63,P66,P68,P77)</f>
        <v>10540.780079479995</v>
      </c>
      <c r="Q62" s="168">
        <f t="shared" ref="Q62" si="65">SUM(Q63,Q66,Q68,Q77)</f>
        <v>11803.370347954349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5464.9053743967206</v>
      </c>
      <c r="D63" s="157">
        <f t="shared" si="66"/>
        <v>5317.2781417132937</v>
      </c>
      <c r="E63" s="157">
        <f t="shared" si="66"/>
        <v>5989.6245212318199</v>
      </c>
      <c r="F63" s="157">
        <f t="shared" si="66"/>
        <v>6217.9879454071242</v>
      </c>
      <c r="G63" s="157">
        <f t="shared" si="66"/>
        <v>6681.1435448802276</v>
      </c>
      <c r="H63" s="157">
        <f t="shared" si="66"/>
        <v>6093.480939969817</v>
      </c>
      <c r="I63" s="157">
        <f t="shared" si="66"/>
        <v>5770.3732050797935</v>
      </c>
      <c r="J63" s="157">
        <f t="shared" si="66"/>
        <v>5794.8809753037222</v>
      </c>
      <c r="K63" s="157">
        <f t="shared" si="66"/>
        <v>6144.2644580364013</v>
      </c>
      <c r="L63" s="157">
        <f t="shared" si="66"/>
        <v>6712.8304038735969</v>
      </c>
      <c r="M63" s="157">
        <f t="shared" si="66"/>
        <v>6491.8983905998739</v>
      </c>
      <c r="N63" s="157">
        <f t="shared" si="66"/>
        <v>6486.9771343423081</v>
      </c>
      <c r="O63" s="157">
        <f t="shared" si="66"/>
        <v>6495.6356657372298</v>
      </c>
      <c r="P63" s="157">
        <f t="shared" si="66"/>
        <v>5057.6029250317652</v>
      </c>
      <c r="Q63" s="157">
        <f t="shared" si="66"/>
        <v>6261.4250633735655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5307.1890248806021</v>
      </c>
      <c r="D64" s="156">
        <f>IF(RES_hhdet_in_tes!D64=0,0,RES_hhdet_in_tes!D64/0.086*1000000/RES_hhdet_in_new!D64)</f>
        <v>5150.5516224235653</v>
      </c>
      <c r="E64" s="156">
        <f>IF(RES_hhdet_in_tes!E64=0,0,RES_hhdet_in_tes!E64/0.086*1000000/RES_hhdet_in_new!E64)</f>
        <v>5792.4150315826555</v>
      </c>
      <c r="F64" s="156">
        <f>IF(RES_hhdet_in_tes!F64=0,0,RES_hhdet_in_tes!F64/0.086*1000000/RES_hhdet_in_new!F64)</f>
        <v>5963.3517810275871</v>
      </c>
      <c r="G64" s="156">
        <f>IF(RES_hhdet_in_tes!G64=0,0,RES_hhdet_in_tes!G64/0.086*1000000/RES_hhdet_in_new!G64)</f>
        <v>6435.4636310713986</v>
      </c>
      <c r="H64" s="156">
        <f>IF(RES_hhdet_in_tes!H64=0,0,RES_hhdet_in_tes!H64/0.086*1000000/RES_hhdet_in_new!H64)</f>
        <v>5889.8122382089687</v>
      </c>
      <c r="I64" s="156">
        <f>IF(RES_hhdet_in_tes!I64=0,0,RES_hhdet_in_tes!I64/0.086*1000000/RES_hhdet_in_new!I64)</f>
        <v>5643.0643666527649</v>
      </c>
      <c r="J64" s="156">
        <f>IF(RES_hhdet_in_tes!J64=0,0,RES_hhdet_in_tes!J64/0.086*1000000/RES_hhdet_in_new!J64)</f>
        <v>5672.3329660471809</v>
      </c>
      <c r="K64" s="156">
        <f>IF(RES_hhdet_in_tes!K64=0,0,RES_hhdet_in_tes!K64/0.086*1000000/RES_hhdet_in_new!K64)</f>
        <v>6027.5500395986392</v>
      </c>
      <c r="L64" s="156">
        <f>IF(RES_hhdet_in_tes!L64=0,0,RES_hhdet_in_tes!L64/0.086*1000000/RES_hhdet_in_new!L64)</f>
        <v>6572.9135324240615</v>
      </c>
      <c r="M64" s="156">
        <f>IF(RES_hhdet_in_tes!M64=0,0,RES_hhdet_in_tes!M64/0.086*1000000/RES_hhdet_in_new!M64)</f>
        <v>6316.4214368735593</v>
      </c>
      <c r="N64" s="156">
        <f>IF(RES_hhdet_in_tes!N64=0,0,RES_hhdet_in_tes!N64/0.086*1000000/RES_hhdet_in_new!N64)</f>
        <v>6378.5085390519225</v>
      </c>
      <c r="O64" s="156">
        <f>IF(RES_hhdet_in_tes!O64=0,0,RES_hhdet_in_tes!O64/0.086*1000000/RES_hhdet_in_new!O64)</f>
        <v>6379.0427665712568</v>
      </c>
      <c r="P64" s="156">
        <f>IF(RES_hhdet_in_tes!P64=0,0,RES_hhdet_in_tes!P64/0.086*1000000/RES_hhdet_in_new!P64)</f>
        <v>4978.8845159516941</v>
      </c>
      <c r="Q64" s="156">
        <f>IF(RES_hhdet_in_tes!Q64=0,0,RES_hhdet_in_tes!Q64/0.086*1000000/RES_hhdet_in_new!Q64)</f>
        <v>6080.2927815038265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157.71634951611892</v>
      </c>
      <c r="D65" s="156">
        <f>IF(RES_hhdet_in_tes!D65=0,0,RES_hhdet_in_tes!D65/0.086*1000000/RES_hhdet_in_new!D64)</f>
        <v>166.72651928972891</v>
      </c>
      <c r="E65" s="156">
        <f>IF(RES_hhdet_in_tes!E65=0,0,RES_hhdet_in_tes!E65/0.086*1000000/RES_hhdet_in_new!E64)</f>
        <v>197.20948964916471</v>
      </c>
      <c r="F65" s="156">
        <f>IF(RES_hhdet_in_tes!F65=0,0,RES_hhdet_in_tes!F65/0.086*1000000/RES_hhdet_in_new!F64)</f>
        <v>254.63616437953721</v>
      </c>
      <c r="G65" s="156">
        <f>IF(RES_hhdet_in_tes!G65=0,0,RES_hhdet_in_tes!G65/0.086*1000000/RES_hhdet_in_new!G64)</f>
        <v>245.67991380882933</v>
      </c>
      <c r="H65" s="156">
        <f>IF(RES_hhdet_in_tes!H65=0,0,RES_hhdet_in_tes!H65/0.086*1000000/RES_hhdet_in_new!H64)</f>
        <v>203.66870176084868</v>
      </c>
      <c r="I65" s="156">
        <f>IF(RES_hhdet_in_tes!I65=0,0,RES_hhdet_in_tes!I65/0.086*1000000/RES_hhdet_in_new!I64)</f>
        <v>127.30883842702815</v>
      </c>
      <c r="J65" s="156">
        <f>IF(RES_hhdet_in_tes!J65=0,0,RES_hhdet_in_tes!J65/0.086*1000000/RES_hhdet_in_new!J64)</f>
        <v>122.54800925654114</v>
      </c>
      <c r="K65" s="156">
        <f>IF(RES_hhdet_in_tes!K65=0,0,RES_hhdet_in_tes!K65/0.086*1000000/RES_hhdet_in_new!K64)</f>
        <v>116.71441843776208</v>
      </c>
      <c r="L65" s="156">
        <f>IF(RES_hhdet_in_tes!L65=0,0,RES_hhdet_in_tes!L65/0.086*1000000/RES_hhdet_in_new!L64)</f>
        <v>139.91687144953528</v>
      </c>
      <c r="M65" s="156">
        <f>IF(RES_hhdet_in_tes!M65=0,0,RES_hhdet_in_tes!M65/0.086*1000000/RES_hhdet_in_new!M64)</f>
        <v>175.47695372631486</v>
      </c>
      <c r="N65" s="156">
        <f>IF(RES_hhdet_in_tes!N65=0,0,RES_hhdet_in_tes!N65/0.086*1000000/RES_hhdet_in_new!N64)</f>
        <v>108.46859529038564</v>
      </c>
      <c r="O65" s="156">
        <f>IF(RES_hhdet_in_tes!O65=0,0,RES_hhdet_in_tes!O65/0.086*1000000/RES_hhdet_in_new!O64)</f>
        <v>116.59289916597319</v>
      </c>
      <c r="P65" s="156">
        <f>IF(RES_hhdet_in_tes!P65=0,0,RES_hhdet_in_tes!P65/0.086*1000000/RES_hhdet_in_new!P64)</f>
        <v>78.718409080070913</v>
      </c>
      <c r="Q65" s="156">
        <f>IF(RES_hhdet_in_tes!Q65=0,0,RES_hhdet_in_tes!Q65/0.086*1000000/RES_hhdet_in_new!Q64)</f>
        <v>181.13228186973944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2576.0434171728002</v>
      </c>
      <c r="D66" s="157">
        <f t="shared" si="67"/>
        <v>2491.3168683615877</v>
      </c>
      <c r="E66" s="157">
        <f t="shared" si="67"/>
        <v>2519.2400189583391</v>
      </c>
      <c r="F66" s="157">
        <f t="shared" si="67"/>
        <v>2462.8811813828206</v>
      </c>
      <c r="G66" s="157">
        <f t="shared" si="67"/>
        <v>2439.3920550808421</v>
      </c>
      <c r="H66" s="157">
        <f t="shared" si="67"/>
        <v>2391.5671070122726</v>
      </c>
      <c r="I66" s="157">
        <f t="shared" si="67"/>
        <v>2381.7822491462121</v>
      </c>
      <c r="J66" s="157">
        <f t="shared" si="67"/>
        <v>3013.796822845627</v>
      </c>
      <c r="K66" s="157">
        <f t="shared" si="67"/>
        <v>3078.2135962122106</v>
      </c>
      <c r="L66" s="157">
        <f t="shared" si="67"/>
        <v>3122.3322019237776</v>
      </c>
      <c r="M66" s="157">
        <f t="shared" si="67"/>
        <v>3143.986133115488</v>
      </c>
      <c r="N66" s="157">
        <f t="shared" si="67"/>
        <v>3195.1009506507776</v>
      </c>
      <c r="O66" s="157">
        <f t="shared" si="67"/>
        <v>3142.5133646423283</v>
      </c>
      <c r="P66" s="157">
        <f t="shared" si="67"/>
        <v>3242.1143268157261</v>
      </c>
      <c r="Q66" s="157">
        <f t="shared" si="67"/>
        <v>3264.3179966305829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2576.0434171728002</v>
      </c>
      <c r="D67" s="156">
        <f>IF(RES_hhdet_in_tes!D67=0,0,RES_hhdet_in_tes!D67/0.086*1000000/RES_hhdet_in_new!D67)</f>
        <v>2491.3168683615877</v>
      </c>
      <c r="E67" s="156">
        <f>IF(RES_hhdet_in_tes!E67=0,0,RES_hhdet_in_tes!E67/0.086*1000000/RES_hhdet_in_new!E67)</f>
        <v>2519.2400189583391</v>
      </c>
      <c r="F67" s="156">
        <f>IF(RES_hhdet_in_tes!F67=0,0,RES_hhdet_in_tes!F67/0.086*1000000/RES_hhdet_in_new!F67)</f>
        <v>2462.8811813828206</v>
      </c>
      <c r="G67" s="156">
        <f>IF(RES_hhdet_in_tes!G67=0,0,RES_hhdet_in_tes!G67/0.086*1000000/RES_hhdet_in_new!G67)</f>
        <v>2439.3920550808421</v>
      </c>
      <c r="H67" s="156">
        <f>IF(RES_hhdet_in_tes!H67=0,0,RES_hhdet_in_tes!H67/0.086*1000000/RES_hhdet_in_new!H67)</f>
        <v>2391.5671070122726</v>
      </c>
      <c r="I67" s="156">
        <f>IF(RES_hhdet_in_tes!I67=0,0,RES_hhdet_in_tes!I67/0.086*1000000/RES_hhdet_in_new!I67)</f>
        <v>2381.7822491462121</v>
      </c>
      <c r="J67" s="156">
        <f>IF(RES_hhdet_in_tes!J67=0,0,RES_hhdet_in_tes!J67/0.086*1000000/RES_hhdet_in_new!J67)</f>
        <v>3013.796822845627</v>
      </c>
      <c r="K67" s="156">
        <f>IF(RES_hhdet_in_tes!K67=0,0,RES_hhdet_in_tes!K67/0.086*1000000/RES_hhdet_in_new!K67)</f>
        <v>3078.2135962122106</v>
      </c>
      <c r="L67" s="156">
        <f>IF(RES_hhdet_in_tes!L67=0,0,RES_hhdet_in_tes!L67/0.086*1000000/RES_hhdet_in_new!L67)</f>
        <v>3122.3322019237776</v>
      </c>
      <c r="M67" s="156">
        <f>IF(RES_hhdet_in_tes!M67=0,0,RES_hhdet_in_tes!M67/0.086*1000000/RES_hhdet_in_new!M67)</f>
        <v>3143.986133115488</v>
      </c>
      <c r="N67" s="156">
        <f>IF(RES_hhdet_in_tes!N67=0,0,RES_hhdet_in_tes!N67/0.086*1000000/RES_hhdet_in_new!N67)</f>
        <v>3195.1009506507776</v>
      </c>
      <c r="O67" s="156">
        <f>IF(RES_hhdet_in_tes!O67=0,0,RES_hhdet_in_tes!O67/0.086*1000000/RES_hhdet_in_new!O67)</f>
        <v>3142.5133646423283</v>
      </c>
      <c r="P67" s="156">
        <f>IF(RES_hhdet_in_tes!P67=0,0,RES_hhdet_in_tes!P67/0.086*1000000/RES_hhdet_in_new!P67)</f>
        <v>3242.1143268157261</v>
      </c>
      <c r="Q67" s="156">
        <f>IF(RES_hhdet_in_tes!Q67=0,0,RES_hhdet_in_tes!Q67/0.086*1000000/RES_hhdet_in_new!Q67)</f>
        <v>3264.3179966305829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1532.4361938896484</v>
      </c>
      <c r="D68" s="157">
        <f>IF(SUM(RES_hhdet_in_tes!D69:D70,RES_hhdet_in_tes!D73:D74)=0,0,SUM(RES_hhdet_in_tes!D69:D70,RES_hhdet_in_tes!D73:D74)/0.086*1000000/SUM(RES_hhdet_in_new!D69:D70,RES_hhdet_in_new!D73:D74))</f>
        <v>1515.3978348992916</v>
      </c>
      <c r="E68" s="157">
        <f>IF(SUM(RES_hhdet_in_tes!E69:E70,RES_hhdet_in_tes!E73:E74)=0,0,SUM(RES_hhdet_in_tes!E69:E70,RES_hhdet_in_tes!E73:E74)/0.086*1000000/SUM(RES_hhdet_in_new!E69:E70,RES_hhdet_in_new!E73:E74))</f>
        <v>1693.9672873897728</v>
      </c>
      <c r="F68" s="157">
        <f>IF(SUM(RES_hhdet_in_tes!F69:F70,RES_hhdet_in_tes!F73:F74)=0,0,SUM(RES_hhdet_in_tes!F69:F70,RES_hhdet_in_tes!F73:F74)/0.086*1000000/SUM(RES_hhdet_in_new!F69:F70,RES_hhdet_in_new!F73:F74))</f>
        <v>1551.712443394855</v>
      </c>
      <c r="G68" s="157">
        <f>IF(SUM(RES_hhdet_in_tes!G69:G70,RES_hhdet_in_tes!G73:G74)=0,0,SUM(RES_hhdet_in_tes!G69:G70,RES_hhdet_in_tes!G73:G74)/0.086*1000000/SUM(RES_hhdet_in_new!G69:G70,RES_hhdet_in_new!G73:G74))</f>
        <v>1892.6837200278298</v>
      </c>
      <c r="H68" s="157">
        <f>IF(SUM(RES_hhdet_in_tes!H69:H70,RES_hhdet_in_tes!H73:H74)=0,0,SUM(RES_hhdet_in_tes!H69:H70,RES_hhdet_in_tes!H73:H74)/0.086*1000000/SUM(RES_hhdet_in_new!H69:H70,RES_hhdet_in_new!H73:H74))</f>
        <v>1586.0925384421901</v>
      </c>
      <c r="I68" s="157">
        <f>IF(SUM(RES_hhdet_in_tes!I69:I70,RES_hhdet_in_tes!I73:I74)=0,0,SUM(RES_hhdet_in_tes!I69:I70,RES_hhdet_in_tes!I73:I74)/0.086*1000000/SUM(RES_hhdet_in_new!I69:I70,RES_hhdet_in_new!I73:I74))</f>
        <v>1567.8204525094873</v>
      </c>
      <c r="J68" s="157">
        <f>IF(SUM(RES_hhdet_in_tes!J69:J70,RES_hhdet_in_tes!J73:J74)=0,0,SUM(RES_hhdet_in_tes!J69:J70,RES_hhdet_in_tes!J73:J74)/0.086*1000000/SUM(RES_hhdet_in_new!J69:J70,RES_hhdet_in_new!J73:J74))</f>
        <v>1661.9372053394663</v>
      </c>
      <c r="K68" s="157">
        <f>IF(SUM(RES_hhdet_in_tes!K69:K70,RES_hhdet_in_tes!K73:K74)=0,0,SUM(RES_hhdet_in_tes!K69:K70,RES_hhdet_in_tes!K73:K74)/0.086*1000000/SUM(RES_hhdet_in_new!K69:K70,RES_hhdet_in_new!K73:K74))</f>
        <v>1501.1717298575113</v>
      </c>
      <c r="L68" s="157">
        <f>IF(SUM(RES_hhdet_in_tes!L69:L70,RES_hhdet_in_tes!L73:L74)=0,0,SUM(RES_hhdet_in_tes!L69:L70,RES_hhdet_in_tes!L73:L74)/0.086*1000000/SUM(RES_hhdet_in_new!L69:L70,RES_hhdet_in_new!L73:L74))</f>
        <v>1520.986268981954</v>
      </c>
      <c r="M68" s="157">
        <f>IF(SUM(RES_hhdet_in_tes!M69:M70,RES_hhdet_in_tes!M73:M74)=0,0,SUM(RES_hhdet_in_tes!M69:M70,RES_hhdet_in_tes!M73:M74)/0.086*1000000/SUM(RES_hhdet_in_new!M69:M70,RES_hhdet_in_new!M73:M74))</f>
        <v>1554.0985823136054</v>
      </c>
      <c r="N68" s="157">
        <f>IF(SUM(RES_hhdet_in_tes!N69:N70,RES_hhdet_in_tes!N73:N74)=0,0,SUM(RES_hhdet_in_tes!N69:N70,RES_hhdet_in_tes!N73:N74)/0.086*1000000/SUM(RES_hhdet_in_new!N69:N70,RES_hhdet_in_new!N73:N74))</f>
        <v>1566.4638062818603</v>
      </c>
      <c r="O68" s="157">
        <f>IF(SUM(RES_hhdet_in_tes!O69:O70,RES_hhdet_in_tes!O73:O74)=0,0,SUM(RES_hhdet_in_tes!O69:O70,RES_hhdet_in_tes!O73:O74)/0.086*1000000/SUM(RES_hhdet_in_new!O69:O70,RES_hhdet_in_new!O73:O74))</f>
        <v>1659.9584791531352</v>
      </c>
      <c r="P68" s="157">
        <f>IF(SUM(RES_hhdet_in_tes!P69:P70,RES_hhdet_in_tes!P73:P74)=0,0,SUM(RES_hhdet_in_tes!P69:P70,RES_hhdet_in_tes!P73:P74)/0.086*1000000/SUM(RES_hhdet_in_new!P69:P70,RES_hhdet_in_new!P73:P74))</f>
        <v>1479.4840998285244</v>
      </c>
      <c r="Q68" s="157">
        <f>IF(SUM(RES_hhdet_in_tes!Q69:Q70,RES_hhdet_in_tes!Q73:Q74)=0,0,SUM(RES_hhdet_in_tes!Q69:Q70,RES_hhdet_in_tes!Q73:Q74)/0.086*1000000/SUM(RES_hhdet_in_new!Q69:Q70,RES_hhdet_in_new!Q73:Q74))</f>
        <v>1416.7356991812553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1496.1326190541433</v>
      </c>
      <c r="D69" s="132">
        <f>IF(RES_hhdet_in_tes!D69=0,0,RES_hhdet_in_tes!D69/0.086*1000000/RES_hhdet_in_new!D69)</f>
        <v>1514.6787326544827</v>
      </c>
      <c r="E69" s="132">
        <f>IF(RES_hhdet_in_tes!E69=0,0,RES_hhdet_in_tes!E69/0.086*1000000/RES_hhdet_in_new!E69)</f>
        <v>1544.7795268944096</v>
      </c>
      <c r="F69" s="132">
        <f>IF(RES_hhdet_in_tes!F69=0,0,RES_hhdet_in_tes!F69/0.086*1000000/RES_hhdet_in_new!F69)</f>
        <v>1550.3712318012294</v>
      </c>
      <c r="G69" s="132">
        <f>IF(RES_hhdet_in_tes!G69=0,0,RES_hhdet_in_tes!G69/0.086*1000000/RES_hhdet_in_new!G69)</f>
        <v>1547.4054968369662</v>
      </c>
      <c r="H69" s="132">
        <f>IF(RES_hhdet_in_tes!H69=0,0,RES_hhdet_in_tes!H69/0.086*1000000/RES_hhdet_in_new!H69)</f>
        <v>1528.813690552267</v>
      </c>
      <c r="I69" s="132">
        <f>IF(RES_hhdet_in_tes!I69=0,0,RES_hhdet_in_tes!I69/0.086*1000000/RES_hhdet_in_new!I69)</f>
        <v>0</v>
      </c>
      <c r="J69" s="132">
        <f>IF(RES_hhdet_in_tes!J69=0,0,RES_hhdet_in_tes!J69/0.086*1000000/RES_hhdet_in_new!J69)</f>
        <v>1503.534475967137</v>
      </c>
      <c r="K69" s="132">
        <f>IF(RES_hhdet_in_tes!K69=0,0,RES_hhdet_in_tes!K69/0.086*1000000/RES_hhdet_in_new!K69)</f>
        <v>1487.7219550813888</v>
      </c>
      <c r="L69" s="132">
        <f>IF(RES_hhdet_in_tes!L69=0,0,RES_hhdet_in_tes!L69/0.086*1000000/RES_hhdet_in_new!L69)</f>
        <v>1480.8333725799559</v>
      </c>
      <c r="M69" s="132">
        <f>IF(RES_hhdet_in_tes!M69=0,0,RES_hhdet_in_tes!M69/0.086*1000000/RES_hhdet_in_new!M69)</f>
        <v>1551.7185116274345</v>
      </c>
      <c r="N69" s="132">
        <f>IF(RES_hhdet_in_tes!N69=0,0,RES_hhdet_in_tes!N69/0.086*1000000/RES_hhdet_in_new!N69)</f>
        <v>1463.1578835359658</v>
      </c>
      <c r="O69" s="132">
        <f>IF(RES_hhdet_in_tes!O69=0,0,RES_hhdet_in_tes!O69/0.086*1000000/RES_hhdet_in_new!O69)</f>
        <v>1437.0097208952527</v>
      </c>
      <c r="P69" s="132">
        <f>IF(RES_hhdet_in_tes!P69=0,0,RES_hhdet_in_tes!P69/0.086*1000000/RES_hhdet_in_new!P69)</f>
        <v>1391.8261590659938</v>
      </c>
      <c r="Q69" s="132">
        <f>IF(RES_hhdet_in_tes!Q69=0,0,RES_hhdet_in_tes!Q69/0.086*1000000/RES_hhdet_in_new!Q69)</f>
        <v>1396.2742418143746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1498.1282275028182</v>
      </c>
      <c r="D70" s="132">
        <f>IF(RES_hhdet_in_tes!D70=0,0,RES_hhdet_in_tes!D70/0.086*1000000/RES_hhdet_in_new!D70)</f>
        <v>1531.0495416215224</v>
      </c>
      <c r="E70" s="132">
        <f>IF(RES_hhdet_in_tes!E70=0,0,RES_hhdet_in_tes!E70/0.086*1000000/RES_hhdet_in_new!E70)</f>
        <v>1563.4388139922607</v>
      </c>
      <c r="F70" s="132">
        <f>IF(RES_hhdet_in_tes!F70=0,0,RES_hhdet_in_tes!F70/0.086*1000000/RES_hhdet_in_new!F70)</f>
        <v>1575.2321606441756</v>
      </c>
      <c r="G70" s="132">
        <f>IF(RES_hhdet_in_tes!G70=0,0,RES_hhdet_in_tes!G70/0.086*1000000/RES_hhdet_in_new!G70)</f>
        <v>1582.6780643488946</v>
      </c>
      <c r="H70" s="132">
        <f>IF(RES_hhdet_in_tes!H70=0,0,RES_hhdet_in_tes!H70/0.086*1000000/RES_hhdet_in_new!H70)</f>
        <v>1571.13981420697</v>
      </c>
      <c r="I70" s="132">
        <f>IF(RES_hhdet_in_tes!I70=0,0,RES_hhdet_in_tes!I70/0.086*1000000/RES_hhdet_in_new!I70)</f>
        <v>1567.8204525094873</v>
      </c>
      <c r="J70" s="132">
        <f>IF(RES_hhdet_in_tes!J70=0,0,RES_hhdet_in_tes!J70/0.086*1000000/RES_hhdet_in_new!J70)</f>
        <v>1560.0173895714429</v>
      </c>
      <c r="K70" s="132">
        <f>IF(RES_hhdet_in_tes!K70=0,0,RES_hhdet_in_tes!K70/0.086*1000000/RES_hhdet_in_new!K70)</f>
        <v>1544.3081918098001</v>
      </c>
      <c r="L70" s="132">
        <f>IF(RES_hhdet_in_tes!L70=0,0,RES_hhdet_in_tes!L70/0.086*1000000/RES_hhdet_in_new!L70)</f>
        <v>1539.0514387328219</v>
      </c>
      <c r="M70" s="132">
        <f>IF(RES_hhdet_in_tes!M70=0,0,RES_hhdet_in_tes!M70/0.086*1000000/RES_hhdet_in_new!M70)</f>
        <v>1563.7526777276689</v>
      </c>
      <c r="N70" s="132">
        <f>IF(RES_hhdet_in_tes!N70=0,0,RES_hhdet_in_tes!N70/0.086*1000000/RES_hhdet_in_new!N70)</f>
        <v>1508.7343718499626</v>
      </c>
      <c r="O70" s="132">
        <f>IF(RES_hhdet_in_tes!O70=0,0,RES_hhdet_in_tes!O70/0.086*1000000/RES_hhdet_in_new!O70)</f>
        <v>1477.6320701363909</v>
      </c>
      <c r="P70" s="132">
        <f>IF(RES_hhdet_in_tes!P70=0,0,RES_hhdet_in_tes!P70/0.086*1000000/RES_hhdet_in_new!P70)</f>
        <v>1427.2541134301962</v>
      </c>
      <c r="Q70" s="132">
        <f>IF(RES_hhdet_in_tes!Q70=0,0,RES_hhdet_in_tes!Q70/0.086*1000000/RES_hhdet_in_new!Q70)</f>
        <v>1427.6931172136069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600.63613290614705</v>
      </c>
      <c r="D71" s="165">
        <f>IF(RES_hhdet_in_tes!D71=0,0,RES_hhdet_in_tes!D71/0.086*1000000/RES_hhdet_in_new!D70)</f>
        <v>611.03092407225427</v>
      </c>
      <c r="E71" s="165">
        <f>IF(RES_hhdet_in_tes!E71=0,0,RES_hhdet_in_tes!E71/0.086*1000000/RES_hhdet_in_new!E70)</f>
        <v>626.14474014095811</v>
      </c>
      <c r="F71" s="165">
        <f>IF(RES_hhdet_in_tes!F71=0,0,RES_hhdet_in_tes!F71/0.086*1000000/RES_hhdet_in_new!F70)</f>
        <v>632.77852991975294</v>
      </c>
      <c r="G71" s="165">
        <f>IF(RES_hhdet_in_tes!G71=0,0,RES_hhdet_in_tes!G71/0.086*1000000/RES_hhdet_in_new!G70)</f>
        <v>636.41275124931587</v>
      </c>
      <c r="H71" s="165">
        <f>IF(RES_hhdet_in_tes!H71=0,0,RES_hhdet_in_tes!H71/0.086*1000000/RES_hhdet_in_new!H70)</f>
        <v>631.33244923950258</v>
      </c>
      <c r="I71" s="165">
        <f>IF(RES_hhdet_in_tes!I71=0,0,RES_hhdet_in_tes!I71/0.086*1000000/RES_hhdet_in_new!I70)</f>
        <v>630.27172516634801</v>
      </c>
      <c r="J71" s="165">
        <f>IF(RES_hhdet_in_tes!J71=0,0,RES_hhdet_in_tes!J71/0.086*1000000/RES_hhdet_in_new!J70)</f>
        <v>626.6465202429423</v>
      </c>
      <c r="K71" s="165">
        <f>IF(RES_hhdet_in_tes!K71=0,0,RES_hhdet_in_tes!K71/0.086*1000000/RES_hhdet_in_new!K70)</f>
        <v>620.3252808166377</v>
      </c>
      <c r="L71" s="165">
        <f>IF(RES_hhdet_in_tes!L71=0,0,RES_hhdet_in_tes!L71/0.086*1000000/RES_hhdet_in_new!L70)</f>
        <v>618.18880062649646</v>
      </c>
      <c r="M71" s="165">
        <f>IF(RES_hhdet_in_tes!M71=0,0,RES_hhdet_in_tes!M71/0.086*1000000/RES_hhdet_in_new!M70)</f>
        <v>645.44852508746067</v>
      </c>
      <c r="N71" s="165">
        <f>IF(RES_hhdet_in_tes!N71=0,0,RES_hhdet_in_tes!N71/0.086*1000000/RES_hhdet_in_new!N70)</f>
        <v>607.33406835840481</v>
      </c>
      <c r="O71" s="165">
        <f>IF(RES_hhdet_in_tes!O71=0,0,RES_hhdet_in_tes!O71/0.086*1000000/RES_hhdet_in_new!O70)</f>
        <v>595.19322352168081</v>
      </c>
      <c r="P71" s="165">
        <f>IF(RES_hhdet_in_tes!P71=0,0,RES_hhdet_in_tes!P71/0.086*1000000/RES_hhdet_in_new!P70)</f>
        <v>575.2228848743041</v>
      </c>
      <c r="Q71" s="165">
        <f>IF(RES_hhdet_in_tes!Q71=0,0,RES_hhdet_in_tes!Q71/0.086*1000000/RES_hhdet_in_new!Q70)</f>
        <v>575.49710762357904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897.492094596671</v>
      </c>
      <c r="D72" s="164">
        <f>IF(RES_hhdet_in_tes!D72=0,0,RES_hhdet_in_tes!D72/0.086*1000000/RES_hhdet_in_new!D70)</f>
        <v>920.01861754926801</v>
      </c>
      <c r="E72" s="164">
        <f>IF(RES_hhdet_in_tes!E72=0,0,RES_hhdet_in_tes!E72/0.086*1000000/RES_hhdet_in_new!E70)</f>
        <v>937.29407385130241</v>
      </c>
      <c r="F72" s="164">
        <f>IF(RES_hhdet_in_tes!F72=0,0,RES_hhdet_in_tes!F72/0.086*1000000/RES_hhdet_in_new!F70)</f>
        <v>942.45363072442285</v>
      </c>
      <c r="G72" s="164">
        <f>IF(RES_hhdet_in_tes!G72=0,0,RES_hhdet_in_tes!G72/0.086*1000000/RES_hhdet_in_new!G70)</f>
        <v>946.26531309957886</v>
      </c>
      <c r="H72" s="164">
        <f>IF(RES_hhdet_in_tes!H72=0,0,RES_hhdet_in_tes!H72/0.086*1000000/RES_hhdet_in_new!H70)</f>
        <v>939.80736496746749</v>
      </c>
      <c r="I72" s="164">
        <f>IF(RES_hhdet_in_tes!I72=0,0,RES_hhdet_in_tes!I72/0.086*1000000/RES_hhdet_in_new!I70)</f>
        <v>937.54872734313926</v>
      </c>
      <c r="J72" s="164">
        <f>IF(RES_hhdet_in_tes!J72=0,0,RES_hhdet_in_tes!J72/0.086*1000000/RES_hhdet_in_new!J70)</f>
        <v>933.37086932850059</v>
      </c>
      <c r="K72" s="164">
        <f>IF(RES_hhdet_in_tes!K72=0,0,RES_hhdet_in_tes!K72/0.086*1000000/RES_hhdet_in_new!K70)</f>
        <v>923.98291099316248</v>
      </c>
      <c r="L72" s="164">
        <f>IF(RES_hhdet_in_tes!L72=0,0,RES_hhdet_in_tes!L72/0.086*1000000/RES_hhdet_in_new!L70)</f>
        <v>920.86263810632579</v>
      </c>
      <c r="M72" s="164">
        <f>IF(RES_hhdet_in_tes!M72=0,0,RES_hhdet_in_tes!M72/0.086*1000000/RES_hhdet_in_new!M70)</f>
        <v>918.3041526402086</v>
      </c>
      <c r="N72" s="164">
        <f>IF(RES_hhdet_in_tes!N72=0,0,RES_hhdet_in_tes!N72/0.086*1000000/RES_hhdet_in_new!N70)</f>
        <v>901.40030349155791</v>
      </c>
      <c r="O72" s="164">
        <f>IF(RES_hhdet_in_tes!O72=0,0,RES_hhdet_in_tes!O72/0.086*1000000/RES_hhdet_in_new!O70)</f>
        <v>882.43884661471031</v>
      </c>
      <c r="P72" s="164">
        <f>IF(RES_hhdet_in_tes!P72=0,0,RES_hhdet_in_tes!P72/0.086*1000000/RES_hhdet_in_new!P70)</f>
        <v>852.03122855589208</v>
      </c>
      <c r="Q72" s="164">
        <f>IF(RES_hhdet_in_tes!Q72=0,0,RES_hhdet_in_tes!Q72/0.086*1000000/RES_hhdet_in_new!Q70)</f>
        <v>852.19600959002787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1679.4052369457547</v>
      </c>
      <c r="D73" s="162">
        <f>IF(RES_hhdet_in_tes!D73=0,0,RES_hhdet_in_tes!D73/0.086*1000000/RES_hhdet_in_new!D73)</f>
        <v>0</v>
      </c>
      <c r="E73" s="162">
        <f>IF(RES_hhdet_in_tes!E73=0,0,RES_hhdet_in_tes!E73/0.086*1000000/RES_hhdet_in_new!E73)</f>
        <v>1962.0722795555414</v>
      </c>
      <c r="F73" s="162">
        <f>IF(RES_hhdet_in_tes!F73=0,0,RES_hhdet_in_tes!F73/0.086*1000000/RES_hhdet_in_new!F73)</f>
        <v>0</v>
      </c>
      <c r="G73" s="162">
        <f>IF(RES_hhdet_in_tes!G73=0,0,RES_hhdet_in_tes!G73/0.086*1000000/RES_hhdet_in_new!G73)</f>
        <v>2157.6692838393651</v>
      </c>
      <c r="H73" s="162">
        <f>IF(RES_hhdet_in_tes!H73=0,0,RES_hhdet_in_tes!H73/0.086*1000000/RES_hhdet_in_new!H73)</f>
        <v>2026.3929607466955</v>
      </c>
      <c r="I73" s="162">
        <f>IF(RES_hhdet_in_tes!I73=0,0,RES_hhdet_in_tes!I73/0.086*1000000/RES_hhdet_in_new!I73)</f>
        <v>0</v>
      </c>
      <c r="J73" s="162">
        <f>IF(RES_hhdet_in_tes!J73=0,0,RES_hhdet_in_tes!J73/0.086*1000000/RES_hhdet_in_new!J73)</f>
        <v>1772.4583637924059</v>
      </c>
      <c r="K73" s="162">
        <f>IF(RES_hhdet_in_tes!K73=0,0,RES_hhdet_in_tes!K73/0.086*1000000/RES_hhdet_in_new!K73)</f>
        <v>0</v>
      </c>
      <c r="L73" s="162">
        <f>IF(RES_hhdet_in_tes!L73=0,0,RES_hhdet_in_tes!L73/0.086*1000000/RES_hhdet_in_new!L73)</f>
        <v>1959.5875429909599</v>
      </c>
      <c r="M73" s="162">
        <f>IF(RES_hhdet_in_tes!M73=0,0,RES_hhdet_in_tes!M73/0.086*1000000/RES_hhdet_in_new!M73)</f>
        <v>0</v>
      </c>
      <c r="N73" s="162">
        <f>IF(RES_hhdet_in_tes!N73=0,0,RES_hhdet_in_tes!N73/0.086*1000000/RES_hhdet_in_new!N73)</f>
        <v>1919.2173916611328</v>
      </c>
      <c r="O73" s="162">
        <f>IF(RES_hhdet_in_tes!O73=0,0,RES_hhdet_in_tes!O73/0.086*1000000/RES_hhdet_in_new!O73)</f>
        <v>2037.3842839056458</v>
      </c>
      <c r="P73" s="162">
        <f>IF(RES_hhdet_in_tes!P73=0,0,RES_hhdet_in_tes!P73/0.086*1000000/RES_hhdet_in_new!P73)</f>
        <v>1762.6813890536282</v>
      </c>
      <c r="Q73" s="162">
        <f>IF(RES_hhdet_in_tes!Q73=0,0,RES_hhdet_in_tes!Q73/0.086*1000000/RES_hhdet_in_new!Q73)</f>
        <v>2309.2879074813559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1569.2483877838838</v>
      </c>
      <c r="D74" s="160">
        <f>IF(RES_hhdet_in_tes!D74=0,0,RES_hhdet_in_tes!D74/0.086*1000000/RES_hhdet_in_new!D74)</f>
        <v>0</v>
      </c>
      <c r="E74" s="160">
        <f>IF(RES_hhdet_in_tes!E74=0,0,RES_hhdet_in_tes!E74/0.086*1000000/RES_hhdet_in_new!E74)</f>
        <v>1740.519109443049</v>
      </c>
      <c r="F74" s="160">
        <f>IF(RES_hhdet_in_tes!F74=0,0,RES_hhdet_in_tes!F74/0.086*1000000/RES_hhdet_in_new!F74)</f>
        <v>0</v>
      </c>
      <c r="G74" s="160">
        <f>IF(RES_hhdet_in_tes!G74=0,0,RES_hhdet_in_tes!G74/0.086*1000000/RES_hhdet_in_new!G74)</f>
        <v>1825.4297902269404</v>
      </c>
      <c r="H74" s="160">
        <f>IF(RES_hhdet_in_tes!H74=0,0,RES_hhdet_in_tes!H74/0.086*1000000/RES_hhdet_in_new!H74)</f>
        <v>1759.7766775633118</v>
      </c>
      <c r="I74" s="160">
        <f>IF(RES_hhdet_in_tes!I74=0,0,RES_hhdet_in_tes!I74/0.086*1000000/RES_hhdet_in_new!I74)</f>
        <v>0</v>
      </c>
      <c r="J74" s="160">
        <f>IF(RES_hhdet_in_tes!J74=0,0,RES_hhdet_in_tes!J74/0.086*1000000/RES_hhdet_in_new!J74)</f>
        <v>1652.2236793165334</v>
      </c>
      <c r="K74" s="160">
        <f>IF(RES_hhdet_in_tes!K74=0,0,RES_hhdet_in_tes!K74/0.086*1000000/RES_hhdet_in_new!K74)</f>
        <v>0</v>
      </c>
      <c r="L74" s="160">
        <f>IF(RES_hhdet_in_tes!L74=0,0,RES_hhdet_in_tes!L74/0.086*1000000/RES_hhdet_in_new!L74)</f>
        <v>1706.9533081711213</v>
      </c>
      <c r="M74" s="160">
        <f>IF(RES_hhdet_in_tes!M74=0,0,RES_hhdet_in_tes!M74/0.086*1000000/RES_hhdet_in_new!M74)</f>
        <v>0</v>
      </c>
      <c r="N74" s="160">
        <f>IF(RES_hhdet_in_tes!N74=0,0,RES_hhdet_in_tes!N74/0.086*1000000/RES_hhdet_in_new!N74)</f>
        <v>1672.6535877401077</v>
      </c>
      <c r="O74" s="160">
        <f>IF(RES_hhdet_in_tes!O74=0,0,RES_hhdet_in_tes!O74/0.086*1000000/RES_hhdet_in_new!O74)</f>
        <v>1697.6674849802826</v>
      </c>
      <c r="P74" s="160">
        <f>IF(RES_hhdet_in_tes!P74=0,0,RES_hhdet_in_tes!P74/0.086*1000000/RES_hhdet_in_new!P74)</f>
        <v>1557.5608402138605</v>
      </c>
      <c r="Q74" s="160">
        <f>IF(RES_hhdet_in_tes!Q74=0,0,RES_hhdet_in_tes!Q74/0.086*1000000/RES_hhdet_in_new!Q74)</f>
        <v>1776.2713023320377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671.76209477834811</v>
      </c>
      <c r="D75" s="156">
        <f>IF(RES_hhdet_in_tes!D75=0,0,RES_hhdet_in_tes!D75/0.086*1000000/RES_hhdet_in_new!D74)</f>
        <v>0</v>
      </c>
      <c r="E75" s="156">
        <f>IF(RES_hhdet_in_tes!E75=0,0,RES_hhdet_in_tes!E75/0.086*1000000/RES_hhdet_in_new!E74)</f>
        <v>803.17805866521462</v>
      </c>
      <c r="F75" s="156">
        <f>IF(RES_hhdet_in_tes!F75=0,0,RES_hhdet_in_tes!F75/0.086*1000000/RES_hhdet_in_new!F74)</f>
        <v>0</v>
      </c>
      <c r="G75" s="156">
        <f>IF(RES_hhdet_in_tes!G75=0,0,RES_hhdet_in_tes!G75/0.086*1000000/RES_hhdet_in_new!G74)</f>
        <v>878.98472231374456</v>
      </c>
      <c r="H75" s="156">
        <f>IF(RES_hhdet_in_tes!H75=0,0,RES_hhdet_in_tes!H75/0.086*1000000/RES_hhdet_in_new!H74)</f>
        <v>819.84805856124319</v>
      </c>
      <c r="I75" s="156">
        <f>IF(RES_hhdet_in_tes!I75=0,0,RES_hhdet_in_tes!I75/0.086*1000000/RES_hhdet_in_new!I74)</f>
        <v>0</v>
      </c>
      <c r="J75" s="156">
        <f>IF(RES_hhdet_in_tes!J75=0,0,RES_hhdet_in_tes!J75/0.086*1000000/RES_hhdet_in_new!J74)</f>
        <v>718.61681826538302</v>
      </c>
      <c r="K75" s="156">
        <f>IF(RES_hhdet_in_tes!K75=0,0,RES_hhdet_in_tes!K75/0.086*1000000/RES_hhdet_in_new!K74)</f>
        <v>0</v>
      </c>
      <c r="L75" s="156">
        <f>IF(RES_hhdet_in_tes!L75=0,0,RES_hhdet_in_tes!L75/0.086*1000000/RES_hhdet_in_new!L74)</f>
        <v>786.07224716720066</v>
      </c>
      <c r="M75" s="156">
        <f>IF(RES_hhdet_in_tes!M75=0,0,RES_hhdet_in_tes!M75/0.086*1000000/RES_hhdet_in_new!M74)</f>
        <v>0</v>
      </c>
      <c r="N75" s="156">
        <f>IF(RES_hhdet_in_tes!N75=0,0,RES_hhdet_in_tes!N75/0.086*1000000/RES_hhdet_in_new!N74)</f>
        <v>770.92506865037183</v>
      </c>
      <c r="O75" s="156">
        <f>IF(RES_hhdet_in_tes!O75=0,0,RES_hhdet_in_tes!O75/0.086*1000000/RES_hhdet_in_new!O74)</f>
        <v>814.95371356225451</v>
      </c>
      <c r="P75" s="156">
        <f>IF(RES_hhdet_in_tes!P75=0,0,RES_hhdet_in_tes!P75/0.086*1000000/RES_hhdet_in_new!P74)</f>
        <v>705.2676039284637</v>
      </c>
      <c r="Q75" s="156">
        <f>IF(RES_hhdet_in_tes!Q75=0,0,RES_hhdet_in_tes!Q75/0.086*1000000/RES_hhdet_in_new!Q74)</f>
        <v>923.84562176741758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897.48629300553557</v>
      </c>
      <c r="D76" s="156">
        <f>IF(RES_hhdet_in_tes!D76=0,0,RES_hhdet_in_tes!D76/0.086*1000000/RES_hhdet_in_new!D74)</f>
        <v>0</v>
      </c>
      <c r="E76" s="156">
        <f>IF(RES_hhdet_in_tes!E76=0,0,RES_hhdet_in_tes!E76/0.086*1000000/RES_hhdet_in_new!E74)</f>
        <v>937.3410507778342</v>
      </c>
      <c r="F76" s="156">
        <f>IF(RES_hhdet_in_tes!F76=0,0,RES_hhdet_in_tes!F76/0.086*1000000/RES_hhdet_in_new!F74)</f>
        <v>0</v>
      </c>
      <c r="G76" s="156">
        <f>IF(RES_hhdet_in_tes!G76=0,0,RES_hhdet_in_tes!G76/0.086*1000000/RES_hhdet_in_new!G74)</f>
        <v>946.44506791319577</v>
      </c>
      <c r="H76" s="156">
        <f>IF(RES_hhdet_in_tes!H76=0,0,RES_hhdet_in_tes!H76/0.086*1000000/RES_hhdet_in_new!H74)</f>
        <v>939.92861900206867</v>
      </c>
      <c r="I76" s="156">
        <f>IF(RES_hhdet_in_tes!I76=0,0,RES_hhdet_in_tes!I76/0.086*1000000/RES_hhdet_in_new!I74)</f>
        <v>0</v>
      </c>
      <c r="J76" s="156">
        <f>IF(RES_hhdet_in_tes!J76=0,0,RES_hhdet_in_tes!J76/0.086*1000000/RES_hhdet_in_new!J74)</f>
        <v>933.60686105114996</v>
      </c>
      <c r="K76" s="156">
        <f>IF(RES_hhdet_in_tes!K76=0,0,RES_hhdet_in_tes!K76/0.086*1000000/RES_hhdet_in_new!K74)</f>
        <v>0</v>
      </c>
      <c r="L76" s="156">
        <f>IF(RES_hhdet_in_tes!L76=0,0,RES_hhdet_in_tes!L76/0.086*1000000/RES_hhdet_in_new!L74)</f>
        <v>920.88106100392099</v>
      </c>
      <c r="M76" s="156">
        <f>IF(RES_hhdet_in_tes!M76=0,0,RES_hhdet_in_tes!M76/0.086*1000000/RES_hhdet_in_new!M74)</f>
        <v>0</v>
      </c>
      <c r="N76" s="156">
        <f>IF(RES_hhdet_in_tes!N76=0,0,RES_hhdet_in_tes!N76/0.086*1000000/RES_hhdet_in_new!N74)</f>
        <v>901.72851908973621</v>
      </c>
      <c r="O76" s="156">
        <f>IF(RES_hhdet_in_tes!O76=0,0,RES_hhdet_in_tes!O76/0.086*1000000/RES_hhdet_in_new!O74)</f>
        <v>882.71377141802805</v>
      </c>
      <c r="P76" s="156">
        <f>IF(RES_hhdet_in_tes!P76=0,0,RES_hhdet_in_tes!P76/0.086*1000000/RES_hhdet_in_new!P74)</f>
        <v>852.2932362853968</v>
      </c>
      <c r="Q76" s="156">
        <f>IF(RES_hhdet_in_tes!Q76=0,0,RES_hhdet_in_tes!Q76/0.086*1000000/RES_hhdet_in_new!Q74)</f>
        <v>852.42568056462028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682.0215221550601</v>
      </c>
      <c r="D77" s="157">
        <f>IF(SUM(RES_hhdet_in_tes!D78:D79)=0,0,SUM(RES_hhdet_in_tes!D78:D79)/0.086*1000000/SUM(RES_hhdet_in_new!D78:D79))</f>
        <v>677.23076626323359</v>
      </c>
      <c r="E77" s="157">
        <f>IF(SUM(RES_hhdet_in_tes!E78:E79)=0,0,SUM(RES_hhdet_in_tes!E78:E79)/0.086*1000000/SUM(RES_hhdet_in_new!E78:E79))</f>
        <v>695.00539208303849</v>
      </c>
      <c r="F77" s="157">
        <f>IF(SUM(RES_hhdet_in_tes!F78:F79)=0,0,SUM(RES_hhdet_in_tes!F78:F79)/0.086*1000000/SUM(RES_hhdet_in_new!F78:F79))</f>
        <v>771.44464065867328</v>
      </c>
      <c r="G77" s="157">
        <f>IF(SUM(RES_hhdet_in_tes!G78:G79)=0,0,SUM(RES_hhdet_in_tes!G78:G79)/0.086*1000000/SUM(RES_hhdet_in_new!G78:G79))</f>
        <v>722.53988379951011</v>
      </c>
      <c r="H77" s="157">
        <f>IF(SUM(RES_hhdet_in_tes!H78:H79)=0,0,SUM(RES_hhdet_in_tes!H78:H79)/0.086*1000000/SUM(RES_hhdet_in_new!H78:H79))</f>
        <v>743.60400782422505</v>
      </c>
      <c r="I77" s="157">
        <f>IF(SUM(RES_hhdet_in_tes!I78:I79)=0,0,SUM(RES_hhdet_in_tes!I78:I79)/0.086*1000000/SUM(RES_hhdet_in_new!I78:I79))</f>
        <v>746.51580321120457</v>
      </c>
      <c r="J77" s="157">
        <f>IF(SUM(RES_hhdet_in_tes!J78:J79)=0,0,SUM(RES_hhdet_in_tes!J78:J79)/0.086*1000000/SUM(RES_hhdet_in_new!J78:J79))</f>
        <v>746.42273789386365</v>
      </c>
      <c r="K77" s="157">
        <f>IF(SUM(RES_hhdet_in_tes!K78:K79)=0,0,SUM(RES_hhdet_in_tes!K78:K79)/0.086*1000000/SUM(RES_hhdet_in_new!K78:K79))</f>
        <v>723.53631207807871</v>
      </c>
      <c r="L77" s="157">
        <f>IF(SUM(RES_hhdet_in_tes!L78:L79)=0,0,SUM(RES_hhdet_in_tes!L78:L79)/0.086*1000000/SUM(RES_hhdet_in_new!L78:L79))</f>
        <v>721.71626936946382</v>
      </c>
      <c r="M77" s="157">
        <f>IF(SUM(RES_hhdet_in_tes!M78:M79)=0,0,SUM(RES_hhdet_in_tes!M78:M79)/0.086*1000000/SUM(RES_hhdet_in_new!M78:M79))</f>
        <v>750.29536430842359</v>
      </c>
      <c r="N77" s="157">
        <f>IF(SUM(RES_hhdet_in_tes!N78:N79)=0,0,SUM(RES_hhdet_in_tes!N78:N79)/0.086*1000000/SUM(RES_hhdet_in_new!N78:N79))</f>
        <v>733.32218284380963</v>
      </c>
      <c r="O77" s="157">
        <f>IF(SUM(RES_hhdet_in_tes!O78:O79)=0,0,SUM(RES_hhdet_in_tes!O78:O79)/0.086*1000000/SUM(RES_hhdet_in_new!O78:O79))</f>
        <v>709.49508386563207</v>
      </c>
      <c r="P77" s="157">
        <f>IF(SUM(RES_hhdet_in_tes!P78:P79)=0,0,SUM(RES_hhdet_in_tes!P78:P79)/0.086*1000000/SUM(RES_hhdet_in_new!P78:P79))</f>
        <v>761.57872780397804</v>
      </c>
      <c r="Q77" s="157">
        <f>IF(SUM(RES_hhdet_in_tes!Q78:Q79)=0,0,SUM(RES_hhdet_in_tes!Q78:Q79)/0.086*1000000/SUM(RES_hhdet_in_new!Q78:Q79))</f>
        <v>860.89158876894555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660.09581847669119</v>
      </c>
      <c r="D78" s="156">
        <f>IF(RES_hhdet_in_tes!D78=0,0,RES_hhdet_in_tes!D78/0.086*1000000/RES_hhdet_in_new!D78)</f>
        <v>677.23076626323359</v>
      </c>
      <c r="E78" s="156">
        <f>IF(RES_hhdet_in_tes!E78=0,0,RES_hhdet_in_tes!E78/0.086*1000000/RES_hhdet_in_new!E78)</f>
        <v>689.60045260118955</v>
      </c>
      <c r="F78" s="156">
        <f>IF(RES_hhdet_in_tes!F78=0,0,RES_hhdet_in_tes!F78/0.086*1000000/RES_hhdet_in_new!F78)</f>
        <v>755.76543763754523</v>
      </c>
      <c r="G78" s="156">
        <f>IF(RES_hhdet_in_tes!G78=0,0,RES_hhdet_in_tes!G78/0.086*1000000/RES_hhdet_in_new!G78)</f>
        <v>722.53988379951011</v>
      </c>
      <c r="H78" s="156">
        <f>IF(RES_hhdet_in_tes!H78=0,0,RES_hhdet_in_tes!H78/0.086*1000000/RES_hhdet_in_new!H78)</f>
        <v>743.60400782422505</v>
      </c>
      <c r="I78" s="156">
        <f>IF(RES_hhdet_in_tes!I78=0,0,RES_hhdet_in_tes!I78/0.086*1000000/RES_hhdet_in_new!I78)</f>
        <v>746.51580321120457</v>
      </c>
      <c r="J78" s="156">
        <f>IF(RES_hhdet_in_tes!J78=0,0,RES_hhdet_in_tes!J78/0.086*1000000/RES_hhdet_in_new!J78)</f>
        <v>720.89420165386684</v>
      </c>
      <c r="K78" s="156">
        <f>IF(RES_hhdet_in_tes!K78=0,0,RES_hhdet_in_tes!K78/0.086*1000000/RES_hhdet_in_new!K78)</f>
        <v>723.53631207807871</v>
      </c>
      <c r="L78" s="156">
        <f>IF(RES_hhdet_in_tes!L78=0,0,RES_hhdet_in_tes!L78/0.086*1000000/RES_hhdet_in_new!L78)</f>
        <v>721.71626936946382</v>
      </c>
      <c r="M78" s="156">
        <f>IF(RES_hhdet_in_tes!M78=0,0,RES_hhdet_in_tes!M78/0.086*1000000/RES_hhdet_in_new!M78)</f>
        <v>750.29536430842359</v>
      </c>
      <c r="N78" s="156">
        <f>IF(RES_hhdet_in_tes!N78=0,0,RES_hhdet_in_tes!N78/0.086*1000000/RES_hhdet_in_new!N78)</f>
        <v>709.96156231045939</v>
      </c>
      <c r="O78" s="156">
        <f>IF(RES_hhdet_in_tes!O78=0,0,RES_hhdet_in_tes!O78/0.086*1000000/RES_hhdet_in_new!O78)</f>
        <v>709.49508386563207</v>
      </c>
      <c r="P78" s="156">
        <f>IF(RES_hhdet_in_tes!P78=0,0,RES_hhdet_in_tes!P78/0.086*1000000/RES_hhdet_in_new!P78)</f>
        <v>700.33202559542622</v>
      </c>
      <c r="Q78" s="156">
        <f>IF(RES_hhdet_in_tes!Q78=0,0,RES_hhdet_in_tes!Q78/0.086*1000000/RES_hhdet_in_new!Q78)</f>
        <v>709.23115434715646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783.81088918493492</v>
      </c>
      <c r="D79" s="57">
        <f>IF(RES_hhdet_in_tes!D79=0,0,RES_hhdet_in_tes!D79/0.086*1000000/RES_hhdet_in_new!D79)</f>
        <v>0</v>
      </c>
      <c r="E79" s="57">
        <f>IF(RES_hhdet_in_tes!E79=0,0,RES_hhdet_in_tes!E79/0.086*1000000/RES_hhdet_in_new!E79)</f>
        <v>817.79879054224932</v>
      </c>
      <c r="F79" s="57">
        <f>IF(RES_hhdet_in_tes!F79=0,0,RES_hhdet_in_tes!F79/0.086*1000000/RES_hhdet_in_new!F79)</f>
        <v>1028.3754002552707</v>
      </c>
      <c r="G79" s="57">
        <f>IF(RES_hhdet_in_tes!G79=0,0,RES_hhdet_in_tes!G79/0.086*1000000/RES_hhdet_in_new!G79)</f>
        <v>0</v>
      </c>
      <c r="H79" s="57">
        <f>IF(RES_hhdet_in_tes!H79=0,0,RES_hhdet_in_tes!H79/0.086*1000000/RES_hhdet_in_new!H79)</f>
        <v>0</v>
      </c>
      <c r="I79" s="57">
        <f>IF(RES_hhdet_in_tes!I79=0,0,RES_hhdet_in_tes!I79/0.086*1000000/RES_hhdet_in_new!I79)</f>
        <v>0</v>
      </c>
      <c r="J79" s="57">
        <f>IF(RES_hhdet_in_tes!J79=0,0,RES_hhdet_in_tes!J79/0.086*1000000/RES_hhdet_in_new!J79)</f>
        <v>813.88968303299771</v>
      </c>
      <c r="K79" s="57">
        <f>IF(RES_hhdet_in_tes!K79=0,0,RES_hhdet_in_tes!K79/0.086*1000000/RES_hhdet_in_new!K79)</f>
        <v>0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0</v>
      </c>
      <c r="N79" s="57">
        <f>IF(RES_hhdet_in_tes!N79=0,0,RES_hhdet_in_tes!N79/0.086*1000000/RES_hhdet_in_new!N79)</f>
        <v>847.25242486042475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856.09310347181781</v>
      </c>
      <c r="Q79" s="57">
        <f>IF(RES_hhdet_in_tes!Q79=0,0,RES_hhdet_in_tes!Q79/0.086*1000000/RES_hhdet_in_new!Q79)</f>
        <v>1089.7324130888358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10222.529759269353</v>
      </c>
      <c r="D81" s="168">
        <f t="shared" ref="D81" si="69">SUM(D82,D85,D87,D100)</f>
        <v>10771.267523138089</v>
      </c>
      <c r="E81" s="168">
        <f t="shared" ref="E81" si="70">SUM(E82,E85,E87,E100)</f>
        <v>13108.357521320395</v>
      </c>
      <c r="F81" s="168">
        <f t="shared" ref="F81" si="71">SUM(F82,F85,F87,F100)</f>
        <v>10321.237748918811</v>
      </c>
      <c r="G81" s="168">
        <f t="shared" ref="G81" si="72">SUM(G82,G85,G87,G100)</f>
        <v>12212.675408583391</v>
      </c>
      <c r="H81" s="168">
        <f t="shared" ref="H81" si="73">SUM(H82,H85,H87,H100)</f>
        <v>12075.527336497966</v>
      </c>
      <c r="I81" s="168">
        <f t="shared" ref="I81" si="74">SUM(I82,I85,I87,I100)</f>
        <v>11733.942593920765</v>
      </c>
      <c r="J81" s="168">
        <f t="shared" ref="J81" si="75">SUM(J82,J85,J87,J100)</f>
        <v>12858.309524783934</v>
      </c>
      <c r="K81" s="168">
        <f t="shared" ref="K81" si="76">SUM(K82,K85,K87,K100)</f>
        <v>12514.970234690669</v>
      </c>
      <c r="L81" s="168">
        <f t="shared" ref="L81" si="77">SUM(L82,L85,L87,L100)</f>
        <v>12604.473636099809</v>
      </c>
      <c r="M81" s="168">
        <f t="shared" ref="M81" si="78">SUM(M82,M85,M87,M100)</f>
        <v>0</v>
      </c>
      <c r="N81" s="168">
        <f t="shared" ref="N81" si="79">SUM(N82,N85,N87,N100)</f>
        <v>13798.468268500577</v>
      </c>
      <c r="O81" s="168">
        <f t="shared" ref="O81" si="80">SUM(O82,O85,O87,O100)</f>
        <v>13610.691890339542</v>
      </c>
      <c r="P81" s="168">
        <f t="shared" ref="P81" si="81">SUM(P82,P85,P87,P100)</f>
        <v>11395.310029943406</v>
      </c>
      <c r="Q81" s="168">
        <f t="shared" ref="Q81" si="82">SUM(Q82,Q85,Q87,Q100)</f>
        <v>13185.919195966488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5139.3942461990337</v>
      </c>
      <c r="D82" s="157">
        <f t="shared" si="83"/>
        <v>5484.3423608064604</v>
      </c>
      <c r="E82" s="157">
        <f t="shared" si="83"/>
        <v>7731.3282798274986</v>
      </c>
      <c r="F82" s="157">
        <f t="shared" si="83"/>
        <v>4892.2977660458737</v>
      </c>
      <c r="G82" s="157">
        <f t="shared" si="83"/>
        <v>6949.357826120704</v>
      </c>
      <c r="H82" s="157">
        <f t="shared" si="83"/>
        <v>6408.1039552295633</v>
      </c>
      <c r="I82" s="157">
        <f t="shared" si="83"/>
        <v>6288.0110001566509</v>
      </c>
      <c r="J82" s="157">
        <f t="shared" si="83"/>
        <v>7409.8005524679447</v>
      </c>
      <c r="K82" s="157">
        <f t="shared" si="83"/>
        <v>7058.4167769429587</v>
      </c>
      <c r="L82" s="157">
        <f t="shared" si="83"/>
        <v>7005.2314675312691</v>
      </c>
      <c r="M82" s="157">
        <f t="shared" si="83"/>
        <v>0</v>
      </c>
      <c r="N82" s="157">
        <f t="shared" si="83"/>
        <v>6752.484508092085</v>
      </c>
      <c r="O82" s="157">
        <f t="shared" si="83"/>
        <v>6536.921365583662</v>
      </c>
      <c r="P82" s="157">
        <f t="shared" si="83"/>
        <v>5147.7979135112546</v>
      </c>
      <c r="Q82" s="157">
        <f t="shared" si="83"/>
        <v>6082.7429908204431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5079.0199514745955</v>
      </c>
      <c r="D83" s="156">
        <f>IF(RES_hhdet_in_tes!D83=0,0,RES_hhdet_in_tes!D83/0.086*1000000/RES_hhdet_in_new!D83)</f>
        <v>5414.2374837794232</v>
      </c>
      <c r="E83" s="156">
        <f>IF(RES_hhdet_in_tes!E83=0,0,RES_hhdet_in_tes!E83/0.086*1000000/RES_hhdet_in_new!E83)</f>
        <v>7627.4540707854676</v>
      </c>
      <c r="F83" s="156">
        <f>IF(RES_hhdet_in_tes!F83=0,0,RES_hhdet_in_tes!F83/0.086*1000000/RES_hhdet_in_new!F83)</f>
        <v>4810.1402342184938</v>
      </c>
      <c r="G83" s="156">
        <f>IF(RES_hhdet_in_tes!G83=0,0,RES_hhdet_in_tes!G83/0.086*1000000/RES_hhdet_in_new!G83)</f>
        <v>6844.8346107865655</v>
      </c>
      <c r="H83" s="156">
        <f>IF(RES_hhdet_in_tes!H83=0,0,RES_hhdet_in_tes!H83/0.086*1000000/RES_hhdet_in_new!H83)</f>
        <v>6320.6767855274757</v>
      </c>
      <c r="I83" s="156">
        <f>IF(RES_hhdet_in_tes!I83=0,0,RES_hhdet_in_tes!I83/0.086*1000000/RES_hhdet_in_new!I83)</f>
        <v>6231.7748865420208</v>
      </c>
      <c r="J83" s="156">
        <f>IF(RES_hhdet_in_tes!J83=0,0,RES_hhdet_in_tes!J83/0.086*1000000/RES_hhdet_in_new!J83)</f>
        <v>7346.3151189724094</v>
      </c>
      <c r="K83" s="156">
        <f>IF(RES_hhdet_in_tes!K83=0,0,RES_hhdet_in_tes!K83/0.086*1000000/RES_hhdet_in_new!K83)</f>
        <v>7004.1667257173267</v>
      </c>
      <c r="L83" s="156">
        <f>IF(RES_hhdet_in_tes!L83=0,0,RES_hhdet_in_tes!L83/0.086*1000000/RES_hhdet_in_new!L83)</f>
        <v>6946.087236278483</v>
      </c>
      <c r="M83" s="156">
        <f>IF(RES_hhdet_in_tes!M83=0,0,RES_hhdet_in_tes!M83/0.086*1000000/RES_hhdet_in_new!M83)</f>
        <v>0</v>
      </c>
      <c r="N83" s="156">
        <f>IF(RES_hhdet_in_tes!N83=0,0,RES_hhdet_in_tes!N83/0.086*1000000/RES_hhdet_in_new!N83)</f>
        <v>6706.863556776967</v>
      </c>
      <c r="O83" s="156">
        <f>IF(RES_hhdet_in_tes!O83=0,0,RES_hhdet_in_tes!O83/0.086*1000000/RES_hhdet_in_new!O83)</f>
        <v>6489.4768229122283</v>
      </c>
      <c r="P83" s="156">
        <f>IF(RES_hhdet_in_tes!P83=0,0,RES_hhdet_in_tes!P83/0.086*1000000/RES_hhdet_in_new!P83)</f>
        <v>5115.4469047034227</v>
      </c>
      <c r="Q83" s="156">
        <f>IF(RES_hhdet_in_tes!Q83=0,0,RES_hhdet_in_tes!Q83/0.086*1000000/RES_hhdet_in_new!Q83)</f>
        <v>6011.1144091949209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60.374294724437846</v>
      </c>
      <c r="D84" s="156">
        <f>IF(RES_hhdet_in_tes!D84=0,0,RES_hhdet_in_tes!D84/0.086*1000000/RES_hhdet_in_new!D83)</f>
        <v>70.104877027036878</v>
      </c>
      <c r="E84" s="156">
        <f>IF(RES_hhdet_in_tes!E84=0,0,RES_hhdet_in_tes!E84/0.086*1000000/RES_hhdet_in_new!E83)</f>
        <v>103.8742090420308</v>
      </c>
      <c r="F84" s="156">
        <f>IF(RES_hhdet_in_tes!F84=0,0,RES_hhdet_in_tes!F84/0.086*1000000/RES_hhdet_in_new!F83)</f>
        <v>82.157531827379543</v>
      </c>
      <c r="G84" s="156">
        <f>IF(RES_hhdet_in_tes!G84=0,0,RES_hhdet_in_tes!G84/0.086*1000000/RES_hhdet_in_new!G83)</f>
        <v>104.52321533413871</v>
      </c>
      <c r="H84" s="156">
        <f>IF(RES_hhdet_in_tes!H84=0,0,RES_hhdet_in_tes!H84/0.086*1000000/RES_hhdet_in_new!H83)</f>
        <v>87.427169702087227</v>
      </c>
      <c r="I84" s="156">
        <f>IF(RES_hhdet_in_tes!I84=0,0,RES_hhdet_in_tes!I84/0.086*1000000/RES_hhdet_in_new!I83)</f>
        <v>56.236113614630156</v>
      </c>
      <c r="J84" s="156">
        <f>IF(RES_hhdet_in_tes!J84=0,0,RES_hhdet_in_tes!J84/0.086*1000000/RES_hhdet_in_new!J83)</f>
        <v>63.485433495535077</v>
      </c>
      <c r="K84" s="156">
        <f>IF(RES_hhdet_in_tes!K84=0,0,RES_hhdet_in_tes!K84/0.086*1000000/RES_hhdet_in_new!K83)</f>
        <v>54.250051225632404</v>
      </c>
      <c r="L84" s="156">
        <f>IF(RES_hhdet_in_tes!L84=0,0,RES_hhdet_in_tes!L84/0.086*1000000/RES_hhdet_in_new!L83)</f>
        <v>59.144231252785787</v>
      </c>
      <c r="M84" s="156">
        <f>IF(RES_hhdet_in_tes!M84=0,0,RES_hhdet_in_tes!M84/0.086*1000000/RES_hhdet_in_new!M83)</f>
        <v>0</v>
      </c>
      <c r="N84" s="156">
        <f>IF(RES_hhdet_in_tes!N84=0,0,RES_hhdet_in_tes!N84/0.086*1000000/RES_hhdet_in_new!N83)</f>
        <v>45.620951315117793</v>
      </c>
      <c r="O84" s="156">
        <f>IF(RES_hhdet_in_tes!O84=0,0,RES_hhdet_in_tes!O84/0.086*1000000/RES_hhdet_in_new!O83)</f>
        <v>47.444542671433666</v>
      </c>
      <c r="P84" s="156">
        <f>IF(RES_hhdet_in_tes!P84=0,0,RES_hhdet_in_tes!P84/0.086*1000000/RES_hhdet_in_new!P83)</f>
        <v>32.351008807831789</v>
      </c>
      <c r="Q84" s="156">
        <f>IF(RES_hhdet_in_tes!Q84=0,0,RES_hhdet_in_tes!Q84/0.086*1000000/RES_hhdet_in_new!Q83)</f>
        <v>71.628581625521946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2579.2490438801765</v>
      </c>
      <c r="D85" s="157">
        <f t="shared" si="84"/>
        <v>2580.4030475203267</v>
      </c>
      <c r="E85" s="157">
        <f t="shared" si="84"/>
        <v>2570.9538906724201</v>
      </c>
      <c r="F85" s="157">
        <f t="shared" si="84"/>
        <v>2462.7214108180651</v>
      </c>
      <c r="G85" s="157">
        <f t="shared" si="84"/>
        <v>2471.6068971847767</v>
      </c>
      <c r="H85" s="157">
        <f t="shared" si="84"/>
        <v>2875.7853028939494</v>
      </c>
      <c r="I85" s="157">
        <f t="shared" si="84"/>
        <v>2845.0602444070446</v>
      </c>
      <c r="J85" s="157">
        <f t="shared" si="84"/>
        <v>2941.9956777912348</v>
      </c>
      <c r="K85" s="157">
        <f t="shared" si="84"/>
        <v>2936.7847634928789</v>
      </c>
      <c r="L85" s="157">
        <f t="shared" si="84"/>
        <v>3142.9325388390544</v>
      </c>
      <c r="M85" s="157">
        <f t="shared" si="84"/>
        <v>0</v>
      </c>
      <c r="N85" s="157">
        <f t="shared" si="84"/>
        <v>4649.7981905477318</v>
      </c>
      <c r="O85" s="157">
        <f t="shared" si="84"/>
        <v>4637.5491787569545</v>
      </c>
      <c r="P85" s="157">
        <f t="shared" si="84"/>
        <v>3897.7528112816344</v>
      </c>
      <c r="Q85" s="157">
        <f t="shared" si="84"/>
        <v>3891.0681469706865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2579.2490438801765</v>
      </c>
      <c r="D86" s="156">
        <f>IF(RES_hhdet_in_tes!D86=0,0,RES_hhdet_in_tes!D86/0.086*1000000/RES_hhdet_in_new!D86)</f>
        <v>2580.4030475203267</v>
      </c>
      <c r="E86" s="156">
        <f>IF(RES_hhdet_in_tes!E86=0,0,RES_hhdet_in_tes!E86/0.086*1000000/RES_hhdet_in_new!E86)</f>
        <v>2570.9538906724201</v>
      </c>
      <c r="F86" s="156">
        <f>IF(RES_hhdet_in_tes!F86=0,0,RES_hhdet_in_tes!F86/0.086*1000000/RES_hhdet_in_new!F86)</f>
        <v>2462.7214108180651</v>
      </c>
      <c r="G86" s="156">
        <f>IF(RES_hhdet_in_tes!G86=0,0,RES_hhdet_in_tes!G86/0.086*1000000/RES_hhdet_in_new!G86)</f>
        <v>2471.6068971847767</v>
      </c>
      <c r="H86" s="156">
        <f>IF(RES_hhdet_in_tes!H86=0,0,RES_hhdet_in_tes!H86/0.086*1000000/RES_hhdet_in_new!H86)</f>
        <v>2875.7853028939494</v>
      </c>
      <c r="I86" s="156">
        <f>IF(RES_hhdet_in_tes!I86=0,0,RES_hhdet_in_tes!I86/0.086*1000000/RES_hhdet_in_new!I86)</f>
        <v>2845.0602444070446</v>
      </c>
      <c r="J86" s="156">
        <f>IF(RES_hhdet_in_tes!J86=0,0,RES_hhdet_in_tes!J86/0.086*1000000/RES_hhdet_in_new!J86)</f>
        <v>2941.9956777912348</v>
      </c>
      <c r="K86" s="156">
        <f>IF(RES_hhdet_in_tes!K86=0,0,RES_hhdet_in_tes!K86/0.086*1000000/RES_hhdet_in_new!K86)</f>
        <v>2936.7847634928789</v>
      </c>
      <c r="L86" s="156">
        <f>IF(RES_hhdet_in_tes!L86=0,0,RES_hhdet_in_tes!L86/0.086*1000000/RES_hhdet_in_new!L86)</f>
        <v>3142.9325388390544</v>
      </c>
      <c r="M86" s="156">
        <f>IF(RES_hhdet_in_tes!M86=0,0,RES_hhdet_in_tes!M86/0.086*1000000/RES_hhdet_in_new!M86)</f>
        <v>0</v>
      </c>
      <c r="N86" s="156">
        <f>IF(RES_hhdet_in_tes!N86=0,0,RES_hhdet_in_tes!N86/0.086*1000000/RES_hhdet_in_new!N86)</f>
        <v>4649.7981905477318</v>
      </c>
      <c r="O86" s="156">
        <f>IF(RES_hhdet_in_tes!O86=0,0,RES_hhdet_in_tes!O86/0.086*1000000/RES_hhdet_in_new!O86)</f>
        <v>4637.5491787569545</v>
      </c>
      <c r="P86" s="156">
        <f>IF(RES_hhdet_in_tes!P86=0,0,RES_hhdet_in_tes!P86/0.086*1000000/RES_hhdet_in_new!P86)</f>
        <v>3897.7528112816344</v>
      </c>
      <c r="Q86" s="156">
        <f>IF(RES_hhdet_in_tes!Q86=0,0,RES_hhdet_in_tes!Q86/0.086*1000000/RES_hhdet_in_new!Q86)</f>
        <v>3891.0681469706865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1720.0737374032217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1889.5818259735056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1995.2097771131109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2038.008226112556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1920.9956454246176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1873.524213535745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1752.6057821012878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1754.6738355870175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1673.3588969802174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1598.0261125981181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0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1553.465820276085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1523.0330998241704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1494.0027236620315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2183.4060538717777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1526.1552343602848</v>
      </c>
      <c r="D88" s="132">
        <f>IF(RES_hhdet_in_tes!D88=0,0,RES_hhdet_in_tes!D88/0.086*1000000/RES_hhdet_in_new!D88)</f>
        <v>1651.3437822200653</v>
      </c>
      <c r="E88" s="132">
        <f>IF(RES_hhdet_in_tes!E88=0,0,RES_hhdet_in_tes!E88/0.086*1000000/RES_hhdet_in_new!E88)</f>
        <v>1961.3288974327913</v>
      </c>
      <c r="F88" s="132">
        <f>IF(RES_hhdet_in_tes!F88=0,0,RES_hhdet_in_tes!F88/0.086*1000000/RES_hhdet_in_new!F88)</f>
        <v>1477.642088565078</v>
      </c>
      <c r="G88" s="132">
        <f>IF(RES_hhdet_in_tes!G88=0,0,RES_hhdet_in_tes!G88/0.086*1000000/RES_hhdet_in_new!G88)</f>
        <v>1722.6110451500231</v>
      </c>
      <c r="H88" s="132">
        <f>IF(RES_hhdet_in_tes!H88=0,0,RES_hhdet_in_tes!H88/0.086*1000000/RES_hhdet_in_new!H88)</f>
        <v>1712.4806848338337</v>
      </c>
      <c r="I88" s="132">
        <f>IF(RES_hhdet_in_tes!I88=0,0,RES_hhdet_in_tes!I88/0.086*1000000/RES_hhdet_in_new!I88)</f>
        <v>1708.8566614913716</v>
      </c>
      <c r="J88" s="132">
        <f>IF(RES_hhdet_in_tes!J88=0,0,RES_hhdet_in_tes!J88/0.086*1000000/RES_hhdet_in_new!J88)</f>
        <v>1797.1454201986742</v>
      </c>
      <c r="K88" s="132">
        <f>IF(RES_hhdet_in_tes!K88=0,0,RES_hhdet_in_tes!K88/0.086*1000000/RES_hhdet_in_new!K88)</f>
        <v>0</v>
      </c>
      <c r="L88" s="132">
        <f>IF(RES_hhdet_in_tes!L88=0,0,RES_hhdet_in_tes!L88/0.086*1000000/RES_hhdet_in_new!L88)</f>
        <v>0</v>
      </c>
      <c r="M88" s="132">
        <f>IF(RES_hhdet_in_tes!M88=0,0,RES_hhdet_in_tes!M88/0.086*1000000/RES_hhdet_in_new!M88)</f>
        <v>0</v>
      </c>
      <c r="N88" s="132">
        <f>IF(RES_hhdet_in_tes!N88=0,0,RES_hhdet_in_tes!N88/0.086*1000000/RES_hhdet_in_new!N88)</f>
        <v>0</v>
      </c>
      <c r="O88" s="132">
        <f>IF(RES_hhdet_in_tes!O88=0,0,RES_hhdet_in_tes!O88/0.086*1000000/RES_hhdet_in_new!O88)</f>
        <v>0</v>
      </c>
      <c r="P88" s="132">
        <f>IF(RES_hhdet_in_tes!P88=0,0,RES_hhdet_in_tes!P88/0.086*1000000/RES_hhdet_in_new!P88)</f>
        <v>1506.6309269712206</v>
      </c>
      <c r="Q88" s="132">
        <f>IF(RES_hhdet_in_tes!Q88=0,0,RES_hhdet_in_tes!Q88/0.086*1000000/RES_hhdet_in_new!Q88)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1524.7626716511768</v>
      </c>
      <c r="D89" s="132">
        <f>IF(RES_hhdet_in_tes!D89=0,0,RES_hhdet_in_tes!D89/0.086*1000000/RES_hhdet_in_new!D89)</f>
        <v>1608.3038349423209</v>
      </c>
      <c r="E89" s="132">
        <f>IF(RES_hhdet_in_tes!E89=0,0,RES_hhdet_in_tes!E89/0.086*1000000/RES_hhdet_in_new!E89)</f>
        <v>1742.4220057291345</v>
      </c>
      <c r="F89" s="132">
        <f>IF(RES_hhdet_in_tes!F89=0,0,RES_hhdet_in_tes!F89/0.086*1000000/RES_hhdet_in_new!F89)</f>
        <v>1548.3891880885428</v>
      </c>
      <c r="G89" s="132">
        <f>IF(RES_hhdet_in_tes!G89=0,0,RES_hhdet_in_tes!G89/0.086*1000000/RES_hhdet_in_new!G89)</f>
        <v>1649.1888370124884</v>
      </c>
      <c r="H89" s="132">
        <f>IF(RES_hhdet_in_tes!H89=0,0,RES_hhdet_in_tes!H89/0.086*1000000/RES_hhdet_in_new!H89)</f>
        <v>1635.7357624692104</v>
      </c>
      <c r="I89" s="132">
        <f>IF(RES_hhdet_in_tes!I89=0,0,RES_hhdet_in_tes!I89/0.086*1000000/RES_hhdet_in_new!I89)</f>
        <v>1630.6850585790401</v>
      </c>
      <c r="J89" s="132">
        <f>IF(RES_hhdet_in_tes!J89=0,0,RES_hhdet_in_tes!J89/0.086*1000000/RES_hhdet_in_new!J89)</f>
        <v>1662.5623337546717</v>
      </c>
      <c r="K89" s="132">
        <f>IF(RES_hhdet_in_tes!K89=0,0,RES_hhdet_in_tes!K89/0.086*1000000/RES_hhdet_in_new!K89)</f>
        <v>1652.9565381880057</v>
      </c>
      <c r="L89" s="132">
        <f>IF(RES_hhdet_in_tes!L89=0,0,RES_hhdet_in_tes!L89/0.086*1000000/RES_hhdet_in_new!L89)</f>
        <v>1598.0261125981181</v>
      </c>
      <c r="M89" s="132">
        <f>IF(RES_hhdet_in_tes!M89=0,0,RES_hhdet_in_tes!M89/0.086*1000000/RES_hhdet_in_new!M89)</f>
        <v>0</v>
      </c>
      <c r="N89" s="132">
        <f>IF(RES_hhdet_in_tes!N89=0,0,RES_hhdet_in_tes!N89/0.086*1000000/RES_hhdet_in_new!N89)</f>
        <v>1553.465820276085</v>
      </c>
      <c r="O89" s="132">
        <f>IF(RES_hhdet_in_tes!O89=0,0,RES_hhdet_in_tes!O89/0.086*1000000/RES_hhdet_in_new!O89)</f>
        <v>1523.0330998241704</v>
      </c>
      <c r="P89" s="132">
        <f>IF(RES_hhdet_in_tes!P89=0,0,RES_hhdet_in_tes!P89/0.086*1000000/RES_hhdet_in_new!P89)</f>
        <v>1468.1019962686858</v>
      </c>
      <c r="Q89" s="132">
        <f>IF(RES_hhdet_in_tes!Q89=0,0,RES_hhdet_in_tes!Q89/0.086*1000000/RES_hhdet_in_new!Q89)</f>
        <v>1464.300755273948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627.25498948619463</v>
      </c>
      <c r="D90" s="165">
        <f>IF(RES_hhdet_in_tes!D90=0,0,RES_hhdet_in_tes!D90/0.086*1000000/RES_hhdet_in_new!D89)</f>
        <v>688.15856160874068</v>
      </c>
      <c r="E90" s="165">
        <f>IF(RES_hhdet_in_tes!E90=0,0,RES_hhdet_in_tes!E90/0.086*1000000/RES_hhdet_in_new!E89)</f>
        <v>804.96630223078591</v>
      </c>
      <c r="F90" s="165">
        <f>IF(RES_hhdet_in_tes!F90=0,0,RES_hhdet_in_tes!F90/0.086*1000000/RES_hhdet_in_new!F89)</f>
        <v>605.82562686698941</v>
      </c>
      <c r="G90" s="165">
        <f>IF(RES_hhdet_in_tes!G90=0,0,RES_hhdet_in_tes!G90/0.086*1000000/RES_hhdet_in_new!G89)</f>
        <v>702.68867499717476</v>
      </c>
      <c r="H90" s="165">
        <f>IF(RES_hhdet_in_tes!H90=0,0,RES_hhdet_in_tes!H90/0.086*1000000/RES_hhdet_in_new!H89)</f>
        <v>695.65085988871988</v>
      </c>
      <c r="I90" s="165">
        <f>IF(RES_hhdet_in_tes!I90=0,0,RES_hhdet_in_tes!I90/0.086*1000000/RES_hhdet_in_new!I89)</f>
        <v>692.77661364268295</v>
      </c>
      <c r="J90" s="165">
        <f>IF(RES_hhdet_in_tes!J90=0,0,RES_hhdet_in_tes!J90/0.086*1000000/RES_hhdet_in_new!J89)</f>
        <v>728.91685490281486</v>
      </c>
      <c r="K90" s="165">
        <f>IF(RES_hhdet_in_tes!K90=0,0,RES_hhdet_in_tes!K90/0.086*1000000/RES_hhdet_in_new!K89)</f>
        <v>728.92809242162059</v>
      </c>
      <c r="L90" s="165">
        <f>IF(RES_hhdet_in_tes!L90=0,0,RES_hhdet_in_tes!L90/0.086*1000000/RES_hhdet_in_new!L89)</f>
        <v>677.48267800254757</v>
      </c>
      <c r="M90" s="165">
        <f>IF(RES_hhdet_in_tes!M90=0,0,RES_hhdet_in_tes!M90/0.086*1000000/RES_hhdet_in_new!M89)</f>
        <v>0</v>
      </c>
      <c r="N90" s="165">
        <f>IF(RES_hhdet_in_tes!N90=0,0,RES_hhdet_in_tes!N90/0.086*1000000/RES_hhdet_in_new!N89)</f>
        <v>652.43412162185712</v>
      </c>
      <c r="O90" s="165">
        <f>IF(RES_hhdet_in_tes!O90=0,0,RES_hhdet_in_tes!O90/0.086*1000000/RES_hhdet_in_new!O89)</f>
        <v>640.89357049318642</v>
      </c>
      <c r="P90" s="165">
        <f>IF(RES_hhdet_in_tes!P90=0,0,RES_hhdet_in_tes!P90/0.086*1000000/RES_hhdet_in_new!P89)</f>
        <v>616.24014698332132</v>
      </c>
      <c r="Q90" s="165">
        <f>IF(RES_hhdet_in_tes!Q90=0,0,RES_hhdet_in_tes!Q90/0.086*1000000/RES_hhdet_in_new!Q89)</f>
        <v>612.29914569803441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897.50768216498216</v>
      </c>
      <c r="D91" s="164">
        <f>IF(RES_hhdet_in_tes!D91=0,0,RES_hhdet_in_tes!D91/0.086*1000000/RES_hhdet_in_new!D89)</f>
        <v>920.14527333358023</v>
      </c>
      <c r="E91" s="164">
        <f>IF(RES_hhdet_in_tes!E91=0,0,RES_hhdet_in_tes!E91/0.086*1000000/RES_hhdet_in_new!E89)</f>
        <v>937.4557034983485</v>
      </c>
      <c r="F91" s="164">
        <f>IF(RES_hhdet_in_tes!F91=0,0,RES_hhdet_in_tes!F91/0.086*1000000/RES_hhdet_in_new!F89)</f>
        <v>942.56356122155319</v>
      </c>
      <c r="G91" s="164">
        <f>IF(RES_hhdet_in_tes!G91=0,0,RES_hhdet_in_tes!G91/0.086*1000000/RES_hhdet_in_new!G89)</f>
        <v>946.50016201531355</v>
      </c>
      <c r="H91" s="164">
        <f>IF(RES_hhdet_in_tes!H91=0,0,RES_hhdet_in_tes!H91/0.086*1000000/RES_hhdet_in_new!H89)</f>
        <v>940.08490258049051</v>
      </c>
      <c r="I91" s="164">
        <f>IF(RES_hhdet_in_tes!I91=0,0,RES_hhdet_in_tes!I91/0.086*1000000/RES_hhdet_in_new!I89)</f>
        <v>937.90844493635666</v>
      </c>
      <c r="J91" s="164">
        <f>IF(RES_hhdet_in_tes!J91=0,0,RES_hhdet_in_tes!J91/0.086*1000000/RES_hhdet_in_new!J89)</f>
        <v>933.64547885185698</v>
      </c>
      <c r="K91" s="164">
        <f>IF(RES_hhdet_in_tes!K91=0,0,RES_hhdet_in_tes!K91/0.086*1000000/RES_hhdet_in_new!K89)</f>
        <v>924.02844576638529</v>
      </c>
      <c r="L91" s="164">
        <f>IF(RES_hhdet_in_tes!L91=0,0,RES_hhdet_in_tes!L91/0.086*1000000/RES_hhdet_in_new!L89)</f>
        <v>920.54343459557037</v>
      </c>
      <c r="M91" s="164">
        <f>IF(RES_hhdet_in_tes!M91=0,0,RES_hhdet_in_tes!M91/0.086*1000000/RES_hhdet_in_new!M89)</f>
        <v>0</v>
      </c>
      <c r="N91" s="164">
        <f>IF(RES_hhdet_in_tes!N91=0,0,RES_hhdet_in_tes!N91/0.086*1000000/RES_hhdet_in_new!N89)</f>
        <v>901.03169865422763</v>
      </c>
      <c r="O91" s="164">
        <f>IF(RES_hhdet_in_tes!O91=0,0,RES_hhdet_in_tes!O91/0.086*1000000/RES_hhdet_in_new!O89)</f>
        <v>882.13952933098426</v>
      </c>
      <c r="P91" s="164">
        <f>IF(RES_hhdet_in_tes!P91=0,0,RES_hhdet_in_tes!P91/0.086*1000000/RES_hhdet_in_new!P89)</f>
        <v>851.86184928536466</v>
      </c>
      <c r="Q91" s="164">
        <f>IF(RES_hhdet_in_tes!Q91=0,0,RES_hhdet_in_tes!Q91/0.086*1000000/RES_hhdet_in_new!Q89)</f>
        <v>852.00160957591345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1766.7769915200936</v>
      </c>
      <c r="D96" s="162">
        <f>IF(RES_hhdet_in_tes!D96=0,0,RES_hhdet_in_tes!D96/0.086*1000000/RES_hhdet_in_new!D96)</f>
        <v>1952.6827368434933</v>
      </c>
      <c r="E96" s="162">
        <f>IF(RES_hhdet_in_tes!E96=0,0,RES_hhdet_in_tes!E96/0.086*1000000/RES_hhdet_in_new!E96)</f>
        <v>2039.446624686092</v>
      </c>
      <c r="F96" s="162">
        <f>IF(RES_hhdet_in_tes!F96=0,0,RES_hhdet_in_tes!F96/0.086*1000000/RES_hhdet_in_new!F96)</f>
        <v>2166.4141696033325</v>
      </c>
      <c r="G96" s="162">
        <f>IF(RES_hhdet_in_tes!G96=0,0,RES_hhdet_in_tes!G96/0.086*1000000/RES_hhdet_in_new!G96)</f>
        <v>2174.3031704637001</v>
      </c>
      <c r="H96" s="162">
        <f>IF(RES_hhdet_in_tes!H96=0,0,RES_hhdet_in_tes!H96/0.086*1000000/RES_hhdet_in_new!H96)</f>
        <v>2036.7940681456121</v>
      </c>
      <c r="I96" s="162">
        <f>IF(RES_hhdet_in_tes!I96=0,0,RES_hhdet_in_tes!I96/0.086*1000000/RES_hhdet_in_new!I96)</f>
        <v>1860.9709873766672</v>
      </c>
      <c r="J96" s="162">
        <f>IF(RES_hhdet_in_tes!J96=0,0,RES_hhdet_in_tes!J96/0.086*1000000/RES_hhdet_in_new!J96)</f>
        <v>0</v>
      </c>
      <c r="K96" s="162">
        <f>IF(RES_hhdet_in_tes!K96=0,0,RES_hhdet_in_tes!K96/0.086*1000000/RES_hhdet_in_new!K96)</f>
        <v>1713.7109669009867</v>
      </c>
      <c r="L96" s="162">
        <f>IF(RES_hhdet_in_tes!L96=0,0,RES_hhdet_in_tes!L96/0.086*1000000/RES_hhdet_in_new!L96)</f>
        <v>0</v>
      </c>
      <c r="M96" s="162">
        <f>IF(RES_hhdet_in_tes!M96=0,0,RES_hhdet_in_tes!M96/0.086*1000000/RES_hhdet_in_new!M96)</f>
        <v>0</v>
      </c>
      <c r="N96" s="162">
        <f>IF(RES_hhdet_in_tes!N96=0,0,RES_hhdet_in_tes!N96/0.086*1000000/RES_hhdet_in_new!N96)</f>
        <v>0</v>
      </c>
      <c r="O96" s="162">
        <f>IF(RES_hhdet_in_tes!O96=0,0,RES_hhdet_in_tes!O96/0.086*1000000/RES_hhdet_in_new!O96)</f>
        <v>0</v>
      </c>
      <c r="P96" s="162">
        <f>IF(RES_hhdet_in_tes!P96=0,0,RES_hhdet_in_tes!P96/0.086*1000000/RES_hhdet_in_new!P96)</f>
        <v>0</v>
      </c>
      <c r="Q96" s="162">
        <f>IF(RES_hhdet_in_tes!Q96=0,0,RES_hhdet_in_tes!Q96/0.086*1000000/RES_hhdet_in_new!Q96)</f>
        <v>2271.1740998207415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1611.9043280386416</v>
      </c>
      <c r="D97" s="160">
        <f>IF(RES_hhdet_in_tes!D97=0,0,RES_hhdet_in_tes!D97/0.086*1000000/RES_hhdet_in_new!D97)</f>
        <v>1702.1397075230632</v>
      </c>
      <c r="E97" s="160">
        <f>IF(RES_hhdet_in_tes!E97=0,0,RES_hhdet_in_tes!E97/0.086*1000000/RES_hhdet_in_new!E97)</f>
        <v>1755.1897727164901</v>
      </c>
      <c r="F97" s="160">
        <f>IF(RES_hhdet_in_tes!F97=0,0,RES_hhdet_in_tes!F97/0.086*1000000/RES_hhdet_in_new!F97)</f>
        <v>1811.9838848692182</v>
      </c>
      <c r="G97" s="160">
        <f>IF(RES_hhdet_in_tes!G97=0,0,RES_hhdet_in_tes!G97/0.086*1000000/RES_hhdet_in_new!G97)</f>
        <v>1823.8374601037483</v>
      </c>
      <c r="H97" s="160">
        <f>IF(RES_hhdet_in_tes!H97=0,0,RES_hhdet_in_tes!H97/0.086*1000000/RES_hhdet_in_new!H97)</f>
        <v>1764.7630850479766</v>
      </c>
      <c r="I97" s="160">
        <f>IF(RES_hhdet_in_tes!I97=0,0,RES_hhdet_in_tes!I97/0.086*1000000/RES_hhdet_in_new!I97)</f>
        <v>1691.5932661613961</v>
      </c>
      <c r="J97" s="160">
        <f>IF(RES_hhdet_in_tes!J97=0,0,RES_hhdet_in_tes!J97/0.086*1000000/RES_hhdet_in_new!J97)</f>
        <v>0</v>
      </c>
      <c r="K97" s="160">
        <f>IF(RES_hhdet_in_tes!K97=0,0,RES_hhdet_in_tes!K97/0.086*1000000/RES_hhdet_in_new!K97)</f>
        <v>1619.1074617453492</v>
      </c>
      <c r="L97" s="160">
        <f>IF(RES_hhdet_in_tes!L97=0,0,RES_hhdet_in_tes!L97/0.086*1000000/RES_hhdet_in_new!L97)</f>
        <v>0</v>
      </c>
      <c r="M97" s="160">
        <f>IF(RES_hhdet_in_tes!M97=0,0,RES_hhdet_in_tes!M97/0.086*1000000/RES_hhdet_in_new!M97)</f>
        <v>0</v>
      </c>
      <c r="N97" s="160">
        <f>IF(RES_hhdet_in_tes!N97=0,0,RES_hhdet_in_tes!N97/0.086*1000000/RES_hhdet_in_new!N97)</f>
        <v>0</v>
      </c>
      <c r="O97" s="160">
        <f>IF(RES_hhdet_in_tes!O97=0,0,RES_hhdet_in_tes!O97/0.086*1000000/RES_hhdet_in_new!O97)</f>
        <v>0</v>
      </c>
      <c r="P97" s="160">
        <f>IF(RES_hhdet_in_tes!P97=0,0,RES_hhdet_in_tes!P97/0.086*1000000/RES_hhdet_in_new!P97)</f>
        <v>0</v>
      </c>
      <c r="Q97" s="160">
        <f>IF(RES_hhdet_in_tes!Q97=0,0,RES_hhdet_in_tes!Q97/0.086*1000000/RES_hhdet_in_new!Q97)</f>
        <v>1760.6092232733536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714.33504138547357</v>
      </c>
      <c r="D98" s="156">
        <f>IF(RES_hhdet_in_tes!D98=0,0,RES_hhdet_in_tes!D98/0.086*1000000/RES_hhdet_in_new!D97)</f>
        <v>781.97376675366502</v>
      </c>
      <c r="E98" s="156">
        <f>IF(RES_hhdet_in_tes!E98=0,0,RES_hhdet_in_tes!E98/0.086*1000000/RES_hhdet_in_new!E97)</f>
        <v>817.7594861486516</v>
      </c>
      <c r="F98" s="156">
        <f>IF(RES_hhdet_in_tes!F98=0,0,RES_hhdet_in_tes!F98/0.086*1000000/RES_hhdet_in_new!F97)</f>
        <v>869.4315219297572</v>
      </c>
      <c r="G98" s="156">
        <f>IF(RES_hhdet_in_tes!G98=0,0,RES_hhdet_in_tes!G98/0.086*1000000/RES_hhdet_in_new!G97)</f>
        <v>877.41142587119919</v>
      </c>
      <c r="H98" s="156">
        <f>IF(RES_hhdet_in_tes!H98=0,0,RES_hhdet_in_tes!H98/0.086*1000000/RES_hhdet_in_new!H97)</f>
        <v>824.69480525213658</v>
      </c>
      <c r="I98" s="156">
        <f>IF(RES_hhdet_in_tes!I98=0,0,RES_hhdet_in_tes!I98/0.086*1000000/RES_hhdet_in_new!I97)</f>
        <v>753.71513342758828</v>
      </c>
      <c r="J98" s="156">
        <f>IF(RES_hhdet_in_tes!J98=0,0,RES_hhdet_in_tes!J98/0.086*1000000/RES_hhdet_in_new!J97)</f>
        <v>0</v>
      </c>
      <c r="K98" s="156">
        <f>IF(RES_hhdet_in_tes!K98=0,0,RES_hhdet_in_tes!K98/0.086*1000000/RES_hhdet_in_new!K97)</f>
        <v>695.05776996933344</v>
      </c>
      <c r="L98" s="156">
        <f>IF(RES_hhdet_in_tes!L98=0,0,RES_hhdet_in_tes!L98/0.086*1000000/RES_hhdet_in_new!L97)</f>
        <v>0</v>
      </c>
      <c r="M98" s="156">
        <f>IF(RES_hhdet_in_tes!M98=0,0,RES_hhdet_in_tes!M98/0.086*1000000/RES_hhdet_in_new!M97)</f>
        <v>0</v>
      </c>
      <c r="N98" s="156">
        <f>IF(RES_hhdet_in_tes!N98=0,0,RES_hhdet_in_tes!N98/0.086*1000000/RES_hhdet_in_new!N97)</f>
        <v>0</v>
      </c>
      <c r="O98" s="156">
        <f>IF(RES_hhdet_in_tes!O98=0,0,RES_hhdet_in_tes!O98/0.086*1000000/RES_hhdet_in_new!O97)</f>
        <v>0</v>
      </c>
      <c r="P98" s="156">
        <f>IF(RES_hhdet_in_tes!P98=0,0,RES_hhdet_in_tes!P98/0.086*1000000/RES_hhdet_in_new!P97)</f>
        <v>0</v>
      </c>
      <c r="Q98" s="156">
        <f>IF(RES_hhdet_in_tes!Q98=0,0,RES_hhdet_in_tes!Q98/0.086*1000000/RES_hhdet_in_new!Q97)</f>
        <v>908.54214039826718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897.56928665316832</v>
      </c>
      <c r="D99" s="156">
        <f>IF(RES_hhdet_in_tes!D99=0,0,RES_hhdet_in_tes!D99/0.086*1000000/RES_hhdet_in_new!D97)</f>
        <v>920.16594076939793</v>
      </c>
      <c r="E99" s="156">
        <f>IF(RES_hhdet_in_tes!E99=0,0,RES_hhdet_in_tes!E99/0.086*1000000/RES_hhdet_in_new!E97)</f>
        <v>937.43028656783861</v>
      </c>
      <c r="F99" s="156">
        <f>IF(RES_hhdet_in_tes!F99=0,0,RES_hhdet_in_tes!F99/0.086*1000000/RES_hhdet_in_new!F97)</f>
        <v>942.55236293946098</v>
      </c>
      <c r="G99" s="156">
        <f>IF(RES_hhdet_in_tes!G99=0,0,RES_hhdet_in_tes!G99/0.086*1000000/RES_hhdet_in_new!G97)</f>
        <v>946.426034232549</v>
      </c>
      <c r="H99" s="156">
        <f>IF(RES_hhdet_in_tes!H99=0,0,RES_hhdet_in_tes!H99/0.086*1000000/RES_hhdet_in_new!H97)</f>
        <v>940.06827979584011</v>
      </c>
      <c r="I99" s="156">
        <f>IF(RES_hhdet_in_tes!I99=0,0,RES_hhdet_in_tes!I99/0.086*1000000/RES_hhdet_in_new!I97)</f>
        <v>937.878132733808</v>
      </c>
      <c r="J99" s="156">
        <f>IF(RES_hhdet_in_tes!J99=0,0,RES_hhdet_in_tes!J99/0.086*1000000/RES_hhdet_in_new!J97)</f>
        <v>0</v>
      </c>
      <c r="K99" s="156">
        <f>IF(RES_hhdet_in_tes!K99=0,0,RES_hhdet_in_tes!K99/0.086*1000000/RES_hhdet_in_new!K97)</f>
        <v>924.04969177601572</v>
      </c>
      <c r="L99" s="156">
        <f>IF(RES_hhdet_in_tes!L99=0,0,RES_hhdet_in_tes!L99/0.086*1000000/RES_hhdet_in_new!L97)</f>
        <v>0</v>
      </c>
      <c r="M99" s="156">
        <f>IF(RES_hhdet_in_tes!M99=0,0,RES_hhdet_in_tes!M99/0.086*1000000/RES_hhdet_in_new!M97)</f>
        <v>0</v>
      </c>
      <c r="N99" s="156">
        <f>IF(RES_hhdet_in_tes!N99=0,0,RES_hhdet_in_tes!N99/0.086*1000000/RES_hhdet_in_new!N97)</f>
        <v>0</v>
      </c>
      <c r="O99" s="156">
        <f>IF(RES_hhdet_in_tes!O99=0,0,RES_hhdet_in_tes!O99/0.086*1000000/RES_hhdet_in_new!O97)</f>
        <v>0</v>
      </c>
      <c r="P99" s="156">
        <f>IF(RES_hhdet_in_tes!P99=0,0,RES_hhdet_in_tes!P99/0.086*1000000/RES_hhdet_in_new!P97)</f>
        <v>0</v>
      </c>
      <c r="Q99" s="156">
        <f>IF(RES_hhdet_in_tes!Q99=0,0,RES_hhdet_in_tes!Q99/0.086*1000000/RES_hhdet_in_new!Q97)</f>
        <v>852.0670828750865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783.81273178692174</v>
      </c>
      <c r="D100" s="157">
        <f>IF(SUM(RES_hhdet_in_tes!D101:D103)=0,0,SUM(RES_hhdet_in_tes!D101:D103)/0.086*1000000/SUM(RES_hhdet_in_new!D101:D103))</f>
        <v>816.94028883779458</v>
      </c>
      <c r="E100" s="157">
        <f>IF(SUM(RES_hhdet_in_tes!E101:E103)=0,0,SUM(RES_hhdet_in_tes!E101:E103)/0.086*1000000/SUM(RES_hhdet_in_new!E101:E103))</f>
        <v>810.86557370736625</v>
      </c>
      <c r="F100" s="157">
        <f>IF(SUM(RES_hhdet_in_tes!F101:F103)=0,0,SUM(RES_hhdet_in_tes!F101:F103)/0.086*1000000/SUM(RES_hhdet_in_new!F101:F103))</f>
        <v>928.21034594231639</v>
      </c>
      <c r="G100" s="157">
        <f>IF(SUM(RES_hhdet_in_tes!G101:G103)=0,0,SUM(RES_hhdet_in_tes!G101:G103)/0.086*1000000/SUM(RES_hhdet_in_new!G101:G103))</f>
        <v>870.7150398532915</v>
      </c>
      <c r="H100" s="157">
        <f>IF(SUM(RES_hhdet_in_tes!H101:H103)=0,0,SUM(RES_hhdet_in_tes!H101:H103)/0.086*1000000/SUM(RES_hhdet_in_new!H101:H103))</f>
        <v>918.1138648387074</v>
      </c>
      <c r="I100" s="157">
        <f>IF(SUM(RES_hhdet_in_tes!I101:I103)=0,0,SUM(RES_hhdet_in_tes!I101:I103)/0.086*1000000/SUM(RES_hhdet_in_new!I101:I103))</f>
        <v>848.26556725578189</v>
      </c>
      <c r="J100" s="157">
        <f>IF(SUM(RES_hhdet_in_tes!J101:J103)=0,0,SUM(RES_hhdet_in_tes!J101:J103)/0.086*1000000/SUM(RES_hhdet_in_new!J101:J103))</f>
        <v>751.83945893773466</v>
      </c>
      <c r="K100" s="157">
        <f>IF(SUM(RES_hhdet_in_tes!K101:K103)=0,0,SUM(RES_hhdet_in_tes!K101:K103)/0.086*1000000/SUM(RES_hhdet_in_new!K101:K103))</f>
        <v>846.40979727461536</v>
      </c>
      <c r="L100" s="157">
        <f>IF(SUM(RES_hhdet_in_tes!L101:L103)=0,0,SUM(RES_hhdet_in_tes!L101:L103)/0.086*1000000/SUM(RES_hhdet_in_new!L101:L103))</f>
        <v>858.28351713136647</v>
      </c>
      <c r="M100" s="157">
        <f>IF(SUM(RES_hhdet_in_tes!M101:M103)=0,0,SUM(RES_hhdet_in_tes!M101:M103)/0.086*1000000/SUM(RES_hhdet_in_new!M101:M103))</f>
        <v>0</v>
      </c>
      <c r="N100" s="157">
        <f>IF(SUM(RES_hhdet_in_tes!N101:N103)=0,0,SUM(RES_hhdet_in_tes!N101:N103)/0.086*1000000/SUM(RES_hhdet_in_new!N101:N103))</f>
        <v>842.7197495846741</v>
      </c>
      <c r="O100" s="157">
        <f>IF(SUM(RES_hhdet_in_tes!O101:O103)=0,0,SUM(RES_hhdet_in_tes!O101:O103)/0.086*1000000/SUM(RES_hhdet_in_new!O101:O103))</f>
        <v>913.1882461747557</v>
      </c>
      <c r="P100" s="157">
        <f>IF(SUM(RES_hhdet_in_tes!P101:P103)=0,0,SUM(RES_hhdet_in_tes!P101:P103)/0.086*1000000/SUM(RES_hhdet_in_new!P101:P103))</f>
        <v>855.75658148848572</v>
      </c>
      <c r="Q100" s="157">
        <f>IF(SUM(RES_hhdet_in_tes!Q101:Q103)=0,0,SUM(RES_hhdet_in_tes!Q101:Q103)/0.086*1000000/SUM(RES_hhdet_in_new!Q101:Q103))</f>
        <v>1028.7020043035789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682.06168747132585</v>
      </c>
      <c r="F101" s="156">
        <f>IF(RES_hhdet_in_tes!F101=0,0,RES_hhdet_in_tes!F101/0.086*1000000/RES_hhdet_in_new!F101)</f>
        <v>660.80330551917507</v>
      </c>
      <c r="G101" s="156">
        <f>IF(RES_hhdet_in_tes!G101=0,0,RES_hhdet_in_tes!G101/0.086*1000000/RES_hhdet_in_new!G101)</f>
        <v>627.64637782545776</v>
      </c>
      <c r="H101" s="156">
        <f>IF(RES_hhdet_in_tes!H101=0,0,RES_hhdet_in_tes!H101/0.086*1000000/RES_hhdet_in_new!H101)</f>
        <v>773.7943499752904</v>
      </c>
      <c r="I101" s="156">
        <f>IF(RES_hhdet_in_tes!I101=0,0,RES_hhdet_in_tes!I101/0.086*1000000/RES_hhdet_in_new!I101)</f>
        <v>752.5014760271863</v>
      </c>
      <c r="J101" s="156">
        <f>IF(RES_hhdet_in_tes!J101=0,0,RES_hhdet_in_tes!J101/0.086*1000000/RES_hhdet_in_new!J101)</f>
        <v>359.43101204607859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725.26663150274715</v>
      </c>
      <c r="O101" s="156">
        <f>IF(RES_hhdet_in_tes!O101=0,0,RES_hhdet_in_tes!O101/0.086*1000000/RES_hhdet_in_new!O101)</f>
        <v>685.30034722413939</v>
      </c>
      <c r="P101" s="156">
        <f>IF(RES_hhdet_in_tes!P101=0,0,RES_hhdet_in_tes!P101/0.086*1000000/RES_hhdet_in_new!P101)</f>
        <v>730.6125063653019</v>
      </c>
      <c r="Q101" s="156">
        <f>IF(RES_hhdet_in_tes!Q101=0,0,RES_hhdet_in_tes!Q101/0.086*1000000/RES_hhdet_in_new!Q101)</f>
        <v>684.23819959006607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783.81273178692174</v>
      </c>
      <c r="D103" s="57">
        <f>IF(RES_hhdet_in_tes!D103=0,0,RES_hhdet_in_tes!D103/0.086*1000000/RES_hhdet_in_new!D103)</f>
        <v>816.94028883779458</v>
      </c>
      <c r="E103" s="57">
        <f>IF(RES_hhdet_in_tes!E103=0,0,RES_hhdet_in_tes!E103/0.086*1000000/RES_hhdet_in_new!E103)</f>
        <v>817.82555190008088</v>
      </c>
      <c r="F103" s="57">
        <f>IF(RES_hhdet_in_tes!F103=0,0,RES_hhdet_in_tes!F103/0.086*1000000/RES_hhdet_in_new!F103)</f>
        <v>1028.4072467347269</v>
      </c>
      <c r="G103" s="57">
        <f>IF(RES_hhdet_in_tes!G103=0,0,RES_hhdet_in_tes!G103/0.086*1000000/RES_hhdet_in_new!G103)</f>
        <v>880.13763216447353</v>
      </c>
      <c r="H103" s="57">
        <f>IF(RES_hhdet_in_tes!H103=0,0,RES_hhdet_in_tes!H103/0.086*1000000/RES_hhdet_in_new!H103)</f>
        <v>922.44581894465341</v>
      </c>
      <c r="I103" s="57">
        <f>IF(RES_hhdet_in_tes!I103=0,0,RES_hhdet_in_tes!I103/0.086*1000000/RES_hhdet_in_new!I103)</f>
        <v>850.15461867211025</v>
      </c>
      <c r="J103" s="57">
        <f>IF(RES_hhdet_in_tes!J103=0,0,RES_hhdet_in_tes!J103/0.086*1000000/RES_hhdet_in_new!J103)</f>
        <v>813.97718568214179</v>
      </c>
      <c r="K103" s="57">
        <f>IF(RES_hhdet_in_tes!K103=0,0,RES_hhdet_in_tes!K103/0.086*1000000/RES_hhdet_in_new!K103)</f>
        <v>846.40979727461536</v>
      </c>
      <c r="L103" s="57">
        <f>IF(RES_hhdet_in_tes!L103=0,0,RES_hhdet_in_tes!L103/0.086*1000000/RES_hhdet_in_new!L103)</f>
        <v>858.28351713136647</v>
      </c>
      <c r="M103" s="57">
        <f>IF(RES_hhdet_in_tes!M103=0,0,RES_hhdet_in_tes!M103/0.086*1000000/RES_hhdet_in_new!M103)</f>
        <v>0</v>
      </c>
      <c r="N103" s="57">
        <f>IF(RES_hhdet_in_tes!N103=0,0,RES_hhdet_in_tes!N103/0.086*1000000/RES_hhdet_in_new!N103)</f>
        <v>847.26053764892481</v>
      </c>
      <c r="O103" s="57">
        <f>IF(RES_hhdet_in_tes!O103=0,0,RES_hhdet_in_tes!O103/0.086*1000000/RES_hhdet_in_new!O103)</f>
        <v>914.37312402062344</v>
      </c>
      <c r="P103" s="57">
        <f>IF(RES_hhdet_in_tes!P103=0,0,RES_hhdet_in_tes!P103/0.086*1000000/RES_hhdet_in_new!P103)</f>
        <v>855.94241781907419</v>
      </c>
      <c r="Q103" s="57">
        <f>IF(RES_hhdet_in_tes!Q103=0,0,RES_hhdet_in_tes!Q103/0.086*1000000/RES_hhdet_in_new!Q103)</f>
        <v>1089.5341569713783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10311.926786121685</v>
      </c>
      <c r="D105" s="168">
        <f t="shared" ref="D105" si="86">SUM(D106,D109,D111,D120)</f>
        <v>10486.302928527259</v>
      </c>
      <c r="E105" s="168">
        <f t="shared" ref="E105" si="87">SUM(E106,E109,E111,E120)</f>
        <v>0</v>
      </c>
      <c r="F105" s="168">
        <f t="shared" ref="F105" si="88">SUM(F106,F109,F111,F120)</f>
        <v>11517.391254914275</v>
      </c>
      <c r="G105" s="168">
        <f t="shared" ref="G105" si="89">SUM(G106,G109,G111,G120)</f>
        <v>11577.096882903921</v>
      </c>
      <c r="H105" s="168">
        <f t="shared" ref="H105" si="90">SUM(H106,H109,H111,H120)</f>
        <v>11524.824312003044</v>
      </c>
      <c r="I105" s="168">
        <f t="shared" ref="I105" si="91">SUM(I106,I109,I111,I120)</f>
        <v>11405.318474779549</v>
      </c>
      <c r="J105" s="168">
        <f t="shared" ref="J105" si="92">SUM(J106,J109,J111,J120)</f>
        <v>11228.367008726493</v>
      </c>
      <c r="K105" s="168">
        <f t="shared" ref="K105" si="93">SUM(K106,K109,K111,K120)</f>
        <v>11919.770801632583</v>
      </c>
      <c r="L105" s="168">
        <f t="shared" ref="L105" si="94">SUM(L106,L109,L111,L120)</f>
        <v>0</v>
      </c>
      <c r="M105" s="168">
        <f t="shared" ref="M105" si="95">SUM(M106,M109,M111,M120)</f>
        <v>12134.67054375411</v>
      </c>
      <c r="N105" s="168">
        <f t="shared" ref="N105" si="96">SUM(N106,N109,N111,N120)</f>
        <v>12985.495674258877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12581.554865091781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5268.231736268739</v>
      </c>
      <c r="D106" s="157">
        <f t="shared" si="100"/>
        <v>5326.4068276936714</v>
      </c>
      <c r="E106" s="157">
        <f t="shared" si="100"/>
        <v>0</v>
      </c>
      <c r="F106" s="157">
        <f t="shared" si="100"/>
        <v>5811.1057998095503</v>
      </c>
      <c r="G106" s="157">
        <f t="shared" si="100"/>
        <v>6058.3930494954166</v>
      </c>
      <c r="H106" s="157">
        <f t="shared" si="100"/>
        <v>6092.1121052253075</v>
      </c>
      <c r="I106" s="157">
        <f t="shared" si="100"/>
        <v>6185.530105944049</v>
      </c>
      <c r="J106" s="157">
        <f t="shared" si="100"/>
        <v>6320.4944651496808</v>
      </c>
      <c r="K106" s="157">
        <f t="shared" si="100"/>
        <v>6487.1165721686821</v>
      </c>
      <c r="L106" s="157">
        <f t="shared" si="100"/>
        <v>0</v>
      </c>
      <c r="M106" s="157">
        <f t="shared" si="100"/>
        <v>6153.1743271887244</v>
      </c>
      <c r="N106" s="157">
        <f t="shared" si="100"/>
        <v>7168.3483045250505</v>
      </c>
      <c r="O106" s="157">
        <f t="shared" si="100"/>
        <v>0</v>
      </c>
      <c r="P106" s="157">
        <f t="shared" si="100"/>
        <v>0</v>
      </c>
      <c r="Q106" s="157">
        <f t="shared" si="100"/>
        <v>6201.5994387023238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5237.1050105978875</v>
      </c>
      <c r="D107" s="156">
        <f>IF(RES_hhdet_in_tes!D107=0,0,RES_hhdet_in_tes!D107/0.086*1000000/RES_hhdet_in_new!D107)</f>
        <v>5292.1448320046702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5761.8989808958795</v>
      </c>
      <c r="G107" s="156">
        <f>IF(RES_hhdet_in_tes!G107=0,0,RES_hhdet_in_tes!G107/0.086*1000000/RES_hhdet_in_new!G107)</f>
        <v>6012.4865765947652</v>
      </c>
      <c r="H107" s="156">
        <f>IF(RES_hhdet_in_tes!H107=0,0,RES_hhdet_in_tes!H107/0.086*1000000/RES_hhdet_in_new!H107)</f>
        <v>6050.2686537812697</v>
      </c>
      <c r="I107" s="156">
        <f>IF(RES_hhdet_in_tes!I107=0,0,RES_hhdet_in_tes!I107/0.086*1000000/RES_hhdet_in_new!I107)</f>
        <v>6157.7460705817393</v>
      </c>
      <c r="J107" s="156">
        <f>IF(RES_hhdet_in_tes!J107=0,0,RES_hhdet_in_tes!J107/0.086*1000000/RES_hhdet_in_new!J107)</f>
        <v>6293.3017174130409</v>
      </c>
      <c r="K107" s="156">
        <f>IF(RES_hhdet_in_tes!K107=0,0,RES_hhdet_in_tes!K107/0.086*1000000/RES_hhdet_in_new!K107)</f>
        <v>6462.0908429859737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6119.1748805687639</v>
      </c>
      <c r="N107" s="156">
        <f>IF(RES_hhdet_in_tes!N107=0,0,RES_hhdet_in_tes!N107/0.086*1000000/RES_hhdet_in_new!N107)</f>
        <v>7144.0509264177008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6164.8690757659033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31.126725670851961</v>
      </c>
      <c r="D108" s="156">
        <f>IF(RES_hhdet_in_tes!D108=0,0,RES_hhdet_in_tes!D108/0.086*1000000/RES_hhdet_in_new!D107)</f>
        <v>34.261995689000983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49.206818913670389</v>
      </c>
      <c r="G108" s="156">
        <f>IF(RES_hhdet_in_tes!G108=0,0,RES_hhdet_in_tes!G108/0.086*1000000/RES_hhdet_in_new!G107)</f>
        <v>45.906472900651757</v>
      </c>
      <c r="H108" s="156">
        <f>IF(RES_hhdet_in_tes!H108=0,0,RES_hhdet_in_tes!H108/0.086*1000000/RES_hhdet_in_new!H107)</f>
        <v>41.843451444037981</v>
      </c>
      <c r="I108" s="156">
        <f>IF(RES_hhdet_in_tes!I108=0,0,RES_hhdet_in_tes!I108/0.086*1000000/RES_hhdet_in_new!I107)</f>
        <v>27.784035362309957</v>
      </c>
      <c r="J108" s="156">
        <f>IF(RES_hhdet_in_tes!J108=0,0,RES_hhdet_in_tes!J108/0.086*1000000/RES_hhdet_in_new!J107)</f>
        <v>27.192747736640005</v>
      </c>
      <c r="K108" s="156">
        <f>IF(RES_hhdet_in_tes!K108=0,0,RES_hhdet_in_tes!K108/0.086*1000000/RES_hhdet_in_new!K107)</f>
        <v>25.025729182708442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33.999446619960793</v>
      </c>
      <c r="N108" s="156">
        <f>IF(RES_hhdet_in_tes!N108=0,0,RES_hhdet_in_tes!N108/0.086*1000000/RES_hhdet_in_new!N107)</f>
        <v>24.29737810734937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36.730362936420605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2576.2708543230719</v>
      </c>
      <c r="D109" s="157">
        <f t="shared" si="101"/>
        <v>2498.3646853539799</v>
      </c>
      <c r="E109" s="157">
        <f t="shared" si="101"/>
        <v>0</v>
      </c>
      <c r="F109" s="157">
        <f t="shared" si="101"/>
        <v>2606.698661986999</v>
      </c>
      <c r="G109" s="157">
        <f t="shared" si="101"/>
        <v>2577.8632112018654</v>
      </c>
      <c r="H109" s="157">
        <f t="shared" si="101"/>
        <v>2546.3588898260914</v>
      </c>
      <c r="I109" s="157">
        <f t="shared" si="101"/>
        <v>2582.52927015757</v>
      </c>
      <c r="J109" s="157">
        <f t="shared" si="101"/>
        <v>2353.8045874213808</v>
      </c>
      <c r="K109" s="157">
        <f t="shared" si="101"/>
        <v>2895.2313419078364</v>
      </c>
      <c r="L109" s="157">
        <f t="shared" si="101"/>
        <v>0</v>
      </c>
      <c r="M109" s="157">
        <f t="shared" si="101"/>
        <v>3091.0992154046721</v>
      </c>
      <c r="N109" s="157">
        <f t="shared" si="101"/>
        <v>3127.7135645581711</v>
      </c>
      <c r="O109" s="157">
        <f t="shared" si="101"/>
        <v>0</v>
      </c>
      <c r="P109" s="157">
        <f t="shared" si="101"/>
        <v>0</v>
      </c>
      <c r="Q109" s="157">
        <f t="shared" si="101"/>
        <v>3225.0364218554537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2576.2708543230719</v>
      </c>
      <c r="D110" s="156">
        <f>IF(RES_hhdet_in_tes!D110=0,0,RES_hhdet_in_tes!D110/0.086*1000000/RES_hhdet_in_new!D110)</f>
        <v>2498.3646853539799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2606.698661986999</v>
      </c>
      <c r="G110" s="156">
        <f>IF(RES_hhdet_in_tes!G110=0,0,RES_hhdet_in_tes!G110/0.086*1000000/RES_hhdet_in_new!G110)</f>
        <v>2577.8632112018654</v>
      </c>
      <c r="H110" s="156">
        <f>IF(RES_hhdet_in_tes!H110=0,0,RES_hhdet_in_tes!H110/0.086*1000000/RES_hhdet_in_new!H110)</f>
        <v>2546.3588898260914</v>
      </c>
      <c r="I110" s="156">
        <f>IF(RES_hhdet_in_tes!I110=0,0,RES_hhdet_in_tes!I110/0.086*1000000/RES_hhdet_in_new!I110)</f>
        <v>2582.52927015757</v>
      </c>
      <c r="J110" s="156">
        <f>IF(RES_hhdet_in_tes!J110=0,0,RES_hhdet_in_tes!J110/0.086*1000000/RES_hhdet_in_new!J110)</f>
        <v>2353.8045874213808</v>
      </c>
      <c r="K110" s="156">
        <f>IF(RES_hhdet_in_tes!K110=0,0,RES_hhdet_in_tes!K110/0.086*1000000/RES_hhdet_in_new!K110)</f>
        <v>2895.2313419078364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3091.0992154046721</v>
      </c>
      <c r="N110" s="156">
        <f>IF(RES_hhdet_in_tes!N110=0,0,RES_hhdet_in_tes!N110/0.086*1000000/RES_hhdet_in_new!N110)</f>
        <v>3127.7135645581711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3225.0364218554537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1683.6131278394228</v>
      </c>
      <c r="D111" s="157">
        <f>IF(SUM(RES_hhdet_in_tes!D112:D113,RES_hhdet_in_tes!D116:D117)=0,0,SUM(RES_hhdet_in_tes!D112:D113,RES_hhdet_in_tes!D116:D117)/0.086*1000000/SUM(RES_hhdet_in_new!D112:D113,RES_hhdet_in_new!D116:D117))</f>
        <v>1844.6109922122453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2071.2120914808274</v>
      </c>
      <c r="G111" s="157">
        <f>IF(SUM(RES_hhdet_in_tes!G112:G113,RES_hhdet_in_tes!G116:G117)=0,0,SUM(RES_hhdet_in_tes!G112:G113,RES_hhdet_in_tes!G116:G117)/0.086*1000000/SUM(RES_hhdet_in_new!G112:G113,RES_hhdet_in_new!G116:G117))</f>
        <v>2060.7494110181456</v>
      </c>
      <c r="H111" s="157">
        <f>IF(SUM(RES_hhdet_in_tes!H112:H113,RES_hhdet_in_tes!H116:H117)=0,0,SUM(RES_hhdet_in_tes!H112:H113,RES_hhdet_in_tes!H116:H117)/0.086*1000000/SUM(RES_hhdet_in_new!H112:H113,RES_hhdet_in_new!H116:H117))</f>
        <v>1963.9746818476892</v>
      </c>
      <c r="I111" s="157">
        <f>IF(SUM(RES_hhdet_in_tes!I112:I113,RES_hhdet_in_tes!I116:I117)=0,0,SUM(RES_hhdet_in_tes!I112:I113,RES_hhdet_in_tes!I116:I117)/0.086*1000000/SUM(RES_hhdet_in_new!I112:I113,RES_hhdet_in_new!I116:I117))</f>
        <v>1787.1970487780345</v>
      </c>
      <c r="J111" s="157">
        <f>IF(SUM(RES_hhdet_in_tes!J112:J113,RES_hhdet_in_tes!J116:J117)=0,0,SUM(RES_hhdet_in_tes!J112:J113,RES_hhdet_in_tes!J116:J117)/0.086*1000000/SUM(RES_hhdet_in_new!J112:J113,RES_hhdet_in_new!J116:J117))</f>
        <v>1740.1722646654255</v>
      </c>
      <c r="K111" s="157">
        <f>IF(SUM(RES_hhdet_in_tes!K112:K113,RES_hhdet_in_tes!K116:K117)=0,0,SUM(RES_hhdet_in_tes!K112:K113,RES_hhdet_in_tes!K116:K117)/0.086*1000000/SUM(RES_hhdet_in_new!K112:K113,RES_hhdet_in_new!K116:K117))</f>
        <v>1691.0805856873451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2034.8832911158431</v>
      </c>
      <c r="N111" s="157">
        <f>IF(SUM(RES_hhdet_in_tes!N112:N113,RES_hhdet_in_tes!N116:N117)=0,0,SUM(RES_hhdet_in_tes!N112:N113,RES_hhdet_in_tes!N116:N117)/0.086*1000000/SUM(RES_hhdet_in_new!N112:N113,RES_hhdet_in_new!N116:N117))</f>
        <v>1842.1441847392225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2065.262367973603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1685.6425758839769</v>
      </c>
      <c r="D116" s="162">
        <f>IF(RES_hhdet_in_tes!D116=0,0,RES_hhdet_in_tes!D116/0.086*1000000/RES_hhdet_in_new!D116)</f>
        <v>1852.4939641652986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2082.7863667026545</v>
      </c>
      <c r="G116" s="162">
        <f>IF(RES_hhdet_in_tes!G116=0,0,RES_hhdet_in_tes!G116/0.086*1000000/RES_hhdet_in_new!G116)</f>
        <v>2107.9564890411593</v>
      </c>
      <c r="H116" s="162">
        <f>IF(RES_hhdet_in_tes!H116=0,0,RES_hhdet_in_tes!H116/0.086*1000000/RES_hhdet_in_new!H116)</f>
        <v>1989.4719585127725</v>
      </c>
      <c r="I116" s="162">
        <f>IF(RES_hhdet_in_tes!I116=0,0,RES_hhdet_in_tes!I116/0.086*1000000/RES_hhdet_in_new!I116)</f>
        <v>1829.6998257583966</v>
      </c>
      <c r="J116" s="162">
        <f>IF(RES_hhdet_in_tes!J116=0,0,RES_hhdet_in_tes!J116/0.086*1000000/RES_hhdet_in_new!J116)</f>
        <v>1763.0194894649235</v>
      </c>
      <c r="K116" s="162">
        <f>IF(RES_hhdet_in_tes!K116=0,0,RES_hhdet_in_tes!K116/0.086*1000000/RES_hhdet_in_new!K116)</f>
        <v>1714.7796909431286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2059.4592747356755</v>
      </c>
      <c r="N116" s="162">
        <f>IF(RES_hhdet_in_tes!N116=0,0,RES_hhdet_in_tes!N116/0.086*1000000/RES_hhdet_in_new!N116)</f>
        <v>1879.114133392389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2262.9182776310604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1573.8991183816656</v>
      </c>
      <c r="D117" s="160">
        <f>IF(RES_hhdet_in_tes!D117=0,0,RES_hhdet_in_tes!D117/0.086*1000000/RES_hhdet_in_new!D117)</f>
        <v>1668.9883820437221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1787.6704509568544</v>
      </c>
      <c r="G117" s="160">
        <f>IF(RES_hhdet_in_tes!G117=0,0,RES_hhdet_in_tes!G117/0.086*1000000/RES_hhdet_in_new!G117)</f>
        <v>1811.1153370800541</v>
      </c>
      <c r="H117" s="160">
        <f>IF(RES_hhdet_in_tes!H117=0,0,RES_hhdet_in_tes!H117/0.086*1000000/RES_hhdet_in_new!H117)</f>
        <v>1758.9263761554043</v>
      </c>
      <c r="I117" s="160">
        <f>IF(RES_hhdet_in_tes!I117=0,0,RES_hhdet_in_tes!I117/0.086*1000000/RES_hhdet_in_new!I117)</f>
        <v>1687.1766097895127</v>
      </c>
      <c r="J117" s="160">
        <f>IF(RES_hhdet_in_tes!J117=0,0,RES_hhdet_in_tes!J117/0.086*1000000/RES_hhdet_in_new!J117)</f>
        <v>1648.8436925241049</v>
      </c>
      <c r="K117" s="160">
        <f>IF(RES_hhdet_in_tes!K117=0,0,RES_hhdet_in_tes!K117/0.086*1000000/RES_hhdet_in_new!K117)</f>
        <v>1619.1125346672366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1746.2728691640841</v>
      </c>
      <c r="N117" s="160">
        <f>IF(RES_hhdet_in_tes!N117=0,0,RES_hhdet_in_tes!N117/0.086*1000000/RES_hhdet_in_new!N117)</f>
        <v>1658.2245627024647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1765.0524741604243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676.41144028073313</v>
      </c>
      <c r="D118" s="156">
        <f>IF(RES_hhdet_in_tes!D118=0,0,RES_hhdet_in_tes!D118/0.086*1000000/RES_hhdet_in_new!D117)</f>
        <v>748.9709226655433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845.28827884089435</v>
      </c>
      <c r="G118" s="156">
        <f>IF(RES_hhdet_in_tes!G118=0,0,RES_hhdet_in_tes!G118/0.086*1000000/RES_hhdet_in_new!G117)</f>
        <v>864.89848717143627</v>
      </c>
      <c r="H118" s="156">
        <f>IF(RES_hhdet_in_tes!H118=0,0,RES_hhdet_in_tes!H118/0.086*1000000/RES_hhdet_in_new!H117)</f>
        <v>819.13335877405189</v>
      </c>
      <c r="I118" s="156">
        <f>IF(RES_hhdet_in_tes!I118=0,0,RES_hhdet_in_tes!I118/0.086*1000000/RES_hhdet_in_new!I117)</f>
        <v>749.59010957147007</v>
      </c>
      <c r="J118" s="156">
        <f>IF(RES_hhdet_in_tes!J118=0,0,RES_hhdet_in_tes!J118/0.086*1000000/RES_hhdet_in_new!J117)</f>
        <v>715.43823271159533</v>
      </c>
      <c r="K118" s="156">
        <f>IF(RES_hhdet_in_tes!K118=0,0,RES_hhdet_in_tes!K118/0.086*1000000/RES_hhdet_in_new!K117)</f>
        <v>695.1319946422152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828.05812148287282</v>
      </c>
      <c r="N118" s="156">
        <f>IF(RES_hhdet_in_tes!N118=0,0,RES_hhdet_in_tes!N118/0.086*1000000/RES_hhdet_in_new!N117)</f>
        <v>756.88857721193324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912.91932225991957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897.48767810093238</v>
      </c>
      <c r="D119" s="156">
        <f>IF(RES_hhdet_in_tes!D119=0,0,RES_hhdet_in_tes!D119/0.086*1000000/RES_hhdet_in_new!D117)</f>
        <v>920.01745937817884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942.38217211596009</v>
      </c>
      <c r="G119" s="156">
        <f>IF(RES_hhdet_in_tes!G119=0,0,RES_hhdet_in_tes!G119/0.086*1000000/RES_hhdet_in_new!G117)</f>
        <v>946.21684990861763</v>
      </c>
      <c r="H119" s="156">
        <f>IF(RES_hhdet_in_tes!H119=0,0,RES_hhdet_in_tes!H119/0.086*1000000/RES_hhdet_in_new!H117)</f>
        <v>939.79301738135234</v>
      </c>
      <c r="I119" s="156">
        <f>IF(RES_hhdet_in_tes!I119=0,0,RES_hhdet_in_tes!I119/0.086*1000000/RES_hhdet_in_new!I117)</f>
        <v>937.58650021804306</v>
      </c>
      <c r="J119" s="156">
        <f>IF(RES_hhdet_in_tes!J119=0,0,RES_hhdet_in_tes!J119/0.086*1000000/RES_hhdet_in_new!J117)</f>
        <v>933.40545981250955</v>
      </c>
      <c r="K119" s="156">
        <f>IF(RES_hhdet_in_tes!K119=0,0,RES_hhdet_in_tes!K119/0.086*1000000/RES_hhdet_in_new!K117)</f>
        <v>923.98054002502124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918.21474768121107</v>
      </c>
      <c r="N119" s="156">
        <f>IF(RES_hhdet_in_tes!N119=0,0,RES_hhdet_in_tes!N119/0.086*1000000/RES_hhdet_in_new!N117)</f>
        <v>901.3359854905317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852.1331519005048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783.81106769045005</v>
      </c>
      <c r="D120" s="157">
        <f>IF(SUM(RES_hhdet_in_tes!D121:D122)=0,0,SUM(RES_hhdet_in_tes!D121:D122)/0.086*1000000/SUM(RES_hhdet_in_new!D121:D122))</f>
        <v>816.9204232673618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1028.3747016368986</v>
      </c>
      <c r="G120" s="157">
        <f>IF(SUM(RES_hhdet_in_tes!G121:G122)=0,0,SUM(RES_hhdet_in_tes!G121:G122)/0.086*1000000/SUM(RES_hhdet_in_new!G121:G122))</f>
        <v>880.09121118849384</v>
      </c>
      <c r="H120" s="157">
        <f>IF(SUM(RES_hhdet_in_tes!H121:H122)=0,0,SUM(RES_hhdet_in_tes!H121:H122)/0.086*1000000/SUM(RES_hhdet_in_new!H121:H122))</f>
        <v>922.37863510395664</v>
      </c>
      <c r="I120" s="157">
        <f>IF(SUM(RES_hhdet_in_tes!I121:I122)=0,0,SUM(RES_hhdet_in_tes!I121:I122)/0.086*1000000/SUM(RES_hhdet_in_new!I121:I122))</f>
        <v>850.06204989989578</v>
      </c>
      <c r="J120" s="157">
        <f>IF(SUM(RES_hhdet_in_tes!J121:J122)=0,0,SUM(RES_hhdet_in_tes!J121:J122)/0.086*1000000/SUM(RES_hhdet_in_new!J121:J122))</f>
        <v>813.89569149000602</v>
      </c>
      <c r="K120" s="157">
        <f>IF(SUM(RES_hhdet_in_tes!K121:K122)=0,0,SUM(RES_hhdet_in_tes!K121:K122)/0.086*1000000/SUM(RES_hhdet_in_new!K121:K122))</f>
        <v>846.34230186871912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855.5137100448693</v>
      </c>
      <c r="N120" s="157">
        <f>IF(SUM(RES_hhdet_in_tes!N121:N122)=0,0,SUM(RES_hhdet_in_tes!N121:N122)/0.086*1000000/SUM(RES_hhdet_in_new!N121:N122))</f>
        <v>847.28962043643241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1089.656636560401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783.81106769045005</v>
      </c>
      <c r="D122" s="57">
        <f>IF(RES_hhdet_in_tes!D122=0,0,RES_hhdet_in_tes!D122/0.086*1000000/RES_hhdet_in_new!D122)</f>
        <v>816.9204232673618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1028.3747016368986</v>
      </c>
      <c r="G122" s="57">
        <f>IF(RES_hhdet_in_tes!G122=0,0,RES_hhdet_in_tes!G122/0.086*1000000/RES_hhdet_in_new!G122)</f>
        <v>880.09121118849384</v>
      </c>
      <c r="H122" s="57">
        <f>IF(RES_hhdet_in_tes!H122=0,0,RES_hhdet_in_tes!H122/0.086*1000000/RES_hhdet_in_new!H122)</f>
        <v>922.37863510395664</v>
      </c>
      <c r="I122" s="57">
        <f>IF(RES_hhdet_in_tes!I122=0,0,RES_hhdet_in_tes!I122/0.086*1000000/RES_hhdet_in_new!I122)</f>
        <v>850.06204989989578</v>
      </c>
      <c r="J122" s="57">
        <f>IF(RES_hhdet_in_tes!J122=0,0,RES_hhdet_in_tes!J122/0.086*1000000/RES_hhdet_in_new!J122)</f>
        <v>813.89569149000602</v>
      </c>
      <c r="K122" s="57">
        <f>IF(RES_hhdet_in_tes!K122=0,0,RES_hhdet_in_tes!K122/0.086*1000000/RES_hhdet_in_new!K122)</f>
        <v>846.34230186871912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855.5137100448693</v>
      </c>
      <c r="N122" s="57">
        <f>IF(RES_hhdet_in_tes!N122=0,0,RES_hhdet_in_tes!N122/0.086*1000000/RES_hhdet_in_new!N122)</f>
        <v>847.28962043643241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1089.656636560401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11278.712882559292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13941.812125630071</v>
      </c>
      <c r="L124" s="168">
        <f t="shared" ref="L124" si="111">SUM(L125,L128,L130,L139)</f>
        <v>12731.806542157594</v>
      </c>
      <c r="M124" s="168">
        <f t="shared" ref="M124" si="112">SUM(M125,M128,M130,M139)</f>
        <v>11461.282234901917</v>
      </c>
      <c r="N124" s="168">
        <f t="shared" ref="N124" si="113">SUM(N125,N128,N130,N139)</f>
        <v>11912.958496145895</v>
      </c>
      <c r="O124" s="168">
        <f t="shared" ref="O124" si="114">SUM(O125,O128,O130,O139)</f>
        <v>11968.119559070787</v>
      </c>
      <c r="P124" s="168">
        <f t="shared" ref="P124" si="115">SUM(P125,P128,P130,P139)</f>
        <v>10573.192369963645</v>
      </c>
      <c r="Q124" s="168">
        <f t="shared" ref="Q124" si="116">SUM(Q125,Q128,Q130,Q139)</f>
        <v>11573.052228643986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5870.1446195857598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6048.5201658502665</v>
      </c>
      <c r="L125" s="157">
        <f t="shared" si="117"/>
        <v>6476.7658144350817</v>
      </c>
      <c r="M125" s="157">
        <f t="shared" si="117"/>
        <v>5751.7473340453489</v>
      </c>
      <c r="N125" s="157">
        <f t="shared" si="117"/>
        <v>6314.8887322771179</v>
      </c>
      <c r="O125" s="157">
        <f t="shared" si="117"/>
        <v>6392.9852907331851</v>
      </c>
      <c r="P125" s="157">
        <f t="shared" si="117"/>
        <v>5044.7006047078012</v>
      </c>
      <c r="Q125" s="157">
        <f t="shared" si="117"/>
        <v>5675.0877164373478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0</v>
      </c>
      <c r="D126" s="156">
        <f>IF(RES_hhdet_in_tes!D126=0,0,RES_hhdet_in_tes!D126/0.086*1000000/RES_hhdet_in_new!D126)</f>
        <v>0</v>
      </c>
      <c r="E126" s="156">
        <f>IF(RES_hhdet_in_tes!E126=0,0,RES_hhdet_in_tes!E126/0.086*1000000/RES_hhdet_in_new!E126)</f>
        <v>0</v>
      </c>
      <c r="F126" s="156">
        <f>IF(RES_hhdet_in_tes!F126=0,0,RES_hhdet_in_tes!F126/0.086*1000000/RES_hhdet_in_new!F126)</f>
        <v>5820.4378764556523</v>
      </c>
      <c r="G126" s="156">
        <f>IF(RES_hhdet_in_tes!G126=0,0,RES_hhdet_in_tes!G126/0.086*1000000/RES_hhdet_in_new!G126)</f>
        <v>0</v>
      </c>
      <c r="H126" s="156">
        <f>IF(RES_hhdet_in_tes!H126=0,0,RES_hhdet_in_tes!H126/0.086*1000000/RES_hhdet_in_new!H126)</f>
        <v>0</v>
      </c>
      <c r="I126" s="156">
        <f>IF(RES_hhdet_in_tes!I126=0,0,RES_hhdet_in_tes!I126/0.086*1000000/RES_hhdet_in_new!I126)</f>
        <v>0</v>
      </c>
      <c r="J126" s="156">
        <f>IF(RES_hhdet_in_tes!J126=0,0,RES_hhdet_in_tes!J126/0.086*1000000/RES_hhdet_in_new!J126)</f>
        <v>0</v>
      </c>
      <c r="K126" s="156">
        <f>IF(RES_hhdet_in_tes!K126=0,0,RES_hhdet_in_tes!K126/0.086*1000000/RES_hhdet_in_new!K126)</f>
        <v>6025.1864356879123</v>
      </c>
      <c r="L126" s="156">
        <f>IF(RES_hhdet_in_tes!L126=0,0,RES_hhdet_in_tes!L126/0.086*1000000/RES_hhdet_in_new!L126)</f>
        <v>6449.3086726958936</v>
      </c>
      <c r="M126" s="156">
        <f>IF(RES_hhdet_in_tes!M126=0,0,RES_hhdet_in_tes!M126/0.086*1000000/RES_hhdet_in_new!M126)</f>
        <v>5719.9659776174512</v>
      </c>
      <c r="N126" s="156">
        <f>IF(RES_hhdet_in_tes!N126=0,0,RES_hhdet_in_tes!N126/0.086*1000000/RES_hhdet_in_new!N126)</f>
        <v>6293.4841865274202</v>
      </c>
      <c r="O126" s="156">
        <f>IF(RES_hhdet_in_tes!O126=0,0,RES_hhdet_in_tes!O126/0.086*1000000/RES_hhdet_in_new!O126)</f>
        <v>6369.7008602225387</v>
      </c>
      <c r="P126" s="156">
        <f>IF(RES_hhdet_in_tes!P126=0,0,RES_hhdet_in_tes!P126/0.086*1000000/RES_hhdet_in_new!P126)</f>
        <v>5028.7990885122472</v>
      </c>
      <c r="Q126" s="156">
        <f>IF(RES_hhdet_in_tes!Q126=0,0,RES_hhdet_in_tes!Q126/0.086*1000000/RES_hhdet_in_new!Q126)</f>
        <v>5641.4757372082631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0</v>
      </c>
      <c r="D127" s="156">
        <f>IF(RES_hhdet_in_tes!D127=0,0,RES_hhdet_in_tes!D127/0.086*1000000/RES_hhdet_in_new!D126)</f>
        <v>0</v>
      </c>
      <c r="E127" s="156">
        <f>IF(RES_hhdet_in_tes!E127=0,0,RES_hhdet_in_tes!E127/0.086*1000000/RES_hhdet_in_new!E126)</f>
        <v>0</v>
      </c>
      <c r="F127" s="156">
        <f>IF(RES_hhdet_in_tes!F127=0,0,RES_hhdet_in_tes!F127/0.086*1000000/RES_hhdet_in_new!F126)</f>
        <v>49.706743130107817</v>
      </c>
      <c r="G127" s="156">
        <f>IF(RES_hhdet_in_tes!G127=0,0,RES_hhdet_in_tes!G127/0.086*1000000/RES_hhdet_in_new!G126)</f>
        <v>0</v>
      </c>
      <c r="H127" s="156">
        <f>IF(RES_hhdet_in_tes!H127=0,0,RES_hhdet_in_tes!H127/0.086*1000000/RES_hhdet_in_new!H126)</f>
        <v>0</v>
      </c>
      <c r="I127" s="156">
        <f>IF(RES_hhdet_in_tes!I127=0,0,RES_hhdet_in_tes!I127/0.086*1000000/RES_hhdet_in_new!I126)</f>
        <v>0</v>
      </c>
      <c r="J127" s="156">
        <f>IF(RES_hhdet_in_tes!J127=0,0,RES_hhdet_in_tes!J127/0.086*1000000/RES_hhdet_in_new!J126)</f>
        <v>0</v>
      </c>
      <c r="K127" s="156">
        <f>IF(RES_hhdet_in_tes!K127=0,0,RES_hhdet_in_tes!K127/0.086*1000000/RES_hhdet_in_new!K126)</f>
        <v>23.333730162354104</v>
      </c>
      <c r="L127" s="156">
        <f>IF(RES_hhdet_in_tes!L127=0,0,RES_hhdet_in_tes!L127/0.086*1000000/RES_hhdet_in_new!L126)</f>
        <v>27.457141739187783</v>
      </c>
      <c r="M127" s="156">
        <f>IF(RES_hhdet_in_tes!M127=0,0,RES_hhdet_in_tes!M127/0.086*1000000/RES_hhdet_in_new!M126)</f>
        <v>31.781356427898057</v>
      </c>
      <c r="N127" s="156">
        <f>IF(RES_hhdet_in_tes!N127=0,0,RES_hhdet_in_tes!N127/0.086*1000000/RES_hhdet_in_new!N126)</f>
        <v>21.404545749698109</v>
      </c>
      <c r="O127" s="156">
        <f>IF(RES_hhdet_in_tes!O127=0,0,RES_hhdet_in_tes!O127/0.086*1000000/RES_hhdet_in_new!O126)</f>
        <v>23.284430510646061</v>
      </c>
      <c r="P127" s="156">
        <f>IF(RES_hhdet_in_tes!P127=0,0,RES_hhdet_in_tes!P127/0.086*1000000/RES_hhdet_in_new!P126)</f>
        <v>15.901516195554006</v>
      </c>
      <c r="Q127" s="156">
        <f>IF(RES_hhdet_in_tes!Q127=0,0,RES_hhdet_in_tes!Q127/0.086*1000000/RES_hhdet_in_new!Q126)</f>
        <v>33.61197922908476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2794.7261021682116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5522.2864745037341</v>
      </c>
      <c r="L128" s="157">
        <f t="shared" si="118"/>
        <v>3789.7732483686978</v>
      </c>
      <c r="M128" s="157">
        <f t="shared" si="118"/>
        <v>3321.5460861999973</v>
      </c>
      <c r="N128" s="157">
        <f t="shared" si="118"/>
        <v>3246.3787487950685</v>
      </c>
      <c r="O128" s="157">
        <f t="shared" si="118"/>
        <v>3186.7460974996343</v>
      </c>
      <c r="P128" s="157">
        <f t="shared" si="118"/>
        <v>3200.7040555233521</v>
      </c>
      <c r="Q128" s="157">
        <f t="shared" si="118"/>
        <v>3385.4229969520507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0</v>
      </c>
      <c r="D129" s="156">
        <f>IF(RES_hhdet_in_tes!D129=0,0,RES_hhdet_in_tes!D129/0.086*1000000/RES_hhdet_in_new!D129)</f>
        <v>0</v>
      </c>
      <c r="E129" s="156">
        <f>IF(RES_hhdet_in_tes!E129=0,0,RES_hhdet_in_tes!E129/0.086*1000000/RES_hhdet_in_new!E129)</f>
        <v>0</v>
      </c>
      <c r="F129" s="156">
        <f>IF(RES_hhdet_in_tes!F129=0,0,RES_hhdet_in_tes!F129/0.086*1000000/RES_hhdet_in_new!F129)</f>
        <v>2794.7261021682116</v>
      </c>
      <c r="G129" s="156">
        <f>IF(RES_hhdet_in_tes!G129=0,0,RES_hhdet_in_tes!G129/0.086*1000000/RES_hhdet_in_new!G129)</f>
        <v>0</v>
      </c>
      <c r="H129" s="156">
        <f>IF(RES_hhdet_in_tes!H129=0,0,RES_hhdet_in_tes!H129/0.086*1000000/RES_hhdet_in_new!H129)</f>
        <v>0</v>
      </c>
      <c r="I129" s="156">
        <f>IF(RES_hhdet_in_tes!I129=0,0,RES_hhdet_in_tes!I129/0.086*1000000/RES_hhdet_in_new!I129)</f>
        <v>0</v>
      </c>
      <c r="J129" s="156">
        <f>IF(RES_hhdet_in_tes!J129=0,0,RES_hhdet_in_tes!J129/0.086*1000000/RES_hhdet_in_new!J129)</f>
        <v>0</v>
      </c>
      <c r="K129" s="156">
        <f>IF(RES_hhdet_in_tes!K129=0,0,RES_hhdet_in_tes!K129/0.086*1000000/RES_hhdet_in_new!K129)</f>
        <v>5522.2864745037341</v>
      </c>
      <c r="L129" s="156">
        <f>IF(RES_hhdet_in_tes!L129=0,0,RES_hhdet_in_tes!L129/0.086*1000000/RES_hhdet_in_new!L129)</f>
        <v>3789.7732483686978</v>
      </c>
      <c r="M129" s="156">
        <f>IF(RES_hhdet_in_tes!M129=0,0,RES_hhdet_in_tes!M129/0.086*1000000/RES_hhdet_in_new!M129)</f>
        <v>3321.5460861999973</v>
      </c>
      <c r="N129" s="156">
        <f>IF(RES_hhdet_in_tes!N129=0,0,RES_hhdet_in_tes!N129/0.086*1000000/RES_hhdet_in_new!N129)</f>
        <v>3246.3787487950685</v>
      </c>
      <c r="O129" s="156">
        <f>IF(RES_hhdet_in_tes!O129=0,0,RES_hhdet_in_tes!O129/0.086*1000000/RES_hhdet_in_new!O129)</f>
        <v>3186.7460974996343</v>
      </c>
      <c r="P129" s="156">
        <f>IF(RES_hhdet_in_tes!P129=0,0,RES_hhdet_in_tes!P129/0.086*1000000/RES_hhdet_in_new!P129)</f>
        <v>3200.7040555233521</v>
      </c>
      <c r="Q129" s="156">
        <f>IF(RES_hhdet_in_tes!Q129=0,0,RES_hhdet_in_tes!Q129/0.086*1000000/RES_hhdet_in_new!Q129)</f>
        <v>3385.4229969520507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0</v>
      </c>
      <c r="D130" s="157">
        <f>IF(SUM(RES_hhdet_in_tes!D131:D132,RES_hhdet_in_tes!D135:D136)=0,0,SUM(RES_hhdet_in_tes!D131:D132,RES_hhdet_in_tes!D135:D136)/0.086*1000000/SUM(RES_hhdet_in_new!D131:D132,RES_hhdet_in_new!D135:D136))</f>
        <v>0</v>
      </c>
      <c r="E130" s="157">
        <f>IF(SUM(RES_hhdet_in_tes!E131:E132,RES_hhdet_in_tes!E135:E136)=0,0,SUM(RES_hhdet_in_tes!E131:E132,RES_hhdet_in_tes!E135:E136)/0.086*1000000/SUM(RES_hhdet_in_new!E131:E132,RES_hhdet_in_new!E135:E136))</f>
        <v>0</v>
      </c>
      <c r="F130" s="157">
        <f>IF(SUM(RES_hhdet_in_tes!F131:F132,RES_hhdet_in_tes!F135:F136)=0,0,SUM(RES_hhdet_in_tes!F131:F132,RES_hhdet_in_tes!F135:F136)/0.086*1000000/SUM(RES_hhdet_in_new!F131:F132,RES_hhdet_in_new!F135:F136))</f>
        <v>1585.3753134789781</v>
      </c>
      <c r="G130" s="157">
        <f>IF(SUM(RES_hhdet_in_tes!G131:G132,RES_hhdet_in_tes!G135:G136)=0,0,SUM(RES_hhdet_in_tes!G131:G132,RES_hhdet_in_tes!G135:G136)/0.086*1000000/SUM(RES_hhdet_in_new!G131:G132,RES_hhdet_in_new!G135:G136))</f>
        <v>0</v>
      </c>
      <c r="H130" s="157">
        <f>IF(SUM(RES_hhdet_in_tes!H131:H132,RES_hhdet_in_tes!H135:H136)=0,0,SUM(RES_hhdet_in_tes!H131:H132,RES_hhdet_in_tes!H135:H136)/0.086*1000000/SUM(RES_hhdet_in_new!H131:H132,RES_hhdet_in_new!H135:H136))</f>
        <v>0</v>
      </c>
      <c r="I130" s="157">
        <f>IF(SUM(RES_hhdet_in_tes!I131:I132,RES_hhdet_in_tes!I135:I136)=0,0,SUM(RES_hhdet_in_tes!I131:I132,RES_hhdet_in_tes!I135:I136)/0.086*1000000/SUM(RES_hhdet_in_new!I131:I132,RES_hhdet_in_new!I135:I136))</f>
        <v>0</v>
      </c>
      <c r="J130" s="157">
        <f>IF(SUM(RES_hhdet_in_tes!J131:J132,RES_hhdet_in_tes!J135:J136)=0,0,SUM(RES_hhdet_in_tes!J131:J132,RES_hhdet_in_tes!J135:J136)/0.086*1000000/SUM(RES_hhdet_in_new!J131:J132,RES_hhdet_in_new!J135:J136))</f>
        <v>0</v>
      </c>
      <c r="K130" s="157">
        <f>IF(SUM(RES_hhdet_in_tes!K131:K132,RES_hhdet_in_tes!K135:K136)=0,0,SUM(RES_hhdet_in_tes!K131:K132,RES_hhdet_in_tes!K135:K136)/0.086*1000000/SUM(RES_hhdet_in_new!K131:K132,RES_hhdet_in_new!K135:K136))</f>
        <v>1524.6457807988149</v>
      </c>
      <c r="L130" s="157">
        <f>IF(SUM(RES_hhdet_in_tes!L131:L132,RES_hhdet_in_tes!L135:L136)=0,0,SUM(RES_hhdet_in_tes!L131:L132,RES_hhdet_in_tes!L135:L136)/0.086*1000000/SUM(RES_hhdet_in_new!L131:L132,RES_hhdet_in_new!L135:L136))</f>
        <v>1606.9623329605258</v>
      </c>
      <c r="M130" s="157">
        <f>IF(SUM(RES_hhdet_in_tes!M131:M132,RES_hhdet_in_tes!M135:M136)=0,0,SUM(RES_hhdet_in_tes!M131:M132,RES_hhdet_in_tes!M135:M136)/0.086*1000000/SUM(RES_hhdet_in_new!M131:M132,RES_hhdet_in_new!M135:M136))</f>
        <v>1532.374183543405</v>
      </c>
      <c r="N130" s="157">
        <f>IF(SUM(RES_hhdet_in_tes!N131:N132,RES_hhdet_in_tes!N135:N136)=0,0,SUM(RES_hhdet_in_tes!N131:N132,RES_hhdet_in_tes!N135:N136)/0.086*1000000/SUM(RES_hhdet_in_new!N131:N132,RES_hhdet_in_new!N135:N136))</f>
        <v>1504.3234532254532</v>
      </c>
      <c r="O130" s="157">
        <f>IF(SUM(RES_hhdet_in_tes!O131:O132,RES_hhdet_in_tes!O135:O136)=0,0,SUM(RES_hhdet_in_tes!O131:O132,RES_hhdet_in_tes!O135:O136)/0.086*1000000/SUM(RES_hhdet_in_new!O131:O132,RES_hhdet_in_new!O135:O136))</f>
        <v>1473.883178909429</v>
      </c>
      <c r="P130" s="157">
        <f>IF(SUM(RES_hhdet_in_tes!P131:P132,RES_hhdet_in_tes!P135:P136)=0,0,SUM(RES_hhdet_in_tes!P131:P132,RES_hhdet_in_tes!P135:P136)/0.086*1000000/SUM(RES_hhdet_in_new!P131:P132,RES_hhdet_in_new!P135:P136))</f>
        <v>1471.7256760531532</v>
      </c>
      <c r="Q130" s="157">
        <f>IF(SUM(RES_hhdet_in_tes!Q131:Q132,RES_hhdet_in_tes!Q135:Q136)=0,0,SUM(RES_hhdet_in_tes!Q131:Q132,RES_hhdet_in_tes!Q135:Q136)/0.086*1000000/SUM(RES_hhdet_in_new!Q131:Q132,RES_hhdet_in_new!Q135:Q136))</f>
        <v>1422.8261877622081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0</v>
      </c>
      <c r="D131" s="132">
        <f>IF(RES_hhdet_in_tes!D131=0,0,RES_hhdet_in_tes!D131/0.086*1000000/RES_hhdet_in_new!D131)</f>
        <v>0</v>
      </c>
      <c r="E131" s="132">
        <f>IF(RES_hhdet_in_tes!E131=0,0,RES_hhdet_in_tes!E131/0.086*1000000/RES_hhdet_in_new!E131)</f>
        <v>0</v>
      </c>
      <c r="F131" s="132">
        <f>IF(RES_hhdet_in_tes!F131=0,0,RES_hhdet_in_tes!F131/0.086*1000000/RES_hhdet_in_new!F131)</f>
        <v>1585.4848093491196</v>
      </c>
      <c r="G131" s="132">
        <f>IF(RES_hhdet_in_tes!G131=0,0,RES_hhdet_in_tes!G131/0.086*1000000/RES_hhdet_in_new!G131)</f>
        <v>0</v>
      </c>
      <c r="H131" s="132">
        <f>IF(RES_hhdet_in_tes!H131=0,0,RES_hhdet_in_tes!H131/0.086*1000000/RES_hhdet_in_new!H131)</f>
        <v>0</v>
      </c>
      <c r="I131" s="132">
        <f>IF(RES_hhdet_in_tes!I131=0,0,RES_hhdet_in_tes!I131/0.086*1000000/RES_hhdet_in_new!I131)</f>
        <v>0</v>
      </c>
      <c r="J131" s="132">
        <f>IF(RES_hhdet_in_tes!J131=0,0,RES_hhdet_in_tes!J131/0.086*1000000/RES_hhdet_in_new!J131)</f>
        <v>0</v>
      </c>
      <c r="K131" s="132">
        <f>IF(RES_hhdet_in_tes!K131=0,0,RES_hhdet_in_tes!K131/0.086*1000000/RES_hhdet_in_new!K131)</f>
        <v>1521.6306404375055</v>
      </c>
      <c r="L131" s="132">
        <f>IF(RES_hhdet_in_tes!L131=0,0,RES_hhdet_in_tes!L131/0.086*1000000/RES_hhdet_in_new!L131)</f>
        <v>1522.9806445748043</v>
      </c>
      <c r="M131" s="132">
        <f>IF(RES_hhdet_in_tes!M131=0,0,RES_hhdet_in_tes!M131/0.086*1000000/RES_hhdet_in_new!M131)</f>
        <v>1532.3097304069559</v>
      </c>
      <c r="N131" s="132">
        <f>IF(RES_hhdet_in_tes!N131=0,0,RES_hhdet_in_tes!N131/0.086*1000000/RES_hhdet_in_new!N131)</f>
        <v>1504.1772130472641</v>
      </c>
      <c r="O131" s="132">
        <f>IF(RES_hhdet_in_tes!O131=0,0,RES_hhdet_in_tes!O131/0.086*1000000/RES_hhdet_in_new!O131)</f>
        <v>1473.8488267260473</v>
      </c>
      <c r="P131" s="132">
        <f>IF(RES_hhdet_in_tes!P131=0,0,RES_hhdet_in_tes!P131/0.086*1000000/RES_hhdet_in_new!P131)</f>
        <v>1480.1016179349651</v>
      </c>
      <c r="Q131" s="132">
        <f>IF(RES_hhdet_in_tes!Q131=0,0,RES_hhdet_in_tes!Q131/0.086*1000000/RES_hhdet_in_new!Q131)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0</v>
      </c>
      <c r="D132" s="132">
        <f>IF(RES_hhdet_in_tes!D132=0,0,RES_hhdet_in_tes!D132/0.086*1000000/RES_hhdet_in_new!D132)</f>
        <v>0</v>
      </c>
      <c r="E132" s="132">
        <f>IF(RES_hhdet_in_tes!E132=0,0,RES_hhdet_in_tes!E132/0.086*1000000/RES_hhdet_in_new!E132)</f>
        <v>0</v>
      </c>
      <c r="F132" s="132">
        <f>IF(RES_hhdet_in_tes!F132=0,0,RES_hhdet_in_tes!F132/0.086*1000000/RES_hhdet_in_new!F132)</f>
        <v>1576.8723999990232</v>
      </c>
      <c r="G132" s="132">
        <f>IF(RES_hhdet_in_tes!G132=0,0,RES_hhdet_in_tes!G132/0.086*1000000/RES_hhdet_in_new!G132)</f>
        <v>0</v>
      </c>
      <c r="H132" s="132">
        <f>IF(RES_hhdet_in_tes!H132=0,0,RES_hhdet_in_tes!H132/0.086*1000000/RES_hhdet_in_new!H132)</f>
        <v>0</v>
      </c>
      <c r="I132" s="132">
        <f>IF(RES_hhdet_in_tes!I132=0,0,RES_hhdet_in_tes!I132/0.086*1000000/RES_hhdet_in_new!I132)</f>
        <v>0</v>
      </c>
      <c r="J132" s="132">
        <f>IF(RES_hhdet_in_tes!J132=0,0,RES_hhdet_in_tes!J132/0.086*1000000/RES_hhdet_in_new!J132)</f>
        <v>0</v>
      </c>
      <c r="K132" s="132">
        <f>IF(RES_hhdet_in_tes!K132=0,0,RES_hhdet_in_tes!K132/0.086*1000000/RES_hhdet_in_new!K132)</f>
        <v>1538.6094115417068</v>
      </c>
      <c r="L132" s="132">
        <f>IF(RES_hhdet_in_tes!L132=0,0,RES_hhdet_in_tes!L132/0.086*1000000/RES_hhdet_in_new!L132)</f>
        <v>1535.0182685353323</v>
      </c>
      <c r="M132" s="132">
        <f>IF(RES_hhdet_in_tes!M132=0,0,RES_hhdet_in_tes!M132/0.086*1000000/RES_hhdet_in_new!M132)</f>
        <v>1532.7986958558417</v>
      </c>
      <c r="N132" s="132">
        <f>IF(RES_hhdet_in_tes!N132=0,0,RES_hhdet_in_tes!N132/0.086*1000000/RES_hhdet_in_new!N132)</f>
        <v>1504.7370174846214</v>
      </c>
      <c r="O132" s="132">
        <f>IF(RES_hhdet_in_tes!O132=0,0,RES_hhdet_in_tes!O132/0.086*1000000/RES_hhdet_in_new!O132)</f>
        <v>1474.0254830817323</v>
      </c>
      <c r="P132" s="132">
        <f>IF(RES_hhdet_in_tes!P132=0,0,RES_hhdet_in_tes!P132/0.086*1000000/RES_hhdet_in_new!P132)</f>
        <v>1446.2899489650063</v>
      </c>
      <c r="Q132" s="132">
        <f>IF(RES_hhdet_in_tes!Q132=0,0,RES_hhdet_in_tes!Q132/0.086*1000000/RES_hhdet_in_new!Q132)</f>
        <v>1422.8261877622081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0</v>
      </c>
      <c r="D133" s="165">
        <f>IF(RES_hhdet_in_tes!D133=0,0,RES_hhdet_in_tes!D133/0.086*1000000/RES_hhdet_in_new!D132)</f>
        <v>0</v>
      </c>
      <c r="E133" s="165">
        <f>IF(RES_hhdet_in_tes!E133=0,0,RES_hhdet_in_tes!E133/0.086*1000000/RES_hhdet_in_new!E132)</f>
        <v>0</v>
      </c>
      <c r="F133" s="165">
        <f>IF(RES_hhdet_in_tes!F133=0,0,RES_hhdet_in_tes!F133/0.086*1000000/RES_hhdet_in_new!F132)</f>
        <v>634.19392373967412</v>
      </c>
      <c r="G133" s="165">
        <f>IF(RES_hhdet_in_tes!G133=0,0,RES_hhdet_in_tes!G133/0.086*1000000/RES_hhdet_in_new!G132)</f>
        <v>0</v>
      </c>
      <c r="H133" s="165">
        <f>IF(RES_hhdet_in_tes!H133=0,0,RES_hhdet_in_tes!H133/0.086*1000000/RES_hhdet_in_new!H132)</f>
        <v>0</v>
      </c>
      <c r="I133" s="165">
        <f>IF(RES_hhdet_in_tes!I133=0,0,RES_hhdet_in_tes!I133/0.086*1000000/RES_hhdet_in_new!I132)</f>
        <v>0</v>
      </c>
      <c r="J133" s="165">
        <f>IF(RES_hhdet_in_tes!J133=0,0,RES_hhdet_in_tes!J133/0.086*1000000/RES_hhdet_in_new!J132)</f>
        <v>0</v>
      </c>
      <c r="K133" s="165">
        <f>IF(RES_hhdet_in_tes!K133=0,0,RES_hhdet_in_tes!K133/0.086*1000000/RES_hhdet_in_new!K132)</f>
        <v>614.78003304582046</v>
      </c>
      <c r="L133" s="165">
        <f>IF(RES_hhdet_in_tes!L133=0,0,RES_hhdet_in_tes!L133/0.086*1000000/RES_hhdet_in_new!L132)</f>
        <v>614.00613181341896</v>
      </c>
      <c r="M133" s="165">
        <f>IF(RES_hhdet_in_tes!M133=0,0,RES_hhdet_in_tes!M133/0.086*1000000/RES_hhdet_in_new!M132)</f>
        <v>614.21969249436358</v>
      </c>
      <c r="N133" s="165">
        <f>IF(RES_hhdet_in_tes!N133=0,0,RES_hhdet_in_tes!N133/0.086*1000000/RES_hhdet_in_new!N132)</f>
        <v>603.10837706901918</v>
      </c>
      <c r="O133" s="165">
        <f>IF(RES_hhdet_in_tes!O133=0,0,RES_hhdet_in_tes!O133/0.086*1000000/RES_hhdet_in_new!O132)</f>
        <v>591.35998306048782</v>
      </c>
      <c r="P133" s="165">
        <f>IF(RES_hhdet_in_tes!P133=0,0,RES_hhdet_in_tes!P133/0.086*1000000/RES_hhdet_in_new!P132)</f>
        <v>594.08059123958526</v>
      </c>
      <c r="Q133" s="165">
        <f>IF(RES_hhdet_in_tes!Q133=0,0,RES_hhdet_in_tes!Q133/0.086*1000000/RES_hhdet_in_new!Q132)</f>
        <v>570.49797972539875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0</v>
      </c>
      <c r="D134" s="164">
        <f>IF(RES_hhdet_in_tes!D134=0,0,RES_hhdet_in_tes!D134/0.086*1000000/RES_hhdet_in_new!D132)</f>
        <v>0</v>
      </c>
      <c r="E134" s="164">
        <f>IF(RES_hhdet_in_tes!E134=0,0,RES_hhdet_in_tes!E134/0.086*1000000/RES_hhdet_in_new!E132)</f>
        <v>0</v>
      </c>
      <c r="F134" s="164">
        <f>IF(RES_hhdet_in_tes!F134=0,0,RES_hhdet_in_tes!F134/0.086*1000000/RES_hhdet_in_new!F132)</f>
        <v>942.67847625934883</v>
      </c>
      <c r="G134" s="164">
        <f>IF(RES_hhdet_in_tes!G134=0,0,RES_hhdet_in_tes!G134/0.086*1000000/RES_hhdet_in_new!G132)</f>
        <v>0</v>
      </c>
      <c r="H134" s="164">
        <f>IF(RES_hhdet_in_tes!H134=0,0,RES_hhdet_in_tes!H134/0.086*1000000/RES_hhdet_in_new!H132)</f>
        <v>0</v>
      </c>
      <c r="I134" s="164">
        <f>IF(RES_hhdet_in_tes!I134=0,0,RES_hhdet_in_tes!I134/0.086*1000000/RES_hhdet_in_new!I132)</f>
        <v>0</v>
      </c>
      <c r="J134" s="164">
        <f>IF(RES_hhdet_in_tes!J134=0,0,RES_hhdet_in_tes!J134/0.086*1000000/RES_hhdet_in_new!J132)</f>
        <v>0</v>
      </c>
      <c r="K134" s="164">
        <f>IF(RES_hhdet_in_tes!K134=0,0,RES_hhdet_in_tes!K134/0.086*1000000/RES_hhdet_in_new!K132)</f>
        <v>923.8293784958862</v>
      </c>
      <c r="L134" s="164">
        <f>IF(RES_hhdet_in_tes!L134=0,0,RES_hhdet_in_tes!L134/0.086*1000000/RES_hhdet_in_new!L132)</f>
        <v>921.01213672191352</v>
      </c>
      <c r="M134" s="164">
        <f>IF(RES_hhdet_in_tes!M134=0,0,RES_hhdet_in_tes!M134/0.086*1000000/RES_hhdet_in_new!M132)</f>
        <v>918.57900336147804</v>
      </c>
      <c r="N134" s="164">
        <f>IF(RES_hhdet_in_tes!N134=0,0,RES_hhdet_in_tes!N134/0.086*1000000/RES_hhdet_in_new!N132)</f>
        <v>901.62864041560226</v>
      </c>
      <c r="O134" s="164">
        <f>IF(RES_hhdet_in_tes!O134=0,0,RES_hhdet_in_tes!O134/0.086*1000000/RES_hhdet_in_new!O132)</f>
        <v>882.6655000212445</v>
      </c>
      <c r="P134" s="164">
        <f>IF(RES_hhdet_in_tes!P134=0,0,RES_hhdet_in_tes!P134/0.086*1000000/RES_hhdet_in_new!P132)</f>
        <v>852.209357725421</v>
      </c>
      <c r="Q134" s="164">
        <f>IF(RES_hhdet_in_tes!Q134=0,0,RES_hhdet_in_tes!Q134/0.086*1000000/RES_hhdet_in_new!Q132)</f>
        <v>852.32820803680977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0</v>
      </c>
      <c r="D135" s="162">
        <f>IF(RES_hhdet_in_tes!D135=0,0,RES_hhdet_in_tes!D135/0.086*1000000/RES_hhdet_in_new!D135)</f>
        <v>0</v>
      </c>
      <c r="E135" s="162">
        <f>IF(RES_hhdet_in_tes!E135=0,0,RES_hhdet_in_tes!E135/0.086*1000000/RES_hhdet_in_new!E135)</f>
        <v>0</v>
      </c>
      <c r="F135" s="162">
        <f>IF(RES_hhdet_in_tes!F135=0,0,RES_hhdet_in_tes!F135/0.086*1000000/RES_hhdet_in_new!F135)</f>
        <v>0</v>
      </c>
      <c r="G135" s="162">
        <f>IF(RES_hhdet_in_tes!G135=0,0,RES_hhdet_in_tes!G135/0.086*1000000/RES_hhdet_in_new!G135)</f>
        <v>0</v>
      </c>
      <c r="H135" s="162">
        <f>IF(RES_hhdet_in_tes!H135=0,0,RES_hhdet_in_tes!H135/0.086*1000000/RES_hhdet_in_new!H135)</f>
        <v>0</v>
      </c>
      <c r="I135" s="162">
        <f>IF(RES_hhdet_in_tes!I135=0,0,RES_hhdet_in_tes!I135/0.086*1000000/RES_hhdet_in_new!I135)</f>
        <v>0</v>
      </c>
      <c r="J135" s="162">
        <f>IF(RES_hhdet_in_tes!J135=0,0,RES_hhdet_in_tes!J135/0.086*1000000/RES_hhdet_in_new!J135)</f>
        <v>0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1984.7065615894071</v>
      </c>
      <c r="M135" s="162">
        <f>IF(RES_hhdet_in_tes!M135=0,0,RES_hhdet_in_tes!M135/0.086*1000000/RES_hhdet_in_new!M135)</f>
        <v>0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0</v>
      </c>
      <c r="P135" s="162">
        <f>IF(RES_hhdet_in_tes!P135=0,0,RES_hhdet_in_tes!P135/0.086*1000000/RES_hhdet_in_new!P135)</f>
        <v>0</v>
      </c>
      <c r="Q135" s="162">
        <f>IF(RES_hhdet_in_tes!Q135=0,0,RES_hhdet_in_tes!Q135/0.086*1000000/RES_hhdet_in_new!Q135)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0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0</v>
      </c>
      <c r="G136" s="160">
        <f>IF(RES_hhdet_in_tes!G136=0,0,RES_hhdet_in_tes!G136/0.086*1000000/RES_hhdet_in_new!G136)</f>
        <v>0</v>
      </c>
      <c r="H136" s="160">
        <f>IF(RES_hhdet_in_tes!H136=0,0,RES_hhdet_in_tes!H136/0.086*1000000/RES_hhdet_in_new!H136)</f>
        <v>0</v>
      </c>
      <c r="I136" s="160">
        <f>IF(RES_hhdet_in_tes!I136=0,0,RES_hhdet_in_tes!I136/0.086*1000000/RES_hhdet_in_new!I136)</f>
        <v>0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1716.3778840723808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0</v>
      </c>
      <c r="P136" s="160">
        <f>IF(RES_hhdet_in_tes!P136=0,0,RES_hhdet_in_tes!P136/0.086*1000000/RES_hhdet_in_new!P136)</f>
        <v>0</v>
      </c>
      <c r="Q136" s="160">
        <f>IF(RES_hhdet_in_tes!Q136=0,0,RES_hhdet_in_tes!Q136/0.086*1000000/RES_hhdet_in_new!Q136)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0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0</v>
      </c>
      <c r="G137" s="156">
        <f>IF(RES_hhdet_in_tes!G137=0,0,RES_hhdet_in_tes!G137/0.086*1000000/RES_hhdet_in_new!G136)</f>
        <v>0</v>
      </c>
      <c r="H137" s="156">
        <f>IF(RES_hhdet_in_tes!H137=0,0,RES_hhdet_in_tes!H137/0.086*1000000/RES_hhdet_in_new!H136)</f>
        <v>0</v>
      </c>
      <c r="I137" s="156">
        <f>IF(RES_hhdet_in_tes!I137=0,0,RES_hhdet_in_tes!I137/0.086*1000000/RES_hhdet_in_new!I136)</f>
        <v>0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795.35468122856298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0</v>
      </c>
      <c r="P137" s="156">
        <f>IF(RES_hhdet_in_tes!P137=0,0,RES_hhdet_in_tes!P137/0.086*1000000/RES_hhdet_in_new!P136)</f>
        <v>0</v>
      </c>
      <c r="Q137" s="156">
        <f>IF(RES_hhdet_in_tes!Q137=0,0,RES_hhdet_in_tes!Q137/0.086*1000000/RES_hhdet_in_new!Q136)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0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0</v>
      </c>
      <c r="G138" s="156">
        <f>IF(RES_hhdet_in_tes!G138=0,0,RES_hhdet_in_tes!G138/0.086*1000000/RES_hhdet_in_new!G136)</f>
        <v>0</v>
      </c>
      <c r="H138" s="156">
        <f>IF(RES_hhdet_in_tes!H138=0,0,RES_hhdet_in_tes!H138/0.086*1000000/RES_hhdet_in_new!H136)</f>
        <v>0</v>
      </c>
      <c r="I138" s="156">
        <f>IF(RES_hhdet_in_tes!I138=0,0,RES_hhdet_in_tes!I138/0.086*1000000/RES_hhdet_in_new!I136)</f>
        <v>0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921.0232028438179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0</v>
      </c>
      <c r="P138" s="156">
        <f>IF(RES_hhdet_in_tes!P138=0,0,RES_hhdet_in_tes!P138/0.086*1000000/RES_hhdet_in_new!P136)</f>
        <v>0</v>
      </c>
      <c r="Q138" s="156">
        <f>IF(RES_hhdet_in_tes!Q138=0,0,RES_hhdet_in_tes!Q138/0.086*1000000/RES_hhdet_in_new!Q136)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0</v>
      </c>
      <c r="D139" s="157">
        <f>IF(SUM(RES_hhdet_in_tes!D140:D141)=0,0,SUM(RES_hhdet_in_tes!D140:D141)/0.086*1000000/SUM(RES_hhdet_in_new!D140:D141))</f>
        <v>0</v>
      </c>
      <c r="E139" s="157">
        <f>IF(SUM(RES_hhdet_in_tes!E140:E141)=0,0,SUM(RES_hhdet_in_tes!E140:E141)/0.086*1000000/SUM(RES_hhdet_in_new!E140:E141))</f>
        <v>0</v>
      </c>
      <c r="F139" s="157">
        <f>IF(SUM(RES_hhdet_in_tes!F140:F141)=0,0,SUM(RES_hhdet_in_tes!F140:F141)/0.086*1000000/SUM(RES_hhdet_in_new!F140:F141))</f>
        <v>1028.4668473263418</v>
      </c>
      <c r="G139" s="157">
        <f>IF(SUM(RES_hhdet_in_tes!G140:G141)=0,0,SUM(RES_hhdet_in_tes!G140:G141)/0.086*1000000/SUM(RES_hhdet_in_new!G140:G141))</f>
        <v>0</v>
      </c>
      <c r="H139" s="157">
        <f>IF(SUM(RES_hhdet_in_tes!H140:H141)=0,0,SUM(RES_hhdet_in_tes!H140:H141)/0.086*1000000/SUM(RES_hhdet_in_new!H140:H141))</f>
        <v>0</v>
      </c>
      <c r="I139" s="157">
        <f>IF(SUM(RES_hhdet_in_tes!I140:I141)=0,0,SUM(RES_hhdet_in_tes!I140:I141)/0.086*1000000/SUM(RES_hhdet_in_new!I140:I141))</f>
        <v>0</v>
      </c>
      <c r="J139" s="157">
        <f>IF(SUM(RES_hhdet_in_tes!J140:J141)=0,0,SUM(RES_hhdet_in_tes!J140:J141)/0.086*1000000/SUM(RES_hhdet_in_new!J140:J141))</f>
        <v>0</v>
      </c>
      <c r="K139" s="157">
        <f>IF(SUM(RES_hhdet_in_tes!K140:K141)=0,0,SUM(RES_hhdet_in_tes!K140:K141)/0.086*1000000/SUM(RES_hhdet_in_new!K140:K141))</f>
        <v>846.35970447725538</v>
      </c>
      <c r="L139" s="157">
        <f>IF(SUM(RES_hhdet_in_tes!L140:L141)=0,0,SUM(RES_hhdet_in_tes!L140:L141)/0.086*1000000/SUM(RES_hhdet_in_new!L140:L141))</f>
        <v>858.30514639328987</v>
      </c>
      <c r="M139" s="157">
        <f>IF(SUM(RES_hhdet_in_tes!M140:M141)=0,0,SUM(RES_hhdet_in_tes!M140:M141)/0.086*1000000/SUM(RES_hhdet_in_new!M140:M141))</f>
        <v>855.6146311131655</v>
      </c>
      <c r="N139" s="157">
        <f>IF(SUM(RES_hhdet_in_tes!N140:N141)=0,0,SUM(RES_hhdet_in_tes!N140:N141)/0.086*1000000/SUM(RES_hhdet_in_new!N140:N141))</f>
        <v>847.3675618482539</v>
      </c>
      <c r="O139" s="157">
        <f>IF(SUM(RES_hhdet_in_tes!O140:O141)=0,0,SUM(RES_hhdet_in_tes!O140:O141)/0.086*1000000/SUM(RES_hhdet_in_new!O140:O141))</f>
        <v>914.50499192853761</v>
      </c>
      <c r="P139" s="157">
        <f>IF(SUM(RES_hhdet_in_tes!P140:P141)=0,0,SUM(RES_hhdet_in_tes!P140:P141)/0.086*1000000/SUM(RES_hhdet_in_new!P140:P141))</f>
        <v>856.06203367933756</v>
      </c>
      <c r="Q139" s="157">
        <f>IF(SUM(RES_hhdet_in_tes!Q140:Q141)=0,0,SUM(RES_hhdet_in_tes!Q140:Q141)/0.086*1000000/SUM(RES_hhdet_in_new!Q140:Q141))</f>
        <v>1089.7153274923808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0</v>
      </c>
      <c r="D141" s="57">
        <f>IF(RES_hhdet_in_tes!D141=0,0,RES_hhdet_in_tes!D141/0.086*1000000/RES_hhdet_in_new!D141)</f>
        <v>0</v>
      </c>
      <c r="E141" s="57">
        <f>IF(RES_hhdet_in_tes!E141=0,0,RES_hhdet_in_tes!E141/0.086*1000000/RES_hhdet_in_new!E141)</f>
        <v>0</v>
      </c>
      <c r="F141" s="57">
        <f>IF(RES_hhdet_in_tes!F141=0,0,RES_hhdet_in_tes!F141/0.086*1000000/RES_hhdet_in_new!F141)</f>
        <v>1028.4668473263418</v>
      </c>
      <c r="G141" s="57">
        <f>IF(RES_hhdet_in_tes!G141=0,0,RES_hhdet_in_tes!G141/0.086*1000000/RES_hhdet_in_new!G141)</f>
        <v>0</v>
      </c>
      <c r="H141" s="57">
        <f>IF(RES_hhdet_in_tes!H141=0,0,RES_hhdet_in_tes!H141/0.086*1000000/RES_hhdet_in_new!H141)</f>
        <v>0</v>
      </c>
      <c r="I141" s="57">
        <f>IF(RES_hhdet_in_tes!I141=0,0,RES_hhdet_in_tes!I141/0.086*1000000/RES_hhdet_in_new!I141)</f>
        <v>0</v>
      </c>
      <c r="J141" s="57">
        <f>IF(RES_hhdet_in_tes!J141=0,0,RES_hhdet_in_tes!J141/0.086*1000000/RES_hhdet_in_new!J141)</f>
        <v>0</v>
      </c>
      <c r="K141" s="57">
        <f>IF(RES_hhdet_in_tes!K141=0,0,RES_hhdet_in_tes!K141/0.086*1000000/RES_hhdet_in_new!K141)</f>
        <v>846.35970447725538</v>
      </c>
      <c r="L141" s="57">
        <f>IF(RES_hhdet_in_tes!L141=0,0,RES_hhdet_in_tes!L141/0.086*1000000/RES_hhdet_in_new!L141)</f>
        <v>858.30514639328987</v>
      </c>
      <c r="M141" s="57">
        <f>IF(RES_hhdet_in_tes!M141=0,0,RES_hhdet_in_tes!M141/0.086*1000000/RES_hhdet_in_new!M141)</f>
        <v>855.6146311131655</v>
      </c>
      <c r="N141" s="57">
        <f>IF(RES_hhdet_in_tes!N141=0,0,RES_hhdet_in_tes!N141/0.086*1000000/RES_hhdet_in_new!N141)</f>
        <v>847.3675618482539</v>
      </c>
      <c r="O141" s="57">
        <f>IF(RES_hhdet_in_tes!O141=0,0,RES_hhdet_in_tes!O141/0.086*1000000/RES_hhdet_in_new!O141)</f>
        <v>914.50499192853761</v>
      </c>
      <c r="P141" s="57">
        <f>IF(RES_hhdet_in_tes!P141=0,0,RES_hhdet_in_tes!P141/0.086*1000000/RES_hhdet_in_new!P141)</f>
        <v>856.06203367933756</v>
      </c>
      <c r="Q141" s="57">
        <f>IF(RES_hhdet_in_tes!Q141=0,0,RES_hhdet_in_tes!Q141/0.086*1000000/RES_hhdet_in_new!Q141)</f>
        <v>1089.7153274923808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11180.741697138303</v>
      </c>
      <c r="D143" s="168">
        <f t="shared" ref="D143" si="120">SUM(D144,D146,D148,D157)</f>
        <v>11172.102435303297</v>
      </c>
      <c r="E143" s="168">
        <f t="shared" ref="E143" si="121">SUM(E144,E146,E148,E157)</f>
        <v>12169.438070044449</v>
      </c>
      <c r="F143" s="168">
        <f t="shared" ref="F143" si="122">SUM(F144,F146,F148,F157)</f>
        <v>12357.271302697543</v>
      </c>
      <c r="G143" s="168">
        <f t="shared" ref="G143" si="123">SUM(G144,G146,G148,G157)</f>
        <v>12945.264068426888</v>
      </c>
      <c r="H143" s="168">
        <f t="shared" ref="H143" si="124">SUM(H144,H146,H148,H157)</f>
        <v>12543.067206532724</v>
      </c>
      <c r="I143" s="168">
        <f t="shared" ref="I143" si="125">SUM(I144,I146,I148,I157)</f>
        <v>12116.717162353631</v>
      </c>
      <c r="J143" s="168">
        <f t="shared" ref="J143" si="126">SUM(J144,J146,J148,J157)</f>
        <v>12370.620965710827</v>
      </c>
      <c r="K143" s="168">
        <f t="shared" ref="K143" si="127">SUM(K144,K146,K148,K157)</f>
        <v>12592.587427194747</v>
      </c>
      <c r="L143" s="168">
        <f t="shared" ref="L143" si="128">SUM(L144,L146,L148,L157)</f>
        <v>13253.018109867558</v>
      </c>
      <c r="M143" s="168">
        <f t="shared" ref="M143" si="129">SUM(M144,M146,M148,M157)</f>
        <v>12777.755415494034</v>
      </c>
      <c r="N143" s="168">
        <f t="shared" ref="N143" si="130">SUM(N144,N146,N148,N157)</f>
        <v>13148.322828969671</v>
      </c>
      <c r="O143" s="168">
        <f t="shared" ref="O143" si="131">SUM(O144,O146,O148,O157)</f>
        <v>13431.438527174081</v>
      </c>
      <c r="P143" s="168">
        <f t="shared" ref="P143" si="132">SUM(P144,P146,P148,P157)</f>
        <v>11168.343907789807</v>
      </c>
      <c r="Q143" s="168">
        <f t="shared" ref="Q143" si="133">SUM(Q144,Q146,Q148,Q157)</f>
        <v>13249.89598014844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5991.43957697531</v>
      </c>
      <c r="D144" s="157">
        <f t="shared" si="134"/>
        <v>5849.3539004208133</v>
      </c>
      <c r="E144" s="157">
        <f t="shared" si="134"/>
        <v>6772.0503177860655</v>
      </c>
      <c r="F144" s="157">
        <f t="shared" si="134"/>
        <v>6658.0907325098788</v>
      </c>
      <c r="G144" s="157">
        <f t="shared" si="134"/>
        <v>7384.8847326464411</v>
      </c>
      <c r="H144" s="157">
        <f t="shared" si="134"/>
        <v>6756.0248091751864</v>
      </c>
      <c r="I144" s="157">
        <f t="shared" si="134"/>
        <v>6566.0189625869907</v>
      </c>
      <c r="J144" s="157">
        <f t="shared" si="134"/>
        <v>6899.8019938536954</v>
      </c>
      <c r="K144" s="157">
        <f t="shared" si="134"/>
        <v>7061.5984864814163</v>
      </c>
      <c r="L144" s="157">
        <f t="shared" si="134"/>
        <v>7545.1290366493686</v>
      </c>
      <c r="M144" s="157">
        <f t="shared" si="134"/>
        <v>6667.5087085361874</v>
      </c>
      <c r="N144" s="157">
        <f t="shared" si="134"/>
        <v>7255.3474257390408</v>
      </c>
      <c r="O144" s="157">
        <f t="shared" si="134"/>
        <v>7338.1208814423035</v>
      </c>
      <c r="P144" s="157">
        <f t="shared" si="134"/>
        <v>5478.8115959099214</v>
      </c>
      <c r="Q144" s="157">
        <f t="shared" si="134"/>
        <v>6824.2375433453044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5991.43957697531</v>
      </c>
      <c r="D145" s="156">
        <f>IF(RES_hhdet_in_tes!D145=0,0,RES_hhdet_in_tes!D145/0.086*1000000/RES_hhdet_in_new!D145)</f>
        <v>5849.3539004208133</v>
      </c>
      <c r="E145" s="156">
        <f>IF(RES_hhdet_in_tes!E145=0,0,RES_hhdet_in_tes!E145/0.086*1000000/RES_hhdet_in_new!E145)</f>
        <v>6772.0503177860655</v>
      </c>
      <c r="F145" s="156">
        <f>IF(RES_hhdet_in_tes!F145=0,0,RES_hhdet_in_tes!F145/0.086*1000000/RES_hhdet_in_new!F145)</f>
        <v>6658.0907325098788</v>
      </c>
      <c r="G145" s="156">
        <f>IF(RES_hhdet_in_tes!G145=0,0,RES_hhdet_in_tes!G145/0.086*1000000/RES_hhdet_in_new!G145)</f>
        <v>7384.8847326464411</v>
      </c>
      <c r="H145" s="156">
        <f>IF(RES_hhdet_in_tes!H145=0,0,RES_hhdet_in_tes!H145/0.086*1000000/RES_hhdet_in_new!H145)</f>
        <v>6756.0248091751864</v>
      </c>
      <c r="I145" s="156">
        <f>IF(RES_hhdet_in_tes!I145=0,0,RES_hhdet_in_tes!I145/0.086*1000000/RES_hhdet_in_new!I145)</f>
        <v>6566.0189625869907</v>
      </c>
      <c r="J145" s="156">
        <f>IF(RES_hhdet_in_tes!J145=0,0,RES_hhdet_in_tes!J145/0.086*1000000/RES_hhdet_in_new!J145)</f>
        <v>6899.8019938536954</v>
      </c>
      <c r="K145" s="156">
        <f>IF(RES_hhdet_in_tes!K145=0,0,RES_hhdet_in_tes!K145/0.086*1000000/RES_hhdet_in_new!K145)</f>
        <v>7061.5984864814163</v>
      </c>
      <c r="L145" s="156">
        <f>IF(RES_hhdet_in_tes!L145=0,0,RES_hhdet_in_tes!L145/0.086*1000000/RES_hhdet_in_new!L145)</f>
        <v>7545.1290366493686</v>
      </c>
      <c r="M145" s="156">
        <f>IF(RES_hhdet_in_tes!M145=0,0,RES_hhdet_in_tes!M145/0.086*1000000/RES_hhdet_in_new!M145)</f>
        <v>6667.5087085361874</v>
      </c>
      <c r="N145" s="156">
        <f>IF(RES_hhdet_in_tes!N145=0,0,RES_hhdet_in_tes!N145/0.086*1000000/RES_hhdet_in_new!N145)</f>
        <v>7255.3474257390408</v>
      </c>
      <c r="O145" s="156">
        <f>IF(RES_hhdet_in_tes!O145=0,0,RES_hhdet_in_tes!O145/0.086*1000000/RES_hhdet_in_new!O145)</f>
        <v>7338.1208814423035</v>
      </c>
      <c r="P145" s="156">
        <f>IF(RES_hhdet_in_tes!P145=0,0,RES_hhdet_in_tes!P145/0.086*1000000/RES_hhdet_in_new!P145)</f>
        <v>5478.8115959099214</v>
      </c>
      <c r="Q145" s="156">
        <f>IF(RES_hhdet_in_tes!Q145=0,0,RES_hhdet_in_tes!Q145/0.086*1000000/RES_hhdet_in_new!Q145)</f>
        <v>6824.2375433453044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2625.3504194767593</v>
      </c>
      <c r="D146" s="157">
        <f t="shared" si="135"/>
        <v>2562.57860267463</v>
      </c>
      <c r="E146" s="157">
        <f t="shared" si="135"/>
        <v>2548.9128232786543</v>
      </c>
      <c r="F146" s="157">
        <f t="shared" si="135"/>
        <v>2501.5207493085186</v>
      </c>
      <c r="G146" s="157">
        <f t="shared" si="135"/>
        <v>2506.5524242544125</v>
      </c>
      <c r="H146" s="157">
        <f t="shared" si="135"/>
        <v>2854.343295677013</v>
      </c>
      <c r="I146" s="157">
        <f t="shared" si="135"/>
        <v>2861.8307994341785</v>
      </c>
      <c r="J146" s="157">
        <f t="shared" si="135"/>
        <v>2900.243003221753</v>
      </c>
      <c r="K146" s="157">
        <f t="shared" si="135"/>
        <v>2974.0804962490392</v>
      </c>
      <c r="L146" s="157">
        <f t="shared" si="135"/>
        <v>2942.8462109991501</v>
      </c>
      <c r="M146" s="157">
        <f t="shared" si="135"/>
        <v>3231.5094800321599</v>
      </c>
      <c r="N146" s="157">
        <f t="shared" si="135"/>
        <v>3223.9483192902512</v>
      </c>
      <c r="O146" s="157">
        <f t="shared" si="135"/>
        <v>3244.2194081408766</v>
      </c>
      <c r="P146" s="157">
        <f t="shared" si="135"/>
        <v>3282.1256738233478</v>
      </c>
      <c r="Q146" s="157">
        <f t="shared" si="135"/>
        <v>3278.8162311739534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2625.3504194767593</v>
      </c>
      <c r="D147" s="156">
        <f>IF(RES_hhdet_in_tes!D147=0,0,RES_hhdet_in_tes!D147/0.086*1000000/RES_hhdet_in_new!D147)</f>
        <v>2562.57860267463</v>
      </c>
      <c r="E147" s="156">
        <f>IF(RES_hhdet_in_tes!E147=0,0,RES_hhdet_in_tes!E147/0.086*1000000/RES_hhdet_in_new!E147)</f>
        <v>2548.9128232786543</v>
      </c>
      <c r="F147" s="156">
        <f>IF(RES_hhdet_in_tes!F147=0,0,RES_hhdet_in_tes!F147/0.086*1000000/RES_hhdet_in_new!F147)</f>
        <v>2501.5207493085186</v>
      </c>
      <c r="G147" s="156">
        <f>IF(RES_hhdet_in_tes!G147=0,0,RES_hhdet_in_tes!G147/0.086*1000000/RES_hhdet_in_new!G147)</f>
        <v>2506.5524242544125</v>
      </c>
      <c r="H147" s="156">
        <f>IF(RES_hhdet_in_tes!H147=0,0,RES_hhdet_in_tes!H147/0.086*1000000/RES_hhdet_in_new!H147)</f>
        <v>2854.343295677013</v>
      </c>
      <c r="I147" s="156">
        <f>IF(RES_hhdet_in_tes!I147=0,0,RES_hhdet_in_tes!I147/0.086*1000000/RES_hhdet_in_new!I147)</f>
        <v>2861.8307994341785</v>
      </c>
      <c r="J147" s="156">
        <f>IF(RES_hhdet_in_tes!J147=0,0,RES_hhdet_in_tes!J147/0.086*1000000/RES_hhdet_in_new!J147)</f>
        <v>2900.243003221753</v>
      </c>
      <c r="K147" s="156">
        <f>IF(RES_hhdet_in_tes!K147=0,0,RES_hhdet_in_tes!K147/0.086*1000000/RES_hhdet_in_new!K147)</f>
        <v>2974.0804962490392</v>
      </c>
      <c r="L147" s="156">
        <f>IF(RES_hhdet_in_tes!L147=0,0,RES_hhdet_in_tes!L147/0.086*1000000/RES_hhdet_in_new!L147)</f>
        <v>2942.8462109991501</v>
      </c>
      <c r="M147" s="156">
        <f>IF(RES_hhdet_in_tes!M147=0,0,RES_hhdet_in_tes!M147/0.086*1000000/RES_hhdet_in_new!M147)</f>
        <v>3231.5094800321599</v>
      </c>
      <c r="N147" s="156">
        <f>IF(RES_hhdet_in_tes!N147=0,0,RES_hhdet_in_tes!N147/0.086*1000000/RES_hhdet_in_new!N147)</f>
        <v>3223.9483192902512</v>
      </c>
      <c r="O147" s="156">
        <f>IF(RES_hhdet_in_tes!O147=0,0,RES_hhdet_in_tes!O147/0.086*1000000/RES_hhdet_in_new!O147)</f>
        <v>3244.2194081408766</v>
      </c>
      <c r="P147" s="156">
        <f>IF(RES_hhdet_in_tes!P147=0,0,RES_hhdet_in_tes!P147/0.086*1000000/RES_hhdet_in_new!P147)</f>
        <v>3282.1256738233478</v>
      </c>
      <c r="Q147" s="156">
        <f>IF(RES_hhdet_in_tes!Q147=0,0,RES_hhdet_in_tes!Q147/0.086*1000000/RES_hhdet_in_new!Q147)</f>
        <v>3278.8162311739534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1780.1356028875493</v>
      </c>
      <c r="D148" s="157">
        <f>IF(SUM(RES_hhdet_in_tes!D149:D150,RES_hhdet_in_tes!D153:D154)=0,0,SUM(RES_hhdet_in_tes!D149:D150,RES_hhdet_in_tes!D153:D154)/0.086*1000000/SUM(RES_hhdet_in_new!D149:D150,RES_hhdet_in_new!D153:D154))</f>
        <v>1943.2370530801543</v>
      </c>
      <c r="E148" s="157">
        <f>IF(SUM(RES_hhdet_in_tes!E149:E150,RES_hhdet_in_tes!E153:E154)=0,0,SUM(RES_hhdet_in_tes!E149:E150,RES_hhdet_in_tes!E153:E154)/0.086*1000000/SUM(RES_hhdet_in_new!E149:E150,RES_hhdet_in_new!E153:E154))</f>
        <v>2030.6535540096575</v>
      </c>
      <c r="F148" s="157">
        <f>IF(SUM(RES_hhdet_in_tes!F149:F150,RES_hhdet_in_tes!F153:F154)=0,0,SUM(RES_hhdet_in_tes!F149:F150,RES_hhdet_in_tes!F153:F154)/0.086*1000000/SUM(RES_hhdet_in_new!F149:F150,RES_hhdet_in_new!F153:F154))</f>
        <v>2169.2262760873141</v>
      </c>
      <c r="G148" s="157">
        <f>IF(SUM(RES_hhdet_in_tes!G149:G150,RES_hhdet_in_tes!G153:G154)=0,0,SUM(RES_hhdet_in_tes!G149:G150,RES_hhdet_in_tes!G153:G154)/0.086*1000000/SUM(RES_hhdet_in_new!G149:G150,RES_hhdet_in_new!G153:G154))</f>
        <v>2173.6656934672569</v>
      </c>
      <c r="H148" s="157">
        <f>IF(SUM(RES_hhdet_in_tes!H149:H150,RES_hhdet_in_tes!H153:H154)=0,0,SUM(RES_hhdet_in_tes!H149:H150,RES_hhdet_in_tes!H153:H154)/0.086*1000000/SUM(RES_hhdet_in_new!H149:H150,RES_hhdet_in_new!H153:H154))</f>
        <v>2010.2611835760397</v>
      </c>
      <c r="I148" s="157">
        <f>IF(SUM(RES_hhdet_in_tes!I149:I150,RES_hhdet_in_tes!I153:I154)=0,0,SUM(RES_hhdet_in_tes!I149:I150,RES_hhdet_in_tes!I153:I154)/0.086*1000000/SUM(RES_hhdet_in_new!I149:I150,RES_hhdet_in_new!I153:I154))</f>
        <v>1838.7265142788581</v>
      </c>
      <c r="J148" s="157">
        <f>IF(SUM(RES_hhdet_in_tes!J149:J150,RES_hhdet_in_tes!J153:J154)=0,0,SUM(RES_hhdet_in_tes!J149:J150,RES_hhdet_in_tes!J153:J154)/0.086*1000000/SUM(RES_hhdet_in_new!J149:J150,RES_hhdet_in_new!J153:J154))</f>
        <v>1756.6021749107183</v>
      </c>
      <c r="K148" s="157">
        <f>IF(SUM(RES_hhdet_in_tes!K149:K150,RES_hhdet_in_tes!K153:K154)=0,0,SUM(RES_hhdet_in_tes!K149:K150,RES_hhdet_in_tes!K153:K154)/0.086*1000000/SUM(RES_hhdet_in_new!K149:K150,RES_hhdet_in_new!K153:K154))</f>
        <v>1710.4842529893499</v>
      </c>
      <c r="L148" s="157">
        <f>IF(SUM(RES_hhdet_in_tes!L149:L150,RES_hhdet_in_tes!L153:L154)=0,0,SUM(RES_hhdet_in_tes!L149:L150,RES_hhdet_in_tes!L153:L154)/0.086*1000000/SUM(RES_hhdet_in_new!L149:L150,RES_hhdet_in_new!L153:L154))</f>
        <v>1906.7216831858309</v>
      </c>
      <c r="M148" s="157">
        <f>IF(SUM(RES_hhdet_in_tes!M149:M150,RES_hhdet_in_tes!M153:M154)=0,0,SUM(RES_hhdet_in_tes!M149:M150,RES_hhdet_in_tes!M153:M154)/0.086*1000000/SUM(RES_hhdet_in_new!M149:M150,RES_hhdet_in_new!M153:M154))</f>
        <v>2023.1687428441417</v>
      </c>
      <c r="N148" s="157">
        <f>IF(SUM(RES_hhdet_in_tes!N149:N150,RES_hhdet_in_tes!N153:N154)=0,0,SUM(RES_hhdet_in_tes!N149:N150,RES_hhdet_in_tes!N153:N154)/0.086*1000000/SUM(RES_hhdet_in_new!N149:N150,RES_hhdet_in_new!N153:N154))</f>
        <v>1821.7040814071054</v>
      </c>
      <c r="O148" s="157">
        <f>IF(SUM(RES_hhdet_in_tes!O149:O150,RES_hhdet_in_tes!O153:O154)=0,0,SUM(RES_hhdet_in_tes!O149:O150,RES_hhdet_in_tes!O153:O154)/0.086*1000000/SUM(RES_hhdet_in_new!O149:O150,RES_hhdet_in_new!O153:O154))</f>
        <v>1934.6437868366095</v>
      </c>
      <c r="P148" s="157">
        <f>IF(SUM(RES_hhdet_in_tes!P149:P150,RES_hhdet_in_tes!P153:P154)=0,0,SUM(RES_hhdet_in_tes!P149:P150,RES_hhdet_in_tes!P153:P154)/0.086*1000000/SUM(RES_hhdet_in_new!P149:P150,RES_hhdet_in_new!P153:P154))</f>
        <v>1551.3958398706261</v>
      </c>
      <c r="Q148" s="157">
        <f>IF(SUM(RES_hhdet_in_tes!Q149:Q150,RES_hhdet_in_tes!Q153:Q154)=0,0,SUM(RES_hhdet_in_tes!Q149:Q150,RES_hhdet_in_tes!Q153:Q154)/0.086*1000000/SUM(RES_hhdet_in_new!Q149:Q150,RES_hhdet_in_new!Q153:Q154))</f>
        <v>2057.190208626891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1782.117093151222</v>
      </c>
      <c r="D153" s="162">
        <f>IF(RES_hhdet_in_tes!D153=0,0,RES_hhdet_in_tes!D153/0.086*1000000/RES_hhdet_in_new!D153)</f>
        <v>1948.1852297000605</v>
      </c>
      <c r="E153" s="162">
        <f>IF(RES_hhdet_in_tes!E153=0,0,RES_hhdet_in_tes!E153/0.086*1000000/RES_hhdet_in_new!E153)</f>
        <v>2039.1362335144945</v>
      </c>
      <c r="F153" s="162">
        <f>IF(RES_hhdet_in_tes!F153=0,0,RES_hhdet_in_tes!F153/0.086*1000000/RES_hhdet_in_new!F153)</f>
        <v>2178.7725202968354</v>
      </c>
      <c r="G153" s="162">
        <f>IF(RES_hhdet_in_tes!G153=0,0,RES_hhdet_in_tes!G153/0.086*1000000/RES_hhdet_in_new!G153)</f>
        <v>2189.9968203599315</v>
      </c>
      <c r="H153" s="162">
        <f>IF(RES_hhdet_in_tes!H153=0,0,RES_hhdet_in_tes!H153/0.086*1000000/RES_hhdet_in_new!H153)</f>
        <v>2042.090748448732</v>
      </c>
      <c r="I153" s="162">
        <f>IF(RES_hhdet_in_tes!I153=0,0,RES_hhdet_in_tes!I153/0.086*1000000/RES_hhdet_in_new!I153)</f>
        <v>1860.3956765127884</v>
      </c>
      <c r="J153" s="162">
        <f>IF(RES_hhdet_in_tes!J153=0,0,RES_hhdet_in_tes!J153/0.086*1000000/RES_hhdet_in_new!J153)</f>
        <v>1772.6200356878726</v>
      </c>
      <c r="K153" s="162">
        <f>IF(RES_hhdet_in_tes!K153=0,0,RES_hhdet_in_tes!K153/0.086*1000000/RES_hhdet_in_new!K153)</f>
        <v>1724.9261965155122</v>
      </c>
      <c r="L153" s="162">
        <f>IF(RES_hhdet_in_tes!L153=0,0,RES_hhdet_in_tes!L153/0.086*1000000/RES_hhdet_in_new!L153)</f>
        <v>1962.942558208453</v>
      </c>
      <c r="M153" s="162">
        <f>IF(RES_hhdet_in_tes!M153=0,0,RES_hhdet_in_tes!M153/0.086*1000000/RES_hhdet_in_new!M153)</f>
        <v>2077.1821426814927</v>
      </c>
      <c r="N153" s="162">
        <f>IF(RES_hhdet_in_tes!N153=0,0,RES_hhdet_in_tes!N153/0.086*1000000/RES_hhdet_in_new!N153)</f>
        <v>1898.8727322561808</v>
      </c>
      <c r="O153" s="162">
        <f>IF(RES_hhdet_in_tes!O153=0,0,RES_hhdet_in_tes!O153/0.086*1000000/RES_hhdet_in_new!O153)</f>
        <v>2008.8149635768764</v>
      </c>
      <c r="P153" s="162">
        <f>IF(RES_hhdet_in_tes!P153=0,0,RES_hhdet_in_tes!P153/0.086*1000000/RES_hhdet_in_new!P153)</f>
        <v>0</v>
      </c>
      <c r="Q153" s="162">
        <f>IF(RES_hhdet_in_tes!Q153=0,0,RES_hhdet_in_tes!Q153/0.086*1000000/RES_hhdet_in_new!Q153)</f>
        <v>2273.9781941321025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1611.9043280386422</v>
      </c>
      <c r="D154" s="160">
        <f>IF(RES_hhdet_in_tes!D154=0,0,RES_hhdet_in_tes!D154/0.086*1000000/RES_hhdet_in_new!D154)</f>
        <v>1702.1075254329201</v>
      </c>
      <c r="E154" s="160">
        <f>IF(RES_hhdet_in_tes!E154=0,0,RES_hhdet_in_tes!E154/0.086*1000000/RES_hhdet_in_new!E154)</f>
        <v>1756.9318004517929</v>
      </c>
      <c r="F154" s="160">
        <f>IF(RES_hhdet_in_tes!F154=0,0,RES_hhdet_in_tes!F154/0.086*1000000/RES_hhdet_in_new!F154)</f>
        <v>1818.2695421696624</v>
      </c>
      <c r="G154" s="160">
        <f>IF(RES_hhdet_in_tes!G154=0,0,RES_hhdet_in_tes!G154/0.086*1000000/RES_hhdet_in_new!G154)</f>
        <v>1828.0275492890914</v>
      </c>
      <c r="H154" s="160">
        <f>IF(RES_hhdet_in_tes!H154=0,0,RES_hhdet_in_tes!H154/0.086*1000000/RES_hhdet_in_new!H154)</f>
        <v>1762.9882330172416</v>
      </c>
      <c r="I154" s="160">
        <f>IF(RES_hhdet_in_tes!I154=0,0,RES_hhdet_in_tes!I154/0.086*1000000/RES_hhdet_in_new!I154)</f>
        <v>1690.2458604264743</v>
      </c>
      <c r="J154" s="160">
        <f>IF(RES_hhdet_in_tes!J154=0,0,RES_hhdet_in_tes!J154/0.086*1000000/RES_hhdet_in_new!J154)</f>
        <v>1651.8944061848392</v>
      </c>
      <c r="K154" s="160">
        <f>IF(RES_hhdet_in_tes!K154=0,0,RES_hhdet_in_tes!K154/0.086*1000000/RES_hhdet_in_new!K154)</f>
        <v>1623.2085101825701</v>
      </c>
      <c r="L154" s="160">
        <f>IF(RES_hhdet_in_tes!L154=0,0,RES_hhdet_in_tes!L154/0.086*1000000/RES_hhdet_in_new!L154)</f>
        <v>1716.2324654623264</v>
      </c>
      <c r="M154" s="160">
        <f>IF(RES_hhdet_in_tes!M154=0,0,RES_hhdet_in_tes!M154/0.086*1000000/RES_hhdet_in_new!M154)</f>
        <v>1758.5581937885538</v>
      </c>
      <c r="N154" s="160">
        <f>IF(RES_hhdet_in_tes!N154=0,0,RES_hhdet_in_tes!N154/0.086*1000000/RES_hhdet_in_new!N154)</f>
        <v>1668.3914397112414</v>
      </c>
      <c r="O154" s="160">
        <f>IF(RES_hhdet_in_tes!O154=0,0,RES_hhdet_in_tes!O154/0.086*1000000/RES_hhdet_in_new!O154)</f>
        <v>1693.6776229320258</v>
      </c>
      <c r="P154" s="160">
        <f>IF(RES_hhdet_in_tes!P154=0,0,RES_hhdet_in_tes!P154/0.086*1000000/RES_hhdet_in_new!P154)</f>
        <v>1551.3958398706261</v>
      </c>
      <c r="Q154" s="160">
        <f>IF(RES_hhdet_in_tes!Q154=0,0,RES_hhdet_in_tes!Q154/0.086*1000000/RES_hhdet_in_new!Q154)</f>
        <v>1770.1225987664302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714.3350413854738</v>
      </c>
      <c r="D155" s="156">
        <f>IF(RES_hhdet_in_tes!D155=0,0,RES_hhdet_in_tes!D155/0.086*1000000/RES_hhdet_in_new!D154)</f>
        <v>781.95898209754102</v>
      </c>
      <c r="E155" s="156">
        <f>IF(RES_hhdet_in_tes!E155=0,0,RES_hhdet_in_tes!E155/0.086*1000000/RES_hhdet_in_new!E154)</f>
        <v>819.47365722217523</v>
      </c>
      <c r="F155" s="156">
        <f>IF(RES_hhdet_in_tes!F155=0,0,RES_hhdet_in_tes!F155/0.086*1000000/RES_hhdet_in_new!F154)</f>
        <v>875.59860236778536</v>
      </c>
      <c r="G155" s="156">
        <f>IF(RES_hhdet_in_tes!G155=0,0,RES_hhdet_in_tes!G155/0.086*1000000/RES_hhdet_in_new!G154)</f>
        <v>881.52014844628286</v>
      </c>
      <c r="H155" s="156">
        <f>IF(RES_hhdet_in_tes!H155=0,0,RES_hhdet_in_tes!H155/0.086*1000000/RES_hhdet_in_new!H154)</f>
        <v>822.97132499929671</v>
      </c>
      <c r="I155" s="156">
        <f>IF(RES_hhdet_in_tes!I155=0,0,RES_hhdet_in_tes!I155/0.086*1000000/RES_hhdet_in_new!I154)</f>
        <v>752.42410339407024</v>
      </c>
      <c r="J155" s="156">
        <f>IF(RES_hhdet_in_tes!J155=0,0,RES_hhdet_in_tes!J155/0.086*1000000/RES_hhdet_in_new!J154)</f>
        <v>718.26368188264053</v>
      </c>
      <c r="K155" s="156">
        <f>IF(RES_hhdet_in_tes!K155=0,0,RES_hhdet_in_tes!K155/0.086*1000000/RES_hhdet_in_new!K154)</f>
        <v>698.99564238728669</v>
      </c>
      <c r="L155" s="156">
        <f>IF(RES_hhdet_in_tes!L155=0,0,RES_hhdet_in_tes!L155/0.086*1000000/RES_hhdet_in_new!L154)</f>
        <v>795.22035012523565</v>
      </c>
      <c r="M155" s="156">
        <f>IF(RES_hhdet_in_tes!M155=0,0,RES_hhdet_in_tes!M155/0.086*1000000/RES_hhdet_in_new!M154)</f>
        <v>840.07735608869484</v>
      </c>
      <c r="N155" s="156">
        <f>IF(RES_hhdet_in_tes!N155=0,0,RES_hhdet_in_tes!N155/0.086*1000000/RES_hhdet_in_new!N154)</f>
        <v>766.84817751802223</v>
      </c>
      <c r="O155" s="156">
        <f>IF(RES_hhdet_in_tes!O155=0,0,RES_hhdet_in_tes!O155/0.086*1000000/RES_hhdet_in_new!O154)</f>
        <v>811.08988836711353</v>
      </c>
      <c r="P155" s="156">
        <f>IF(RES_hhdet_in_tes!P155=0,0,RES_hhdet_in_tes!P155/0.086*1000000/RES_hhdet_in_new!P154)</f>
        <v>699.28960608894124</v>
      </c>
      <c r="Q155" s="156">
        <f>IF(RES_hhdet_in_tes!Q155=0,0,RES_hhdet_in_tes!Q155/0.086*1000000/RES_hhdet_in_new!Q154)</f>
        <v>917.86168034753723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897.56928665316843</v>
      </c>
      <c r="D156" s="156">
        <f>IF(RES_hhdet_in_tes!D156=0,0,RES_hhdet_in_tes!D156/0.086*1000000/RES_hhdet_in_new!D154)</f>
        <v>920.14854333537926</v>
      </c>
      <c r="E156" s="156">
        <f>IF(RES_hhdet_in_tes!E156=0,0,RES_hhdet_in_tes!E156/0.086*1000000/RES_hhdet_in_new!E154)</f>
        <v>937.45814322961803</v>
      </c>
      <c r="F156" s="156">
        <f>IF(RES_hhdet_in_tes!F156=0,0,RES_hhdet_in_tes!F156/0.086*1000000/RES_hhdet_in_new!F154)</f>
        <v>942.67093980187713</v>
      </c>
      <c r="G156" s="156">
        <f>IF(RES_hhdet_in_tes!G156=0,0,RES_hhdet_in_tes!G156/0.086*1000000/RES_hhdet_in_new!G154)</f>
        <v>946.50740084280869</v>
      </c>
      <c r="H156" s="156">
        <f>IF(RES_hhdet_in_tes!H156=0,0,RES_hhdet_in_tes!H156/0.086*1000000/RES_hhdet_in_new!H154)</f>
        <v>940.01690801794507</v>
      </c>
      <c r="I156" s="156">
        <f>IF(RES_hhdet_in_tes!I156=0,0,RES_hhdet_in_tes!I156/0.086*1000000/RES_hhdet_in_new!I154)</f>
        <v>937.82175703240421</v>
      </c>
      <c r="J156" s="156">
        <f>IF(RES_hhdet_in_tes!J156=0,0,RES_hhdet_in_tes!J156/0.086*1000000/RES_hhdet_in_new!J154)</f>
        <v>933.6307243021987</v>
      </c>
      <c r="K156" s="156">
        <f>IF(RES_hhdet_in_tes!K156=0,0,RES_hhdet_in_tes!K156/0.086*1000000/RES_hhdet_in_new!K154)</f>
        <v>924.21286779528339</v>
      </c>
      <c r="L156" s="156">
        <f>IF(RES_hhdet_in_tes!L156=0,0,RES_hhdet_in_tes!L156/0.086*1000000/RES_hhdet_in_new!L154)</f>
        <v>921.01211533709034</v>
      </c>
      <c r="M156" s="156">
        <f>IF(RES_hhdet_in_tes!M156=0,0,RES_hhdet_in_tes!M156/0.086*1000000/RES_hhdet_in_new!M154)</f>
        <v>918.48083769985885</v>
      </c>
      <c r="N156" s="156">
        <f>IF(RES_hhdet_in_tes!N156=0,0,RES_hhdet_in_tes!N156/0.086*1000000/RES_hhdet_in_new!N154)</f>
        <v>901.54326219321945</v>
      </c>
      <c r="O156" s="156">
        <f>IF(RES_hhdet_in_tes!O156=0,0,RES_hhdet_in_tes!O156/0.086*1000000/RES_hhdet_in_new!O154)</f>
        <v>882.58773456491201</v>
      </c>
      <c r="P156" s="156">
        <f>IF(RES_hhdet_in_tes!P156=0,0,RES_hhdet_in_tes!P156/0.086*1000000/RES_hhdet_in_new!P154)</f>
        <v>852.10623378168498</v>
      </c>
      <c r="Q156" s="156">
        <f>IF(RES_hhdet_in_tes!Q156=0,0,RES_hhdet_in_tes!Q156/0.086*1000000/RES_hhdet_in_new!Q154)</f>
        <v>852.26091841889308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783.81609779868427</v>
      </c>
      <c r="D157" s="157">
        <f>IF(SUM(RES_hhdet_in_tes!D158:D159)=0,0,SUM(RES_hhdet_in_tes!D158:D159)/0.086*1000000/SUM(RES_hhdet_in_new!D158:D159))</f>
        <v>816.93287912770018</v>
      </c>
      <c r="E157" s="157">
        <f>IF(SUM(RES_hhdet_in_tes!E158:E159)=0,0,SUM(RES_hhdet_in_tes!E158:E159)/0.086*1000000/SUM(RES_hhdet_in_new!E158:E159))</f>
        <v>817.82137497007193</v>
      </c>
      <c r="F157" s="157">
        <f>IF(SUM(RES_hhdet_in_tes!F158:F159)=0,0,SUM(RES_hhdet_in_tes!F158:F159)/0.086*1000000/SUM(RES_hhdet_in_new!F158:F159))</f>
        <v>1028.4335447918302</v>
      </c>
      <c r="G157" s="157">
        <f>IF(SUM(RES_hhdet_in_tes!G158:G159)=0,0,SUM(RES_hhdet_in_tes!G158:G159)/0.086*1000000/SUM(RES_hhdet_in_new!G158:G159))</f>
        <v>880.16121805877651</v>
      </c>
      <c r="H157" s="157">
        <f>IF(SUM(RES_hhdet_in_tes!H158:H159)=0,0,SUM(RES_hhdet_in_tes!H158:H159)/0.086*1000000/SUM(RES_hhdet_in_new!H158:H159))</f>
        <v>922.43791810448408</v>
      </c>
      <c r="I157" s="157">
        <f>IF(SUM(RES_hhdet_in_tes!I158:I159)=0,0,SUM(RES_hhdet_in_tes!I158:I159)/0.086*1000000/SUM(RES_hhdet_in_new!I158:I159))</f>
        <v>850.14088605360314</v>
      </c>
      <c r="J157" s="157">
        <f>IF(SUM(RES_hhdet_in_tes!J158:J159)=0,0,SUM(RES_hhdet_in_tes!J158:J159)/0.086*1000000/SUM(RES_hhdet_in_new!J158:J159))</f>
        <v>813.97379372465991</v>
      </c>
      <c r="K157" s="157">
        <f>IF(SUM(RES_hhdet_in_tes!K158:K159)=0,0,SUM(RES_hhdet_in_tes!K158:K159)/0.086*1000000/SUM(RES_hhdet_in_new!K158:K159))</f>
        <v>846.42419147493933</v>
      </c>
      <c r="L157" s="157">
        <f>IF(SUM(RES_hhdet_in_tes!L158:L159)=0,0,SUM(RES_hhdet_in_tes!L158:L159)/0.086*1000000/SUM(RES_hhdet_in_new!L158:L159))</f>
        <v>858.3211790332075</v>
      </c>
      <c r="M157" s="157">
        <f>IF(SUM(RES_hhdet_in_tes!M158:M159)=0,0,SUM(RES_hhdet_in_tes!M158:M159)/0.086*1000000/SUM(RES_hhdet_in_new!M158:M159))</f>
        <v>855.56848408154428</v>
      </c>
      <c r="N157" s="157">
        <f>IF(SUM(RES_hhdet_in_tes!N158:N159)=0,0,SUM(RES_hhdet_in_tes!N158:N159)/0.086*1000000/SUM(RES_hhdet_in_new!N158:N159))</f>
        <v>847.32300253327242</v>
      </c>
      <c r="O157" s="157">
        <f>IF(SUM(RES_hhdet_in_tes!O158:O159)=0,0,SUM(RES_hhdet_in_tes!O158:O159)/0.086*1000000/SUM(RES_hhdet_in_new!O158:O159))</f>
        <v>914.45445075429075</v>
      </c>
      <c r="P157" s="157">
        <f>IF(SUM(RES_hhdet_in_tes!P158:P159)=0,0,SUM(RES_hhdet_in_tes!P158:P159)/0.086*1000000/SUM(RES_hhdet_in_new!P158:P159))</f>
        <v>856.01079818591302</v>
      </c>
      <c r="Q157" s="157">
        <f>IF(SUM(RES_hhdet_in_tes!Q158:Q159)=0,0,SUM(RES_hhdet_in_tes!Q158:Q159)/0.086*1000000/SUM(RES_hhdet_in_new!Q158:Q159))</f>
        <v>1089.6519970022903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783.81609779868427</v>
      </c>
      <c r="D159" s="57">
        <f>IF(RES_hhdet_in_tes!D159=0,0,RES_hhdet_in_tes!D159/0.086*1000000/RES_hhdet_in_new!D159)</f>
        <v>816.93287912770018</v>
      </c>
      <c r="E159" s="57">
        <f>IF(RES_hhdet_in_tes!E159=0,0,RES_hhdet_in_tes!E159/0.086*1000000/RES_hhdet_in_new!E159)</f>
        <v>817.82137497007193</v>
      </c>
      <c r="F159" s="57">
        <f>IF(RES_hhdet_in_tes!F159=0,0,RES_hhdet_in_tes!F159/0.086*1000000/RES_hhdet_in_new!F159)</f>
        <v>1028.4335447918302</v>
      </c>
      <c r="G159" s="57">
        <f>IF(RES_hhdet_in_tes!G159=0,0,RES_hhdet_in_tes!G159/0.086*1000000/RES_hhdet_in_new!G159)</f>
        <v>880.16121805877651</v>
      </c>
      <c r="H159" s="57">
        <f>IF(RES_hhdet_in_tes!H159=0,0,RES_hhdet_in_tes!H159/0.086*1000000/RES_hhdet_in_new!H159)</f>
        <v>922.43791810448408</v>
      </c>
      <c r="I159" s="57">
        <f>IF(RES_hhdet_in_tes!I159=0,0,RES_hhdet_in_tes!I159/0.086*1000000/RES_hhdet_in_new!I159)</f>
        <v>850.14088605360314</v>
      </c>
      <c r="J159" s="57">
        <f>IF(RES_hhdet_in_tes!J159=0,0,RES_hhdet_in_tes!J159/0.086*1000000/RES_hhdet_in_new!J159)</f>
        <v>813.97379372465991</v>
      </c>
      <c r="K159" s="57">
        <f>IF(RES_hhdet_in_tes!K159=0,0,RES_hhdet_in_tes!K159/0.086*1000000/RES_hhdet_in_new!K159)</f>
        <v>846.42419147493933</v>
      </c>
      <c r="L159" s="57">
        <f>IF(RES_hhdet_in_tes!L159=0,0,RES_hhdet_in_tes!L159/0.086*1000000/RES_hhdet_in_new!L159)</f>
        <v>858.3211790332075</v>
      </c>
      <c r="M159" s="57">
        <f>IF(RES_hhdet_in_tes!M159=0,0,RES_hhdet_in_tes!M159/0.086*1000000/RES_hhdet_in_new!M159)</f>
        <v>855.56848408154428</v>
      </c>
      <c r="N159" s="57">
        <f>IF(RES_hhdet_in_tes!N159=0,0,RES_hhdet_in_tes!N159/0.086*1000000/RES_hhdet_in_new!N159)</f>
        <v>847.32300253327242</v>
      </c>
      <c r="O159" s="57">
        <f>IF(RES_hhdet_in_tes!O159=0,0,RES_hhdet_in_tes!O159/0.086*1000000/RES_hhdet_in_new!O159)</f>
        <v>914.45445075429075</v>
      </c>
      <c r="P159" s="57">
        <f>IF(RES_hhdet_in_tes!P159=0,0,RES_hhdet_in_tes!P159/0.086*1000000/RES_hhdet_in_new!P159)</f>
        <v>856.01079818591302</v>
      </c>
      <c r="Q159" s="57">
        <f>IF(RES_hhdet_in_tes!Q159=0,0,RES_hhdet_in_tes!Q159/0.086*1000000/RES_hhdet_in_new!Q159)</f>
        <v>1089.6519970022903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11607.132415831768</v>
      </c>
      <c r="D161" s="168">
        <f t="shared" ref="D161" si="137">SUM(D162,D164,D166,D175)</f>
        <v>0</v>
      </c>
      <c r="E161" s="168">
        <f t="shared" ref="E161" si="138">SUM(E162,E164,E166,E175)</f>
        <v>12947.128369872549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11907.63184619075</v>
      </c>
      <c r="J161" s="168">
        <f t="shared" ref="J161" si="143">SUM(J162,J164,J166,J175)</f>
        <v>12688.368895825372</v>
      </c>
      <c r="K161" s="168">
        <f t="shared" ref="K161" si="144">SUM(K162,K164,K166,K175)</f>
        <v>12140.654321813059</v>
      </c>
      <c r="L161" s="168">
        <f t="shared" ref="L161" si="145">SUM(L162,L164,L166,L175)</f>
        <v>13656.011671363411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6488.5372946541793</v>
      </c>
      <c r="D162" s="157">
        <f t="shared" si="151"/>
        <v>0</v>
      </c>
      <c r="E162" s="157">
        <f t="shared" si="151"/>
        <v>7373.9696167703023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6494.3747671050587</v>
      </c>
      <c r="J162" s="157">
        <f t="shared" si="151"/>
        <v>6836.4578941042882</v>
      </c>
      <c r="K162" s="157">
        <f t="shared" si="151"/>
        <v>6999.8891337454979</v>
      </c>
      <c r="L162" s="157">
        <f t="shared" si="151"/>
        <v>7863.1758357043291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6488.5372946541793</v>
      </c>
      <c r="D163" s="57">
        <f>IF(RES_hhdet_in_tes!D163=0,0,RES_hhdet_in_tes!D163/0.086*1000000/RES_hhdet_in_new!D163)</f>
        <v>0</v>
      </c>
      <c r="E163" s="57">
        <f>IF(RES_hhdet_in_tes!E163=0,0,RES_hhdet_in_tes!E163/0.086*1000000/RES_hhdet_in_new!E163)</f>
        <v>7373.9696167703023</v>
      </c>
      <c r="F163" s="57">
        <f>IF(RES_hhdet_in_tes!F163=0,0,RES_hhdet_in_tes!F163/0.086*1000000/RES_hhdet_in_new!F163)</f>
        <v>0</v>
      </c>
      <c r="G163" s="57">
        <f>IF(RES_hhdet_in_tes!G163=0,0,RES_hhdet_in_tes!G163/0.086*1000000/RES_hhdet_in_new!G163)</f>
        <v>0</v>
      </c>
      <c r="H163" s="57">
        <f>IF(RES_hhdet_in_tes!H163=0,0,RES_hhdet_in_tes!H163/0.086*1000000/RES_hhdet_in_new!H163)</f>
        <v>0</v>
      </c>
      <c r="I163" s="57">
        <f>IF(RES_hhdet_in_tes!I163=0,0,RES_hhdet_in_tes!I163/0.086*1000000/RES_hhdet_in_new!I163)</f>
        <v>6494.3747671050587</v>
      </c>
      <c r="J163" s="57">
        <f>IF(RES_hhdet_in_tes!J163=0,0,RES_hhdet_in_tes!J163/0.086*1000000/RES_hhdet_in_new!J163)</f>
        <v>6836.4578941042882</v>
      </c>
      <c r="K163" s="57">
        <f>IF(RES_hhdet_in_tes!K163=0,0,RES_hhdet_in_tes!K163/0.086*1000000/RES_hhdet_in_new!K163)</f>
        <v>6999.8891337454979</v>
      </c>
      <c r="L163" s="57">
        <f>IF(RES_hhdet_in_tes!L163=0,0,RES_hhdet_in_tes!L163/0.086*1000000/RES_hhdet_in_new!L163)</f>
        <v>7863.1758357043291</v>
      </c>
      <c r="M163" s="57">
        <f>IF(RES_hhdet_in_tes!M163=0,0,RES_hhdet_in_tes!M163/0.086*1000000/RES_hhdet_in_new!M163)</f>
        <v>0</v>
      </c>
      <c r="N163" s="57">
        <f>IF(RES_hhdet_in_tes!N163=0,0,RES_hhdet_in_tes!N163/0.086*1000000/RES_hhdet_in_new!N163)</f>
        <v>0</v>
      </c>
      <c r="O163" s="57">
        <f>IF(RES_hhdet_in_tes!O163=0,0,RES_hhdet_in_tes!O163/0.086*1000000/RES_hhdet_in_new!O163)</f>
        <v>0</v>
      </c>
      <c r="P163" s="57">
        <f>IF(RES_hhdet_in_tes!P163=0,0,RES_hhdet_in_tes!P163/0.086*1000000/RES_hhdet_in_new!P163)</f>
        <v>0</v>
      </c>
      <c r="Q163" s="57">
        <f>IF(RES_hhdet_in_tes!Q163=0,0,RES_hhdet_in_tes!Q163/0.086*1000000/RES_hhdet_in_new!Q163)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2575.3287023380258</v>
      </c>
      <c r="D164" s="157">
        <f t="shared" si="152"/>
        <v>0</v>
      </c>
      <c r="E164" s="157">
        <f t="shared" si="152"/>
        <v>2723.1270810278179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2703.4854343907809</v>
      </c>
      <c r="J164" s="157">
        <f t="shared" si="152"/>
        <v>3243.1870401066508</v>
      </c>
      <c r="K164" s="157">
        <f t="shared" si="152"/>
        <v>2548.5555295221889</v>
      </c>
      <c r="L164" s="157">
        <f t="shared" si="152"/>
        <v>2974.5394070762691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2575.3287023380258</v>
      </c>
      <c r="D165" s="156">
        <f>IF(RES_hhdet_in_tes!D165=0,0,RES_hhdet_in_tes!D165/0.086*1000000/RES_hhdet_in_new!D165)</f>
        <v>0</v>
      </c>
      <c r="E165" s="156">
        <f>IF(RES_hhdet_in_tes!E165=0,0,RES_hhdet_in_tes!E165/0.086*1000000/RES_hhdet_in_new!E165)</f>
        <v>2723.1270810278179</v>
      </c>
      <c r="F165" s="156">
        <f>IF(RES_hhdet_in_tes!F165=0,0,RES_hhdet_in_tes!F165/0.086*1000000/RES_hhdet_in_new!F165)</f>
        <v>0</v>
      </c>
      <c r="G165" s="156">
        <f>IF(RES_hhdet_in_tes!G165=0,0,RES_hhdet_in_tes!G165/0.086*1000000/RES_hhdet_in_new!G165)</f>
        <v>0</v>
      </c>
      <c r="H165" s="156">
        <f>IF(RES_hhdet_in_tes!H165=0,0,RES_hhdet_in_tes!H165/0.086*1000000/RES_hhdet_in_new!H165)</f>
        <v>0</v>
      </c>
      <c r="I165" s="156">
        <f>IF(RES_hhdet_in_tes!I165=0,0,RES_hhdet_in_tes!I165/0.086*1000000/RES_hhdet_in_new!I165)</f>
        <v>2703.4854343907809</v>
      </c>
      <c r="J165" s="156">
        <f>IF(RES_hhdet_in_tes!J165=0,0,RES_hhdet_in_tes!J165/0.086*1000000/RES_hhdet_in_new!J165)</f>
        <v>3243.1870401066508</v>
      </c>
      <c r="K165" s="156">
        <f>IF(RES_hhdet_in_tes!K165=0,0,RES_hhdet_in_tes!K165/0.086*1000000/RES_hhdet_in_new!K165)</f>
        <v>2548.5555295221889</v>
      </c>
      <c r="L165" s="156">
        <f>IF(RES_hhdet_in_tes!L165=0,0,RES_hhdet_in_tes!L165/0.086*1000000/RES_hhdet_in_new!L165)</f>
        <v>2974.5394070762691</v>
      </c>
      <c r="M165" s="156">
        <f>IF(RES_hhdet_in_tes!M165=0,0,RES_hhdet_in_tes!M165/0.086*1000000/RES_hhdet_in_new!M165)</f>
        <v>0</v>
      </c>
      <c r="N165" s="156">
        <f>IF(RES_hhdet_in_tes!N165=0,0,RES_hhdet_in_tes!N165/0.086*1000000/RES_hhdet_in_new!N165)</f>
        <v>0</v>
      </c>
      <c r="O165" s="156">
        <f>IF(RES_hhdet_in_tes!O165=0,0,RES_hhdet_in_tes!O165/0.086*1000000/RES_hhdet_in_new!O165)</f>
        <v>0</v>
      </c>
      <c r="P165" s="156">
        <f>IF(RES_hhdet_in_tes!P165=0,0,RES_hhdet_in_tes!P165/0.086*1000000/RES_hhdet_in_new!P165)</f>
        <v>0</v>
      </c>
      <c r="Q165" s="156">
        <f>IF(RES_hhdet_in_tes!Q165=0,0,RES_hhdet_in_tes!Q165/0.086*1000000/RES_hhdet_in_new!Q165)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1759.4550200967094</v>
      </c>
      <c r="D166" s="157">
        <f>IF(SUM(RES_hhdet_in_tes!D167:D168,RES_hhdet_in_tes!D171:D172)=0,0,SUM(RES_hhdet_in_tes!D167:D168,RES_hhdet_in_tes!D171:D172)/0.086*1000000/SUM(RES_hhdet_in_new!D167:D168,RES_hhdet_in_new!D171:D172))</f>
        <v>0</v>
      </c>
      <c r="E166" s="157">
        <f>IF(SUM(RES_hhdet_in_tes!E167:E168,RES_hhdet_in_tes!E171:E172)=0,0,SUM(RES_hhdet_in_tes!E167:E168,RES_hhdet_in_tes!E171:E172)/0.086*1000000/SUM(RES_hhdet_in_new!E167:E168,RES_hhdet_in_new!E171:E172))</f>
        <v>2032.2371544952825</v>
      </c>
      <c r="F166" s="157">
        <f>IF(SUM(RES_hhdet_in_tes!F167:F168,RES_hhdet_in_tes!F171:F172)=0,0,SUM(RES_hhdet_in_tes!F167:F168,RES_hhdet_in_tes!F171:F172)/0.086*1000000/SUM(RES_hhdet_in_new!F167:F168,RES_hhdet_in_new!F171:F172))</f>
        <v>0</v>
      </c>
      <c r="G166" s="157">
        <f>IF(SUM(RES_hhdet_in_tes!G167:G168,RES_hhdet_in_tes!G171:G172)=0,0,SUM(RES_hhdet_in_tes!G167:G168,RES_hhdet_in_tes!G171:G172)/0.086*1000000/SUM(RES_hhdet_in_new!G167:G168,RES_hhdet_in_new!G171:G172))</f>
        <v>0</v>
      </c>
      <c r="H166" s="157">
        <f>IF(SUM(RES_hhdet_in_tes!H167:H168,RES_hhdet_in_tes!H171:H172)=0,0,SUM(RES_hhdet_in_tes!H167:H168,RES_hhdet_in_tes!H171:H172)/0.086*1000000/SUM(RES_hhdet_in_new!H167:H168,RES_hhdet_in_new!H171:H172))</f>
        <v>0</v>
      </c>
      <c r="I166" s="157">
        <f>IF(SUM(RES_hhdet_in_tes!I167:I168,RES_hhdet_in_tes!I171:I172)=0,0,SUM(RES_hhdet_in_tes!I167:I168,RES_hhdet_in_tes!I171:I172)/0.086*1000000/SUM(RES_hhdet_in_new!I167:I168,RES_hhdet_in_new!I171:I172))</f>
        <v>1859.7008590334456</v>
      </c>
      <c r="J166" s="157">
        <f>IF(SUM(RES_hhdet_in_tes!J167:J168,RES_hhdet_in_tes!J171:J172)=0,0,SUM(RES_hhdet_in_tes!J167:J168,RES_hhdet_in_tes!J171:J172)/0.086*1000000/SUM(RES_hhdet_in_new!J167:J168,RES_hhdet_in_new!J171:J172))</f>
        <v>1794.7819913870599</v>
      </c>
      <c r="K166" s="157">
        <f>IF(SUM(RES_hhdet_in_tes!K167:K168,RES_hhdet_in_tes!K171:K172)=0,0,SUM(RES_hhdet_in_tes!K167:K168,RES_hhdet_in_tes!K171:K172)/0.086*1000000/SUM(RES_hhdet_in_new!K167:K168,RES_hhdet_in_new!K171:K172))</f>
        <v>1745.7891800203261</v>
      </c>
      <c r="L166" s="157">
        <f>IF(SUM(RES_hhdet_in_tes!L167:L168,RES_hhdet_in_tes!L171:L172)=0,0,SUM(RES_hhdet_in_tes!L167:L168,RES_hhdet_in_tes!L171:L172)/0.086*1000000/SUM(RES_hhdet_in_new!L167:L168,RES_hhdet_in_new!L171:L172))</f>
        <v>1959.9594213945381</v>
      </c>
      <c r="M166" s="157">
        <f>IF(SUM(RES_hhdet_in_tes!M167:M168,RES_hhdet_in_tes!M171:M172)=0,0,SUM(RES_hhdet_in_tes!M167:M168,RES_hhdet_in_tes!M171:M172)/0.086*1000000/SUM(RES_hhdet_in_new!M167:M168,RES_hhdet_in_new!M171:M172))</f>
        <v>0</v>
      </c>
      <c r="N166" s="157">
        <f>IF(SUM(RES_hhdet_in_tes!N167:N168,RES_hhdet_in_tes!N171:N172)=0,0,SUM(RES_hhdet_in_tes!N167:N168,RES_hhdet_in_tes!N171:N172)/0.086*1000000/SUM(RES_hhdet_in_new!N167:N168,RES_hhdet_in_new!N171:N172))</f>
        <v>0</v>
      </c>
      <c r="O166" s="157">
        <f>IF(SUM(RES_hhdet_in_tes!O167:O168,RES_hhdet_in_tes!O171:O172)=0,0,SUM(RES_hhdet_in_tes!O167:O168,RES_hhdet_in_tes!O171:O172)/0.086*1000000/SUM(RES_hhdet_in_new!O167:O168,RES_hhdet_in_new!O171:O172))</f>
        <v>0</v>
      </c>
      <c r="P166" s="157">
        <f>IF(SUM(RES_hhdet_in_tes!P167:P168,RES_hhdet_in_tes!P171:P172)=0,0,SUM(RES_hhdet_in_tes!P167:P168,RES_hhdet_in_tes!P171:P172)/0.086*1000000/SUM(RES_hhdet_in_new!P167:P168,RES_hhdet_in_new!P171:P172))</f>
        <v>0</v>
      </c>
      <c r="Q166" s="157">
        <f>IF(SUM(RES_hhdet_in_tes!Q167:Q168,RES_hhdet_in_tes!Q171:Q172)=0,0,SUM(RES_hhdet_in_tes!Q167:Q168,RES_hhdet_in_tes!Q171:Q172)/0.086*1000000/SUM(RES_hhdet_in_new!Q167:Q168,RES_hhdet_in_new!Q171:Q172))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1760.6131548322999</v>
      </c>
      <c r="D171" s="162">
        <f>IF(RES_hhdet_in_tes!D171=0,0,RES_hhdet_in_tes!D171/0.086*1000000/RES_hhdet_in_new!D171)</f>
        <v>0</v>
      </c>
      <c r="E171" s="162">
        <f>IF(RES_hhdet_in_tes!E171=0,0,RES_hhdet_in_tes!E171/0.086*1000000/RES_hhdet_in_new!E171)</f>
        <v>2034.3945081994173</v>
      </c>
      <c r="F171" s="162">
        <f>IF(RES_hhdet_in_tes!F171=0,0,RES_hhdet_in_tes!F171/0.086*1000000/RES_hhdet_in_new!F171)</f>
        <v>0</v>
      </c>
      <c r="G171" s="162">
        <f>IF(RES_hhdet_in_tes!G171=0,0,RES_hhdet_in_tes!G171/0.086*1000000/RES_hhdet_in_new!G171)</f>
        <v>0</v>
      </c>
      <c r="H171" s="162">
        <f>IF(RES_hhdet_in_tes!H171=0,0,RES_hhdet_in_tes!H171/0.086*1000000/RES_hhdet_in_new!H171)</f>
        <v>0</v>
      </c>
      <c r="I171" s="162">
        <f>IF(RES_hhdet_in_tes!I171=0,0,RES_hhdet_in_tes!I171/0.086*1000000/RES_hhdet_in_new!I171)</f>
        <v>1865.3227785525287</v>
      </c>
      <c r="J171" s="162">
        <f>IF(RES_hhdet_in_tes!J171=0,0,RES_hhdet_in_tes!J171/0.086*1000000/RES_hhdet_in_new!J171)</f>
        <v>1799.2587215935994</v>
      </c>
      <c r="K171" s="162">
        <f>IF(RES_hhdet_in_tes!K171=0,0,RES_hhdet_in_tes!K171/0.086*1000000/RES_hhdet_in_new!K171)</f>
        <v>1750.1598706510995</v>
      </c>
      <c r="L171" s="162">
        <f>IF(RES_hhdet_in_tes!L171=0,0,RES_hhdet_in_tes!L171/0.086*1000000/RES_hhdet_in_new!L171)</f>
        <v>1978.0046789645635</v>
      </c>
      <c r="M171" s="162">
        <f>IF(RES_hhdet_in_tes!M171=0,0,RES_hhdet_in_tes!M171/0.086*1000000/RES_hhdet_in_new!M171)</f>
        <v>0</v>
      </c>
      <c r="N171" s="162">
        <f>IF(RES_hhdet_in_tes!N171=0,0,RES_hhdet_in_tes!N171/0.086*1000000/RES_hhdet_in_new!N171)</f>
        <v>0</v>
      </c>
      <c r="O171" s="162">
        <f>IF(RES_hhdet_in_tes!O171=0,0,RES_hhdet_in_tes!O171/0.086*1000000/RES_hhdet_in_new!O171)</f>
        <v>0</v>
      </c>
      <c r="P171" s="162">
        <f>IF(RES_hhdet_in_tes!P171=0,0,RES_hhdet_in_tes!P171/0.086*1000000/RES_hhdet_in_new!P171)</f>
        <v>0</v>
      </c>
      <c r="Q171" s="162">
        <f>IF(RES_hhdet_in_tes!Q171=0,0,RES_hhdet_in_tes!Q171/0.086*1000000/RES_hhdet_in_new!Q171)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1611.9043280386422</v>
      </c>
      <c r="D172" s="160">
        <f>IF(RES_hhdet_in_tes!D172=0,0,RES_hhdet_in_tes!D172/0.086*1000000/RES_hhdet_in_new!D172)</f>
        <v>0</v>
      </c>
      <c r="E172" s="160">
        <f>IF(RES_hhdet_in_tes!E172=0,0,RES_hhdet_in_tes!E172/0.086*1000000/RES_hhdet_in_new!E172)</f>
        <v>1751.8954069985407</v>
      </c>
      <c r="F172" s="160">
        <f>IF(RES_hhdet_in_tes!F172=0,0,RES_hhdet_in_tes!F172/0.086*1000000/RES_hhdet_in_new!F172)</f>
        <v>0</v>
      </c>
      <c r="G172" s="160">
        <f>IF(RES_hhdet_in_tes!G172=0,0,RES_hhdet_in_tes!G172/0.086*1000000/RES_hhdet_in_new!G172)</f>
        <v>0</v>
      </c>
      <c r="H172" s="160">
        <f>IF(RES_hhdet_in_tes!H172=0,0,RES_hhdet_in_tes!H172/0.086*1000000/RES_hhdet_in_new!H172)</f>
        <v>0</v>
      </c>
      <c r="I172" s="160">
        <f>IF(RES_hhdet_in_tes!I172=0,0,RES_hhdet_in_tes!I172/0.086*1000000/RES_hhdet_in_new!I172)</f>
        <v>1691.7127061460817</v>
      </c>
      <c r="J172" s="160">
        <f>IF(RES_hhdet_in_tes!J172=0,0,RES_hhdet_in_tes!J172/0.086*1000000/RES_hhdet_in_new!J172)</f>
        <v>1653.9683503656254</v>
      </c>
      <c r="K172" s="160">
        <f>IF(RES_hhdet_in_tes!K172=0,0,RES_hhdet_in_tes!K172/0.086*1000000/RES_hhdet_in_new!K172)</f>
        <v>1624.3772089393153</v>
      </c>
      <c r="L172" s="160">
        <f>IF(RES_hhdet_in_tes!L172=0,0,RES_hhdet_in_tes!L172/0.086*1000000/RES_hhdet_in_new!L172)</f>
        <v>1712.5013788325148</v>
      </c>
      <c r="M172" s="160">
        <f>IF(RES_hhdet_in_tes!M172=0,0,RES_hhdet_in_tes!M172/0.086*1000000/RES_hhdet_in_new!M172)</f>
        <v>0</v>
      </c>
      <c r="N172" s="160">
        <f>IF(RES_hhdet_in_tes!N172=0,0,RES_hhdet_in_tes!N172/0.086*1000000/RES_hhdet_in_new!N172)</f>
        <v>0</v>
      </c>
      <c r="O172" s="160">
        <f>IF(RES_hhdet_in_tes!O172=0,0,RES_hhdet_in_tes!O172/0.086*1000000/RES_hhdet_in_new!O172)</f>
        <v>0</v>
      </c>
      <c r="P172" s="160">
        <f>IF(RES_hhdet_in_tes!P172=0,0,RES_hhdet_in_tes!P172/0.086*1000000/RES_hhdet_in_new!P172)</f>
        <v>0</v>
      </c>
      <c r="Q172" s="160">
        <f>IF(RES_hhdet_in_tes!Q172=0,0,RES_hhdet_in_tes!Q172/0.086*1000000/RES_hhdet_in_new!Q172)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714.33504138547369</v>
      </c>
      <c r="D173" s="156">
        <f>IF(RES_hhdet_in_tes!D173=0,0,RES_hhdet_in_tes!D173/0.086*1000000/RES_hhdet_in_new!D172)</f>
        <v>0</v>
      </c>
      <c r="E173" s="156">
        <f>IF(RES_hhdet_in_tes!E173=0,0,RES_hhdet_in_tes!E173/0.086*1000000/RES_hhdet_in_new!E172)</f>
        <v>814.55495955634433</v>
      </c>
      <c r="F173" s="156">
        <f>IF(RES_hhdet_in_tes!F173=0,0,RES_hhdet_in_tes!F173/0.086*1000000/RES_hhdet_in_new!F172)</f>
        <v>0</v>
      </c>
      <c r="G173" s="156">
        <f>IF(RES_hhdet_in_tes!G173=0,0,RES_hhdet_in_tes!G173/0.086*1000000/RES_hhdet_in_new!G172)</f>
        <v>0</v>
      </c>
      <c r="H173" s="156">
        <f>IF(RES_hhdet_in_tes!H173=0,0,RES_hhdet_in_tes!H173/0.086*1000000/RES_hhdet_in_new!H172)</f>
        <v>0</v>
      </c>
      <c r="I173" s="156">
        <f>IF(RES_hhdet_in_tes!I173=0,0,RES_hhdet_in_tes!I173/0.086*1000000/RES_hhdet_in_new!I172)</f>
        <v>753.79575719087291</v>
      </c>
      <c r="J173" s="156">
        <f>IF(RES_hhdet_in_tes!J173=0,0,RES_hhdet_in_tes!J173/0.086*1000000/RES_hhdet_in_new!J172)</f>
        <v>720.24104356088731</v>
      </c>
      <c r="K173" s="156">
        <f>IF(RES_hhdet_in_tes!K173=0,0,RES_hhdet_in_tes!K173/0.086*1000000/RES_hhdet_in_new!K172)</f>
        <v>700.12329948148511</v>
      </c>
      <c r="L173" s="156">
        <f>IF(RES_hhdet_in_tes!L173=0,0,RES_hhdet_in_tes!L173/0.086*1000000/RES_hhdet_in_new!L172)</f>
        <v>791.50029065056322</v>
      </c>
      <c r="M173" s="156">
        <f>IF(RES_hhdet_in_tes!M173=0,0,RES_hhdet_in_tes!M173/0.086*1000000/RES_hhdet_in_new!M172)</f>
        <v>0</v>
      </c>
      <c r="N173" s="156">
        <f>IF(RES_hhdet_in_tes!N173=0,0,RES_hhdet_in_tes!N173/0.086*1000000/RES_hhdet_in_new!N172)</f>
        <v>0</v>
      </c>
      <c r="O173" s="156">
        <f>IF(RES_hhdet_in_tes!O173=0,0,RES_hhdet_in_tes!O173/0.086*1000000/RES_hhdet_in_new!O172)</f>
        <v>0</v>
      </c>
      <c r="P173" s="156">
        <f>IF(RES_hhdet_in_tes!P173=0,0,RES_hhdet_in_tes!P173/0.086*1000000/RES_hhdet_in_new!P172)</f>
        <v>0</v>
      </c>
      <c r="Q173" s="156">
        <f>IF(RES_hhdet_in_tes!Q173=0,0,RES_hhdet_in_tes!Q173/0.086*1000000/RES_hhdet_in_new!Q172)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897.56928665316843</v>
      </c>
      <c r="D174" s="57">
        <f>IF(RES_hhdet_in_tes!D174=0,0,RES_hhdet_in_tes!D174/0.086*1000000/RES_hhdet_in_new!D172)</f>
        <v>0</v>
      </c>
      <c r="E174" s="57">
        <f>IF(RES_hhdet_in_tes!E174=0,0,RES_hhdet_in_tes!E174/0.086*1000000/RES_hhdet_in_new!E172)</f>
        <v>937.34044744219648</v>
      </c>
      <c r="F174" s="57">
        <f>IF(RES_hhdet_in_tes!F174=0,0,RES_hhdet_in_tes!F174/0.086*1000000/RES_hhdet_in_new!F172)</f>
        <v>0</v>
      </c>
      <c r="G174" s="57">
        <f>IF(RES_hhdet_in_tes!G174=0,0,RES_hhdet_in_tes!G174/0.086*1000000/RES_hhdet_in_new!G172)</f>
        <v>0</v>
      </c>
      <c r="H174" s="57">
        <f>IF(RES_hhdet_in_tes!H174=0,0,RES_hhdet_in_tes!H174/0.086*1000000/RES_hhdet_in_new!H172)</f>
        <v>0</v>
      </c>
      <c r="I174" s="57">
        <f>IF(RES_hhdet_in_tes!I174=0,0,RES_hhdet_in_tes!I174/0.086*1000000/RES_hhdet_in_new!I172)</f>
        <v>937.91694895520891</v>
      </c>
      <c r="J174" s="57">
        <f>IF(RES_hhdet_in_tes!J174=0,0,RES_hhdet_in_tes!J174/0.086*1000000/RES_hhdet_in_new!J172)</f>
        <v>933.72730680473808</v>
      </c>
      <c r="K174" s="57">
        <f>IF(RES_hhdet_in_tes!K174=0,0,RES_hhdet_in_tes!K174/0.086*1000000/RES_hhdet_in_new!K172)</f>
        <v>924.25390945783022</v>
      </c>
      <c r="L174" s="57">
        <f>IF(RES_hhdet_in_tes!L174=0,0,RES_hhdet_in_tes!L174/0.086*1000000/RES_hhdet_in_new!L172)</f>
        <v>921.00108818195145</v>
      </c>
      <c r="M174" s="57">
        <f>IF(RES_hhdet_in_tes!M174=0,0,RES_hhdet_in_tes!M174/0.086*1000000/RES_hhdet_in_new!M172)</f>
        <v>0</v>
      </c>
      <c r="N174" s="57">
        <f>IF(RES_hhdet_in_tes!N174=0,0,RES_hhdet_in_tes!N174/0.086*1000000/RES_hhdet_in_new!N172)</f>
        <v>0</v>
      </c>
      <c r="O174" s="57">
        <f>IF(RES_hhdet_in_tes!O174=0,0,RES_hhdet_in_tes!O174/0.086*1000000/RES_hhdet_in_new!O172)</f>
        <v>0</v>
      </c>
      <c r="P174" s="57">
        <f>IF(RES_hhdet_in_tes!P174=0,0,RES_hhdet_in_tes!P174/0.086*1000000/RES_hhdet_in_new!P172)</f>
        <v>0</v>
      </c>
      <c r="Q174" s="57">
        <f>IF(RES_hhdet_in_tes!Q174=0,0,RES_hhdet_in_tes!Q174/0.086*1000000/RES_hhdet_in_new!Q172)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783.81139874285361</v>
      </c>
      <c r="D175" s="157">
        <f>IF(SUM(RES_hhdet_in_tes!D176:D177)=0,0,SUM(RES_hhdet_in_tes!D176:D177)/0.086*1000000/SUM(RES_hhdet_in_new!D176:D177))</f>
        <v>0</v>
      </c>
      <c r="E175" s="157">
        <f>IF(SUM(RES_hhdet_in_tes!E176:E177)=0,0,SUM(RES_hhdet_in_tes!E176:E177)/0.086*1000000/SUM(RES_hhdet_in_new!E176:E177))</f>
        <v>817.79451757914683</v>
      </c>
      <c r="F175" s="157">
        <f>IF(SUM(RES_hhdet_in_tes!F176:F177)=0,0,SUM(RES_hhdet_in_tes!F176:F177)/0.086*1000000/SUM(RES_hhdet_in_new!F176:F177))</f>
        <v>0</v>
      </c>
      <c r="G175" s="157">
        <f>IF(SUM(RES_hhdet_in_tes!G176:G177)=0,0,SUM(RES_hhdet_in_tes!G176:G177)/0.086*1000000/SUM(RES_hhdet_in_new!G176:G177))</f>
        <v>0</v>
      </c>
      <c r="H175" s="157">
        <f>IF(SUM(RES_hhdet_in_tes!H176:H177)=0,0,SUM(RES_hhdet_in_tes!H176:H177)/0.086*1000000/SUM(RES_hhdet_in_new!H176:H177))</f>
        <v>0</v>
      </c>
      <c r="I175" s="157">
        <f>IF(SUM(RES_hhdet_in_tes!I176:I177)=0,0,SUM(RES_hhdet_in_tes!I176:I177)/0.086*1000000/SUM(RES_hhdet_in_new!I176:I177))</f>
        <v>850.07078566146356</v>
      </c>
      <c r="J175" s="157">
        <f>IF(SUM(RES_hhdet_in_tes!J176:J177)=0,0,SUM(RES_hhdet_in_tes!J176:J177)/0.086*1000000/SUM(RES_hhdet_in_new!J176:J177))</f>
        <v>813.94197022737239</v>
      </c>
      <c r="K175" s="157">
        <f>IF(SUM(RES_hhdet_in_tes!K176:K177)=0,0,SUM(RES_hhdet_in_tes!K176:K177)/0.086*1000000/SUM(RES_hhdet_in_new!K176:K177))</f>
        <v>846.42047852504572</v>
      </c>
      <c r="L175" s="157">
        <f>IF(SUM(RES_hhdet_in_tes!L176:L177)=0,0,SUM(RES_hhdet_in_tes!L176:L177)/0.086*1000000/SUM(RES_hhdet_in_new!L176:L177))</f>
        <v>858.33700718827379</v>
      </c>
      <c r="M175" s="157">
        <f>IF(SUM(RES_hhdet_in_tes!M176:M177)=0,0,SUM(RES_hhdet_in_tes!M176:M177)/0.086*1000000/SUM(RES_hhdet_in_new!M176:M177))</f>
        <v>0</v>
      </c>
      <c r="N175" s="157">
        <f>IF(SUM(RES_hhdet_in_tes!N176:N177)=0,0,SUM(RES_hhdet_in_tes!N176:N177)/0.086*1000000/SUM(RES_hhdet_in_new!N176:N177))</f>
        <v>0</v>
      </c>
      <c r="O175" s="157">
        <f>IF(SUM(RES_hhdet_in_tes!O176:O177)=0,0,SUM(RES_hhdet_in_tes!O176:O177)/0.086*1000000/SUM(RES_hhdet_in_new!O176:O177))</f>
        <v>0</v>
      </c>
      <c r="P175" s="157">
        <f>IF(SUM(RES_hhdet_in_tes!P176:P177)=0,0,SUM(RES_hhdet_in_tes!P176:P177)/0.086*1000000/SUM(RES_hhdet_in_new!P176:P177))</f>
        <v>0</v>
      </c>
      <c r="Q175" s="157">
        <f>IF(SUM(RES_hhdet_in_tes!Q176:Q177)=0,0,SUM(RES_hhdet_in_tes!Q176:Q177)/0.086*1000000/SUM(RES_hhdet_in_new!Q176:Q177))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783.81139874285361</v>
      </c>
      <c r="D177" s="57">
        <f>IF(RES_hhdet_in_tes!D177=0,0,RES_hhdet_in_tes!D177/0.086*1000000/RES_hhdet_in_new!D177)</f>
        <v>0</v>
      </c>
      <c r="E177" s="57">
        <f>IF(RES_hhdet_in_tes!E177=0,0,RES_hhdet_in_tes!E177/0.086*1000000/RES_hhdet_in_new!E177)</f>
        <v>817.79451757914683</v>
      </c>
      <c r="F177" s="57">
        <f>IF(RES_hhdet_in_tes!F177=0,0,RES_hhdet_in_tes!F177/0.086*1000000/RES_hhdet_in_new!F177)</f>
        <v>0</v>
      </c>
      <c r="G177" s="57">
        <f>IF(RES_hhdet_in_tes!G177=0,0,RES_hhdet_in_tes!G177/0.086*1000000/RES_hhdet_in_new!G177)</f>
        <v>0</v>
      </c>
      <c r="H177" s="57">
        <f>IF(RES_hhdet_in_tes!H177=0,0,RES_hhdet_in_tes!H177/0.086*1000000/RES_hhdet_in_new!H177)</f>
        <v>0</v>
      </c>
      <c r="I177" s="57">
        <f>IF(RES_hhdet_in_tes!I177=0,0,RES_hhdet_in_tes!I177/0.086*1000000/RES_hhdet_in_new!I177)</f>
        <v>850.07078566146356</v>
      </c>
      <c r="J177" s="57">
        <f>IF(RES_hhdet_in_tes!J177=0,0,RES_hhdet_in_tes!J177/0.086*1000000/RES_hhdet_in_new!J177)</f>
        <v>813.94197022737239</v>
      </c>
      <c r="K177" s="57">
        <f>IF(RES_hhdet_in_tes!K177=0,0,RES_hhdet_in_tes!K177/0.086*1000000/RES_hhdet_in_new!K177)</f>
        <v>846.42047852504572</v>
      </c>
      <c r="L177" s="57">
        <f>IF(RES_hhdet_in_tes!L177=0,0,RES_hhdet_in_tes!L177/0.086*1000000/RES_hhdet_in_new!L177)</f>
        <v>858.33700718827379</v>
      </c>
      <c r="M177" s="57">
        <f>IF(RES_hhdet_in_tes!M177=0,0,RES_hhdet_in_tes!M177/0.086*1000000/RES_hhdet_in_new!M177)</f>
        <v>0</v>
      </c>
      <c r="N177" s="57">
        <f>IF(RES_hhdet_in_tes!N177=0,0,RES_hhdet_in_tes!N177/0.086*1000000/RES_hhdet_in_new!N177)</f>
        <v>0</v>
      </c>
      <c r="O177" s="57">
        <f>IF(RES_hhdet_in_tes!O177=0,0,RES_hhdet_in_tes!O177/0.086*1000000/RES_hhdet_in_new!O177)</f>
        <v>0</v>
      </c>
      <c r="P177" s="57">
        <f>IF(RES_hhdet_in_tes!P177=0,0,RES_hhdet_in_tes!P177/0.086*1000000/RES_hhdet_in_new!P177)</f>
        <v>0</v>
      </c>
      <c r="Q177" s="57">
        <f>IF(RES_hhdet_in_tes!Q177=0,0,RES_hhdet_in_tes!Q177/0.086*1000000/RES_hhdet_in_new!Q177)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4417.0739148438342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4417.0739148438342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4417.0739148438342</v>
      </c>
      <c r="D5" s="156">
        <f>IF(RES_hhdet_in_emi!D5=0,0,RES_hhdet_in_emi!D5*1000000/RES_hhdet_in_new!D5)</f>
        <v>0</v>
      </c>
      <c r="E5" s="156">
        <f>IF(RES_hhdet_in_emi!E5=0,0,RES_hhdet_in_emi!E5*1000000/RES_hhdet_in_new!E5)</f>
        <v>0</v>
      </c>
      <c r="F5" s="156">
        <f>IF(RES_hhdet_in_emi!F5=0,0,RES_hhdet_in_emi!F5*1000000/RES_hhdet_in_new!F5)</f>
        <v>0</v>
      </c>
      <c r="G5" s="156">
        <f>IF(RES_hhdet_in_emi!G5=0,0,RES_hhdet_in_emi!G5*1000000/RES_hhdet_in_new!G5)</f>
        <v>0</v>
      </c>
      <c r="H5" s="156">
        <f>IF(RES_hhdet_in_emi!H5=0,0,RES_hhdet_in_emi!H5*1000000/RES_hhdet_in_new!H5)</f>
        <v>0</v>
      </c>
      <c r="I5" s="156">
        <f>IF(RES_hhdet_in_emi!I5=0,0,RES_hhdet_in_emi!I5*1000000/RES_hhdet_in_new!I5)</f>
        <v>0</v>
      </c>
      <c r="J5" s="156">
        <f>IF(RES_hhdet_in_emi!J5=0,0,RES_hhdet_in_emi!J5*1000000/RES_hhdet_in_new!J5)</f>
        <v>0</v>
      </c>
      <c r="K5" s="156">
        <f>IF(RES_hhdet_in_emi!K5=0,0,RES_hhdet_in_emi!K5*1000000/RES_hhdet_in_new!K5)</f>
        <v>0</v>
      </c>
      <c r="L5" s="156">
        <f>IF(RES_hhdet_in_emi!L5=0,0,RES_hhdet_in_emi!L5*1000000/RES_hhdet_in_new!L5)</f>
        <v>0</v>
      </c>
      <c r="M5" s="156">
        <f>IF(RES_hhdet_in_emi!M5=0,0,RES_hhdet_in_emi!M5*1000000/RES_hhdet_in_new!M5)</f>
        <v>0</v>
      </c>
      <c r="N5" s="156">
        <f>IF(RES_hhdet_in_emi!N5=0,0,RES_hhdet_in_emi!N5*1000000/RES_hhdet_in_new!N5)</f>
        <v>0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0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0</v>
      </c>
      <c r="G9" s="157">
        <f>IF(SUM(RES_hhdet_in_emi!G10:G12,RES_hhdet_in_emi!G15:G16)=0,0,SUM(RES_hhdet_in_emi!G10:G12,RES_hhdet_in_emi!G15:G16)*1000000/SUM(RES_hhdet_in_new!G10:G12,RES_hhdet_in_new!G15:G16))</f>
        <v>0</v>
      </c>
      <c r="H9" s="157">
        <f>IF(SUM(RES_hhdet_in_emi!H10:H12,RES_hhdet_in_emi!H15:H16)=0,0,SUM(RES_hhdet_in_emi!H10:H12,RES_hhdet_in_emi!H15:H16)*1000000/SUM(RES_hhdet_in_new!H10:H12,RES_hhdet_in_new!H15:H16))</f>
        <v>0</v>
      </c>
      <c r="I9" s="157">
        <f>IF(SUM(RES_hhdet_in_emi!I10:I12,RES_hhdet_in_emi!I15:I16)=0,0,SUM(RES_hhdet_in_emi!I10:I12,RES_hhdet_in_emi!I15:I16)*1000000/SUM(RES_hhdet_in_new!I10:I12,RES_hhdet_in_new!I15:I16))</f>
        <v>0</v>
      </c>
      <c r="J9" s="157">
        <f>IF(SUM(RES_hhdet_in_emi!J10:J12,RES_hhdet_in_emi!J15:J16)=0,0,SUM(RES_hhdet_in_emi!J10:J12,RES_hhdet_in_emi!J15:J16)*1000000/SUM(RES_hhdet_in_new!J10:J12,RES_hhdet_in_new!J15:J16))</f>
        <v>0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0</v>
      </c>
      <c r="M9" s="157">
        <f>IF(SUM(RES_hhdet_in_emi!M10:M12,RES_hhdet_in_emi!M15:M16)=0,0,SUM(RES_hhdet_in_emi!M10:M12,RES_hhdet_in_emi!M15:M16)*1000000/SUM(RES_hhdet_in_new!M10:M12,RES_hhdet_in_new!M15:M16))</f>
        <v>0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0</v>
      </c>
      <c r="G10" s="132">
        <f>IF(RES_hhdet_in_emi!G10=0,0,RES_hhdet_in_emi!G10*1000000/RES_hhdet_in_new!G10)</f>
        <v>0</v>
      </c>
      <c r="H10" s="132">
        <f>IF(RES_hhdet_in_emi!H10=0,0,RES_hhdet_in_emi!H10*1000000/RES_hhdet_in_new!H10)</f>
        <v>0</v>
      </c>
      <c r="I10" s="132">
        <f>IF(RES_hhdet_in_emi!I10=0,0,RES_hhdet_in_emi!I10*1000000/RES_hhdet_in_new!I10)</f>
        <v>0</v>
      </c>
      <c r="J10" s="132">
        <f>IF(RES_hhdet_in_emi!J10=0,0,RES_hhdet_in_emi!J10*1000000/RES_hhdet_in_new!J10)</f>
        <v>0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0</v>
      </c>
      <c r="M10" s="132">
        <f>IF(RES_hhdet_in_emi!M10=0,0,RES_hhdet_in_emi!M10*1000000/RES_hhdet_in_new!M10)</f>
        <v>0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2776.2394976616019</v>
      </c>
      <c r="D24" s="168">
        <f t="shared" ref="D24" si="18">SUM(D25,D28,D30,D39)</f>
        <v>2783.2966128200196</v>
      </c>
      <c r="E24" s="168">
        <f t="shared" ref="E24" si="19">SUM(E25,E28,E30,E39)</f>
        <v>2985.360769270872</v>
      </c>
      <c r="F24" s="168">
        <f t="shared" ref="F24" si="20">SUM(F25,F28,F30,F39)</f>
        <v>3002.3132559792757</v>
      </c>
      <c r="G24" s="168">
        <f t="shared" ref="G24" si="21">SUM(G25,G28,G30,G39)</f>
        <v>3119.3189722625939</v>
      </c>
      <c r="H24" s="168">
        <f t="shared" ref="H24" si="22">SUM(H25,H28,H30,H39)</f>
        <v>3011.3539144970791</v>
      </c>
      <c r="I24" s="168">
        <f t="shared" ref="I24" si="23">SUM(I25,I28,I30,I39)</f>
        <v>2918.8372091994215</v>
      </c>
      <c r="J24" s="168">
        <f t="shared" ref="J24" si="24">SUM(J25,J28,J30,J39)</f>
        <v>2943.8484987203256</v>
      </c>
      <c r="K24" s="168">
        <f t="shared" ref="K24" si="25">SUM(K25,K28,K30,K39)</f>
        <v>2948.5892339421252</v>
      </c>
      <c r="L24" s="168">
        <f t="shared" ref="L24" si="26">SUM(L25,L28,L30,L39)</f>
        <v>2847.2669285267507</v>
      </c>
      <c r="M24" s="168">
        <f t="shared" ref="M24" si="27">SUM(M25,M28,M30,M39)</f>
        <v>2818.4980217957964</v>
      </c>
      <c r="N24" s="168">
        <f t="shared" ref="N24" si="28">SUM(N25,N28,N30,N39)</f>
        <v>0</v>
      </c>
      <c r="O24" s="168">
        <f t="shared" ref="O24" si="29">SUM(O25,O28,O30,O39)</f>
        <v>2981.814367051029</v>
      </c>
      <c r="P24" s="168">
        <f t="shared" ref="P24" si="30">SUM(P25,P28,P30,P39)</f>
        <v>2488.1667451703634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1846.9599574474737</v>
      </c>
      <c r="D25" s="157">
        <f t="shared" si="32"/>
        <v>1856.0330540628606</v>
      </c>
      <c r="E25" s="157">
        <f t="shared" si="32"/>
        <v>2037.1749861490132</v>
      </c>
      <c r="F25" s="157">
        <f t="shared" si="32"/>
        <v>2053.3204187159276</v>
      </c>
      <c r="G25" s="157">
        <f t="shared" si="32"/>
        <v>2191.7541060473823</v>
      </c>
      <c r="H25" s="157">
        <f t="shared" si="32"/>
        <v>2076.2857325359646</v>
      </c>
      <c r="I25" s="157">
        <f t="shared" si="32"/>
        <v>2032.5277536405808</v>
      </c>
      <c r="J25" s="157">
        <f t="shared" si="32"/>
        <v>2083.4169305137711</v>
      </c>
      <c r="K25" s="157">
        <f t="shared" si="32"/>
        <v>2121.7825355526497</v>
      </c>
      <c r="L25" s="157">
        <f t="shared" si="32"/>
        <v>2248.0703236896661</v>
      </c>
      <c r="M25" s="157">
        <f t="shared" si="32"/>
        <v>1945.8954961144018</v>
      </c>
      <c r="N25" s="157">
        <f t="shared" si="32"/>
        <v>0</v>
      </c>
      <c r="O25" s="157">
        <f t="shared" si="32"/>
        <v>2157.6042100759623</v>
      </c>
      <c r="P25" s="157">
        <f t="shared" si="32"/>
        <v>1670.5559055093411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1846.9599574474737</v>
      </c>
      <c r="D26" s="156">
        <f>IF(RES_hhdet_in_emi!D26=0,0,RES_hhdet_in_emi!D26*1000000/RES_hhdet_in_new!D26)</f>
        <v>1856.0330540628606</v>
      </c>
      <c r="E26" s="156">
        <f>IF(RES_hhdet_in_emi!E26=0,0,RES_hhdet_in_emi!E26*1000000/RES_hhdet_in_new!E26)</f>
        <v>2037.1749861490132</v>
      </c>
      <c r="F26" s="156">
        <f>IF(RES_hhdet_in_emi!F26=0,0,RES_hhdet_in_emi!F26*1000000/RES_hhdet_in_new!F26)</f>
        <v>2053.3204187159276</v>
      </c>
      <c r="G26" s="156">
        <f>IF(RES_hhdet_in_emi!G26=0,0,RES_hhdet_in_emi!G26*1000000/RES_hhdet_in_new!G26)</f>
        <v>2191.7541060473823</v>
      </c>
      <c r="H26" s="156">
        <f>IF(RES_hhdet_in_emi!H26=0,0,RES_hhdet_in_emi!H26*1000000/RES_hhdet_in_new!H26)</f>
        <v>2076.2857325359646</v>
      </c>
      <c r="I26" s="156">
        <f>IF(RES_hhdet_in_emi!I26=0,0,RES_hhdet_in_emi!I26*1000000/RES_hhdet_in_new!I26)</f>
        <v>2032.5277536405808</v>
      </c>
      <c r="J26" s="156">
        <f>IF(RES_hhdet_in_emi!J26=0,0,RES_hhdet_in_emi!J26*1000000/RES_hhdet_in_new!J26)</f>
        <v>2083.4169305137711</v>
      </c>
      <c r="K26" s="156">
        <f>IF(RES_hhdet_in_emi!K26=0,0,RES_hhdet_in_emi!K26*1000000/RES_hhdet_in_new!K26)</f>
        <v>2121.7825355526497</v>
      </c>
      <c r="L26" s="156">
        <f>IF(RES_hhdet_in_emi!L26=0,0,RES_hhdet_in_emi!L26*1000000/RES_hhdet_in_new!L26)</f>
        <v>2248.0703236896661</v>
      </c>
      <c r="M26" s="156">
        <f>IF(RES_hhdet_in_emi!M26=0,0,RES_hhdet_in_emi!M26*1000000/RES_hhdet_in_new!M26)</f>
        <v>1945.8954961144018</v>
      </c>
      <c r="N26" s="156">
        <f>IF(RES_hhdet_in_emi!N26=0,0,RES_hhdet_in_emi!N26*1000000/RES_hhdet_in_new!N26)</f>
        <v>0</v>
      </c>
      <c r="O26" s="156">
        <f>IF(RES_hhdet_in_emi!O26=0,0,RES_hhdet_in_emi!O26*1000000/RES_hhdet_in_new!O26)</f>
        <v>2157.6042100759623</v>
      </c>
      <c r="P26" s="156">
        <f>IF(RES_hhdet_in_emi!P26=0,0,RES_hhdet_in_emi!P26*1000000/RES_hhdet_in_new!P26)</f>
        <v>1670.5559055093411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598.63066354745797</v>
      </c>
      <c r="D30" s="157">
        <f>IF(SUM(RES_hhdet_in_emi!D31:D32,RES_hhdet_in_emi!D35:D36)=0,0,SUM(RES_hhdet_in_emi!D31:D32,RES_hhdet_in_emi!D35:D36)*1000000/SUM(RES_hhdet_in_new!D31:D32,RES_hhdet_in_new!D35:D36))</f>
        <v>598.75371822403702</v>
      </c>
      <c r="E30" s="157">
        <f>IF(SUM(RES_hhdet_in_emi!E31:E32,RES_hhdet_in_emi!E35:E36)=0,0,SUM(RES_hhdet_in_emi!E31:E32,RES_hhdet_in_emi!E35:E36)*1000000/SUM(RES_hhdet_in_new!E31:E32,RES_hhdet_in_new!E35:E36))</f>
        <v>598.1816601328652</v>
      </c>
      <c r="F30" s="157">
        <f>IF(SUM(RES_hhdet_in_emi!F31:F32,RES_hhdet_in_emi!F35:F36)=0,0,SUM(RES_hhdet_in_emi!F31:F32,RES_hhdet_in_emi!F35:F36)*1000000/SUM(RES_hhdet_in_new!F31:F32,RES_hhdet_in_new!F35:F36))</f>
        <v>600.29736849455423</v>
      </c>
      <c r="G30" s="157">
        <f>IF(SUM(RES_hhdet_in_emi!G31:G32,RES_hhdet_in_emi!G35:G36)=0,0,SUM(RES_hhdet_in_emi!G31:G32,RES_hhdet_in_emi!G35:G36)*1000000/SUM(RES_hhdet_in_new!G31:G32,RES_hhdet_in_new!G35:G36))</f>
        <v>541.6469477405891</v>
      </c>
      <c r="H30" s="157">
        <f>IF(SUM(RES_hhdet_in_emi!H31:H32,RES_hhdet_in_emi!H35:H36)=0,0,SUM(RES_hhdet_in_emi!H31:H32,RES_hhdet_in_emi!H35:H36)*1000000/SUM(RES_hhdet_in_new!H31:H32,RES_hhdet_in_new!H35:H36))</f>
        <v>578.44227656016176</v>
      </c>
      <c r="I30" s="157">
        <f>IF(SUM(RES_hhdet_in_emi!I31:I32,RES_hhdet_in_emi!I35:I36)=0,0,SUM(RES_hhdet_in_emi!I31:I32,RES_hhdet_in_emi!I35:I36)*1000000/SUM(RES_hhdet_in_new!I31:I32,RES_hhdet_in_new!I35:I36))</f>
        <v>529.79011967394365</v>
      </c>
      <c r="J30" s="157">
        <f>IF(SUM(RES_hhdet_in_emi!J31:J32,RES_hhdet_in_emi!J35:J36)=0,0,SUM(RES_hhdet_in_emi!J31:J32,RES_hhdet_in_emi!J35:J36)*1000000/SUM(RES_hhdet_in_new!J31:J32,RES_hhdet_in_new!J35:J36))</f>
        <v>496.16285717950342</v>
      </c>
      <c r="K30" s="157">
        <f>IF(SUM(RES_hhdet_in_emi!K31:K32,RES_hhdet_in_emi!K35:K36)=0,0,SUM(RES_hhdet_in_emi!K31:K32,RES_hhdet_in_emi!K35:K36)*1000000/SUM(RES_hhdet_in_new!K31:K32,RES_hhdet_in_new!K35:K36))</f>
        <v>493.15359955870736</v>
      </c>
      <c r="L30" s="157">
        <f>IF(SUM(RES_hhdet_in_emi!L31:L32,RES_hhdet_in_emi!L35:L36)=0,0,SUM(RES_hhdet_in_emi!L31:L32,RES_hhdet_in_emi!L35:L36)*1000000/SUM(RES_hhdet_in_new!L31:L32,RES_hhdet_in_new!L35:L36))</f>
        <v>248.68792400715176</v>
      </c>
      <c r="M30" s="157">
        <f>IF(SUM(RES_hhdet_in_emi!M31:M32,RES_hhdet_in_emi!M35:M36)=0,0,SUM(RES_hhdet_in_emi!M31:M32,RES_hhdet_in_emi!M35:M36)*1000000/SUM(RES_hhdet_in_new!M31:M32,RES_hhdet_in_new!M35:M36))</f>
        <v>544.17966363453309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494.8402237489135</v>
      </c>
      <c r="P30" s="157">
        <f>IF(SUM(RES_hhdet_in_emi!P31:P32,RES_hhdet_in_emi!P35:P36)=0,0,SUM(RES_hhdet_in_emi!P31:P32,RES_hhdet_in_emi!P35:P36)*1000000/SUM(RES_hhdet_in_new!P31:P32,RES_hhdet_in_new!P35:P36))</f>
        <v>492.78200669061147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606.42791087879232</v>
      </c>
      <c r="D31" s="132">
        <f>IF(RES_hhdet_in_emi!D31=0,0,RES_hhdet_in_emi!D31*1000000/RES_hhdet_in_new!D31)</f>
        <v>612.41372643634406</v>
      </c>
      <c r="E31" s="132">
        <f>IF(RES_hhdet_in_emi!E31=0,0,RES_hhdet_in_emi!E31*1000000/RES_hhdet_in_new!E31)</f>
        <v>616.89823430055594</v>
      </c>
      <c r="F31" s="132">
        <f>IF(RES_hhdet_in_emi!F31=0,0,RES_hhdet_in_emi!F31*1000000/RES_hhdet_in_new!F31)</f>
        <v>614.24998041401614</v>
      </c>
      <c r="G31" s="132">
        <f>IF(RES_hhdet_in_emi!G31=0,0,RES_hhdet_in_emi!G31*1000000/RES_hhdet_in_new!G31)</f>
        <v>610.84101081929896</v>
      </c>
      <c r="H31" s="132">
        <f>IF(RES_hhdet_in_emi!H31=0,0,RES_hhdet_in_emi!H31*1000000/RES_hhdet_in_new!H31)</f>
        <v>606.30970849849462</v>
      </c>
      <c r="I31" s="132">
        <f>IF(RES_hhdet_in_emi!I31=0,0,RES_hhdet_in_emi!I31*1000000/RES_hhdet_in_new!I31)</f>
        <v>602.08357820715582</v>
      </c>
      <c r="J31" s="132">
        <f>IF(RES_hhdet_in_emi!J31=0,0,RES_hhdet_in_emi!J31*1000000/RES_hhdet_in_new!J31)</f>
        <v>594.77168519639963</v>
      </c>
      <c r="K31" s="132">
        <f>IF(RES_hhdet_in_emi!K31=0,0,RES_hhdet_in_emi!K31*1000000/RES_hhdet_in_new!K31)</f>
        <v>585.56288453584318</v>
      </c>
      <c r="L31" s="132">
        <f>IF(RES_hhdet_in_emi!L31=0,0,RES_hhdet_in_emi!L31*1000000/RES_hhdet_in_new!L31)</f>
        <v>0</v>
      </c>
      <c r="M31" s="132">
        <f>IF(RES_hhdet_in_emi!M31=0,0,RES_hhdet_in_emi!M31*1000000/RES_hhdet_in_new!M31)</f>
        <v>578.03329904748819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556.49158352620759</v>
      </c>
      <c r="P31" s="132">
        <f>IF(RES_hhdet_in_emi!P31=0,0,RES_hhdet_in_emi!P31*1000000/RES_hhdet_in_new!P31)</f>
        <v>537.15092690505355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254.22080337596694</v>
      </c>
      <c r="D32" s="132">
        <f>IF(RES_hhdet_in_emi!D32=0,0,RES_hhdet_in_emi!D32*1000000/RES_hhdet_in_new!D32)</f>
        <v>258.0475060110162</v>
      </c>
      <c r="E32" s="132">
        <f>IF(RES_hhdet_in_emi!E32=0,0,RES_hhdet_in_emi!E32*1000000/RES_hhdet_in_new!E32)</f>
        <v>260.88398541915228</v>
      </c>
      <c r="F32" s="132">
        <f>IF(RES_hhdet_in_emi!F32=0,0,RES_hhdet_in_emi!F32*1000000/RES_hhdet_in_new!F32)</f>
        <v>260.88175262471839</v>
      </c>
      <c r="G32" s="132">
        <f>IF(RES_hhdet_in_emi!G32=0,0,RES_hhdet_in_emi!G32*1000000/RES_hhdet_in_new!G32)</f>
        <v>262.45845002463307</v>
      </c>
      <c r="H32" s="132">
        <f>IF(RES_hhdet_in_emi!H32=0,0,RES_hhdet_in_emi!H32*1000000/RES_hhdet_in_new!H32)</f>
        <v>261.18181758789109</v>
      </c>
      <c r="I32" s="132">
        <f>IF(RES_hhdet_in_emi!I32=0,0,RES_hhdet_in_emi!I32*1000000/RES_hhdet_in_new!I32)</f>
        <v>259.85080047636319</v>
      </c>
      <c r="J32" s="132">
        <f>IF(RES_hhdet_in_emi!J32=0,0,RES_hhdet_in_emi!J32*1000000/RES_hhdet_in_new!J32)</f>
        <v>256.40983039954187</v>
      </c>
      <c r="K32" s="132">
        <f>IF(RES_hhdet_in_emi!K32=0,0,RES_hhdet_in_emi!K32*1000000/RES_hhdet_in_new!K32)</f>
        <v>251.91592004202283</v>
      </c>
      <c r="L32" s="132">
        <f>IF(RES_hhdet_in_emi!L32=0,0,RES_hhdet_in_emi!L32*1000000/RES_hhdet_in_new!L32)</f>
        <v>248.68792400715176</v>
      </c>
      <c r="M32" s="132">
        <f>IF(RES_hhdet_in_emi!M32=0,0,RES_hhdet_in_emi!M32*1000000/RES_hhdet_in_new!M32)</f>
        <v>247.08114562869397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233.8454695749875</v>
      </c>
      <c r="P32" s="132">
        <f>IF(RES_hhdet_in_emi!P32=0,0,RES_hhdet_in_emi!P32*1000000/RES_hhdet_in_new!P32)</f>
        <v>223.67885219293342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254.22080337596694</v>
      </c>
      <c r="D33" s="165">
        <f>IF(RES_hhdet_in_emi!D33=0,0,RES_hhdet_in_emi!D33*1000000/RES_hhdet_in_new!D32)</f>
        <v>258.0475060110162</v>
      </c>
      <c r="E33" s="165">
        <f>IF(RES_hhdet_in_emi!E33=0,0,RES_hhdet_in_emi!E33*1000000/RES_hhdet_in_new!E32)</f>
        <v>260.88398541915228</v>
      </c>
      <c r="F33" s="165">
        <f>IF(RES_hhdet_in_emi!F33=0,0,RES_hhdet_in_emi!F33*1000000/RES_hhdet_in_new!F32)</f>
        <v>260.88175262471839</v>
      </c>
      <c r="G33" s="165">
        <f>IF(RES_hhdet_in_emi!G33=0,0,RES_hhdet_in_emi!G33*1000000/RES_hhdet_in_new!G32)</f>
        <v>262.45845002463307</v>
      </c>
      <c r="H33" s="165">
        <f>IF(RES_hhdet_in_emi!H33=0,0,RES_hhdet_in_emi!H33*1000000/RES_hhdet_in_new!H32)</f>
        <v>261.18181758789109</v>
      </c>
      <c r="I33" s="165">
        <f>IF(RES_hhdet_in_emi!I33=0,0,RES_hhdet_in_emi!I33*1000000/RES_hhdet_in_new!I32)</f>
        <v>259.85080047636319</v>
      </c>
      <c r="J33" s="165">
        <f>IF(RES_hhdet_in_emi!J33=0,0,RES_hhdet_in_emi!J33*1000000/RES_hhdet_in_new!J32)</f>
        <v>256.40983039954187</v>
      </c>
      <c r="K33" s="165">
        <f>IF(RES_hhdet_in_emi!K33=0,0,RES_hhdet_in_emi!K33*1000000/RES_hhdet_in_new!K32)</f>
        <v>251.91592004202283</v>
      </c>
      <c r="L33" s="165">
        <f>IF(RES_hhdet_in_emi!L33=0,0,RES_hhdet_in_emi!L33*1000000/RES_hhdet_in_new!L32)</f>
        <v>248.68792400715176</v>
      </c>
      <c r="M33" s="165">
        <f>IF(RES_hhdet_in_emi!M33=0,0,RES_hhdet_in_emi!M33*1000000/RES_hhdet_in_new!M32)</f>
        <v>247.08114562869397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233.8454695749875</v>
      </c>
      <c r="P33" s="165">
        <f>IF(RES_hhdet_in_emi!P33=0,0,RES_hhdet_in_emi!P33*1000000/RES_hhdet_in_new!P32)</f>
        <v>223.67885219293342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330.64887666667039</v>
      </c>
      <c r="D39" s="157">
        <f>IF(SUM(RES_hhdet_in_emi!D40:D41)=0,0,SUM(RES_hhdet_in_emi!D40:D41)*1000000/SUM(RES_hhdet_in_new!D40:D41))</f>
        <v>328.50984053312209</v>
      </c>
      <c r="E39" s="157">
        <f>IF(SUM(RES_hhdet_in_emi!E40:E41)=0,0,SUM(RES_hhdet_in_emi!E40:E41)*1000000/SUM(RES_hhdet_in_new!E40:E41))</f>
        <v>350.00412298899346</v>
      </c>
      <c r="F39" s="157">
        <f>IF(SUM(RES_hhdet_in_emi!F40:F41)=0,0,SUM(RES_hhdet_in_emi!F40:F41)*1000000/SUM(RES_hhdet_in_new!F40:F41))</f>
        <v>348.69546876879417</v>
      </c>
      <c r="G39" s="157">
        <f>IF(SUM(RES_hhdet_in_emi!G40:G41)=0,0,SUM(RES_hhdet_in_emi!G40:G41)*1000000/SUM(RES_hhdet_in_new!G40:G41))</f>
        <v>385.91791847462281</v>
      </c>
      <c r="H39" s="157">
        <f>IF(SUM(RES_hhdet_in_emi!H40:H41)=0,0,SUM(RES_hhdet_in_emi!H40:H41)*1000000/SUM(RES_hhdet_in_new!H40:H41))</f>
        <v>356.62590540095306</v>
      </c>
      <c r="I39" s="157">
        <f>IF(SUM(RES_hhdet_in_emi!I40:I41)=0,0,SUM(RES_hhdet_in_emi!I40:I41)*1000000/SUM(RES_hhdet_in_new!I40:I41))</f>
        <v>356.51933588489675</v>
      </c>
      <c r="J39" s="157">
        <f>IF(SUM(RES_hhdet_in_emi!J40:J41)=0,0,SUM(RES_hhdet_in_emi!J40:J41)*1000000/SUM(RES_hhdet_in_new!J40:J41))</f>
        <v>364.26871102705081</v>
      </c>
      <c r="K39" s="157">
        <f>IF(SUM(RES_hhdet_in_emi!K40:K41)=0,0,SUM(RES_hhdet_in_emi!K40:K41)*1000000/SUM(RES_hhdet_in_new!K40:K41))</f>
        <v>333.65309883076816</v>
      </c>
      <c r="L39" s="157">
        <f>IF(SUM(RES_hhdet_in_emi!L40:L41)=0,0,SUM(RES_hhdet_in_emi!L40:L41)*1000000/SUM(RES_hhdet_in_new!L40:L41))</f>
        <v>350.50868082993304</v>
      </c>
      <c r="M39" s="157">
        <f>IF(SUM(RES_hhdet_in_emi!M40:M41)=0,0,SUM(RES_hhdet_in_emi!M40:M41)*1000000/SUM(RES_hhdet_in_new!M40:M41))</f>
        <v>328.42286204686155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329.36993322615319</v>
      </c>
      <c r="P39" s="157">
        <f>IF(SUM(RES_hhdet_in_emi!P40:P41)=0,0,SUM(RES_hhdet_in_emi!P40:P41)*1000000/SUM(RES_hhdet_in_new!P40:P41))</f>
        <v>324.82883297041082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330.64887666667039</v>
      </c>
      <c r="D40" s="156">
        <f>IF(RES_hhdet_in_emi!D40=0,0,RES_hhdet_in_emi!D40*1000000/RES_hhdet_in_new!D40)</f>
        <v>328.50984053312209</v>
      </c>
      <c r="E40" s="156">
        <f>IF(RES_hhdet_in_emi!E40=0,0,RES_hhdet_in_emi!E40*1000000/RES_hhdet_in_new!E40)</f>
        <v>350.00412298899346</v>
      </c>
      <c r="F40" s="156">
        <f>IF(RES_hhdet_in_emi!F40=0,0,RES_hhdet_in_emi!F40*1000000/RES_hhdet_in_new!F40)</f>
        <v>348.69546876879417</v>
      </c>
      <c r="G40" s="156">
        <f>IF(RES_hhdet_in_emi!G40=0,0,RES_hhdet_in_emi!G40*1000000/RES_hhdet_in_new!G40)</f>
        <v>385.91791847462281</v>
      </c>
      <c r="H40" s="156">
        <f>IF(RES_hhdet_in_emi!H40=0,0,RES_hhdet_in_emi!H40*1000000/RES_hhdet_in_new!H40)</f>
        <v>356.62590540095306</v>
      </c>
      <c r="I40" s="156">
        <f>IF(RES_hhdet_in_emi!I40=0,0,RES_hhdet_in_emi!I40*1000000/RES_hhdet_in_new!I40)</f>
        <v>356.51933588489675</v>
      </c>
      <c r="J40" s="156">
        <f>IF(RES_hhdet_in_emi!J40=0,0,RES_hhdet_in_emi!J40*1000000/RES_hhdet_in_new!J40)</f>
        <v>364.26871102705081</v>
      </c>
      <c r="K40" s="156">
        <f>IF(RES_hhdet_in_emi!K40=0,0,RES_hhdet_in_emi!K40*1000000/RES_hhdet_in_new!K40)</f>
        <v>333.65309883076816</v>
      </c>
      <c r="L40" s="156">
        <f>IF(RES_hhdet_in_emi!L40=0,0,RES_hhdet_in_emi!L40*1000000/RES_hhdet_in_new!L40)</f>
        <v>350.50868082993304</v>
      </c>
      <c r="M40" s="156">
        <f>IF(RES_hhdet_in_emi!M40=0,0,RES_hhdet_in_emi!M40*1000000/RES_hhdet_in_new!M40)</f>
        <v>328.42286204686155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329.36993322615319</v>
      </c>
      <c r="P40" s="156">
        <f>IF(RES_hhdet_in_emi!P40=0,0,RES_hhdet_in_emi!P40*1000000/RES_hhdet_in_new!P40)</f>
        <v>324.82883297041082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2847.7960659118576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2804.8637871845663</v>
      </c>
      <c r="G43" s="168">
        <f t="shared" ref="G43" si="38">SUM(G44,G47,G49,G58)</f>
        <v>3288.8153902399304</v>
      </c>
      <c r="H43" s="168">
        <f t="shared" ref="H43" si="39">SUM(H44,H47,H49,H58)</f>
        <v>3058.5858472593063</v>
      </c>
      <c r="I43" s="168">
        <f t="shared" ref="I43" si="40">SUM(I44,I47,I49,I58)</f>
        <v>0</v>
      </c>
      <c r="J43" s="168">
        <f t="shared" ref="J43" si="41">SUM(J44,J47,J49,J58)</f>
        <v>2779.9287341984982</v>
      </c>
      <c r="K43" s="168">
        <f t="shared" ref="K43" si="42">SUM(K44,K47,K49,K58)</f>
        <v>2908.8423392622203</v>
      </c>
      <c r="L43" s="168">
        <f t="shared" ref="L43" si="43">SUM(L44,L47,L49,L58)</f>
        <v>0</v>
      </c>
      <c r="M43" s="168">
        <f t="shared" ref="M43" si="44">SUM(M44,M47,M49,M58)</f>
        <v>2795.7208528759029</v>
      </c>
      <c r="N43" s="168">
        <f t="shared" ref="N43" si="45">SUM(N44,N47,N49,N58)</f>
        <v>2610.2708330618771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2288.8053472502529</v>
      </c>
      <c r="D44" s="157">
        <f t="shared" si="49"/>
        <v>0</v>
      </c>
      <c r="E44" s="157">
        <f t="shared" si="49"/>
        <v>0</v>
      </c>
      <c r="F44" s="157">
        <f t="shared" si="49"/>
        <v>2495.0420233600689</v>
      </c>
      <c r="G44" s="157">
        <f t="shared" si="49"/>
        <v>2665.8296773545176</v>
      </c>
      <c r="H44" s="157">
        <f t="shared" si="49"/>
        <v>2388.3391443869482</v>
      </c>
      <c r="I44" s="157">
        <f t="shared" si="49"/>
        <v>0</v>
      </c>
      <c r="J44" s="157">
        <f t="shared" si="49"/>
        <v>2531.6907441463636</v>
      </c>
      <c r="K44" s="157">
        <f t="shared" si="49"/>
        <v>2570.2436035099154</v>
      </c>
      <c r="L44" s="157">
        <f t="shared" si="49"/>
        <v>0</v>
      </c>
      <c r="M44" s="157">
        <f t="shared" si="49"/>
        <v>2476.1410567751627</v>
      </c>
      <c r="N44" s="157">
        <f t="shared" si="49"/>
        <v>2610.2708330618771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2288.8053472502529</v>
      </c>
      <c r="D45" s="156">
        <f>IF(RES_hhdet_in_emi!D45=0,0,RES_hhdet_in_emi!D45*1000000/RES_hhdet_in_new!D45)</f>
        <v>0</v>
      </c>
      <c r="E45" s="156">
        <f>IF(RES_hhdet_in_emi!E45=0,0,RES_hhdet_in_emi!E45*1000000/RES_hhdet_in_new!E45)</f>
        <v>0</v>
      </c>
      <c r="F45" s="156">
        <f>IF(RES_hhdet_in_emi!F45=0,0,RES_hhdet_in_emi!F45*1000000/RES_hhdet_in_new!F45)</f>
        <v>2495.0420233600689</v>
      </c>
      <c r="G45" s="156">
        <f>IF(RES_hhdet_in_emi!G45=0,0,RES_hhdet_in_emi!G45*1000000/RES_hhdet_in_new!G45)</f>
        <v>2665.8296773545176</v>
      </c>
      <c r="H45" s="156">
        <f>IF(RES_hhdet_in_emi!H45=0,0,RES_hhdet_in_emi!H45*1000000/RES_hhdet_in_new!H45)</f>
        <v>2388.3391443869482</v>
      </c>
      <c r="I45" s="156">
        <f>IF(RES_hhdet_in_emi!I45=0,0,RES_hhdet_in_emi!I45*1000000/RES_hhdet_in_new!I45)</f>
        <v>0</v>
      </c>
      <c r="J45" s="156">
        <f>IF(RES_hhdet_in_emi!J45=0,0,RES_hhdet_in_emi!J45*1000000/RES_hhdet_in_new!J45)</f>
        <v>2531.6907441463636</v>
      </c>
      <c r="K45" s="156">
        <f>IF(RES_hhdet_in_emi!K45=0,0,RES_hhdet_in_emi!K45*1000000/RES_hhdet_in_new!K45)</f>
        <v>2570.2436035099154</v>
      </c>
      <c r="L45" s="156">
        <f>IF(RES_hhdet_in_emi!L45=0,0,RES_hhdet_in_emi!L45*1000000/RES_hhdet_in_new!L45)</f>
        <v>0</v>
      </c>
      <c r="M45" s="156">
        <f>IF(RES_hhdet_in_emi!M45=0,0,RES_hhdet_in_emi!M45*1000000/RES_hhdet_in_new!M45)</f>
        <v>2476.1410567751627</v>
      </c>
      <c r="N45" s="156">
        <f>IF(RES_hhdet_in_emi!N45=0,0,RES_hhdet_in_emi!N45*1000000/RES_hhdet_in_new!N45)</f>
        <v>2610.2708330618771</v>
      </c>
      <c r="O45" s="156">
        <f>IF(RES_hhdet_in_emi!O45=0,0,RES_hhdet_in_emi!O45*1000000/RES_hhdet_in_new!O45)</f>
        <v>0</v>
      </c>
      <c r="P45" s="156">
        <f>IF(RES_hhdet_in_emi!P45=0,0,RES_hhdet_in_emi!P45*1000000/RES_hhdet_in_new!P45)</f>
        <v>0</v>
      </c>
      <c r="Q45" s="156">
        <f>IF(RES_hhdet_in_emi!Q45=0,0,RES_hhdet_in_emi!Q45*1000000/RES_hhdet_in_new!Q45)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558.99071866160466</v>
      </c>
      <c r="D49" s="157">
        <f>IF(SUM(RES_hhdet_in_emi!D50:D51,RES_hhdet_in_emi!D54:D55)=0,0,SUM(RES_hhdet_in_emi!D50:D51,RES_hhdet_in_emi!D54:D55)*1000000/SUM(RES_hhdet_in_new!D50:D51,RES_hhdet_in_new!D54:D55))</f>
        <v>0</v>
      </c>
      <c r="E49" s="157">
        <f>IF(SUM(RES_hhdet_in_emi!E50:E51,RES_hhdet_in_emi!E54:E55)=0,0,SUM(RES_hhdet_in_emi!E50:E51,RES_hhdet_in_emi!E54:E55)*1000000/SUM(RES_hhdet_in_new!E50:E51,RES_hhdet_in_new!E54:E55))</f>
        <v>0</v>
      </c>
      <c r="F49" s="157">
        <f>IF(SUM(RES_hhdet_in_emi!F50:F51,RES_hhdet_in_emi!F54:F55)=0,0,SUM(RES_hhdet_in_emi!F50:F51,RES_hhdet_in_emi!F54:F55)*1000000/SUM(RES_hhdet_in_new!F50:F51,RES_hhdet_in_new!F54:F55))</f>
        <v>309.82176382449728</v>
      </c>
      <c r="G49" s="157">
        <f>IF(SUM(RES_hhdet_in_emi!G50:G51,RES_hhdet_in_emi!G54:G55)=0,0,SUM(RES_hhdet_in_emi!G50:G51,RES_hhdet_in_emi!G54:G55)*1000000/SUM(RES_hhdet_in_new!G50:G51,RES_hhdet_in_new!G54:G55))</f>
        <v>622.98571288541291</v>
      </c>
      <c r="H49" s="157">
        <f>IF(SUM(RES_hhdet_in_emi!H50:H51,RES_hhdet_in_emi!H54:H55)=0,0,SUM(RES_hhdet_in_emi!H50:H51,RES_hhdet_in_emi!H54:H55)*1000000/SUM(RES_hhdet_in_new!H50:H51,RES_hhdet_in_new!H54:H55))</f>
        <v>670.24670287235801</v>
      </c>
      <c r="I49" s="157">
        <f>IF(SUM(RES_hhdet_in_emi!I50:I51,RES_hhdet_in_emi!I54:I55)=0,0,SUM(RES_hhdet_in_emi!I50:I51,RES_hhdet_in_emi!I54:I55)*1000000/SUM(RES_hhdet_in_new!I50:I51,RES_hhdet_in_new!I54:I55))</f>
        <v>0</v>
      </c>
      <c r="J49" s="157">
        <f>IF(SUM(RES_hhdet_in_emi!J50:J51,RES_hhdet_in_emi!J54:J55)=0,0,SUM(RES_hhdet_in_emi!J50:J51,RES_hhdet_in_emi!J54:J55)*1000000/SUM(RES_hhdet_in_new!J50:J51,RES_hhdet_in_new!J54:J55))</f>
        <v>248.23799005213465</v>
      </c>
      <c r="K49" s="157">
        <f>IF(SUM(RES_hhdet_in_emi!K50:K51,RES_hhdet_in_emi!K54:K55)=0,0,SUM(RES_hhdet_in_emi!K50:K51,RES_hhdet_in_emi!K54:K55)*1000000/SUM(RES_hhdet_in_new!K50:K51,RES_hhdet_in_new!K54:K55))</f>
        <v>338.59873575230495</v>
      </c>
      <c r="L49" s="157">
        <f>IF(SUM(RES_hhdet_in_emi!L50:L51,RES_hhdet_in_emi!L54:L55)=0,0,SUM(RES_hhdet_in_emi!L50:L51,RES_hhdet_in_emi!L54:L55)*1000000/SUM(RES_hhdet_in_new!L50:L51,RES_hhdet_in_new!L54:L55))</f>
        <v>0</v>
      </c>
      <c r="M49" s="157">
        <f>IF(SUM(RES_hhdet_in_emi!M50:M51,RES_hhdet_in_emi!M54:M55)=0,0,SUM(RES_hhdet_in_emi!M50:M51,RES_hhdet_in_emi!M54:M55)*1000000/SUM(RES_hhdet_in_new!M50:M51,RES_hhdet_in_new!M54:M55))</f>
        <v>319.57979610074028</v>
      </c>
      <c r="N49" s="157">
        <f>IF(SUM(RES_hhdet_in_emi!N50:N51,RES_hhdet_in_emi!N54:N55)=0,0,SUM(RES_hhdet_in_emi!N50:N51,RES_hhdet_in_emi!N54:N55)*1000000/SUM(RES_hhdet_in_new!N50:N51,RES_hhdet_in_new!N54:N55))</f>
        <v>0</v>
      </c>
      <c r="O49" s="157">
        <f>IF(SUM(RES_hhdet_in_emi!O50:O51,RES_hhdet_in_emi!O54:O55)=0,0,SUM(RES_hhdet_in_emi!O50:O51,RES_hhdet_in_emi!O54:O55)*1000000/SUM(RES_hhdet_in_new!O50:O51,RES_hhdet_in_new!O54:O55))</f>
        <v>0</v>
      </c>
      <c r="P49" s="157">
        <f>IF(SUM(RES_hhdet_in_emi!P50:P51,RES_hhdet_in_emi!P54:P55)=0,0,SUM(RES_hhdet_in_emi!P50:P51,RES_hhdet_in_emi!P54:P55)*1000000/SUM(RES_hhdet_in_new!P50:P51,RES_hhdet_in_new!P54:P55))</f>
        <v>0</v>
      </c>
      <c r="Q49" s="157">
        <f>IF(SUM(RES_hhdet_in_emi!Q50:Q51,RES_hhdet_in_emi!Q54:Q55)=0,0,SUM(RES_hhdet_in_emi!Q50:Q51,RES_hhdet_in_emi!Q54:Q55)*1000000/SUM(RES_hhdet_in_new!Q50:Q51,RES_hhdet_in_new!Q54:Q55))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772.24792803758464</v>
      </c>
      <c r="D50" s="132">
        <f>IF(RES_hhdet_in_emi!D50=0,0,RES_hhdet_in_emi!D50*1000000/RES_hhdet_in_new!D50)</f>
        <v>0</v>
      </c>
      <c r="E50" s="132">
        <f>IF(RES_hhdet_in_emi!E50=0,0,RES_hhdet_in_emi!E50*1000000/RES_hhdet_in_new!E50)</f>
        <v>0</v>
      </c>
      <c r="F50" s="132">
        <f>IF(RES_hhdet_in_emi!F50=0,0,RES_hhdet_in_emi!F50*1000000/RES_hhdet_in_new!F50)</f>
        <v>771.91949147947253</v>
      </c>
      <c r="G50" s="132">
        <f>IF(RES_hhdet_in_emi!G50=0,0,RES_hhdet_in_emi!G50*1000000/RES_hhdet_in_new!G50)</f>
        <v>751.50859484527575</v>
      </c>
      <c r="H50" s="132">
        <f>IF(RES_hhdet_in_emi!H50=0,0,RES_hhdet_in_emi!H50*1000000/RES_hhdet_in_new!H50)</f>
        <v>730.82054300281152</v>
      </c>
      <c r="I50" s="132">
        <f>IF(RES_hhdet_in_emi!I50=0,0,RES_hhdet_in_emi!I50*1000000/RES_hhdet_in_new!I50)</f>
        <v>0</v>
      </c>
      <c r="J50" s="132">
        <f>IF(RES_hhdet_in_emi!J50=0,0,RES_hhdet_in_emi!J50*1000000/RES_hhdet_in_new!J50)</f>
        <v>719.39919280766082</v>
      </c>
      <c r="K50" s="132">
        <f>IF(RES_hhdet_in_emi!K50=0,0,RES_hhdet_in_emi!K50*1000000/RES_hhdet_in_new!K50)</f>
        <v>713.50149251199309</v>
      </c>
      <c r="L50" s="132">
        <f>IF(RES_hhdet_in_emi!L50=0,0,RES_hhdet_in_emi!L50*1000000/RES_hhdet_in_new!L50)</f>
        <v>0</v>
      </c>
      <c r="M50" s="132">
        <f>IF(RES_hhdet_in_emi!M50=0,0,RES_hhdet_in_emi!M50*1000000/RES_hhdet_in_new!M50)</f>
        <v>742.68356917392418</v>
      </c>
      <c r="N50" s="132">
        <f>IF(RES_hhdet_in_emi!N50=0,0,RES_hhdet_in_emi!N50*1000000/RES_hhdet_in_new!N50)</f>
        <v>0</v>
      </c>
      <c r="O50" s="132">
        <f>IF(RES_hhdet_in_emi!O50=0,0,RES_hhdet_in_emi!O50*1000000/RES_hhdet_in_new!O50)</f>
        <v>0</v>
      </c>
      <c r="P50" s="132">
        <f>IF(RES_hhdet_in_emi!P50=0,0,RES_hhdet_in_emi!P50*1000000/RES_hhdet_in_new!P50)</f>
        <v>0</v>
      </c>
      <c r="Q50" s="132">
        <f>IF(RES_hhdet_in_emi!Q50=0,0,RES_hhdet_in_emi!Q50*1000000/RES_hhdet_in_new!Q50)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322.76650044173596</v>
      </c>
      <c r="D51" s="132">
        <f>IF(RES_hhdet_in_emi!D51=0,0,RES_hhdet_in_emi!D51*1000000/RES_hhdet_in_new!D51)</f>
        <v>0</v>
      </c>
      <c r="E51" s="132">
        <f>IF(RES_hhdet_in_emi!E51=0,0,RES_hhdet_in_emi!E51*1000000/RES_hhdet_in_new!E51)</f>
        <v>0</v>
      </c>
      <c r="F51" s="132">
        <f>IF(RES_hhdet_in_emi!F51=0,0,RES_hhdet_in_emi!F51*1000000/RES_hhdet_in_new!F51)</f>
        <v>324.58780038715366</v>
      </c>
      <c r="G51" s="132">
        <f>IF(RES_hhdet_in_emi!G51=0,0,RES_hhdet_in_emi!G51*1000000/RES_hhdet_in_new!G51)</f>
        <v>318.53447268692952</v>
      </c>
      <c r="H51" s="132">
        <f>IF(RES_hhdet_in_emi!H51=0,0,RES_hhdet_in_emi!H51*1000000/RES_hhdet_in_new!H51)</f>
        <v>311.2507673405571</v>
      </c>
      <c r="I51" s="132">
        <f>IF(RES_hhdet_in_emi!I51=0,0,RES_hhdet_in_emi!I51*1000000/RES_hhdet_in_new!I51)</f>
        <v>0</v>
      </c>
      <c r="J51" s="132">
        <f>IF(RES_hhdet_in_emi!J51=0,0,RES_hhdet_in_emi!J51*1000000/RES_hhdet_in_new!J51)</f>
        <v>307.7937338197313</v>
      </c>
      <c r="K51" s="132">
        <f>IF(RES_hhdet_in_emi!K51=0,0,RES_hhdet_in_emi!K51*1000000/RES_hhdet_in_new!K51)</f>
        <v>303.17928208662141</v>
      </c>
      <c r="L51" s="132">
        <f>IF(RES_hhdet_in_emi!L51=0,0,RES_hhdet_in_emi!L51*1000000/RES_hhdet_in_new!L51)</f>
        <v>0</v>
      </c>
      <c r="M51" s="132">
        <f>IF(RES_hhdet_in_emi!M51=0,0,RES_hhdet_in_emi!M51*1000000/RES_hhdet_in_new!M51)</f>
        <v>309.45396817390747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0</v>
      </c>
      <c r="P51" s="132">
        <f>IF(RES_hhdet_in_emi!P51=0,0,RES_hhdet_in_emi!P51*1000000/RES_hhdet_in_new!P51)</f>
        <v>0</v>
      </c>
      <c r="Q51" s="132">
        <f>IF(RES_hhdet_in_emi!Q51=0,0,RES_hhdet_in_emi!Q51*1000000/RES_hhdet_in_new!Q51)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322.76650044173596</v>
      </c>
      <c r="D52" s="165">
        <f>IF(RES_hhdet_in_emi!D52=0,0,RES_hhdet_in_emi!D52*1000000/RES_hhdet_in_new!D51)</f>
        <v>0</v>
      </c>
      <c r="E52" s="165">
        <f>IF(RES_hhdet_in_emi!E52=0,0,RES_hhdet_in_emi!E52*1000000/RES_hhdet_in_new!E51)</f>
        <v>0</v>
      </c>
      <c r="F52" s="165">
        <f>IF(RES_hhdet_in_emi!F52=0,0,RES_hhdet_in_emi!F52*1000000/RES_hhdet_in_new!F51)</f>
        <v>324.58780038715366</v>
      </c>
      <c r="G52" s="165">
        <f>IF(RES_hhdet_in_emi!G52=0,0,RES_hhdet_in_emi!G52*1000000/RES_hhdet_in_new!G51)</f>
        <v>318.53447268692952</v>
      </c>
      <c r="H52" s="165">
        <f>IF(RES_hhdet_in_emi!H52=0,0,RES_hhdet_in_emi!H52*1000000/RES_hhdet_in_new!H51)</f>
        <v>311.2507673405571</v>
      </c>
      <c r="I52" s="165">
        <f>IF(RES_hhdet_in_emi!I52=0,0,RES_hhdet_in_emi!I52*1000000/RES_hhdet_in_new!I51)</f>
        <v>0</v>
      </c>
      <c r="J52" s="165">
        <f>IF(RES_hhdet_in_emi!J52=0,0,RES_hhdet_in_emi!J52*1000000/RES_hhdet_in_new!J51)</f>
        <v>307.7937338197313</v>
      </c>
      <c r="K52" s="165">
        <f>IF(RES_hhdet_in_emi!K52=0,0,RES_hhdet_in_emi!K52*1000000/RES_hhdet_in_new!K51)</f>
        <v>303.17928208662141</v>
      </c>
      <c r="L52" s="165">
        <f>IF(RES_hhdet_in_emi!L52=0,0,RES_hhdet_in_emi!L52*1000000/RES_hhdet_in_new!L51)</f>
        <v>0</v>
      </c>
      <c r="M52" s="165">
        <f>IF(RES_hhdet_in_emi!M52=0,0,RES_hhdet_in_emi!M52*1000000/RES_hhdet_in_new!M51)</f>
        <v>309.45396817390747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0</v>
      </c>
      <c r="P52" s="165">
        <f>IF(RES_hhdet_in_emi!P52=0,0,RES_hhdet_in_emi!P52*1000000/RES_hhdet_in_new!P51)</f>
        <v>0</v>
      </c>
      <c r="Q52" s="165">
        <f>IF(RES_hhdet_in_emi!Q52=0,0,RES_hhdet_in_emi!Q52*1000000/RES_hhdet_in_new!Q51)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2282.0188086715589</v>
      </c>
      <c r="D62" s="168">
        <f t="shared" ref="D62" si="52">SUM(D63,D66,D68,D77)</f>
        <v>2381.1750709859034</v>
      </c>
      <c r="E62" s="168">
        <f t="shared" ref="E62" si="53">SUM(E63,E66,E68,E77)</f>
        <v>2369.9792692935498</v>
      </c>
      <c r="F62" s="168">
        <f t="shared" ref="F62" si="54">SUM(F63,F66,F68,F77)</f>
        <v>2615.0200955526784</v>
      </c>
      <c r="G62" s="168">
        <f t="shared" ref="G62" si="55">SUM(G63,G66,G68,G77)</f>
        <v>2441.5421104845946</v>
      </c>
      <c r="H62" s="168">
        <f t="shared" ref="H62" si="56">SUM(H63,H66,H68,H77)</f>
        <v>2480.6258765539092</v>
      </c>
      <c r="I62" s="168">
        <f t="shared" ref="I62" si="57">SUM(I63,I66,I68,I77)</f>
        <v>2266.5412404353024</v>
      </c>
      <c r="J62" s="168">
        <f t="shared" ref="J62" si="58">SUM(J63,J66,J68,J77)</f>
        <v>2089.4288552028579</v>
      </c>
      <c r="K62" s="168">
        <f t="shared" ref="K62" si="59">SUM(K63,K66,K68,K77)</f>
        <v>2490.3231835782108</v>
      </c>
      <c r="L62" s="168">
        <f t="shared" ref="L62" si="60">SUM(L63,L66,L68,L77)</f>
        <v>2577.6701521630016</v>
      </c>
      <c r="M62" s="168">
        <f t="shared" ref="M62" si="61">SUM(M63,M66,M68,M77)</f>
        <v>2582.4965784867936</v>
      </c>
      <c r="N62" s="168">
        <f t="shared" ref="N62" si="62">SUM(N63,N66,N68,N77)</f>
        <v>2406.9885127809575</v>
      </c>
      <c r="O62" s="168">
        <f t="shared" ref="O62" si="63">SUM(O63,O66,O68,O77)</f>
        <v>2367.2500096303152</v>
      </c>
      <c r="P62" s="168">
        <f t="shared" ref="P62" si="64">SUM(P63,P66,P68,P77)</f>
        <v>1895.7018172341859</v>
      </c>
      <c r="Q62" s="168">
        <f t="shared" ref="Q62" si="65">SUM(Q63,Q66,Q68,Q77)</f>
        <v>2267.1489441848516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1632.0729486719699</v>
      </c>
      <c r="D63" s="157">
        <f t="shared" si="66"/>
        <v>1575.1774171736367</v>
      </c>
      <c r="E63" s="157">
        <f t="shared" si="66"/>
        <v>1759.9643637413735</v>
      </c>
      <c r="F63" s="157">
        <f t="shared" si="66"/>
        <v>1796.6911679048123</v>
      </c>
      <c r="G63" s="157">
        <f t="shared" si="66"/>
        <v>1956.1051125136644</v>
      </c>
      <c r="H63" s="157">
        <f t="shared" si="66"/>
        <v>1767.8227615506187</v>
      </c>
      <c r="I63" s="157">
        <f t="shared" si="66"/>
        <v>1756.2037677368387</v>
      </c>
      <c r="J63" s="157">
        <f t="shared" si="66"/>
        <v>1709.7046112314715</v>
      </c>
      <c r="K63" s="157">
        <f t="shared" si="66"/>
        <v>1770.4057479366381</v>
      </c>
      <c r="L63" s="157">
        <f t="shared" si="66"/>
        <v>1948.1109323532148</v>
      </c>
      <c r="M63" s="157">
        <f t="shared" si="66"/>
        <v>1827.1408819263631</v>
      </c>
      <c r="N63" s="157">
        <f t="shared" si="66"/>
        <v>1854.0300537743283</v>
      </c>
      <c r="O63" s="157">
        <f t="shared" si="66"/>
        <v>1856.6679873100654</v>
      </c>
      <c r="P63" s="157">
        <f t="shared" si="66"/>
        <v>1421.3131664464288</v>
      </c>
      <c r="Q63" s="157">
        <f t="shared" si="66"/>
        <v>1703.9838309571344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1632.0729486719699</v>
      </c>
      <c r="D64" s="156">
        <f>IF(RES_hhdet_in_emi!D64=0,0,RES_hhdet_in_emi!D64*1000000/RES_hhdet_in_new!D64)</f>
        <v>1575.1774171736367</v>
      </c>
      <c r="E64" s="156">
        <f>IF(RES_hhdet_in_emi!E64=0,0,RES_hhdet_in_emi!E64*1000000/RES_hhdet_in_new!E64)</f>
        <v>1759.9643637413735</v>
      </c>
      <c r="F64" s="156">
        <f>IF(RES_hhdet_in_emi!F64=0,0,RES_hhdet_in_emi!F64*1000000/RES_hhdet_in_new!F64)</f>
        <v>1796.6911679048123</v>
      </c>
      <c r="G64" s="156">
        <f>IF(RES_hhdet_in_emi!G64=0,0,RES_hhdet_in_emi!G64*1000000/RES_hhdet_in_new!G64)</f>
        <v>1956.1051125136644</v>
      </c>
      <c r="H64" s="156">
        <f>IF(RES_hhdet_in_emi!H64=0,0,RES_hhdet_in_emi!H64*1000000/RES_hhdet_in_new!H64)</f>
        <v>1767.8227615506187</v>
      </c>
      <c r="I64" s="156">
        <f>IF(RES_hhdet_in_emi!I64=0,0,RES_hhdet_in_emi!I64*1000000/RES_hhdet_in_new!I64)</f>
        <v>1756.2037677368387</v>
      </c>
      <c r="J64" s="156">
        <f>IF(RES_hhdet_in_emi!J64=0,0,RES_hhdet_in_emi!J64*1000000/RES_hhdet_in_new!J64)</f>
        <v>1709.7046112314715</v>
      </c>
      <c r="K64" s="156">
        <f>IF(RES_hhdet_in_emi!K64=0,0,RES_hhdet_in_emi!K64*1000000/RES_hhdet_in_new!K64)</f>
        <v>1770.4057479366381</v>
      </c>
      <c r="L64" s="156">
        <f>IF(RES_hhdet_in_emi!L64=0,0,RES_hhdet_in_emi!L64*1000000/RES_hhdet_in_new!L64)</f>
        <v>1948.1109323532148</v>
      </c>
      <c r="M64" s="156">
        <f>IF(RES_hhdet_in_emi!M64=0,0,RES_hhdet_in_emi!M64*1000000/RES_hhdet_in_new!M64)</f>
        <v>1827.1408819263631</v>
      </c>
      <c r="N64" s="156">
        <f>IF(RES_hhdet_in_emi!N64=0,0,RES_hhdet_in_emi!N64*1000000/RES_hhdet_in_new!N64)</f>
        <v>1854.0300537743283</v>
      </c>
      <c r="O64" s="156">
        <f>IF(RES_hhdet_in_emi!O64=0,0,RES_hhdet_in_emi!O64*1000000/RES_hhdet_in_new!O64)</f>
        <v>1856.6679873100654</v>
      </c>
      <c r="P64" s="156">
        <f>IF(RES_hhdet_in_emi!P64=0,0,RES_hhdet_in_emi!P64*1000000/RES_hhdet_in_new!P64)</f>
        <v>1421.3131664464288</v>
      </c>
      <c r="Q64" s="156">
        <f>IF(RES_hhdet_in_emi!Q64=0,0,RES_hhdet_in_emi!Q64*1000000/RES_hhdet_in_new!Q64)</f>
        <v>1703.9838309571344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427.73158404463197</v>
      </c>
      <c r="D68" s="157">
        <f>IF(SUM(RES_hhdet_in_emi!D69:D70,RES_hhdet_in_emi!D73:D74)=0,0,SUM(RES_hhdet_in_emi!D69:D70,RES_hhdet_in_emi!D73:D74)*1000000/SUM(RES_hhdet_in_new!D69:D70,RES_hhdet_in_new!D73:D74))</f>
        <v>531.03759340889962</v>
      </c>
      <c r="E68" s="157">
        <f>IF(SUM(RES_hhdet_in_emi!E69:E70,RES_hhdet_in_emi!E73:E74)=0,0,SUM(RES_hhdet_in_emi!E69:E70,RES_hhdet_in_emi!E73:E74)*1000000/SUM(RES_hhdet_in_new!E69:E70,RES_hhdet_in_new!E73:E74))</f>
        <v>344.11833328402406</v>
      </c>
      <c r="F68" s="157">
        <f>IF(SUM(RES_hhdet_in_emi!F69:F70,RES_hhdet_in_emi!F73:F74)=0,0,SUM(RES_hhdet_in_emi!F69:F70,RES_hhdet_in_emi!F73:F74)*1000000/SUM(RES_hhdet_in_new!F69:F70,RES_hhdet_in_new!F73:F74))</f>
        <v>534.22839545012971</v>
      </c>
      <c r="G68" s="157">
        <f>IF(SUM(RES_hhdet_in_emi!G69:G70,RES_hhdet_in_emi!G73:G74)=0,0,SUM(RES_hhdet_in_emi!G69:G70,RES_hhdet_in_emi!G73:G74)*1000000/SUM(RES_hhdet_in_new!G69:G70,RES_hhdet_in_new!G73:G74))</f>
        <v>199.82980411994652</v>
      </c>
      <c r="H68" s="157">
        <f>IF(SUM(RES_hhdet_in_emi!H69:H70,RES_hhdet_in_emi!H73:H74)=0,0,SUM(RES_hhdet_in_emi!H69:H70,RES_hhdet_in_emi!H73:H74)*1000000/SUM(RES_hhdet_in_new!H69:H70,RES_hhdet_in_new!H73:H74))</f>
        <v>421.98370901636565</v>
      </c>
      <c r="I68" s="157">
        <f>IF(SUM(RES_hhdet_in_emi!I69:I70,RES_hhdet_in_emi!I73:I74)=0,0,SUM(RES_hhdet_in_emi!I69:I70,RES_hhdet_in_emi!I73:I74)*1000000/SUM(RES_hhdet_in_new!I69:I70,RES_hhdet_in_new!I73:I74))</f>
        <v>221.33220412204409</v>
      </c>
      <c r="J68" s="157">
        <f>IF(SUM(RES_hhdet_in_emi!J69:J70,RES_hhdet_in_emi!J73:J74)=0,0,SUM(RES_hhdet_in_emi!J69:J70,RES_hhdet_in_emi!J73:J74)*1000000/SUM(RES_hhdet_in_new!J69:J70,RES_hhdet_in_new!J73:J74))</f>
        <v>179.34439722871477</v>
      </c>
      <c r="K68" s="157">
        <f>IF(SUM(RES_hhdet_in_emi!K69:K70,RES_hhdet_in_emi!K73:K74)=0,0,SUM(RES_hhdet_in_emi!K69:K70,RES_hhdet_in_emi!K73:K74)*1000000/SUM(RES_hhdet_in_new!K69:K70,RES_hhdet_in_new!K73:K74))</f>
        <v>442.83029337956998</v>
      </c>
      <c r="L68" s="157">
        <f>IF(SUM(RES_hhdet_in_emi!L69:L70,RES_hhdet_in_emi!L73:L74)=0,0,SUM(RES_hhdet_in_emi!L69:L70,RES_hhdet_in_emi!L73:L74)*1000000/SUM(RES_hhdet_in_new!L69:L70,RES_hhdet_in_new!L73:L74))</f>
        <v>353.80654103861633</v>
      </c>
      <c r="M68" s="157">
        <f>IF(SUM(RES_hhdet_in_emi!M69:M70,RES_hhdet_in_emi!M73:M74)=0,0,SUM(RES_hhdet_in_emi!M69:M70,RES_hhdet_in_emi!M73:M74)*1000000/SUM(RES_hhdet_in_new!M69:M70,RES_hhdet_in_new!M73:M74))</f>
        <v>469.20759778748067</v>
      </c>
      <c r="N68" s="157">
        <f>IF(SUM(RES_hhdet_in_emi!N69:N70,RES_hhdet_in_emi!N73:N74)=0,0,SUM(RES_hhdet_in_emi!N69:N70,RES_hhdet_in_emi!N73:N74)*1000000/SUM(RES_hhdet_in_new!N69:N70,RES_hhdet_in_new!N73:N74))</f>
        <v>328.94580394161795</v>
      </c>
      <c r="O68" s="157">
        <f>IF(SUM(RES_hhdet_in_emi!O69:O70,RES_hhdet_in_emi!O73:O74)=0,0,SUM(RES_hhdet_in_emi!O69:O70,RES_hhdet_in_emi!O73:O74)*1000000/SUM(RES_hhdet_in_new!O69:O70,RES_hhdet_in_new!O73:O74))</f>
        <v>241.88535433791597</v>
      </c>
      <c r="P68" s="157">
        <f>IF(SUM(RES_hhdet_in_emi!P69:P70,RES_hhdet_in_emi!P73:P74)=0,0,SUM(RES_hhdet_in_emi!P69:P70,RES_hhdet_in_emi!P73:P74)*1000000/SUM(RES_hhdet_in_new!P69:P70,RES_hhdet_in_new!P73:P74))</f>
        <v>313.77967621433038</v>
      </c>
      <c r="Q68" s="157">
        <f>IF(SUM(RES_hhdet_in_emi!Q69:Q70,RES_hhdet_in_emi!Q73:Q74)=0,0,SUM(RES_hhdet_in_emi!Q69:Q70,RES_hhdet_in_emi!Q73:Q74)*1000000/SUM(RES_hhdet_in_new!Q69:Q70,RES_hhdet_in_new!Q73:Q74))</f>
        <v>402.61208401976404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541.4546075968376</v>
      </c>
      <c r="D69" s="132">
        <f>IF(RES_hhdet_in_emi!D69=0,0,RES_hhdet_in_emi!D69*1000000/RES_hhdet_in_new!D69)</f>
        <v>545.18467166721939</v>
      </c>
      <c r="E69" s="132">
        <f>IF(RES_hhdet_in_emi!E69=0,0,RES_hhdet_in_emi!E69*1000000/RES_hhdet_in_new!E69)</f>
        <v>553.5575807228023</v>
      </c>
      <c r="F69" s="132">
        <f>IF(RES_hhdet_in_emi!F69=0,0,RES_hhdet_in_emi!F69*1000000/RES_hhdet_in_new!F69)</f>
        <v>551.74397581589153</v>
      </c>
      <c r="G69" s="132">
        <f>IF(RES_hhdet_in_emi!G69=0,0,RES_hhdet_in_emi!G69*1000000/RES_hhdet_in_new!G69)</f>
        <v>547.84884783025882</v>
      </c>
      <c r="H69" s="132">
        <f>IF(RES_hhdet_in_emi!H69=0,0,RES_hhdet_in_emi!H69*1000000/RES_hhdet_in_new!H69)</f>
        <v>537.86246943376818</v>
      </c>
      <c r="I69" s="132">
        <f>IF(RES_hhdet_in_emi!I69=0,0,RES_hhdet_in_emi!I69*1000000/RES_hhdet_in_new!I69)</f>
        <v>0</v>
      </c>
      <c r="J69" s="132">
        <f>IF(RES_hhdet_in_emi!J69=0,0,RES_hhdet_in_emi!J69*1000000/RES_hhdet_in_new!J69)</f>
        <v>522.85399685373125</v>
      </c>
      <c r="K69" s="132">
        <f>IF(RES_hhdet_in_emi!K69=0,0,RES_hhdet_in_emi!K69*1000000/RES_hhdet_in_new!K69)</f>
        <v>513.87887303828086</v>
      </c>
      <c r="L69" s="132">
        <f>IF(RES_hhdet_in_emi!L69=0,0,RES_hhdet_in_emi!L69*1000000/RES_hhdet_in_new!L69)</f>
        <v>508.70271134342948</v>
      </c>
      <c r="M69" s="132">
        <f>IF(RES_hhdet_in_emi!M69=0,0,RES_hhdet_in_emi!M69*1000000/RES_hhdet_in_new!M69)</f>
        <v>530.12108822535822</v>
      </c>
      <c r="N69" s="132">
        <f>IF(RES_hhdet_in_emi!N69=0,0,RES_hhdet_in_emi!N69*1000000/RES_hhdet_in_new!N69)</f>
        <v>497.50088699712546</v>
      </c>
      <c r="O69" s="132">
        <f>IF(RES_hhdet_in_emi!O69=0,0,RES_hhdet_in_emi!O69*1000000/RES_hhdet_in_new!O69)</f>
        <v>485.45830590424487</v>
      </c>
      <c r="P69" s="132">
        <f>IF(RES_hhdet_in_emi!P69=0,0,RES_hhdet_in_emi!P69*1000000/RES_hhdet_in_new!P69)</f>
        <v>467.60769499538401</v>
      </c>
      <c r="Q69" s="132">
        <f>IF(RES_hhdet_in_emi!Q69=0,0,RES_hhdet_in_emi!Q69*1000000/RES_hhdet_in_new!Q69)</f>
        <v>466.50169366934961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220.99863149878399</v>
      </c>
      <c r="D70" s="132">
        <f>IF(RES_hhdet_in_emi!D70=0,0,RES_hhdet_in_emi!D70*1000000/RES_hhdet_in_new!D70)</f>
        <v>223.11765368661162</v>
      </c>
      <c r="E70" s="132">
        <f>IF(RES_hhdet_in_emi!E70=0,0,RES_hhdet_in_emi!E70*1000000/RES_hhdet_in_new!E70)</f>
        <v>227.19918950649708</v>
      </c>
      <c r="F70" s="132">
        <f>IF(RES_hhdet_in_emi!F70=0,0,RES_hhdet_in_emi!F70*1000000/RES_hhdet_in_new!F70)</f>
        <v>227.07216475661758</v>
      </c>
      <c r="G70" s="132">
        <f>IF(RES_hhdet_in_emi!G70=0,0,RES_hhdet_in_emi!G70*1000000/RES_hhdet_in_new!G70)</f>
        <v>226.76996841164066</v>
      </c>
      <c r="H70" s="132">
        <f>IF(RES_hhdet_in_emi!H70=0,0,RES_hhdet_in_emi!H70*1000000/RES_hhdet_in_new!H70)</f>
        <v>223.44871313944466</v>
      </c>
      <c r="I70" s="132">
        <f>IF(RES_hhdet_in_emi!I70=0,0,RES_hhdet_in_emi!I70*1000000/RES_hhdet_in_new!I70)</f>
        <v>221.33220412204409</v>
      </c>
      <c r="J70" s="132">
        <f>IF(RES_hhdet_in_emi!J70=0,0,RES_hhdet_in_emi!J70*1000000/RES_hhdet_in_new!J70)</f>
        <v>218.55756608626024</v>
      </c>
      <c r="K70" s="132">
        <f>IF(RES_hhdet_in_emi!K70=0,0,RES_hhdet_in_emi!K70*1000000/RES_hhdet_in_new!K70)</f>
        <v>214.96146998089296</v>
      </c>
      <c r="L70" s="132">
        <f>IF(RES_hhdet_in_emi!L70=0,0,RES_hhdet_in_emi!L70*1000000/RES_hhdet_in_new!L70)</f>
        <v>212.6886684334759</v>
      </c>
      <c r="M70" s="132">
        <f>IF(RES_hhdet_in_emi!M70=0,0,RES_hhdet_in_emi!M70*1000000/RES_hhdet_in_new!M70)</f>
        <v>222.1289491961906</v>
      </c>
      <c r="N70" s="132">
        <f>IF(RES_hhdet_in_emi!N70=0,0,RES_hhdet_in_emi!N70*1000000/RES_hhdet_in_new!N70)</f>
        <v>206.83537898240257</v>
      </c>
      <c r="O70" s="132">
        <f>IF(RES_hhdet_in_emi!O70=0,0,RES_hhdet_in_emi!O70*1000000/RES_hhdet_in_new!O70)</f>
        <v>201.59714330442162</v>
      </c>
      <c r="P70" s="132">
        <f>IF(RES_hhdet_in_emi!P70=0,0,RES_hhdet_in_emi!P70*1000000/RES_hhdet_in_new!P70)</f>
        <v>193.74602666347823</v>
      </c>
      <c r="Q70" s="132">
        <f>IF(RES_hhdet_in_emi!Q70=0,0,RES_hhdet_in_emi!Q70*1000000/RES_hhdet_in_new!Q70)</f>
        <v>192.83975112041622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220.99863149878399</v>
      </c>
      <c r="D71" s="165">
        <f>IF(RES_hhdet_in_emi!D71=0,0,RES_hhdet_in_emi!D71*1000000/RES_hhdet_in_new!D70)</f>
        <v>223.11765368661162</v>
      </c>
      <c r="E71" s="165">
        <f>IF(RES_hhdet_in_emi!E71=0,0,RES_hhdet_in_emi!E71*1000000/RES_hhdet_in_new!E70)</f>
        <v>227.19918950649708</v>
      </c>
      <c r="F71" s="165">
        <f>IF(RES_hhdet_in_emi!F71=0,0,RES_hhdet_in_emi!F71*1000000/RES_hhdet_in_new!F70)</f>
        <v>227.07216475661758</v>
      </c>
      <c r="G71" s="165">
        <f>IF(RES_hhdet_in_emi!G71=0,0,RES_hhdet_in_emi!G71*1000000/RES_hhdet_in_new!G70)</f>
        <v>226.76996841164066</v>
      </c>
      <c r="H71" s="165">
        <f>IF(RES_hhdet_in_emi!H71=0,0,RES_hhdet_in_emi!H71*1000000/RES_hhdet_in_new!H70)</f>
        <v>223.44871313944466</v>
      </c>
      <c r="I71" s="165">
        <f>IF(RES_hhdet_in_emi!I71=0,0,RES_hhdet_in_emi!I71*1000000/RES_hhdet_in_new!I70)</f>
        <v>221.33220412204409</v>
      </c>
      <c r="J71" s="165">
        <f>IF(RES_hhdet_in_emi!J71=0,0,RES_hhdet_in_emi!J71*1000000/RES_hhdet_in_new!J70)</f>
        <v>218.55756608626024</v>
      </c>
      <c r="K71" s="165">
        <f>IF(RES_hhdet_in_emi!K71=0,0,RES_hhdet_in_emi!K71*1000000/RES_hhdet_in_new!K70)</f>
        <v>214.96146998089296</v>
      </c>
      <c r="L71" s="165">
        <f>IF(RES_hhdet_in_emi!L71=0,0,RES_hhdet_in_emi!L71*1000000/RES_hhdet_in_new!L70)</f>
        <v>212.6886684334759</v>
      </c>
      <c r="M71" s="165">
        <f>IF(RES_hhdet_in_emi!M71=0,0,RES_hhdet_in_emi!M71*1000000/RES_hhdet_in_new!M70)</f>
        <v>222.1289491961906</v>
      </c>
      <c r="N71" s="165">
        <f>IF(RES_hhdet_in_emi!N71=0,0,RES_hhdet_in_emi!N71*1000000/RES_hhdet_in_new!N70)</f>
        <v>206.83537898240257</v>
      </c>
      <c r="O71" s="165">
        <f>IF(RES_hhdet_in_emi!O71=0,0,RES_hhdet_in_emi!O71*1000000/RES_hhdet_in_new!O70)</f>
        <v>201.59714330442162</v>
      </c>
      <c r="P71" s="165">
        <f>IF(RES_hhdet_in_emi!P71=0,0,RES_hhdet_in_emi!P71*1000000/RES_hhdet_in_new!P70)</f>
        <v>193.74602666347823</v>
      </c>
      <c r="Q71" s="165">
        <f>IF(RES_hhdet_in_emi!Q71=0,0,RES_hhdet_in_emi!Q71*1000000/RES_hhdet_in_new!Q70)</f>
        <v>192.83975112041622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222.21427595495697</v>
      </c>
      <c r="D77" s="157">
        <f>IF(SUM(RES_hhdet_in_emi!D78:D79)=0,0,SUM(RES_hhdet_in_emi!D78:D79)*1000000/SUM(RES_hhdet_in_new!D78:D79))</f>
        <v>274.96006040336727</v>
      </c>
      <c r="E77" s="157">
        <f>IF(SUM(RES_hhdet_in_emi!E78:E79)=0,0,SUM(RES_hhdet_in_emi!E78:E79)*1000000/SUM(RES_hhdet_in_new!E78:E79))</f>
        <v>265.89657226815257</v>
      </c>
      <c r="F77" s="157">
        <f>IF(SUM(RES_hhdet_in_emi!F78:F79)=0,0,SUM(RES_hhdet_in_emi!F78:F79)*1000000/SUM(RES_hhdet_in_new!F78:F79))</f>
        <v>284.10053219773641</v>
      </c>
      <c r="G77" s="157">
        <f>IF(SUM(RES_hhdet_in_emi!G78:G79)=0,0,SUM(RES_hhdet_in_emi!G78:G79)*1000000/SUM(RES_hhdet_in_new!G78:G79))</f>
        <v>285.60719385098355</v>
      </c>
      <c r="H77" s="157">
        <f>IF(SUM(RES_hhdet_in_emi!H78:H79)=0,0,SUM(RES_hhdet_in_emi!H78:H79)*1000000/SUM(RES_hhdet_in_new!H78:H79))</f>
        <v>290.81940598692478</v>
      </c>
      <c r="I77" s="157">
        <f>IF(SUM(RES_hhdet_in_emi!I78:I79)=0,0,SUM(RES_hhdet_in_emi!I78:I79)*1000000/SUM(RES_hhdet_in_new!I78:I79))</f>
        <v>289.00526857641984</v>
      </c>
      <c r="J77" s="157">
        <f>IF(SUM(RES_hhdet_in_emi!J78:J79)=0,0,SUM(RES_hhdet_in_emi!J78:J79)*1000000/SUM(RES_hhdet_in_new!J78:J79))</f>
        <v>200.37984674267179</v>
      </c>
      <c r="K77" s="157">
        <f>IF(SUM(RES_hhdet_in_emi!K78:K79)=0,0,SUM(RES_hhdet_in_emi!K78:K79)*1000000/SUM(RES_hhdet_in_new!K78:K79))</f>
        <v>277.08714226200271</v>
      </c>
      <c r="L77" s="157">
        <f>IF(SUM(RES_hhdet_in_emi!L78:L79)=0,0,SUM(RES_hhdet_in_emi!L78:L79)*1000000/SUM(RES_hhdet_in_new!L78:L79))</f>
        <v>275.75267877117028</v>
      </c>
      <c r="M77" s="157">
        <f>IF(SUM(RES_hhdet_in_emi!M78:M79)=0,0,SUM(RES_hhdet_in_emi!M78:M79)*1000000/SUM(RES_hhdet_in_new!M78:M79))</f>
        <v>286.14809877294977</v>
      </c>
      <c r="N77" s="157">
        <f>IF(SUM(RES_hhdet_in_emi!N78:N79)=0,0,SUM(RES_hhdet_in_emi!N78:N79)*1000000/SUM(RES_hhdet_in_new!N78:N79))</f>
        <v>224.01265506501122</v>
      </c>
      <c r="O77" s="157">
        <f>IF(SUM(RES_hhdet_in_emi!O78:O79)=0,0,SUM(RES_hhdet_in_emi!O78:O79)*1000000/SUM(RES_hhdet_in_new!O78:O79))</f>
        <v>268.69666798233351</v>
      </c>
      <c r="P77" s="157">
        <f>IF(SUM(RES_hhdet_in_emi!P78:P79)=0,0,SUM(RES_hhdet_in_emi!P78:P79)*1000000/SUM(RES_hhdet_in_new!P78:P79))</f>
        <v>160.60897457342671</v>
      </c>
      <c r="Q77" s="157">
        <f>IF(SUM(RES_hhdet_in_emi!Q78:Q79)=0,0,SUM(RES_hhdet_in_emi!Q78:Q79)*1000000/SUM(RES_hhdet_in_new!Q78:Q79))</f>
        <v>160.55302920795316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270.07982920337929</v>
      </c>
      <c r="D78" s="156">
        <f>IF(RES_hhdet_in_emi!D78=0,0,RES_hhdet_in_emi!D78*1000000/RES_hhdet_in_new!D78)</f>
        <v>274.96006040336727</v>
      </c>
      <c r="E78" s="156">
        <f>IF(RES_hhdet_in_emi!E78=0,0,RES_hhdet_in_emi!E78*1000000/RES_hhdet_in_new!E78)</f>
        <v>277.60041709673129</v>
      </c>
      <c r="F78" s="156">
        <f>IF(RES_hhdet_in_emi!F78=0,0,RES_hhdet_in_emi!F78*1000000/RES_hhdet_in_new!F78)</f>
        <v>301.43777095316096</v>
      </c>
      <c r="G78" s="156">
        <f>IF(RES_hhdet_in_emi!G78=0,0,RES_hhdet_in_emi!G78*1000000/RES_hhdet_in_new!G78)</f>
        <v>285.60719385098355</v>
      </c>
      <c r="H78" s="156">
        <f>IF(RES_hhdet_in_emi!H78=0,0,RES_hhdet_in_emi!H78*1000000/RES_hhdet_in_new!H78)</f>
        <v>290.81940598692478</v>
      </c>
      <c r="I78" s="156">
        <f>IF(RES_hhdet_in_emi!I78=0,0,RES_hhdet_in_emi!I78*1000000/RES_hhdet_in_new!I78)</f>
        <v>289.00526857641984</v>
      </c>
      <c r="J78" s="156">
        <f>IF(RES_hhdet_in_emi!J78=0,0,RES_hhdet_in_emi!J78*1000000/RES_hhdet_in_new!J78)</f>
        <v>276.20074197938459</v>
      </c>
      <c r="K78" s="156">
        <f>IF(RES_hhdet_in_emi!K78=0,0,RES_hhdet_in_emi!K78*1000000/RES_hhdet_in_new!K78)</f>
        <v>277.08714226200271</v>
      </c>
      <c r="L78" s="156">
        <f>IF(RES_hhdet_in_emi!L78=0,0,RES_hhdet_in_emi!L78*1000000/RES_hhdet_in_new!L78)</f>
        <v>275.75267877117028</v>
      </c>
      <c r="M78" s="156">
        <f>IF(RES_hhdet_in_emi!M78=0,0,RES_hhdet_in_emi!M78*1000000/RES_hhdet_in_new!M78)</f>
        <v>286.14809877294977</v>
      </c>
      <c r="N78" s="156">
        <f>IF(RES_hhdet_in_emi!N78=0,0,RES_hhdet_in_emi!N78*1000000/RES_hhdet_in_new!N78)</f>
        <v>269.94492499628029</v>
      </c>
      <c r="O78" s="156">
        <f>IF(RES_hhdet_in_emi!O78=0,0,RES_hhdet_in_emi!O78*1000000/RES_hhdet_in_new!O78)</f>
        <v>268.69666798233351</v>
      </c>
      <c r="P78" s="156">
        <f>IF(RES_hhdet_in_emi!P78=0,0,RES_hhdet_in_emi!P78*1000000/RES_hhdet_in_new!P78)</f>
        <v>264.68594665532254</v>
      </c>
      <c r="Q78" s="156">
        <f>IF(RES_hhdet_in_emi!Q78=0,0,RES_hhdet_in_emi!Q78*1000000/RES_hhdet_in_new!Q78)</f>
        <v>266.95686790141474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175.80153427226347</v>
      </c>
      <c r="D3" s="184">
        <f>RES_hhdet_in_fech!D3/RES_summary!D$21</f>
        <v>0</v>
      </c>
      <c r="E3" s="184">
        <f>RES_hhdet_in_fech!E3/RES_summary!E$21</f>
        <v>0</v>
      </c>
      <c r="F3" s="184">
        <f>RES_hhdet_in_fech!F3/RES_summary!F$21</f>
        <v>0</v>
      </c>
      <c r="G3" s="184">
        <f>RES_hhdet_in_fech!G3/RES_summary!G$21</f>
        <v>0</v>
      </c>
      <c r="H3" s="184">
        <f>RES_hhdet_in_fech!H3/RES_summary!H$21</f>
        <v>0</v>
      </c>
      <c r="I3" s="184">
        <f>RES_hhdet_in_fech!I3/RES_summary!I$21</f>
        <v>0</v>
      </c>
      <c r="J3" s="184">
        <f>RES_hhdet_in_fech!J3/RES_summary!J$21</f>
        <v>0</v>
      </c>
      <c r="K3" s="184">
        <f>RES_hhdet_in_fech!K3/RES_summary!K$21</f>
        <v>0</v>
      </c>
      <c r="L3" s="184">
        <f>RES_hhdet_in_fech!L3/RES_summary!L$21</f>
        <v>0</v>
      </c>
      <c r="M3" s="184">
        <f>RES_hhdet_in_fech!M3/RES_summary!M$21</f>
        <v>0</v>
      </c>
      <c r="N3" s="184">
        <f>RES_hhdet_in_fech!N3/RES_summary!N$21</f>
        <v>0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123.88387201490293</v>
      </c>
      <c r="D4" s="178">
        <f>RES_hhdet_in_fech!D4/RES_summary!D$21</f>
        <v>0</v>
      </c>
      <c r="E4" s="178">
        <f>RES_hhdet_in_fech!E4/RES_summary!E$21</f>
        <v>0</v>
      </c>
      <c r="F4" s="178">
        <f>RES_hhdet_in_fech!F4/RES_summary!F$21</f>
        <v>0</v>
      </c>
      <c r="G4" s="178">
        <f>RES_hhdet_in_fech!G4/RES_summary!G$21</f>
        <v>0</v>
      </c>
      <c r="H4" s="178">
        <f>RES_hhdet_in_fech!H4/RES_summary!H$21</f>
        <v>0</v>
      </c>
      <c r="I4" s="178">
        <f>RES_hhdet_in_fech!I4/RES_summary!I$21</f>
        <v>0</v>
      </c>
      <c r="J4" s="178">
        <f>RES_hhdet_in_fech!J4/RES_summary!J$21</f>
        <v>0</v>
      </c>
      <c r="K4" s="178">
        <f>RES_hhdet_in_fech!K4/RES_summary!K$21</f>
        <v>0</v>
      </c>
      <c r="L4" s="178">
        <f>RES_hhdet_in_fech!L4/RES_summary!L$21</f>
        <v>0</v>
      </c>
      <c r="M4" s="178">
        <f>RES_hhdet_in_fech!M4/RES_summary!M$21</f>
        <v>0</v>
      </c>
      <c r="N4" s="178">
        <f>RES_hhdet_in_fech!N4/RES_summary!N$21</f>
        <v>0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123.16708199760035</v>
      </c>
      <c r="D5" s="177">
        <f>RES_hhdet_in_fech!D5/RES_summary!D$21</f>
        <v>0</v>
      </c>
      <c r="E5" s="177">
        <f>RES_hhdet_in_fech!E5/RES_summary!E$21</f>
        <v>0</v>
      </c>
      <c r="F5" s="177">
        <f>RES_hhdet_in_fech!F5/RES_summary!F$21</f>
        <v>0</v>
      </c>
      <c r="G5" s="177">
        <f>RES_hhdet_in_fech!G5/RES_summary!G$21</f>
        <v>0</v>
      </c>
      <c r="H5" s="177">
        <f>RES_hhdet_in_fech!H5/RES_summary!H$21</f>
        <v>0</v>
      </c>
      <c r="I5" s="177">
        <f>RES_hhdet_in_fech!I5/RES_summary!I$21</f>
        <v>0</v>
      </c>
      <c r="J5" s="177">
        <f>RES_hhdet_in_fech!J5/RES_summary!J$21</f>
        <v>0</v>
      </c>
      <c r="K5" s="177">
        <f>RES_hhdet_in_fech!K5/RES_summary!K$21</f>
        <v>0</v>
      </c>
      <c r="L5" s="177">
        <f>RES_hhdet_in_fech!L5/RES_summary!L$21</f>
        <v>0</v>
      </c>
      <c r="M5" s="177">
        <f>RES_hhdet_in_fech!M5/RES_summary!M$21</f>
        <v>0</v>
      </c>
      <c r="N5" s="177">
        <f>RES_hhdet_in_fech!N5/RES_summary!N$21</f>
        <v>0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0.71679001730258063</v>
      </c>
      <c r="D6" s="177">
        <f>RES_hhdet_in_fech!D6/RES_summary!D$21</f>
        <v>0</v>
      </c>
      <c r="E6" s="177">
        <f>RES_hhdet_in_fech!E6/RES_summary!E$21</f>
        <v>0</v>
      </c>
      <c r="F6" s="177">
        <f>RES_hhdet_in_fech!F6/RES_summary!F$21</f>
        <v>0</v>
      </c>
      <c r="G6" s="177">
        <f>RES_hhdet_in_fech!G6/RES_summary!G$21</f>
        <v>0</v>
      </c>
      <c r="H6" s="177">
        <f>RES_hhdet_in_fech!H6/RES_summary!H$21</f>
        <v>0</v>
      </c>
      <c r="I6" s="177">
        <f>RES_hhdet_in_fech!I6/RES_summary!I$21</f>
        <v>0</v>
      </c>
      <c r="J6" s="177">
        <f>RES_hhdet_in_fech!J6/RES_summary!J$21</f>
        <v>0</v>
      </c>
      <c r="K6" s="177">
        <f>RES_hhdet_in_fech!K6/RES_summary!K$21</f>
        <v>0</v>
      </c>
      <c r="L6" s="177">
        <f>RES_hhdet_in_fech!L6/RES_summary!L$21</f>
        <v>0</v>
      </c>
      <c r="M6" s="177">
        <f>RES_hhdet_in_fech!M6/RES_summary!M$21</f>
        <v>0</v>
      </c>
      <c r="N6" s="177">
        <f>RES_hhdet_in_fech!N6/RES_summary!N$21</f>
        <v>0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14.835058363766397</v>
      </c>
      <c r="D7" s="178">
        <f>RES_hhdet_in_fech!D7/RES_summary!D$21</f>
        <v>0</v>
      </c>
      <c r="E7" s="178">
        <f>RES_hhdet_in_fech!E7/RES_summary!E$21</f>
        <v>0</v>
      </c>
      <c r="F7" s="178">
        <f>RES_hhdet_in_fech!F7/RES_summary!F$21</f>
        <v>0</v>
      </c>
      <c r="G7" s="178">
        <f>RES_hhdet_in_fech!G7/RES_summary!G$21</f>
        <v>0</v>
      </c>
      <c r="H7" s="178">
        <f>RES_hhdet_in_fech!H7/RES_summary!H$21</f>
        <v>0</v>
      </c>
      <c r="I7" s="178">
        <f>RES_hhdet_in_fech!I7/RES_summary!I$21</f>
        <v>0</v>
      </c>
      <c r="J7" s="178">
        <f>RES_hhdet_in_fech!J7/RES_summary!J$21</f>
        <v>0</v>
      </c>
      <c r="K7" s="178">
        <f>RES_hhdet_in_fech!K7/RES_summary!K$21</f>
        <v>0</v>
      </c>
      <c r="L7" s="178">
        <f>RES_hhdet_in_fech!L7/RES_summary!L$21</f>
        <v>0</v>
      </c>
      <c r="M7" s="178">
        <f>RES_hhdet_in_fech!M7/RES_summary!M$21</f>
        <v>0</v>
      </c>
      <c r="N7" s="178">
        <f>RES_hhdet_in_fech!N7/RES_summary!N$21</f>
        <v>0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14.835058363766397</v>
      </c>
      <c r="D8" s="177">
        <f>RES_hhdet_in_fech!D8/RES_summary!D$21</f>
        <v>0</v>
      </c>
      <c r="E8" s="177">
        <f>RES_hhdet_in_fech!E8/RES_summary!E$21</f>
        <v>0</v>
      </c>
      <c r="F8" s="177">
        <f>RES_hhdet_in_fech!F8/RES_summary!F$21</f>
        <v>0</v>
      </c>
      <c r="G8" s="177">
        <f>RES_hhdet_in_fech!G8/RES_summary!G$21</f>
        <v>0</v>
      </c>
      <c r="H8" s="177">
        <f>RES_hhdet_in_fech!H8/RES_summary!H$21</f>
        <v>0</v>
      </c>
      <c r="I8" s="177">
        <f>RES_hhdet_in_fech!I8/RES_summary!I$21</f>
        <v>0</v>
      </c>
      <c r="J8" s="177">
        <f>RES_hhdet_in_fech!J8/RES_summary!J$21</f>
        <v>0</v>
      </c>
      <c r="K8" s="177">
        <f>RES_hhdet_in_fech!K8/RES_summary!K$21</f>
        <v>0</v>
      </c>
      <c r="L8" s="177">
        <f>RES_hhdet_in_fech!L8/RES_summary!L$21</f>
        <v>0</v>
      </c>
      <c r="M8" s="177">
        <f>RES_hhdet_in_fech!M8/RES_summary!M$21</f>
        <v>0</v>
      </c>
      <c r="N8" s="177">
        <f>RES_hhdet_in_fech!N8/RES_summary!N$21</f>
        <v>0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26.993525777763626</v>
      </c>
      <c r="D9" s="178">
        <f>RES_hhdet_in_fech!D9/RES_summary!D$21</f>
        <v>0</v>
      </c>
      <c r="E9" s="178">
        <f>RES_hhdet_in_fech!E9/RES_summary!E$21</f>
        <v>0</v>
      </c>
      <c r="F9" s="178">
        <f>RES_hhdet_in_fech!F9/RES_summary!F$21</f>
        <v>0</v>
      </c>
      <c r="G9" s="178">
        <f>RES_hhdet_in_fech!G9/RES_summary!G$21</f>
        <v>0</v>
      </c>
      <c r="H9" s="178">
        <f>RES_hhdet_in_fech!H9/RES_summary!H$21</f>
        <v>0</v>
      </c>
      <c r="I9" s="178">
        <f>RES_hhdet_in_fech!I9/RES_summary!I$21</f>
        <v>0</v>
      </c>
      <c r="J9" s="178">
        <f>RES_hhdet_in_fech!J9/RES_summary!J$21</f>
        <v>0</v>
      </c>
      <c r="K9" s="178">
        <f>RES_hhdet_in_fech!K9/RES_summary!K$21</f>
        <v>0</v>
      </c>
      <c r="L9" s="178">
        <f>RES_hhdet_in_fech!L9/RES_summary!L$21</f>
        <v>0</v>
      </c>
      <c r="M9" s="178">
        <f>RES_hhdet_in_fech!M9/RES_summary!M$21</f>
        <v>0</v>
      </c>
      <c r="N9" s="178">
        <f>RES_hhdet_in_fech!N9/RES_summary!N$21</f>
        <v>0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0</v>
      </c>
      <c r="E10" s="183">
        <f>RES_hhdet_in_fech!E10/RES_summary!E$21</f>
        <v>0</v>
      </c>
      <c r="F10" s="183">
        <f>RES_hhdet_in_fech!F10/RES_summary!F$21</f>
        <v>0</v>
      </c>
      <c r="G10" s="183">
        <f>RES_hhdet_in_fech!G10/RES_summary!G$21</f>
        <v>0</v>
      </c>
      <c r="H10" s="183">
        <f>RES_hhdet_in_fech!H10/RES_summary!H$21</f>
        <v>0</v>
      </c>
      <c r="I10" s="183">
        <f>RES_hhdet_in_fech!I10/RES_summary!I$21</f>
        <v>0</v>
      </c>
      <c r="J10" s="183">
        <f>RES_hhdet_in_fech!J10/RES_summary!J$21</f>
        <v>0</v>
      </c>
      <c r="K10" s="183">
        <f>RES_hhdet_in_fech!K10/RES_summary!K$21</f>
        <v>0</v>
      </c>
      <c r="L10" s="183">
        <f>RES_hhdet_in_fech!L10/RES_summary!L$21</f>
        <v>0</v>
      </c>
      <c r="M10" s="183">
        <f>RES_hhdet_in_fech!M10/RES_summary!M$21</f>
        <v>0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27.039887084099945</v>
      </c>
      <c r="D15" s="180">
        <f>RES_hhdet_in_fech!D15/RES_summary!D$21</f>
        <v>0</v>
      </c>
      <c r="E15" s="180">
        <f>RES_hhdet_in_fech!E15/RES_summary!E$21</f>
        <v>0</v>
      </c>
      <c r="F15" s="180">
        <f>RES_hhdet_in_fech!F15/RES_summary!F$21</f>
        <v>0</v>
      </c>
      <c r="G15" s="180">
        <f>RES_hhdet_in_fech!G15/RES_summary!G$21</f>
        <v>0</v>
      </c>
      <c r="H15" s="180">
        <f>RES_hhdet_in_fech!H15/RES_summary!H$21</f>
        <v>0</v>
      </c>
      <c r="I15" s="180">
        <f>RES_hhdet_in_fech!I15/RES_summary!I$21</f>
        <v>0</v>
      </c>
      <c r="J15" s="180">
        <f>RES_hhdet_in_fech!J15/RES_summary!J$21</f>
        <v>0</v>
      </c>
      <c r="K15" s="180">
        <f>RES_hhdet_in_fech!K15/RES_summary!K$21</f>
        <v>0</v>
      </c>
      <c r="L15" s="180">
        <f>RES_hhdet_in_fech!L15/RES_summary!L$21</f>
        <v>0</v>
      </c>
      <c r="M15" s="180">
        <f>RES_hhdet_in_fech!M15/RES_summary!M$21</f>
        <v>0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20.540505050670973</v>
      </c>
      <c r="D16" s="179">
        <f>RES_hhdet_in_fech!D16/RES_summary!D$21</f>
        <v>0</v>
      </c>
      <c r="E16" s="179">
        <f>RES_hhdet_in_fech!E16/RES_summary!E$21</f>
        <v>0</v>
      </c>
      <c r="F16" s="179">
        <f>RES_hhdet_in_fech!F16/RES_summary!F$21</f>
        <v>0</v>
      </c>
      <c r="G16" s="179">
        <f>RES_hhdet_in_fech!G16/RES_summary!G$21</f>
        <v>0</v>
      </c>
      <c r="H16" s="179">
        <f>RES_hhdet_in_fech!H16/RES_summary!H$21</f>
        <v>0</v>
      </c>
      <c r="I16" s="179">
        <f>RES_hhdet_in_fech!I16/RES_summary!I$21</f>
        <v>0</v>
      </c>
      <c r="J16" s="179">
        <f>RES_hhdet_in_fech!J16/RES_summary!J$21</f>
        <v>0</v>
      </c>
      <c r="K16" s="179">
        <f>RES_hhdet_in_fech!K16/RES_summary!K$21</f>
        <v>0</v>
      </c>
      <c r="L16" s="179">
        <f>RES_hhdet_in_fech!L16/RES_summary!L$21</f>
        <v>0</v>
      </c>
      <c r="M16" s="179">
        <f>RES_hhdet_in_fech!M16/RES_summary!M$21</f>
        <v>0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10.927148141358945</v>
      </c>
      <c r="D17" s="177">
        <f>RES_hhdet_in_fech!D17/RES_summary!D$21</f>
        <v>0</v>
      </c>
      <c r="E17" s="177">
        <f>RES_hhdet_in_fech!E17/RES_summary!E$21</f>
        <v>0</v>
      </c>
      <c r="F17" s="177">
        <f>RES_hhdet_in_fech!F17/RES_summary!F$21</f>
        <v>0</v>
      </c>
      <c r="G17" s="177">
        <f>RES_hhdet_in_fech!G17/RES_summary!G$21</f>
        <v>0</v>
      </c>
      <c r="H17" s="177">
        <f>RES_hhdet_in_fech!H17/RES_summary!H$21</f>
        <v>0</v>
      </c>
      <c r="I17" s="177">
        <f>RES_hhdet_in_fech!I17/RES_summary!I$21</f>
        <v>0</v>
      </c>
      <c r="J17" s="177">
        <f>RES_hhdet_in_fech!J17/RES_summary!J$21</f>
        <v>0</v>
      </c>
      <c r="K17" s="177">
        <f>RES_hhdet_in_fech!K17/RES_summary!K$21</f>
        <v>0</v>
      </c>
      <c r="L17" s="177">
        <f>RES_hhdet_in_fech!L17/RES_summary!L$21</f>
        <v>0</v>
      </c>
      <c r="M17" s="177">
        <f>RES_hhdet_in_fech!M17/RES_summary!M$21</f>
        <v>0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9.6133569093120279</v>
      </c>
      <c r="D18" s="177">
        <f>RES_hhdet_in_fech!D18/RES_summary!D$21</f>
        <v>0</v>
      </c>
      <c r="E18" s="177">
        <f>RES_hhdet_in_fech!E18/RES_summary!E$21</f>
        <v>0</v>
      </c>
      <c r="F18" s="177">
        <f>RES_hhdet_in_fech!F18/RES_summary!F$21</f>
        <v>0</v>
      </c>
      <c r="G18" s="177">
        <f>RES_hhdet_in_fech!G18/RES_summary!G$21</f>
        <v>0</v>
      </c>
      <c r="H18" s="177">
        <f>RES_hhdet_in_fech!H18/RES_summary!H$21</f>
        <v>0</v>
      </c>
      <c r="I18" s="177">
        <f>RES_hhdet_in_fech!I18/RES_summary!I$21</f>
        <v>0</v>
      </c>
      <c r="J18" s="177">
        <f>RES_hhdet_in_fech!J18/RES_summary!J$21</f>
        <v>0</v>
      </c>
      <c r="K18" s="177">
        <f>RES_hhdet_in_fech!K18/RES_summary!K$21</f>
        <v>0</v>
      </c>
      <c r="L18" s="177">
        <f>RES_hhdet_in_fech!L18/RES_summary!L$21</f>
        <v>0</v>
      </c>
      <c r="M18" s="177">
        <f>RES_hhdet_in_fech!M18/RES_summary!M$21</f>
        <v>0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10.089078115830491</v>
      </c>
      <c r="D19" s="178">
        <f>RES_hhdet_in_fech!D19/RES_summary!D$21</f>
        <v>0</v>
      </c>
      <c r="E19" s="178">
        <f>RES_hhdet_in_fech!E19/RES_summary!E$21</f>
        <v>0</v>
      </c>
      <c r="F19" s="178">
        <f>RES_hhdet_in_fech!F19/RES_summary!F$21</f>
        <v>0</v>
      </c>
      <c r="G19" s="178">
        <f>RES_hhdet_in_fech!G19/RES_summary!G$21</f>
        <v>0</v>
      </c>
      <c r="H19" s="178">
        <f>RES_hhdet_in_fech!H19/RES_summary!H$21</f>
        <v>0</v>
      </c>
      <c r="I19" s="178">
        <f>RES_hhdet_in_fech!I19/RES_summary!I$21</f>
        <v>0</v>
      </c>
      <c r="J19" s="178">
        <f>RES_hhdet_in_fech!J19/RES_summary!J$21</f>
        <v>0</v>
      </c>
      <c r="K19" s="178">
        <f>RES_hhdet_in_fech!K19/RES_summary!K$21</f>
        <v>0</v>
      </c>
      <c r="L19" s="178">
        <f>RES_hhdet_in_fech!L19/RES_summary!L$21</f>
        <v>0</v>
      </c>
      <c r="M19" s="178">
        <f>RES_hhdet_in_fech!M19/RES_summary!M$21</f>
        <v>0</v>
      </c>
      <c r="N19" s="178">
        <f>RES_hhdet_in_fech!N19/RES_summary!N$21</f>
        <v>0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10.089078115830491</v>
      </c>
      <c r="D22" s="176">
        <f>RES_hhdet_in_fech!D22/RES_summary!D$21</f>
        <v>0</v>
      </c>
      <c r="E22" s="176">
        <f>RES_hhdet_in_fech!E22/RES_summary!E$21</f>
        <v>0</v>
      </c>
      <c r="F22" s="176">
        <f>RES_hhdet_in_fech!F22/RES_summary!F$21</f>
        <v>0</v>
      </c>
      <c r="G22" s="176">
        <f>RES_hhdet_in_fech!G22/RES_summary!G$21</f>
        <v>0</v>
      </c>
      <c r="H22" s="176">
        <f>RES_hhdet_in_fech!H22/RES_summary!H$21</f>
        <v>0</v>
      </c>
      <c r="I22" s="176">
        <f>RES_hhdet_in_fech!I22/RES_summary!I$21</f>
        <v>0</v>
      </c>
      <c r="J22" s="176">
        <f>RES_hhdet_in_fech!J22/RES_summary!J$21</f>
        <v>0</v>
      </c>
      <c r="K22" s="176">
        <f>RES_hhdet_in_fech!K22/RES_summary!K$21</f>
        <v>0</v>
      </c>
      <c r="L22" s="176">
        <f>RES_hhdet_in_fech!L22/RES_summary!L$21</f>
        <v>0</v>
      </c>
      <c r="M22" s="176">
        <f>RES_hhdet_in_fech!M22/RES_summary!M$21</f>
        <v>0</v>
      </c>
      <c r="N22" s="176">
        <f>RES_hhdet_in_fech!N22/RES_summary!N$21</f>
        <v>0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147.4215973774561</v>
      </c>
      <c r="D24" s="184">
        <f>RES_hhdet_in_fech!D24/RES_summary!D$21</f>
        <v>146.88866413163916</v>
      </c>
      <c r="E24" s="184">
        <f>RES_hhdet_in_fech!E24/RES_summary!E$21</f>
        <v>155.12706530159673</v>
      </c>
      <c r="F24" s="184">
        <f>RES_hhdet_in_fech!F24/RES_summary!F$21</f>
        <v>154.84548767462846</v>
      </c>
      <c r="G24" s="184">
        <f>RES_hhdet_in_fech!G24/RES_summary!G$21</f>
        <v>159.99828542967845</v>
      </c>
      <c r="H24" s="184">
        <f>RES_hhdet_in_fech!H24/RES_summary!H$21</f>
        <v>152.66290984031966</v>
      </c>
      <c r="I24" s="184">
        <f>RES_hhdet_in_fech!I24/RES_summary!I$21</f>
        <v>148.21991214371235</v>
      </c>
      <c r="J24" s="184">
        <f>RES_hhdet_in_fech!J24/RES_summary!J$21</f>
        <v>151.17709551787806</v>
      </c>
      <c r="K24" s="184">
        <f>RES_hhdet_in_fech!K24/RES_summary!K$21</f>
        <v>148.83102353095941</v>
      </c>
      <c r="L24" s="184">
        <f>RES_hhdet_in_fech!L24/RES_summary!L$21</f>
        <v>149.15454781574817</v>
      </c>
      <c r="M24" s="184">
        <f>RES_hhdet_in_fech!M24/RES_summary!M$21</f>
        <v>137.71266592673436</v>
      </c>
      <c r="N24" s="184">
        <f>RES_hhdet_in_fech!N24/RES_summary!N$21</f>
        <v>0</v>
      </c>
      <c r="O24" s="184">
        <f>RES_hhdet_in_fech!O24/RES_summary!O$21</f>
        <v>141.21939985103276</v>
      </c>
      <c r="P24" s="184">
        <f>RES_hhdet_in_fech!P24/RES_summary!P$21</f>
        <v>117.43839525510415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88.571907479421512</v>
      </c>
      <c r="D25" s="178">
        <f>RES_hhdet_in_fech!D25/RES_summary!D$21</f>
        <v>88.937773059422355</v>
      </c>
      <c r="E25" s="178">
        <f>RES_hhdet_in_fech!E25/RES_summary!E$21</f>
        <v>96.869562265403971</v>
      </c>
      <c r="F25" s="178">
        <f>RES_hhdet_in_fech!F25/RES_summary!F$21</f>
        <v>97.67935935023371</v>
      </c>
      <c r="G25" s="178">
        <f>RES_hhdet_in_fech!G25/RES_summary!G$21</f>
        <v>103.30832003231859</v>
      </c>
      <c r="H25" s="178">
        <f>RES_hhdet_in_fech!H25/RES_summary!H$21</f>
        <v>97.472261721160507</v>
      </c>
      <c r="I25" s="178">
        <f>RES_hhdet_in_fech!I25/RES_summary!I$21</f>
        <v>94.45162305930296</v>
      </c>
      <c r="J25" s="178">
        <f>RES_hhdet_in_fech!J25/RES_summary!J$21</f>
        <v>96.125694306943814</v>
      </c>
      <c r="K25" s="178">
        <f>RES_hhdet_in_fech!K25/RES_summary!K$21</f>
        <v>96.596787150897342</v>
      </c>
      <c r="L25" s="178">
        <f>RES_hhdet_in_fech!L25/RES_summary!L$21</f>
        <v>102.13010311334119</v>
      </c>
      <c r="M25" s="178">
        <f>RES_hhdet_in_fech!M25/RES_summary!M$21</f>
        <v>87.382248185294102</v>
      </c>
      <c r="N25" s="178">
        <f>RES_hhdet_in_fech!N25/RES_summary!N$21</f>
        <v>0</v>
      </c>
      <c r="O25" s="178">
        <f>RES_hhdet_in_fech!O25/RES_summary!O$21</f>
        <v>94.699907949038703</v>
      </c>
      <c r="P25" s="178">
        <f>RES_hhdet_in_fech!P25/RES_summary!P$21</f>
        <v>72.466349463195215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87.067191749553629</v>
      </c>
      <c r="D26" s="177">
        <f>RES_hhdet_in_fech!D26/RES_summary!D$21</f>
        <v>87.282092595824523</v>
      </c>
      <c r="E26" s="177">
        <f>RES_hhdet_in_fech!E26/RES_summary!E$21</f>
        <v>94.964921026471487</v>
      </c>
      <c r="F26" s="177">
        <f>RES_hhdet_in_fech!F26/RES_summary!F$21</f>
        <v>95.262929825615515</v>
      </c>
      <c r="G26" s="177">
        <f>RES_hhdet_in_fech!G26/RES_summary!G$21</f>
        <v>101.00446867663982</v>
      </c>
      <c r="H26" s="177">
        <f>RES_hhdet_in_fech!H26/RES_summary!H$21</f>
        <v>95.468639750765973</v>
      </c>
      <c r="I26" s="177">
        <f>RES_hhdet_in_fech!I26/RES_summary!I$21</f>
        <v>93.160085186547349</v>
      </c>
      <c r="J26" s="177">
        <f>RES_hhdet_in_fech!J26/RES_summary!J$21</f>
        <v>94.85663529101393</v>
      </c>
      <c r="K26" s="177">
        <f>RES_hhdet_in_fech!K26/RES_summary!K$21</f>
        <v>95.441481503772607</v>
      </c>
      <c r="L26" s="177">
        <f>RES_hhdet_in_fech!L26/RES_summary!L$21</f>
        <v>100.78097220541237</v>
      </c>
      <c r="M26" s="177">
        <f>RES_hhdet_in_fech!M26/RES_summary!M$21</f>
        <v>85.865776595957826</v>
      </c>
      <c r="N26" s="177">
        <f>RES_hhdet_in_fech!N26/RES_summary!N$21</f>
        <v>0</v>
      </c>
      <c r="O26" s="177">
        <f>RES_hhdet_in_fech!O26/RES_summary!O$21</f>
        <v>93.58748817903556</v>
      </c>
      <c r="P26" s="177">
        <f>RES_hhdet_in_fech!P26/RES_summary!P$21</f>
        <v>71.721170448486973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1.5047157298678737</v>
      </c>
      <c r="D27" s="177">
        <f>RES_hhdet_in_fech!D27/RES_summary!D$21</f>
        <v>1.655680463597841</v>
      </c>
      <c r="E27" s="177">
        <f>RES_hhdet_in_fech!E27/RES_summary!E$21</f>
        <v>1.9046412389324714</v>
      </c>
      <c r="F27" s="177">
        <f>RES_hhdet_in_fech!F27/RES_summary!F$21</f>
        <v>2.4164295246181964</v>
      </c>
      <c r="G27" s="177">
        <f>RES_hhdet_in_fech!G27/RES_summary!G$21</f>
        <v>2.3038513556787645</v>
      </c>
      <c r="H27" s="177">
        <f>RES_hhdet_in_fech!H27/RES_summary!H$21</f>
        <v>2.0036219703945171</v>
      </c>
      <c r="I27" s="177">
        <f>RES_hhdet_in_fech!I27/RES_summary!I$21</f>
        <v>1.2915378727556066</v>
      </c>
      <c r="J27" s="177">
        <f>RES_hhdet_in_fech!J27/RES_summary!J$21</f>
        <v>1.2690590159298876</v>
      </c>
      <c r="K27" s="177">
        <f>RES_hhdet_in_fech!K27/RES_summary!K$21</f>
        <v>1.1553056471247207</v>
      </c>
      <c r="L27" s="177">
        <f>RES_hhdet_in_fech!L27/RES_summary!L$21</f>
        <v>1.3491309079288263</v>
      </c>
      <c r="M27" s="177">
        <f>RES_hhdet_in_fech!M27/RES_summary!M$21</f>
        <v>1.516471589336271</v>
      </c>
      <c r="N27" s="177">
        <f>RES_hhdet_in_fech!N27/RES_summary!N$21</f>
        <v>0</v>
      </c>
      <c r="O27" s="177">
        <f>RES_hhdet_in_fech!O27/RES_summary!O$21</f>
        <v>1.1124197700031433</v>
      </c>
      <c r="P27" s="177">
        <f>RES_hhdet_in_fech!P27/RES_summary!P$21</f>
        <v>0.74517901470824588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14.839852613302194</v>
      </c>
      <c r="D28" s="178">
        <f>RES_hhdet_in_fech!D28/RES_summary!D$21</f>
        <v>13.981746933727361</v>
      </c>
      <c r="E28" s="178">
        <f>RES_hhdet_in_fech!E28/RES_summary!E$21</f>
        <v>13.554995544014822</v>
      </c>
      <c r="F28" s="178">
        <f>RES_hhdet_in_fech!F28/RES_summary!F$21</f>
        <v>12.758788278212277</v>
      </c>
      <c r="G28" s="178">
        <f>RES_hhdet_in_fech!G28/RES_summary!G$21</f>
        <v>12.022139908659922</v>
      </c>
      <c r="H28" s="178">
        <f>RES_hhdet_in_fech!H28/RES_summary!H$21</f>
        <v>11.413555356990527</v>
      </c>
      <c r="I28" s="178">
        <f>RES_hhdet_in_fech!I28/RES_summary!I$21</f>
        <v>11.097282986257406</v>
      </c>
      <c r="J28" s="178">
        <f>RES_hhdet_in_fech!J28/RES_summary!J$21</f>
        <v>13.084665566375497</v>
      </c>
      <c r="K28" s="178">
        <f>RES_hhdet_in_fech!K28/RES_summary!K$21</f>
        <v>12.446959011060333</v>
      </c>
      <c r="L28" s="178">
        <f>RES_hhdet_in_fech!L28/RES_summary!L$21</f>
        <v>10.857522161825708</v>
      </c>
      <c r="M28" s="178">
        <f>RES_hhdet_in_fech!M28/RES_summary!M$21</f>
        <v>10.893253635023662</v>
      </c>
      <c r="N28" s="178">
        <f>RES_hhdet_in_fech!N28/RES_summary!N$21</f>
        <v>0</v>
      </c>
      <c r="O28" s="178">
        <f>RES_hhdet_in_fech!O28/RES_summary!O$21</f>
        <v>9.1313997344295288</v>
      </c>
      <c r="P28" s="178">
        <f>RES_hhdet_in_fech!P28/RES_summary!P$21</f>
        <v>8.7136114997995229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14.839852613302194</v>
      </c>
      <c r="D29" s="177">
        <f>RES_hhdet_in_fech!D29/RES_summary!D$21</f>
        <v>13.981746933727361</v>
      </c>
      <c r="E29" s="177">
        <f>RES_hhdet_in_fech!E29/RES_summary!E$21</f>
        <v>13.554995544014822</v>
      </c>
      <c r="F29" s="177">
        <f>RES_hhdet_in_fech!F29/RES_summary!F$21</f>
        <v>12.758788278212277</v>
      </c>
      <c r="G29" s="177">
        <f>RES_hhdet_in_fech!G29/RES_summary!G$21</f>
        <v>12.022139908659922</v>
      </c>
      <c r="H29" s="177">
        <f>RES_hhdet_in_fech!H29/RES_summary!H$21</f>
        <v>11.413555356990527</v>
      </c>
      <c r="I29" s="177">
        <f>RES_hhdet_in_fech!I29/RES_summary!I$21</f>
        <v>11.097282986257406</v>
      </c>
      <c r="J29" s="177">
        <f>RES_hhdet_in_fech!J29/RES_summary!J$21</f>
        <v>13.084665566375497</v>
      </c>
      <c r="K29" s="177">
        <f>RES_hhdet_in_fech!K29/RES_summary!K$21</f>
        <v>12.446959011060333</v>
      </c>
      <c r="L29" s="177">
        <f>RES_hhdet_in_fech!L29/RES_summary!L$21</f>
        <v>10.857522161825708</v>
      </c>
      <c r="M29" s="177">
        <f>RES_hhdet_in_fech!M29/RES_summary!M$21</f>
        <v>10.893253635023662</v>
      </c>
      <c r="N29" s="177">
        <f>RES_hhdet_in_fech!N29/RES_summary!N$21</f>
        <v>0</v>
      </c>
      <c r="O29" s="177">
        <f>RES_hhdet_in_fech!O29/RES_summary!O$21</f>
        <v>9.1313997344295288</v>
      </c>
      <c r="P29" s="177">
        <f>RES_hhdet_in_fech!P29/RES_summary!P$21</f>
        <v>8.7136114997995229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28.422780819091486</v>
      </c>
      <c r="D30" s="178">
        <f>RES_hhdet_in_fech!D30/RES_summary!D$21</f>
        <v>28.520590430199505</v>
      </c>
      <c r="E30" s="178">
        <f>RES_hhdet_in_fech!E30/RES_summary!E$21</f>
        <v>28.386720127528886</v>
      </c>
      <c r="F30" s="178">
        <f>RES_hhdet_in_fech!F30/RES_summary!F$21</f>
        <v>28.229761686247315</v>
      </c>
      <c r="G30" s="178">
        <f>RES_hhdet_in_fech!G30/RES_summary!G$21</f>
        <v>26.883241807175683</v>
      </c>
      <c r="H30" s="178">
        <f>RES_hhdet_in_fech!H30/RES_summary!H$21</f>
        <v>27.379258131320402</v>
      </c>
      <c r="I30" s="178">
        <f>RES_hhdet_in_fech!I30/RES_summary!I$21</f>
        <v>26.330086943568311</v>
      </c>
      <c r="J30" s="178">
        <f>RES_hhdet_in_fech!J30/RES_summary!J$21</f>
        <v>25.381815092290868</v>
      </c>
      <c r="K30" s="178">
        <f>RES_hhdet_in_fech!K30/RES_summary!K$21</f>
        <v>24.778978673377484</v>
      </c>
      <c r="L30" s="178">
        <f>RES_hhdet_in_fech!L30/RES_summary!L$21</f>
        <v>20.453621560521004</v>
      </c>
      <c r="M30" s="178">
        <f>RES_hhdet_in_fech!M30/RES_summary!M$21</f>
        <v>24.944975724341742</v>
      </c>
      <c r="N30" s="178">
        <f>RES_hhdet_in_fech!N30/RES_summary!N$21</f>
        <v>0</v>
      </c>
      <c r="O30" s="178">
        <f>RES_hhdet_in_fech!O30/RES_summary!O$21</f>
        <v>23.101456746489298</v>
      </c>
      <c r="P30" s="178">
        <f>RES_hhdet_in_fech!P30/RES_summary!P$21</f>
        <v>22.312714774898289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28.587504014832778</v>
      </c>
      <c r="D31" s="183">
        <f>RES_hhdet_in_fech!D31/RES_summary!D$21</f>
        <v>28.799461012163956</v>
      </c>
      <c r="E31" s="183">
        <f>RES_hhdet_in_fech!E31/RES_summary!E$21</f>
        <v>28.757319572466411</v>
      </c>
      <c r="F31" s="183">
        <f>RES_hhdet_in_fech!F31/RES_summary!F$21</f>
        <v>28.497867281794942</v>
      </c>
      <c r="G31" s="183">
        <f>RES_hhdet_in_fech!G31/RES_summary!G$21</f>
        <v>28.149905855529894</v>
      </c>
      <c r="H31" s="183">
        <f>RES_hhdet_in_fech!H31/RES_summary!H$21</f>
        <v>27.878418770106386</v>
      </c>
      <c r="I31" s="183">
        <f>RES_hhdet_in_fech!I31/RES_summary!I$21</f>
        <v>27.596256599563514</v>
      </c>
      <c r="J31" s="183">
        <f>RES_hhdet_in_fech!J31/RES_summary!J$21</f>
        <v>27.079572983110943</v>
      </c>
      <c r="K31" s="183">
        <f>RES_hhdet_in_fech!K31/RES_summary!K$21</f>
        <v>26.339640503811946</v>
      </c>
      <c r="L31" s="183">
        <f>RES_hhdet_in_fech!L31/RES_summary!L$21</f>
        <v>0</v>
      </c>
      <c r="M31" s="183">
        <f>RES_hhdet_in_fech!M31/RES_summary!M$21</f>
        <v>25.506651420975437</v>
      </c>
      <c r="N31" s="183">
        <f>RES_hhdet_in_fech!N31/RES_summary!N$21</f>
        <v>0</v>
      </c>
      <c r="O31" s="183">
        <f>RES_hhdet_in_fech!O31/RES_summary!O$21</f>
        <v>24.138184960789506</v>
      </c>
      <c r="P31" s="183">
        <f>RES_hhdet_in_fech!P31/RES_summary!P$21</f>
        <v>23.061241505338355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21.146842221597609</v>
      </c>
      <c r="D32" s="183">
        <f>RES_hhdet_in_fech!D32/RES_summary!D$21</f>
        <v>21.565035338135498</v>
      </c>
      <c r="E32" s="183">
        <f>RES_hhdet_in_fech!E32/RES_summary!E$21</f>
        <v>21.708022952091479</v>
      </c>
      <c r="F32" s="183">
        <f>RES_hhdet_in_fech!F32/RES_summary!F$21</f>
        <v>21.707740837662286</v>
      </c>
      <c r="G32" s="183">
        <f>RES_hhdet_in_fech!G32/RES_summary!G$21</f>
        <v>21.772427135567895</v>
      </c>
      <c r="H32" s="183">
        <f>RES_hhdet_in_fech!H32/RES_summary!H$21</f>
        <v>21.696497921747763</v>
      </c>
      <c r="I32" s="183">
        <f>RES_hhdet_in_fech!I32/RES_summary!I$21</f>
        <v>21.602287473704006</v>
      </c>
      <c r="J32" s="183">
        <f>RES_hhdet_in_fech!J32/RES_summary!J$21</f>
        <v>21.253963648869092</v>
      </c>
      <c r="K32" s="183">
        <f>RES_hhdet_in_fech!K32/RES_summary!K$21</f>
        <v>20.704816227716051</v>
      </c>
      <c r="L32" s="183">
        <f>RES_hhdet_in_fech!L32/RES_summary!L$21</f>
        <v>20.453621560521004</v>
      </c>
      <c r="M32" s="183">
        <f>RES_hhdet_in_fech!M32/RES_summary!M$21</f>
        <v>20.015726175978326</v>
      </c>
      <c r="N32" s="183">
        <f>RES_hhdet_in_fech!N32/RES_summary!N$21</f>
        <v>0</v>
      </c>
      <c r="O32" s="183">
        <f>RES_hhdet_in_fech!O32/RES_summary!O$21</f>
        <v>18.712573412627943</v>
      </c>
      <c r="P32" s="183">
        <f>RES_hhdet_in_fech!P32/RES_summary!P$21</f>
        <v>17.772804779033905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11.984175046680926</v>
      </c>
      <c r="D33" s="182">
        <f>RES_hhdet_in_fech!D33/RES_summary!D$21</f>
        <v>12.134981251800642</v>
      </c>
      <c r="E33" s="182">
        <f>RES_hhdet_in_fech!E33/RES_summary!E$21</f>
        <v>12.161364262200271</v>
      </c>
      <c r="F33" s="182">
        <f>RES_hhdet_in_fech!F33/RES_summary!F$21</f>
        <v>12.103498249247384</v>
      </c>
      <c r="G33" s="182">
        <f>RES_hhdet_in_fech!G33/RES_summary!G$21</f>
        <v>12.09509598786142</v>
      </c>
      <c r="H33" s="182">
        <f>RES_hhdet_in_fech!H33/RES_summary!H$21</f>
        <v>12.009268503855475</v>
      </c>
      <c r="I33" s="182">
        <f>RES_hhdet_in_fech!I33/RES_summary!I$21</f>
        <v>11.910156043286808</v>
      </c>
      <c r="J33" s="182">
        <f>RES_hhdet_in_fech!J33/RES_summary!J$21</f>
        <v>11.674174962782041</v>
      </c>
      <c r="K33" s="182">
        <f>RES_hhdet_in_fech!K33/RES_summary!K$21</f>
        <v>11.331617741369593</v>
      </c>
      <c r="L33" s="182">
        <f>RES_hhdet_in_fech!L33/RES_summary!L$21</f>
        <v>11.148677375915703</v>
      </c>
      <c r="M33" s="182">
        <f>RES_hhdet_in_fech!M33/RES_summary!M$21</f>
        <v>10.902853978536294</v>
      </c>
      <c r="N33" s="182">
        <f>RES_hhdet_in_fech!N33/RES_summary!N$21</f>
        <v>0</v>
      </c>
      <c r="O33" s="182">
        <f>RES_hhdet_in_fech!O33/RES_summary!O$21</f>
        <v>10.14319958098323</v>
      </c>
      <c r="P33" s="182">
        <f>RES_hhdet_in_fech!P33/RES_summary!P$21</f>
        <v>9.6030962094381707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9.1626671749166881</v>
      </c>
      <c r="D34" s="181">
        <f>RES_hhdet_in_fech!D34/RES_summary!D$21</f>
        <v>9.4300540863348559</v>
      </c>
      <c r="E34" s="181">
        <f>RES_hhdet_in_fech!E34/RES_summary!E$21</f>
        <v>9.5466586898912098</v>
      </c>
      <c r="F34" s="181">
        <f>RES_hhdet_in_fech!F34/RES_summary!F$21</f>
        <v>9.6042425884149072</v>
      </c>
      <c r="G34" s="181">
        <f>RES_hhdet_in_fech!G34/RES_summary!G$21</f>
        <v>9.6773311477064734</v>
      </c>
      <c r="H34" s="181">
        <f>RES_hhdet_in_fech!H34/RES_summary!H$21</f>
        <v>9.6872294178922864</v>
      </c>
      <c r="I34" s="181">
        <f>RES_hhdet_in_fech!I34/RES_summary!I$21</f>
        <v>9.6921314304171986</v>
      </c>
      <c r="J34" s="181">
        <f>RES_hhdet_in_fech!J34/RES_summary!J$21</f>
        <v>9.5797886860870509</v>
      </c>
      <c r="K34" s="181">
        <f>RES_hhdet_in_fech!K34/RES_summary!K$21</f>
        <v>9.3731984863464568</v>
      </c>
      <c r="L34" s="181">
        <f>RES_hhdet_in_fech!L34/RES_summary!L$21</f>
        <v>9.3049441846053025</v>
      </c>
      <c r="M34" s="181">
        <f>RES_hhdet_in_fech!M34/RES_summary!M$21</f>
        <v>9.1128721974420337</v>
      </c>
      <c r="N34" s="181">
        <f>RES_hhdet_in_fech!N34/RES_summary!N$21</f>
        <v>0</v>
      </c>
      <c r="O34" s="181">
        <f>RES_hhdet_in_fech!O34/RES_summary!O$21</f>
        <v>8.5693738316447092</v>
      </c>
      <c r="P34" s="181">
        <f>RES_hhdet_in_fech!P34/RES_summary!P$21</f>
        <v>8.1697085695957359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0</v>
      </c>
      <c r="M36" s="179">
        <f>RES_hhdet_in_fech!M36/RES_summary!M$21</f>
        <v>0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0</v>
      </c>
      <c r="M37" s="177">
        <f>RES_hhdet_in_fech!M37/RES_summary!M$21</f>
        <v>0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0</v>
      </c>
      <c r="M38" s="177">
        <f>RES_hhdet_in_fech!M38/RES_summary!M$21</f>
        <v>0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15.587056465640906</v>
      </c>
      <c r="D39" s="178">
        <f>RES_hhdet_in_fech!D39/RES_summary!D$21</f>
        <v>15.448553708289946</v>
      </c>
      <c r="E39" s="178">
        <f>RES_hhdet_in_fech!E39/RES_summary!E$21</f>
        <v>16.315787364649054</v>
      </c>
      <c r="F39" s="178">
        <f>RES_hhdet_in_fech!F39/RES_summary!F$21</f>
        <v>16.177578359935133</v>
      </c>
      <c r="G39" s="178">
        <f>RES_hhdet_in_fech!G39/RES_summary!G$21</f>
        <v>17.784583681524264</v>
      </c>
      <c r="H39" s="178">
        <f>RES_hhdet_in_fech!H39/RES_summary!H$21</f>
        <v>16.397834630848237</v>
      </c>
      <c r="I39" s="178">
        <f>RES_hhdet_in_fech!I39/RES_summary!I$21</f>
        <v>16.340919154583666</v>
      </c>
      <c r="J39" s="178">
        <f>RES_hhdet_in_fech!J39/RES_summary!J$21</f>
        <v>16.584920552267882</v>
      </c>
      <c r="K39" s="178">
        <f>RES_hhdet_in_fech!K39/RES_summary!K$21</f>
        <v>15.008298695624253</v>
      </c>
      <c r="L39" s="178">
        <f>RES_hhdet_in_fech!L39/RES_summary!L$21</f>
        <v>15.71330098006027</v>
      </c>
      <c r="M39" s="178">
        <f>RES_hhdet_in_fech!M39/RES_summary!M$21</f>
        <v>14.49218838207484</v>
      </c>
      <c r="N39" s="178">
        <f>RES_hhdet_in_fech!N39/RES_summary!N$21</f>
        <v>0</v>
      </c>
      <c r="O39" s="178">
        <f>RES_hhdet_in_fech!O39/RES_summary!O$21</f>
        <v>14.286635421075255</v>
      </c>
      <c r="P39" s="178">
        <f>RES_hhdet_in_fech!P39/RES_summary!P$21</f>
        <v>13.945719517211138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15.587056465640906</v>
      </c>
      <c r="D40" s="177">
        <f>RES_hhdet_in_fech!D40/RES_summary!D$21</f>
        <v>15.448553708289946</v>
      </c>
      <c r="E40" s="177">
        <f>RES_hhdet_in_fech!E40/RES_summary!E$21</f>
        <v>16.315787364649054</v>
      </c>
      <c r="F40" s="177">
        <f>RES_hhdet_in_fech!F40/RES_summary!F$21</f>
        <v>16.177578359935133</v>
      </c>
      <c r="G40" s="177">
        <f>RES_hhdet_in_fech!G40/RES_summary!G$21</f>
        <v>17.784583681524264</v>
      </c>
      <c r="H40" s="177">
        <f>RES_hhdet_in_fech!H40/RES_summary!H$21</f>
        <v>16.397834630848237</v>
      </c>
      <c r="I40" s="177">
        <f>RES_hhdet_in_fech!I40/RES_summary!I$21</f>
        <v>16.340919154583666</v>
      </c>
      <c r="J40" s="177">
        <f>RES_hhdet_in_fech!J40/RES_summary!J$21</f>
        <v>16.584920552267882</v>
      </c>
      <c r="K40" s="177">
        <f>RES_hhdet_in_fech!K40/RES_summary!K$21</f>
        <v>15.008298695624253</v>
      </c>
      <c r="L40" s="177">
        <f>RES_hhdet_in_fech!L40/RES_summary!L$21</f>
        <v>15.71330098006027</v>
      </c>
      <c r="M40" s="177">
        <f>RES_hhdet_in_fech!M40/RES_summary!M$21</f>
        <v>14.49218838207484</v>
      </c>
      <c r="N40" s="177">
        <f>RES_hhdet_in_fech!N40/RES_summary!N$21</f>
        <v>0</v>
      </c>
      <c r="O40" s="177">
        <f>RES_hhdet_in_fech!O40/RES_summary!O$21</f>
        <v>14.286635421075255</v>
      </c>
      <c r="P40" s="177">
        <f>RES_hhdet_in_fech!P40/RES_summary!P$21</f>
        <v>13.945719517211138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0</v>
      </c>
      <c r="H41" s="176">
        <f>RES_hhdet_in_fech!H41/RES_summary!H$21</f>
        <v>0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0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0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147.48233490442968</v>
      </c>
      <c r="D43" s="184">
        <f>RES_hhdet_in_fech!D43/RES_summary!D$21</f>
        <v>0</v>
      </c>
      <c r="E43" s="184">
        <f>RES_hhdet_in_fech!E43/RES_summary!E$21</f>
        <v>0</v>
      </c>
      <c r="F43" s="184">
        <f>RES_hhdet_in_fech!F43/RES_summary!F$21</f>
        <v>158.51513184177986</v>
      </c>
      <c r="G43" s="184">
        <f>RES_hhdet_in_fech!G43/RES_summary!G$21</f>
        <v>158.8085933556913</v>
      </c>
      <c r="H43" s="184">
        <f>RES_hhdet_in_fech!H43/RES_summary!H$21</f>
        <v>148.89251545334167</v>
      </c>
      <c r="I43" s="184">
        <f>RES_hhdet_in_fech!I43/RES_summary!I$21</f>
        <v>0</v>
      </c>
      <c r="J43" s="184">
        <f>RES_hhdet_in_fech!J43/RES_summary!J$21</f>
        <v>146.72814480052992</v>
      </c>
      <c r="K43" s="184">
        <f>RES_hhdet_in_fech!K43/RES_summary!K$21</f>
        <v>144.40873797264263</v>
      </c>
      <c r="L43" s="184">
        <f>RES_hhdet_in_fech!L43/RES_summary!L$21</f>
        <v>0</v>
      </c>
      <c r="M43" s="184">
        <f>RES_hhdet_in_fech!M43/RES_summary!M$21</f>
        <v>142.98426852447281</v>
      </c>
      <c r="N43" s="184">
        <f>RES_hhdet_in_fech!N43/RES_summary!N$21</f>
        <v>142.70610966862449</v>
      </c>
      <c r="O43" s="184">
        <f>RES_hhdet_in_fech!O43/RES_summary!O$21</f>
        <v>0</v>
      </c>
      <c r="P43" s="184">
        <f>RES_hhdet_in_fech!P43/RES_summary!P$21</f>
        <v>0</v>
      </c>
      <c r="Q43" s="184">
        <f>RES_hhdet_in_fech!Q43/RES_summary!Q$21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93.182454779327145</v>
      </c>
      <c r="D44" s="178">
        <f>RES_hhdet_in_fech!D44/RES_summary!D$21</f>
        <v>0</v>
      </c>
      <c r="E44" s="178">
        <f>RES_hhdet_in_fech!E44/RES_summary!E$21</f>
        <v>0</v>
      </c>
      <c r="F44" s="178">
        <f>RES_hhdet_in_fech!F44/RES_summary!F$21</f>
        <v>100.77613110560296</v>
      </c>
      <c r="G44" s="178">
        <f>RES_hhdet_in_fech!G44/RES_summary!G$21</f>
        <v>106.68207306259541</v>
      </c>
      <c r="H44" s="178">
        <f>RES_hhdet_in_fech!H44/RES_summary!H$21</f>
        <v>96.352347139224065</v>
      </c>
      <c r="I44" s="178">
        <f>RES_hhdet_in_fech!I44/RES_summary!I$21</f>
        <v>0</v>
      </c>
      <c r="J44" s="178">
        <f>RES_hhdet_in_fech!J44/RES_summary!J$21</f>
        <v>99.284673432445103</v>
      </c>
      <c r="K44" s="178">
        <f>RES_hhdet_in_fech!K44/RES_summary!K$21</f>
        <v>99.472843700984711</v>
      </c>
      <c r="L44" s="178">
        <f>RES_hhdet_in_fech!L44/RES_summary!L$21</f>
        <v>0</v>
      </c>
      <c r="M44" s="178">
        <f>RES_hhdet_in_fech!M44/RES_summary!M$21</f>
        <v>94.641867015516823</v>
      </c>
      <c r="N44" s="178">
        <f>RES_hhdet_in_fech!N44/RES_summary!N$21</f>
        <v>98.447136001379846</v>
      </c>
      <c r="O44" s="178">
        <f>RES_hhdet_in_fech!O44/RES_summary!O$21</f>
        <v>0</v>
      </c>
      <c r="P44" s="178">
        <f>RES_hhdet_in_fech!P44/RES_summary!P$21</f>
        <v>0</v>
      </c>
      <c r="Q44" s="178">
        <f>RES_hhdet_in_fech!Q44/RES_summary!Q$21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91.632639668050686</v>
      </c>
      <c r="D45" s="177">
        <f>RES_hhdet_in_fech!D45/RES_summary!D$21</f>
        <v>0</v>
      </c>
      <c r="E45" s="177">
        <f>RES_hhdet_in_fech!E45/RES_summary!E$21</f>
        <v>0</v>
      </c>
      <c r="F45" s="177">
        <f>RES_hhdet_in_fech!F45/RES_summary!F$21</f>
        <v>98.347444669673962</v>
      </c>
      <c r="G45" s="177">
        <f>RES_hhdet_in_fech!G45/RES_summary!G$21</f>
        <v>104.36695320815778</v>
      </c>
      <c r="H45" s="177">
        <f>RES_hhdet_in_fech!H45/RES_summary!H$21</f>
        <v>94.439367837772309</v>
      </c>
      <c r="I45" s="177">
        <f>RES_hhdet_in_fech!I45/RES_summary!I$21</f>
        <v>0</v>
      </c>
      <c r="J45" s="177">
        <f>RES_hhdet_in_fech!J45/RES_summary!J$21</f>
        <v>98.016049462329676</v>
      </c>
      <c r="K45" s="177">
        <f>RES_hhdet_in_fech!K45/RES_summary!K$21</f>
        <v>98.309555013542948</v>
      </c>
      <c r="L45" s="177">
        <f>RES_hhdet_in_fech!L45/RES_summary!L$21</f>
        <v>0</v>
      </c>
      <c r="M45" s="177">
        <f>RES_hhdet_in_fech!M45/RES_summary!M$21</f>
        <v>92.98216216229622</v>
      </c>
      <c r="N45" s="177">
        <f>RES_hhdet_in_fech!N45/RES_summary!N$21</f>
        <v>97.358470056125114</v>
      </c>
      <c r="O45" s="177">
        <f>RES_hhdet_in_fech!O45/RES_summary!O$21</f>
        <v>0</v>
      </c>
      <c r="P45" s="177">
        <f>RES_hhdet_in_fech!P45/RES_summary!P$21</f>
        <v>0</v>
      </c>
      <c r="Q45" s="177">
        <f>RES_hhdet_in_fech!Q45/RES_summary!Q$21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1.5498151112764533</v>
      </c>
      <c r="D46" s="177">
        <f>RES_hhdet_in_fech!D46/RES_summary!D$21</f>
        <v>0</v>
      </c>
      <c r="E46" s="177">
        <f>RES_hhdet_in_fech!E46/RES_summary!E$21</f>
        <v>0</v>
      </c>
      <c r="F46" s="177">
        <f>RES_hhdet_in_fech!F46/RES_summary!F$21</f>
        <v>2.4286864359289781</v>
      </c>
      <c r="G46" s="177">
        <f>RES_hhdet_in_fech!G46/RES_summary!G$21</f>
        <v>2.3151198544376403</v>
      </c>
      <c r="H46" s="177">
        <f>RES_hhdet_in_fech!H46/RES_summary!H$21</f>
        <v>1.9129793014517389</v>
      </c>
      <c r="I46" s="177">
        <f>RES_hhdet_in_fech!I46/RES_summary!I$21</f>
        <v>0</v>
      </c>
      <c r="J46" s="177">
        <f>RES_hhdet_in_fech!J46/RES_summary!J$21</f>
        <v>1.2686239701154278</v>
      </c>
      <c r="K46" s="177">
        <f>RES_hhdet_in_fech!K46/RES_summary!K$21</f>
        <v>1.1632886874417736</v>
      </c>
      <c r="L46" s="177">
        <f>RES_hhdet_in_fech!L46/RES_summary!L$21</f>
        <v>0</v>
      </c>
      <c r="M46" s="177">
        <f>RES_hhdet_in_fech!M46/RES_summary!M$21</f>
        <v>1.6597048532205956</v>
      </c>
      <c r="N46" s="177">
        <f>RES_hhdet_in_fech!N46/RES_summary!N$21</f>
        <v>1.0886659452547318</v>
      </c>
      <c r="O46" s="177">
        <f>RES_hhdet_in_fech!O46/RES_summary!O$21</f>
        <v>0</v>
      </c>
      <c r="P46" s="177">
        <f>RES_hhdet_in_fech!P46/RES_summary!P$21</f>
        <v>0</v>
      </c>
      <c r="Q46" s="177">
        <f>RES_hhdet_in_fech!Q46/RES_summary!Q$21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14.856787509368997</v>
      </c>
      <c r="D47" s="178">
        <f>RES_hhdet_in_fech!D47/RES_summary!D$21</f>
        <v>0</v>
      </c>
      <c r="E47" s="178">
        <f>RES_hhdet_in_fech!E47/RES_summary!E$21</f>
        <v>0</v>
      </c>
      <c r="F47" s="178">
        <f>RES_hhdet_in_fech!F47/RES_summary!F$21</f>
        <v>14.648047028010964</v>
      </c>
      <c r="G47" s="178">
        <f>RES_hhdet_in_fech!G47/RES_summary!G$21</f>
        <v>13.948657160523986</v>
      </c>
      <c r="H47" s="178">
        <f>RES_hhdet_in_fech!H47/RES_summary!H$21</f>
        <v>13.269285790027002</v>
      </c>
      <c r="I47" s="178">
        <f>RES_hhdet_in_fech!I47/RES_summary!I$21</f>
        <v>0</v>
      </c>
      <c r="J47" s="178">
        <f>RES_hhdet_in_fech!J47/RES_summary!J$21</f>
        <v>12.596020778726219</v>
      </c>
      <c r="K47" s="178">
        <f>RES_hhdet_in_fech!K47/RES_summary!K$21</f>
        <v>9.9917369319735236</v>
      </c>
      <c r="L47" s="178">
        <f>RES_hhdet_in_fech!L47/RES_summary!L$21</f>
        <v>0</v>
      </c>
      <c r="M47" s="178">
        <f>RES_hhdet_in_fech!M47/RES_summary!M$21</f>
        <v>10.767586843330696</v>
      </c>
      <c r="N47" s="178">
        <f>RES_hhdet_in_fech!N47/RES_summary!N$21</f>
        <v>9.1286162658339833</v>
      </c>
      <c r="O47" s="178">
        <f>RES_hhdet_in_fech!O47/RES_summary!O$21</f>
        <v>0</v>
      </c>
      <c r="P47" s="178">
        <f>RES_hhdet_in_fech!P47/RES_summary!P$21</f>
        <v>0</v>
      </c>
      <c r="Q47" s="178">
        <f>RES_hhdet_in_fech!Q47/RES_summary!Q$21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14.856787509368997</v>
      </c>
      <c r="D48" s="177">
        <f>RES_hhdet_in_fech!D48/RES_summary!D$21</f>
        <v>0</v>
      </c>
      <c r="E48" s="177">
        <f>RES_hhdet_in_fech!E48/RES_summary!E$21</f>
        <v>0</v>
      </c>
      <c r="F48" s="177">
        <f>RES_hhdet_in_fech!F48/RES_summary!F$21</f>
        <v>14.648047028010964</v>
      </c>
      <c r="G48" s="177">
        <f>RES_hhdet_in_fech!G48/RES_summary!G$21</f>
        <v>13.948657160523986</v>
      </c>
      <c r="H48" s="177">
        <f>RES_hhdet_in_fech!H48/RES_summary!H$21</f>
        <v>13.269285790027002</v>
      </c>
      <c r="I48" s="177">
        <f>RES_hhdet_in_fech!I48/RES_summary!I$21</f>
        <v>0</v>
      </c>
      <c r="J48" s="177">
        <f>RES_hhdet_in_fech!J48/RES_summary!J$21</f>
        <v>12.596020778726219</v>
      </c>
      <c r="K48" s="177">
        <f>RES_hhdet_in_fech!K48/RES_summary!K$21</f>
        <v>9.9917369319735236</v>
      </c>
      <c r="L48" s="177">
        <f>RES_hhdet_in_fech!L48/RES_summary!L$21</f>
        <v>0</v>
      </c>
      <c r="M48" s="177">
        <f>RES_hhdet_in_fech!M48/RES_summary!M$21</f>
        <v>10.767586843330696</v>
      </c>
      <c r="N48" s="177">
        <f>RES_hhdet_in_fech!N48/RES_summary!N$21</f>
        <v>9.1286162658339833</v>
      </c>
      <c r="O48" s="177">
        <f>RES_hhdet_in_fech!O48/RES_summary!O$21</f>
        <v>0</v>
      </c>
      <c r="P48" s="177">
        <f>RES_hhdet_in_fech!P48/RES_summary!P$21</f>
        <v>0</v>
      </c>
      <c r="Q48" s="177">
        <f>RES_hhdet_in_fech!Q48/RES_summary!Q$21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29.353820278654979</v>
      </c>
      <c r="D49" s="178">
        <f>RES_hhdet_in_fech!D49/RES_summary!D$21</f>
        <v>0</v>
      </c>
      <c r="E49" s="178">
        <f>RES_hhdet_in_fech!E49/RES_summary!E$21</f>
        <v>0</v>
      </c>
      <c r="F49" s="178">
        <f>RES_hhdet_in_fech!F49/RES_summary!F$21</f>
        <v>30.215896324044738</v>
      </c>
      <c r="G49" s="178">
        <f>RES_hhdet_in_fech!G49/RES_summary!G$21</f>
        <v>27.269328507638107</v>
      </c>
      <c r="H49" s="178">
        <f>RES_hhdet_in_fech!H49/RES_summary!H$21</f>
        <v>27.896268496354573</v>
      </c>
      <c r="I49" s="178">
        <f>RES_hhdet_in_fech!I49/RES_summary!I$21</f>
        <v>0</v>
      </c>
      <c r="J49" s="178">
        <f>RES_hhdet_in_fech!J49/RES_summary!J$21</f>
        <v>25.00046067864637</v>
      </c>
      <c r="K49" s="178">
        <f>RES_hhdet_in_fech!K49/RES_summary!K$21</f>
        <v>24.811719787491104</v>
      </c>
      <c r="L49" s="178">
        <f>RES_hhdet_in_fech!L49/RES_summary!L$21</f>
        <v>0</v>
      </c>
      <c r="M49" s="178">
        <f>RES_hhdet_in_fech!M49/RES_summary!M$21</f>
        <v>27.534020998192577</v>
      </c>
      <c r="N49" s="178">
        <f>RES_hhdet_in_fech!N49/RES_summary!N$21</f>
        <v>25.252143334940239</v>
      </c>
      <c r="O49" s="178">
        <f>RES_hhdet_in_fech!O49/RES_summary!O$21</f>
        <v>0</v>
      </c>
      <c r="P49" s="178">
        <f>RES_hhdet_in_fech!P49/RES_summary!P$21</f>
        <v>0</v>
      </c>
      <c r="Q49" s="178">
        <f>RES_hhdet_in_fech!Q49/RES_summary!Q$21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30.917052954844227</v>
      </c>
      <c r="D50" s="183">
        <f>RES_hhdet_in_fech!D50/RES_summary!D$21</f>
        <v>0</v>
      </c>
      <c r="E50" s="183">
        <f>RES_hhdet_in_fech!E50/RES_summary!E$21</f>
        <v>0</v>
      </c>
      <c r="F50" s="183">
        <f>RES_hhdet_in_fech!F50/RES_summary!F$21</f>
        <v>30.426866067563825</v>
      </c>
      <c r="G50" s="183">
        <f>RES_hhdet_in_fech!G50/RES_summary!G$21</f>
        <v>29.421482932690331</v>
      </c>
      <c r="H50" s="183">
        <f>RES_hhdet_in_fech!H50/RES_summary!H$21</f>
        <v>28.898002298479671</v>
      </c>
      <c r="I50" s="183">
        <f>RES_hhdet_in_fech!I50/RES_summary!I$21</f>
        <v>0</v>
      </c>
      <c r="J50" s="183">
        <f>RES_hhdet_in_fech!J50/RES_summary!J$21</f>
        <v>27.852006422360724</v>
      </c>
      <c r="K50" s="183">
        <f>RES_hhdet_in_fech!K50/RES_summary!K$21</f>
        <v>27.29080392790955</v>
      </c>
      <c r="L50" s="183">
        <f>RES_hhdet_in_fech!L50/RES_summary!L$21</f>
        <v>0</v>
      </c>
      <c r="M50" s="183">
        <f>RES_hhdet_in_fech!M50/RES_summary!M$21</f>
        <v>27.888687470066532</v>
      </c>
      <c r="N50" s="183">
        <f>RES_hhdet_in_fech!N50/RES_summary!N$21</f>
        <v>0</v>
      </c>
      <c r="O50" s="183">
        <f>RES_hhdet_in_fech!O50/RES_summary!O$21</f>
        <v>0</v>
      </c>
      <c r="P50" s="183">
        <f>RES_hhdet_in_fech!P50/RES_summary!P$21</f>
        <v>0</v>
      </c>
      <c r="Q50" s="183">
        <f>RES_hhdet_in_fech!Q50/RES_summary!Q$21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22.271006133564011</v>
      </c>
      <c r="D51" s="183">
        <f>RES_hhdet_in_fech!D51/RES_summary!D$21</f>
        <v>0</v>
      </c>
      <c r="E51" s="183">
        <f>RES_hhdet_in_fech!E51/RES_summary!E$21</f>
        <v>0</v>
      </c>
      <c r="F51" s="183">
        <f>RES_hhdet_in_fech!F51/RES_summary!F$21</f>
        <v>22.454790300806508</v>
      </c>
      <c r="G51" s="183">
        <f>RES_hhdet_in_fech!G51/RES_summary!G$21</f>
        <v>22.171200658229726</v>
      </c>
      <c r="H51" s="183">
        <f>RES_hhdet_in_fech!H51/RES_summary!H$21</f>
        <v>21.959409240391214</v>
      </c>
      <c r="I51" s="183">
        <f>RES_hhdet_in_fech!I51/RES_summary!I$21</f>
        <v>0</v>
      </c>
      <c r="J51" s="183">
        <f>RES_hhdet_in_fech!J51/RES_summary!J$21</f>
        <v>21.423394911253236</v>
      </c>
      <c r="K51" s="183">
        <f>RES_hhdet_in_fech!K51/RES_summary!K$21</f>
        <v>20.922062279135726</v>
      </c>
      <c r="L51" s="183">
        <f>RES_hhdet_in_fech!L51/RES_summary!L$21</f>
        <v>0</v>
      </c>
      <c r="M51" s="183">
        <f>RES_hhdet_in_fech!M51/RES_summary!M$21</f>
        <v>20.77973650508282</v>
      </c>
      <c r="N51" s="183">
        <f>RES_hhdet_in_fech!N51/RES_summary!N$21</f>
        <v>0</v>
      </c>
      <c r="O51" s="183">
        <f>RES_hhdet_in_fech!O51/RES_summary!O$21</f>
        <v>0</v>
      </c>
      <c r="P51" s="183">
        <f>RES_hhdet_in_fech!P51/RES_summary!P$21</f>
        <v>0</v>
      </c>
      <c r="Q51" s="183">
        <f>RES_hhdet_in_fech!Q51/RES_summary!Q$21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12.922001631736638</v>
      </c>
      <c r="D52" s="182">
        <f>RES_hhdet_in_fech!D52/RES_summary!D$21</f>
        <v>0</v>
      </c>
      <c r="E52" s="182">
        <f>RES_hhdet_in_fech!E52/RES_summary!E$21</f>
        <v>0</v>
      </c>
      <c r="F52" s="182">
        <f>RES_hhdet_in_fech!F52/RES_summary!F$21</f>
        <v>12.794325883151638</v>
      </c>
      <c r="G52" s="182">
        <f>RES_hhdet_in_fech!G52/RES_summary!G$21</f>
        <v>12.470591309153974</v>
      </c>
      <c r="H52" s="182">
        <f>RES_hhdet_in_fech!H52/RES_summary!H$21</f>
        <v>12.307433714238625</v>
      </c>
      <c r="I52" s="182">
        <f>RES_hhdet_in_fech!I52/RES_summary!I$21</f>
        <v>0</v>
      </c>
      <c r="J52" s="182">
        <f>RES_hhdet_in_fech!J52/RES_summary!J$21</f>
        <v>11.916434070008108</v>
      </c>
      <c r="K52" s="182">
        <f>RES_hhdet_in_fech!K52/RES_summary!K$21</f>
        <v>11.596340623339746</v>
      </c>
      <c r="L52" s="182">
        <f>RES_hhdet_in_fech!L52/RES_summary!L$21</f>
        <v>0</v>
      </c>
      <c r="M52" s="182">
        <f>RES_hhdet_in_fech!M52/RES_summary!M$21</f>
        <v>11.620379611162441</v>
      </c>
      <c r="N52" s="182">
        <f>RES_hhdet_in_fech!N52/RES_summary!N$21</f>
        <v>0</v>
      </c>
      <c r="O52" s="182">
        <f>RES_hhdet_in_fech!O52/RES_summary!O$21</f>
        <v>0</v>
      </c>
      <c r="P52" s="182">
        <f>RES_hhdet_in_fech!P52/RES_summary!P$21</f>
        <v>0</v>
      </c>
      <c r="Q52" s="182">
        <f>RES_hhdet_in_fech!Q52/RES_summary!Q$21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9.3490045018273769</v>
      </c>
      <c r="D53" s="181">
        <f>RES_hhdet_in_fech!D53/RES_summary!D$21</f>
        <v>0</v>
      </c>
      <c r="E53" s="181">
        <f>RES_hhdet_in_fech!E53/RES_summary!E$21</f>
        <v>0</v>
      </c>
      <c r="F53" s="181">
        <f>RES_hhdet_in_fech!F53/RES_summary!F$21</f>
        <v>9.6604644176548664</v>
      </c>
      <c r="G53" s="181">
        <f>RES_hhdet_in_fech!G53/RES_summary!G$21</f>
        <v>9.7006093490757497</v>
      </c>
      <c r="H53" s="181">
        <f>RES_hhdet_in_fech!H53/RES_summary!H$21</f>
        <v>9.6519755261525848</v>
      </c>
      <c r="I53" s="181">
        <f>RES_hhdet_in_fech!I53/RES_summary!I$21</f>
        <v>0</v>
      </c>
      <c r="J53" s="181">
        <f>RES_hhdet_in_fech!J53/RES_summary!J$21</f>
        <v>9.5069608412451245</v>
      </c>
      <c r="K53" s="181">
        <f>RES_hhdet_in_fech!K53/RES_summary!K$21</f>
        <v>9.3257216557959879</v>
      </c>
      <c r="L53" s="181">
        <f>RES_hhdet_in_fech!L53/RES_summary!L$21</f>
        <v>0</v>
      </c>
      <c r="M53" s="181">
        <f>RES_hhdet_in_fech!M53/RES_summary!M$21</f>
        <v>9.1593568939203784</v>
      </c>
      <c r="N53" s="181">
        <f>RES_hhdet_in_fech!N53/RES_summary!N$21</f>
        <v>0</v>
      </c>
      <c r="O53" s="181">
        <f>RES_hhdet_in_fech!O53/RES_summary!O$21</f>
        <v>0</v>
      </c>
      <c r="P53" s="181">
        <f>RES_hhdet_in_fech!P53/RES_summary!P$21</f>
        <v>0</v>
      </c>
      <c r="Q53" s="181">
        <f>RES_hhdet_in_fech!Q53/RES_summary!Q$21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25.676533566748923</v>
      </c>
      <c r="D54" s="180">
        <f>RES_hhdet_in_fech!D54/RES_summary!D$21</f>
        <v>0</v>
      </c>
      <c r="E54" s="180">
        <f>RES_hhdet_in_fech!E54/RES_summary!E$21</f>
        <v>0</v>
      </c>
      <c r="F54" s="180">
        <f>RES_hhdet_in_fech!F54/RES_summary!F$21</f>
        <v>30.496842122618187</v>
      </c>
      <c r="G54" s="180">
        <f>RES_hhdet_in_fech!G54/RES_summary!G$21</f>
        <v>0</v>
      </c>
      <c r="H54" s="180">
        <f>RES_hhdet_in_fech!H54/RES_summary!H$21</f>
        <v>0</v>
      </c>
      <c r="I54" s="180">
        <f>RES_hhdet_in_fech!I54/RES_summary!I$21</f>
        <v>0</v>
      </c>
      <c r="J54" s="180">
        <f>RES_hhdet_in_fech!J54/RES_summary!J$21</f>
        <v>24.818441909710199</v>
      </c>
      <c r="K54" s="180">
        <f>RES_hhdet_in_fech!K54/RES_summary!K$21</f>
        <v>23.903037197774054</v>
      </c>
      <c r="L54" s="180">
        <f>RES_hhdet_in_fech!L54/RES_summary!L$21</f>
        <v>0</v>
      </c>
      <c r="M54" s="180">
        <f>RES_hhdet_in_fech!M54/RES_summary!M$21</f>
        <v>28.22273827121457</v>
      </c>
      <c r="N54" s="180">
        <f>RES_hhdet_in_fech!N54/RES_summary!N$21</f>
        <v>25.635994853986716</v>
      </c>
      <c r="O54" s="180">
        <f>RES_hhdet_in_fech!O54/RES_summary!O$21</f>
        <v>0</v>
      </c>
      <c r="P54" s="180">
        <f>RES_hhdet_in_fech!P54/RES_summary!P$21</f>
        <v>0</v>
      </c>
      <c r="Q54" s="180">
        <f>RES_hhdet_in_fech!Q54/RES_summary!Q$21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19.807788232757492</v>
      </c>
      <c r="D55" s="179">
        <f>RES_hhdet_in_fech!D55/RES_summary!D$21</f>
        <v>0</v>
      </c>
      <c r="E55" s="179">
        <f>RES_hhdet_in_fech!E55/RES_summary!E$21</f>
        <v>0</v>
      </c>
      <c r="F55" s="179">
        <f>RES_hhdet_in_fech!F55/RES_summary!F$21</f>
        <v>22.402967429805553</v>
      </c>
      <c r="G55" s="179">
        <f>RES_hhdet_in_fech!G55/RES_summary!G$21</f>
        <v>0</v>
      </c>
      <c r="H55" s="179">
        <f>RES_hhdet_in_fech!H55/RES_summary!H$21</f>
        <v>0</v>
      </c>
      <c r="I55" s="179">
        <f>RES_hhdet_in_fech!I55/RES_summary!I$21</f>
        <v>0</v>
      </c>
      <c r="J55" s="179">
        <f>RES_hhdet_in_fech!J55/RES_summary!J$21</f>
        <v>19.239150047082489</v>
      </c>
      <c r="K55" s="179">
        <f>RES_hhdet_in_fech!K55/RES_summary!K$21</f>
        <v>18.781351431786486</v>
      </c>
      <c r="L55" s="179">
        <f>RES_hhdet_in_fech!L55/RES_summary!L$21</f>
        <v>0</v>
      </c>
      <c r="M55" s="179">
        <f>RES_hhdet_in_fech!M55/RES_summary!M$21</f>
        <v>20.66728418046532</v>
      </c>
      <c r="N55" s="179">
        <f>RES_hhdet_in_fech!N55/RES_summary!N$21</f>
        <v>19.151113455639834</v>
      </c>
      <c r="O55" s="179">
        <f>RES_hhdet_in_fech!O55/RES_summary!O$21</f>
        <v>0</v>
      </c>
      <c r="P55" s="179">
        <f>RES_hhdet_in_fech!P55/RES_summary!P$21</f>
        <v>0</v>
      </c>
      <c r="Q55" s="179">
        <f>RES_hhdet_in_fech!Q55/RES_summary!Q$21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10.537357082412019</v>
      </c>
      <c r="D56" s="177">
        <f>RES_hhdet_in_fech!D56/RES_summary!D$21</f>
        <v>0</v>
      </c>
      <c r="E56" s="177">
        <f>RES_hhdet_in_fech!E56/RES_summary!E$21</f>
        <v>0</v>
      </c>
      <c r="F56" s="177">
        <f>RES_hhdet_in_fech!F56/RES_summary!F$21</f>
        <v>12.684785248212881</v>
      </c>
      <c r="G56" s="177">
        <f>RES_hhdet_in_fech!G56/RES_summary!G$21</f>
        <v>0</v>
      </c>
      <c r="H56" s="177">
        <f>RES_hhdet_in_fech!H56/RES_summary!H$21</f>
        <v>0</v>
      </c>
      <c r="I56" s="177">
        <f>RES_hhdet_in_fech!I56/RES_summary!I$21</f>
        <v>0</v>
      </c>
      <c r="J56" s="177">
        <f>RES_hhdet_in_fech!J56/RES_summary!J$21</f>
        <v>9.8942465385650422</v>
      </c>
      <c r="K56" s="177">
        <f>RES_hhdet_in_fech!K56/RES_summary!K$21</f>
        <v>9.5474911058699536</v>
      </c>
      <c r="L56" s="177">
        <f>RES_hhdet_in_fech!L56/RES_summary!L$21</f>
        <v>0</v>
      </c>
      <c r="M56" s="177">
        <f>RES_hhdet_in_fech!M56/RES_summary!M$21</f>
        <v>11.427854826910943</v>
      </c>
      <c r="N56" s="177">
        <f>RES_hhdet_in_fech!N56/RES_summary!N$21</f>
        <v>10.232345823278235</v>
      </c>
      <c r="O56" s="177">
        <f>RES_hhdet_in_fech!O56/RES_summary!O$21</f>
        <v>0</v>
      </c>
      <c r="P56" s="177">
        <f>RES_hhdet_in_fech!P56/RES_summary!P$21</f>
        <v>0</v>
      </c>
      <c r="Q56" s="177">
        <f>RES_hhdet_in_fech!Q56/RES_summary!Q$21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9.2704311503454733</v>
      </c>
      <c r="D57" s="177">
        <f>RES_hhdet_in_fech!D57/RES_summary!D$21</f>
        <v>0</v>
      </c>
      <c r="E57" s="177">
        <f>RES_hhdet_in_fech!E57/RES_summary!E$21</f>
        <v>0</v>
      </c>
      <c r="F57" s="177">
        <f>RES_hhdet_in_fech!F57/RES_summary!F$21</f>
        <v>9.7181821815926721</v>
      </c>
      <c r="G57" s="177">
        <f>RES_hhdet_in_fech!G57/RES_summary!G$21</f>
        <v>0</v>
      </c>
      <c r="H57" s="177">
        <f>RES_hhdet_in_fech!H57/RES_summary!H$21</f>
        <v>0</v>
      </c>
      <c r="I57" s="177">
        <f>RES_hhdet_in_fech!I57/RES_summary!I$21</f>
        <v>0</v>
      </c>
      <c r="J57" s="177">
        <f>RES_hhdet_in_fech!J57/RES_summary!J$21</f>
        <v>9.3449035085174437</v>
      </c>
      <c r="K57" s="177">
        <f>RES_hhdet_in_fech!K57/RES_summary!K$21</f>
        <v>9.2338603259165364</v>
      </c>
      <c r="L57" s="177">
        <f>RES_hhdet_in_fech!L57/RES_summary!L$21</f>
        <v>0</v>
      </c>
      <c r="M57" s="177">
        <f>RES_hhdet_in_fech!M57/RES_summary!M$21</f>
        <v>9.2394293535543781</v>
      </c>
      <c r="N57" s="177">
        <f>RES_hhdet_in_fech!N57/RES_summary!N$21</f>
        <v>8.9187676323616003</v>
      </c>
      <c r="O57" s="177">
        <f>RES_hhdet_in_fech!O57/RES_summary!O$21</f>
        <v>0</v>
      </c>
      <c r="P57" s="177">
        <f>RES_hhdet_in_fech!P57/RES_summary!P$21</f>
        <v>0</v>
      </c>
      <c r="Q57" s="177">
        <f>RES_hhdet_in_fech!Q57/RES_summary!Q$21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10.089272337078556</v>
      </c>
      <c r="D58" s="178">
        <f>RES_hhdet_in_fech!D58/RES_summary!D$21</f>
        <v>0</v>
      </c>
      <c r="E58" s="178">
        <f>RES_hhdet_in_fech!E58/RES_summary!E$21</f>
        <v>0</v>
      </c>
      <c r="F58" s="178">
        <f>RES_hhdet_in_fech!F58/RES_summary!F$21</f>
        <v>12.875057384121208</v>
      </c>
      <c r="G58" s="178">
        <f>RES_hhdet_in_fech!G58/RES_summary!G$21</f>
        <v>10.908534624933802</v>
      </c>
      <c r="H58" s="178">
        <f>RES_hhdet_in_fech!H58/RES_summary!H$21</f>
        <v>11.374614027736044</v>
      </c>
      <c r="I58" s="178">
        <f>RES_hhdet_in_fech!I58/RES_summary!I$21</f>
        <v>0</v>
      </c>
      <c r="J58" s="178">
        <f>RES_hhdet_in_fech!J58/RES_summary!J$21</f>
        <v>9.8469899107122458</v>
      </c>
      <c r="K58" s="178">
        <f>RES_hhdet_in_fech!K58/RES_summary!K$21</f>
        <v>10.132437552193283</v>
      </c>
      <c r="L58" s="178">
        <f>RES_hhdet_in_fech!L58/RES_summary!L$21</f>
        <v>0</v>
      </c>
      <c r="M58" s="178">
        <f>RES_hhdet_in_fech!M58/RES_summary!M$21</f>
        <v>10.040793667432725</v>
      </c>
      <c r="N58" s="178">
        <f>RES_hhdet_in_fech!N58/RES_summary!N$21</f>
        <v>9.8782140664704343</v>
      </c>
      <c r="O58" s="178">
        <f>RES_hhdet_in_fech!O58/RES_summary!O$21</f>
        <v>0</v>
      </c>
      <c r="P58" s="178">
        <f>RES_hhdet_in_fech!P58/RES_summary!P$21</f>
        <v>0</v>
      </c>
      <c r="Q58" s="178">
        <f>RES_hhdet_in_fech!Q58/RES_summary!Q$21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10.089272337078556</v>
      </c>
      <c r="D60" s="176">
        <f>RES_hhdet_in_fech!D60/RES_summary!D$21</f>
        <v>0</v>
      </c>
      <c r="E60" s="176">
        <f>RES_hhdet_in_fech!E60/RES_summary!E$21</f>
        <v>0</v>
      </c>
      <c r="F60" s="176">
        <f>RES_hhdet_in_fech!F60/RES_summary!F$21</f>
        <v>12.875057384121208</v>
      </c>
      <c r="G60" s="176">
        <f>RES_hhdet_in_fech!G60/RES_summary!G$21</f>
        <v>10.908534624933802</v>
      </c>
      <c r="H60" s="176">
        <f>RES_hhdet_in_fech!H60/RES_summary!H$21</f>
        <v>11.374614027736044</v>
      </c>
      <c r="I60" s="176">
        <f>RES_hhdet_in_fech!I60/RES_summary!I$21</f>
        <v>0</v>
      </c>
      <c r="J60" s="176">
        <f>RES_hhdet_in_fech!J60/RES_summary!J$21</f>
        <v>9.8469899107122458</v>
      </c>
      <c r="K60" s="176">
        <f>RES_hhdet_in_fech!K60/RES_summary!K$21</f>
        <v>10.132437552193283</v>
      </c>
      <c r="L60" s="176">
        <f>RES_hhdet_in_fech!L60/RES_summary!L$21</f>
        <v>0</v>
      </c>
      <c r="M60" s="176">
        <f>RES_hhdet_in_fech!M60/RES_summary!M$21</f>
        <v>10.040793667432725</v>
      </c>
      <c r="N60" s="176">
        <f>RES_hhdet_in_fech!N60/RES_summary!N$21</f>
        <v>9.8782140664704343</v>
      </c>
      <c r="O60" s="176">
        <f>RES_hhdet_in_fech!O60/RES_summary!O$21</f>
        <v>0</v>
      </c>
      <c r="P60" s="176">
        <f>RES_hhdet_in_fech!P60/RES_summary!P$21</f>
        <v>0</v>
      </c>
      <c r="Q60" s="176">
        <f>RES_hhdet_in_fech!Q60/RES_summary!Q$21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144.48930277566191</v>
      </c>
      <c r="D62" s="184">
        <f>RES_hhdet_in_fech!D62/RES_summary!D$21</f>
        <v>141.974229670276</v>
      </c>
      <c r="E62" s="184">
        <f>RES_hhdet_in_fech!E62/RES_summary!E$21</f>
        <v>151.03803620215393</v>
      </c>
      <c r="F62" s="184">
        <f>RES_hhdet_in_fech!F62/RES_summary!F$21</f>
        <v>152.96037551910513</v>
      </c>
      <c r="G62" s="184">
        <f>RES_hhdet_in_fech!G62/RES_summary!G$21</f>
        <v>159.79014316339206</v>
      </c>
      <c r="H62" s="184">
        <f>RES_hhdet_in_fech!H62/RES_summary!H$21</f>
        <v>146.27558079928212</v>
      </c>
      <c r="I62" s="184">
        <f>RES_hhdet_in_fech!I62/RES_summary!I$21</f>
        <v>138.3736784665083</v>
      </c>
      <c r="J62" s="184">
        <f>RES_hhdet_in_fech!J62/RES_summary!J$21</f>
        <v>139.64860347003653</v>
      </c>
      <c r="K62" s="184">
        <f>RES_hhdet_in_fech!K62/RES_summary!K$21</f>
        <v>141.77643711528194</v>
      </c>
      <c r="L62" s="184">
        <f>RES_hhdet_in_fech!L62/RES_summary!L$21</f>
        <v>148.21780498931545</v>
      </c>
      <c r="M62" s="184">
        <f>RES_hhdet_in_fech!M62/RES_summary!M$21</f>
        <v>142.19006558433935</v>
      </c>
      <c r="N62" s="184">
        <f>RES_hhdet_in_fech!N62/RES_summary!N$21</f>
        <v>138.69537984592381</v>
      </c>
      <c r="O62" s="184">
        <f>RES_hhdet_in_fech!O62/RES_summary!O$21</f>
        <v>137.56680030233272</v>
      </c>
      <c r="P62" s="184">
        <f>RES_hhdet_in_fech!P62/RES_summary!P$21</f>
        <v>111.71786080471155</v>
      </c>
      <c r="Q62" s="184">
        <f>RES_hhdet_in_fech!Q62/RES_summary!Q$21</f>
        <v>125.4448949473876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88.096719672334586</v>
      </c>
      <c r="D63" s="178">
        <f>RES_hhdet_in_fech!D63/RES_summary!D$21</f>
        <v>84.96163021939465</v>
      </c>
      <c r="E63" s="178">
        <f>RES_hhdet_in_fech!E63/RES_summary!E$21</f>
        <v>94.218078075987947</v>
      </c>
      <c r="F63" s="178">
        <f>RES_hhdet_in_fech!F63/RES_summary!F$21</f>
        <v>96.246093767748164</v>
      </c>
      <c r="G63" s="178">
        <f>RES_hhdet_in_fech!G63/RES_summary!G$21</f>
        <v>103.81712872540359</v>
      </c>
      <c r="H63" s="178">
        <f>RES_hhdet_in_fech!H63/RES_summary!H$21</f>
        <v>93.41848794924114</v>
      </c>
      <c r="I63" s="178">
        <f>RES_hhdet_in_fech!I63/RES_summary!I$21</f>
        <v>91.83015893128929</v>
      </c>
      <c r="J63" s="178">
        <f>RES_hhdet_in_fech!J63/RES_summary!J$21</f>
        <v>88.764709941291429</v>
      </c>
      <c r="K63" s="178">
        <f>RES_hhdet_in_fech!K63/RES_summary!K$21</f>
        <v>90.693804222486392</v>
      </c>
      <c r="L63" s="178">
        <f>RES_hhdet_in_fech!L63/RES_summary!L$21</f>
        <v>99.598957012941725</v>
      </c>
      <c r="M63" s="178">
        <f>RES_hhdet_in_fech!M63/RES_summary!M$21</f>
        <v>92.347298857464637</v>
      </c>
      <c r="N63" s="178">
        <f>RES_hhdet_in_fech!N63/RES_summary!N$21</f>
        <v>92.412856224413417</v>
      </c>
      <c r="O63" s="178">
        <f>RES_hhdet_in_fech!O63/RES_summary!O$21</f>
        <v>91.697869151440514</v>
      </c>
      <c r="P63" s="178">
        <f>RES_hhdet_in_fech!P63/RES_summary!P$21</f>
        <v>69.373314416518639</v>
      </c>
      <c r="Q63" s="178">
        <f>RES_hhdet_in_fech!Q63/RES_summary!Q$21</f>
        <v>82.994608527796615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86.537256295678816</v>
      </c>
      <c r="D64" s="177">
        <f>RES_hhdet_in_fech!D64/RES_summary!D$21</f>
        <v>83.317344282080555</v>
      </c>
      <c r="E64" s="177">
        <f>RES_hhdet_in_fech!E64/RES_summary!E$21</f>
        <v>92.279503381070512</v>
      </c>
      <c r="F64" s="177">
        <f>RES_hhdet_in_fech!F64/RES_summary!F$21</f>
        <v>93.757741923172446</v>
      </c>
      <c r="G64" s="177">
        <f>RES_hhdet_in_fech!G64/RES_summary!G$21</f>
        <v>101.39287688240992</v>
      </c>
      <c r="H64" s="177">
        <f>RES_hhdet_in_fech!H64/RES_summary!H$21</f>
        <v>91.427918902886873</v>
      </c>
      <c r="I64" s="177">
        <f>RES_hhdet_in_fech!I64/RES_summary!I$21</f>
        <v>90.538812711171559</v>
      </c>
      <c r="J64" s="177">
        <f>RES_hhdet_in_fech!J64/RES_summary!J$21</f>
        <v>87.554628063210998</v>
      </c>
      <c r="K64" s="177">
        <f>RES_hhdet_in_fech!K64/RES_summary!K$21</f>
        <v>89.572688704998455</v>
      </c>
      <c r="L64" s="177">
        <f>RES_hhdet_in_fech!L64/RES_summary!L$21</f>
        <v>98.231060439495806</v>
      </c>
      <c r="M64" s="177">
        <f>RES_hhdet_in_fech!M64/RES_summary!M$21</f>
        <v>90.685765275179492</v>
      </c>
      <c r="N64" s="177">
        <f>RES_hhdet_in_fech!N64/RES_summary!N$21</f>
        <v>91.37622241400453</v>
      </c>
      <c r="O64" s="177">
        <f>RES_hhdet_in_fech!O64/RES_summary!O$21</f>
        <v>90.583012069509778</v>
      </c>
      <c r="P64" s="177">
        <f>RES_hhdet_in_fech!P64/RES_summary!P$21</f>
        <v>68.634524869671154</v>
      </c>
      <c r="Q64" s="177">
        <f>RES_hhdet_in_fech!Q64/RES_summary!Q$21</f>
        <v>81.328885325289434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1.5594633766557684</v>
      </c>
      <c r="D65" s="177">
        <f>RES_hhdet_in_fech!D65/RES_summary!D$21</f>
        <v>1.6442859373140981</v>
      </c>
      <c r="E65" s="177">
        <f>RES_hhdet_in_fech!E65/RES_summary!E$21</f>
        <v>1.9385746949174298</v>
      </c>
      <c r="F65" s="177">
        <f>RES_hhdet_in_fech!F65/RES_summary!F$21</f>
        <v>2.4883518445757185</v>
      </c>
      <c r="G65" s="177">
        <f>RES_hhdet_in_fech!G65/RES_summary!G$21</f>
        <v>2.4242518429936624</v>
      </c>
      <c r="H65" s="177">
        <f>RES_hhdet_in_fech!H65/RES_summary!H$21</f>
        <v>1.9905690463542576</v>
      </c>
      <c r="I65" s="177">
        <f>RES_hhdet_in_fech!I65/RES_summary!I$21</f>
        <v>1.2913462201177199</v>
      </c>
      <c r="J65" s="177">
        <f>RES_hhdet_in_fech!J65/RES_summary!J$21</f>
        <v>1.2100818780804277</v>
      </c>
      <c r="K65" s="177">
        <f>RES_hhdet_in_fech!K65/RES_summary!K$21</f>
        <v>1.1211155174879224</v>
      </c>
      <c r="L65" s="177">
        <f>RES_hhdet_in_fech!L65/RES_summary!L$21</f>
        <v>1.3678965734459232</v>
      </c>
      <c r="M65" s="177">
        <f>RES_hhdet_in_fech!M65/RES_summary!M$21</f>
        <v>1.6615335822851531</v>
      </c>
      <c r="N65" s="177">
        <f>RES_hhdet_in_fech!N65/RES_summary!N$21</f>
        <v>1.0366338104088826</v>
      </c>
      <c r="O65" s="177">
        <f>RES_hhdet_in_fech!O65/RES_summary!O$21</f>
        <v>1.1148570819307377</v>
      </c>
      <c r="P65" s="177">
        <f>RES_hhdet_in_fech!P65/RES_summary!P$21</f>
        <v>0.73878954684749065</v>
      </c>
      <c r="Q65" s="177">
        <f>RES_hhdet_in_fech!Q65/RES_summary!Q$21</f>
        <v>1.6657232025071815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14.859423161923658</v>
      </c>
      <c r="D66" s="178">
        <f>RES_hhdet_in_fech!D66/RES_summary!D$21</f>
        <v>13.956660746014256</v>
      </c>
      <c r="E66" s="178">
        <f>RES_hhdet_in_fech!E66/RES_summary!E$21</f>
        <v>13.594978849821612</v>
      </c>
      <c r="F66" s="178">
        <f>RES_hhdet_in_fech!F66/RES_summary!F$21</f>
        <v>12.740719614165561</v>
      </c>
      <c r="G66" s="178">
        <f>RES_hhdet_in_fech!G66/RES_summary!G$21</f>
        <v>12.006061028768171</v>
      </c>
      <c r="H66" s="178">
        <f>RES_hhdet_in_fech!H66/RES_summary!H$21</f>
        <v>11.185512959050227</v>
      </c>
      <c r="I66" s="178">
        <f>RES_hhdet_in_fech!I66/RES_summary!I$21</f>
        <v>10.561313964194101</v>
      </c>
      <c r="J66" s="178">
        <f>RES_hhdet_in_fech!J66/RES_summary!J$21</f>
        <v>13.100229788516677</v>
      </c>
      <c r="K66" s="178">
        <f>RES_hhdet_in_fech!K66/RES_summary!K$21</f>
        <v>12.431442726064725</v>
      </c>
      <c r="L66" s="178">
        <f>RES_hhdet_in_fech!L66/RES_summary!L$21</f>
        <v>11.714718917039777</v>
      </c>
      <c r="M66" s="178">
        <f>RES_hhdet_in_fech!M66/RES_summary!M$21</f>
        <v>10.53658355238422</v>
      </c>
      <c r="N66" s="178">
        <f>RES_hhdet_in_fech!N66/RES_summary!N$21</f>
        <v>10.067236436402842</v>
      </c>
      <c r="O66" s="178">
        <f>RES_hhdet_in_fech!O66/RES_summary!O$21</f>
        <v>9.2791870076719469</v>
      </c>
      <c r="P66" s="178">
        <f>RES_hhdet_in_fech!P66/RES_summary!P$21</f>
        <v>9.0718593312478166</v>
      </c>
      <c r="Q66" s="178">
        <f>RES_hhdet_in_fech!Q66/RES_summary!Q$21</f>
        <v>8.5874357464143802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14.859423161923658</v>
      </c>
      <c r="D67" s="177">
        <f>RES_hhdet_in_fech!D67/RES_summary!D$21</f>
        <v>13.956660746014256</v>
      </c>
      <c r="E67" s="177">
        <f>RES_hhdet_in_fech!E67/RES_summary!E$21</f>
        <v>13.594978849821612</v>
      </c>
      <c r="F67" s="177">
        <f>RES_hhdet_in_fech!F67/RES_summary!F$21</f>
        <v>12.740719614165561</v>
      </c>
      <c r="G67" s="177">
        <f>RES_hhdet_in_fech!G67/RES_summary!G$21</f>
        <v>12.006061028768171</v>
      </c>
      <c r="H67" s="177">
        <f>RES_hhdet_in_fech!H67/RES_summary!H$21</f>
        <v>11.185512959050227</v>
      </c>
      <c r="I67" s="177">
        <f>RES_hhdet_in_fech!I67/RES_summary!I$21</f>
        <v>10.561313964194101</v>
      </c>
      <c r="J67" s="177">
        <f>RES_hhdet_in_fech!J67/RES_summary!J$21</f>
        <v>13.100229788516677</v>
      </c>
      <c r="K67" s="177">
        <f>RES_hhdet_in_fech!K67/RES_summary!K$21</f>
        <v>12.431442726064725</v>
      </c>
      <c r="L67" s="177">
        <f>RES_hhdet_in_fech!L67/RES_summary!L$21</f>
        <v>11.714718917039777</v>
      </c>
      <c r="M67" s="177">
        <f>RES_hhdet_in_fech!M67/RES_summary!M$21</f>
        <v>10.53658355238422</v>
      </c>
      <c r="N67" s="177">
        <f>RES_hhdet_in_fech!N67/RES_summary!N$21</f>
        <v>10.067236436402842</v>
      </c>
      <c r="O67" s="177">
        <f>RES_hhdet_in_fech!O67/RES_summary!O$21</f>
        <v>9.2791870076719469</v>
      </c>
      <c r="P67" s="177">
        <f>RES_hhdet_in_fech!P67/RES_summary!P$21</f>
        <v>9.0718593312478166</v>
      </c>
      <c r="Q67" s="177">
        <f>RES_hhdet_in_fech!Q67/RES_summary!Q$21</f>
        <v>8.5874357464143802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27.962699121310091</v>
      </c>
      <c r="D68" s="178">
        <f>RES_hhdet_in_fech!D68/RES_summary!D$21</f>
        <v>28.512216983948271</v>
      </c>
      <c r="E68" s="178">
        <f>RES_hhdet_in_fech!E68/RES_summary!E$21</f>
        <v>28.84701154279545</v>
      </c>
      <c r="F68" s="178">
        <f>RES_hhdet_in_fech!F68/RES_summary!F$21</f>
        <v>28.406334631416897</v>
      </c>
      <c r="G68" s="178">
        <f>RES_hhdet_in_fech!G68/RES_summary!G$21</f>
        <v>29.162771948004949</v>
      </c>
      <c r="H68" s="178">
        <f>RES_hhdet_in_fech!H68/RES_summary!H$21</f>
        <v>26.631037567259089</v>
      </c>
      <c r="I68" s="178">
        <f>RES_hhdet_in_fech!I68/RES_summary!I$21</f>
        <v>21.082912923508378</v>
      </c>
      <c r="J68" s="178">
        <f>RES_hhdet_in_fech!J68/RES_summary!J$21</f>
        <v>24.811403371846392</v>
      </c>
      <c r="K68" s="178">
        <f>RES_hhdet_in_fech!K68/RES_summary!K$21</f>
        <v>24.632121166916257</v>
      </c>
      <c r="L68" s="178">
        <f>RES_hhdet_in_fech!L68/RES_summary!L$21</f>
        <v>22.999644666341251</v>
      </c>
      <c r="M68" s="178">
        <f>RES_hhdet_in_fech!M68/RES_summary!M$21</f>
        <v>25.103907052299071</v>
      </c>
      <c r="N68" s="178">
        <f>RES_hhdet_in_fech!N68/RES_summary!N$21</f>
        <v>23.501511387759468</v>
      </c>
      <c r="O68" s="178">
        <f>RES_hhdet_in_fech!O68/RES_summary!O$21</f>
        <v>23.480586401914262</v>
      </c>
      <c r="P68" s="178">
        <f>RES_hhdet_in_fech!P68/RES_summary!P$21</f>
        <v>21.704411661908473</v>
      </c>
      <c r="Q68" s="178">
        <f>RES_hhdet_in_fech!Q68/RES_summary!Q$21</f>
        <v>21.347716688078798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28.709498670516417</v>
      </c>
      <c r="D69" s="183">
        <f>RES_hhdet_in_fech!D69/RES_summary!D$21</f>
        <v>28.83696686568457</v>
      </c>
      <c r="E69" s="183">
        <f>RES_hhdet_in_fech!E69/RES_summary!E$21</f>
        <v>29.024461912021724</v>
      </c>
      <c r="F69" s="183">
        <f>RES_hhdet_in_fech!F69/RES_summary!F$21</f>
        <v>28.791965039008911</v>
      </c>
      <c r="G69" s="183">
        <f>RES_hhdet_in_fech!G69/RES_summary!G$21</f>
        <v>28.397232041811119</v>
      </c>
      <c r="H69" s="183">
        <f>RES_hhdet_in_fech!H69/RES_summary!H$21</f>
        <v>27.817068150634825</v>
      </c>
      <c r="I69" s="183">
        <f>RES_hhdet_in_fech!I69/RES_summary!I$21</f>
        <v>0</v>
      </c>
      <c r="J69" s="183">
        <f>RES_hhdet_in_fech!J69/RES_summary!J$21</f>
        <v>26.775553464126407</v>
      </c>
      <c r="K69" s="183">
        <f>RES_hhdet_in_fech!K69/RES_summary!K$21</f>
        <v>25.999414191000877</v>
      </c>
      <c r="L69" s="183">
        <f>RES_hhdet_in_fech!L69/RES_summary!L$21</f>
        <v>25.650698814851474</v>
      </c>
      <c r="M69" s="183">
        <f>RES_hhdet_in_fech!M69/RES_summary!M$21</f>
        <v>26.311291619474044</v>
      </c>
      <c r="N69" s="183">
        <f>RES_hhdet_in_fech!N69/RES_summary!N$21</f>
        <v>24.519425458540709</v>
      </c>
      <c r="O69" s="183">
        <f>RES_hhdet_in_fech!O69/RES_summary!O$21</f>
        <v>23.684512192552944</v>
      </c>
      <c r="P69" s="183">
        <f>RES_hhdet_in_fech!P69/RES_summary!P$21</f>
        <v>22.580549261815317</v>
      </c>
      <c r="Q69" s="183">
        <f>RES_hhdet_in_fech!Q69/RES_summary!Q$21</f>
        <v>22.265506314796863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21.145856913226048</v>
      </c>
      <c r="D70" s="183">
        <f>RES_hhdet_in_fech!D70/RES_summary!D$21</f>
        <v>21.443834227936158</v>
      </c>
      <c r="E70" s="183">
        <f>RES_hhdet_in_fech!E70/RES_summary!E$21</f>
        <v>21.676601912999782</v>
      </c>
      <c r="F70" s="183">
        <f>RES_hhdet_in_fech!F70/RES_summary!F$21</f>
        <v>21.643853459608149</v>
      </c>
      <c r="G70" s="183">
        <f>RES_hhdet_in_fech!G70/RES_summary!G$21</f>
        <v>21.551021661006132</v>
      </c>
      <c r="H70" s="183">
        <f>RES_hhdet_in_fech!H70/RES_summary!H$21</f>
        <v>21.266516597665746</v>
      </c>
      <c r="I70" s="183">
        <f>RES_hhdet_in_fech!I70/RES_summary!I$21</f>
        <v>21.082912923508378</v>
      </c>
      <c r="J70" s="183">
        <f>RES_hhdet_in_fech!J70/RES_summary!J$21</f>
        <v>20.759561680182951</v>
      </c>
      <c r="K70" s="183">
        <f>RES_hhdet_in_fech!K70/RES_summary!K$21</f>
        <v>20.246903979802763</v>
      </c>
      <c r="L70" s="183">
        <f>RES_hhdet_in_fech!L70/RES_summary!L$21</f>
        <v>20.048487851421882</v>
      </c>
      <c r="M70" s="183">
        <f>RES_hhdet_in_fech!M70/RES_summary!M$21</f>
        <v>20.206487038389149</v>
      </c>
      <c r="N70" s="183">
        <f>RES_hhdet_in_fech!N70/RES_summary!N$21</f>
        <v>19.08208013258951</v>
      </c>
      <c r="O70" s="183">
        <f>RES_hhdet_in_fech!O70/RES_summary!O$21</f>
        <v>18.433928033660482</v>
      </c>
      <c r="P70" s="183">
        <f>RES_hhdet_in_fech!P70/RES_summary!P$21</f>
        <v>17.564531599541251</v>
      </c>
      <c r="Q70" s="183">
        <f>RES_hhdet_in_fech!Q70/RES_summary!Q$21</f>
        <v>17.304001900701785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11.717990443114928</v>
      </c>
      <c r="D71" s="182">
        <f>RES_hhdet_in_fech!D71/RES_summary!D$21</f>
        <v>11.801572422853152</v>
      </c>
      <c r="E71" s="182">
        <f>RES_hhdet_in_fech!E71/RES_summary!E$21</f>
        <v>11.912643692211828</v>
      </c>
      <c r="F71" s="182">
        <f>RES_hhdet_in_fech!F71/RES_summary!F$21</f>
        <v>11.849434004851165</v>
      </c>
      <c r="G71" s="182">
        <f>RES_hhdet_in_fech!G71/RES_summary!G$21</f>
        <v>11.75440897357649</v>
      </c>
      <c r="H71" s="182">
        <f>RES_hhdet_in_fech!H71/RES_summary!H$21</f>
        <v>11.556277737904104</v>
      </c>
      <c r="I71" s="182">
        <f>RES_hhdet_in_fech!I71/RES_summary!I$21</f>
        <v>11.410495378779613</v>
      </c>
      <c r="J71" s="182">
        <f>RES_hhdet_in_fech!J71/RES_summary!J$21</f>
        <v>11.192416680270883</v>
      </c>
      <c r="K71" s="182">
        <f>RES_hhdet_in_fech!K71/RES_summary!K$21</f>
        <v>10.875855354970586</v>
      </c>
      <c r="L71" s="182">
        <f>RES_hhdet_in_fech!L71/RES_summary!L$21</f>
        <v>10.724560442996671</v>
      </c>
      <c r="M71" s="182">
        <f>RES_hhdet_in_fech!M71/RES_summary!M$21</f>
        <v>11.024838832564553</v>
      </c>
      <c r="N71" s="182">
        <f>RES_hhdet_in_fech!N71/RES_summary!N$21</f>
        <v>10.193920834511678</v>
      </c>
      <c r="O71" s="182">
        <f>RES_hhdet_in_fech!O71/RES_summary!O$21</f>
        <v>9.8355099511248589</v>
      </c>
      <c r="P71" s="182">
        <f>RES_hhdet_in_fech!P71/RES_summary!P$21</f>
        <v>9.3559018514416028</v>
      </c>
      <c r="Q71" s="182">
        <f>RES_hhdet_in_fech!Q71/RES_summary!Q$21</f>
        <v>9.2039852257402188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9.4278664701111197</v>
      </c>
      <c r="D72" s="181">
        <f>RES_hhdet_in_fech!D72/RES_summary!D$21</f>
        <v>9.642261805083006</v>
      </c>
      <c r="E72" s="181">
        <f>RES_hhdet_in_fech!E72/RES_summary!E$21</f>
        <v>9.7639582207879574</v>
      </c>
      <c r="F72" s="181">
        <f>RES_hhdet_in_fech!F72/RES_summary!F$21</f>
        <v>9.7944194547569836</v>
      </c>
      <c r="G72" s="181">
        <f>RES_hhdet_in_fech!G72/RES_summary!G$21</f>
        <v>9.7966126874296435</v>
      </c>
      <c r="H72" s="181">
        <f>RES_hhdet_in_fech!H72/RES_summary!H$21</f>
        <v>9.7102388597616347</v>
      </c>
      <c r="I72" s="181">
        <f>RES_hhdet_in_fech!I72/RES_summary!I$21</f>
        <v>9.672417544728761</v>
      </c>
      <c r="J72" s="181">
        <f>RES_hhdet_in_fech!J72/RES_summary!J$21</f>
        <v>9.5671449999120615</v>
      </c>
      <c r="K72" s="181">
        <f>RES_hhdet_in_fech!K72/RES_summary!K$21</f>
        <v>9.3710486248321736</v>
      </c>
      <c r="L72" s="181">
        <f>RES_hhdet_in_fech!L72/RES_summary!L$21</f>
        <v>9.3239274084252077</v>
      </c>
      <c r="M72" s="181">
        <f>RES_hhdet_in_fech!M72/RES_summary!M$21</f>
        <v>9.1816482058245974</v>
      </c>
      <c r="N72" s="181">
        <f>RES_hhdet_in_fech!N72/RES_summary!N$21</f>
        <v>8.8881592980778343</v>
      </c>
      <c r="O72" s="181">
        <f>RES_hhdet_in_fech!O72/RES_summary!O$21</f>
        <v>8.5984180825356233</v>
      </c>
      <c r="P72" s="181">
        <f>RES_hhdet_in_fech!P72/RES_summary!P$21</f>
        <v>8.2086297480996535</v>
      </c>
      <c r="Q72" s="181">
        <f>RES_hhdet_in_fech!Q72/RES_summary!Q$21</f>
        <v>8.1000166749615641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25.720923012270212</v>
      </c>
      <c r="D73" s="180">
        <f>RES_hhdet_in_fech!D73/RES_summary!D$21</f>
        <v>0</v>
      </c>
      <c r="E73" s="180">
        <f>RES_hhdet_in_fech!E73/RES_summary!E$21</f>
        <v>29.319174415146378</v>
      </c>
      <c r="F73" s="180">
        <f>RES_hhdet_in_fech!F73/RES_summary!F$21</f>
        <v>0</v>
      </c>
      <c r="G73" s="180">
        <f>RES_hhdet_in_fech!G73/RES_summary!G$21</f>
        <v>31.368166371239276</v>
      </c>
      <c r="H73" s="180">
        <f>RES_hhdet_in_fech!H73/RES_summary!H$21</f>
        <v>29.085193863866792</v>
      </c>
      <c r="I73" s="180">
        <f>RES_hhdet_in_fech!I73/RES_summary!I$21</f>
        <v>0</v>
      </c>
      <c r="J73" s="180">
        <f>RES_hhdet_in_fech!J73/RES_summary!J$21</f>
        <v>25.143185192163255</v>
      </c>
      <c r="K73" s="180">
        <f>RES_hhdet_in_fech!K73/RES_summary!K$21</f>
        <v>0</v>
      </c>
      <c r="L73" s="180">
        <f>RES_hhdet_in_fech!L73/RES_summary!L$21</f>
        <v>26.948050395632919</v>
      </c>
      <c r="M73" s="180">
        <f>RES_hhdet_in_fech!M73/RES_summary!M$21</f>
        <v>0</v>
      </c>
      <c r="N73" s="180">
        <f>RES_hhdet_in_fech!N73/RES_summary!N$21</f>
        <v>25.638427341168097</v>
      </c>
      <c r="O73" s="180">
        <f>RES_hhdet_in_fech!O73/RES_summary!O$21</f>
        <v>26.820971903111896</v>
      </c>
      <c r="P73" s="180">
        <f>RES_hhdet_in_fech!P73/RES_summary!P$21</f>
        <v>22.873219789322199</v>
      </c>
      <c r="Q73" s="180">
        <f>RES_hhdet_in_fech!Q73/RES_summary!Q$21</f>
        <v>29.508579624128959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19.790325426649161</v>
      </c>
      <c r="D74" s="179">
        <f>RES_hhdet_in_fech!D74/RES_summary!D$21</f>
        <v>0</v>
      </c>
      <c r="E74" s="179">
        <f>RES_hhdet_in_fech!E74/RES_summary!E$21</f>
        <v>21.881628031752811</v>
      </c>
      <c r="F74" s="179">
        <f>RES_hhdet_in_fech!F74/RES_summary!F$21</f>
        <v>0</v>
      </c>
      <c r="G74" s="179">
        <f>RES_hhdet_in_fech!G74/RES_summary!G$21</f>
        <v>22.809402815215666</v>
      </c>
      <c r="H74" s="179">
        <f>RES_hhdet_in_fech!H74/RES_summary!H$21</f>
        <v>21.650902902824839</v>
      </c>
      <c r="I74" s="179">
        <f>RES_hhdet_in_fech!I74/RES_summary!I$21</f>
        <v>0</v>
      </c>
      <c r="J74" s="179">
        <f>RES_hhdet_in_fech!J74/RES_summary!J$21</f>
        <v>19.755907915486205</v>
      </c>
      <c r="K74" s="179">
        <f>RES_hhdet_in_fech!K74/RES_summary!K$21</f>
        <v>0</v>
      </c>
      <c r="L74" s="179">
        <f>RES_hhdet_in_fech!L74/RES_summary!L$21</f>
        <v>20.344851368057206</v>
      </c>
      <c r="M74" s="179">
        <f>RES_hhdet_in_fech!M74/RES_summary!M$21</f>
        <v>0</v>
      </c>
      <c r="N74" s="179">
        <f>RES_hhdet_in_fech!N74/RES_summary!N$21</f>
        <v>19.276356233620913</v>
      </c>
      <c r="O74" s="179">
        <f>RES_hhdet_in_fech!O74/RES_summary!O$21</f>
        <v>19.439405457578008</v>
      </c>
      <c r="P74" s="179">
        <f>RES_hhdet_in_fech!P74/RES_summary!P$21</f>
        <v>17.465357811263111</v>
      </c>
      <c r="Q74" s="179">
        <f>RES_hhdet_in_fech!Q74/RES_summary!Q$21</f>
        <v>20.389568840007204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10.528067210091997</v>
      </c>
      <c r="D75" s="177">
        <f>RES_hhdet_in_fech!D75/RES_summary!D$21</f>
        <v>0</v>
      </c>
      <c r="E75" s="177">
        <f>RES_hhdet_in_fech!E75/RES_summary!E$21</f>
        <v>12.098782849738214</v>
      </c>
      <c r="F75" s="177">
        <f>RES_hhdet_in_fech!F75/RES_summary!F$21</f>
        <v>0</v>
      </c>
      <c r="G75" s="177">
        <f>RES_hhdet_in_fech!G75/RES_summary!G$21</f>
        <v>12.898030380024439</v>
      </c>
      <c r="H75" s="177">
        <f>RES_hhdet_in_fech!H75/RES_summary!H$21</f>
        <v>11.900626597786292</v>
      </c>
      <c r="I75" s="177">
        <f>RES_hhdet_in_fech!I75/RES_summary!I$21</f>
        <v>0</v>
      </c>
      <c r="J75" s="177">
        <f>RES_hhdet_in_fech!J75/RES_summary!J$21</f>
        <v>10.1600030682567</v>
      </c>
      <c r="K75" s="177">
        <f>RES_hhdet_in_fech!K75/RES_summary!K$21</f>
        <v>0</v>
      </c>
      <c r="L75" s="177">
        <f>RES_hhdet_in_fech!L75/RES_summary!L$21</f>
        <v>10.975171106853757</v>
      </c>
      <c r="M75" s="177">
        <f>RES_hhdet_in_fech!M75/RES_summary!M$21</f>
        <v>0</v>
      </c>
      <c r="N75" s="177">
        <f>RES_hhdet_in_fech!N75/RES_summary!N$21</f>
        <v>10.299262424192271</v>
      </c>
      <c r="O75" s="177">
        <f>RES_hhdet_in_fech!O75/RES_summary!O$21</f>
        <v>10.737342814409363</v>
      </c>
      <c r="P75" s="177">
        <f>RES_hhdet_in_fech!P75/RES_summary!P$21</f>
        <v>9.1518286913658748</v>
      </c>
      <c r="Q75" s="177">
        <f>RES_hhdet_in_fech!Q75/RES_summary!Q$21</f>
        <v>12.037701658483174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9.2622582165571679</v>
      </c>
      <c r="D76" s="177">
        <f>RES_hhdet_in_fech!D76/RES_summary!D$21</f>
        <v>0</v>
      </c>
      <c r="E76" s="177">
        <f>RES_hhdet_in_fech!E76/RES_summary!E$21</f>
        <v>9.7828451820145954</v>
      </c>
      <c r="F76" s="177">
        <f>RES_hhdet_in_fech!F76/RES_summary!F$21</f>
        <v>0</v>
      </c>
      <c r="G76" s="177">
        <f>RES_hhdet_in_fech!G76/RES_summary!G$21</f>
        <v>9.9113724351912271</v>
      </c>
      <c r="H76" s="177">
        <f>RES_hhdet_in_fech!H76/RES_summary!H$21</f>
        <v>9.750276305038545</v>
      </c>
      <c r="I76" s="177">
        <f>RES_hhdet_in_fech!I76/RES_summary!I$21</f>
        <v>0</v>
      </c>
      <c r="J76" s="177">
        <f>RES_hhdet_in_fech!J76/RES_summary!J$21</f>
        <v>9.5959048472295034</v>
      </c>
      <c r="K76" s="177">
        <f>RES_hhdet_in_fech!K76/RES_summary!K$21</f>
        <v>0</v>
      </c>
      <c r="L76" s="177">
        <f>RES_hhdet_in_fech!L76/RES_summary!L$21</f>
        <v>9.369680261203456</v>
      </c>
      <c r="M76" s="177">
        <f>RES_hhdet_in_fech!M76/RES_summary!M$21</f>
        <v>0</v>
      </c>
      <c r="N76" s="177">
        <f>RES_hhdet_in_fech!N76/RES_summary!N$21</f>
        <v>8.9770938094286432</v>
      </c>
      <c r="O76" s="177">
        <f>RES_hhdet_in_fech!O76/RES_summary!O$21</f>
        <v>8.7020626431686487</v>
      </c>
      <c r="P76" s="177">
        <f>RES_hhdet_in_fech!P76/RES_summary!P$21</f>
        <v>8.3135291198972379</v>
      </c>
      <c r="Q76" s="177">
        <f>RES_hhdet_in_fech!Q76/RES_summary!Q$21</f>
        <v>8.3518671815240264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13.570460820093558</v>
      </c>
      <c r="D77" s="178">
        <f>RES_hhdet_in_fech!D77/RES_summary!D$21</f>
        <v>14.543721720918816</v>
      </c>
      <c r="E77" s="178">
        <f>RES_hhdet_in_fech!E77/RES_summary!E$21</f>
        <v>14.377967733548928</v>
      </c>
      <c r="F77" s="178">
        <f>RES_hhdet_in_fech!F77/RES_summary!F$21</f>
        <v>15.567227505774502</v>
      </c>
      <c r="G77" s="178">
        <f>RES_hhdet_in_fech!G77/RES_summary!G$21</f>
        <v>14.804181461215348</v>
      </c>
      <c r="H77" s="178">
        <f>RES_hhdet_in_fech!H77/RES_summary!H$21</f>
        <v>15.040542323731675</v>
      </c>
      <c r="I77" s="178">
        <f>RES_hhdet_in_fech!I77/RES_summary!I$21</f>
        <v>14.899292647516532</v>
      </c>
      <c r="J77" s="178">
        <f>RES_hhdet_in_fech!J77/RES_summary!J$21</f>
        <v>12.972260368382035</v>
      </c>
      <c r="K77" s="178">
        <f>RES_hhdet_in_fech!K77/RES_summary!K$21</f>
        <v>14.019068999814534</v>
      </c>
      <c r="L77" s="178">
        <f>RES_hhdet_in_fech!L77/RES_summary!L$21</f>
        <v>13.904484392992684</v>
      </c>
      <c r="M77" s="178">
        <f>RES_hhdet_in_fech!M77/RES_summary!M$21</f>
        <v>14.20227612219144</v>
      </c>
      <c r="N77" s="178">
        <f>RES_hhdet_in_fech!N77/RES_summary!N$21</f>
        <v>12.713775797348099</v>
      </c>
      <c r="O77" s="178">
        <f>RES_hhdet_in_fech!O77/RES_summary!O$21</f>
        <v>13.109157741305999</v>
      </c>
      <c r="P77" s="178">
        <f>RES_hhdet_in_fech!P77/RES_summary!P$21</f>
        <v>11.568275395036627</v>
      </c>
      <c r="Q77" s="178">
        <f>RES_hhdet_in_fech!Q77/RES_summary!Q$21</f>
        <v>12.515133985097791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14.32041834838568</v>
      </c>
      <c r="D78" s="177">
        <f>RES_hhdet_in_fech!D78/RES_summary!D$21</f>
        <v>14.543721720918816</v>
      </c>
      <c r="E78" s="177">
        <f>RES_hhdet_in_fech!E78/RES_summary!E$21</f>
        <v>14.555310980051633</v>
      </c>
      <c r="F78" s="177">
        <f>RES_hhdet_in_fech!F78/RES_summary!F$21</f>
        <v>15.730096100978963</v>
      </c>
      <c r="G78" s="177">
        <f>RES_hhdet_in_fech!G78/RES_summary!G$21</f>
        <v>14.804181461215348</v>
      </c>
      <c r="H78" s="177">
        <f>RES_hhdet_in_fech!H78/RES_summary!H$21</f>
        <v>15.040542323731675</v>
      </c>
      <c r="I78" s="177">
        <f>RES_hhdet_in_fech!I78/RES_summary!I$21</f>
        <v>14.899292647516532</v>
      </c>
      <c r="J78" s="177">
        <f>RES_hhdet_in_fech!J78/RES_summary!J$21</f>
        <v>14.144345798640366</v>
      </c>
      <c r="K78" s="177">
        <f>RES_hhdet_in_fech!K78/RES_summary!K$21</f>
        <v>14.019068999814534</v>
      </c>
      <c r="L78" s="177">
        <f>RES_hhdet_in_fech!L78/RES_summary!L$21</f>
        <v>13.904484392992684</v>
      </c>
      <c r="M78" s="177">
        <f>RES_hhdet_in_fech!M78/RES_summary!M$21</f>
        <v>14.20227612219144</v>
      </c>
      <c r="N78" s="177">
        <f>RES_hhdet_in_fech!N78/RES_summary!N$21</f>
        <v>13.304286764811136</v>
      </c>
      <c r="O78" s="177">
        <f>RES_hhdet_in_fech!O78/RES_summary!O$21</f>
        <v>13.109157741305999</v>
      </c>
      <c r="P78" s="177">
        <f>RES_hhdet_in_fech!P78/RES_summary!P$21</f>
        <v>12.781556251805755</v>
      </c>
      <c r="Q78" s="177">
        <f>RES_hhdet_in_fech!Q78/RES_summary!Q$21</f>
        <v>12.741496780610452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10.088807358751913</v>
      </c>
      <c r="D79" s="176">
        <f>RES_hhdet_in_fech!D79/RES_summary!D$21</f>
        <v>0</v>
      </c>
      <c r="E79" s="176">
        <f>RES_hhdet_in_fech!E79/RES_summary!E$21</f>
        <v>10.348953161787806</v>
      </c>
      <c r="F79" s="176">
        <f>RES_hhdet_in_fech!F79/RES_summary!F$21</f>
        <v>12.898344921377504</v>
      </c>
      <c r="G79" s="176">
        <f>RES_hhdet_in_fech!G79/RES_summary!G$21</f>
        <v>0</v>
      </c>
      <c r="H79" s="176">
        <f>RES_hhdet_in_fech!H79/RES_summary!H$21</f>
        <v>0</v>
      </c>
      <c r="I79" s="176">
        <f>RES_hhdet_in_fech!I79/RES_summary!I$21</f>
        <v>0</v>
      </c>
      <c r="J79" s="176">
        <f>RES_hhdet_in_fech!J79/RES_summary!J$21</f>
        <v>9.8746670446519094</v>
      </c>
      <c r="K79" s="176">
        <f>RES_hhdet_in_fech!K79/RES_summary!K$21</f>
        <v>0</v>
      </c>
      <c r="L79" s="176">
        <f>RES_hhdet_in_fech!L79/RES_summary!L$21</f>
        <v>0</v>
      </c>
      <c r="M79" s="176">
        <f>RES_hhdet_in_fech!M79/RES_summary!M$21</f>
        <v>0</v>
      </c>
      <c r="N79" s="176">
        <f>RES_hhdet_in_fech!N79/RES_summary!N$21</f>
        <v>9.8338412793209091</v>
      </c>
      <c r="O79" s="176">
        <f>RES_hhdet_in_fech!O79/RES_summary!O$21</f>
        <v>0</v>
      </c>
      <c r="P79" s="176">
        <f>RES_hhdet_in_fech!P79/RES_summary!P$21</f>
        <v>9.6959707883852762</v>
      </c>
      <c r="Q79" s="176">
        <f>RES_hhdet_in_fech!Q79/RES_summary!Q$21</f>
        <v>12.173574573653633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164.71112856462929</v>
      </c>
      <c r="D81" s="184">
        <f>RES_hhdet_in_fech!D81/RES_summary!D$21</f>
        <v>166.77015879034522</v>
      </c>
      <c r="E81" s="184">
        <f>RES_hhdet_in_fech!E81/RES_summary!E$21</f>
        <v>212.91907385747487</v>
      </c>
      <c r="F81" s="184">
        <f>RES_hhdet_in_fech!F81/RES_summary!F$21</f>
        <v>154.96664113741352</v>
      </c>
      <c r="G81" s="184">
        <f>RES_hhdet_in_fech!G81/RES_summary!G$21</f>
        <v>190.68237447993835</v>
      </c>
      <c r="H81" s="184">
        <f>RES_hhdet_in_fech!H81/RES_summary!H$21</f>
        <v>179.54437180015876</v>
      </c>
      <c r="I81" s="184">
        <f>RES_hhdet_in_fech!I81/RES_summary!I$21</f>
        <v>173.66672944031617</v>
      </c>
      <c r="J81" s="184">
        <f>RES_hhdet_in_fech!J81/RES_summary!J$21</f>
        <v>193.87539697267596</v>
      </c>
      <c r="K81" s="184">
        <f>RES_hhdet_in_fech!K81/RES_summary!K$21</f>
        <v>175.61559853196462</v>
      </c>
      <c r="L81" s="184">
        <f>RES_hhdet_in_fech!L81/RES_summary!L$21</f>
        <v>175.18681642715256</v>
      </c>
      <c r="M81" s="184">
        <f>RES_hhdet_in_fech!M81/RES_summary!M$21</f>
        <v>0</v>
      </c>
      <c r="N81" s="184">
        <f>RES_hhdet_in_fech!N81/RES_summary!N$21</f>
        <v>166.88234231627408</v>
      </c>
      <c r="O81" s="184">
        <f>RES_hhdet_in_fech!O81/RES_summary!O$21</f>
        <v>160.2171172407194</v>
      </c>
      <c r="P81" s="184">
        <f>RES_hhdet_in_fech!P81/RES_summary!P$21</f>
        <v>134.03198852563432</v>
      </c>
      <c r="Q81" s="184">
        <f>RES_hhdet_in_fech!Q81/RES_summary!Q$21</f>
        <v>153.81706100838593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111.54478883023275</v>
      </c>
      <c r="D82" s="178">
        <f>RES_hhdet_in_fech!D82/RES_summary!D$21</f>
        <v>111.10709623800864</v>
      </c>
      <c r="E82" s="178">
        <f>RES_hhdet_in_fech!E82/RES_summary!E$21</f>
        <v>152.49589617076214</v>
      </c>
      <c r="F82" s="178">
        <f>RES_hhdet_in_fech!F82/RES_summary!F$21</f>
        <v>95.886643595796485</v>
      </c>
      <c r="G82" s="178">
        <f>RES_hhdet_in_fech!G82/RES_summary!G$21</f>
        <v>133.48871597157074</v>
      </c>
      <c r="H82" s="178">
        <f>RES_hhdet_in_fech!H82/RES_summary!H$21</f>
        <v>121.81148645850175</v>
      </c>
      <c r="I82" s="178">
        <f>RES_hhdet_in_fech!I82/RES_summary!I$21</f>
        <v>118.48017682905744</v>
      </c>
      <c r="J82" s="178">
        <f>RES_hhdet_in_fech!J82/RES_summary!J$21</f>
        <v>138.03815979828454</v>
      </c>
      <c r="K82" s="178">
        <f>RES_hhdet_in_fech!K82/RES_summary!K$21</f>
        <v>131.27333065472806</v>
      </c>
      <c r="L82" s="178">
        <f>RES_hhdet_in_fech!L82/RES_summary!L$21</f>
        <v>130.62244636411202</v>
      </c>
      <c r="M82" s="178">
        <f>RES_hhdet_in_fech!M82/RES_summary!M$21</f>
        <v>0</v>
      </c>
      <c r="N82" s="178">
        <f>RES_hhdet_in_fech!N82/RES_summary!N$21</f>
        <v>121.75509112877091</v>
      </c>
      <c r="O82" s="178">
        <f>RES_hhdet_in_fech!O82/RES_summary!O$21</f>
        <v>116.56078521470896</v>
      </c>
      <c r="P82" s="178">
        <f>RES_hhdet_in_fech!P82/RES_summary!P$21</f>
        <v>88.815608896538151</v>
      </c>
      <c r="Q82" s="178">
        <f>RES_hhdet_in_fech!Q82/RES_summary!Q$21</f>
        <v>103.74033036528145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110.92163189688488</v>
      </c>
      <c r="D83" s="177">
        <f>RES_hhdet_in_fech!D83/RES_summary!D$21</f>
        <v>110.39386621897926</v>
      </c>
      <c r="E83" s="177">
        <f>RES_hhdet_in_fech!E83/RES_summary!E$21</f>
        <v>151.45034611708832</v>
      </c>
      <c r="F83" s="177">
        <f>RES_hhdet_in_fech!F83/RES_summary!F$21</f>
        <v>95.059325827655812</v>
      </c>
      <c r="G83" s="177">
        <f>RES_hhdet_in_fech!G83/RES_summary!G$21</f>
        <v>132.44070611106503</v>
      </c>
      <c r="H83" s="177">
        <f>RES_hhdet_in_fech!H83/RES_summary!H$21</f>
        <v>120.93158786432711</v>
      </c>
      <c r="I83" s="177">
        <f>RES_hhdet_in_fech!I83/RES_summary!I$21</f>
        <v>117.9117566295986</v>
      </c>
      <c r="J83" s="177">
        <f>RES_hhdet_in_fech!J83/RES_summary!J$21</f>
        <v>137.402071778828</v>
      </c>
      <c r="K83" s="177">
        <f>RES_hhdet_in_fech!K83/RES_summary!K$21</f>
        <v>130.72950608654807</v>
      </c>
      <c r="L83" s="177">
        <f>RES_hhdet_in_fech!L83/RES_summary!L$21</f>
        <v>130.02672566597715</v>
      </c>
      <c r="M83" s="177">
        <f>RES_hhdet_in_fech!M83/RES_summary!M$21</f>
        <v>0</v>
      </c>
      <c r="N83" s="177">
        <f>RES_hhdet_in_fech!N83/RES_summary!N$21</f>
        <v>121.30843588969597</v>
      </c>
      <c r="O83" s="177">
        <f>RES_hhdet_in_fech!O83/RES_summary!O$21</f>
        <v>116.10008387490555</v>
      </c>
      <c r="P83" s="177">
        <f>RES_hhdet_in_fech!P83/RES_summary!P$21</f>
        <v>88.510332705609258</v>
      </c>
      <c r="Q83" s="177">
        <f>RES_hhdet_in_fech!Q83/RES_summary!Q$21</f>
        <v>103.06876714084127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0.62315693334787203</v>
      </c>
      <c r="D84" s="177">
        <f>RES_hhdet_in_fech!D84/RES_summary!D$21</f>
        <v>0.71323001902937677</v>
      </c>
      <c r="E84" s="177">
        <f>RES_hhdet_in_fech!E84/RES_summary!E$21</f>
        <v>1.045550053673842</v>
      </c>
      <c r="F84" s="177">
        <f>RES_hhdet_in_fech!F84/RES_summary!F$21</f>
        <v>0.82731776814066893</v>
      </c>
      <c r="G84" s="177">
        <f>RES_hhdet_in_fech!G84/RES_summary!G$21</f>
        <v>1.0480098605057224</v>
      </c>
      <c r="H84" s="177">
        <f>RES_hhdet_in_fech!H84/RES_summary!H$21</f>
        <v>0.87989859417463945</v>
      </c>
      <c r="I84" s="177">
        <f>RES_hhdet_in_fech!I84/RES_summary!I$21</f>
        <v>0.5684201994588205</v>
      </c>
      <c r="J84" s="177">
        <f>RES_hhdet_in_fech!J84/RES_summary!J$21</f>
        <v>0.63608801945653903</v>
      </c>
      <c r="K84" s="177">
        <f>RES_hhdet_in_fech!K84/RES_summary!K$21</f>
        <v>0.54382456817999048</v>
      </c>
      <c r="L84" s="177">
        <f>RES_hhdet_in_fech!L84/RES_summary!L$21</f>
        <v>0.59572069813487627</v>
      </c>
      <c r="M84" s="177">
        <f>RES_hhdet_in_fech!M84/RES_summary!M$21</f>
        <v>0</v>
      </c>
      <c r="N84" s="177">
        <f>RES_hhdet_in_fech!N84/RES_summary!N$21</f>
        <v>0.44665523907495858</v>
      </c>
      <c r="O84" s="177">
        <f>RES_hhdet_in_fech!O84/RES_summary!O$21</f>
        <v>0.46070133980341466</v>
      </c>
      <c r="P84" s="177">
        <f>RES_hhdet_in_fech!P84/RES_summary!P$21</f>
        <v>0.30527619092889829</v>
      </c>
      <c r="Q84" s="177">
        <f>RES_hhdet_in_fech!Q84/RES_summary!Q$21</f>
        <v>0.67156322444018868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14.8714737011101</v>
      </c>
      <c r="D85" s="178">
        <f>RES_hhdet_in_fech!D85/RES_summary!D$21</f>
        <v>14.41786809466393</v>
      </c>
      <c r="E85" s="178">
        <f>RES_hhdet_in_fech!E85/RES_summary!E$21</f>
        <v>13.832919269210649</v>
      </c>
      <c r="F85" s="178">
        <f>RES_hhdet_in_fech!F85/RES_summary!F$21</f>
        <v>12.683403187049533</v>
      </c>
      <c r="G85" s="178">
        <f>RES_hhdet_in_fech!G85/RES_summary!G$21</f>
        <v>12.136086849530967</v>
      </c>
      <c r="H85" s="178">
        <f>RES_hhdet_in_fech!H85/RES_summary!H$21</f>
        <v>13.979759127587815</v>
      </c>
      <c r="I85" s="178">
        <f>RES_hhdet_in_fech!I85/RES_summary!I$21</f>
        <v>13.12542746115337</v>
      </c>
      <c r="J85" s="178">
        <f>RES_hhdet_in_fech!J85/RES_summary!J$21</f>
        <v>12.789968899757778</v>
      </c>
      <c r="K85" s="178">
        <f>RES_hhdet_in_fech!K85/RES_summary!K$21</f>
        <v>11.827745043876309</v>
      </c>
      <c r="L85" s="178">
        <f>RES_hhdet_in_fech!L85/RES_summary!L$21</f>
        <v>11.500211891447291</v>
      </c>
      <c r="M85" s="178">
        <f>RES_hhdet_in_fech!M85/RES_summary!M$21</f>
        <v>0</v>
      </c>
      <c r="N85" s="178">
        <f>RES_hhdet_in_fech!N85/RES_summary!N$21</f>
        <v>13.40718868661421</v>
      </c>
      <c r="O85" s="178">
        <f>RES_hhdet_in_fech!O85/RES_summary!O$21</f>
        <v>12.349570882833167</v>
      </c>
      <c r="P85" s="178">
        <f>RES_hhdet_in_fech!P85/RES_summary!P$21</f>
        <v>9.8959252141176766</v>
      </c>
      <c r="Q85" s="178">
        <f>RES_hhdet_in_fech!Q85/RES_summary!Q$21</f>
        <v>8.783596593139908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14.8714737011101</v>
      </c>
      <c r="D86" s="177">
        <f>RES_hhdet_in_fech!D86/RES_summary!D$21</f>
        <v>14.41786809466393</v>
      </c>
      <c r="E86" s="177">
        <f>RES_hhdet_in_fech!E86/RES_summary!E$21</f>
        <v>13.832919269210649</v>
      </c>
      <c r="F86" s="177">
        <f>RES_hhdet_in_fech!F86/RES_summary!F$21</f>
        <v>12.683403187049533</v>
      </c>
      <c r="G86" s="177">
        <f>RES_hhdet_in_fech!G86/RES_summary!G$21</f>
        <v>12.136086849530967</v>
      </c>
      <c r="H86" s="177">
        <f>RES_hhdet_in_fech!H86/RES_summary!H$21</f>
        <v>13.979759127587815</v>
      </c>
      <c r="I86" s="177">
        <f>RES_hhdet_in_fech!I86/RES_summary!I$21</f>
        <v>13.12542746115337</v>
      </c>
      <c r="J86" s="177">
        <f>RES_hhdet_in_fech!J86/RES_summary!J$21</f>
        <v>12.789968899757778</v>
      </c>
      <c r="K86" s="177">
        <f>RES_hhdet_in_fech!K86/RES_summary!K$21</f>
        <v>11.827745043876309</v>
      </c>
      <c r="L86" s="177">
        <f>RES_hhdet_in_fech!L86/RES_summary!L$21</f>
        <v>11.500211891447291</v>
      </c>
      <c r="M86" s="177">
        <f>RES_hhdet_in_fech!M86/RES_summary!M$21</f>
        <v>0</v>
      </c>
      <c r="N86" s="177">
        <f>RES_hhdet_in_fech!N86/RES_summary!N$21</f>
        <v>13.40718868661421</v>
      </c>
      <c r="O86" s="177">
        <f>RES_hhdet_in_fech!O86/RES_summary!O$21</f>
        <v>12.349570882833167</v>
      </c>
      <c r="P86" s="177">
        <f>RES_hhdet_in_fech!P86/RES_summary!P$21</f>
        <v>9.8959252141176766</v>
      </c>
      <c r="Q86" s="177">
        <f>RES_hhdet_in_fech!Q86/RES_summary!Q$21</f>
        <v>8.783596593139908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28.205038615524685</v>
      </c>
      <c r="D87" s="178">
        <f>RES_hhdet_in_fech!D87/RES_summary!D$21</f>
        <v>30.781443511924895</v>
      </c>
      <c r="E87" s="178">
        <f>RES_hhdet_in_fech!E87/RES_summary!E$21</f>
        <v>35.702264761413552</v>
      </c>
      <c r="F87" s="178">
        <f>RES_hhdet_in_fech!F87/RES_summary!F$21</f>
        <v>31.61982347524582</v>
      </c>
      <c r="G87" s="178">
        <f>RES_hhdet_in_fech!G87/RES_summary!G$21</f>
        <v>33.812803140648676</v>
      </c>
      <c r="H87" s="178">
        <f>RES_hhdet_in_fech!H87/RES_summary!H$21</f>
        <v>31.993536235553758</v>
      </c>
      <c r="I87" s="178">
        <f>RES_hhdet_in_fech!I87/RES_summary!I$21</f>
        <v>31.370286402787706</v>
      </c>
      <c r="J87" s="178">
        <f>RES_hhdet_in_fech!J87/RES_summary!J$21</f>
        <v>33.04827054637493</v>
      </c>
      <c r="K87" s="178">
        <f>RES_hhdet_in_fech!K87/RES_summary!K$21</f>
        <v>22.351410107653788</v>
      </c>
      <c r="L87" s="178">
        <f>RES_hhdet_in_fech!L87/RES_summary!L$21</f>
        <v>22.818492522641275</v>
      </c>
      <c r="M87" s="178">
        <f>RES_hhdet_in_fech!M87/RES_summary!M$21</f>
        <v>0</v>
      </c>
      <c r="N87" s="178">
        <f>RES_hhdet_in_fech!N87/RES_summary!N$21</f>
        <v>21.488678285023884</v>
      </c>
      <c r="O87" s="178">
        <f>RES_hhdet_in_fech!O87/RES_summary!O$21</f>
        <v>20.775104791135686</v>
      </c>
      <c r="P87" s="178">
        <f>RES_hhdet_in_fech!P87/RES_summary!P$21</f>
        <v>25.619964530062617</v>
      </c>
      <c r="Q87" s="178">
        <f>RES_hhdet_in_fech!Q87/RES_summary!Q$21</f>
        <v>28.185105671416231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33.621818102061724</v>
      </c>
      <c r="D88" s="183">
        <f>RES_hhdet_in_fech!D88/RES_summary!D$21</f>
        <v>36.079970341622555</v>
      </c>
      <c r="E88" s="183">
        <f>RES_hhdet_in_fech!E88/RES_summary!E$21</f>
        <v>42.288771299963834</v>
      </c>
      <c r="F88" s="183">
        <f>RES_hhdet_in_fech!F88/RES_summary!F$21</f>
        <v>31.530604850279232</v>
      </c>
      <c r="G88" s="183">
        <f>RES_hhdet_in_fech!G88/RES_summary!G$21</f>
        <v>36.346916064137012</v>
      </c>
      <c r="H88" s="183">
        <f>RES_hhdet_in_fech!H88/RES_summary!H$21</f>
        <v>35.880620281816867</v>
      </c>
      <c r="I88" s="183">
        <f>RES_hhdet_in_fech!I88/RES_summary!I$21</f>
        <v>35.493779991530253</v>
      </c>
      <c r="J88" s="183">
        <f>RES_hhdet_in_fech!J88/RES_summary!J$21</f>
        <v>36.868943937627641</v>
      </c>
      <c r="K88" s="183">
        <f>RES_hhdet_in_fech!K88/RES_summary!K$21</f>
        <v>0</v>
      </c>
      <c r="L88" s="183">
        <f>RES_hhdet_in_fech!L88/RES_summary!L$21</f>
        <v>0</v>
      </c>
      <c r="M88" s="183">
        <f>RES_hhdet_in_fech!M88/RES_summary!M$21</f>
        <v>0</v>
      </c>
      <c r="N88" s="183">
        <f>RES_hhdet_in_fech!N88/RES_summary!N$21</f>
        <v>0</v>
      </c>
      <c r="O88" s="183">
        <f>RES_hhdet_in_fech!O88/RES_summary!O$21</f>
        <v>0</v>
      </c>
      <c r="P88" s="183">
        <f>RES_hhdet_in_fech!P88/RES_summary!P$21</f>
        <v>28.467836436520759</v>
      </c>
      <c r="Q88" s="183">
        <f>RES_hhdet_in_fech!Q88/RES_summary!Q$21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23.414904082145917</v>
      </c>
      <c r="D89" s="183">
        <f>RES_hhdet_in_fech!D89/RES_summary!D$21</f>
        <v>24.904646912837993</v>
      </c>
      <c r="E89" s="183">
        <f>RES_hhdet_in_fech!E89/RES_summary!E$21</f>
        <v>27.616347028353065</v>
      </c>
      <c r="F89" s="183">
        <f>RES_hhdet_in_fech!F89/RES_summary!F$21</f>
        <v>22.097035559795248</v>
      </c>
      <c r="G89" s="183">
        <f>RES_hhdet_in_fech!G89/RES_summary!G$21</f>
        <v>24.680400014290342</v>
      </c>
      <c r="H89" s="183">
        <f>RES_hhdet_in_fech!H89/RES_summary!H$21</f>
        <v>24.394374213339699</v>
      </c>
      <c r="I89" s="183">
        <f>RES_hhdet_in_fech!I89/RES_summary!I$21</f>
        <v>24.14695640052015</v>
      </c>
      <c r="J89" s="183">
        <f>RES_hhdet_in_fech!J89/RES_summary!J$21</f>
        <v>24.762072437755734</v>
      </c>
      <c r="K89" s="183">
        <f>RES_hhdet_in_fech!K89/RES_summary!K$21</f>
        <v>24.287545556853409</v>
      </c>
      <c r="L89" s="183">
        <f>RES_hhdet_in_fech!L89/RES_summary!L$21</f>
        <v>22.818492522641275</v>
      </c>
      <c r="M89" s="183">
        <f>RES_hhdet_in_fech!M89/RES_summary!M$21</f>
        <v>0</v>
      </c>
      <c r="N89" s="183">
        <f>RES_hhdet_in_fech!N89/RES_summary!N$21</f>
        <v>21.488678285023884</v>
      </c>
      <c r="O89" s="183">
        <f>RES_hhdet_in_fech!O89/RES_summary!O$21</f>
        <v>20.775104791135686</v>
      </c>
      <c r="P89" s="183">
        <f>RES_hhdet_in_fech!P89/RES_summary!P$21</f>
        <v>19.778915562576838</v>
      </c>
      <c r="Q89" s="183">
        <f>RES_hhdet_in_fech!Q89/RES_summary!Q$21</f>
        <v>19.442811056213273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14.224334007558594</v>
      </c>
      <c r="D90" s="182">
        <f>RES_hhdet_in_fech!D90/RES_summary!D$21</f>
        <v>15.088031658626903</v>
      </c>
      <c r="E90" s="182">
        <f>RES_hhdet_in_fech!E90/RES_summary!E$21</f>
        <v>17.597438856687656</v>
      </c>
      <c r="F90" s="182">
        <f>RES_hhdet_in_fech!F90/RES_summary!F$21</f>
        <v>12.544901518465966</v>
      </c>
      <c r="G90" s="182">
        <f>RES_hhdet_in_fech!G90/RES_summary!G$21</f>
        <v>14.807468564143205</v>
      </c>
      <c r="H90" s="182">
        <f>RES_hhdet_in_fech!H90/RES_summary!H$21</f>
        <v>14.588144731047151</v>
      </c>
      <c r="I90" s="182">
        <f>RES_hhdet_in_fech!I90/RES_summary!I$21</f>
        <v>14.389102121579816</v>
      </c>
      <c r="J90" s="182">
        <f>RES_hhdet_in_fech!J90/RES_summary!J$21</f>
        <v>15.070618665027073</v>
      </c>
      <c r="K90" s="182">
        <f>RES_hhdet_in_fech!K90/RES_summary!K$21</f>
        <v>14.830552223622147</v>
      </c>
      <c r="L90" s="182">
        <f>RES_hhdet_in_fech!L90/RES_summary!L$21</f>
        <v>13.5294533530656</v>
      </c>
      <c r="M90" s="182">
        <f>RES_hhdet_in_fech!M90/RES_summary!M$21</f>
        <v>0</v>
      </c>
      <c r="N90" s="182">
        <f>RES_hhdet_in_fech!N90/RES_summary!N$21</f>
        <v>12.629422603676986</v>
      </c>
      <c r="O90" s="182">
        <f>RES_hhdet_in_fech!O90/RES_summary!O$21</f>
        <v>12.174053863378848</v>
      </c>
      <c r="P90" s="182">
        <f>RES_hhdet_in_fech!P90/RES_summary!P$21</f>
        <v>11.548257287543887</v>
      </c>
      <c r="Q90" s="182">
        <f>RES_hhdet_in_fech!Q90/RES_summary!Q$21</f>
        <v>11.319350030381056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9.190570074587324</v>
      </c>
      <c r="D91" s="181">
        <f>RES_hhdet_in_fech!D91/RES_summary!D$21</f>
        <v>9.81661525421109</v>
      </c>
      <c r="E91" s="181">
        <f>RES_hhdet_in_fech!E91/RES_summary!E$21</f>
        <v>10.01890817166541</v>
      </c>
      <c r="F91" s="181">
        <f>RES_hhdet_in_fech!F91/RES_summary!F$21</f>
        <v>9.5521340413292819</v>
      </c>
      <c r="G91" s="181">
        <f>RES_hhdet_in_fech!G91/RES_summary!G$21</f>
        <v>9.8729314501471315</v>
      </c>
      <c r="H91" s="181">
        <f>RES_hhdet_in_fech!H91/RES_summary!H$21</f>
        <v>9.8062294822925473</v>
      </c>
      <c r="I91" s="181">
        <f>RES_hhdet_in_fech!I91/RES_summary!I$21</f>
        <v>9.7578542789403322</v>
      </c>
      <c r="J91" s="181">
        <f>RES_hhdet_in_fech!J91/RES_summary!J$21</f>
        <v>9.6914537727286607</v>
      </c>
      <c r="K91" s="181">
        <f>RES_hhdet_in_fech!K91/RES_summary!K$21</f>
        <v>9.4569933332312619</v>
      </c>
      <c r="L91" s="181">
        <f>RES_hhdet_in_fech!L91/RES_summary!L$21</f>
        <v>9.2890391695756716</v>
      </c>
      <c r="M91" s="181">
        <f>RES_hhdet_in_fech!M91/RES_summary!M$21</f>
        <v>0</v>
      </c>
      <c r="N91" s="181">
        <f>RES_hhdet_in_fech!N91/RES_summary!N$21</f>
        <v>8.8592556813468963</v>
      </c>
      <c r="O91" s="181">
        <f>RES_hhdet_in_fech!O91/RES_summary!O$21</f>
        <v>8.6010509277568339</v>
      </c>
      <c r="P91" s="181">
        <f>RES_hhdet_in_fech!P91/RES_summary!P$21</f>
        <v>8.2306582750329511</v>
      </c>
      <c r="Q91" s="181">
        <f>RES_hhdet_in_fech!Q91/RES_summary!Q$21</f>
        <v>8.1234610258322117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27.027485789228315</v>
      </c>
      <c r="D96" s="180">
        <f>RES_hhdet_in_fech!D96/RES_summary!D$21</f>
        <v>29.652894519269662</v>
      </c>
      <c r="E96" s="180">
        <f>RES_hhdet_in_fech!E96/RES_summary!E$21</f>
        <v>30.533339377175153</v>
      </c>
      <c r="F96" s="180">
        <f>RES_hhdet_in_fech!F96/RES_summary!F$21</f>
        <v>32.080570877014772</v>
      </c>
      <c r="G96" s="180">
        <f>RES_hhdet_in_fech!G96/RES_summary!G$21</f>
        <v>31.831779167364747</v>
      </c>
      <c r="H96" s="180">
        <f>RES_hhdet_in_fech!H96/RES_summary!H$21</f>
        <v>29.574153125395487</v>
      </c>
      <c r="I96" s="180">
        <f>RES_hhdet_in_fech!I96/RES_summary!I$21</f>
        <v>26.76356309571371</v>
      </c>
      <c r="J96" s="180">
        <f>RES_hhdet_in_fech!J96/RES_summary!J$21</f>
        <v>0</v>
      </c>
      <c r="K96" s="180">
        <f>RES_hhdet_in_fech!K96/RES_summary!K$21</f>
        <v>23.902369313216475</v>
      </c>
      <c r="L96" s="180">
        <f>RES_hhdet_in_fech!L96/RES_summary!L$21</f>
        <v>0</v>
      </c>
      <c r="M96" s="180">
        <f>RES_hhdet_in_fech!M96/RES_summary!M$21</f>
        <v>0</v>
      </c>
      <c r="N96" s="180">
        <f>RES_hhdet_in_fech!N96/RES_summary!N$21</f>
        <v>0</v>
      </c>
      <c r="O96" s="180">
        <f>RES_hhdet_in_fech!O96/RES_summary!O$21</f>
        <v>0</v>
      </c>
      <c r="P96" s="180">
        <f>RES_hhdet_in_fech!P96/RES_summary!P$21</f>
        <v>0</v>
      </c>
      <c r="Q96" s="180">
        <f>RES_hhdet_in_fech!Q96/RES_summary!Q$21</f>
        <v>29.483359550162799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20.54050505067098</v>
      </c>
      <c r="D97" s="179">
        <f>RES_hhdet_in_fech!D97/RES_summary!D$21</f>
        <v>21.706136928307455</v>
      </c>
      <c r="E97" s="179">
        <f>RES_hhdet_in_fech!E97/RES_summary!E$21</f>
        <v>22.197247118269672</v>
      </c>
      <c r="F97" s="179">
        <f>RES_hhdet_in_fech!F97/RES_summary!F$21</f>
        <v>22.922475304609897</v>
      </c>
      <c r="G97" s="179">
        <f>RES_hhdet_in_fech!G97/RES_summary!G$21</f>
        <v>22.785427371447728</v>
      </c>
      <c r="H97" s="179">
        <f>RES_hhdet_in_fech!H97/RES_summary!H$21</f>
        <v>21.737285974977297</v>
      </c>
      <c r="I97" s="179">
        <f>RES_hhdet_in_fech!I97/RES_summary!I$21</f>
        <v>20.531282538759537</v>
      </c>
      <c r="J97" s="179">
        <f>RES_hhdet_in_fech!J97/RES_summary!J$21</f>
        <v>0</v>
      </c>
      <c r="K97" s="179">
        <f>RES_hhdet_in_fech!K97/RES_summary!K$21</f>
        <v>19.020012720609174</v>
      </c>
      <c r="L97" s="179">
        <f>RES_hhdet_in_fech!L97/RES_summary!L$21</f>
        <v>0</v>
      </c>
      <c r="M97" s="179">
        <f>RES_hhdet_in_fech!M97/RES_summary!M$21</f>
        <v>0</v>
      </c>
      <c r="N97" s="179">
        <f>RES_hhdet_in_fech!N97/RES_summary!N$21</f>
        <v>0</v>
      </c>
      <c r="O97" s="179">
        <f>RES_hhdet_in_fech!O97/RES_summary!O$21</f>
        <v>0</v>
      </c>
      <c r="P97" s="179">
        <f>RES_hhdet_in_fech!P97/RES_summary!P$21</f>
        <v>0</v>
      </c>
      <c r="Q97" s="179">
        <f>RES_hhdet_in_fech!Q97/RES_summary!Q$21</f>
        <v>20.166715289533286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10.92714814135895</v>
      </c>
      <c r="D98" s="177">
        <f>RES_hhdet_in_fech!D98/RES_summary!D$21</f>
        <v>11.874731095903879</v>
      </c>
      <c r="E98" s="177">
        <f>RES_hhdet_in_fech!E98/RES_summary!E$21</f>
        <v>12.273294855218742</v>
      </c>
      <c r="F98" s="177">
        <f>RES_hhdet_in_fech!F98/RES_summary!F$21</f>
        <v>12.978935826581409</v>
      </c>
      <c r="G98" s="177">
        <f>RES_hhdet_in_fech!G98/RES_summary!G$21</f>
        <v>12.884472988601322</v>
      </c>
      <c r="H98" s="177">
        <f>RES_hhdet_in_fech!H98/RES_summary!H$21</f>
        <v>11.948107882547026</v>
      </c>
      <c r="I98" s="177">
        <f>RES_hhdet_in_fech!I98/RES_summary!I$21</f>
        <v>10.801586550772029</v>
      </c>
      <c r="J98" s="177">
        <f>RES_hhdet_in_fech!J98/RES_summary!J$21</f>
        <v>0</v>
      </c>
      <c r="K98" s="177">
        <f>RES_hhdet_in_fech!K98/RES_summary!K$21</f>
        <v>9.6688144590176712</v>
      </c>
      <c r="L98" s="177">
        <f>RES_hhdet_in_fech!L98/RES_summary!L$21</f>
        <v>0</v>
      </c>
      <c r="M98" s="177">
        <f>RES_hhdet_in_fech!M98/RES_summary!M$21</f>
        <v>0</v>
      </c>
      <c r="N98" s="177">
        <f>RES_hhdet_in_fech!N98/RES_summary!N$21</f>
        <v>0</v>
      </c>
      <c r="O98" s="177">
        <f>RES_hhdet_in_fech!O98/RES_summary!O$21</f>
        <v>0</v>
      </c>
      <c r="P98" s="177">
        <f>RES_hhdet_in_fech!P98/RES_summary!P$21</f>
        <v>0</v>
      </c>
      <c r="Q98" s="177">
        <f>RES_hhdet_in_fech!Q98/RES_summary!Q$21</f>
        <v>11.906132198864443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9.6133569093120279</v>
      </c>
      <c r="D99" s="177">
        <f>RES_hhdet_in_fech!D99/RES_summary!D$21</f>
        <v>9.8314058324035685</v>
      </c>
      <c r="E99" s="177">
        <f>RES_hhdet_in_fech!E99/RES_summary!E$21</f>
        <v>9.9239522630509232</v>
      </c>
      <c r="F99" s="177">
        <f>RES_hhdet_in_fech!F99/RES_summary!F$21</f>
        <v>9.9435394780284891</v>
      </c>
      <c r="G99" s="177">
        <f>RES_hhdet_in_fech!G99/RES_summary!G$21</f>
        <v>9.9009543828464057</v>
      </c>
      <c r="H99" s="177">
        <f>RES_hhdet_in_fech!H99/RES_summary!H$21</f>
        <v>9.7891780924302694</v>
      </c>
      <c r="I99" s="177">
        <f>RES_hhdet_in_fech!I99/RES_summary!I$21</f>
        <v>9.7296959879875065</v>
      </c>
      <c r="J99" s="177">
        <f>RES_hhdet_in_fech!J99/RES_summary!J$21</f>
        <v>0</v>
      </c>
      <c r="K99" s="177">
        <f>RES_hhdet_in_fech!K99/RES_summary!K$21</f>
        <v>9.3511982615915041</v>
      </c>
      <c r="L99" s="177">
        <f>RES_hhdet_in_fech!L99/RES_summary!L$21</f>
        <v>0</v>
      </c>
      <c r="M99" s="177">
        <f>RES_hhdet_in_fech!M99/RES_summary!M$21</f>
        <v>0</v>
      </c>
      <c r="N99" s="177">
        <f>RES_hhdet_in_fech!N99/RES_summary!N$21</f>
        <v>0</v>
      </c>
      <c r="O99" s="177">
        <f>RES_hhdet_in_fech!O99/RES_summary!O$21</f>
        <v>0</v>
      </c>
      <c r="P99" s="177">
        <f>RES_hhdet_in_fech!P99/RES_summary!P$21</f>
        <v>0</v>
      </c>
      <c r="Q99" s="177">
        <f>RES_hhdet_in_fech!Q99/RES_summary!Q$21</f>
        <v>8.2605830906688453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10.089827417761736</v>
      </c>
      <c r="D100" s="178">
        <f>RES_hhdet_in_fech!D100/RES_summary!D$21</f>
        <v>10.463750945747746</v>
      </c>
      <c r="E100" s="178">
        <f>RES_hhdet_in_fech!E100/RES_summary!E$21</f>
        <v>10.88799365608855</v>
      </c>
      <c r="F100" s="178">
        <f>RES_hhdet_in_fech!F100/RES_summary!F$21</f>
        <v>14.776770879321697</v>
      </c>
      <c r="G100" s="178">
        <f>RES_hhdet_in_fech!G100/RES_summary!G$21</f>
        <v>11.244768518187946</v>
      </c>
      <c r="H100" s="178">
        <f>RES_hhdet_in_fech!H100/RES_summary!H$21</f>
        <v>11.759589978515434</v>
      </c>
      <c r="I100" s="178">
        <f>RES_hhdet_in_fech!I100/RES_summary!I$21</f>
        <v>10.690838747317647</v>
      </c>
      <c r="J100" s="178">
        <f>RES_hhdet_in_fech!J100/RES_summary!J$21</f>
        <v>9.9989977282587237</v>
      </c>
      <c r="K100" s="178">
        <f>RES_hhdet_in_fech!K100/RES_summary!K$21</f>
        <v>10.163112725706478</v>
      </c>
      <c r="L100" s="178">
        <f>RES_hhdet_in_fech!L100/RES_summary!L$21</f>
        <v>10.24566564895194</v>
      </c>
      <c r="M100" s="178">
        <f>RES_hhdet_in_fech!M100/RES_summary!M$21</f>
        <v>0</v>
      </c>
      <c r="N100" s="178">
        <f>RES_hhdet_in_fech!N100/RES_summary!N$21</f>
        <v>10.231384215865047</v>
      </c>
      <c r="O100" s="178">
        <f>RES_hhdet_in_fech!O100/RES_summary!O$21</f>
        <v>10.531656352041605</v>
      </c>
      <c r="P100" s="178">
        <f>RES_hhdet_in_fech!P100/RES_summary!P$21</f>
        <v>9.7004898849158518</v>
      </c>
      <c r="Q100" s="178">
        <f>RES_hhdet_in_fech!Q100/RES_summary!Q$21</f>
        <v>13.108028378548342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20.417032749527721</v>
      </c>
      <c r="F101" s="177">
        <f>RES_hhdet_in_fech!F101/RES_summary!F$21</f>
        <v>19.686881612116533</v>
      </c>
      <c r="G101" s="177">
        <f>RES_hhdet_in_fech!G101/RES_summary!G$21</f>
        <v>18.575618525559968</v>
      </c>
      <c r="H101" s="177">
        <f>RES_hhdet_in_fech!H101/RES_summary!H$21</f>
        <v>22.849995671433678</v>
      </c>
      <c r="I101" s="177">
        <f>RES_hhdet_in_fech!I101/RES_summary!I$21</f>
        <v>22.133217733528095</v>
      </c>
      <c r="J101" s="177">
        <f>RES_hhdet_in_fech!J101/RES_summary!J$21</f>
        <v>10.494006678293543</v>
      </c>
      <c r="K101" s="177">
        <f>RES_hhdet_in_fech!K101/RES_summary!K$21</f>
        <v>0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20.378405694020852</v>
      </c>
      <c r="O101" s="177">
        <f>RES_hhdet_in_fech!O101/RES_summary!O$21</f>
        <v>19.05524272138814</v>
      </c>
      <c r="P101" s="177">
        <f>RES_hhdet_in_fech!P101/RES_summary!P$21</f>
        <v>20.001380121271442</v>
      </c>
      <c r="Q101" s="177">
        <f>RES_hhdet_in_fech!Q101/RES_summary!Q$21</f>
        <v>18.601355641028313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10.089827417761736</v>
      </c>
      <c r="D103" s="176">
        <f>RES_hhdet_in_fech!D103/RES_summary!D$21</f>
        <v>10.463750945747746</v>
      </c>
      <c r="E103" s="176">
        <f>RES_hhdet_in_fech!E103/RES_summary!E$21</f>
        <v>10.373087575022623</v>
      </c>
      <c r="F103" s="176">
        <f>RES_hhdet_in_fech!F103/RES_summary!F$21</f>
        <v>12.936961885530447</v>
      </c>
      <c r="G103" s="176">
        <f>RES_hhdet_in_fech!G103/RES_summary!G$21</f>
        <v>10.960587043136325</v>
      </c>
      <c r="H103" s="176">
        <f>RES_hhdet_in_fech!H103/RES_summary!H$21</f>
        <v>11.426695785214479</v>
      </c>
      <c r="I103" s="176">
        <f>RES_hhdet_in_fech!I103/RES_summary!I$21</f>
        <v>10.465125309715361</v>
      </c>
      <c r="J103" s="176">
        <f>RES_hhdet_in_fech!J103/RES_summary!J$21</f>
        <v>9.9206132512757605</v>
      </c>
      <c r="K103" s="176">
        <f>RES_hhdet_in_fech!K103/RES_summary!K$21</f>
        <v>10.163112725706478</v>
      </c>
      <c r="L103" s="176">
        <f>RES_hhdet_in_fech!L103/RES_summary!L$21</f>
        <v>10.24566564895194</v>
      </c>
      <c r="M103" s="176">
        <f>RES_hhdet_in_fech!M103/RES_summary!M$21</f>
        <v>0</v>
      </c>
      <c r="N103" s="176">
        <f>RES_hhdet_in_fech!N103/RES_summary!N$21</f>
        <v>9.8390960010595023</v>
      </c>
      <c r="O103" s="176">
        <f>RES_hhdet_in_fech!O103/RES_summary!O$21</f>
        <v>10.48733891042718</v>
      </c>
      <c r="P103" s="176">
        <f>RES_hhdet_in_fech!P103/RES_summary!P$21</f>
        <v>9.6851932786527595</v>
      </c>
      <c r="Q103" s="176">
        <f>RES_hhdet_in_fech!Q103/RES_summary!Q$21</f>
        <v>12.137909259753572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121.34011722712133</v>
      </c>
      <c r="D105" s="184">
        <f>RES_hhdet_in_fech!D105/RES_summary!D$21</f>
        <v>123.15587309527997</v>
      </c>
      <c r="E105" s="184">
        <f>RES_hhdet_in_fech!E105/RES_summary!E$21</f>
        <v>0</v>
      </c>
      <c r="F105" s="184">
        <f>RES_hhdet_in_fech!F105/RES_summary!F$21</f>
        <v>132.24065847381615</v>
      </c>
      <c r="G105" s="184">
        <f>RES_hhdet_in_fech!G105/RES_summary!G$21</f>
        <v>131.14352357895052</v>
      </c>
      <c r="H105" s="184">
        <f>RES_hhdet_in_fech!H105/RES_summary!H$21</f>
        <v>128.9471900280823</v>
      </c>
      <c r="I105" s="184">
        <f>RES_hhdet_in_fech!I105/RES_summary!I$21</f>
        <v>125.6955075341738</v>
      </c>
      <c r="J105" s="184">
        <f>RES_hhdet_in_fech!J105/RES_summary!J$21</f>
        <v>122.41980171103397</v>
      </c>
      <c r="K105" s="184">
        <f>RES_hhdet_in_fech!K105/RES_summary!K$21</f>
        <v>124.22271480260281</v>
      </c>
      <c r="L105" s="184">
        <f>RES_hhdet_in_fech!L105/RES_summary!L$21</f>
        <v>0</v>
      </c>
      <c r="M105" s="184">
        <f>RES_hhdet_in_fech!M105/RES_summary!M$21</f>
        <v>120.93843982201246</v>
      </c>
      <c r="N105" s="184">
        <f>RES_hhdet_in_fech!N105/RES_summary!N$21</f>
        <v>128.53669672743865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116.1646287371949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70.769447702070948</v>
      </c>
      <c r="D106" s="178">
        <f>RES_hhdet_in_fech!D106/RES_summary!D$21</f>
        <v>71.008947977771868</v>
      </c>
      <c r="E106" s="178">
        <f>RES_hhdet_in_fech!E106/RES_summary!E$21</f>
        <v>0</v>
      </c>
      <c r="F106" s="178">
        <f>RES_hhdet_in_fech!F106/RES_summary!F$21</f>
        <v>75.476333798060551</v>
      </c>
      <c r="G106" s="178">
        <f>RES_hhdet_in_fech!G106/RES_summary!G$21</f>
        <v>78.167465902417945</v>
      </c>
      <c r="H106" s="178">
        <f>RES_hhdet_in_fech!H106/RES_summary!H$21</f>
        <v>77.828958124243982</v>
      </c>
      <c r="I106" s="178">
        <f>RES_hhdet_in_fech!I106/RES_summary!I$21</f>
        <v>79.350583203857752</v>
      </c>
      <c r="J106" s="178">
        <f>RES_hhdet_in_fech!J106/RES_summary!J$21</f>
        <v>79.504471983135687</v>
      </c>
      <c r="K106" s="178">
        <f>RES_hhdet_in_fech!K106/RES_summary!K$21</f>
        <v>80.359401507610272</v>
      </c>
      <c r="L106" s="178">
        <f>RES_hhdet_in_fech!L106/RES_summary!L$21</f>
        <v>0</v>
      </c>
      <c r="M106" s="178">
        <f>RES_hhdet_in_fech!M106/RES_summary!M$21</f>
        <v>73.037025100413246</v>
      </c>
      <c r="N106" s="178">
        <f>RES_hhdet_in_fech!N106/RES_summary!N$21</f>
        <v>84.422724315295227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70.491674394024997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70.468170641465008</v>
      </c>
      <c r="D107" s="177">
        <f>RES_hhdet_in_fech!D107/RES_summary!D$21</f>
        <v>70.677417877627832</v>
      </c>
      <c r="E107" s="177">
        <f>RES_hhdet_in_fech!E107/RES_summary!E$21</f>
        <v>0</v>
      </c>
      <c r="F107" s="177">
        <f>RES_hhdet_in_fech!F107/RES_summary!F$21</f>
        <v>75.007754069784028</v>
      </c>
      <c r="G107" s="177">
        <f>RES_hhdet_in_fech!G107/RES_summary!G$21</f>
        <v>77.730316979689675</v>
      </c>
      <c r="H107" s="177">
        <f>RES_hhdet_in_fech!H107/RES_summary!H$21</f>
        <v>77.430629336386943</v>
      </c>
      <c r="I107" s="177">
        <f>RES_hhdet_in_fech!I107/RES_summary!I$21</f>
        <v>79.082649768546929</v>
      </c>
      <c r="J107" s="177">
        <f>RES_hhdet_in_fech!J107/RES_summary!J$21</f>
        <v>79.244633500432514</v>
      </c>
      <c r="K107" s="177">
        <f>RES_hhdet_in_fech!K107/RES_summary!K$21</f>
        <v>80.121387136690146</v>
      </c>
      <c r="L107" s="177">
        <f>RES_hhdet_in_fech!L107/RES_summary!L$21</f>
        <v>0</v>
      </c>
      <c r="M107" s="177">
        <f>RES_hhdet_in_fech!M107/RES_summary!M$21</f>
        <v>72.71059882540689</v>
      </c>
      <c r="N107" s="177">
        <f>RES_hhdet_in_fech!N107/RES_summary!N$21</f>
        <v>84.187237731758643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70.143696833065462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0.30127706060592541</v>
      </c>
      <c r="D108" s="177">
        <f>RES_hhdet_in_fech!D108/RES_summary!D$21</f>
        <v>0.33153010014404122</v>
      </c>
      <c r="E108" s="177">
        <f>RES_hhdet_in_fech!E108/RES_summary!E$21</f>
        <v>0</v>
      </c>
      <c r="F108" s="177">
        <f>RES_hhdet_in_fech!F108/RES_summary!F$21</f>
        <v>0.46857972827652256</v>
      </c>
      <c r="G108" s="177">
        <f>RES_hhdet_in_fech!G108/RES_summary!G$21</f>
        <v>0.43714892272826211</v>
      </c>
      <c r="H108" s="177">
        <f>RES_hhdet_in_fech!H108/RES_summary!H$21</f>
        <v>0.39832878785703579</v>
      </c>
      <c r="I108" s="177">
        <f>RES_hhdet_in_fech!I108/RES_summary!I$21</f>
        <v>0.26793343531082586</v>
      </c>
      <c r="J108" s="177">
        <f>RES_hhdet_in_fech!J108/RES_summary!J$21</f>
        <v>0.25983848270317716</v>
      </c>
      <c r="K108" s="177">
        <f>RES_hhdet_in_fech!K108/RES_summary!K$21</f>
        <v>0.23801437092012565</v>
      </c>
      <c r="L108" s="177">
        <f>RES_hhdet_in_fech!L108/RES_summary!L$21</f>
        <v>0</v>
      </c>
      <c r="M108" s="177">
        <f>RES_hhdet_in_fech!M108/RES_summary!M$21</f>
        <v>0.32642627500634902</v>
      </c>
      <c r="N108" s="177">
        <f>RES_hhdet_in_fech!N108/RES_summary!N$21</f>
        <v>0.23548658353658794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0.34797756095954008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14.866065184922503</v>
      </c>
      <c r="D109" s="178">
        <f>RES_hhdet_in_fech!D109/RES_summary!D$21</f>
        <v>13.999607207132005</v>
      </c>
      <c r="E109" s="178">
        <f>RES_hhdet_in_fech!E109/RES_summary!E$21</f>
        <v>0</v>
      </c>
      <c r="F109" s="178">
        <f>RES_hhdet_in_fech!F109/RES_summary!F$21</f>
        <v>13.670391562177075</v>
      </c>
      <c r="G109" s="178">
        <f>RES_hhdet_in_fech!G109/RES_summary!G$21</f>
        <v>12.941214538759745</v>
      </c>
      <c r="H109" s="178">
        <f>RES_hhdet_in_fech!H109/RES_summary!H$21</f>
        <v>12.205673207072104</v>
      </c>
      <c r="I109" s="178">
        <f>RES_hhdet_in_fech!I109/RES_summary!I$21</f>
        <v>11.895863670303704</v>
      </c>
      <c r="J109" s="178">
        <f>RES_hhdet_in_fech!J109/RES_summary!J$21</f>
        <v>9.7578865760520657</v>
      </c>
      <c r="K109" s="178">
        <f>RES_hhdet_in_fech!K109/RES_summary!K$21</f>
        <v>11.545409542881121</v>
      </c>
      <c r="L109" s="178">
        <f>RES_hhdet_in_fech!L109/RES_summary!L$21</f>
        <v>0</v>
      </c>
      <c r="M109" s="178">
        <f>RES_hhdet_in_fech!M109/RES_summary!M$21</f>
        <v>10.61946398961202</v>
      </c>
      <c r="N109" s="178">
        <f>RES_hhdet_in_fech!N109/RES_summary!N$21</f>
        <v>10.012192225168812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7.9771752029427958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14.866065184922503</v>
      </c>
      <c r="D110" s="177">
        <f>RES_hhdet_in_fech!D110/RES_summary!D$21</f>
        <v>13.999607207132005</v>
      </c>
      <c r="E110" s="177">
        <f>RES_hhdet_in_fech!E110/RES_summary!E$21</f>
        <v>0</v>
      </c>
      <c r="F110" s="177">
        <f>RES_hhdet_in_fech!F110/RES_summary!F$21</f>
        <v>13.670391562177075</v>
      </c>
      <c r="G110" s="177">
        <f>RES_hhdet_in_fech!G110/RES_summary!G$21</f>
        <v>12.941214538759745</v>
      </c>
      <c r="H110" s="177">
        <f>RES_hhdet_in_fech!H110/RES_summary!H$21</f>
        <v>12.205673207072104</v>
      </c>
      <c r="I110" s="177">
        <f>RES_hhdet_in_fech!I110/RES_summary!I$21</f>
        <v>11.895863670303704</v>
      </c>
      <c r="J110" s="177">
        <f>RES_hhdet_in_fech!J110/RES_summary!J$21</f>
        <v>9.7578865760520657</v>
      </c>
      <c r="K110" s="177">
        <f>RES_hhdet_in_fech!K110/RES_summary!K$21</f>
        <v>11.545409542881121</v>
      </c>
      <c r="L110" s="177">
        <f>RES_hhdet_in_fech!L110/RES_summary!L$21</f>
        <v>0</v>
      </c>
      <c r="M110" s="177">
        <f>RES_hhdet_in_fech!M110/RES_summary!M$21</f>
        <v>10.61946398961202</v>
      </c>
      <c r="N110" s="177">
        <f>RES_hhdet_in_fech!N110/RES_summary!N$21</f>
        <v>10.012192225168812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7.9771752029427958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25.615401548797188</v>
      </c>
      <c r="D111" s="178">
        <f>RES_hhdet_in_fech!D111/RES_summary!D$21</f>
        <v>27.692553635715953</v>
      </c>
      <c r="E111" s="178">
        <f>RES_hhdet_in_fech!E111/RES_summary!E$21</f>
        <v>0</v>
      </c>
      <c r="F111" s="178">
        <f>RES_hhdet_in_fech!F111/RES_summary!F$21</f>
        <v>30.215342871559468</v>
      </c>
      <c r="G111" s="178">
        <f>RES_hhdet_in_fech!G111/RES_summary!G$21</f>
        <v>29.128663220405318</v>
      </c>
      <c r="H111" s="178">
        <f>RES_hhdet_in_fech!H111/RES_summary!H$21</f>
        <v>27.543315024794715</v>
      </c>
      <c r="I111" s="178">
        <f>RES_hhdet_in_fech!I111/RES_summary!I$21</f>
        <v>24.044179277165686</v>
      </c>
      <c r="J111" s="178">
        <f>RES_hhdet_in_fech!J111/RES_summary!J$21</f>
        <v>23.30249176667909</v>
      </c>
      <c r="K111" s="178">
        <f>RES_hhdet_in_fech!K111/RES_summary!K$21</f>
        <v>22.20126723672012</v>
      </c>
      <c r="L111" s="178">
        <f>RES_hhdet_in_fech!L111/RES_summary!L$21</f>
        <v>0</v>
      </c>
      <c r="M111" s="178">
        <f>RES_hhdet_in_fech!M111/RES_summary!M$21</f>
        <v>27.24581858303684</v>
      </c>
      <c r="N111" s="178">
        <f>RES_hhdet_in_fech!N111/RES_summary!N$21</f>
        <v>24.250679053454228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25.53204123455124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25.722039703917559</v>
      </c>
      <c r="D116" s="180">
        <f>RES_hhdet_in_fech!D116/RES_summary!D$21</f>
        <v>27.9836220789248</v>
      </c>
      <c r="E116" s="180">
        <f>RES_hhdet_in_fech!E116/RES_summary!E$21</f>
        <v>0</v>
      </c>
      <c r="F116" s="180">
        <f>RES_hhdet_in_fech!F116/RES_summary!F$21</f>
        <v>30.526802029671384</v>
      </c>
      <c r="G116" s="180">
        <f>RES_hhdet_in_fech!G116/RES_summary!G$21</f>
        <v>30.366194004930854</v>
      </c>
      <c r="H116" s="180">
        <f>RES_hhdet_in_fech!H116/RES_summary!H$21</f>
        <v>28.288849889184327</v>
      </c>
      <c r="I116" s="180">
        <f>RES_hhdet_in_fech!I116/RES_summary!I$21</f>
        <v>25.624879198091534</v>
      </c>
      <c r="J116" s="180">
        <f>RES_hhdet_in_fech!J116/RES_summary!J$21</f>
        <v>24.230838503203877</v>
      </c>
      <c r="K116" s="180">
        <f>RES_hhdet_in_fech!K116/RES_summary!K$21</f>
        <v>23.272533293853169</v>
      </c>
      <c r="L116" s="180">
        <f>RES_hhdet_in_fech!L116/RES_summary!L$21</f>
        <v>0</v>
      </c>
      <c r="M116" s="180">
        <f>RES_hhdet_in_fech!M116/RES_summary!M$21</f>
        <v>27.817325861960573</v>
      </c>
      <c r="N116" s="180">
        <f>RES_hhdet_in_fech!N116/RES_summary!N$21</f>
        <v>25.285474050730993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29.062749726082281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19.850435261126346</v>
      </c>
      <c r="D117" s="179">
        <f>RES_hhdet_in_fech!D117/RES_summary!D$21</f>
        <v>21.207918140567642</v>
      </c>
      <c r="E117" s="179">
        <f>RES_hhdet_in_fech!E117/RES_summary!E$21</f>
        <v>0</v>
      </c>
      <c r="F117" s="179">
        <f>RES_hhdet_in_fech!F117/RES_summary!F$21</f>
        <v>22.585349722552138</v>
      </c>
      <c r="G117" s="179">
        <f>RES_hhdet_in_fech!G117/RES_summary!G$21</f>
        <v>22.584520598099605</v>
      </c>
      <c r="H117" s="179">
        <f>RES_hhdet_in_fech!H117/RES_summary!H$21</f>
        <v>21.547746839782882</v>
      </c>
      <c r="I117" s="179">
        <f>RES_hhdet_in_fech!I117/RES_summary!I$21</f>
        <v>20.324368214627921</v>
      </c>
      <c r="J117" s="179">
        <f>RES_hhdet_in_fech!J117/RES_summary!J$21</f>
        <v>19.591556077862876</v>
      </c>
      <c r="K117" s="179">
        <f>RES_hhdet_in_fech!K117/RES_summary!K$21</f>
        <v>18.948109388617489</v>
      </c>
      <c r="L117" s="179">
        <f>RES_hhdet_in_fech!L117/RES_summary!L$21</f>
        <v>0</v>
      </c>
      <c r="M117" s="179">
        <f>RES_hhdet_in_fech!M117/RES_summary!M$21</f>
        <v>20.5342680111373</v>
      </c>
      <c r="N117" s="179">
        <f>RES_hhdet_in_fech!N117/RES_summary!N$21</f>
        <v>19.102738314608597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20.169420793984887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10.560044469875262</v>
      </c>
      <c r="D118" s="177">
        <f>RES_hhdet_in_fech!D118/RES_summary!D$21</f>
        <v>11.602171581934265</v>
      </c>
      <c r="E118" s="177">
        <f>RES_hhdet_in_fech!E118/RES_summary!E$21</f>
        <v>0</v>
      </c>
      <c r="F118" s="177">
        <f>RES_hhdet_in_fech!F118/RES_summary!F$21</f>
        <v>12.788051934816604</v>
      </c>
      <c r="G118" s="177">
        <f>RES_hhdet_in_fech!G118/RES_summary!G$21</f>
        <v>12.770866258640456</v>
      </c>
      <c r="H118" s="177">
        <f>RES_hhdet_in_fech!H118/RES_summary!H$21</f>
        <v>11.84392587758677</v>
      </c>
      <c r="I118" s="177">
        <f>RES_hhdet_in_fech!I118/RES_summary!I$21</f>
        <v>10.692728130627899</v>
      </c>
      <c r="J118" s="177">
        <f>RES_hhdet_in_fech!J118/RES_summary!J$21</f>
        <v>10.07548074806418</v>
      </c>
      <c r="K118" s="177">
        <f>RES_hhdet_in_fech!K118/RES_summary!K$21</f>
        <v>9.632262434251702</v>
      </c>
      <c r="L118" s="177">
        <f>RES_hhdet_in_fech!L118/RES_summary!L$21</f>
        <v>0</v>
      </c>
      <c r="M118" s="177">
        <f>RES_hhdet_in_fech!M118/RES_summary!M$21</f>
        <v>11.354304308156809</v>
      </c>
      <c r="N118" s="177">
        <f>RES_hhdet_in_fech!N118/RES_summary!N$21</f>
        <v>10.206499223109109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11.907729488914056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9.2903907912510881</v>
      </c>
      <c r="D119" s="177">
        <f>RES_hhdet_in_fech!D119/RES_summary!D$21</f>
        <v>9.6057465586333812</v>
      </c>
      <c r="E119" s="177">
        <f>RES_hhdet_in_fech!E119/RES_summary!E$21</f>
        <v>0</v>
      </c>
      <c r="F119" s="177">
        <f>RES_hhdet_in_fech!F119/RES_summary!F$21</f>
        <v>9.7972977877355341</v>
      </c>
      <c r="G119" s="177">
        <f>RES_hhdet_in_fech!G119/RES_summary!G$21</f>
        <v>9.8136543394591484</v>
      </c>
      <c r="H119" s="177">
        <f>RES_hhdet_in_fech!H119/RES_summary!H$21</f>
        <v>9.7038209621961062</v>
      </c>
      <c r="I119" s="177">
        <f>RES_hhdet_in_fech!I119/RES_summary!I$21</f>
        <v>9.6316400840000203</v>
      </c>
      <c r="J119" s="177">
        <f>RES_hhdet_in_fech!J119/RES_summary!J$21</f>
        <v>9.516075329798694</v>
      </c>
      <c r="K119" s="177">
        <f>RES_hhdet_in_fech!K119/RES_summary!K$21</f>
        <v>9.3158469543657887</v>
      </c>
      <c r="L119" s="177">
        <f>RES_hhdet_in_fech!L119/RES_summary!L$21</f>
        <v>0</v>
      </c>
      <c r="M119" s="177">
        <f>RES_hhdet_in_fech!M119/RES_summary!M$21</f>
        <v>9.1799637029804924</v>
      </c>
      <c r="N119" s="177">
        <f>RES_hhdet_in_fech!N119/RES_summary!N$21</f>
        <v>8.8962390914994867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8.2616913050708316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10.089202791330706</v>
      </c>
      <c r="D120" s="178">
        <f>RES_hhdet_in_fech!D120/RES_summary!D$21</f>
        <v>10.454764274660127</v>
      </c>
      <c r="E120" s="178">
        <f>RES_hhdet_in_fech!E120/RES_summary!E$21</f>
        <v>0</v>
      </c>
      <c r="F120" s="178">
        <f>RES_hhdet_in_fech!F120/RES_summary!F$21</f>
        <v>12.878590242019083</v>
      </c>
      <c r="G120" s="178">
        <f>RES_hhdet_in_fech!G120/RES_summary!G$21</f>
        <v>10.906179917367517</v>
      </c>
      <c r="H120" s="178">
        <f>RES_hhdet_in_fech!H120/RES_summary!H$21</f>
        <v>11.369243671971484</v>
      </c>
      <c r="I120" s="178">
        <f>RES_hhdet_in_fech!I120/RES_summary!I$21</f>
        <v>10.404881382846666</v>
      </c>
      <c r="J120" s="178">
        <f>RES_hhdet_in_fech!J120/RES_summary!J$21</f>
        <v>9.8549513851671549</v>
      </c>
      <c r="K120" s="178">
        <f>RES_hhdet_in_fech!K120/RES_summary!K$21</f>
        <v>10.116636515391294</v>
      </c>
      <c r="L120" s="178">
        <f>RES_hhdet_in_fech!L120/RES_summary!L$21</f>
        <v>0</v>
      </c>
      <c r="M120" s="178">
        <f>RES_hhdet_in_fech!M120/RES_summary!M$21</f>
        <v>10.036132148950355</v>
      </c>
      <c r="N120" s="178">
        <f>RES_hhdet_in_fech!N120/RES_summary!N$21</f>
        <v>9.8511011335203733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12.163737905675864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10.089202791330706</v>
      </c>
      <c r="D122" s="176">
        <f>RES_hhdet_in_fech!D122/RES_summary!D$21</f>
        <v>10.454764274660127</v>
      </c>
      <c r="E122" s="176">
        <f>RES_hhdet_in_fech!E122/RES_summary!E$21</f>
        <v>0</v>
      </c>
      <c r="F122" s="176">
        <f>RES_hhdet_in_fech!F122/RES_summary!F$21</f>
        <v>12.878590242019083</v>
      </c>
      <c r="G122" s="176">
        <f>RES_hhdet_in_fech!G122/RES_summary!G$21</f>
        <v>10.906179917367517</v>
      </c>
      <c r="H122" s="176">
        <f>RES_hhdet_in_fech!H122/RES_summary!H$21</f>
        <v>11.369243671971484</v>
      </c>
      <c r="I122" s="176">
        <f>RES_hhdet_in_fech!I122/RES_summary!I$21</f>
        <v>10.404881382846666</v>
      </c>
      <c r="J122" s="176">
        <f>RES_hhdet_in_fech!J122/RES_summary!J$21</f>
        <v>9.8549513851671549</v>
      </c>
      <c r="K122" s="176">
        <f>RES_hhdet_in_fech!K122/RES_summary!K$21</f>
        <v>10.116636515391294</v>
      </c>
      <c r="L122" s="176">
        <f>RES_hhdet_in_fech!L122/RES_summary!L$21</f>
        <v>0</v>
      </c>
      <c r="M122" s="176">
        <f>RES_hhdet_in_fech!M122/RES_summary!M$21</f>
        <v>10.036132148950355</v>
      </c>
      <c r="N122" s="176">
        <f>RES_hhdet_in_fech!N122/RES_summary!N$21</f>
        <v>9.8511011335203733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12.163737905675864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0</v>
      </c>
      <c r="D124" s="184">
        <f>RES_hhdet_in_fech!D124/RES_summary!D$21</f>
        <v>0</v>
      </c>
      <c r="E124" s="184">
        <f>RES_hhdet_in_fech!E124/RES_summary!E$21</f>
        <v>0</v>
      </c>
      <c r="F124" s="184">
        <f>RES_hhdet_in_fech!F124/RES_summary!F$21</f>
        <v>126.04010789257136</v>
      </c>
      <c r="G124" s="184">
        <f>RES_hhdet_in_fech!G124/RES_summary!G$21</f>
        <v>0</v>
      </c>
      <c r="H124" s="184">
        <f>RES_hhdet_in_fech!H124/RES_summary!H$21</f>
        <v>0</v>
      </c>
      <c r="I124" s="184">
        <f>RES_hhdet_in_fech!I124/RES_summary!I$21</f>
        <v>0</v>
      </c>
      <c r="J124" s="184">
        <f>RES_hhdet_in_fech!J124/RES_summary!J$21</f>
        <v>0</v>
      </c>
      <c r="K124" s="184">
        <f>RES_hhdet_in_fech!K124/RES_summary!K$21</f>
        <v>126.52851924630562</v>
      </c>
      <c r="L124" s="184">
        <f>RES_hhdet_in_fech!L124/RES_summary!L$21</f>
        <v>125.33236716551333</v>
      </c>
      <c r="M124" s="184">
        <f>RES_hhdet_in_fech!M124/RES_summary!M$21</f>
        <v>109.63877915769862</v>
      </c>
      <c r="N124" s="184">
        <f>RES_hhdet_in_fech!N124/RES_summary!N$21</f>
        <v>113.83387078551407</v>
      </c>
      <c r="O124" s="184">
        <f>RES_hhdet_in_fech!O124/RES_summary!O$21</f>
        <v>113.03770766743354</v>
      </c>
      <c r="P124" s="184">
        <f>RES_hhdet_in_fech!P124/RES_summary!P$21</f>
        <v>94.563475769256698</v>
      </c>
      <c r="Q124" s="184">
        <f>RES_hhdet_in_fech!Q124/RES_summary!Q$21</f>
        <v>101.94292272174449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0</v>
      </c>
      <c r="D125" s="178">
        <f>RES_hhdet_in_fech!D125/RES_summary!D$21</f>
        <v>0</v>
      </c>
      <c r="E125" s="178">
        <f>RES_hhdet_in_fech!E125/RES_summary!E$21</f>
        <v>0</v>
      </c>
      <c r="F125" s="178">
        <f>RES_hhdet_in_fech!F125/RES_summary!F$21</f>
        <v>78.417166070506923</v>
      </c>
      <c r="G125" s="178">
        <f>RES_hhdet_in_fech!G125/RES_summary!G$21</f>
        <v>0</v>
      </c>
      <c r="H125" s="178">
        <f>RES_hhdet_in_fech!H125/RES_summary!H$21</f>
        <v>0</v>
      </c>
      <c r="I125" s="178">
        <f>RES_hhdet_in_fech!I125/RES_summary!I$21</f>
        <v>0</v>
      </c>
      <c r="J125" s="178">
        <f>RES_hhdet_in_fech!J125/RES_summary!J$21</f>
        <v>0</v>
      </c>
      <c r="K125" s="178">
        <f>RES_hhdet_in_fech!K125/RES_summary!K$21</f>
        <v>76.281008516100883</v>
      </c>
      <c r="L125" s="178">
        <f>RES_hhdet_in_fech!L125/RES_summary!L$21</f>
        <v>81.042071186893978</v>
      </c>
      <c r="M125" s="178">
        <f>RES_hhdet_in_fech!M125/RES_summary!M$21</f>
        <v>70.249905393977883</v>
      </c>
      <c r="N125" s="178">
        <f>RES_hhdet_in_fech!N125/RES_summary!N$21</f>
        <v>76.350591774105411</v>
      </c>
      <c r="O125" s="178">
        <f>RES_hhdet_in_fech!O125/RES_summary!O$21</f>
        <v>76.253430633278143</v>
      </c>
      <c r="P125" s="178">
        <f>RES_hhdet_in_fech!P125/RES_summary!P$21</f>
        <v>59.426257581544526</v>
      </c>
      <c r="Q125" s="178">
        <f>RES_hhdet_in_fech!Q125/RES_summary!Q$21</f>
        <v>66.183709378043659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0</v>
      </c>
      <c r="D126" s="177">
        <f>RES_hhdet_in_fech!D126/RES_summary!D$21</f>
        <v>0</v>
      </c>
      <c r="E126" s="177">
        <f>RES_hhdet_in_fech!E126/RES_summary!E$21</f>
        <v>0</v>
      </c>
      <c r="F126" s="177">
        <f>RES_hhdet_in_fech!F126/RES_summary!F$21</f>
        <v>77.89321281561817</v>
      </c>
      <c r="G126" s="177">
        <f>RES_hhdet_in_fech!G126/RES_summary!G$21</f>
        <v>0</v>
      </c>
      <c r="H126" s="177">
        <f>RES_hhdet_in_fech!H126/RES_summary!H$21</f>
        <v>0</v>
      </c>
      <c r="I126" s="177">
        <f>RES_hhdet_in_fech!I126/RES_summary!I$21</f>
        <v>0</v>
      </c>
      <c r="J126" s="177">
        <f>RES_hhdet_in_fech!J126/RES_summary!J$21</f>
        <v>0</v>
      </c>
      <c r="K126" s="177">
        <f>RES_hhdet_in_fech!K126/RES_summary!K$21</f>
        <v>76.047955571067618</v>
      </c>
      <c r="L126" s="177">
        <f>RES_hhdet_in_fech!L126/RES_summary!L$21</f>
        <v>80.765225384098486</v>
      </c>
      <c r="M126" s="177">
        <f>RES_hhdet_in_fech!M126/RES_summary!M$21</f>
        <v>69.932358279657194</v>
      </c>
      <c r="N126" s="177">
        <f>RES_hhdet_in_fech!N126/RES_summary!N$21</f>
        <v>76.138773587356511</v>
      </c>
      <c r="O126" s="177">
        <f>RES_hhdet_in_fech!O126/RES_summary!O$21</f>
        <v>76.025530371848319</v>
      </c>
      <c r="P126" s="177">
        <f>RES_hhdet_in_fech!P126/RES_summary!P$21</f>
        <v>59.272460002305287</v>
      </c>
      <c r="Q126" s="177">
        <f>RES_hhdet_in_fech!Q126/RES_summary!Q$21</f>
        <v>65.861706575162728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</v>
      </c>
      <c r="D127" s="177">
        <f>RES_hhdet_in_fech!D127/RES_summary!D$21</f>
        <v>0</v>
      </c>
      <c r="E127" s="177">
        <f>RES_hhdet_in_fech!E127/RES_summary!E$21</f>
        <v>0</v>
      </c>
      <c r="F127" s="177">
        <f>RES_hhdet_in_fech!F127/RES_summary!F$21</f>
        <v>0.523953254888753</v>
      </c>
      <c r="G127" s="177">
        <f>RES_hhdet_in_fech!G127/RES_summary!G$21</f>
        <v>0</v>
      </c>
      <c r="H127" s="177">
        <f>RES_hhdet_in_fech!H127/RES_summary!H$21</f>
        <v>0</v>
      </c>
      <c r="I127" s="177">
        <f>RES_hhdet_in_fech!I127/RES_summary!I$21</f>
        <v>0</v>
      </c>
      <c r="J127" s="177">
        <f>RES_hhdet_in_fech!J127/RES_summary!J$21</f>
        <v>0</v>
      </c>
      <c r="K127" s="177">
        <f>RES_hhdet_in_fech!K127/RES_summary!K$21</f>
        <v>0.23305294503326884</v>
      </c>
      <c r="L127" s="177">
        <f>RES_hhdet_in_fech!L127/RES_summary!L$21</f>
        <v>0.27684580279550014</v>
      </c>
      <c r="M127" s="177">
        <f>RES_hhdet_in_fech!M127/RES_summary!M$21</f>
        <v>0.31754711432069316</v>
      </c>
      <c r="N127" s="177">
        <f>RES_hhdet_in_fech!N127/RES_summary!N$21</f>
        <v>0.21181818674891351</v>
      </c>
      <c r="O127" s="177">
        <f>RES_hhdet_in_fech!O127/RES_summary!O$21</f>
        <v>0.22790026142981834</v>
      </c>
      <c r="P127" s="177">
        <f>RES_hhdet_in_fech!P127/RES_summary!P$21</f>
        <v>0.15379757923923612</v>
      </c>
      <c r="Q127" s="177">
        <f>RES_hhdet_in_fech!Q127/RES_summary!Q$21</f>
        <v>0.32200280288092542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0</v>
      </c>
      <c r="D128" s="178">
        <f>RES_hhdet_in_fech!D128/RES_summary!D$21</f>
        <v>0</v>
      </c>
      <c r="E128" s="178">
        <f>RES_hhdet_in_fech!E128/RES_summary!E$21</f>
        <v>0</v>
      </c>
      <c r="F128" s="178">
        <f>RES_hhdet_in_fech!F128/RES_summary!F$21</f>
        <v>14.788535004769402</v>
      </c>
      <c r="G128" s="178">
        <f>RES_hhdet_in_fech!G128/RES_summary!G$21</f>
        <v>0</v>
      </c>
      <c r="H128" s="178">
        <f>RES_hhdet_in_fech!H128/RES_summary!H$21</f>
        <v>0</v>
      </c>
      <c r="I128" s="178">
        <f>RES_hhdet_in_fech!I128/RES_summary!I$21</f>
        <v>0</v>
      </c>
      <c r="J128" s="178">
        <f>RES_hhdet_in_fech!J128/RES_summary!J$21</f>
        <v>0</v>
      </c>
      <c r="K128" s="178">
        <f>RES_hhdet_in_fech!K128/RES_summary!K$21</f>
        <v>22.17719860534465</v>
      </c>
      <c r="L128" s="178">
        <f>RES_hhdet_in_fech!L128/RES_summary!L$21</f>
        <v>14.590237543432881</v>
      </c>
      <c r="M128" s="178">
        <f>RES_hhdet_in_fech!M128/RES_summary!M$21</f>
        <v>11.687916192423781</v>
      </c>
      <c r="N128" s="178">
        <f>RES_hhdet_in_fech!N128/RES_summary!N$21</f>
        <v>10.633418357830617</v>
      </c>
      <c r="O128" s="178">
        <f>RES_hhdet_in_fech!O128/RES_summary!O$21</f>
        <v>9.7396986524826765</v>
      </c>
      <c r="P128" s="178">
        <f>RES_hhdet_in_fech!P128/RES_summary!P$21</f>
        <v>9.155969629736818</v>
      </c>
      <c r="Q128" s="178">
        <f>RES_hhdet_in_fech!Q128/RES_summary!Q$21</f>
        <v>9.0199655030690185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0</v>
      </c>
      <c r="D129" s="177">
        <f>RES_hhdet_in_fech!D129/RES_summary!D$21</f>
        <v>0</v>
      </c>
      <c r="E129" s="177">
        <f>RES_hhdet_in_fech!E129/RES_summary!E$21</f>
        <v>0</v>
      </c>
      <c r="F129" s="177">
        <f>RES_hhdet_in_fech!F129/RES_summary!F$21</f>
        <v>14.788535004769402</v>
      </c>
      <c r="G129" s="177">
        <f>RES_hhdet_in_fech!G129/RES_summary!G$21</f>
        <v>0</v>
      </c>
      <c r="H129" s="177">
        <f>RES_hhdet_in_fech!H129/RES_summary!H$21</f>
        <v>0</v>
      </c>
      <c r="I129" s="177">
        <f>RES_hhdet_in_fech!I129/RES_summary!I$21</f>
        <v>0</v>
      </c>
      <c r="J129" s="177">
        <f>RES_hhdet_in_fech!J129/RES_summary!J$21</f>
        <v>0</v>
      </c>
      <c r="K129" s="177">
        <f>RES_hhdet_in_fech!K129/RES_summary!K$21</f>
        <v>22.17719860534465</v>
      </c>
      <c r="L129" s="177">
        <f>RES_hhdet_in_fech!L129/RES_summary!L$21</f>
        <v>14.590237543432881</v>
      </c>
      <c r="M129" s="177">
        <f>RES_hhdet_in_fech!M129/RES_summary!M$21</f>
        <v>11.687916192423781</v>
      </c>
      <c r="N129" s="177">
        <f>RES_hhdet_in_fech!N129/RES_summary!N$21</f>
        <v>10.633418357830617</v>
      </c>
      <c r="O129" s="177">
        <f>RES_hhdet_in_fech!O129/RES_summary!O$21</f>
        <v>9.7396986524826765</v>
      </c>
      <c r="P129" s="177">
        <f>RES_hhdet_in_fech!P129/RES_summary!P$21</f>
        <v>9.155969629736818</v>
      </c>
      <c r="Q129" s="177">
        <f>RES_hhdet_in_fech!Q129/RES_summary!Q$21</f>
        <v>9.0199655030690185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0</v>
      </c>
      <c r="D130" s="178">
        <f>RES_hhdet_in_fech!D130/RES_summary!D$21</f>
        <v>0</v>
      </c>
      <c r="E130" s="178">
        <f>RES_hhdet_in_fech!E130/RES_summary!E$21</f>
        <v>0</v>
      </c>
      <c r="F130" s="178">
        <f>RES_hhdet_in_fech!F130/RES_summary!F$21</f>
        <v>19.900015673216402</v>
      </c>
      <c r="G130" s="178">
        <f>RES_hhdet_in_fech!G130/RES_summary!G$21</f>
        <v>0</v>
      </c>
      <c r="H130" s="178">
        <f>RES_hhdet_in_fech!H130/RES_summary!H$21</f>
        <v>0</v>
      </c>
      <c r="I130" s="178">
        <f>RES_hhdet_in_fech!I130/RES_summary!I$21</f>
        <v>0</v>
      </c>
      <c r="J130" s="178">
        <f>RES_hhdet_in_fech!J130/RES_summary!J$21</f>
        <v>0</v>
      </c>
      <c r="K130" s="178">
        <f>RES_hhdet_in_fech!K130/RES_summary!K$21</f>
        <v>17.939206173421045</v>
      </c>
      <c r="L130" s="178">
        <f>RES_hhdet_in_fech!L130/RES_summary!L$21</f>
        <v>19.47157436921237</v>
      </c>
      <c r="M130" s="178">
        <f>RES_hhdet_in_fech!M130/RES_summary!M$21</f>
        <v>17.677696927333017</v>
      </c>
      <c r="N130" s="178">
        <f>RES_hhdet_in_fech!N130/RES_summary!N$21</f>
        <v>17.007247148066185</v>
      </c>
      <c r="O130" s="178">
        <f>RES_hhdet_in_fech!O130/RES_summary!O$21</f>
        <v>16.559810411605163</v>
      </c>
      <c r="P130" s="178">
        <f>RES_hhdet_in_fech!P130/RES_summary!P$21</f>
        <v>16.287841428948752</v>
      </c>
      <c r="Q130" s="178">
        <f>RES_hhdet_in_fech!Q130/RES_summary!Q$21</f>
        <v>14.566016052509031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0</v>
      </c>
      <c r="D131" s="183">
        <f>RES_hhdet_in_fech!D131/RES_summary!D$21</f>
        <v>0</v>
      </c>
      <c r="E131" s="183">
        <f>RES_hhdet_in_fech!E131/RES_summary!E$21</f>
        <v>0</v>
      </c>
      <c r="F131" s="183">
        <f>RES_hhdet_in_fech!F131/RES_summary!F$21</f>
        <v>19.925681391196573</v>
      </c>
      <c r="G131" s="183">
        <f>RES_hhdet_in_fech!G131/RES_summary!G$21</f>
        <v>0</v>
      </c>
      <c r="H131" s="183">
        <f>RES_hhdet_in_fech!H131/RES_summary!H$21</f>
        <v>0</v>
      </c>
      <c r="I131" s="183">
        <f>RES_hhdet_in_fech!I131/RES_summary!I$21</f>
        <v>0</v>
      </c>
      <c r="J131" s="183">
        <f>RES_hhdet_in_fech!J131/RES_summary!J$21</f>
        <v>0</v>
      </c>
      <c r="K131" s="183">
        <f>RES_hhdet_in_fech!K131/RES_summary!K$21</f>
        <v>18.201829703513535</v>
      </c>
      <c r="L131" s="183">
        <f>RES_hhdet_in_fech!L131/RES_summary!L$21</f>
        <v>18.096892011048475</v>
      </c>
      <c r="M131" s="183">
        <f>RES_hhdet_in_fech!M131/RES_summary!M$21</f>
        <v>17.875414990063849</v>
      </c>
      <c r="N131" s="183">
        <f>RES_hhdet_in_fech!N131/RES_summary!N$21</f>
        <v>17.382655365168986</v>
      </c>
      <c r="O131" s="183">
        <f>RES_hhdet_in_fech!O131/RES_summary!O$21</f>
        <v>16.828192487683246</v>
      </c>
      <c r="P131" s="183">
        <f>RES_hhdet_in_fech!P131/RES_summary!P$21</f>
        <v>16.701514655073257</v>
      </c>
      <c r="Q131" s="183">
        <f>RES_hhdet_in_fech!Q131/RES_summary!Q$21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0</v>
      </c>
      <c r="D132" s="183">
        <f>RES_hhdet_in_fech!D132/RES_summary!D$21</f>
        <v>0</v>
      </c>
      <c r="E132" s="183">
        <f>RES_hhdet_in_fech!E132/RES_summary!E$21</f>
        <v>0</v>
      </c>
      <c r="F132" s="183">
        <f>RES_hhdet_in_fech!F132/RES_summary!F$21</f>
        <v>17.906941604716895</v>
      </c>
      <c r="G132" s="183">
        <f>RES_hhdet_in_fech!G132/RES_summary!G$21</f>
        <v>0</v>
      </c>
      <c r="H132" s="183">
        <f>RES_hhdet_in_fech!H132/RES_summary!H$21</f>
        <v>0</v>
      </c>
      <c r="I132" s="183">
        <f>RES_hhdet_in_fech!I132/RES_summary!I$21</f>
        <v>0</v>
      </c>
      <c r="J132" s="183">
        <f>RES_hhdet_in_fech!J132/RES_summary!J$21</f>
        <v>0</v>
      </c>
      <c r="K132" s="183">
        <f>RES_hhdet_in_fech!K132/RES_summary!K$21</f>
        <v>16.722951684686947</v>
      </c>
      <c r="L132" s="183">
        <f>RES_hhdet_in_fech!L132/RES_summary!L$21</f>
        <v>16.675481207495963</v>
      </c>
      <c r="M132" s="183">
        <f>RES_hhdet_in_fech!M132/RES_summary!M$21</f>
        <v>16.375452278821363</v>
      </c>
      <c r="N132" s="183">
        <f>RES_hhdet_in_fech!N132/RES_summary!N$21</f>
        <v>15.945600320811732</v>
      </c>
      <c r="O132" s="183">
        <f>RES_hhdet_in_fech!O132/RES_summary!O$21</f>
        <v>15.44803568761329</v>
      </c>
      <c r="P132" s="183">
        <f>RES_hhdet_in_fech!P132/RES_summary!P$21</f>
        <v>15.031615032938987</v>
      </c>
      <c r="Q132" s="183">
        <f>RES_hhdet_in_fech!Q132/RES_summary!Q$21</f>
        <v>14.566016052509031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0</v>
      </c>
      <c r="D133" s="182">
        <f>RES_hhdet_in_fech!D133/RES_summary!D$21</f>
        <v>0</v>
      </c>
      <c r="E133" s="182">
        <f>RES_hhdet_in_fech!E133/RES_summary!E$21</f>
        <v>0</v>
      </c>
      <c r="F133" s="182">
        <f>RES_hhdet_in_fech!F133/RES_summary!F$21</f>
        <v>7.9702725564789594</v>
      </c>
      <c r="G133" s="182">
        <f>RES_hhdet_in_fech!G133/RES_summary!G$21</f>
        <v>0</v>
      </c>
      <c r="H133" s="182">
        <f>RES_hhdet_in_fech!H133/RES_summary!H$21</f>
        <v>0</v>
      </c>
      <c r="I133" s="182">
        <f>RES_hhdet_in_fech!I133/RES_summary!I$21</f>
        <v>0</v>
      </c>
      <c r="J133" s="182">
        <f>RES_hhdet_in_fech!J133/RES_summary!J$21</f>
        <v>0</v>
      </c>
      <c r="K133" s="182">
        <f>RES_hhdet_in_fech!K133/RES_summary!K$21</f>
        <v>7.3404733815352596</v>
      </c>
      <c r="L133" s="182">
        <f>RES_hhdet_in_fech!L133/RES_summary!L$21</f>
        <v>7.2975221266377899</v>
      </c>
      <c r="M133" s="182">
        <f>RES_hhdet_in_fech!M133/RES_summary!M$21</f>
        <v>7.1661414894200499</v>
      </c>
      <c r="N133" s="182">
        <f>RES_hhdet_in_fech!N133/RES_summary!N$21</f>
        <v>6.9764043557525008</v>
      </c>
      <c r="O133" s="182">
        <f>RES_hhdet_in_fech!O133/RES_summary!O$21</f>
        <v>6.756473773741142</v>
      </c>
      <c r="P133" s="182">
        <f>RES_hhdet_in_fech!P133/RES_summary!P$21</f>
        <v>6.719129546933698</v>
      </c>
      <c r="Q133" s="182">
        <f>RES_hhdet_in_fech!Q133/RES_summary!Q$21</f>
        <v>6.36416160644551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0</v>
      </c>
      <c r="D134" s="181">
        <f>RES_hhdet_in_fech!D134/RES_summary!D$21</f>
        <v>0</v>
      </c>
      <c r="E134" s="181">
        <f>RES_hhdet_in_fech!E134/RES_summary!E$21</f>
        <v>0</v>
      </c>
      <c r="F134" s="181">
        <f>RES_hhdet_in_fech!F134/RES_summary!F$21</f>
        <v>9.9366690482379347</v>
      </c>
      <c r="G134" s="181">
        <f>RES_hhdet_in_fech!G134/RES_summary!G$21</f>
        <v>0</v>
      </c>
      <c r="H134" s="181">
        <f>RES_hhdet_in_fech!H134/RES_summary!H$21</f>
        <v>0</v>
      </c>
      <c r="I134" s="181">
        <f>RES_hhdet_in_fech!I134/RES_summary!I$21</f>
        <v>0</v>
      </c>
      <c r="J134" s="181">
        <f>RES_hhdet_in_fech!J134/RES_summary!J$21</f>
        <v>0</v>
      </c>
      <c r="K134" s="181">
        <f>RES_hhdet_in_fech!K134/RES_summary!K$21</f>
        <v>9.3824783031516859</v>
      </c>
      <c r="L134" s="181">
        <f>RES_hhdet_in_fech!L134/RES_summary!L$21</f>
        <v>9.3779590808581723</v>
      </c>
      <c r="M134" s="181">
        <f>RES_hhdet_in_fech!M134/RES_summary!M$21</f>
        <v>9.2093107894013144</v>
      </c>
      <c r="N134" s="181">
        <f>RES_hhdet_in_fech!N134/RES_summary!N$21</f>
        <v>8.9691959650592317</v>
      </c>
      <c r="O134" s="181">
        <f>RES_hhdet_in_fech!O134/RES_summary!O$21</f>
        <v>8.6915619138721461</v>
      </c>
      <c r="P134" s="181">
        <f>RES_hhdet_in_fech!P134/RES_summary!P$21</f>
        <v>8.3124854860052899</v>
      </c>
      <c r="Q134" s="181">
        <f>RES_hhdet_in_fech!Q134/RES_summary!Q$21</f>
        <v>8.2018544460635194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0</v>
      </c>
      <c r="D135" s="180">
        <f>RES_hhdet_in_fech!D135/RES_summary!D$21</f>
        <v>0</v>
      </c>
      <c r="E135" s="180">
        <f>RES_hhdet_in_fech!E135/RES_summary!E$21</f>
        <v>0</v>
      </c>
      <c r="F135" s="180">
        <f>RES_hhdet_in_fech!F135/RES_summary!F$21</f>
        <v>0</v>
      </c>
      <c r="G135" s="180">
        <f>RES_hhdet_in_fech!G135/RES_summary!G$21</f>
        <v>0</v>
      </c>
      <c r="H135" s="180">
        <f>RES_hhdet_in_fech!H135/RES_summary!H$21</f>
        <v>0</v>
      </c>
      <c r="I135" s="180">
        <f>RES_hhdet_in_fech!I135/RES_summary!I$21</f>
        <v>0</v>
      </c>
      <c r="J135" s="180">
        <f>RES_hhdet_in_fech!J135/RES_summary!J$21</f>
        <v>0</v>
      </c>
      <c r="K135" s="180">
        <f>RES_hhdet_in_fech!K135/RES_summary!K$21</f>
        <v>0</v>
      </c>
      <c r="L135" s="180">
        <f>RES_hhdet_in_fech!L135/RES_summary!L$21</f>
        <v>27.418507876268905</v>
      </c>
      <c r="M135" s="180">
        <f>RES_hhdet_in_fech!M135/RES_summary!M$21</f>
        <v>0</v>
      </c>
      <c r="N135" s="180">
        <f>RES_hhdet_in_fech!N135/RES_summary!N$21</f>
        <v>0</v>
      </c>
      <c r="O135" s="180">
        <f>RES_hhdet_in_fech!O135/RES_summary!O$21</f>
        <v>0</v>
      </c>
      <c r="P135" s="180">
        <f>RES_hhdet_in_fech!P135/RES_summary!P$21</f>
        <v>0</v>
      </c>
      <c r="Q135" s="180">
        <f>RES_hhdet_in_fech!Q135/RES_summary!Q$21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0</v>
      </c>
      <c r="E136" s="179">
        <f>RES_hhdet_in_fech!E136/RES_summary!E$21</f>
        <v>0</v>
      </c>
      <c r="F136" s="179">
        <f>RES_hhdet_in_fech!F136/RES_summary!F$21</f>
        <v>0</v>
      </c>
      <c r="G136" s="179">
        <f>RES_hhdet_in_fech!G136/RES_summary!G$21</f>
        <v>0</v>
      </c>
      <c r="H136" s="179">
        <f>RES_hhdet_in_fech!H136/RES_summary!H$21</f>
        <v>0</v>
      </c>
      <c r="I136" s="179">
        <f>RES_hhdet_in_fech!I136/RES_summary!I$21</f>
        <v>0</v>
      </c>
      <c r="J136" s="179">
        <f>RES_hhdet_in_fech!J136/RES_summary!J$21</f>
        <v>0</v>
      </c>
      <c r="K136" s="179">
        <f>RES_hhdet_in_fech!K136/RES_summary!K$21</f>
        <v>0</v>
      </c>
      <c r="L136" s="179">
        <f>RES_hhdet_in_fech!L136/RES_summary!L$21</f>
        <v>20.369435742341562</v>
      </c>
      <c r="M136" s="179">
        <f>RES_hhdet_in_fech!M136/RES_summary!M$21</f>
        <v>0</v>
      </c>
      <c r="N136" s="179">
        <f>RES_hhdet_in_fech!N136/RES_summary!N$21</f>
        <v>0</v>
      </c>
      <c r="O136" s="179">
        <f>RES_hhdet_in_fech!O136/RES_summary!O$21</f>
        <v>0</v>
      </c>
      <c r="P136" s="179">
        <f>RES_hhdet_in_fech!P136/RES_summary!P$21</f>
        <v>0</v>
      </c>
      <c r="Q136" s="179">
        <f>RES_hhdet_in_fech!Q136/RES_summary!Q$21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0</v>
      </c>
      <c r="E137" s="177">
        <f>RES_hhdet_in_fech!E137/RES_summary!E$21</f>
        <v>0</v>
      </c>
      <c r="F137" s="177">
        <f>RES_hhdet_in_fech!F137/RES_summary!F$21</f>
        <v>0</v>
      </c>
      <c r="G137" s="177">
        <f>RES_hhdet_in_fech!G137/RES_summary!G$21</f>
        <v>0</v>
      </c>
      <c r="H137" s="177">
        <f>RES_hhdet_in_fech!H137/RES_summary!H$21</f>
        <v>0</v>
      </c>
      <c r="I137" s="177">
        <f>RES_hhdet_in_fech!I137/RES_summary!I$21</f>
        <v>0</v>
      </c>
      <c r="J137" s="177">
        <f>RES_hhdet_in_fech!J137/RES_summary!J$21</f>
        <v>0</v>
      </c>
      <c r="K137" s="177">
        <f>RES_hhdet_in_fech!K137/RES_summary!K$21</f>
        <v>0</v>
      </c>
      <c r="L137" s="177">
        <f>RES_hhdet_in_fech!L137/RES_summary!L$21</f>
        <v>10.988433317987401</v>
      </c>
      <c r="M137" s="177">
        <f>RES_hhdet_in_fech!M137/RES_summary!M$21</f>
        <v>0</v>
      </c>
      <c r="N137" s="177">
        <f>RES_hhdet_in_fech!N137/RES_summary!N$21</f>
        <v>0</v>
      </c>
      <c r="O137" s="177">
        <f>RES_hhdet_in_fech!O137/RES_summary!O$21</f>
        <v>0</v>
      </c>
      <c r="P137" s="177">
        <f>RES_hhdet_in_fech!P137/RES_summary!P$21</f>
        <v>0</v>
      </c>
      <c r="Q137" s="177">
        <f>RES_hhdet_in_fech!Q137/RES_summary!Q$21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0</v>
      </c>
      <c r="E138" s="177">
        <f>RES_hhdet_in_fech!E138/RES_summary!E$21</f>
        <v>0</v>
      </c>
      <c r="F138" s="177">
        <f>RES_hhdet_in_fech!F138/RES_summary!F$21</f>
        <v>0</v>
      </c>
      <c r="G138" s="177">
        <f>RES_hhdet_in_fech!G138/RES_summary!G$21</f>
        <v>0</v>
      </c>
      <c r="H138" s="177">
        <f>RES_hhdet_in_fech!H138/RES_summary!H$21</f>
        <v>0</v>
      </c>
      <c r="I138" s="177">
        <f>RES_hhdet_in_fech!I138/RES_summary!I$21</f>
        <v>0</v>
      </c>
      <c r="J138" s="177">
        <f>RES_hhdet_in_fech!J138/RES_summary!J$21</f>
        <v>0</v>
      </c>
      <c r="K138" s="177">
        <f>RES_hhdet_in_fech!K138/RES_summary!K$21</f>
        <v>0</v>
      </c>
      <c r="L138" s="177">
        <f>RES_hhdet_in_fech!L138/RES_summary!L$21</f>
        <v>9.3810024243541648</v>
      </c>
      <c r="M138" s="177">
        <f>RES_hhdet_in_fech!M138/RES_summary!M$21</f>
        <v>0</v>
      </c>
      <c r="N138" s="177">
        <f>RES_hhdet_in_fech!N138/RES_summary!N$21</f>
        <v>0</v>
      </c>
      <c r="O138" s="177">
        <f>RES_hhdet_in_fech!O138/RES_summary!O$21</f>
        <v>0</v>
      </c>
      <c r="P138" s="177">
        <f>RES_hhdet_in_fech!P138/RES_summary!P$21</f>
        <v>0</v>
      </c>
      <c r="Q138" s="177">
        <f>RES_hhdet_in_fech!Q138/RES_summary!Q$21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0</v>
      </c>
      <c r="D139" s="178">
        <f>RES_hhdet_in_fech!D139/RES_summary!D$21</f>
        <v>0</v>
      </c>
      <c r="E139" s="178">
        <f>RES_hhdet_in_fech!E139/RES_summary!E$21</f>
        <v>0</v>
      </c>
      <c r="F139" s="178">
        <f>RES_hhdet_in_fech!F139/RES_summary!F$21</f>
        <v>12.934391144078646</v>
      </c>
      <c r="G139" s="178">
        <f>RES_hhdet_in_fech!G139/RES_summary!G$21</f>
        <v>0</v>
      </c>
      <c r="H139" s="178">
        <f>RES_hhdet_in_fech!H139/RES_summary!H$21</f>
        <v>0</v>
      </c>
      <c r="I139" s="178">
        <f>RES_hhdet_in_fech!I139/RES_summary!I$21</f>
        <v>0</v>
      </c>
      <c r="J139" s="178">
        <f>RES_hhdet_in_fech!J139/RES_summary!J$21</f>
        <v>0</v>
      </c>
      <c r="K139" s="178">
        <f>RES_hhdet_in_fech!K139/RES_summary!K$21</f>
        <v>10.131105951439027</v>
      </c>
      <c r="L139" s="178">
        <f>RES_hhdet_in_fech!L139/RES_summary!L$21</f>
        <v>10.228484065974104</v>
      </c>
      <c r="M139" s="178">
        <f>RES_hhdet_in_fech!M139/RES_summary!M$21</f>
        <v>10.023260643963933</v>
      </c>
      <c r="N139" s="178">
        <f>RES_hhdet_in_fech!N139/RES_summary!N$21</f>
        <v>9.8426135055118635</v>
      </c>
      <c r="O139" s="178">
        <f>RES_hhdet_in_fech!O139/RES_summary!O$21</f>
        <v>10.484767970067569</v>
      </c>
      <c r="P139" s="178">
        <f>RES_hhdet_in_fech!P139/RES_summary!P$21</f>
        <v>9.6934071290265997</v>
      </c>
      <c r="Q139" s="178">
        <f>RES_hhdet_in_fech!Q139/RES_summary!Q$21</f>
        <v>12.173231788122767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0</v>
      </c>
      <c r="D141" s="176">
        <f>RES_hhdet_in_fech!D141/RES_summary!D$21</f>
        <v>0</v>
      </c>
      <c r="E141" s="176">
        <f>RES_hhdet_in_fech!E141/RES_summary!E$21</f>
        <v>0</v>
      </c>
      <c r="F141" s="176">
        <f>RES_hhdet_in_fech!F141/RES_summary!F$21</f>
        <v>12.934391144078646</v>
      </c>
      <c r="G141" s="176">
        <f>RES_hhdet_in_fech!G141/RES_summary!G$21</f>
        <v>0</v>
      </c>
      <c r="H141" s="176">
        <f>RES_hhdet_in_fech!H141/RES_summary!H$21</f>
        <v>0</v>
      </c>
      <c r="I141" s="176">
        <f>RES_hhdet_in_fech!I141/RES_summary!I$21</f>
        <v>0</v>
      </c>
      <c r="J141" s="176">
        <f>RES_hhdet_in_fech!J141/RES_summary!J$21</f>
        <v>0</v>
      </c>
      <c r="K141" s="176">
        <f>RES_hhdet_in_fech!K141/RES_summary!K$21</f>
        <v>10.131105951439027</v>
      </c>
      <c r="L141" s="176">
        <f>RES_hhdet_in_fech!L141/RES_summary!L$21</f>
        <v>10.228484065974104</v>
      </c>
      <c r="M141" s="176">
        <f>RES_hhdet_in_fech!M141/RES_summary!M$21</f>
        <v>10.023260643963933</v>
      </c>
      <c r="N141" s="176">
        <f>RES_hhdet_in_fech!N141/RES_summary!N$21</f>
        <v>9.8426135055118635</v>
      </c>
      <c r="O141" s="176">
        <f>RES_hhdet_in_fech!O141/RES_summary!O$21</f>
        <v>10.484767970067569</v>
      </c>
      <c r="P141" s="176">
        <f>RES_hhdet_in_fech!P141/RES_summary!P$21</f>
        <v>9.6934071290265997</v>
      </c>
      <c r="Q141" s="176">
        <f>RES_hhdet_in_fech!Q141/RES_summary!Q$21</f>
        <v>12.173231788122767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105.86093445650434</v>
      </c>
      <c r="D143" s="184">
        <f>RES_hhdet_in_fech!D143/RES_summary!D$21</f>
        <v>103.79435265674303</v>
      </c>
      <c r="E143" s="184">
        <f>RES_hhdet_in_fech!E143/RES_summary!E$21</f>
        <v>107.96206793323357</v>
      </c>
      <c r="F143" s="184">
        <f>RES_hhdet_in_fech!F143/RES_summary!F$21</f>
        <v>107.10707361275342</v>
      </c>
      <c r="G143" s="184">
        <f>RES_hhdet_in_fech!G143/RES_summary!G$21</f>
        <v>105.78792294375852</v>
      </c>
      <c r="H143" s="184">
        <f>RES_hhdet_in_fech!H143/RES_summary!H$21</f>
        <v>97.455609393171216</v>
      </c>
      <c r="I143" s="184">
        <f>RES_hhdet_in_fech!I143/RES_summary!I$21</f>
        <v>88.536461577928861</v>
      </c>
      <c r="J143" s="184">
        <f>RES_hhdet_in_fech!J143/RES_summary!J$21</f>
        <v>84.100175741672913</v>
      </c>
      <c r="K143" s="184">
        <f>RES_hhdet_in_fech!K143/RES_summary!K$21</f>
        <v>79.372190512987473</v>
      </c>
      <c r="L143" s="184">
        <f>RES_hhdet_in_fech!L143/RES_summary!L$21</f>
        <v>79.346947987786265</v>
      </c>
      <c r="M143" s="184">
        <f>RES_hhdet_in_fech!M143/RES_summary!M$21</f>
        <v>73.585834158748654</v>
      </c>
      <c r="N143" s="184">
        <f>RES_hhdet_in_fech!N143/RES_summary!N$21</f>
        <v>70.104524285281613</v>
      </c>
      <c r="O143" s="184">
        <f>RES_hhdet_in_fech!O143/RES_summary!O$21</f>
        <v>69.725991096290301</v>
      </c>
      <c r="P143" s="184">
        <f>RES_hhdet_in_fech!P143/RES_summary!P$21</f>
        <v>56.699142899042855</v>
      </c>
      <c r="Q143" s="184">
        <f>RES_hhdet_in_fech!Q143/RES_summary!Q$21</f>
        <v>67.744998099857312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53.469105542700781</v>
      </c>
      <c r="D144" s="178">
        <f>RES_hhdet_in_fech!D144/RES_summary!D$21</f>
        <v>49.58003099780889</v>
      </c>
      <c r="E144" s="178">
        <f>RES_hhdet_in_fech!E144/RES_summary!E$21</f>
        <v>53.599794676949308</v>
      </c>
      <c r="F144" s="178">
        <f>RES_hhdet_in_fech!F144/RES_summary!F$21</f>
        <v>49.245827968123926</v>
      </c>
      <c r="G144" s="178">
        <f>RES_hhdet_in_fech!G144/RES_summary!G$21</f>
        <v>50.872374367217532</v>
      </c>
      <c r="H144" s="178">
        <f>RES_hhdet_in_fech!H144/RES_summary!H$21</f>
        <v>43.416193404409007</v>
      </c>
      <c r="I144" s="178">
        <f>RES_hhdet_in_fech!I144/RES_summary!I$21</f>
        <v>38.902433332880108</v>
      </c>
      <c r="J144" s="178">
        <f>RES_hhdet_in_fech!J144/RES_summary!J$21</f>
        <v>37.149298090923942</v>
      </c>
      <c r="K144" s="178">
        <f>RES_hhdet_in_fech!K144/RES_summary!K$21</f>
        <v>33.86360659144048</v>
      </c>
      <c r="L144" s="178">
        <f>RES_hhdet_in_fech!L144/RES_summary!L$21</f>
        <v>32.546606561936549</v>
      </c>
      <c r="M144" s="178">
        <f>RES_hhdet_in_fech!M144/RES_summary!M$21</f>
        <v>25.50659265503112</v>
      </c>
      <c r="N144" s="178">
        <f>RES_hhdet_in_fech!N144/RES_summary!N$21</f>
        <v>26.558338979403345</v>
      </c>
      <c r="O144" s="178">
        <f>RES_hhdet_in_fech!O144/RES_summary!O$21</f>
        <v>24.626940409292999</v>
      </c>
      <c r="P144" s="178">
        <f>RES_hhdet_in_fech!P144/RES_summary!P$21</f>
        <v>20.452691426220706</v>
      </c>
      <c r="Q144" s="178">
        <f>RES_hhdet_in_fech!Q144/RES_summary!Q$21</f>
        <v>21.652283382474234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53.469105542700781</v>
      </c>
      <c r="D145" s="177">
        <f>RES_hhdet_in_fech!D145/RES_summary!D$21</f>
        <v>49.58003099780889</v>
      </c>
      <c r="E145" s="177">
        <f>RES_hhdet_in_fech!E145/RES_summary!E$21</f>
        <v>53.599794676949308</v>
      </c>
      <c r="F145" s="177">
        <f>RES_hhdet_in_fech!F145/RES_summary!F$21</f>
        <v>49.245827968123926</v>
      </c>
      <c r="G145" s="177">
        <f>RES_hhdet_in_fech!G145/RES_summary!G$21</f>
        <v>50.872374367217532</v>
      </c>
      <c r="H145" s="177">
        <f>RES_hhdet_in_fech!H145/RES_summary!H$21</f>
        <v>43.416193404409007</v>
      </c>
      <c r="I145" s="177">
        <f>RES_hhdet_in_fech!I145/RES_summary!I$21</f>
        <v>38.902433332880108</v>
      </c>
      <c r="J145" s="177">
        <f>RES_hhdet_in_fech!J145/RES_summary!J$21</f>
        <v>37.149298090923942</v>
      </c>
      <c r="K145" s="177">
        <f>RES_hhdet_in_fech!K145/RES_summary!K$21</f>
        <v>33.86360659144048</v>
      </c>
      <c r="L145" s="177">
        <f>RES_hhdet_in_fech!L145/RES_summary!L$21</f>
        <v>32.546606561936549</v>
      </c>
      <c r="M145" s="177">
        <f>RES_hhdet_in_fech!M145/RES_summary!M$21</f>
        <v>25.50659265503112</v>
      </c>
      <c r="N145" s="177">
        <f>RES_hhdet_in_fech!N145/RES_summary!N$21</f>
        <v>26.558338979403345</v>
      </c>
      <c r="O145" s="177">
        <f>RES_hhdet_in_fech!O145/RES_summary!O$21</f>
        <v>24.626940409292999</v>
      </c>
      <c r="P145" s="177">
        <f>RES_hhdet_in_fech!P145/RES_summary!P$21</f>
        <v>20.452691426220706</v>
      </c>
      <c r="Q145" s="177">
        <f>RES_hhdet_in_fech!Q145/RES_summary!Q$21</f>
        <v>21.652283382474234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15.124571841087551</v>
      </c>
      <c r="D146" s="178">
        <f>RES_hhdet_in_fech!D146/RES_summary!D$21</f>
        <v>14.329015078606867</v>
      </c>
      <c r="E146" s="178">
        <f>RES_hhdet_in_fech!E146/RES_summary!E$21</f>
        <v>13.706881595712364</v>
      </c>
      <c r="F146" s="178">
        <f>RES_hhdet_in_fech!F146/RES_summary!F$21</f>
        <v>12.885990378843674</v>
      </c>
      <c r="G146" s="178">
        <f>RES_hhdet_in_fech!G146/RES_summary!G$21</f>
        <v>12.327517814649864</v>
      </c>
      <c r="H146" s="178">
        <f>RES_hhdet_in_fech!H146/RES_summary!H$21</f>
        <v>13.877463775291453</v>
      </c>
      <c r="I146" s="178">
        <f>RES_hhdet_in_fech!I146/RES_summary!I$21</f>
        <v>13.215845267455958</v>
      </c>
      <c r="J146" s="178">
        <f>RES_hhdet_in_fech!J146/RES_summary!J$21</f>
        <v>12.578519899258623</v>
      </c>
      <c r="K146" s="178">
        <f>RES_hhdet_in_fech!K146/RES_summary!K$21</f>
        <v>11.973280933797639</v>
      </c>
      <c r="L146" s="178">
        <f>RES_hhdet_in_fech!L146/RES_summary!L$21</f>
        <v>10.943777196574002</v>
      </c>
      <c r="M146" s="178">
        <f>RES_hhdet_in_fech!M146/RES_summary!M$21</f>
        <v>11.201103442404163</v>
      </c>
      <c r="N146" s="178">
        <f>RES_hhdet_in_fech!N146/RES_summary!N$21</f>
        <v>10.403646459312128</v>
      </c>
      <c r="O146" s="178">
        <f>RES_hhdet_in_fech!O146/RES_summary!O$21</f>
        <v>9.8089968255724322</v>
      </c>
      <c r="P146" s="178">
        <f>RES_hhdet_in_fech!P146/RES_summary!P$21</f>
        <v>9.2912242647123104</v>
      </c>
      <c r="Q146" s="178">
        <f>RES_hhdet_in_fech!Q146/RES_summary!Q$21</f>
        <v>8.681350532934804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15.124571841087551</v>
      </c>
      <c r="D147" s="177">
        <f>RES_hhdet_in_fech!D147/RES_summary!D$21</f>
        <v>14.329015078606867</v>
      </c>
      <c r="E147" s="177">
        <f>RES_hhdet_in_fech!E147/RES_summary!E$21</f>
        <v>13.706881595712364</v>
      </c>
      <c r="F147" s="177">
        <f>RES_hhdet_in_fech!F147/RES_summary!F$21</f>
        <v>12.885990378843674</v>
      </c>
      <c r="G147" s="177">
        <f>RES_hhdet_in_fech!G147/RES_summary!G$21</f>
        <v>12.327517814649864</v>
      </c>
      <c r="H147" s="177">
        <f>RES_hhdet_in_fech!H147/RES_summary!H$21</f>
        <v>13.877463775291453</v>
      </c>
      <c r="I147" s="177">
        <f>RES_hhdet_in_fech!I147/RES_summary!I$21</f>
        <v>13.215845267455958</v>
      </c>
      <c r="J147" s="177">
        <f>RES_hhdet_in_fech!J147/RES_summary!J$21</f>
        <v>12.578519899258623</v>
      </c>
      <c r="K147" s="177">
        <f>RES_hhdet_in_fech!K147/RES_summary!K$21</f>
        <v>11.973280933797639</v>
      </c>
      <c r="L147" s="177">
        <f>RES_hhdet_in_fech!L147/RES_summary!L$21</f>
        <v>10.943777196574002</v>
      </c>
      <c r="M147" s="177">
        <f>RES_hhdet_in_fech!M147/RES_summary!M$21</f>
        <v>11.201103442404163</v>
      </c>
      <c r="N147" s="177">
        <f>RES_hhdet_in_fech!N147/RES_summary!N$21</f>
        <v>10.403646459312128</v>
      </c>
      <c r="O147" s="177">
        <f>RES_hhdet_in_fech!O147/RES_summary!O$21</f>
        <v>9.8089968255724322</v>
      </c>
      <c r="P147" s="177">
        <f>RES_hhdet_in_fech!P147/RES_summary!P$21</f>
        <v>9.2912242647123104</v>
      </c>
      <c r="Q147" s="177">
        <f>RES_hhdet_in_fech!Q147/RES_summary!Q$21</f>
        <v>8.681350532934804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27.177048691505547</v>
      </c>
      <c r="D148" s="178">
        <f>RES_hhdet_in_fech!D148/RES_summary!D$21</f>
        <v>29.42330254451338</v>
      </c>
      <c r="E148" s="178">
        <f>RES_hhdet_in_fech!E148/RES_summary!E$21</f>
        <v>30.27647215897472</v>
      </c>
      <c r="F148" s="178">
        <f>RES_hhdet_in_fech!F148/RES_summary!F$21</f>
        <v>32.023610286503889</v>
      </c>
      <c r="G148" s="178">
        <f>RES_hhdet_in_fech!G148/RES_summary!G$21</f>
        <v>31.61718734699236</v>
      </c>
      <c r="H148" s="178">
        <f>RES_hhdet_in_fech!H148/RES_summary!H$21</f>
        <v>28.726601757297864</v>
      </c>
      <c r="I148" s="178">
        <f>RES_hhdet_in_fech!I148/RES_summary!I$21</f>
        <v>25.950517727618976</v>
      </c>
      <c r="J148" s="178">
        <f>RES_hhdet_in_fech!J148/RES_summary!J$21</f>
        <v>24.457740591798288</v>
      </c>
      <c r="K148" s="178">
        <f>RES_hhdet_in_fech!K148/RES_summary!K$21</f>
        <v>23.368086631029875</v>
      </c>
      <c r="L148" s="178">
        <f>RES_hhdet_in_fech!L148/RES_summary!L$21</f>
        <v>25.605852166065695</v>
      </c>
      <c r="M148" s="178">
        <f>RES_hhdet_in_fech!M148/RES_summary!M$21</f>
        <v>26.848365111710923</v>
      </c>
      <c r="N148" s="178">
        <f>RES_hhdet_in_fech!N148/RES_summary!N$21</f>
        <v>23.30338026465488</v>
      </c>
      <c r="O148" s="178">
        <f>RES_hhdet_in_fech!O148/RES_summary!O$21</f>
        <v>24.803163720494645</v>
      </c>
      <c r="P148" s="178">
        <f>RES_hhdet_in_fech!P148/RES_summary!P$21</f>
        <v>17.26291171573105</v>
      </c>
      <c r="Q148" s="178">
        <f>RES_hhdet_in_fech!Q148/RES_summary!Q$21</f>
        <v>25.242379823327386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27.255216360510978</v>
      </c>
      <c r="D153" s="180">
        <f>RES_hhdet_in_fech!D153/RES_summary!D$21</f>
        <v>29.581422714190758</v>
      </c>
      <c r="E153" s="180">
        <f>RES_hhdet_in_fech!E153/RES_summary!E$21</f>
        <v>30.526665620137379</v>
      </c>
      <c r="F153" s="180">
        <f>RES_hhdet_in_fech!F153/RES_summary!F$21</f>
        <v>32.271493928683142</v>
      </c>
      <c r="G153" s="180">
        <f>RES_hhdet_in_fech!G153/RES_summary!G$21</f>
        <v>32.034218118871976</v>
      </c>
      <c r="H153" s="180">
        <f>RES_hhdet_in_fech!H153/RES_summary!H$21</f>
        <v>29.634235730014137</v>
      </c>
      <c r="I153" s="180">
        <f>RES_hhdet_in_fech!I153/RES_summary!I$21</f>
        <v>26.749993833903705</v>
      </c>
      <c r="J153" s="180">
        <f>RES_hhdet_in_fech!J153/RES_summary!J$21</f>
        <v>25.176482493725601</v>
      </c>
      <c r="K153" s="180">
        <f>RES_hhdet_in_fech!K153/RES_summary!K$21</f>
        <v>24.065993749363223</v>
      </c>
      <c r="L153" s="180">
        <f>RES_hhdet_in_fech!L153/RES_summary!L$21</f>
        <v>27.14140614291696</v>
      </c>
      <c r="M153" s="180">
        <f>RES_hhdet_in_fech!M153/RES_summary!M$21</f>
        <v>28.118453128410479</v>
      </c>
      <c r="N153" s="180">
        <f>RES_hhdet_in_fech!N153/RES_summary!N$21</f>
        <v>25.386750993850541</v>
      </c>
      <c r="O153" s="180">
        <f>RES_hhdet_in_fech!O153/RES_summary!O$21</f>
        <v>26.469203049918395</v>
      </c>
      <c r="P153" s="180">
        <f>RES_hhdet_in_fech!P153/RES_summary!P$21</f>
        <v>0</v>
      </c>
      <c r="Q153" s="180">
        <f>RES_hhdet_in_fech!Q153/RES_summary!Q$21</f>
        <v>29.081662924122242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20.540505050670973</v>
      </c>
      <c r="D154" s="179">
        <f>RES_hhdet_in_fech!D154/RES_summary!D$21</f>
        <v>21.717950703914578</v>
      </c>
      <c r="E154" s="179">
        <f>RES_hhdet_in_fech!E154/RES_summary!E$21</f>
        <v>22.203151355199999</v>
      </c>
      <c r="F154" s="179">
        <f>RES_hhdet_in_fech!F154/RES_summary!F$21</f>
        <v>22.910452112310974</v>
      </c>
      <c r="G154" s="179">
        <f>RES_hhdet_in_fech!G154/RES_summary!G$21</f>
        <v>22.790990416129002</v>
      </c>
      <c r="H154" s="179">
        <f>RES_hhdet_in_fech!H154/RES_summary!H$21</f>
        <v>21.675505351845477</v>
      </c>
      <c r="I154" s="179">
        <f>RES_hhdet_in_fech!I154/RES_summary!I$21</f>
        <v>20.472376315458675</v>
      </c>
      <c r="J154" s="179">
        <f>RES_hhdet_in_fech!J154/RES_summary!J$21</f>
        <v>19.759369074676655</v>
      </c>
      <c r="K154" s="179">
        <f>RES_hhdet_in_fech!K154/RES_summary!K$21</f>
        <v>19.15048516677129</v>
      </c>
      <c r="L154" s="179">
        <f>RES_hhdet_in_fech!L154/RES_summary!L$21</f>
        <v>20.403043143528865</v>
      </c>
      <c r="M154" s="179">
        <f>RES_hhdet_in_fech!M154/RES_summary!M$21</f>
        <v>20.626229707166548</v>
      </c>
      <c r="N154" s="179">
        <f>RES_hhdet_in_fech!N154/RES_summary!N$21</f>
        <v>19.164302198491544</v>
      </c>
      <c r="O154" s="179">
        <f>RES_hhdet_in_fech!O154/RES_summary!O$21</f>
        <v>19.390561092775226</v>
      </c>
      <c r="P154" s="179">
        <f>RES_hhdet_in_fech!P154/RES_summary!P$21</f>
        <v>17.26291171573105</v>
      </c>
      <c r="Q154" s="179">
        <f>RES_hhdet_in_fech!Q154/RES_summary!Q$21</f>
        <v>20.158454988865834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10.927148141358945</v>
      </c>
      <c r="D155" s="177">
        <f>RES_hhdet_in_fech!D155/RES_summary!D$21</f>
        <v>11.881194033506517</v>
      </c>
      <c r="E155" s="177">
        <f>RES_hhdet_in_fech!E155/RES_summary!E$21</f>
        <v>12.276559424034639</v>
      </c>
      <c r="F155" s="177">
        <f>RES_hhdet_in_fech!F155/RES_summary!F$21</f>
        <v>12.972128174301067</v>
      </c>
      <c r="G155" s="177">
        <f>RES_hhdet_in_fech!G155/RES_summary!G$21</f>
        <v>12.887618722835825</v>
      </c>
      <c r="H155" s="177">
        <f>RES_hhdet_in_fech!H155/RES_summary!H$21</f>
        <v>11.914149570038296</v>
      </c>
      <c r="I155" s="177">
        <f>RES_hhdet_in_fech!I155/RES_summary!I$21</f>
        <v>10.770595760588213</v>
      </c>
      <c r="J155" s="177">
        <f>RES_hhdet_in_fech!J155/RES_summary!J$21</f>
        <v>10.161783061772827</v>
      </c>
      <c r="K155" s="177">
        <f>RES_hhdet_in_fech!K155/RES_summary!K$21</f>
        <v>9.7351400652349991</v>
      </c>
      <c r="L155" s="177">
        <f>RES_hhdet_in_fech!L155/RES_summary!L$21</f>
        <v>11.006563063534047</v>
      </c>
      <c r="M155" s="177">
        <f>RES_hhdet_in_fech!M155/RES_summary!M$21</f>
        <v>11.405153994195965</v>
      </c>
      <c r="N155" s="177">
        <f>RES_hhdet_in_fech!N155/RES_summary!N$21</f>
        <v>10.239392503783032</v>
      </c>
      <c r="O155" s="177">
        <f>RES_hhdet_in_fech!O155/RES_summary!O$21</f>
        <v>10.710363661647513</v>
      </c>
      <c r="P155" s="177">
        <f>RES_hhdet_in_fech!P155/RES_summary!P$21</f>
        <v>9.0457471552435216</v>
      </c>
      <c r="Q155" s="177">
        <f>RES_hhdet_in_fech!Q155/RES_summary!Q$21</f>
        <v>11.901255438800288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9.6133569093120279</v>
      </c>
      <c r="D156" s="177">
        <f>RES_hhdet_in_fech!D156/RES_summary!D$21</f>
        <v>9.8367566704080609</v>
      </c>
      <c r="E156" s="177">
        <f>RES_hhdet_in_fech!E156/RES_summary!E$21</f>
        <v>9.9265919311653565</v>
      </c>
      <c r="F156" s="177">
        <f>RES_hhdet_in_fech!F156/RES_summary!F$21</f>
        <v>9.9383239380099013</v>
      </c>
      <c r="G156" s="177">
        <f>RES_hhdet_in_fech!G156/RES_summary!G$21</f>
        <v>9.9033716932931739</v>
      </c>
      <c r="H156" s="177">
        <f>RES_hhdet_in_fech!H156/RES_summary!H$21</f>
        <v>9.7613557818071843</v>
      </c>
      <c r="I156" s="177">
        <f>RES_hhdet_in_fech!I156/RES_summary!I$21</f>
        <v>9.7017805548704619</v>
      </c>
      <c r="J156" s="177">
        <f>RES_hhdet_in_fech!J156/RES_summary!J$21</f>
        <v>9.5975860129038324</v>
      </c>
      <c r="K156" s="177">
        <f>RES_hhdet_in_fech!K156/RES_summary!K$21</f>
        <v>9.4153451015362908</v>
      </c>
      <c r="L156" s="177">
        <f>RES_hhdet_in_fech!L156/RES_summary!L$21</f>
        <v>9.3964800799948165</v>
      </c>
      <c r="M156" s="177">
        <f>RES_hhdet_in_fech!M156/RES_summary!M$21</f>
        <v>9.2210757129705847</v>
      </c>
      <c r="N156" s="177">
        <f>RES_hhdet_in_fech!N156/RES_summary!N$21</f>
        <v>8.9249096947085143</v>
      </c>
      <c r="O156" s="177">
        <f>RES_hhdet_in_fech!O156/RES_summary!O$21</f>
        <v>8.6801974311277164</v>
      </c>
      <c r="P156" s="177">
        <f>RES_hhdet_in_fech!P156/RES_summary!P$21</f>
        <v>8.2171645604875252</v>
      </c>
      <c r="Q156" s="177">
        <f>RES_hhdet_in_fech!Q156/RES_summary!Q$21</f>
        <v>8.2571995500655433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10.090208381210449</v>
      </c>
      <c r="D157" s="178">
        <f>RES_hhdet_in_fech!D157/RES_summary!D$21</f>
        <v>10.462004035813898</v>
      </c>
      <c r="E157" s="178">
        <f>RES_hhdet_in_fech!E157/RES_summary!E$21</f>
        <v>10.37891950159716</v>
      </c>
      <c r="F157" s="178">
        <f>RES_hhdet_in_fech!F157/RES_summary!F$21</f>
        <v>12.951644979281939</v>
      </c>
      <c r="G157" s="178">
        <f>RES_hhdet_in_fech!G157/RES_summary!G$21</f>
        <v>10.970843414898747</v>
      </c>
      <c r="H157" s="178">
        <f>RES_hhdet_in_fech!H157/RES_summary!H$21</f>
        <v>11.435350456172898</v>
      </c>
      <c r="I157" s="178">
        <f>RES_hhdet_in_fech!I157/RES_summary!I$21</f>
        <v>10.467665249973837</v>
      </c>
      <c r="J157" s="178">
        <f>RES_hhdet_in_fech!J157/RES_summary!J$21</f>
        <v>9.9146171596920567</v>
      </c>
      <c r="K157" s="178">
        <f>RES_hhdet_in_fech!K157/RES_summary!K$21</f>
        <v>10.16721635671947</v>
      </c>
      <c r="L157" s="178">
        <f>RES_hhdet_in_fech!L157/RES_summary!L$21</f>
        <v>10.250712063210013</v>
      </c>
      <c r="M157" s="178">
        <f>RES_hhdet_in_fech!M157/RES_summary!M$21</f>
        <v>10.029772949602437</v>
      </c>
      <c r="N157" s="178">
        <f>RES_hhdet_in_fech!N157/RES_summary!N$21</f>
        <v>9.8391585819112599</v>
      </c>
      <c r="O157" s="178">
        <f>RES_hhdet_in_fech!O157/RES_summary!O$21</f>
        <v>10.486890140930242</v>
      </c>
      <c r="P157" s="178">
        <f>RES_hhdet_in_fech!P157/RES_summary!P$21</f>
        <v>9.6923154923787873</v>
      </c>
      <c r="Q157" s="178">
        <f>RES_hhdet_in_fech!Q157/RES_summary!Q$21</f>
        <v>12.168984361120897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10.090208381210449</v>
      </c>
      <c r="D159" s="176">
        <f>RES_hhdet_in_fech!D159/RES_summary!D$21</f>
        <v>10.462004035813898</v>
      </c>
      <c r="E159" s="176">
        <f>RES_hhdet_in_fech!E159/RES_summary!E$21</f>
        <v>10.37891950159716</v>
      </c>
      <c r="F159" s="176">
        <f>RES_hhdet_in_fech!F159/RES_summary!F$21</f>
        <v>12.951644979281939</v>
      </c>
      <c r="G159" s="176">
        <f>RES_hhdet_in_fech!G159/RES_summary!G$21</f>
        <v>10.970843414898747</v>
      </c>
      <c r="H159" s="176">
        <f>RES_hhdet_in_fech!H159/RES_summary!H$21</f>
        <v>11.435350456172898</v>
      </c>
      <c r="I159" s="176">
        <f>RES_hhdet_in_fech!I159/RES_summary!I$21</f>
        <v>10.467665249973837</v>
      </c>
      <c r="J159" s="176">
        <f>RES_hhdet_in_fech!J159/RES_summary!J$21</f>
        <v>9.9146171596920567</v>
      </c>
      <c r="K159" s="176">
        <f>RES_hhdet_in_fech!K159/RES_summary!K$21</f>
        <v>10.16721635671947</v>
      </c>
      <c r="L159" s="176">
        <f>RES_hhdet_in_fech!L159/RES_summary!L$21</f>
        <v>10.250712063210013</v>
      </c>
      <c r="M159" s="176">
        <f>RES_hhdet_in_fech!M159/RES_summary!M$21</f>
        <v>10.029772949602437</v>
      </c>
      <c r="N159" s="176">
        <f>RES_hhdet_in_fech!N159/RES_summary!N$21</f>
        <v>9.8391585819112599</v>
      </c>
      <c r="O159" s="176">
        <f>RES_hhdet_in_fech!O159/RES_summary!O$21</f>
        <v>10.486890140930242</v>
      </c>
      <c r="P159" s="176">
        <f>RES_hhdet_in_fech!P159/RES_summary!P$21</f>
        <v>9.6923154923787873</v>
      </c>
      <c r="Q159" s="176">
        <f>RES_hhdet_in_fech!Q159/RES_summary!Q$21</f>
        <v>12.168984361120897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147.97536367071893</v>
      </c>
      <c r="D161" s="184">
        <f>RES_hhdet_in_fech!D161/RES_summary!D$21</f>
        <v>0</v>
      </c>
      <c r="E161" s="184">
        <f>RES_hhdet_in_fech!E161/RES_summary!E$21</f>
        <v>163.35858716007027</v>
      </c>
      <c r="F161" s="184">
        <f>RES_hhdet_in_fech!F161/RES_summary!F$21</f>
        <v>0</v>
      </c>
      <c r="G161" s="184">
        <f>RES_hhdet_in_fech!G161/RES_summary!G$21</f>
        <v>0</v>
      </c>
      <c r="H161" s="184">
        <f>RES_hhdet_in_fech!H161/RES_summary!H$21</f>
        <v>0</v>
      </c>
      <c r="I161" s="184">
        <f>RES_hhdet_in_fech!I161/RES_summary!I$21</f>
        <v>140.78608626826252</v>
      </c>
      <c r="J161" s="184">
        <f>RES_hhdet_in_fech!J161/RES_summary!J$21</f>
        <v>144.43103454086676</v>
      </c>
      <c r="K161" s="184">
        <f>RES_hhdet_in_fech!K161/RES_summary!K$21</f>
        <v>138.77201253598957</v>
      </c>
      <c r="L161" s="184">
        <f>RES_hhdet_in_fech!L161/RES_summary!L$21</f>
        <v>152.57789247555635</v>
      </c>
      <c r="M161" s="184">
        <f>RES_hhdet_in_fech!M161/RES_summary!M$21</f>
        <v>0</v>
      </c>
      <c r="N161" s="184">
        <f>RES_hhdet_in_fech!N161/RES_summary!N$21</f>
        <v>0</v>
      </c>
      <c r="O161" s="184">
        <f>RES_hhdet_in_fech!O161/RES_summary!O$21</f>
        <v>0</v>
      </c>
      <c r="P161" s="184">
        <f>RES_hhdet_in_fech!P161/RES_summary!P$21</f>
        <v>0</v>
      </c>
      <c r="Q161" s="184">
        <f>RES_hhdet_in_fech!Q161/RES_summary!Q$21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96.178991683833814</v>
      </c>
      <c r="D162" s="178">
        <f>RES_hhdet_in_fech!D162/RES_summary!D$21</f>
        <v>0</v>
      </c>
      <c r="E162" s="178">
        <f>RES_hhdet_in_fech!E162/RES_summary!E$21</f>
        <v>107.81615355962647</v>
      </c>
      <c r="F162" s="178">
        <f>RES_hhdet_in_fech!F162/RES_summary!F$21</f>
        <v>0</v>
      </c>
      <c r="G162" s="178">
        <f>RES_hhdet_in_fech!G162/RES_summary!G$21</f>
        <v>0</v>
      </c>
      <c r="H162" s="178">
        <f>RES_hhdet_in_fech!H162/RES_summary!H$21</f>
        <v>0</v>
      </c>
      <c r="I162" s="178">
        <f>RES_hhdet_in_fech!I162/RES_summary!I$21</f>
        <v>91.596407592368166</v>
      </c>
      <c r="J162" s="178">
        <f>RES_hhdet_in_fech!J162/RES_summary!J$21</f>
        <v>95.247290875058468</v>
      </c>
      <c r="K162" s="178">
        <f>RES_hhdet_in_fech!K162/RES_summary!K$21</f>
        <v>94.744763630973935</v>
      </c>
      <c r="L162" s="178">
        <f>RES_hhdet_in_fech!L162/RES_summary!L$21</f>
        <v>104.60947661904014</v>
      </c>
      <c r="M162" s="178">
        <f>RES_hhdet_in_fech!M162/RES_summary!M$21</f>
        <v>0</v>
      </c>
      <c r="N162" s="178">
        <f>RES_hhdet_in_fech!N162/RES_summary!N$21</f>
        <v>0</v>
      </c>
      <c r="O162" s="178">
        <f>RES_hhdet_in_fech!O162/RES_summary!O$21</f>
        <v>0</v>
      </c>
      <c r="P162" s="178">
        <f>RES_hhdet_in_fech!P162/RES_summary!P$21</f>
        <v>0</v>
      </c>
      <c r="Q162" s="178">
        <f>RES_hhdet_in_fech!Q162/RES_summary!Q$21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96.178991683833814</v>
      </c>
      <c r="D163" s="176">
        <f>RES_hhdet_in_fech!D163/RES_summary!D$21</f>
        <v>0</v>
      </c>
      <c r="E163" s="176">
        <f>RES_hhdet_in_fech!E163/RES_summary!E$21</f>
        <v>107.81615355962647</v>
      </c>
      <c r="F163" s="176">
        <f>RES_hhdet_in_fech!F163/RES_summary!F$21</f>
        <v>0</v>
      </c>
      <c r="G163" s="176">
        <f>RES_hhdet_in_fech!G163/RES_summary!G$21</f>
        <v>0</v>
      </c>
      <c r="H163" s="176">
        <f>RES_hhdet_in_fech!H163/RES_summary!H$21</f>
        <v>0</v>
      </c>
      <c r="I163" s="176">
        <f>RES_hhdet_in_fech!I163/RES_summary!I$21</f>
        <v>91.596407592368166</v>
      </c>
      <c r="J163" s="176">
        <f>RES_hhdet_in_fech!J163/RES_summary!J$21</f>
        <v>95.247290875058468</v>
      </c>
      <c r="K163" s="176">
        <f>RES_hhdet_in_fech!K163/RES_summary!K$21</f>
        <v>94.744763630973935</v>
      </c>
      <c r="L163" s="176">
        <f>RES_hhdet_in_fech!L163/RES_summary!L$21</f>
        <v>104.60947661904014</v>
      </c>
      <c r="M163" s="176">
        <f>RES_hhdet_in_fech!M163/RES_summary!M$21</f>
        <v>0</v>
      </c>
      <c r="N163" s="176">
        <f>RES_hhdet_in_fech!N163/RES_summary!N$21</f>
        <v>0</v>
      </c>
      <c r="O163" s="176">
        <f>RES_hhdet_in_fech!O163/RES_summary!O$21</f>
        <v>0</v>
      </c>
      <c r="P163" s="176">
        <f>RES_hhdet_in_fech!P163/RES_summary!P$21</f>
        <v>0</v>
      </c>
      <c r="Q163" s="176">
        <f>RES_hhdet_in_fech!Q163/RES_summary!Q$21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14.856734140375845</v>
      </c>
      <c r="D164" s="178">
        <f>RES_hhdet_in_fech!D164/RES_summary!D$21</f>
        <v>0</v>
      </c>
      <c r="E164" s="178">
        <f>RES_hhdet_in_fech!E164/RES_summary!E$21</f>
        <v>14.87180698569342</v>
      </c>
      <c r="F164" s="178">
        <f>RES_hhdet_in_fech!F164/RES_summary!F$21</f>
        <v>0</v>
      </c>
      <c r="G164" s="178">
        <f>RES_hhdet_in_fech!G164/RES_summary!G$21</f>
        <v>0</v>
      </c>
      <c r="H164" s="178">
        <f>RES_hhdet_in_fech!H164/RES_summary!H$21</f>
        <v>0</v>
      </c>
      <c r="I164" s="178">
        <f>RES_hhdet_in_fech!I164/RES_summary!I$21</f>
        <v>12.173475142458104</v>
      </c>
      <c r="J164" s="178">
        <f>RES_hhdet_in_fech!J164/RES_summary!J$21</f>
        <v>13.878730021957912</v>
      </c>
      <c r="K164" s="178">
        <f>RES_hhdet_in_fech!K164/RES_summary!K$21</f>
        <v>9.5706338492457768</v>
      </c>
      <c r="L164" s="178">
        <f>RES_hhdet_in_fech!L164/RES_summary!L$21</f>
        <v>10.872793246707859</v>
      </c>
      <c r="M164" s="178">
        <f>RES_hhdet_in_fech!M164/RES_summary!M$21</f>
        <v>0</v>
      </c>
      <c r="N164" s="178">
        <f>RES_hhdet_in_fech!N164/RES_summary!N$21</f>
        <v>0</v>
      </c>
      <c r="O164" s="178">
        <f>RES_hhdet_in_fech!O164/RES_summary!O$21</f>
        <v>0</v>
      </c>
      <c r="P164" s="178">
        <f>RES_hhdet_in_fech!P164/RES_summary!P$21</f>
        <v>0</v>
      </c>
      <c r="Q164" s="178">
        <f>RES_hhdet_in_fech!Q164/RES_summary!Q$21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14.856734140375845</v>
      </c>
      <c r="D165" s="177">
        <f>RES_hhdet_in_fech!D165/RES_summary!D$21</f>
        <v>0</v>
      </c>
      <c r="E165" s="177">
        <f>RES_hhdet_in_fech!E165/RES_summary!E$21</f>
        <v>14.87180698569342</v>
      </c>
      <c r="F165" s="177">
        <f>RES_hhdet_in_fech!F165/RES_summary!F$21</f>
        <v>0</v>
      </c>
      <c r="G165" s="177">
        <f>RES_hhdet_in_fech!G165/RES_summary!G$21</f>
        <v>0</v>
      </c>
      <c r="H165" s="177">
        <f>RES_hhdet_in_fech!H165/RES_summary!H$21</f>
        <v>0</v>
      </c>
      <c r="I165" s="177">
        <f>RES_hhdet_in_fech!I165/RES_summary!I$21</f>
        <v>12.173475142458104</v>
      </c>
      <c r="J165" s="177">
        <f>RES_hhdet_in_fech!J165/RES_summary!J$21</f>
        <v>13.878730021957912</v>
      </c>
      <c r="K165" s="177">
        <f>RES_hhdet_in_fech!K165/RES_summary!K$21</f>
        <v>9.5706338492457768</v>
      </c>
      <c r="L165" s="177">
        <f>RES_hhdet_in_fech!L165/RES_summary!L$21</f>
        <v>10.872793246707859</v>
      </c>
      <c r="M165" s="177">
        <f>RES_hhdet_in_fech!M165/RES_summary!M$21</f>
        <v>0</v>
      </c>
      <c r="N165" s="177">
        <f>RES_hhdet_in_fech!N165/RES_summary!N$21</f>
        <v>0</v>
      </c>
      <c r="O165" s="177">
        <f>RES_hhdet_in_fech!O165/RES_summary!O$21</f>
        <v>0</v>
      </c>
      <c r="P165" s="177">
        <f>RES_hhdet_in_fech!P165/RES_summary!P$21</f>
        <v>0</v>
      </c>
      <c r="Q165" s="177">
        <f>RES_hhdet_in_fech!Q165/RES_summary!Q$21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26.850364127952385</v>
      </c>
      <c r="D166" s="178">
        <f>RES_hhdet_in_fech!D166/RES_summary!D$21</f>
        <v>0</v>
      </c>
      <c r="E166" s="178">
        <f>RES_hhdet_in_fech!E166/RES_summary!E$21</f>
        <v>30.326095076859577</v>
      </c>
      <c r="F166" s="178">
        <f>RES_hhdet_in_fech!F166/RES_summary!F$21</f>
        <v>0</v>
      </c>
      <c r="G166" s="178">
        <f>RES_hhdet_in_fech!G166/RES_summary!G$21</f>
        <v>0</v>
      </c>
      <c r="H166" s="178">
        <f>RES_hhdet_in_fech!H166/RES_summary!H$21</f>
        <v>0</v>
      </c>
      <c r="I166" s="178">
        <f>RES_hhdet_in_fech!I166/RES_summary!I$21</f>
        <v>26.602195200508593</v>
      </c>
      <c r="J166" s="178">
        <f>RES_hhdet_in_fech!J166/RES_summary!J$21</f>
        <v>25.372761701907613</v>
      </c>
      <c r="K166" s="178">
        <f>RES_hhdet_in_fech!K166/RES_summary!K$21</f>
        <v>24.233668492731493</v>
      </c>
      <c r="L166" s="178">
        <f>RES_hhdet_in_fech!L166/RES_summary!L$21</f>
        <v>26.861388511415395</v>
      </c>
      <c r="M166" s="178">
        <f>RES_hhdet_in_fech!M166/RES_summary!M$21</f>
        <v>0</v>
      </c>
      <c r="N166" s="178">
        <f>RES_hhdet_in_fech!N166/RES_summary!N$21</f>
        <v>0</v>
      </c>
      <c r="O166" s="178">
        <f>RES_hhdet_in_fech!O166/RES_summary!O$21</f>
        <v>0</v>
      </c>
      <c r="P166" s="178">
        <f>RES_hhdet_in_fech!P166/RES_summary!P$21</f>
        <v>0</v>
      </c>
      <c r="Q166" s="178">
        <f>RES_hhdet_in_fech!Q166/RES_summary!Q$21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26.899890611848544</v>
      </c>
      <c r="D171" s="180">
        <f>RES_hhdet_in_fech!D171/RES_summary!D$21</f>
        <v>0</v>
      </c>
      <c r="E171" s="180">
        <f>RES_hhdet_in_fech!E171/RES_summary!E$21</f>
        <v>30.388314252712405</v>
      </c>
      <c r="F171" s="180">
        <f>RES_hhdet_in_fech!F171/RES_summary!F$21</f>
        <v>0</v>
      </c>
      <c r="G171" s="180">
        <f>RES_hhdet_in_fech!G171/RES_summary!G$21</f>
        <v>0</v>
      </c>
      <c r="H171" s="180">
        <f>RES_hhdet_in_fech!H171/RES_summary!H$21</f>
        <v>0</v>
      </c>
      <c r="I171" s="180">
        <f>RES_hhdet_in_fech!I171/RES_summary!I$21</f>
        <v>26.803768788905892</v>
      </c>
      <c r="J171" s="180">
        <f>RES_hhdet_in_fech!J171/RES_summary!J$21</f>
        <v>25.547217654482495</v>
      </c>
      <c r="K171" s="180">
        <f>RES_hhdet_in_fech!K171/RES_summary!K$21</f>
        <v>24.414429084108967</v>
      </c>
      <c r="L171" s="180">
        <f>RES_hhdet_in_fech!L171/RES_summary!L$21</f>
        <v>27.327495108086776</v>
      </c>
      <c r="M171" s="180">
        <f>RES_hhdet_in_fech!M171/RES_summary!M$21</f>
        <v>0</v>
      </c>
      <c r="N171" s="180">
        <f>RES_hhdet_in_fech!N171/RES_summary!N$21</f>
        <v>0</v>
      </c>
      <c r="O171" s="180">
        <f>RES_hhdet_in_fech!O171/RES_summary!O$21</f>
        <v>0</v>
      </c>
      <c r="P171" s="180">
        <f>RES_hhdet_in_fech!P171/RES_summary!P$21</f>
        <v>0</v>
      </c>
      <c r="Q171" s="180">
        <f>RES_hhdet_in_fech!Q171/RES_summary!Q$21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20.54050505067098</v>
      </c>
      <c r="D172" s="179">
        <f>RES_hhdet_in_fech!D172/RES_summary!D$21</f>
        <v>0</v>
      </c>
      <c r="E172" s="179">
        <f>RES_hhdet_in_fech!E172/RES_summary!E$21</f>
        <v>22.240896783708529</v>
      </c>
      <c r="F172" s="179">
        <f>RES_hhdet_in_fech!F172/RES_summary!F$21</f>
        <v>0</v>
      </c>
      <c r="G172" s="179">
        <f>RES_hhdet_in_fech!G172/RES_summary!G$21</f>
        <v>0</v>
      </c>
      <c r="H172" s="179">
        <f>RES_hhdet_in_fech!H172/RES_summary!H$21</f>
        <v>0</v>
      </c>
      <c r="I172" s="179">
        <f>RES_hhdet_in_fech!I172/RES_summary!I$21</f>
        <v>20.578990017510556</v>
      </c>
      <c r="J172" s="179">
        <f>RES_hhdet_in_fech!J172/RES_summary!J$21</f>
        <v>19.885324052874122</v>
      </c>
      <c r="K172" s="179">
        <f>RES_hhdet_in_fech!K172/RES_summary!K$21</f>
        <v>19.212379742988887</v>
      </c>
      <c r="L172" s="179">
        <f>RES_hhdet_in_fech!L172/RES_summary!L$21</f>
        <v>20.469580270942373</v>
      </c>
      <c r="M172" s="179">
        <f>RES_hhdet_in_fech!M172/RES_summary!M$21</f>
        <v>0</v>
      </c>
      <c r="N172" s="179">
        <f>RES_hhdet_in_fech!N172/RES_summary!N$21</f>
        <v>0</v>
      </c>
      <c r="O172" s="179">
        <f>RES_hhdet_in_fech!O172/RES_summary!O$21</f>
        <v>0</v>
      </c>
      <c r="P172" s="179">
        <f>RES_hhdet_in_fech!P172/RES_summary!P$21</f>
        <v>0</v>
      </c>
      <c r="Q172" s="179">
        <f>RES_hhdet_in_fech!Q172/RES_summary!Q$21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10.927148141358948</v>
      </c>
      <c r="D173" s="177">
        <f>RES_hhdet_in_fech!D173/RES_summary!D$21</f>
        <v>0</v>
      </c>
      <c r="E173" s="177">
        <f>RES_hhdet_in_fech!E173/RES_summary!E$21</f>
        <v>12.297429614425974</v>
      </c>
      <c r="F173" s="177">
        <f>RES_hhdet_in_fech!F173/RES_summary!F$21</f>
        <v>0</v>
      </c>
      <c r="G173" s="177">
        <f>RES_hhdet_in_fech!G173/RES_summary!G$21</f>
        <v>0</v>
      </c>
      <c r="H173" s="177">
        <f>RES_hhdet_in_fech!H173/RES_summary!H$21</f>
        <v>0</v>
      </c>
      <c r="I173" s="177">
        <f>RES_hhdet_in_fech!I173/RES_summary!I$21</f>
        <v>10.826685638462996</v>
      </c>
      <c r="J173" s="177">
        <f>RES_hhdet_in_fech!J173/RES_summary!J$21</f>
        <v>10.226558771926106</v>
      </c>
      <c r="K173" s="177">
        <f>RES_hhdet_in_fech!K173/RES_summary!K$21</f>
        <v>9.7666041437431552</v>
      </c>
      <c r="L173" s="177">
        <f>RES_hhdet_in_fech!L173/RES_summary!L$21</f>
        <v>11.042456978171749</v>
      </c>
      <c r="M173" s="177">
        <f>RES_hhdet_in_fech!M173/RES_summary!M$21</f>
        <v>0</v>
      </c>
      <c r="N173" s="177">
        <f>RES_hhdet_in_fech!N173/RES_summary!N$21</f>
        <v>0</v>
      </c>
      <c r="O173" s="177">
        <f>RES_hhdet_in_fech!O173/RES_summary!O$21</f>
        <v>0</v>
      </c>
      <c r="P173" s="177">
        <f>RES_hhdet_in_fech!P173/RES_summary!P$21</f>
        <v>0</v>
      </c>
      <c r="Q173" s="177">
        <f>RES_hhdet_in_fech!Q173/RES_summary!Q$21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9.6133569093120297</v>
      </c>
      <c r="D174" s="176">
        <f>RES_hhdet_in_fech!D174/RES_summary!D$21</f>
        <v>0</v>
      </c>
      <c r="E174" s="176">
        <f>RES_hhdet_in_fech!E174/RES_summary!E$21</f>
        <v>9.9434671692825543</v>
      </c>
      <c r="F174" s="176">
        <f>RES_hhdet_in_fech!F174/RES_summary!F$21</f>
        <v>0</v>
      </c>
      <c r="G174" s="176">
        <f>RES_hhdet_in_fech!G174/RES_summary!G$21</f>
        <v>0</v>
      </c>
      <c r="H174" s="176">
        <f>RES_hhdet_in_fech!H174/RES_summary!H$21</f>
        <v>0</v>
      </c>
      <c r="I174" s="176">
        <f>RES_hhdet_in_fech!I174/RES_summary!I$21</f>
        <v>9.7523043790475654</v>
      </c>
      <c r="J174" s="176">
        <f>RES_hhdet_in_fech!J174/RES_summary!J$21</f>
        <v>9.658765280948014</v>
      </c>
      <c r="K174" s="176">
        <f>RES_hhdet_in_fech!K174/RES_summary!K$21</f>
        <v>9.445775599245728</v>
      </c>
      <c r="L174" s="176">
        <f>RES_hhdet_in_fech!L174/RES_summary!L$21</f>
        <v>9.4271232927706201</v>
      </c>
      <c r="M174" s="176">
        <f>RES_hhdet_in_fech!M174/RES_summary!M$21</f>
        <v>0</v>
      </c>
      <c r="N174" s="176">
        <f>RES_hhdet_in_fech!N174/RES_summary!N$21</f>
        <v>0</v>
      </c>
      <c r="O174" s="176">
        <f>RES_hhdet_in_fech!O174/RES_summary!O$21</f>
        <v>0</v>
      </c>
      <c r="P174" s="176">
        <f>RES_hhdet_in_fech!P174/RES_summary!P$21</f>
        <v>0</v>
      </c>
      <c r="Q174" s="176">
        <f>RES_hhdet_in_fech!Q174/RES_summary!Q$21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10.0892737185569</v>
      </c>
      <c r="D175" s="178">
        <f>RES_hhdet_in_fech!D175/RES_summary!D$21</f>
        <v>0</v>
      </c>
      <c r="E175" s="178">
        <f>RES_hhdet_in_fech!E175/RES_summary!E$21</f>
        <v>10.344531537890797</v>
      </c>
      <c r="F175" s="178">
        <f>RES_hhdet_in_fech!F175/RES_summary!F$21</f>
        <v>0</v>
      </c>
      <c r="G175" s="178">
        <f>RES_hhdet_in_fech!G175/RES_summary!G$21</f>
        <v>0</v>
      </c>
      <c r="H175" s="178">
        <f>RES_hhdet_in_fech!H175/RES_summary!H$21</f>
        <v>0</v>
      </c>
      <c r="I175" s="178">
        <f>RES_hhdet_in_fech!I175/RES_summary!I$21</f>
        <v>10.414008332927665</v>
      </c>
      <c r="J175" s="178">
        <f>RES_hhdet_in_fech!J175/RES_summary!J$21</f>
        <v>9.9322519419427486</v>
      </c>
      <c r="K175" s="178">
        <f>RES_hhdet_in_fech!K175/RES_summary!K$21</f>
        <v>10.222946563038356</v>
      </c>
      <c r="L175" s="178">
        <f>RES_hhdet_in_fech!L175/RES_summary!L$21</f>
        <v>10.234234098392966</v>
      </c>
      <c r="M175" s="178">
        <f>RES_hhdet_in_fech!M175/RES_summary!M$21</f>
        <v>0</v>
      </c>
      <c r="N175" s="178">
        <f>RES_hhdet_in_fech!N175/RES_summary!N$21</f>
        <v>0</v>
      </c>
      <c r="O175" s="178">
        <f>RES_hhdet_in_fech!O175/RES_summary!O$21</f>
        <v>0</v>
      </c>
      <c r="P175" s="178">
        <f>RES_hhdet_in_fech!P175/RES_summary!P$21</f>
        <v>0</v>
      </c>
      <c r="Q175" s="178">
        <f>RES_hhdet_in_fech!Q175/RES_summary!Q$21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10.0892737185569</v>
      </c>
      <c r="D177" s="176">
        <f>RES_hhdet_in_fech!D177/RES_summary!D$21</f>
        <v>0</v>
      </c>
      <c r="E177" s="176">
        <f>RES_hhdet_in_fech!E177/RES_summary!E$21</f>
        <v>10.344531537890797</v>
      </c>
      <c r="F177" s="176">
        <f>RES_hhdet_in_fech!F177/RES_summary!F$21</f>
        <v>0</v>
      </c>
      <c r="G177" s="176">
        <f>RES_hhdet_in_fech!G177/RES_summary!G$21</f>
        <v>0</v>
      </c>
      <c r="H177" s="176">
        <f>RES_hhdet_in_fech!H177/RES_summary!H$21</f>
        <v>0</v>
      </c>
      <c r="I177" s="176">
        <f>RES_hhdet_in_fech!I177/RES_summary!I$21</f>
        <v>10.414008332927665</v>
      </c>
      <c r="J177" s="176">
        <f>RES_hhdet_in_fech!J177/RES_summary!J$21</f>
        <v>9.9322519419427486</v>
      </c>
      <c r="K177" s="176">
        <f>RES_hhdet_in_fech!K177/RES_summary!K$21</f>
        <v>10.222946563038356</v>
      </c>
      <c r="L177" s="176">
        <f>RES_hhdet_in_fech!L177/RES_summary!L$21</f>
        <v>10.234234098392966</v>
      </c>
      <c r="M177" s="176">
        <f>RES_hhdet_in_fech!M177/RES_summary!M$21</f>
        <v>0</v>
      </c>
      <c r="N177" s="176">
        <f>RES_hhdet_in_fech!N177/RES_summary!N$21</f>
        <v>0</v>
      </c>
      <c r="O177" s="176">
        <f>RES_hhdet_in_fech!O177/RES_summary!O$21</f>
        <v>0</v>
      </c>
      <c r="P177" s="176">
        <f>RES_hhdet_in_fech!P177/RES_summary!P$21</f>
        <v>0</v>
      </c>
      <c r="Q177" s="176">
        <f>RES_hhdet_in_fech!Q177/RES_summary!Q$21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116.06826413600295</v>
      </c>
      <c r="D3" s="184">
        <f>RES_hhdet_in_tesh!D3/RES_summary!D$21</f>
        <v>0</v>
      </c>
      <c r="E3" s="184">
        <f>RES_hhdet_in_tesh!E3/RES_summary!E$21</f>
        <v>0</v>
      </c>
      <c r="F3" s="184">
        <f>RES_hhdet_in_tesh!F3/RES_summary!F$21</f>
        <v>0</v>
      </c>
      <c r="G3" s="184">
        <f>RES_hhdet_in_tesh!G3/RES_summary!G$21</f>
        <v>0</v>
      </c>
      <c r="H3" s="184">
        <f>RES_hhdet_in_tesh!H3/RES_summary!H$21</f>
        <v>0</v>
      </c>
      <c r="I3" s="184">
        <f>RES_hhdet_in_tesh!I3/RES_summary!I$21</f>
        <v>0</v>
      </c>
      <c r="J3" s="184">
        <f>RES_hhdet_in_tesh!J3/RES_summary!J$21</f>
        <v>0</v>
      </c>
      <c r="K3" s="184">
        <f>RES_hhdet_in_tesh!K3/RES_summary!K$21</f>
        <v>0</v>
      </c>
      <c r="L3" s="184">
        <f>RES_hhdet_in_tesh!L3/RES_summary!L$21</f>
        <v>0</v>
      </c>
      <c r="M3" s="184">
        <f>RES_hhdet_in_tesh!M3/RES_summary!M$21</f>
        <v>0</v>
      </c>
      <c r="N3" s="184">
        <f>RES_hhdet_in_tesh!N3/RES_summary!N$21</f>
        <v>0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61.226765558401283</v>
      </c>
      <c r="D4" s="178">
        <f>RES_hhdet_in_tesh!D4/RES_summary!D$21</f>
        <v>0</v>
      </c>
      <c r="E4" s="178">
        <f>RES_hhdet_in_tesh!E4/RES_summary!E$21</f>
        <v>0</v>
      </c>
      <c r="F4" s="178">
        <f>RES_hhdet_in_tesh!F4/RES_summary!F$21</f>
        <v>0</v>
      </c>
      <c r="G4" s="178">
        <f>RES_hhdet_in_tesh!G4/RES_summary!G$21</f>
        <v>0</v>
      </c>
      <c r="H4" s="178">
        <f>RES_hhdet_in_tesh!H4/RES_summary!H$21</f>
        <v>0</v>
      </c>
      <c r="I4" s="178">
        <f>RES_hhdet_in_tesh!I4/RES_summary!I$21</f>
        <v>0</v>
      </c>
      <c r="J4" s="178">
        <f>RES_hhdet_in_tesh!J4/RES_summary!J$21</f>
        <v>0</v>
      </c>
      <c r="K4" s="178">
        <f>RES_hhdet_in_tesh!K4/RES_summary!K$21</f>
        <v>0</v>
      </c>
      <c r="L4" s="178">
        <f>RES_hhdet_in_tesh!L4/RES_summary!L$21</f>
        <v>0</v>
      </c>
      <c r="M4" s="178">
        <f>RES_hhdet_in_tesh!M4/RES_summary!M$21</f>
        <v>0</v>
      </c>
      <c r="N4" s="178">
        <f>RES_hhdet_in_tesh!N4/RES_summary!N$21</f>
        <v>0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60.507512936055598</v>
      </c>
      <c r="D5" s="177">
        <f>RES_hhdet_in_tesh!D5/RES_summary!D$21</f>
        <v>0</v>
      </c>
      <c r="E5" s="177">
        <f>RES_hhdet_in_tesh!E5/RES_summary!E$21</f>
        <v>0</v>
      </c>
      <c r="F5" s="177">
        <f>RES_hhdet_in_tesh!F5/RES_summary!F$21</f>
        <v>0</v>
      </c>
      <c r="G5" s="177">
        <f>RES_hhdet_in_tesh!G5/RES_summary!G$21</f>
        <v>0</v>
      </c>
      <c r="H5" s="177">
        <f>RES_hhdet_in_tesh!H5/RES_summary!H$21</f>
        <v>0</v>
      </c>
      <c r="I5" s="177">
        <f>RES_hhdet_in_tesh!I5/RES_summary!I$21</f>
        <v>0</v>
      </c>
      <c r="J5" s="177">
        <f>RES_hhdet_in_tesh!J5/RES_summary!J$21</f>
        <v>0</v>
      </c>
      <c r="K5" s="177">
        <f>RES_hhdet_in_tesh!K5/RES_summary!K$21</f>
        <v>0</v>
      </c>
      <c r="L5" s="177">
        <f>RES_hhdet_in_tesh!L5/RES_summary!L$21</f>
        <v>0</v>
      </c>
      <c r="M5" s="177">
        <f>RES_hhdet_in_tesh!M5/RES_summary!M$21</f>
        <v>0</v>
      </c>
      <c r="N5" s="177">
        <f>RES_hhdet_in_tesh!N5/RES_summary!N$21</f>
        <v>0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0.71925262234568477</v>
      </c>
      <c r="D6" s="177">
        <f>RES_hhdet_in_tesh!D6/RES_summary!D$21</f>
        <v>0</v>
      </c>
      <c r="E6" s="177">
        <f>RES_hhdet_in_tesh!E6/RES_summary!E$21</f>
        <v>0</v>
      </c>
      <c r="F6" s="177">
        <f>RES_hhdet_in_tesh!F6/RES_summary!F$21</f>
        <v>0</v>
      </c>
      <c r="G6" s="177">
        <f>RES_hhdet_in_tesh!G6/RES_summary!G$21</f>
        <v>0</v>
      </c>
      <c r="H6" s="177">
        <f>RES_hhdet_in_tesh!H6/RES_summary!H$21</f>
        <v>0</v>
      </c>
      <c r="I6" s="177">
        <f>RES_hhdet_in_tesh!I6/RES_summary!I$21</f>
        <v>0</v>
      </c>
      <c r="J6" s="177">
        <f>RES_hhdet_in_tesh!J6/RES_summary!J$21</f>
        <v>0</v>
      </c>
      <c r="K6" s="177">
        <f>RES_hhdet_in_tesh!K6/RES_summary!K$21</f>
        <v>0</v>
      </c>
      <c r="L6" s="177">
        <f>RES_hhdet_in_tesh!L6/RES_summary!L$21</f>
        <v>0</v>
      </c>
      <c r="M6" s="177">
        <f>RES_hhdet_in_tesh!M6/RES_summary!M$21</f>
        <v>0</v>
      </c>
      <c r="N6" s="177">
        <f>RES_hhdet_in_tesh!N6/RES_summary!N$21</f>
        <v>0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27.517840820092676</v>
      </c>
      <c r="D7" s="178">
        <f>RES_hhdet_in_tesh!D7/RES_summary!D$21</f>
        <v>0</v>
      </c>
      <c r="E7" s="178">
        <f>RES_hhdet_in_tesh!E7/RES_summary!E$21</f>
        <v>0</v>
      </c>
      <c r="F7" s="178">
        <f>RES_hhdet_in_tesh!F7/RES_summary!F$21</f>
        <v>0</v>
      </c>
      <c r="G7" s="178">
        <f>RES_hhdet_in_tesh!G7/RES_summary!G$21</f>
        <v>0</v>
      </c>
      <c r="H7" s="178">
        <f>RES_hhdet_in_tesh!H7/RES_summary!H$21</f>
        <v>0</v>
      </c>
      <c r="I7" s="178">
        <f>RES_hhdet_in_tesh!I7/RES_summary!I$21</f>
        <v>0</v>
      </c>
      <c r="J7" s="178">
        <f>RES_hhdet_in_tesh!J7/RES_summary!J$21</f>
        <v>0</v>
      </c>
      <c r="K7" s="178">
        <f>RES_hhdet_in_tesh!K7/RES_summary!K$21</f>
        <v>0</v>
      </c>
      <c r="L7" s="178">
        <f>RES_hhdet_in_tesh!L7/RES_summary!L$21</f>
        <v>0</v>
      </c>
      <c r="M7" s="178">
        <f>RES_hhdet_in_tesh!M7/RES_summary!M$21</f>
        <v>0</v>
      </c>
      <c r="N7" s="178">
        <f>RES_hhdet_in_tesh!N7/RES_summary!N$21</f>
        <v>0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27.517840820092676</v>
      </c>
      <c r="D8" s="177">
        <f>RES_hhdet_in_tesh!D8/RES_summary!D$21</f>
        <v>0</v>
      </c>
      <c r="E8" s="177">
        <f>RES_hhdet_in_tesh!E8/RES_summary!E$21</f>
        <v>0</v>
      </c>
      <c r="F8" s="177">
        <f>RES_hhdet_in_tesh!F8/RES_summary!F$21</f>
        <v>0</v>
      </c>
      <c r="G8" s="177">
        <f>RES_hhdet_in_tesh!G8/RES_summary!G$21</f>
        <v>0</v>
      </c>
      <c r="H8" s="177">
        <f>RES_hhdet_in_tesh!H8/RES_summary!H$21</f>
        <v>0</v>
      </c>
      <c r="I8" s="177">
        <f>RES_hhdet_in_tesh!I8/RES_summary!I$21</f>
        <v>0</v>
      </c>
      <c r="J8" s="177">
        <f>RES_hhdet_in_tesh!J8/RES_summary!J$21</f>
        <v>0</v>
      </c>
      <c r="K8" s="177">
        <f>RES_hhdet_in_tesh!K8/RES_summary!K$21</f>
        <v>0</v>
      </c>
      <c r="L8" s="177">
        <f>RES_hhdet_in_tesh!L8/RES_summary!L$21</f>
        <v>0</v>
      </c>
      <c r="M8" s="177">
        <f>RES_hhdet_in_tesh!M8/RES_summary!M$21</f>
        <v>0</v>
      </c>
      <c r="N8" s="177">
        <f>RES_hhdet_in_tesh!N8/RES_summary!N$21</f>
        <v>0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18.928710876535174</v>
      </c>
      <c r="D9" s="178">
        <f>RES_hhdet_in_tesh!D9/RES_summary!D$21</f>
        <v>0</v>
      </c>
      <c r="E9" s="178">
        <f>RES_hhdet_in_tesh!E9/RES_summary!E$21</f>
        <v>0</v>
      </c>
      <c r="F9" s="178">
        <f>RES_hhdet_in_tesh!F9/RES_summary!F$21</f>
        <v>0</v>
      </c>
      <c r="G9" s="178">
        <f>RES_hhdet_in_tesh!G9/RES_summary!G$21</f>
        <v>0</v>
      </c>
      <c r="H9" s="178">
        <f>RES_hhdet_in_tesh!H9/RES_summary!H$21</f>
        <v>0</v>
      </c>
      <c r="I9" s="178">
        <f>RES_hhdet_in_tesh!I9/RES_summary!I$21</f>
        <v>0</v>
      </c>
      <c r="J9" s="178">
        <f>RES_hhdet_in_tesh!J9/RES_summary!J$21</f>
        <v>0</v>
      </c>
      <c r="K9" s="178">
        <f>RES_hhdet_in_tesh!K9/RES_summary!K$21</f>
        <v>0</v>
      </c>
      <c r="L9" s="178">
        <f>RES_hhdet_in_tesh!L9/RES_summary!L$21</f>
        <v>0</v>
      </c>
      <c r="M9" s="178">
        <f>RES_hhdet_in_tesh!M9/RES_summary!M$21</f>
        <v>0</v>
      </c>
      <c r="N9" s="178">
        <f>RES_hhdet_in_tesh!N9/RES_summary!N$21</f>
        <v>0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0</v>
      </c>
      <c r="E10" s="183">
        <f>RES_hhdet_in_tesh!E10/RES_summary!E$21</f>
        <v>0</v>
      </c>
      <c r="F10" s="183">
        <f>RES_hhdet_in_tesh!F10/RES_summary!F$21</f>
        <v>0</v>
      </c>
      <c r="G10" s="183">
        <f>RES_hhdet_in_tesh!G10/RES_summary!G$21</f>
        <v>0</v>
      </c>
      <c r="H10" s="183">
        <f>RES_hhdet_in_tesh!H10/RES_summary!H$21</f>
        <v>0</v>
      </c>
      <c r="I10" s="183">
        <f>RES_hhdet_in_tesh!I10/RES_summary!I$21</f>
        <v>0</v>
      </c>
      <c r="J10" s="183">
        <f>RES_hhdet_in_tesh!J10/RES_summary!J$21</f>
        <v>0</v>
      </c>
      <c r="K10" s="183">
        <f>RES_hhdet_in_tesh!K10/RES_summary!K$21</f>
        <v>0</v>
      </c>
      <c r="L10" s="183">
        <f>RES_hhdet_in_tesh!L10/RES_summary!L$21</f>
        <v>0</v>
      </c>
      <c r="M10" s="183">
        <f>RES_hhdet_in_tesh!M10/RES_summary!M$21</f>
        <v>0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18.940669478887585</v>
      </c>
      <c r="D15" s="180">
        <f>RES_hhdet_in_tesh!D15/RES_summary!D$21</f>
        <v>0</v>
      </c>
      <c r="E15" s="180">
        <f>RES_hhdet_in_tesh!E15/RES_summary!E$21</f>
        <v>0</v>
      </c>
      <c r="F15" s="180">
        <f>RES_hhdet_in_tesh!F15/RES_summary!F$21</f>
        <v>0</v>
      </c>
      <c r="G15" s="180">
        <f>RES_hhdet_in_tesh!G15/RES_summary!G$21</f>
        <v>0</v>
      </c>
      <c r="H15" s="180">
        <f>RES_hhdet_in_tesh!H15/RES_summary!H$21</f>
        <v>0</v>
      </c>
      <c r="I15" s="180">
        <f>RES_hhdet_in_tesh!I15/RES_summary!I$21</f>
        <v>0</v>
      </c>
      <c r="J15" s="180">
        <f>RES_hhdet_in_tesh!J15/RES_summary!J$21</f>
        <v>0</v>
      </c>
      <c r="K15" s="180">
        <f>RES_hhdet_in_tesh!K15/RES_summary!K$21</f>
        <v>0</v>
      </c>
      <c r="L15" s="180">
        <f>RES_hhdet_in_tesh!L15/RES_summary!L$21</f>
        <v>0</v>
      </c>
      <c r="M15" s="180">
        <f>RES_hhdet_in_tesh!M15/RES_summary!M$21</f>
        <v>0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17.264195466046516</v>
      </c>
      <c r="D16" s="179">
        <f>RES_hhdet_in_tesh!D16/RES_summary!D$21</f>
        <v>0</v>
      </c>
      <c r="E16" s="179">
        <f>RES_hhdet_in_tesh!E16/RES_summary!E$21</f>
        <v>0</v>
      </c>
      <c r="F16" s="179">
        <f>RES_hhdet_in_tesh!F16/RES_summary!F$21</f>
        <v>0</v>
      </c>
      <c r="G16" s="179">
        <f>RES_hhdet_in_tesh!G16/RES_summary!G$21</f>
        <v>0</v>
      </c>
      <c r="H16" s="179">
        <f>RES_hhdet_in_tesh!H16/RES_summary!H$21</f>
        <v>0</v>
      </c>
      <c r="I16" s="179">
        <f>RES_hhdet_in_tesh!I16/RES_summary!I$21</f>
        <v>0</v>
      </c>
      <c r="J16" s="179">
        <f>RES_hhdet_in_tesh!J16/RES_summary!J$21</f>
        <v>0</v>
      </c>
      <c r="K16" s="179">
        <f>RES_hhdet_in_tesh!K16/RES_summary!K$21</f>
        <v>0</v>
      </c>
      <c r="L16" s="179">
        <f>RES_hhdet_in_tesh!L16/RES_summary!L$21</f>
        <v>0</v>
      </c>
      <c r="M16" s="179">
        <f>RES_hhdet_in_tesh!M16/RES_summary!M$21</f>
        <v>0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7.6508385567344908</v>
      </c>
      <c r="D17" s="177">
        <f>RES_hhdet_in_tesh!D17/RES_summary!D$21</f>
        <v>0</v>
      </c>
      <c r="E17" s="177">
        <f>RES_hhdet_in_tesh!E17/RES_summary!E$21</f>
        <v>0</v>
      </c>
      <c r="F17" s="177">
        <f>RES_hhdet_in_tesh!F17/RES_summary!F$21</f>
        <v>0</v>
      </c>
      <c r="G17" s="177">
        <f>RES_hhdet_in_tesh!G17/RES_summary!G$21</f>
        <v>0</v>
      </c>
      <c r="H17" s="177">
        <f>RES_hhdet_in_tesh!H17/RES_summary!H$21</f>
        <v>0</v>
      </c>
      <c r="I17" s="177">
        <f>RES_hhdet_in_tesh!I17/RES_summary!I$21</f>
        <v>0</v>
      </c>
      <c r="J17" s="177">
        <f>RES_hhdet_in_tesh!J17/RES_summary!J$21</f>
        <v>0</v>
      </c>
      <c r="K17" s="177">
        <f>RES_hhdet_in_tesh!K17/RES_summary!K$21</f>
        <v>0</v>
      </c>
      <c r="L17" s="177">
        <f>RES_hhdet_in_tesh!L17/RES_summary!L$21</f>
        <v>0</v>
      </c>
      <c r="M17" s="177">
        <f>RES_hhdet_in_tesh!M17/RES_summary!M$21</f>
        <v>0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9.6133569093120261</v>
      </c>
      <c r="D18" s="177">
        <f>RES_hhdet_in_tesh!D18/RES_summary!D$21</f>
        <v>0</v>
      </c>
      <c r="E18" s="177">
        <f>RES_hhdet_in_tesh!E18/RES_summary!E$21</f>
        <v>0</v>
      </c>
      <c r="F18" s="177">
        <f>RES_hhdet_in_tesh!F18/RES_summary!F$21</f>
        <v>0</v>
      </c>
      <c r="G18" s="177">
        <f>RES_hhdet_in_tesh!G18/RES_summary!G$21</f>
        <v>0</v>
      </c>
      <c r="H18" s="177">
        <f>RES_hhdet_in_tesh!H18/RES_summary!H$21</f>
        <v>0</v>
      </c>
      <c r="I18" s="177">
        <f>RES_hhdet_in_tesh!I18/RES_summary!I$21</f>
        <v>0</v>
      </c>
      <c r="J18" s="177">
        <f>RES_hhdet_in_tesh!J18/RES_summary!J$21</f>
        <v>0</v>
      </c>
      <c r="K18" s="177">
        <f>RES_hhdet_in_tesh!K18/RES_summary!K$21</f>
        <v>0</v>
      </c>
      <c r="L18" s="177">
        <f>RES_hhdet_in_tesh!L18/RES_summary!L$21</f>
        <v>0</v>
      </c>
      <c r="M18" s="177">
        <f>RES_hhdet_in_tesh!M18/RES_summary!M$21</f>
        <v>0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8.3949468809738228</v>
      </c>
      <c r="D19" s="178">
        <f>RES_hhdet_in_tesh!D19/RES_summary!D$21</f>
        <v>0</v>
      </c>
      <c r="E19" s="178">
        <f>RES_hhdet_in_tesh!E19/RES_summary!E$21</f>
        <v>0</v>
      </c>
      <c r="F19" s="178">
        <f>RES_hhdet_in_tesh!F19/RES_summary!F$21</f>
        <v>0</v>
      </c>
      <c r="G19" s="178">
        <f>RES_hhdet_in_tesh!G19/RES_summary!G$21</f>
        <v>0</v>
      </c>
      <c r="H19" s="178">
        <f>RES_hhdet_in_tesh!H19/RES_summary!H$21</f>
        <v>0</v>
      </c>
      <c r="I19" s="178">
        <f>RES_hhdet_in_tesh!I19/RES_summary!I$21</f>
        <v>0</v>
      </c>
      <c r="J19" s="178">
        <f>RES_hhdet_in_tesh!J19/RES_summary!J$21</f>
        <v>0</v>
      </c>
      <c r="K19" s="178">
        <f>RES_hhdet_in_tesh!K19/RES_summary!K$21</f>
        <v>0</v>
      </c>
      <c r="L19" s="178">
        <f>RES_hhdet_in_tesh!L19/RES_summary!L$21</f>
        <v>0</v>
      </c>
      <c r="M19" s="178">
        <f>RES_hhdet_in_tesh!M19/RES_summary!M$21</f>
        <v>0</v>
      </c>
      <c r="N19" s="178">
        <f>RES_hhdet_in_tesh!N19/RES_summary!N$21</f>
        <v>0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8.3949468809738228</v>
      </c>
      <c r="D22" s="176">
        <f>RES_hhdet_in_tesh!D22/RES_summary!D$21</f>
        <v>0</v>
      </c>
      <c r="E22" s="176">
        <f>RES_hhdet_in_tesh!E22/RES_summary!E$21</f>
        <v>0</v>
      </c>
      <c r="F22" s="176">
        <f>RES_hhdet_in_tesh!F22/RES_summary!F$21</f>
        <v>0</v>
      </c>
      <c r="G22" s="176">
        <f>RES_hhdet_in_tesh!G22/RES_summary!G$21</f>
        <v>0</v>
      </c>
      <c r="H22" s="176">
        <f>RES_hhdet_in_tesh!H22/RES_summary!H$21</f>
        <v>0</v>
      </c>
      <c r="I22" s="176">
        <f>RES_hhdet_in_tesh!I22/RES_summary!I$21</f>
        <v>0</v>
      </c>
      <c r="J22" s="176">
        <f>RES_hhdet_in_tesh!J22/RES_summary!J$21</f>
        <v>0</v>
      </c>
      <c r="K22" s="176">
        <f>RES_hhdet_in_tesh!K22/RES_summary!K$21</f>
        <v>0</v>
      </c>
      <c r="L22" s="176">
        <f>RES_hhdet_in_tesh!L22/RES_summary!L$21</f>
        <v>0</v>
      </c>
      <c r="M22" s="176">
        <f>RES_hhdet_in_tesh!M22/RES_summary!M$21</f>
        <v>0</v>
      </c>
      <c r="N22" s="176">
        <f>RES_hhdet_in_tesh!N22/RES_summary!N$21</f>
        <v>0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107.99066672698662</v>
      </c>
      <c r="D24" s="184">
        <f>RES_hhdet_in_tesh!D24/RES_summary!D$21</f>
        <v>107.9100835716556</v>
      </c>
      <c r="E24" s="184">
        <f>RES_hhdet_in_tesh!E24/RES_summary!E$21</f>
        <v>113.91116746408964</v>
      </c>
      <c r="F24" s="184">
        <f>RES_hhdet_in_tesh!F24/RES_summary!F$21</f>
        <v>114.46753075263503</v>
      </c>
      <c r="G24" s="184">
        <f>RES_hhdet_in_tesh!G24/RES_summary!G$21</f>
        <v>118.36447653137695</v>
      </c>
      <c r="H24" s="184">
        <f>RES_hhdet_in_tesh!H24/RES_summary!H$21</f>
        <v>114.45650408459554</v>
      </c>
      <c r="I24" s="184">
        <f>RES_hhdet_in_tesh!I24/RES_summary!I$21</f>
        <v>112.51810153390264</v>
      </c>
      <c r="J24" s="184">
        <f>RES_hhdet_in_tesh!J24/RES_summary!J$21</f>
        <v>118.9539921901203</v>
      </c>
      <c r="K24" s="184">
        <f>RES_hhdet_in_tesh!K24/RES_summary!K$21</f>
        <v>118.96307730886427</v>
      </c>
      <c r="L24" s="184">
        <f>RES_hhdet_in_tesh!L24/RES_summary!L$21</f>
        <v>121.17091047891871</v>
      </c>
      <c r="M24" s="184">
        <f>RES_hhdet_in_tesh!M24/RES_summary!M$21</f>
        <v>114.69112396265241</v>
      </c>
      <c r="N24" s="184">
        <f>RES_hhdet_in_tesh!N24/RES_summary!N$21</f>
        <v>0</v>
      </c>
      <c r="O24" s="184">
        <f>RES_hhdet_in_tesh!O24/RES_summary!O$21</f>
        <v>118.96485227950313</v>
      </c>
      <c r="P24" s="184">
        <f>RES_hhdet_in_tesh!P24/RES_summary!P$21</f>
        <v>103.48166832110842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57.24889969831154</v>
      </c>
      <c r="D25" s="178">
        <f>RES_hhdet_in_tesh!D25/RES_summary!D$21</f>
        <v>57.879388815870364</v>
      </c>
      <c r="E25" s="178">
        <f>RES_hhdet_in_tesh!E25/RES_summary!E$21</f>
        <v>63.452863927452547</v>
      </c>
      <c r="F25" s="178">
        <f>RES_hhdet_in_tesh!F25/RES_summary!F$21</f>
        <v>64.654611572065278</v>
      </c>
      <c r="G25" s="178">
        <f>RES_hhdet_in_tesh!G25/RES_summary!G$21</f>
        <v>68.182288630993909</v>
      </c>
      <c r="H25" s="178">
        <f>RES_hhdet_in_tesh!H25/RES_summary!H$21</f>
        <v>65.04823213831412</v>
      </c>
      <c r="I25" s="178">
        <f>RES_hhdet_in_tesh!I25/RES_summary!I$21</f>
        <v>62.694369251263204</v>
      </c>
      <c r="J25" s="178">
        <f>RES_hhdet_in_tesh!J25/RES_summary!J$21</f>
        <v>63.890269707795127</v>
      </c>
      <c r="K25" s="178">
        <f>RES_hhdet_in_tesh!K25/RES_summary!K$21</f>
        <v>64.653197542668906</v>
      </c>
      <c r="L25" s="178">
        <f>RES_hhdet_in_tesh!L25/RES_summary!L$21</f>
        <v>67.644832743690102</v>
      </c>
      <c r="M25" s="178">
        <f>RES_hhdet_in_tesh!M25/RES_summary!M$21</f>
        <v>60.255743664117318</v>
      </c>
      <c r="N25" s="178">
        <f>RES_hhdet_in_tesh!N25/RES_summary!N$21</f>
        <v>0</v>
      </c>
      <c r="O25" s="178">
        <f>RES_hhdet_in_tesh!O25/RES_summary!O$21</f>
        <v>65.684624252759605</v>
      </c>
      <c r="P25" s="178">
        <f>RES_hhdet_in_tesh!P25/RES_summary!P$21</f>
        <v>50.5151446125954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55.59670503881501</v>
      </c>
      <c r="D26" s="177">
        <f>RES_hhdet_in_tesh!D26/RES_summary!D$21</f>
        <v>56.06454505959141</v>
      </c>
      <c r="E26" s="177">
        <f>RES_hhdet_in_tesh!E26/RES_summary!E$21</f>
        <v>61.363666705230457</v>
      </c>
      <c r="F26" s="177">
        <f>RES_hhdet_in_tesh!F26/RES_summary!F$21</f>
        <v>62.006905843989671</v>
      </c>
      <c r="G26" s="177">
        <f>RES_hhdet_in_tesh!G26/RES_summary!G$21</f>
        <v>65.6750802943331</v>
      </c>
      <c r="H26" s="177">
        <f>RES_hhdet_in_tesh!H26/RES_summary!H$21</f>
        <v>62.874057947574073</v>
      </c>
      <c r="I26" s="177">
        <f>RES_hhdet_in_tesh!I26/RES_summary!I$21</f>
        <v>61.31117495140974</v>
      </c>
      <c r="J26" s="177">
        <f>RES_hhdet_in_tesh!J26/RES_summary!J$21</f>
        <v>62.539141807684395</v>
      </c>
      <c r="K26" s="177">
        <f>RES_hhdet_in_tesh!K26/RES_summary!K$21</f>
        <v>63.425066754537781</v>
      </c>
      <c r="L26" s="177">
        <f>RES_hhdet_in_tesh!L26/RES_summary!L$21</f>
        <v>66.234897917724197</v>
      </c>
      <c r="M26" s="177">
        <f>RES_hhdet_in_tesh!M26/RES_summary!M$21</f>
        <v>58.627022185974155</v>
      </c>
      <c r="N26" s="177">
        <f>RES_hhdet_in_tesh!N26/RES_summary!N$21</f>
        <v>0</v>
      </c>
      <c r="O26" s="177">
        <f>RES_hhdet_in_tesh!O26/RES_summary!O$21</f>
        <v>64.505623279436435</v>
      </c>
      <c r="P26" s="177">
        <f>RES_hhdet_in_tesh!P26/RES_summary!P$21</f>
        <v>49.728908152893844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1.6521946594965273</v>
      </c>
      <c r="D27" s="177">
        <f>RES_hhdet_in_tesh!D27/RES_summary!D$21</f>
        <v>1.8148437562789534</v>
      </c>
      <c r="E27" s="177">
        <f>RES_hhdet_in_tesh!E27/RES_summary!E$21</f>
        <v>2.089197222222086</v>
      </c>
      <c r="F27" s="177">
        <f>RES_hhdet_in_tesh!F27/RES_summary!F$21</f>
        <v>2.6477057280756116</v>
      </c>
      <c r="G27" s="177">
        <f>RES_hhdet_in_tesh!G27/RES_summary!G$21</f>
        <v>2.5072083366608173</v>
      </c>
      <c r="H27" s="177">
        <f>RES_hhdet_in_tesh!H27/RES_summary!H$21</f>
        <v>2.1741741907400423</v>
      </c>
      <c r="I27" s="177">
        <f>RES_hhdet_in_tesh!I27/RES_summary!I$21</f>
        <v>1.3831942998534601</v>
      </c>
      <c r="J27" s="177">
        <f>RES_hhdet_in_tesh!J27/RES_summary!J$21</f>
        <v>1.3511279001107395</v>
      </c>
      <c r="K27" s="177">
        <f>RES_hhdet_in_tesh!K27/RES_summary!K$21</f>
        <v>1.2281307881311321</v>
      </c>
      <c r="L27" s="177">
        <f>RES_hhdet_in_tesh!L27/RES_summary!L$21</f>
        <v>1.409934825965913</v>
      </c>
      <c r="M27" s="177">
        <f>RES_hhdet_in_tesh!M27/RES_summary!M$21</f>
        <v>1.6287214781431563</v>
      </c>
      <c r="N27" s="177">
        <f>RES_hhdet_in_tesh!N27/RES_summary!N$21</f>
        <v>0</v>
      </c>
      <c r="O27" s="177">
        <f>RES_hhdet_in_tesh!O27/RES_summary!O$21</f>
        <v>1.1790009733231619</v>
      </c>
      <c r="P27" s="177">
        <f>RES_hhdet_in_tesh!P27/RES_summary!P$21</f>
        <v>0.78623645970155887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27.53227129703486</v>
      </c>
      <c r="D28" s="178">
        <f>RES_hhdet_in_tesh!D28/RES_summary!D$21</f>
        <v>26.651902739595506</v>
      </c>
      <c r="E28" s="178">
        <f>RES_hhdet_in_tesh!E28/RES_summary!E$21</f>
        <v>26.54551943843741</v>
      </c>
      <c r="F28" s="178">
        <f>RES_hhdet_in_tesh!F28/RES_summary!F$21</f>
        <v>25.942612776478228</v>
      </c>
      <c r="G28" s="178">
        <f>RES_hhdet_in_tesh!G28/RES_summary!G$21</f>
        <v>25.513815334008292</v>
      </c>
      <c r="H28" s="178">
        <f>RES_hhdet_in_tesh!H28/RES_summary!H$21</f>
        <v>25.443167613823487</v>
      </c>
      <c r="I28" s="178">
        <f>RES_hhdet_in_tesh!I28/RES_summary!I$21</f>
        <v>25.810561900491766</v>
      </c>
      <c r="J28" s="178">
        <f>RES_hhdet_in_tesh!J28/RES_summary!J$21</f>
        <v>31.132698435061943</v>
      </c>
      <c r="K28" s="178">
        <f>RES_hhdet_in_tesh!K28/RES_summary!K$21</f>
        <v>31.457468238124232</v>
      </c>
      <c r="L28" s="178">
        <f>RES_hhdet_in_tesh!L28/RES_summary!L$21</f>
        <v>30.124669547320103</v>
      </c>
      <c r="M28" s="178">
        <f>RES_hhdet_in_tesh!M28/RES_summary!M$21</f>
        <v>32.156792005383487</v>
      </c>
      <c r="N28" s="178">
        <f>RES_hhdet_in_tesh!N28/RES_summary!N$21</f>
        <v>0</v>
      </c>
      <c r="O28" s="178">
        <f>RES_hhdet_in_tesh!O28/RES_summary!O$21</f>
        <v>31.754815690430437</v>
      </c>
      <c r="P28" s="178">
        <f>RES_hhdet_in_tesh!P28/RES_summary!P$21</f>
        <v>32.236446236397384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27.53227129703486</v>
      </c>
      <c r="D29" s="177">
        <f>RES_hhdet_in_tesh!D29/RES_summary!D$21</f>
        <v>26.651902739595506</v>
      </c>
      <c r="E29" s="177">
        <f>RES_hhdet_in_tesh!E29/RES_summary!E$21</f>
        <v>26.54551943843741</v>
      </c>
      <c r="F29" s="177">
        <f>RES_hhdet_in_tesh!F29/RES_summary!F$21</f>
        <v>25.942612776478228</v>
      </c>
      <c r="G29" s="177">
        <f>RES_hhdet_in_tesh!G29/RES_summary!G$21</f>
        <v>25.513815334008292</v>
      </c>
      <c r="H29" s="177">
        <f>RES_hhdet_in_tesh!H29/RES_summary!H$21</f>
        <v>25.443167613823487</v>
      </c>
      <c r="I29" s="177">
        <f>RES_hhdet_in_tesh!I29/RES_summary!I$21</f>
        <v>25.810561900491766</v>
      </c>
      <c r="J29" s="177">
        <f>RES_hhdet_in_tesh!J29/RES_summary!J$21</f>
        <v>31.132698435061943</v>
      </c>
      <c r="K29" s="177">
        <f>RES_hhdet_in_tesh!K29/RES_summary!K$21</f>
        <v>31.457468238124232</v>
      </c>
      <c r="L29" s="177">
        <f>RES_hhdet_in_tesh!L29/RES_summary!L$21</f>
        <v>30.124669547320103</v>
      </c>
      <c r="M29" s="177">
        <f>RES_hhdet_in_tesh!M29/RES_summary!M$21</f>
        <v>32.156792005383487</v>
      </c>
      <c r="N29" s="177">
        <f>RES_hhdet_in_tesh!N29/RES_summary!N$21</f>
        <v>0</v>
      </c>
      <c r="O29" s="177">
        <f>RES_hhdet_in_tesh!O29/RES_summary!O$21</f>
        <v>31.754815690430437</v>
      </c>
      <c r="P29" s="177">
        <f>RES_hhdet_in_tesh!P29/RES_summary!P$21</f>
        <v>32.236446236397384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16.179239876234924</v>
      </c>
      <c r="D30" s="178">
        <f>RES_hhdet_in_tesh!D30/RES_summary!D$21</f>
        <v>16.393489044562287</v>
      </c>
      <c r="E30" s="178">
        <f>RES_hhdet_in_tesh!E30/RES_summary!E$21</f>
        <v>16.471384574958929</v>
      </c>
      <c r="F30" s="178">
        <f>RES_hhdet_in_tesh!F30/RES_summary!F$21</f>
        <v>16.429605234472252</v>
      </c>
      <c r="G30" s="178">
        <f>RES_hhdet_in_tesh!G30/RES_summary!G$21</f>
        <v>16.406254325458963</v>
      </c>
      <c r="H30" s="178">
        <f>RES_hhdet_in_tesh!H30/RES_summary!H$21</f>
        <v>16.303117920513579</v>
      </c>
      <c r="I30" s="178">
        <f>RES_hhdet_in_tesh!I30/RES_summary!I$21</f>
        <v>16.316638913892795</v>
      </c>
      <c r="J30" s="178">
        <f>RES_hhdet_in_tesh!J30/RES_summary!J$21</f>
        <v>16.148370868473858</v>
      </c>
      <c r="K30" s="178">
        <f>RES_hhdet_in_tesh!K30/RES_summary!K$21</f>
        <v>15.78108401803445</v>
      </c>
      <c r="L30" s="178">
        <f>RES_hhdet_in_tesh!L30/RES_summary!L$21</f>
        <v>15.994624183709879</v>
      </c>
      <c r="M30" s="178">
        <f>RES_hhdet_in_tesh!M30/RES_summary!M$21</f>
        <v>15.359626606468252</v>
      </c>
      <c r="N30" s="178">
        <f>RES_hhdet_in_tesh!N30/RES_summary!N$21</f>
        <v>0</v>
      </c>
      <c r="O30" s="178">
        <f>RES_hhdet_in_tesh!O30/RES_summary!O$21</f>
        <v>14.632463901504888</v>
      </c>
      <c r="P30" s="178">
        <f>RES_hhdet_in_tesh!P30/RES_summary!P$21</f>
        <v>13.989712304806922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16.180853367030263</v>
      </c>
      <c r="D31" s="183">
        <f>RES_hhdet_in_tesh!D31/RES_summary!D$21</f>
        <v>16.389767167621017</v>
      </c>
      <c r="E31" s="183">
        <f>RES_hhdet_in_tesh!E31/RES_summary!E$21</f>
        <v>16.461271077905661</v>
      </c>
      <c r="F31" s="183">
        <f>RES_hhdet_in_tesh!F31/RES_summary!F$21</f>
        <v>16.418305650912377</v>
      </c>
      <c r="G31" s="183">
        <f>RES_hhdet_in_tesh!G31/RES_summary!G$21</f>
        <v>16.317241179113733</v>
      </c>
      <c r="H31" s="183">
        <f>RES_hhdet_in_tesh!H31/RES_summary!H$21</f>
        <v>16.264087342703402</v>
      </c>
      <c r="I31" s="183">
        <f>RES_hhdet_in_tesh!I31/RES_summary!I$21</f>
        <v>16.203875349142312</v>
      </c>
      <c r="J31" s="183">
        <f>RES_hhdet_in_tesh!J31/RES_summary!J$21</f>
        <v>15.995054285490657</v>
      </c>
      <c r="K31" s="183">
        <f>RES_hhdet_in_tesh!K31/RES_summary!K$21</f>
        <v>15.645113468773554</v>
      </c>
      <c r="L31" s="183">
        <f>RES_hhdet_in_tesh!L31/RES_summary!L$21</f>
        <v>0</v>
      </c>
      <c r="M31" s="183">
        <f>RES_hhdet_in_tesh!M31/RES_summary!M$21</f>
        <v>15.319833659893883</v>
      </c>
      <c r="N31" s="183">
        <f>RES_hhdet_in_tesh!N31/RES_summary!N$21</f>
        <v>0</v>
      </c>
      <c r="O31" s="183">
        <f>RES_hhdet_in_tesh!O31/RES_summary!O$21</f>
        <v>14.594243340503683</v>
      </c>
      <c r="P31" s="183">
        <f>RES_hhdet_in_tesh!P31/RES_summary!P$21</f>
        <v>13.970981397549748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16.107970860953326</v>
      </c>
      <c r="D32" s="183">
        <f>RES_hhdet_in_tesh!D32/RES_summary!D$21</f>
        <v>16.486319632602545</v>
      </c>
      <c r="E32" s="183">
        <f>RES_hhdet_in_tesh!E32/RES_summary!E$21</f>
        <v>16.653643305041019</v>
      </c>
      <c r="F32" s="183">
        <f>RES_hhdet_in_tesh!F32/RES_summary!F$21</f>
        <v>16.704482449948873</v>
      </c>
      <c r="G32" s="183">
        <f>RES_hhdet_in_tesh!G32/RES_summary!G$21</f>
        <v>16.765410089687247</v>
      </c>
      <c r="H32" s="183">
        <f>RES_hhdet_in_tesh!H32/RES_summary!H$21</f>
        <v>16.747466687827757</v>
      </c>
      <c r="I32" s="183">
        <f>RES_hhdet_in_tesh!I32/RES_summary!I$21</f>
        <v>16.737691115801972</v>
      </c>
      <c r="J32" s="183">
        <f>RES_hhdet_in_tesh!J32/RES_summary!J$21</f>
        <v>16.521137846492149</v>
      </c>
      <c r="K32" s="183">
        <f>RES_hhdet_in_tesh!K32/RES_summary!K$21</f>
        <v>16.136039905794259</v>
      </c>
      <c r="L32" s="183">
        <f>RES_hhdet_in_tesh!L32/RES_summary!L$21</f>
        <v>15.994624183709879</v>
      </c>
      <c r="M32" s="183">
        <f>RES_hhdet_in_tesh!M32/RES_summary!M$21</f>
        <v>15.708848346175564</v>
      </c>
      <c r="N32" s="183">
        <f>RES_hhdet_in_tesh!N32/RES_summary!N$21</f>
        <v>0</v>
      </c>
      <c r="O32" s="183">
        <f>RES_hhdet_in_tesh!O32/RES_summary!O$21</f>
        <v>14.794266754822841</v>
      </c>
      <c r="P32" s="183">
        <f>RES_hhdet_in_tesh!P32/RES_summary!P$21</f>
        <v>14.103317643975592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6.4955210920445658</v>
      </c>
      <c r="D33" s="182">
        <f>RES_hhdet_in_tesh!D33/RES_summary!D$21</f>
        <v>6.6565371737254937</v>
      </c>
      <c r="E33" s="182">
        <f>RES_hhdet_in_tesh!E33/RES_summary!E$21</f>
        <v>6.7269130179068348</v>
      </c>
      <c r="F33" s="182">
        <f>RES_hhdet_in_tesh!F33/RES_summary!F$21</f>
        <v>6.7706605998202596</v>
      </c>
      <c r="G33" s="182">
        <f>RES_hhdet_in_tesh!G33/RES_summary!G$21</f>
        <v>6.8581057865941579</v>
      </c>
      <c r="H33" s="182">
        <f>RES_hhdet_in_tesh!H33/RES_summary!H$21</f>
        <v>6.9290476803647678</v>
      </c>
      <c r="I33" s="182">
        <f>RES_hhdet_in_tesh!I33/RES_summary!I$21</f>
        <v>6.973310432022398</v>
      </c>
      <c r="J33" s="182">
        <f>RES_hhdet_in_tesh!J33/RES_summary!J$21</f>
        <v>6.8653551465000282</v>
      </c>
      <c r="K33" s="182">
        <f>RES_hhdet_in_tesh!K33/RES_summary!K$21</f>
        <v>6.6928358061888344</v>
      </c>
      <c r="L33" s="182">
        <f>RES_hhdet_in_tesh!L33/RES_summary!L$21</f>
        <v>6.6179019181165586</v>
      </c>
      <c r="M33" s="182">
        <f>RES_hhdet_in_tesh!M33/RES_summary!M$21</f>
        <v>6.5045696320140998</v>
      </c>
      <c r="N33" s="182">
        <f>RES_hhdet_in_tesh!N33/RES_summary!N$21</f>
        <v>0</v>
      </c>
      <c r="O33" s="182">
        <f>RES_hhdet_in_tesh!O33/RES_summary!O$21</f>
        <v>6.1001494613172369</v>
      </c>
      <c r="P33" s="182">
        <f>RES_hhdet_in_tesh!P33/RES_summary!P$21</f>
        <v>5.7948115230441726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9.6124497689087587</v>
      </c>
      <c r="D34" s="181">
        <f>RES_hhdet_in_tesh!D34/RES_summary!D$21</f>
        <v>9.8297824588770499</v>
      </c>
      <c r="E34" s="181">
        <f>RES_hhdet_in_tesh!E34/RES_summary!E$21</f>
        <v>9.9267302871341823</v>
      </c>
      <c r="F34" s="181">
        <f>RES_hhdet_in_tesh!F34/RES_summary!F$21</f>
        <v>9.9338218501286111</v>
      </c>
      <c r="G34" s="181">
        <f>RES_hhdet_in_tesh!G34/RES_summary!G$21</f>
        <v>9.9073043030930901</v>
      </c>
      <c r="H34" s="181">
        <f>RES_hhdet_in_tesh!H34/RES_summary!H$21</f>
        <v>9.8184190074629907</v>
      </c>
      <c r="I34" s="181">
        <f>RES_hhdet_in_tesh!I34/RES_summary!I$21</f>
        <v>9.7643806837795726</v>
      </c>
      <c r="J34" s="181">
        <f>RES_hhdet_in_tesh!J34/RES_summary!J$21</f>
        <v>9.6557826999921179</v>
      </c>
      <c r="K34" s="181">
        <f>RES_hhdet_in_tesh!K34/RES_summary!K$21</f>
        <v>9.4432040996054223</v>
      </c>
      <c r="L34" s="181">
        <f>RES_hhdet_in_tesh!L34/RES_summary!L$21</f>
        <v>9.3767222655933224</v>
      </c>
      <c r="M34" s="181">
        <f>RES_hhdet_in_tesh!M34/RES_summary!M$21</f>
        <v>9.2042787141614646</v>
      </c>
      <c r="N34" s="181">
        <f>RES_hhdet_in_tesh!N34/RES_summary!N$21</f>
        <v>0</v>
      </c>
      <c r="O34" s="181">
        <f>RES_hhdet_in_tesh!O34/RES_summary!O$21</f>
        <v>8.6941172935056059</v>
      </c>
      <c r="P34" s="181">
        <f>RES_hhdet_in_tesh!P34/RES_summary!P$21</f>
        <v>8.308506120931419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0</v>
      </c>
      <c r="M36" s="179">
        <f>RES_hhdet_in_tesh!M36/RES_summary!M$21</f>
        <v>0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0</v>
      </c>
      <c r="M37" s="177">
        <f>RES_hhdet_in_tesh!M37/RES_summary!M$21</f>
        <v>0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0</v>
      </c>
      <c r="M38" s="177">
        <f>RES_hhdet_in_tesh!M38/RES_summary!M$21</f>
        <v>0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7.0302558554052812</v>
      </c>
      <c r="D39" s="178">
        <f>RES_hhdet_in_tesh!D39/RES_summary!D$21</f>
        <v>6.9853029716274531</v>
      </c>
      <c r="E39" s="178">
        <f>RES_hhdet_in_tesh!E39/RES_summary!E$21</f>
        <v>7.4413995232407482</v>
      </c>
      <c r="F39" s="178">
        <f>RES_hhdet_in_tesh!F39/RES_summary!F$21</f>
        <v>7.4407011696192891</v>
      </c>
      <c r="G39" s="178">
        <f>RES_hhdet_in_tesh!G39/RES_summary!G$21</f>
        <v>8.2621182409157807</v>
      </c>
      <c r="H39" s="178">
        <f>RES_hhdet_in_tesh!H39/RES_summary!H$21</f>
        <v>7.6619864119443637</v>
      </c>
      <c r="I39" s="178">
        <f>RES_hhdet_in_tesh!I39/RES_summary!I$21</f>
        <v>7.6965314682548742</v>
      </c>
      <c r="J39" s="178">
        <f>RES_hhdet_in_tesh!J39/RES_summary!J$21</f>
        <v>7.7826531787893538</v>
      </c>
      <c r="K39" s="178">
        <f>RES_hhdet_in_tesh!K39/RES_summary!K$21</f>
        <v>7.0713275100366859</v>
      </c>
      <c r="L39" s="178">
        <f>RES_hhdet_in_tesh!L39/RES_summary!L$21</f>
        <v>7.4067840041986202</v>
      </c>
      <c r="M39" s="178">
        <f>RES_hhdet_in_tesh!M39/RES_summary!M$21</f>
        <v>6.9189616866833621</v>
      </c>
      <c r="N39" s="178">
        <f>RES_hhdet_in_tesh!N39/RES_summary!N$21</f>
        <v>0</v>
      </c>
      <c r="O39" s="178">
        <f>RES_hhdet_in_tesh!O39/RES_summary!O$21</f>
        <v>6.8929484348082255</v>
      </c>
      <c r="P39" s="178">
        <f>RES_hhdet_in_tesh!P39/RES_summary!P$21</f>
        <v>6.7403651673087035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7.0302558554052812</v>
      </c>
      <c r="D40" s="177">
        <f>RES_hhdet_in_tesh!D40/RES_summary!D$21</f>
        <v>6.9853029716274531</v>
      </c>
      <c r="E40" s="177">
        <f>RES_hhdet_in_tesh!E40/RES_summary!E$21</f>
        <v>7.4413995232407482</v>
      </c>
      <c r="F40" s="177">
        <f>RES_hhdet_in_tesh!F40/RES_summary!F$21</f>
        <v>7.4407011696192891</v>
      </c>
      <c r="G40" s="177">
        <f>RES_hhdet_in_tesh!G40/RES_summary!G$21</f>
        <v>8.2621182409157807</v>
      </c>
      <c r="H40" s="177">
        <f>RES_hhdet_in_tesh!H40/RES_summary!H$21</f>
        <v>7.6619864119443637</v>
      </c>
      <c r="I40" s="177">
        <f>RES_hhdet_in_tesh!I40/RES_summary!I$21</f>
        <v>7.6965314682548742</v>
      </c>
      <c r="J40" s="177">
        <f>RES_hhdet_in_tesh!J40/RES_summary!J$21</f>
        <v>7.7826531787893538</v>
      </c>
      <c r="K40" s="177">
        <f>RES_hhdet_in_tesh!K40/RES_summary!K$21</f>
        <v>7.0713275100366859</v>
      </c>
      <c r="L40" s="177">
        <f>RES_hhdet_in_tesh!L40/RES_summary!L$21</f>
        <v>7.4067840041986202</v>
      </c>
      <c r="M40" s="177">
        <f>RES_hhdet_in_tesh!M40/RES_summary!M$21</f>
        <v>6.9189616866833621</v>
      </c>
      <c r="N40" s="177">
        <f>RES_hhdet_in_tesh!N40/RES_summary!N$21</f>
        <v>0</v>
      </c>
      <c r="O40" s="177">
        <f>RES_hhdet_in_tesh!O40/RES_summary!O$21</f>
        <v>6.8929484348082255</v>
      </c>
      <c r="P40" s="177">
        <f>RES_hhdet_in_tesh!P40/RES_summary!P$21</f>
        <v>6.7403651673087035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0</v>
      </c>
      <c r="H41" s="176">
        <f>RES_hhdet_in_tesh!H41/RES_summary!H$21</f>
        <v>0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0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0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112.45705089185925</v>
      </c>
      <c r="D43" s="184">
        <f>RES_hhdet_in_tesh!D43/RES_summary!D$21</f>
        <v>0</v>
      </c>
      <c r="E43" s="184">
        <f>RES_hhdet_in_tesh!E43/RES_summary!E$21</f>
        <v>0</v>
      </c>
      <c r="F43" s="184">
        <f>RES_hhdet_in_tesh!F43/RES_summary!F$21</f>
        <v>125.91245323120691</v>
      </c>
      <c r="G43" s="184">
        <f>RES_hhdet_in_tesh!G43/RES_summary!G$21</f>
        <v>124.31985002806913</v>
      </c>
      <c r="H43" s="184">
        <f>RES_hhdet_in_tesh!H43/RES_summary!H$21</f>
        <v>118.2086027007602</v>
      </c>
      <c r="I43" s="184">
        <f>RES_hhdet_in_tesh!I43/RES_summary!I$21</f>
        <v>0</v>
      </c>
      <c r="J43" s="184">
        <f>RES_hhdet_in_tesh!J43/RES_summary!J$21</f>
        <v>119.22846151207509</v>
      </c>
      <c r="K43" s="184">
        <f>RES_hhdet_in_tesh!K43/RES_summary!K$21</f>
        <v>115.99591502593272</v>
      </c>
      <c r="L43" s="184">
        <f>RES_hhdet_in_tesh!L43/RES_summary!L$21</f>
        <v>0</v>
      </c>
      <c r="M43" s="184">
        <f>RES_hhdet_in_tesh!M43/RES_summary!M$21</f>
        <v>122.18554746477994</v>
      </c>
      <c r="N43" s="184">
        <f>RES_hhdet_in_tesh!N43/RES_summary!N$21</f>
        <v>123.16958453280539</v>
      </c>
      <c r="O43" s="184">
        <f>RES_hhdet_in_tesh!O43/RES_summary!O$21</f>
        <v>0</v>
      </c>
      <c r="P43" s="184">
        <f>RES_hhdet_in_tesh!P43/RES_summary!P$21</f>
        <v>0</v>
      </c>
      <c r="Q43" s="184">
        <f>RES_hhdet_in_tesh!Q43/RES_summary!Q$21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59.438314473285899</v>
      </c>
      <c r="D44" s="178">
        <f>RES_hhdet_in_tesh!D44/RES_summary!D$21</f>
        <v>0</v>
      </c>
      <c r="E44" s="178">
        <f>RES_hhdet_in_tesh!E44/RES_summary!E$21</f>
        <v>0</v>
      </c>
      <c r="F44" s="178">
        <f>RES_hhdet_in_tesh!F44/RES_summary!F$21</f>
        <v>65.695007688670287</v>
      </c>
      <c r="G44" s="178">
        <f>RES_hhdet_in_tesh!G44/RES_summary!G$21</f>
        <v>69.329474343186078</v>
      </c>
      <c r="H44" s="178">
        <f>RES_hhdet_in_tesh!H44/RES_summary!H$21</f>
        <v>63.356736953723875</v>
      </c>
      <c r="I44" s="178">
        <f>RES_hhdet_in_tesh!I44/RES_summary!I$21</f>
        <v>0</v>
      </c>
      <c r="J44" s="178">
        <f>RES_hhdet_in_tesh!J44/RES_summary!J$21</f>
        <v>63.503377598252072</v>
      </c>
      <c r="K44" s="178">
        <f>RES_hhdet_in_tesh!K44/RES_summary!K$21</f>
        <v>64.785570927670406</v>
      </c>
      <c r="L44" s="178">
        <f>RES_hhdet_in_tesh!L44/RES_summary!L$21</f>
        <v>0</v>
      </c>
      <c r="M44" s="178">
        <f>RES_hhdet_in_tesh!M44/RES_summary!M$21</f>
        <v>63.197711379337456</v>
      </c>
      <c r="N44" s="178">
        <f>RES_hhdet_in_tesh!N44/RES_summary!N$21</f>
        <v>65.3842561827542</v>
      </c>
      <c r="O44" s="178">
        <f>RES_hhdet_in_tesh!O44/RES_summary!O$21</f>
        <v>0</v>
      </c>
      <c r="P44" s="178">
        <f>RES_hhdet_in_tesh!P44/RES_summary!P$21</f>
        <v>0</v>
      </c>
      <c r="Q44" s="178">
        <f>RES_hhdet_in_tesh!Q44/RES_summary!Q$21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57.722933631736993</v>
      </c>
      <c r="D45" s="177">
        <f>RES_hhdet_in_tesh!D45/RES_summary!D$21</f>
        <v>0</v>
      </c>
      <c r="E45" s="177">
        <f>RES_hhdet_in_tesh!E45/RES_summary!E$21</f>
        <v>0</v>
      </c>
      <c r="F45" s="177">
        <f>RES_hhdet_in_tesh!F45/RES_summary!F$21</f>
        <v>63.004696140368956</v>
      </c>
      <c r="G45" s="177">
        <f>RES_hhdet_in_tesh!G45/RES_summary!G$21</f>
        <v>66.780081538402271</v>
      </c>
      <c r="H45" s="177">
        <f>RES_hhdet_in_tesh!H45/RES_summary!H$21</f>
        <v>61.239099352114771</v>
      </c>
      <c r="I45" s="177">
        <f>RES_hhdet_in_tesh!I45/RES_summary!I$21</f>
        <v>0</v>
      </c>
      <c r="J45" s="177">
        <f>RES_hhdet_in_tesh!J45/RES_summary!J$21</f>
        <v>62.160431550024683</v>
      </c>
      <c r="K45" s="177">
        <f>RES_hhdet_in_tesh!K45/RES_summary!K$21</f>
        <v>63.554925618435469</v>
      </c>
      <c r="L45" s="177">
        <f>RES_hhdet_in_tesh!L45/RES_summary!L$21</f>
        <v>0</v>
      </c>
      <c r="M45" s="177">
        <f>RES_hhdet_in_tesh!M45/RES_summary!M$21</f>
        <v>61.489468087763655</v>
      </c>
      <c r="N45" s="177">
        <f>RES_hhdet_in_tesh!N45/RES_summary!N$21</f>
        <v>64.290967540698716</v>
      </c>
      <c r="O45" s="177">
        <f>RES_hhdet_in_tesh!O45/RES_summary!O$21</f>
        <v>0</v>
      </c>
      <c r="P45" s="177">
        <f>RES_hhdet_in_tesh!P45/RES_summary!P$21</f>
        <v>0</v>
      </c>
      <c r="Q45" s="177">
        <f>RES_hhdet_in_tesh!Q45/RES_summary!Q$21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1.7153808415488982</v>
      </c>
      <c r="D46" s="177">
        <f>RES_hhdet_in_tesh!D46/RES_summary!D$21</f>
        <v>0</v>
      </c>
      <c r="E46" s="177">
        <f>RES_hhdet_in_tesh!E46/RES_summary!E$21</f>
        <v>0</v>
      </c>
      <c r="F46" s="177">
        <f>RES_hhdet_in_tesh!F46/RES_summary!F$21</f>
        <v>2.6903115483013238</v>
      </c>
      <c r="G46" s="177">
        <f>RES_hhdet_in_tesh!G46/RES_summary!G$21</f>
        <v>2.5493928047838019</v>
      </c>
      <c r="H46" s="177">
        <f>RES_hhdet_in_tesh!H46/RES_summary!H$21</f>
        <v>2.1176376016091121</v>
      </c>
      <c r="I46" s="177">
        <f>RES_hhdet_in_tesh!I46/RES_summary!I$21</f>
        <v>0</v>
      </c>
      <c r="J46" s="177">
        <f>RES_hhdet_in_tesh!J46/RES_summary!J$21</f>
        <v>1.3429460482273907</v>
      </c>
      <c r="K46" s="177">
        <f>RES_hhdet_in_tesh!K46/RES_summary!K$21</f>
        <v>1.2306453092349361</v>
      </c>
      <c r="L46" s="177">
        <f>RES_hhdet_in_tesh!L46/RES_summary!L$21</f>
        <v>0</v>
      </c>
      <c r="M46" s="177">
        <f>RES_hhdet_in_tesh!M46/RES_summary!M$21</f>
        <v>1.7082432915738031</v>
      </c>
      <c r="N46" s="177">
        <f>RES_hhdet_in_tesh!N46/RES_summary!N$21</f>
        <v>1.0932886420554815</v>
      </c>
      <c r="O46" s="177">
        <f>RES_hhdet_in_tesh!O46/RES_summary!O$21</f>
        <v>0</v>
      </c>
      <c r="P46" s="177">
        <f>RES_hhdet_in_tesh!P46/RES_summary!P$21</f>
        <v>0</v>
      </c>
      <c r="Q46" s="177">
        <f>RES_hhdet_in_tesh!Q46/RES_summary!Q$21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27.5828801753871</v>
      </c>
      <c r="D47" s="178">
        <f>RES_hhdet_in_tesh!D47/RES_summary!D$21</f>
        <v>0</v>
      </c>
      <c r="E47" s="178">
        <f>RES_hhdet_in_tesh!E47/RES_summary!E$21</f>
        <v>0</v>
      </c>
      <c r="F47" s="178">
        <f>RES_hhdet_in_tesh!F47/RES_summary!F$21</f>
        <v>29.722825348303658</v>
      </c>
      <c r="G47" s="178">
        <f>RES_hhdet_in_tesh!G47/RES_summary!G$21</f>
        <v>29.362365675056374</v>
      </c>
      <c r="H47" s="178">
        <f>RES_hhdet_in_tesh!H47/RES_summary!H$21</f>
        <v>29.025485716774352</v>
      </c>
      <c r="I47" s="178">
        <f>RES_hhdet_in_tesh!I47/RES_summary!I$21</f>
        <v>0</v>
      </c>
      <c r="J47" s="178">
        <f>RES_hhdet_in_tesh!J47/RES_summary!J$21</f>
        <v>30.154280883372198</v>
      </c>
      <c r="K47" s="178">
        <f>RES_hhdet_in_tesh!K47/RES_summary!K$21</f>
        <v>26.183499132868729</v>
      </c>
      <c r="L47" s="178">
        <f>RES_hhdet_in_tesh!L47/RES_summary!L$21</f>
        <v>0</v>
      </c>
      <c r="M47" s="178">
        <f>RES_hhdet_in_tesh!M47/RES_summary!M$21</f>
        <v>32.007941082337339</v>
      </c>
      <c r="N47" s="178">
        <f>RES_hhdet_in_tesh!N47/RES_summary!N$21</f>
        <v>30.393744726752484</v>
      </c>
      <c r="O47" s="178">
        <f>RES_hhdet_in_tesh!O47/RES_summary!O$21</f>
        <v>0</v>
      </c>
      <c r="P47" s="178">
        <f>RES_hhdet_in_tesh!P47/RES_summary!P$21</f>
        <v>0</v>
      </c>
      <c r="Q47" s="178">
        <f>RES_hhdet_in_tesh!Q47/RES_summary!Q$21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27.5828801753871</v>
      </c>
      <c r="D48" s="177">
        <f>RES_hhdet_in_tesh!D48/RES_summary!D$21</f>
        <v>0</v>
      </c>
      <c r="E48" s="177">
        <f>RES_hhdet_in_tesh!E48/RES_summary!E$21</f>
        <v>0</v>
      </c>
      <c r="F48" s="177">
        <f>RES_hhdet_in_tesh!F48/RES_summary!F$21</f>
        <v>29.722825348303658</v>
      </c>
      <c r="G48" s="177">
        <f>RES_hhdet_in_tesh!G48/RES_summary!G$21</f>
        <v>29.362365675056374</v>
      </c>
      <c r="H48" s="177">
        <f>RES_hhdet_in_tesh!H48/RES_summary!H$21</f>
        <v>29.025485716774352</v>
      </c>
      <c r="I48" s="177">
        <f>RES_hhdet_in_tesh!I48/RES_summary!I$21</f>
        <v>0</v>
      </c>
      <c r="J48" s="177">
        <f>RES_hhdet_in_tesh!J48/RES_summary!J$21</f>
        <v>30.154280883372198</v>
      </c>
      <c r="K48" s="177">
        <f>RES_hhdet_in_tesh!K48/RES_summary!K$21</f>
        <v>26.183499132868729</v>
      </c>
      <c r="L48" s="177">
        <f>RES_hhdet_in_tesh!L48/RES_summary!L$21</f>
        <v>0</v>
      </c>
      <c r="M48" s="177">
        <f>RES_hhdet_in_tesh!M48/RES_summary!M$21</f>
        <v>32.007941082337339</v>
      </c>
      <c r="N48" s="177">
        <f>RES_hhdet_in_tesh!N48/RES_summary!N$21</f>
        <v>30.393744726752484</v>
      </c>
      <c r="O48" s="177">
        <f>RES_hhdet_in_tesh!O48/RES_summary!O$21</f>
        <v>0</v>
      </c>
      <c r="P48" s="177">
        <f>RES_hhdet_in_tesh!P48/RES_summary!P$21</f>
        <v>0</v>
      </c>
      <c r="Q48" s="177">
        <f>RES_hhdet_in_tesh!Q48/RES_summary!Q$21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17.040895783866443</v>
      </c>
      <c r="D49" s="178">
        <f>RES_hhdet_in_tesh!D49/RES_summary!D$21</f>
        <v>0</v>
      </c>
      <c r="E49" s="178">
        <f>RES_hhdet_in_tesh!E49/RES_summary!E$21</f>
        <v>0</v>
      </c>
      <c r="F49" s="178">
        <f>RES_hhdet_in_tesh!F49/RES_summary!F$21</f>
        <v>19.654634880756742</v>
      </c>
      <c r="G49" s="178">
        <f>RES_hhdet_in_tesh!G49/RES_summary!G$21</f>
        <v>16.413246471019157</v>
      </c>
      <c r="H49" s="178">
        <f>RES_hhdet_in_tesh!H49/RES_summary!H$21</f>
        <v>16.190566014796794</v>
      </c>
      <c r="I49" s="178">
        <f>RES_hhdet_in_tesh!I49/RES_summary!I$21</f>
        <v>0</v>
      </c>
      <c r="J49" s="178">
        <f>RES_hhdet_in_tesh!J49/RES_summary!J$21</f>
        <v>17.151838933409774</v>
      </c>
      <c r="K49" s="178">
        <f>RES_hhdet_in_tesh!K49/RES_summary!K$21</f>
        <v>16.377419485400097</v>
      </c>
      <c r="L49" s="178">
        <f>RES_hhdet_in_tesh!L49/RES_summary!L$21</f>
        <v>0</v>
      </c>
      <c r="M49" s="178">
        <f>RES_hhdet_in_tesh!M49/RES_summary!M$21</f>
        <v>18.402968100131243</v>
      </c>
      <c r="N49" s="178">
        <f>RES_hhdet_in_tesh!N49/RES_summary!N$21</f>
        <v>18.956547039171898</v>
      </c>
      <c r="O49" s="178">
        <f>RES_hhdet_in_tesh!O49/RES_summary!O$21</f>
        <v>0</v>
      </c>
      <c r="P49" s="178">
        <f>RES_hhdet_in_tesh!P49/RES_summary!P$21</f>
        <v>0</v>
      </c>
      <c r="Q49" s="178">
        <f>RES_hhdet_in_tesh!Q49/RES_summary!Q$21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16.703673267061511</v>
      </c>
      <c r="D50" s="183">
        <f>RES_hhdet_in_tesh!D50/RES_summary!D$21</f>
        <v>0</v>
      </c>
      <c r="E50" s="183">
        <f>RES_hhdet_in_tesh!E50/RES_summary!E$21</f>
        <v>0</v>
      </c>
      <c r="F50" s="183">
        <f>RES_hhdet_in_tesh!F50/RES_summary!F$21</f>
        <v>16.729607022059238</v>
      </c>
      <c r="G50" s="183">
        <f>RES_hhdet_in_tesh!G50/RES_summary!G$21</f>
        <v>16.294557555167444</v>
      </c>
      <c r="H50" s="183">
        <f>RES_hhdet_in_tesh!H50/RES_summary!H$21</f>
        <v>16.123263063490217</v>
      </c>
      <c r="I50" s="183">
        <f>RES_hhdet_in_tesh!I50/RES_summary!I$21</f>
        <v>0</v>
      </c>
      <c r="J50" s="183">
        <f>RES_hhdet_in_tesh!J50/RES_summary!J$21</f>
        <v>15.723176398720927</v>
      </c>
      <c r="K50" s="183">
        <f>RES_hhdet_in_tesh!K50/RES_summary!K$21</f>
        <v>15.353889500773196</v>
      </c>
      <c r="L50" s="183">
        <f>RES_hhdet_in_tesh!L50/RES_summary!L$21</f>
        <v>0</v>
      </c>
      <c r="M50" s="183">
        <f>RES_hhdet_in_tesh!M50/RES_summary!M$21</f>
        <v>15.577029319537527</v>
      </c>
      <c r="N50" s="183">
        <f>RES_hhdet_in_tesh!N50/RES_summary!N$21</f>
        <v>0</v>
      </c>
      <c r="O50" s="183">
        <f>RES_hhdet_in_tesh!O50/RES_summary!O$21</f>
        <v>0</v>
      </c>
      <c r="P50" s="183">
        <f>RES_hhdet_in_tesh!P50/RES_summary!P$21</f>
        <v>0</v>
      </c>
      <c r="Q50" s="183">
        <f>RES_hhdet_in_tesh!Q50/RES_summary!Q$21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16.348651792865077</v>
      </c>
      <c r="D51" s="183">
        <f>RES_hhdet_in_tesh!D51/RES_summary!D$21</f>
        <v>0</v>
      </c>
      <c r="E51" s="183">
        <f>RES_hhdet_in_tesh!E51/RES_summary!E$21</f>
        <v>0</v>
      </c>
      <c r="F51" s="183">
        <f>RES_hhdet_in_tesh!F51/RES_summary!F$21</f>
        <v>16.77558414085118</v>
      </c>
      <c r="G51" s="183">
        <f>RES_hhdet_in_tesh!G51/RES_summary!G$21</f>
        <v>16.694402535043253</v>
      </c>
      <c r="H51" s="183">
        <f>RES_hhdet_in_tesh!H51/RES_summary!H$21</f>
        <v>16.589442591159138</v>
      </c>
      <c r="I51" s="183">
        <f>RES_hhdet_in_tesh!I51/RES_summary!I$21</f>
        <v>0</v>
      </c>
      <c r="J51" s="183">
        <f>RES_hhdet_in_tesh!J51/RES_summary!J$21</f>
        <v>16.281156015583104</v>
      </c>
      <c r="K51" s="183">
        <f>RES_hhdet_in_tesh!K51/RES_summary!K$21</f>
        <v>15.942920378211944</v>
      </c>
      <c r="L51" s="183">
        <f>RES_hhdet_in_tesh!L51/RES_summary!L$21</f>
        <v>0</v>
      </c>
      <c r="M51" s="183">
        <f>RES_hhdet_in_tesh!M51/RES_summary!M$21</f>
        <v>15.746062490187413</v>
      </c>
      <c r="N51" s="183">
        <f>RES_hhdet_in_tesh!N51/RES_summary!N$21</f>
        <v>0</v>
      </c>
      <c r="O51" s="183">
        <f>RES_hhdet_in_tesh!O51/RES_summary!O$21</f>
        <v>0</v>
      </c>
      <c r="P51" s="183">
        <f>RES_hhdet_in_tesh!P51/RES_summary!P$21</f>
        <v>0</v>
      </c>
      <c r="Q51" s="183">
        <f>RES_hhdet_in_tesh!Q51/RES_summary!Q$21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6.7361035609868321</v>
      </c>
      <c r="D52" s="182">
        <f>RES_hhdet_in_tesh!D52/RES_summary!D$21</f>
        <v>0</v>
      </c>
      <c r="E52" s="182">
        <f>RES_hhdet_in_tesh!E52/RES_summary!E$21</f>
        <v>0</v>
      </c>
      <c r="F52" s="182">
        <f>RES_hhdet_in_tesh!F52/RES_summary!F$21</f>
        <v>6.8422247873798883</v>
      </c>
      <c r="G52" s="182">
        <f>RES_hhdet_in_tesh!G52/RES_summary!G$21</f>
        <v>6.7873657392848985</v>
      </c>
      <c r="H52" s="182">
        <f>RES_hhdet_in_tesh!H52/RES_summary!H$21</f>
        <v>6.7717825869112627</v>
      </c>
      <c r="I52" s="182">
        <f>RES_hhdet_in_tesh!I52/RES_summary!I$21</f>
        <v>0</v>
      </c>
      <c r="J52" s="182">
        <f>RES_hhdet_in_tesh!J52/RES_summary!J$21</f>
        <v>6.6286606000255963</v>
      </c>
      <c r="K52" s="182">
        <f>RES_hhdet_in_tesh!K52/RES_summary!K$21</f>
        <v>6.5020083490800049</v>
      </c>
      <c r="L52" s="182">
        <f>RES_hhdet_in_tesh!L52/RES_summary!L$21</f>
        <v>0</v>
      </c>
      <c r="M52" s="182">
        <f>RES_hhdet_in_tesh!M52/RES_summary!M$21</f>
        <v>6.5419753886224719</v>
      </c>
      <c r="N52" s="182">
        <f>RES_hhdet_in_tesh!N52/RES_summary!N$21</f>
        <v>0</v>
      </c>
      <c r="O52" s="182">
        <f>RES_hhdet_in_tesh!O52/RES_summary!O$21</f>
        <v>0</v>
      </c>
      <c r="P52" s="182">
        <f>RES_hhdet_in_tesh!P52/RES_summary!P$21</f>
        <v>0</v>
      </c>
      <c r="Q52" s="182">
        <f>RES_hhdet_in_tesh!Q52/RES_summary!Q$21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9.6125482318782485</v>
      </c>
      <c r="D53" s="181">
        <f>RES_hhdet_in_tesh!D53/RES_summary!D$21</f>
        <v>0</v>
      </c>
      <c r="E53" s="181">
        <f>RES_hhdet_in_tesh!E53/RES_summary!E$21</f>
        <v>0</v>
      </c>
      <c r="F53" s="181">
        <f>RES_hhdet_in_tesh!F53/RES_summary!F$21</f>
        <v>9.933359353471289</v>
      </c>
      <c r="G53" s="181">
        <f>RES_hhdet_in_tesh!G53/RES_summary!G$21</f>
        <v>9.9070367957583532</v>
      </c>
      <c r="H53" s="181">
        <f>RES_hhdet_in_tesh!H53/RES_summary!H$21</f>
        <v>9.8176600042478732</v>
      </c>
      <c r="I53" s="181">
        <f>RES_hhdet_in_tesh!I53/RES_summary!I$21</f>
        <v>0</v>
      </c>
      <c r="J53" s="181">
        <f>RES_hhdet_in_tesh!J53/RES_summary!J$21</f>
        <v>9.6524954155575102</v>
      </c>
      <c r="K53" s="181">
        <f>RES_hhdet_in_tesh!K53/RES_summary!K$21</f>
        <v>9.4409120291319404</v>
      </c>
      <c r="L53" s="181">
        <f>RES_hhdet_in_tesh!L53/RES_summary!L$21</f>
        <v>0</v>
      </c>
      <c r="M53" s="181">
        <f>RES_hhdet_in_tesh!M53/RES_summary!M$21</f>
        <v>9.2040871015649426</v>
      </c>
      <c r="N53" s="181">
        <f>RES_hhdet_in_tesh!N53/RES_summary!N$21</f>
        <v>0</v>
      </c>
      <c r="O53" s="181">
        <f>RES_hhdet_in_tesh!O53/RES_summary!O$21</f>
        <v>0</v>
      </c>
      <c r="P53" s="181">
        <f>RES_hhdet_in_tesh!P53/RES_summary!P$21</f>
        <v>0</v>
      </c>
      <c r="Q53" s="181">
        <f>RES_hhdet_in_tesh!Q53/RES_summary!Q$21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18.008700002990938</v>
      </c>
      <c r="D54" s="180">
        <f>RES_hhdet_in_tesh!D54/RES_summary!D$21</f>
        <v>0</v>
      </c>
      <c r="E54" s="180">
        <f>RES_hhdet_in_tesh!E54/RES_summary!E$21</f>
        <v>0</v>
      </c>
      <c r="F54" s="180">
        <f>RES_hhdet_in_tesh!F54/RES_summary!F$21</f>
        <v>21.770290370437955</v>
      </c>
      <c r="G54" s="180">
        <f>RES_hhdet_in_tesh!G54/RES_summary!G$21</f>
        <v>0</v>
      </c>
      <c r="H54" s="180">
        <f>RES_hhdet_in_tesh!H54/RES_summary!H$21</f>
        <v>0</v>
      </c>
      <c r="I54" s="180">
        <f>RES_hhdet_in_tesh!I54/RES_summary!I$21</f>
        <v>0</v>
      </c>
      <c r="J54" s="180">
        <f>RES_hhdet_in_tesh!J54/RES_summary!J$21</f>
        <v>18.150347193670221</v>
      </c>
      <c r="K54" s="180">
        <f>RES_hhdet_in_tesh!K54/RES_summary!K$21</f>
        <v>17.513456240372864</v>
      </c>
      <c r="L54" s="180">
        <f>RES_hhdet_in_tesh!L54/RES_summary!L$21</f>
        <v>0</v>
      </c>
      <c r="M54" s="180">
        <f>RES_hhdet_in_tesh!M54/RES_summary!M$21</f>
        <v>20.941262843518015</v>
      </c>
      <c r="N54" s="180">
        <f>RES_hhdet_in_tesh!N54/RES_summary!N$21</f>
        <v>19.103712859739751</v>
      </c>
      <c r="O54" s="180">
        <f>RES_hhdet_in_tesh!O54/RES_summary!O$21</f>
        <v>0</v>
      </c>
      <c r="P54" s="180">
        <f>RES_hhdet_in_tesh!P54/RES_summary!P$21</f>
        <v>0</v>
      </c>
      <c r="Q54" s="180">
        <f>RES_hhdet_in_tesh!Q54/RES_summary!Q$21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16.824411946380557</v>
      </c>
      <c r="D55" s="179">
        <f>RES_hhdet_in_tesh!D55/RES_summary!D$21</f>
        <v>0</v>
      </c>
      <c r="E55" s="179">
        <f>RES_hhdet_in_tesh!E55/RES_summary!E$21</f>
        <v>0</v>
      </c>
      <c r="F55" s="179">
        <f>RES_hhdet_in_tesh!F55/RES_summary!F$21</f>
        <v>18.716223852573183</v>
      </c>
      <c r="G55" s="179">
        <f>RES_hhdet_in_tesh!G55/RES_summary!G$21</f>
        <v>0</v>
      </c>
      <c r="H55" s="179">
        <f>RES_hhdet_in_tesh!H55/RES_summary!H$21</f>
        <v>0</v>
      </c>
      <c r="I55" s="179">
        <f>RES_hhdet_in_tesh!I55/RES_summary!I$21</f>
        <v>0</v>
      </c>
      <c r="J55" s="179">
        <f>RES_hhdet_in_tesh!J55/RES_summary!J$21</f>
        <v>16.763684162459292</v>
      </c>
      <c r="K55" s="179">
        <f>RES_hhdet_in_tesh!K55/RES_summary!K$21</f>
        <v>16.409094986290256</v>
      </c>
      <c r="L55" s="179">
        <f>RES_hhdet_in_tesh!L55/RES_summary!L$21</f>
        <v>0</v>
      </c>
      <c r="M55" s="179">
        <f>RES_hhdet_in_tesh!M55/RES_summary!M$21</f>
        <v>17.584936125639654</v>
      </c>
      <c r="N55" s="179">
        <f>RES_hhdet_in_tesh!N55/RES_summary!N$21</f>
        <v>16.617457511203888</v>
      </c>
      <c r="O55" s="179">
        <f>RES_hhdet_in_tesh!O55/RES_summary!O$21</f>
        <v>0</v>
      </c>
      <c r="P55" s="179">
        <f>RES_hhdet_in_tesh!P55/RES_summary!P$21</f>
        <v>0</v>
      </c>
      <c r="Q55" s="179">
        <f>RES_hhdet_in_tesh!Q55/RES_summary!Q$21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7.2119539503668939</v>
      </c>
      <c r="D56" s="177">
        <f>RES_hhdet_in_tesh!D56/RES_summary!D$21</f>
        <v>0</v>
      </c>
      <c r="E56" s="177">
        <f>RES_hhdet_in_tesh!E56/RES_summary!E$21</f>
        <v>0</v>
      </c>
      <c r="F56" s="177">
        <f>RES_hhdet_in_tesh!F56/RES_summary!F$21</f>
        <v>8.7826971899411532</v>
      </c>
      <c r="G56" s="177">
        <f>RES_hhdet_in_tesh!G56/RES_summary!G$21</f>
        <v>0</v>
      </c>
      <c r="H56" s="177">
        <f>RES_hhdet_in_tesh!H56/RES_summary!H$21</f>
        <v>0</v>
      </c>
      <c r="I56" s="177">
        <f>RES_hhdet_in_tesh!I56/RES_summary!I$21</f>
        <v>0</v>
      </c>
      <c r="J56" s="177">
        <f>RES_hhdet_in_tesh!J56/RES_summary!J$21</f>
        <v>7.112716350677208</v>
      </c>
      <c r="K56" s="177">
        <f>RES_hhdet_in_tesh!K56/RES_summary!K$21</f>
        <v>6.9684797397901193</v>
      </c>
      <c r="L56" s="177">
        <f>RES_hhdet_in_tesh!L56/RES_summary!L$21</f>
        <v>0</v>
      </c>
      <c r="M56" s="177">
        <f>RES_hhdet_in_tesh!M56/RES_summary!M$21</f>
        <v>8.3767014723959576</v>
      </c>
      <c r="N56" s="177">
        <f>RES_hhdet_in_tesh!N56/RES_summary!N$21</f>
        <v>7.6414851438958564</v>
      </c>
      <c r="O56" s="177">
        <f>RES_hhdet_in_tesh!O56/RES_summary!O$21</f>
        <v>0</v>
      </c>
      <c r="P56" s="177">
        <f>RES_hhdet_in_tesh!P56/RES_summary!P$21</f>
        <v>0</v>
      </c>
      <c r="Q56" s="177">
        <f>RES_hhdet_in_tesh!Q56/RES_summary!Q$21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9.6124579960136618</v>
      </c>
      <c r="D57" s="177">
        <f>RES_hhdet_in_tesh!D57/RES_summary!D$21</f>
        <v>0</v>
      </c>
      <c r="E57" s="177">
        <f>RES_hhdet_in_tesh!E57/RES_summary!E$21</f>
        <v>0</v>
      </c>
      <c r="F57" s="177">
        <f>RES_hhdet_in_tesh!F57/RES_summary!F$21</f>
        <v>9.9335266626320298</v>
      </c>
      <c r="G57" s="177">
        <f>RES_hhdet_in_tesh!G57/RES_summary!G$21</f>
        <v>0</v>
      </c>
      <c r="H57" s="177">
        <f>RES_hhdet_in_tesh!H57/RES_summary!H$21</f>
        <v>0</v>
      </c>
      <c r="I57" s="177">
        <f>RES_hhdet_in_tesh!I57/RES_summary!I$21</f>
        <v>0</v>
      </c>
      <c r="J57" s="177">
        <f>RES_hhdet_in_tesh!J57/RES_summary!J$21</f>
        <v>9.6509678117820847</v>
      </c>
      <c r="K57" s="177">
        <f>RES_hhdet_in_tesh!K57/RES_summary!K$21</f>
        <v>9.4406152465001352</v>
      </c>
      <c r="L57" s="177">
        <f>RES_hhdet_in_tesh!L57/RES_summary!L$21</f>
        <v>0</v>
      </c>
      <c r="M57" s="177">
        <f>RES_hhdet_in_tesh!M57/RES_summary!M$21</f>
        <v>9.2082346532436947</v>
      </c>
      <c r="N57" s="177">
        <f>RES_hhdet_in_tesh!N57/RES_summary!N$21</f>
        <v>8.9759723673080316</v>
      </c>
      <c r="O57" s="177">
        <f>RES_hhdet_in_tesh!O57/RES_summary!O$21</f>
        <v>0</v>
      </c>
      <c r="P57" s="177">
        <f>RES_hhdet_in_tesh!P57/RES_summary!P$21</f>
        <v>0</v>
      </c>
      <c r="Q57" s="177">
        <f>RES_hhdet_in_tesh!Q57/RES_summary!Q$21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8.3949604593198099</v>
      </c>
      <c r="D58" s="178">
        <f>RES_hhdet_in_tesh!D58/RES_summary!D$21</f>
        <v>0</v>
      </c>
      <c r="E58" s="178">
        <f>RES_hhdet_in_tesh!E58/RES_summary!E$21</f>
        <v>0</v>
      </c>
      <c r="F58" s="178">
        <f>RES_hhdet_in_tesh!F58/RES_summary!F$21</f>
        <v>10.839985313476221</v>
      </c>
      <c r="G58" s="178">
        <f>RES_hhdet_in_tesh!G58/RES_summary!G$21</f>
        <v>9.2147635388075031</v>
      </c>
      <c r="H58" s="178">
        <f>RES_hhdet_in_tesh!H58/RES_summary!H$21</f>
        <v>9.6358140154651899</v>
      </c>
      <c r="I58" s="178">
        <f>RES_hhdet_in_tesh!I58/RES_summary!I$21</f>
        <v>0</v>
      </c>
      <c r="J58" s="178">
        <f>RES_hhdet_in_tesh!J58/RES_summary!J$21</f>
        <v>8.4189640970410462</v>
      </c>
      <c r="K58" s="178">
        <f>RES_hhdet_in_tesh!K58/RES_summary!K$21</f>
        <v>8.6494254799935018</v>
      </c>
      <c r="L58" s="178">
        <f>RES_hhdet_in_tesh!L58/RES_summary!L$21</f>
        <v>0</v>
      </c>
      <c r="M58" s="178">
        <f>RES_hhdet_in_tesh!M58/RES_summary!M$21</f>
        <v>8.5769269029739164</v>
      </c>
      <c r="N58" s="178">
        <f>RES_hhdet_in_tesh!N58/RES_summary!N$21</f>
        <v>8.4350365841268093</v>
      </c>
      <c r="O58" s="178">
        <f>RES_hhdet_in_tesh!O58/RES_summary!O$21</f>
        <v>0</v>
      </c>
      <c r="P58" s="178">
        <f>RES_hhdet_in_tesh!P58/RES_summary!P$21</f>
        <v>0</v>
      </c>
      <c r="Q58" s="178">
        <f>RES_hhdet_in_tesh!Q58/RES_summary!Q$21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8.3949604593198099</v>
      </c>
      <c r="D60" s="176">
        <f>RES_hhdet_in_tesh!D60/RES_summary!D$21</f>
        <v>0</v>
      </c>
      <c r="E60" s="176">
        <f>RES_hhdet_in_tesh!E60/RES_summary!E$21</f>
        <v>0</v>
      </c>
      <c r="F60" s="176">
        <f>RES_hhdet_in_tesh!F60/RES_summary!F$21</f>
        <v>10.839985313476221</v>
      </c>
      <c r="G60" s="176">
        <f>RES_hhdet_in_tesh!G60/RES_summary!G$21</f>
        <v>9.2147635388075031</v>
      </c>
      <c r="H60" s="176">
        <f>RES_hhdet_in_tesh!H60/RES_summary!H$21</f>
        <v>9.6358140154651899</v>
      </c>
      <c r="I60" s="176">
        <f>RES_hhdet_in_tesh!I60/RES_summary!I$21</f>
        <v>0</v>
      </c>
      <c r="J60" s="176">
        <f>RES_hhdet_in_tesh!J60/RES_summary!J$21</f>
        <v>8.4189640970410462</v>
      </c>
      <c r="K60" s="176">
        <f>RES_hhdet_in_tesh!K60/RES_summary!K$21</f>
        <v>8.6494254799935018</v>
      </c>
      <c r="L60" s="176">
        <f>RES_hhdet_in_tesh!L60/RES_summary!L$21</f>
        <v>0</v>
      </c>
      <c r="M60" s="176">
        <f>RES_hhdet_in_tesh!M60/RES_summary!M$21</f>
        <v>8.5769269029739164</v>
      </c>
      <c r="N60" s="176">
        <f>RES_hhdet_in_tesh!N60/RES_summary!N$21</f>
        <v>8.4350365841268093</v>
      </c>
      <c r="O60" s="176">
        <f>RES_hhdet_in_tesh!O60/RES_summary!O$21</f>
        <v>0</v>
      </c>
      <c r="P60" s="176">
        <f>RES_hhdet_in_tesh!P60/RES_summary!P$21</f>
        <v>0</v>
      </c>
      <c r="Q60" s="176">
        <f>RES_hhdet_in_tesh!Q60/RES_summary!Q$21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109.83985801852947</v>
      </c>
      <c r="D62" s="184">
        <f>RES_hhdet_in_tesh!D62/RES_summary!D$21</f>
        <v>106.85690894022467</v>
      </c>
      <c r="E62" s="184">
        <f>RES_hhdet_in_tesh!E62/RES_summary!E$21</f>
        <v>115.42110267344832</v>
      </c>
      <c r="F62" s="184">
        <f>RES_hhdet_in_tesh!F62/RES_summary!F$21</f>
        <v>115.99221729255316</v>
      </c>
      <c r="G62" s="184">
        <f>RES_hhdet_in_tesh!G62/RES_summary!G$21</f>
        <v>122.87682342213361</v>
      </c>
      <c r="H62" s="184">
        <f>RES_hhdet_in_tesh!H62/RES_summary!H$21</f>
        <v>112.97956764229173</v>
      </c>
      <c r="I62" s="184">
        <f>RES_hhdet_in_tesh!I62/RES_summary!I$21</f>
        <v>108.99449217826979</v>
      </c>
      <c r="J62" s="184">
        <f>RES_hhdet_in_tesh!J62/RES_summary!J$21</f>
        <v>116.03252245273285</v>
      </c>
      <c r="K62" s="184">
        <f>RES_hhdet_in_tesh!K62/RES_summary!K$21</f>
        <v>116.98901135380602</v>
      </c>
      <c r="L62" s="184">
        <f>RES_hhdet_in_tesh!L62/RES_summary!L$21</f>
        <v>123.01805410378542</v>
      </c>
      <c r="M62" s="184">
        <f>RES_hhdet_in_tesh!M62/RES_summary!M$21</f>
        <v>119.70852255814337</v>
      </c>
      <c r="N62" s="184">
        <f>RES_hhdet_in_tesh!N62/RES_summary!N$21</f>
        <v>119.28459123569407</v>
      </c>
      <c r="O62" s="184">
        <f>RES_hhdet_in_tesh!O62/RES_summary!O$21</f>
        <v>118.33476219100122</v>
      </c>
      <c r="P62" s="184">
        <f>RES_hhdet_in_tesh!P62/RES_summary!P$21</f>
        <v>102.81799550483083</v>
      </c>
      <c r="Q62" s="184">
        <f>RES_hhdet_in_tesh!Q62/RES_summary!Q$21</f>
        <v>113.79650201638162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58.531510180777531</v>
      </c>
      <c r="D63" s="178">
        <f>RES_hhdet_in_tesh!D63/RES_summary!D$21</f>
        <v>56.811839059421366</v>
      </c>
      <c r="E63" s="178">
        <f>RES_hhdet_in_tesh!E63/RES_summary!E$21</f>
        <v>63.437272268403532</v>
      </c>
      <c r="F63" s="178">
        <f>RES_hhdet_in_tesh!F63/RES_summary!F$21</f>
        <v>65.543119860567415</v>
      </c>
      <c r="G63" s="178">
        <f>RES_hhdet_in_tesh!G63/RES_summary!G$21</f>
        <v>69.953522508979475</v>
      </c>
      <c r="H63" s="178">
        <f>RES_hhdet_in_tesh!H63/RES_summary!H$21</f>
        <v>63.657429548925094</v>
      </c>
      <c r="I63" s="178">
        <f>RES_hhdet_in_tesh!I63/RES_summary!I$21</f>
        <v>60.090708003815934</v>
      </c>
      <c r="J63" s="178">
        <f>RES_hhdet_in_tesh!J63/RES_summary!J$21</f>
        <v>59.944048721276765</v>
      </c>
      <c r="K63" s="178">
        <f>RES_hhdet_in_tesh!K63/RES_summary!K$21</f>
        <v>62.793722265213766</v>
      </c>
      <c r="L63" s="178">
        <f>RES_hhdet_in_tesh!L63/RES_summary!L$21</f>
        <v>68.372955315975048</v>
      </c>
      <c r="M63" s="178">
        <f>RES_hhdet_in_tesh!M63/RES_summary!M$21</f>
        <v>65.085212783512276</v>
      </c>
      <c r="N63" s="178">
        <f>RES_hhdet_in_tesh!N63/RES_summary!N$21</f>
        <v>64.580637122794911</v>
      </c>
      <c r="O63" s="178">
        <f>RES_hhdet_in_tesh!O63/RES_summary!O$21</f>
        <v>64.014402192741059</v>
      </c>
      <c r="P63" s="178">
        <f>RES_hhdet_in_tesh!P63/RES_summary!P$21</f>
        <v>49.333407099865134</v>
      </c>
      <c r="Q63" s="178">
        <f>RES_hhdet_in_tesh!Q63/RES_summary!Q$21</f>
        <v>60.366509636216001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56.842299575114147</v>
      </c>
      <c r="D64" s="177">
        <f>RES_hhdet_in_tesh!D64/RES_summary!D$21</f>
        <v>55.030468980899656</v>
      </c>
      <c r="E64" s="177">
        <f>RES_hhdet_in_tesh!E64/RES_summary!E$21</f>
        <v>61.348588404425016</v>
      </c>
      <c r="F64" s="177">
        <f>RES_hhdet_in_tesh!F64/RES_summary!F$21</f>
        <v>62.859028352302133</v>
      </c>
      <c r="G64" s="177">
        <f>RES_hhdet_in_tesh!G64/RES_summary!G$21</f>
        <v>67.38118212066378</v>
      </c>
      <c r="H64" s="177">
        <f>RES_hhdet_in_tesh!H64/RES_summary!H$21</f>
        <v>61.529741588400107</v>
      </c>
      <c r="I64" s="177">
        <f>RES_hhdet_in_tesh!I64/RES_summary!I$21</f>
        <v>58.764956971025022</v>
      </c>
      <c r="J64" s="177">
        <f>RES_hhdet_in_tesh!J64/RES_summary!J$21</f>
        <v>58.676374049635285</v>
      </c>
      <c r="K64" s="177">
        <f>RES_hhdet_in_tesh!K64/RES_summary!K$21</f>
        <v>61.600913455342166</v>
      </c>
      <c r="L64" s="177">
        <f>RES_hhdet_in_tesh!L64/RES_summary!L$21</f>
        <v>66.947844085092498</v>
      </c>
      <c r="M64" s="177">
        <f>RES_hhdet_in_tesh!M64/RES_summary!M$21</f>
        <v>63.32595005561484</v>
      </c>
      <c r="N64" s="177">
        <f>RES_hhdet_in_tesh!N64/RES_summary!N$21</f>
        <v>63.500785776536411</v>
      </c>
      <c r="O64" s="177">
        <f>RES_hhdet_in_tesh!O64/RES_summary!O$21</f>
        <v>62.865380738320994</v>
      </c>
      <c r="P64" s="177">
        <f>RES_hhdet_in_tesh!P64/RES_summary!P$21</f>
        <v>48.565563641419551</v>
      </c>
      <c r="Q64" s="177">
        <f>RES_hhdet_in_tesh!Q64/RES_summary!Q$21</f>
        <v>58.620210107234954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1.6892106056633867</v>
      </c>
      <c r="D65" s="177">
        <f>RES_hhdet_in_tesh!D65/RES_summary!D$21</f>
        <v>1.7813700785217115</v>
      </c>
      <c r="E65" s="177">
        <f>RES_hhdet_in_tesh!E65/RES_summary!E$21</f>
        <v>2.0886838639785199</v>
      </c>
      <c r="F65" s="177">
        <f>RES_hhdet_in_tesh!F65/RES_summary!F$21</f>
        <v>2.6840915082652828</v>
      </c>
      <c r="G65" s="177">
        <f>RES_hhdet_in_tesh!G65/RES_summary!G$21</f>
        <v>2.5723403883156912</v>
      </c>
      <c r="H65" s="177">
        <f>RES_hhdet_in_tesh!H65/RES_summary!H$21</f>
        <v>2.127687960524987</v>
      </c>
      <c r="I65" s="177">
        <f>RES_hhdet_in_tesh!I65/RES_summary!I$21</f>
        <v>1.3257510327909101</v>
      </c>
      <c r="J65" s="177">
        <f>RES_hhdet_in_tesh!J65/RES_summary!J$21</f>
        <v>1.2676746716414753</v>
      </c>
      <c r="K65" s="177">
        <f>RES_hhdet_in_tesh!K65/RES_summary!K$21</f>
        <v>1.1928088098716008</v>
      </c>
      <c r="L65" s="177">
        <f>RES_hhdet_in_tesh!L65/RES_summary!L$21</f>
        <v>1.4251112308825489</v>
      </c>
      <c r="M65" s="177">
        <f>RES_hhdet_in_tesh!M65/RES_summary!M$21</f>
        <v>1.7592627278974409</v>
      </c>
      <c r="N65" s="177">
        <f>RES_hhdet_in_tesh!N65/RES_summary!N$21</f>
        <v>1.0798513462585075</v>
      </c>
      <c r="O65" s="177">
        <f>RES_hhdet_in_tesh!O65/RES_summary!O$21</f>
        <v>1.1490214544200763</v>
      </c>
      <c r="P65" s="177">
        <f>RES_hhdet_in_tesh!P65/RES_summary!P$21</f>
        <v>0.76784345844557722</v>
      </c>
      <c r="Q65" s="177">
        <f>RES_hhdet_in_tesh!Q65/RES_summary!Q$21</f>
        <v>1.7462995289810532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27.590543873784728</v>
      </c>
      <c r="D66" s="178">
        <f>RES_hhdet_in_tesh!D66/RES_summary!D$21</f>
        <v>26.618184943354382</v>
      </c>
      <c r="E66" s="178">
        <f>RES_hhdet_in_tesh!E66/RES_summary!E$21</f>
        <v>26.681758501825271</v>
      </c>
      <c r="F66" s="178">
        <f>RES_hhdet_in_tesh!F66/RES_summary!F$21</f>
        <v>25.960956806445008</v>
      </c>
      <c r="G66" s="178">
        <f>RES_hhdet_in_tesh!G66/RES_summary!G$21</f>
        <v>25.541146644587247</v>
      </c>
      <c r="H66" s="178">
        <f>RES_hhdet_in_tesh!H66/RES_summary!H$21</f>
        <v>24.984244002068618</v>
      </c>
      <c r="I66" s="178">
        <f>RES_hhdet_in_tesh!I66/RES_summary!I$21</f>
        <v>24.803071928887114</v>
      </c>
      <c r="J66" s="178">
        <f>RES_hhdet_in_tesh!J66/RES_summary!J$21</f>
        <v>31.175650432616287</v>
      </c>
      <c r="K66" s="178">
        <f>RES_hhdet_in_tesh!K66/RES_summary!K$21</f>
        <v>31.459012051595074</v>
      </c>
      <c r="L66" s="178">
        <f>RES_hhdet_in_tesh!L66/RES_summary!L$21</f>
        <v>31.802245443378894</v>
      </c>
      <c r="M66" s="178">
        <f>RES_hhdet_in_tesh!M66/RES_summary!M$21</f>
        <v>31.520364945718946</v>
      </c>
      <c r="N66" s="178">
        <f>RES_hhdet_in_tesh!N66/RES_summary!N$21</f>
        <v>31.808599104241363</v>
      </c>
      <c r="O66" s="178">
        <f>RES_hhdet_in_tesh!O66/RES_summary!O$21</f>
        <v>30.969426977158882</v>
      </c>
      <c r="P66" s="178">
        <f>RES_hhdet_in_tesh!P66/RES_summary!P$21</f>
        <v>31.624575578578234</v>
      </c>
      <c r="Q66" s="178">
        <f>RES_hhdet_in_tesh!Q66/RES_summary!Q$21</f>
        <v>31.471347465604378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27.590543873784728</v>
      </c>
      <c r="D67" s="177">
        <f>RES_hhdet_in_tesh!D67/RES_summary!D$21</f>
        <v>26.618184943354382</v>
      </c>
      <c r="E67" s="177">
        <f>RES_hhdet_in_tesh!E67/RES_summary!E$21</f>
        <v>26.681758501825271</v>
      </c>
      <c r="F67" s="177">
        <f>RES_hhdet_in_tesh!F67/RES_summary!F$21</f>
        <v>25.960956806445008</v>
      </c>
      <c r="G67" s="177">
        <f>RES_hhdet_in_tesh!G67/RES_summary!G$21</f>
        <v>25.541146644587247</v>
      </c>
      <c r="H67" s="177">
        <f>RES_hhdet_in_tesh!H67/RES_summary!H$21</f>
        <v>24.984244002068618</v>
      </c>
      <c r="I67" s="177">
        <f>RES_hhdet_in_tesh!I67/RES_summary!I$21</f>
        <v>24.803071928887114</v>
      </c>
      <c r="J67" s="177">
        <f>RES_hhdet_in_tesh!J67/RES_summary!J$21</f>
        <v>31.175650432616287</v>
      </c>
      <c r="K67" s="177">
        <f>RES_hhdet_in_tesh!K67/RES_summary!K$21</f>
        <v>31.459012051595074</v>
      </c>
      <c r="L67" s="177">
        <f>RES_hhdet_in_tesh!L67/RES_summary!L$21</f>
        <v>31.802245443378894</v>
      </c>
      <c r="M67" s="177">
        <f>RES_hhdet_in_tesh!M67/RES_summary!M$21</f>
        <v>31.520364945718946</v>
      </c>
      <c r="N67" s="177">
        <f>RES_hhdet_in_tesh!N67/RES_summary!N$21</f>
        <v>31.808599104241363</v>
      </c>
      <c r="O67" s="177">
        <f>RES_hhdet_in_tesh!O67/RES_summary!O$21</f>
        <v>30.969426977158882</v>
      </c>
      <c r="P67" s="177">
        <f>RES_hhdet_in_tesh!P67/RES_summary!P$21</f>
        <v>31.624575578578234</v>
      </c>
      <c r="Q67" s="177">
        <f>RES_hhdet_in_tesh!Q67/RES_summary!Q$21</f>
        <v>31.471347465604378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16.413057233208832</v>
      </c>
      <c r="D68" s="178">
        <f>RES_hhdet_in_tesh!D68/RES_summary!D$21</f>
        <v>16.191091685031555</v>
      </c>
      <c r="E68" s="178">
        <f>RES_hhdet_in_tesh!E68/RES_summary!E$21</f>
        <v>17.941135315409344</v>
      </c>
      <c r="F68" s="178">
        <f>RES_hhdet_in_tesh!F68/RES_summary!F$21</f>
        <v>16.356428407309146</v>
      </c>
      <c r="G68" s="178">
        <f>RES_hhdet_in_tesh!G68/RES_summary!G$21</f>
        <v>19.816950844111719</v>
      </c>
      <c r="H68" s="178">
        <f>RES_hhdet_in_tesh!H68/RES_summary!H$21</f>
        <v>16.569605291070229</v>
      </c>
      <c r="I68" s="178">
        <f>RES_hhdet_in_tesh!I68/RES_summary!I$21</f>
        <v>16.326750049931199</v>
      </c>
      <c r="J68" s="178">
        <f>RES_hhdet_in_tesh!J68/RES_summary!J$21</f>
        <v>17.191594656238827</v>
      </c>
      <c r="K68" s="178">
        <f>RES_hhdet_in_tesh!K68/RES_summary!K$21</f>
        <v>15.341813706239499</v>
      </c>
      <c r="L68" s="178">
        <f>RES_hhdet_in_tesh!L68/RES_summary!L$21</f>
        <v>15.491874507257842</v>
      </c>
      <c r="M68" s="178">
        <f>RES_hhdet_in_tesh!M68/RES_summary!M$21</f>
        <v>15.580779431621584</v>
      </c>
      <c r="N68" s="178">
        <f>RES_hhdet_in_tesh!N68/RES_summary!N$21</f>
        <v>15.59481844076787</v>
      </c>
      <c r="O68" s="178">
        <f>RES_hhdet_in_tesh!O68/RES_summary!O$21</f>
        <v>16.358868504318941</v>
      </c>
      <c r="P68" s="178">
        <f>RES_hhdet_in_tesh!P68/RES_summary!P$21</f>
        <v>14.431340790589978</v>
      </c>
      <c r="Q68" s="178">
        <f>RES_hhdet_in_tesh!Q68/RES_summary!Q$21</f>
        <v>13.65877390066818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16.024230178665814</v>
      </c>
      <c r="D69" s="183">
        <f>RES_hhdet_in_tesh!D69/RES_summary!D$21</f>
        <v>16.183408520842931</v>
      </c>
      <c r="E69" s="183">
        <f>RES_hhdet_in_tesh!E69/RES_summary!E$21</f>
        <v>16.361058876876374</v>
      </c>
      <c r="F69" s="183">
        <f>RES_hhdet_in_tesh!F69/RES_summary!F$21</f>
        <v>16.34229084496403</v>
      </c>
      <c r="G69" s="183">
        <f>RES_hhdet_in_tesh!G69/RES_summary!G$21</f>
        <v>16.201787093236867</v>
      </c>
      <c r="H69" s="183">
        <f>RES_hhdet_in_tesh!H69/RES_summary!H$21</f>
        <v>15.971224125999344</v>
      </c>
      <c r="I69" s="183">
        <f>RES_hhdet_in_tesh!I69/RES_summary!I$21</f>
        <v>0</v>
      </c>
      <c r="J69" s="183">
        <f>RES_hhdet_in_tesh!J69/RES_summary!J$21</f>
        <v>15.553027623103095</v>
      </c>
      <c r="K69" s="183">
        <f>RES_hhdet_in_tesh!K69/RES_summary!K$21</f>
        <v>15.204358453850929</v>
      </c>
      <c r="L69" s="183">
        <f>RES_hhdet_in_tesh!L69/RES_summary!L$21</f>
        <v>15.082900642832994</v>
      </c>
      <c r="M69" s="183">
        <f>RES_hhdet_in_tesh!M69/RES_summary!M$21</f>
        <v>15.556917781649746</v>
      </c>
      <c r="N69" s="183">
        <f>RES_hhdet_in_tesh!N69/RES_summary!N$21</f>
        <v>14.566363711959193</v>
      </c>
      <c r="O69" s="183">
        <f>RES_hhdet_in_tesh!O69/RES_summary!O$21</f>
        <v>14.161711487835865</v>
      </c>
      <c r="P69" s="183">
        <f>RES_hhdet_in_tesh!P69/RES_summary!P$21</f>
        <v>13.576298403657907</v>
      </c>
      <c r="Q69" s="183">
        <f>RES_hhdet_in_tesh!Q69/RES_summary!Q$21</f>
        <v>13.461504628768067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16.045604011921501</v>
      </c>
      <c r="D70" s="183">
        <f>RES_hhdet_in_tesh!D70/RES_summary!D$21</f>
        <v>16.358320522720703</v>
      </c>
      <c r="E70" s="183">
        <f>RES_hhdet_in_tesh!E70/RES_summary!E$21</f>
        <v>16.558682997013584</v>
      </c>
      <c r="F70" s="183">
        <f>RES_hhdet_in_tesh!F70/RES_summary!F$21</f>
        <v>16.604347132834743</v>
      </c>
      <c r="G70" s="183">
        <f>RES_hhdet_in_tesh!G70/RES_summary!G$21</f>
        <v>16.571101167814113</v>
      </c>
      <c r="H70" s="183">
        <f>RES_hhdet_in_tesh!H70/RES_summary!H$21</f>
        <v>16.413397041804295</v>
      </c>
      <c r="I70" s="183">
        <f>RES_hhdet_in_tesh!I70/RES_summary!I$21</f>
        <v>16.326750049931199</v>
      </c>
      <c r="J70" s="183">
        <f>RES_hhdet_in_tesh!J70/RES_summary!J$21</f>
        <v>16.137304425240298</v>
      </c>
      <c r="K70" s="183">
        <f>RES_hhdet_in_tesh!K70/RES_summary!K$21</f>
        <v>15.782663710310064</v>
      </c>
      <c r="L70" s="183">
        <f>RES_hhdet_in_tesh!L70/RES_summary!L$21</f>
        <v>15.675875736223622</v>
      </c>
      <c r="M70" s="183">
        <f>RES_hhdet_in_tesh!M70/RES_summary!M$21</f>
        <v>15.677567584554858</v>
      </c>
      <c r="N70" s="183">
        <f>RES_hhdet_in_tesh!N70/RES_summary!N$21</f>
        <v>15.020097183217366</v>
      </c>
      <c r="O70" s="183">
        <f>RES_hhdet_in_tesh!O70/RES_summary!O$21</f>
        <v>14.562044193694463</v>
      </c>
      <c r="P70" s="183">
        <f>RES_hhdet_in_tesh!P70/RES_summary!P$21</f>
        <v>13.921873515281298</v>
      </c>
      <c r="Q70" s="183">
        <f>RES_hhdet_in_tesh!Q70/RES_summary!Q$21</f>
        <v>13.764414561467147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6.4330738630620719</v>
      </c>
      <c r="D71" s="182">
        <f>RES_hhdet_in_tesh!D71/RES_summary!D$21</f>
        <v>6.5284887481054747</v>
      </c>
      <c r="E71" s="182">
        <f>RES_hhdet_in_tesh!E71/RES_summary!E$21</f>
        <v>6.6316200988808855</v>
      </c>
      <c r="F71" s="182">
        <f>RES_hhdet_in_tesh!F71/RES_summary!F$21</f>
        <v>6.6700481563909619</v>
      </c>
      <c r="G71" s="182">
        <f>RES_hhdet_in_tesh!G71/RES_summary!G$21</f>
        <v>6.6634272142881592</v>
      </c>
      <c r="H71" s="182">
        <f>RES_hhdet_in_tesh!H71/RES_summary!H$21</f>
        <v>6.5954093079698763</v>
      </c>
      <c r="I71" s="182">
        <f>RES_hhdet_in_tesh!I71/RES_summary!I$21</f>
        <v>6.5634358219138145</v>
      </c>
      <c r="J71" s="182">
        <f>RES_hhdet_in_tesh!J71/RES_summary!J$21</f>
        <v>6.4822262442573608</v>
      </c>
      <c r="K71" s="182">
        <f>RES_hhdet_in_tesh!K71/RES_summary!K$21</f>
        <v>6.3396576862414591</v>
      </c>
      <c r="L71" s="182">
        <f>RES_hhdet_in_tesh!L71/RES_summary!L$21</f>
        <v>6.2965087301597116</v>
      </c>
      <c r="M71" s="182">
        <f>RES_hhdet_in_tesh!M71/RES_summary!M$21</f>
        <v>6.471012340080657</v>
      </c>
      <c r="N71" s="182">
        <f>RES_hhdet_in_tesh!N71/RES_summary!N$21</f>
        <v>6.046270900713056</v>
      </c>
      <c r="O71" s="182">
        <f>RES_hhdet_in_tesh!O71/RES_summary!O$21</f>
        <v>5.8656212191646366</v>
      </c>
      <c r="P71" s="182">
        <f>RES_hhdet_in_tesh!P71/RES_summary!P$21</f>
        <v>5.6109000989801245</v>
      </c>
      <c r="Q71" s="182">
        <f>RES_hhdet_in_tesh!Q71/RES_summary!Q$21</f>
        <v>5.5483777800345351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9.6125301488594275</v>
      </c>
      <c r="D72" s="181">
        <f>RES_hhdet_in_tesh!D72/RES_summary!D$21</f>
        <v>9.8298317746152275</v>
      </c>
      <c r="E72" s="181">
        <f>RES_hhdet_in_tesh!E72/RES_summary!E$21</f>
        <v>9.9270628981326947</v>
      </c>
      <c r="F72" s="181">
        <f>RES_hhdet_in_tesh!F72/RES_summary!F$21</f>
        <v>9.9342989764437846</v>
      </c>
      <c r="G72" s="181">
        <f>RES_hhdet_in_tesh!G72/RES_summary!G$21</f>
        <v>9.9076739535259541</v>
      </c>
      <c r="H72" s="181">
        <f>RES_hhdet_in_tesh!H72/RES_summary!H$21</f>
        <v>9.8179877338344195</v>
      </c>
      <c r="I72" s="181">
        <f>RES_hhdet_in_tesh!I72/RES_summary!I$21</f>
        <v>9.7633142280173839</v>
      </c>
      <c r="J72" s="181">
        <f>RES_hhdet_in_tesh!J72/RES_summary!J$21</f>
        <v>9.6550781809829367</v>
      </c>
      <c r="K72" s="181">
        <f>RES_hhdet_in_tesh!K72/RES_summary!K$21</f>
        <v>9.4430060240686071</v>
      </c>
      <c r="L72" s="181">
        <f>RES_hhdet_in_tesh!L72/RES_summary!L$21</f>
        <v>9.379367006063914</v>
      </c>
      <c r="M72" s="181">
        <f>RES_hhdet_in_tesh!M72/RES_summary!M$21</f>
        <v>9.2065552444742043</v>
      </c>
      <c r="N72" s="181">
        <f>RES_hhdet_in_tesh!N72/RES_summary!N$21</f>
        <v>8.9738262825043122</v>
      </c>
      <c r="O72" s="181">
        <f>RES_hhdet_in_tesh!O72/RES_summary!O$21</f>
        <v>8.6964229745298294</v>
      </c>
      <c r="P72" s="181">
        <f>RES_hhdet_in_tesh!P72/RES_summary!P$21</f>
        <v>8.3109734163011737</v>
      </c>
      <c r="Q72" s="181">
        <f>RES_hhdet_in_tesh!Q72/RES_summary!Q$21</f>
        <v>8.2160367814326118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17.987159518712218</v>
      </c>
      <c r="D73" s="180">
        <f>RES_hhdet_in_tesh!D73/RES_summary!D$21</f>
        <v>0</v>
      </c>
      <c r="E73" s="180">
        <f>RES_hhdet_in_tesh!E73/RES_summary!E$21</f>
        <v>20.780687164485894</v>
      </c>
      <c r="F73" s="180">
        <f>RES_hhdet_in_tesh!F73/RES_summary!F$21</f>
        <v>0</v>
      </c>
      <c r="G73" s="180">
        <f>RES_hhdet_in_tesh!G73/RES_summary!G$21</f>
        <v>22.591427021449586</v>
      </c>
      <c r="H73" s="180">
        <f>RES_hhdet_in_tesh!H73/RES_summary!H$21</f>
        <v>21.169339562717898</v>
      </c>
      <c r="I73" s="180">
        <f>RES_hhdet_in_tesh!I73/RES_summary!I$21</f>
        <v>0</v>
      </c>
      <c r="J73" s="180">
        <f>RES_hhdet_in_tesh!J73/RES_summary!J$21</f>
        <v>18.334859847580869</v>
      </c>
      <c r="K73" s="180">
        <f>RES_hhdet_in_tesh!K73/RES_summary!K$21</f>
        <v>0</v>
      </c>
      <c r="L73" s="180">
        <f>RES_hhdet_in_tesh!L73/RES_summary!L$21</f>
        <v>19.959209968621924</v>
      </c>
      <c r="M73" s="180">
        <f>RES_hhdet_in_tesh!M73/RES_summary!M$21</f>
        <v>0</v>
      </c>
      <c r="N73" s="180">
        <f>RES_hhdet_in_tesh!N73/RES_summary!N$21</f>
        <v>19.10663154251905</v>
      </c>
      <c r="O73" s="180">
        <f>RES_hhdet_in_tesh!O73/RES_summary!O$21</f>
        <v>20.078394738031133</v>
      </c>
      <c r="P73" s="180">
        <f>RES_hhdet_in_tesh!P73/RES_summary!P$21</f>
        <v>17.193733838445262</v>
      </c>
      <c r="Q73" s="180">
        <f>RES_hhdet_in_tesh!Q73/RES_summary!Q$21</f>
        <v>22.263885506706309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16.807331818783894</v>
      </c>
      <c r="D74" s="179">
        <f>RES_hhdet_in_tesh!D74/RES_summary!D$21</f>
        <v>0</v>
      </c>
      <c r="E74" s="179">
        <f>RES_hhdet_in_tesh!E74/RES_summary!E$21</f>
        <v>18.434174670333153</v>
      </c>
      <c r="F74" s="179">
        <f>RES_hhdet_in_tesh!F74/RES_summary!F$21</f>
        <v>0</v>
      </c>
      <c r="G74" s="179">
        <f>RES_hhdet_in_tesh!G74/RES_summary!G$21</f>
        <v>19.112782574033311</v>
      </c>
      <c r="H74" s="179">
        <f>RES_hhdet_in_tesh!H74/RES_summary!H$21</f>
        <v>18.38405026247327</v>
      </c>
      <c r="I74" s="179">
        <f>RES_hhdet_in_tesh!I74/RES_summary!I$21</f>
        <v>0</v>
      </c>
      <c r="J74" s="179">
        <f>RES_hhdet_in_tesh!J74/RES_summary!J$21</f>
        <v>17.091114925998369</v>
      </c>
      <c r="K74" s="179">
        <f>RES_hhdet_in_tesh!K74/RES_summary!K$21</f>
        <v>0</v>
      </c>
      <c r="L74" s="179">
        <f>RES_hhdet_in_tesh!L74/RES_summary!L$21</f>
        <v>17.386025751327399</v>
      </c>
      <c r="M74" s="179">
        <f>RES_hhdet_in_tesh!M74/RES_summary!M$21</f>
        <v>0</v>
      </c>
      <c r="N74" s="179">
        <f>RES_hhdet_in_tesh!N74/RES_summary!N$21</f>
        <v>16.651983218827358</v>
      </c>
      <c r="O74" s="179">
        <f>RES_hhdet_in_tesh!O74/RES_summary!O$21</f>
        <v>16.7304902499843</v>
      </c>
      <c r="P74" s="179">
        <f>RES_hhdet_in_tesh!P74/RES_summary!P$21</f>
        <v>15.19292521616765</v>
      </c>
      <c r="Q74" s="179">
        <f>RES_hhdet_in_tesh!Q74/RES_summary!Q$21</f>
        <v>17.125063001390991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7.1948638074853832</v>
      </c>
      <c r="D75" s="177">
        <f>RES_hhdet_in_tesh!D75/RES_summary!D$21</f>
        <v>0</v>
      </c>
      <c r="E75" s="177">
        <f>RES_hhdet_in_tesh!E75/RES_summary!E$21</f>
        <v>8.5066142304817447</v>
      </c>
      <c r="F75" s="177">
        <f>RES_hhdet_in_tesh!F75/RES_summary!F$21</f>
        <v>0</v>
      </c>
      <c r="G75" s="177">
        <f>RES_hhdet_in_tesh!G75/RES_summary!G$21</f>
        <v>9.2032265351553519</v>
      </c>
      <c r="H75" s="177">
        <f>RES_hhdet_in_tesh!H75/RES_summary!H$21</f>
        <v>8.5647958109382163</v>
      </c>
      <c r="I75" s="177">
        <f>RES_hhdet_in_tesh!I75/RES_summary!I$21</f>
        <v>0</v>
      </c>
      <c r="J75" s="177">
        <f>RES_hhdet_in_tesh!J75/RES_summary!J$21</f>
        <v>7.4335955733363894</v>
      </c>
      <c r="K75" s="177">
        <f>RES_hhdet_in_tesh!K75/RES_summary!K$21</f>
        <v>0</v>
      </c>
      <c r="L75" s="177">
        <f>RES_hhdet_in_tesh!L75/RES_summary!L$21</f>
        <v>8.0064711004284064</v>
      </c>
      <c r="M75" s="177">
        <f>RES_hhdet_in_tesh!M75/RES_summary!M$21</f>
        <v>0</v>
      </c>
      <c r="N75" s="177">
        <f>RES_hhdet_in_tesh!N75/RES_summary!N$21</f>
        <v>7.6748894093987179</v>
      </c>
      <c r="O75" s="177">
        <f>RES_hhdet_in_tesh!O75/RES_summary!O$21</f>
        <v>8.0313578952124161</v>
      </c>
      <c r="P75" s="177">
        <f>RES_hhdet_in_tesh!P75/RES_summary!P$21</f>
        <v>6.8793960962704119</v>
      </c>
      <c r="Q75" s="177">
        <f>RES_hhdet_in_tesh!Q75/RES_summary!Q$21</f>
        <v>8.9068119580354868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9.6124680112985104</v>
      </c>
      <c r="D76" s="177">
        <f>RES_hhdet_in_tesh!D76/RES_summary!D$21</f>
        <v>0</v>
      </c>
      <c r="E76" s="177">
        <f>RES_hhdet_in_tesh!E76/RES_summary!E$21</f>
        <v>9.9275604398514048</v>
      </c>
      <c r="F76" s="177">
        <f>RES_hhdet_in_tesh!F76/RES_summary!F$21</f>
        <v>0</v>
      </c>
      <c r="G76" s="177">
        <f>RES_hhdet_in_tesh!G76/RES_summary!G$21</f>
        <v>9.9095560388779571</v>
      </c>
      <c r="H76" s="177">
        <f>RES_hhdet_in_tesh!H76/RES_summary!H$21</f>
        <v>9.8192544515350555</v>
      </c>
      <c r="I76" s="177">
        <f>RES_hhdet_in_tesh!I76/RES_summary!I$21</f>
        <v>0</v>
      </c>
      <c r="J76" s="177">
        <f>RES_hhdet_in_tesh!J76/RES_summary!J$21</f>
        <v>9.6575193526619749</v>
      </c>
      <c r="K76" s="177">
        <f>RES_hhdet_in_tesh!K76/RES_summary!K$21</f>
        <v>0</v>
      </c>
      <c r="L76" s="177">
        <f>RES_hhdet_in_tesh!L76/RES_summary!L$21</f>
        <v>9.3795546508989958</v>
      </c>
      <c r="M76" s="177">
        <f>RES_hhdet_in_tesh!M76/RES_summary!M$21</f>
        <v>0</v>
      </c>
      <c r="N76" s="177">
        <f>RES_hhdet_in_tesh!N76/RES_summary!N$21</f>
        <v>8.977093809428645</v>
      </c>
      <c r="O76" s="177">
        <f>RES_hhdet_in_tesh!O76/RES_summary!O$21</f>
        <v>8.6991323547718853</v>
      </c>
      <c r="P76" s="177">
        <f>RES_hhdet_in_tesh!P76/RES_summary!P$21</f>
        <v>8.3135291198972379</v>
      </c>
      <c r="Q76" s="177">
        <f>RES_hhdet_in_tesh!Q76/RES_summary!Q$21</f>
        <v>8.218251043355508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7.3047467307583691</v>
      </c>
      <c r="D77" s="178">
        <f>RES_hhdet_in_tesh!D77/RES_summary!D$21</f>
        <v>7.2357932524173725</v>
      </c>
      <c r="E77" s="178">
        <f>RES_hhdet_in_tesh!E77/RES_summary!E$21</f>
        <v>7.3609365878101682</v>
      </c>
      <c r="F77" s="178">
        <f>RES_hhdet_in_tesh!F77/RES_summary!F$21</f>
        <v>8.1317122182315789</v>
      </c>
      <c r="G77" s="178">
        <f>RES_hhdet_in_tesh!G77/RES_summary!G$21</f>
        <v>7.5652034244551682</v>
      </c>
      <c r="H77" s="178">
        <f>RES_hhdet_in_tesh!H77/RES_summary!H$21</f>
        <v>7.7682888002277757</v>
      </c>
      <c r="I77" s="178">
        <f>RES_hhdet_in_tesh!I77/RES_summary!I$21</f>
        <v>7.7739621956355416</v>
      </c>
      <c r="J77" s="178">
        <f>RES_hhdet_in_tesh!J77/RES_summary!J$21</f>
        <v>7.7212286426009724</v>
      </c>
      <c r="K77" s="178">
        <f>RES_hhdet_in_tesh!K77/RES_summary!K$21</f>
        <v>7.3944633307576844</v>
      </c>
      <c r="L77" s="178">
        <f>RES_hhdet_in_tesh!L77/RES_summary!L$21</f>
        <v>7.3509788371736349</v>
      </c>
      <c r="M77" s="178">
        <f>RES_hhdet_in_tesh!M77/RES_summary!M$21</f>
        <v>7.5221653972905553</v>
      </c>
      <c r="N77" s="178">
        <f>RES_hhdet_in_tesh!N77/RES_summary!N$21</f>
        <v>7.3005365678899432</v>
      </c>
      <c r="O77" s="178">
        <f>RES_hhdet_in_tesh!O77/RES_summary!O$21</f>
        <v>6.9920645167823405</v>
      </c>
      <c r="P77" s="178">
        <f>RES_hhdet_in_tesh!P77/RES_summary!P$21</f>
        <v>7.428672035797482</v>
      </c>
      <c r="Q77" s="178">
        <f>RES_hhdet_in_tesh!Q77/RES_summary!Q$21</f>
        <v>8.2998710138930729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7.0699129211770222</v>
      </c>
      <c r="D78" s="177">
        <f>RES_hhdet_in_tesh!D78/RES_summary!D$21</f>
        <v>7.2357932524173725</v>
      </c>
      <c r="E78" s="177">
        <f>RES_hhdet_in_tesh!E78/RES_summary!E$21</f>
        <v>7.3036918279276604</v>
      </c>
      <c r="F78" s="177">
        <f>RES_hhdet_in_tesh!F78/RES_summary!F$21</f>
        <v>7.9664394817845672</v>
      </c>
      <c r="G78" s="177">
        <f>RES_hhdet_in_tesh!G78/RES_summary!G$21</f>
        <v>7.5652034244551682</v>
      </c>
      <c r="H78" s="177">
        <f>RES_hhdet_in_tesh!H78/RES_summary!H$21</f>
        <v>7.7682888002277757</v>
      </c>
      <c r="I78" s="177">
        <f>RES_hhdet_in_tesh!I78/RES_summary!I$21</f>
        <v>7.7739621956355416</v>
      </c>
      <c r="J78" s="177">
        <f>RES_hhdet_in_tesh!J78/RES_summary!J$21</f>
        <v>7.45715353447107</v>
      </c>
      <c r="K78" s="177">
        <f>RES_hhdet_in_tesh!K78/RES_summary!K$21</f>
        <v>7.3944633307576844</v>
      </c>
      <c r="L78" s="177">
        <f>RES_hhdet_in_tesh!L78/RES_summary!L$21</f>
        <v>7.3509788371736349</v>
      </c>
      <c r="M78" s="177">
        <f>RES_hhdet_in_tesh!M78/RES_summary!M$21</f>
        <v>7.5221653972905553</v>
      </c>
      <c r="N78" s="177">
        <f>RES_hhdet_in_tesh!N78/RES_summary!N$21</f>
        <v>7.0679715801638752</v>
      </c>
      <c r="O78" s="177">
        <f>RES_hhdet_in_tesh!O78/RES_summary!O$21</f>
        <v>6.9920645167823405</v>
      </c>
      <c r="P78" s="177">
        <f>RES_hhdet_in_tesh!P78/RES_summary!P$21</f>
        <v>6.8312529543934755</v>
      </c>
      <c r="Q78" s="177">
        <f>RES_hhdet_in_tesh!Q78/RES_summary!Q$21</f>
        <v>6.837710086740981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8.3949550627300304</v>
      </c>
      <c r="D79" s="176">
        <f>RES_hhdet_in_tesh!D79/RES_summary!D$21</f>
        <v>0</v>
      </c>
      <c r="E79" s="176">
        <f>RES_hhdet_in_tesh!E79/RES_summary!E$21</f>
        <v>8.6614652308339384</v>
      </c>
      <c r="F79" s="176">
        <f>RES_hhdet_in_tesh!F79/RES_summary!F$21</f>
        <v>10.839990799656814</v>
      </c>
      <c r="G79" s="176">
        <f>RES_hhdet_in_tesh!G79/RES_summary!G$21</f>
        <v>0</v>
      </c>
      <c r="H79" s="176">
        <f>RES_hhdet_in_tesh!H79/RES_summary!H$21</f>
        <v>0</v>
      </c>
      <c r="I79" s="176">
        <f>RES_hhdet_in_tesh!I79/RES_summary!I$21</f>
        <v>0</v>
      </c>
      <c r="J79" s="176">
        <f>RES_hhdet_in_tesh!J79/RES_summary!J$21</f>
        <v>8.4191276786176683</v>
      </c>
      <c r="K79" s="176">
        <f>RES_hhdet_in_tesh!K79/RES_summary!K$21</f>
        <v>0</v>
      </c>
      <c r="L79" s="176">
        <f>RES_hhdet_in_tesh!L79/RES_summary!L$21</f>
        <v>0</v>
      </c>
      <c r="M79" s="176">
        <f>RES_hhdet_in_tesh!M79/RES_summary!M$21</f>
        <v>0</v>
      </c>
      <c r="N79" s="176">
        <f>RES_hhdet_in_tesh!N79/RES_summary!N$21</f>
        <v>8.434760947691645</v>
      </c>
      <c r="O79" s="176">
        <f>RES_hhdet_in_tesh!O79/RES_summary!O$21</f>
        <v>0</v>
      </c>
      <c r="P79" s="176">
        <f>RES_hhdet_in_tesh!P79/RES_summary!P$21</f>
        <v>8.3505941876006204</v>
      </c>
      <c r="Q79" s="176">
        <f>RES_hhdet_in_tesh!Q79/RES_summary!Q$21</f>
        <v>10.506129443347678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109.48773376410513</v>
      </c>
      <c r="D81" s="184">
        <f>RES_hhdet_in_tesh!D81/RES_summary!D$21</f>
        <v>115.08435343826494</v>
      </c>
      <c r="E81" s="184">
        <f>RES_hhdet_in_tesh!E81/RES_summary!E$21</f>
        <v>138.83315091353336</v>
      </c>
      <c r="F81" s="184">
        <f>RES_hhdet_in_tesh!F81/RES_summary!F$21</f>
        <v>108.7950200010408</v>
      </c>
      <c r="G81" s="184">
        <f>RES_hhdet_in_tesh!G81/RES_summary!G$21</f>
        <v>127.87027525308373</v>
      </c>
      <c r="H81" s="184">
        <f>RES_hhdet_in_tesh!H81/RES_summary!H$21</f>
        <v>126.15072374265044</v>
      </c>
      <c r="I81" s="184">
        <f>RES_hhdet_in_tesh!I81/RES_summary!I$21</f>
        <v>122.19329549154888</v>
      </c>
      <c r="J81" s="184">
        <f>RES_hhdet_in_tesh!J81/RES_summary!J$21</f>
        <v>133.0103475656818</v>
      </c>
      <c r="K81" s="184">
        <f>RES_hhdet_in_tesh!K81/RES_summary!K$21</f>
        <v>127.90165046472146</v>
      </c>
      <c r="L81" s="184">
        <f>RES_hhdet_in_tesh!L81/RES_summary!L$21</f>
        <v>128.38177949574569</v>
      </c>
      <c r="M81" s="184">
        <f>RES_hhdet_in_tesh!M81/RES_summary!M$21</f>
        <v>0</v>
      </c>
      <c r="N81" s="184">
        <f>RES_hhdet_in_tesh!N81/RES_summary!N$21</f>
        <v>137.36966442826579</v>
      </c>
      <c r="O81" s="184">
        <f>RES_hhdet_in_tesh!O81/RES_summary!O$21</f>
        <v>134.13318566887133</v>
      </c>
      <c r="P81" s="184">
        <f>RES_hhdet_in_tesh!P81/RES_summary!P$21</f>
        <v>111.15334221949493</v>
      </c>
      <c r="Q81" s="184">
        <f>RES_hhdet_in_tesh!Q81/RES_summary!Q$21</f>
        <v>127.12567988106045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55.04514461563496</v>
      </c>
      <c r="D82" s="178">
        <f>RES_hhdet_in_tesh!D82/RES_summary!D$21</f>
        <v>58.596817252164669</v>
      </c>
      <c r="E82" s="178">
        <f>RES_hhdet_in_tesh!E82/RES_summary!E$21</f>
        <v>81.883993787136205</v>
      </c>
      <c r="F82" s="178">
        <f>RES_hhdet_in_tesh!F82/RES_summary!F$21</f>
        <v>51.569167018148001</v>
      </c>
      <c r="G82" s="178">
        <f>RES_hhdet_in_tesh!G82/RES_summary!G$21</f>
        <v>72.761804299955685</v>
      </c>
      <c r="H82" s="178">
        <f>RES_hhdet_in_tesh!H82/RES_summary!H$21</f>
        <v>66.944235994317353</v>
      </c>
      <c r="I82" s="178">
        <f>RES_hhdet_in_tesh!I82/RES_summary!I$21</f>
        <v>65.481212307475161</v>
      </c>
      <c r="J82" s="178">
        <f>RES_hhdet_in_tesh!J82/RES_summary!J$21</f>
        <v>76.649278427811353</v>
      </c>
      <c r="K82" s="178">
        <f>RES_hhdet_in_tesh!K82/RES_summary!K$21</f>
        <v>72.136260694925895</v>
      </c>
      <c r="L82" s="178">
        <f>RES_hhdet_in_tesh!L82/RES_summary!L$21</f>
        <v>71.351181139805348</v>
      </c>
      <c r="M82" s="178">
        <f>RES_hhdet_in_tesh!M82/RES_summary!M$21</f>
        <v>0</v>
      </c>
      <c r="N82" s="178">
        <f>RES_hhdet_in_tesh!N82/RES_summary!N$21</f>
        <v>67.223876801687211</v>
      </c>
      <c r="O82" s="178">
        <f>RES_hhdet_in_tesh!O82/RES_summary!O$21</f>
        <v>64.421272209900252</v>
      </c>
      <c r="P82" s="178">
        <f>RES_hhdet_in_tesh!P82/RES_summary!P$21</f>
        <v>50.21319662683721</v>
      </c>
      <c r="Q82" s="178">
        <f>RES_hhdet_in_tesh!Q82/RES_summary!Q$21</f>
        <v>58.643832618536329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54.398509696231471</v>
      </c>
      <c r="D83" s="177">
        <f>RES_hhdet_in_tesh!D83/RES_summary!D$21</f>
        <v>57.847789857923971</v>
      </c>
      <c r="E83" s="177">
        <f>RES_hhdet_in_tesh!E83/RES_summary!E$21</f>
        <v>80.783841940003526</v>
      </c>
      <c r="F83" s="177">
        <f>RES_hhdet_in_tesh!F83/RES_summary!F$21</f>
        <v>50.703153606206946</v>
      </c>
      <c r="G83" s="177">
        <f>RES_hhdet_in_tesh!G83/RES_summary!G$21</f>
        <v>71.667415734963598</v>
      </c>
      <c r="H83" s="177">
        <f>RES_hhdet_in_tesh!H83/RES_summary!H$21</f>
        <v>66.030901079381181</v>
      </c>
      <c r="I83" s="177">
        <f>RES_hhdet_in_tesh!I83/RES_summary!I$21</f>
        <v>64.895588507698875</v>
      </c>
      <c r="J83" s="177">
        <f>RES_hhdet_in_tesh!J83/RES_summary!J$21</f>
        <v>75.992565384909156</v>
      </c>
      <c r="K83" s="177">
        <f>RES_hhdet_in_tesh!K83/RES_summary!K$21</f>
        <v>71.581831003169981</v>
      </c>
      <c r="L83" s="177">
        <f>RES_hhdet_in_tesh!L83/RES_summary!L$21</f>
        <v>70.748772671641021</v>
      </c>
      <c r="M83" s="177">
        <f>RES_hhdet_in_tesh!M83/RES_summary!M$21</f>
        <v>0</v>
      </c>
      <c r="N83" s="177">
        <f>RES_hhdet_in_tesh!N83/RES_summary!N$21</f>
        <v>66.769700682199925</v>
      </c>
      <c r="O83" s="177">
        <f>RES_hhdet_in_tesh!O83/RES_summary!O$21</f>
        <v>63.953706879467703</v>
      </c>
      <c r="P83" s="177">
        <f>RES_hhdet_in_tesh!P83/RES_summary!P$21</f>
        <v>49.897634984046107</v>
      </c>
      <c r="Q83" s="177">
        <f>RES_hhdet_in_tesh!Q83/RES_summary!Q$21</f>
        <v>57.953260197855492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0.64663491940348528</v>
      </c>
      <c r="D84" s="177">
        <f>RES_hhdet_in_tesh!D84/RES_summary!D$21</f>
        <v>0.74902739424070097</v>
      </c>
      <c r="E84" s="177">
        <f>RES_hhdet_in_tesh!E84/RES_summary!E$21</f>
        <v>1.1001518471326786</v>
      </c>
      <c r="F84" s="177">
        <f>RES_hhdet_in_tesh!F84/RES_summary!F$21</f>
        <v>0.86601341194104631</v>
      </c>
      <c r="G84" s="177">
        <f>RES_hhdet_in_tesh!G84/RES_summary!G$21</f>
        <v>1.0943885649920815</v>
      </c>
      <c r="H84" s="177">
        <f>RES_hhdet_in_tesh!H84/RES_summary!H$21</f>
        <v>0.91333491493617491</v>
      </c>
      <c r="I84" s="177">
        <f>RES_hhdet_in_tesh!I84/RES_summary!I$21</f>
        <v>0.58562379977629708</v>
      </c>
      <c r="J84" s="177">
        <f>RES_hhdet_in_tesh!J84/RES_summary!J$21</f>
        <v>0.65671304290219212</v>
      </c>
      <c r="K84" s="177">
        <f>RES_hhdet_in_tesh!K84/RES_summary!K$21</f>
        <v>0.55442969175592061</v>
      </c>
      <c r="L84" s="177">
        <f>RES_hhdet_in_tesh!L84/RES_summary!L$21</f>
        <v>0.60240846816432747</v>
      </c>
      <c r="M84" s="177">
        <f>RES_hhdet_in_tesh!M84/RES_summary!M$21</f>
        <v>0</v>
      </c>
      <c r="N84" s="177">
        <f>RES_hhdet_in_tesh!N84/RES_summary!N$21</f>
        <v>0.45417611948728159</v>
      </c>
      <c r="O84" s="177">
        <f>RES_hhdet_in_tesh!O84/RES_summary!O$21</f>
        <v>0.46756533043254006</v>
      </c>
      <c r="P84" s="177">
        <f>RES_hhdet_in_tesh!P84/RES_summary!P$21</f>
        <v>0.31556164279109838</v>
      </c>
      <c r="Q84" s="177">
        <f>RES_hhdet_in_tesh!Q84/RES_summary!Q$21</f>
        <v>0.69057242068083835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27.624877528149106</v>
      </c>
      <c r="D85" s="178">
        <f>RES_hhdet_in_tesh!D85/RES_summary!D$21</f>
        <v>27.570015849674864</v>
      </c>
      <c r="E85" s="178">
        <f>RES_hhdet_in_tesh!E85/RES_summary!E$21</f>
        <v>27.229470123538878</v>
      </c>
      <c r="F85" s="178">
        <f>RES_hhdet_in_tesh!F85/RES_summary!F$21</f>
        <v>25.959272682678943</v>
      </c>
      <c r="G85" s="178">
        <f>RES_hhdet_in_tesh!G85/RES_summary!G$21</f>
        <v>25.878445441881865</v>
      </c>
      <c r="H85" s="178">
        <f>RES_hhdet_in_tesh!H85/RES_summary!H$21</f>
        <v>30.042778851739968</v>
      </c>
      <c r="I85" s="178">
        <f>RES_hhdet_in_tesh!I85/RES_summary!I$21</f>
        <v>29.627491727818814</v>
      </c>
      <c r="J85" s="178">
        <f>RES_hhdet_in_tesh!J85/RES_summary!J$21</f>
        <v>30.432917086456687</v>
      </c>
      <c r="K85" s="178">
        <f>RES_hhdet_in_tesh!K85/RES_summary!K$21</f>
        <v>30.013624584515043</v>
      </c>
      <c r="L85" s="178">
        <f>RES_hhdet_in_tesh!L85/RES_summary!L$21</f>
        <v>32.012068398922281</v>
      </c>
      <c r="M85" s="178">
        <f>RES_hhdet_in_tesh!M85/RES_summary!M$21</f>
        <v>0</v>
      </c>
      <c r="N85" s="178">
        <f>RES_hhdet_in_tesh!N85/RES_summary!N$21</f>
        <v>46.29073348328312</v>
      </c>
      <c r="O85" s="178">
        <f>RES_hhdet_in_tesh!O85/RES_summary!O$21</f>
        <v>45.702984833874623</v>
      </c>
      <c r="P85" s="178">
        <f>RES_hhdet_in_tesh!P85/RES_summary!P$21</f>
        <v>38.019874051775815</v>
      </c>
      <c r="Q85" s="178">
        <f>RES_hhdet_in_tesh!Q85/RES_summary!Q$21</f>
        <v>37.51385673578973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27.624877528149106</v>
      </c>
      <c r="D86" s="177">
        <f>RES_hhdet_in_tesh!D86/RES_summary!D$21</f>
        <v>27.570015849674864</v>
      </c>
      <c r="E86" s="177">
        <f>RES_hhdet_in_tesh!E86/RES_summary!E$21</f>
        <v>27.229470123538878</v>
      </c>
      <c r="F86" s="177">
        <f>RES_hhdet_in_tesh!F86/RES_summary!F$21</f>
        <v>25.959272682678943</v>
      </c>
      <c r="G86" s="177">
        <f>RES_hhdet_in_tesh!G86/RES_summary!G$21</f>
        <v>25.878445441881865</v>
      </c>
      <c r="H86" s="177">
        <f>RES_hhdet_in_tesh!H86/RES_summary!H$21</f>
        <v>30.042778851739968</v>
      </c>
      <c r="I86" s="177">
        <f>RES_hhdet_in_tesh!I86/RES_summary!I$21</f>
        <v>29.627491727818814</v>
      </c>
      <c r="J86" s="177">
        <f>RES_hhdet_in_tesh!J86/RES_summary!J$21</f>
        <v>30.432917086456687</v>
      </c>
      <c r="K86" s="177">
        <f>RES_hhdet_in_tesh!K86/RES_summary!K$21</f>
        <v>30.013624584515043</v>
      </c>
      <c r="L86" s="177">
        <f>RES_hhdet_in_tesh!L86/RES_summary!L$21</f>
        <v>32.012068398922281</v>
      </c>
      <c r="M86" s="177">
        <f>RES_hhdet_in_tesh!M86/RES_summary!M$21</f>
        <v>0</v>
      </c>
      <c r="N86" s="177">
        <f>RES_hhdet_in_tesh!N86/RES_summary!N$21</f>
        <v>46.29073348328312</v>
      </c>
      <c r="O86" s="177">
        <f>RES_hhdet_in_tesh!O86/RES_summary!O$21</f>
        <v>45.702984833874623</v>
      </c>
      <c r="P86" s="177">
        <f>RES_hhdet_in_tesh!P86/RES_summary!P$21</f>
        <v>38.019874051775815</v>
      </c>
      <c r="Q86" s="177">
        <f>RES_hhdet_in_tesh!Q86/RES_summary!Q$21</f>
        <v>37.51385673578973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18.422736822523444</v>
      </c>
      <c r="D87" s="178">
        <f>RES_hhdet_in_tesh!D87/RES_summary!D$21</f>
        <v>20.189016960512927</v>
      </c>
      <c r="E87" s="178">
        <f>RES_hhdet_in_tesh!E87/RES_summary!E$21</f>
        <v>21.13165281306728</v>
      </c>
      <c r="F87" s="178">
        <f>RES_hhdet_in_tesh!F87/RES_summary!F$21</f>
        <v>21.482418205648617</v>
      </c>
      <c r="G87" s="178">
        <f>RES_hhdet_in_tesh!G87/RES_summary!G$21</f>
        <v>20.113384964590153</v>
      </c>
      <c r="H87" s="178">
        <f>RES_hhdet_in_tesh!H87/RES_summary!H$21</f>
        <v>19.572349008110255</v>
      </c>
      <c r="I87" s="178">
        <f>RES_hhdet_in_tesh!I87/RES_summary!I$21</f>
        <v>18.251041753302268</v>
      </c>
      <c r="J87" s="178">
        <f>RES_hhdet_in_tesh!J87/RES_summary!J$21</f>
        <v>18.150891163880189</v>
      </c>
      <c r="K87" s="178">
        <f>RES_hhdet_in_tesh!K87/RES_summary!K$21</f>
        <v>17.101548044463698</v>
      </c>
      <c r="L87" s="178">
        <f>RES_hhdet_in_tesh!L87/RES_summary!L$21</f>
        <v>16.276557192236467</v>
      </c>
      <c r="M87" s="178">
        <f>RES_hhdet_in_tesh!M87/RES_summary!M$21</f>
        <v>0</v>
      </c>
      <c r="N87" s="178">
        <f>RES_hhdet_in_tesh!N87/RES_summary!N$21</f>
        <v>15.465417920281643</v>
      </c>
      <c r="O87" s="178">
        <f>RES_hhdet_in_tesh!O87/RES_summary!O$21</f>
        <v>15.009470731135314</v>
      </c>
      <c r="P87" s="178">
        <f>RES_hhdet_in_tesh!P87/RES_summary!P$21</f>
        <v>14.572959891718545</v>
      </c>
      <c r="Q87" s="178">
        <f>RES_hhdet_in_tesh!Q87/RES_summary!Q$21</f>
        <v>21.050256332511083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16.345785428584296</v>
      </c>
      <c r="D88" s="183">
        <f>RES_hhdet_in_tesh!D88/RES_summary!D$21</f>
        <v>17.643590327030338</v>
      </c>
      <c r="E88" s="183">
        <f>RES_hhdet_in_tesh!E88/RES_summary!E$21</f>
        <v>20.772813860582922</v>
      </c>
      <c r="F88" s="183">
        <f>RES_hhdet_in_tesh!F88/RES_summary!F$21</f>
        <v>15.575661029284747</v>
      </c>
      <c r="G88" s="183">
        <f>RES_hhdet_in_tesh!G88/RES_summary!G$21</f>
        <v>18.036240310008044</v>
      </c>
      <c r="H88" s="183">
        <f>RES_hhdet_in_tesh!H88/RES_summary!H$21</f>
        <v>17.889958075300839</v>
      </c>
      <c r="I88" s="183">
        <f>RES_hhdet_in_tesh!I88/RES_summary!I$21</f>
        <v>17.795453260398567</v>
      </c>
      <c r="J88" s="183">
        <f>RES_hhdet_in_tesh!J88/RES_summary!J$21</f>
        <v>18.590230426943751</v>
      </c>
      <c r="K88" s="183">
        <f>RES_hhdet_in_tesh!K88/RES_summary!K$21</f>
        <v>0</v>
      </c>
      <c r="L88" s="183">
        <f>RES_hhdet_in_tesh!L88/RES_summary!L$21</f>
        <v>0</v>
      </c>
      <c r="M88" s="183">
        <f>RES_hhdet_in_tesh!M88/RES_summary!M$21</f>
        <v>0</v>
      </c>
      <c r="N88" s="183">
        <f>RES_hhdet_in_tesh!N88/RES_summary!N$21</f>
        <v>0</v>
      </c>
      <c r="O88" s="183">
        <f>RES_hhdet_in_tesh!O88/RES_summary!O$21</f>
        <v>0</v>
      </c>
      <c r="P88" s="183">
        <f>RES_hhdet_in_tesh!P88/RES_summary!P$21</f>
        <v>14.696139252381418</v>
      </c>
      <c r="Q88" s="183">
        <f>RES_hhdet_in_tesh!Q88/RES_summary!Q$21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16.330870477125593</v>
      </c>
      <c r="D89" s="183">
        <f>RES_hhdet_in_tesh!D89/RES_summary!D$21</f>
        <v>17.183735022737128</v>
      </c>
      <c r="E89" s="183">
        <f>RES_hhdet_in_tesh!E89/RES_summary!E$21</f>
        <v>18.454328613100522</v>
      </c>
      <c r="F89" s="183">
        <f>RES_hhdet_in_tesh!F89/RES_summary!F$21</f>
        <v>16.321398342474463</v>
      </c>
      <c r="G89" s="183">
        <f>RES_hhdet_in_tesh!G89/RES_summary!G$21</f>
        <v>17.267488365807736</v>
      </c>
      <c r="H89" s="183">
        <f>RES_hhdet_in_tesh!H89/RES_summary!H$21</f>
        <v>17.088218554525717</v>
      </c>
      <c r="I89" s="183">
        <f>RES_hhdet_in_tesh!I89/RES_summary!I$21</f>
        <v>16.981400720320234</v>
      </c>
      <c r="J89" s="183">
        <f>RES_hhdet_in_tesh!J89/RES_summary!J$21</f>
        <v>17.198061178733049</v>
      </c>
      <c r="K89" s="183">
        <f>RES_hhdet_in_tesh!K89/RES_summary!K$21</f>
        <v>16.89303813081932</v>
      </c>
      <c r="L89" s="183">
        <f>RES_hhdet_in_tesh!L89/RES_summary!L$21</f>
        <v>16.276557192236467</v>
      </c>
      <c r="M89" s="183">
        <f>RES_hhdet_in_tesh!M89/RES_summary!M$21</f>
        <v>0</v>
      </c>
      <c r="N89" s="183">
        <f>RES_hhdet_in_tesh!N89/RES_summary!N$21</f>
        <v>15.465417920281643</v>
      </c>
      <c r="O89" s="183">
        <f>RES_hhdet_in_tesh!O89/RES_summary!O$21</f>
        <v>15.009470731135314</v>
      </c>
      <c r="P89" s="183">
        <f>RES_hhdet_in_tesh!P89/RES_summary!P$21</f>
        <v>14.320316268322481</v>
      </c>
      <c r="Q89" s="183">
        <f>RES_hhdet_in_tesh!Q89/RES_summary!Q$21</f>
        <v>14.117349446634972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6.7181733786392668</v>
      </c>
      <c r="D90" s="182">
        <f>RES_hhdet_in_tesh!D90/RES_summary!D$21</f>
        <v>7.3525500091446405</v>
      </c>
      <c r="E90" s="182">
        <f>RES_hhdet_in_tesh!E90/RES_summary!E$21</f>
        <v>8.5255538641013882</v>
      </c>
      <c r="F90" s="182">
        <f>RES_hhdet_in_tesh!F90/RES_summary!F$21</f>
        <v>6.3859406008781843</v>
      </c>
      <c r="G90" s="182">
        <f>RES_hhdet_in_tesh!G90/RES_summary!G$21</f>
        <v>7.3573554756038444</v>
      </c>
      <c r="H90" s="182">
        <f>RES_hhdet_in_tesh!H90/RES_summary!H$21</f>
        <v>7.2673314383477328</v>
      </c>
      <c r="I90" s="182">
        <f>RES_hhdet_in_tesh!I90/RES_summary!I$21</f>
        <v>7.2143405153807914</v>
      </c>
      <c r="J90" s="182">
        <f>RES_hhdet_in_tesh!J90/RES_summary!J$21</f>
        <v>7.5401423515457191</v>
      </c>
      <c r="K90" s="182">
        <f>RES_hhdet_in_tesh!K90/RES_summary!K$21</f>
        <v>7.4495667462632742</v>
      </c>
      <c r="L90" s="182">
        <f>RES_hhdet_in_tesh!L90/RES_summary!L$21</f>
        <v>6.9004414060104606</v>
      </c>
      <c r="M90" s="182">
        <f>RES_hhdet_in_tesh!M90/RES_summary!M$21</f>
        <v>0</v>
      </c>
      <c r="N90" s="182">
        <f>RES_hhdet_in_tesh!N90/RES_summary!N$21</f>
        <v>6.495261256884711</v>
      </c>
      <c r="O90" s="182">
        <f>RES_hhdet_in_tesh!O90/RES_summary!O$21</f>
        <v>6.3159975244141622</v>
      </c>
      <c r="P90" s="182">
        <f>RES_hhdet_in_tesh!P90/RES_summary!P$21</f>
        <v>6.0109950292742633</v>
      </c>
      <c r="Q90" s="182">
        <f>RES_hhdet_in_tesh!Q90/RES_summary!Q$21</f>
        <v>5.9031868791722681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9.6126970984863274</v>
      </c>
      <c r="D91" s="181">
        <f>RES_hhdet_in_tesh!D91/RES_summary!D$21</f>
        <v>9.8311850135924868</v>
      </c>
      <c r="E91" s="181">
        <f>RES_hhdet_in_tesh!E91/RES_summary!E$21</f>
        <v>9.9287747489991318</v>
      </c>
      <c r="F91" s="181">
        <f>RES_hhdet_in_tesh!F91/RES_summary!F$21</f>
        <v>9.9354577415962755</v>
      </c>
      <c r="G91" s="181">
        <f>RES_hhdet_in_tesh!G91/RES_summary!G$21</f>
        <v>9.9101328902038901</v>
      </c>
      <c r="H91" s="181">
        <f>RES_hhdet_in_tesh!H91/RES_summary!H$21</f>
        <v>9.8208871161779836</v>
      </c>
      <c r="I91" s="181">
        <f>RES_hhdet_in_tesh!I91/RES_summary!I$21</f>
        <v>9.7670602049394368</v>
      </c>
      <c r="J91" s="181">
        <f>RES_hhdet_in_tesh!J91/RES_summary!J$21</f>
        <v>9.6579188271873289</v>
      </c>
      <c r="K91" s="181">
        <f>RES_hhdet_in_tesh!K91/RES_summary!K$21</f>
        <v>9.4434713845560498</v>
      </c>
      <c r="L91" s="181">
        <f>RES_hhdet_in_tesh!L91/RES_summary!L$21</f>
        <v>9.3761157862260056</v>
      </c>
      <c r="M91" s="181">
        <f>RES_hhdet_in_tesh!M91/RES_summary!M$21</f>
        <v>0</v>
      </c>
      <c r="N91" s="181">
        <f>RES_hhdet_in_tesh!N91/RES_summary!N$21</f>
        <v>8.9701566633969296</v>
      </c>
      <c r="O91" s="181">
        <f>RES_hhdet_in_tesh!O91/RES_summary!O$21</f>
        <v>8.6934732067211531</v>
      </c>
      <c r="P91" s="181">
        <f>RES_hhdet_in_tesh!P91/RES_summary!P$21</f>
        <v>8.3093212390482201</v>
      </c>
      <c r="Q91" s="181">
        <f>RES_hhdet_in_tesh!Q91/RES_summary!Q$21</f>
        <v>8.2141625674627026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18.922948959155157</v>
      </c>
      <c r="D96" s="180">
        <f>RES_hhdet_in_tesh!D96/RES_summary!D$21</f>
        <v>20.863211294024609</v>
      </c>
      <c r="E96" s="180">
        <f>RES_hhdet_in_tesh!E96/RES_summary!E$21</f>
        <v>21.600173825333663</v>
      </c>
      <c r="F96" s="180">
        <f>RES_hhdet_in_tesh!F96/RES_summary!F$21</f>
        <v>22.835930984849441</v>
      </c>
      <c r="G96" s="180">
        <f>RES_hhdet_in_tesh!G96/RES_summary!G$21</f>
        <v>22.765588668265107</v>
      </c>
      <c r="H96" s="180">
        <f>RES_hhdet_in_tesh!H96/RES_summary!H$21</f>
        <v>21.277997941729851</v>
      </c>
      <c r="I96" s="180">
        <f>RES_hhdet_in_tesh!I96/RES_summary!I$21</f>
        <v>19.379520220213898</v>
      </c>
      <c r="J96" s="180">
        <f>RES_hhdet_in_tesh!J96/RES_summary!J$21</f>
        <v>0</v>
      </c>
      <c r="K96" s="180">
        <f>RES_hhdet_in_tesh!K96/RES_summary!K$21</f>
        <v>17.513941861288608</v>
      </c>
      <c r="L96" s="180">
        <f>RES_hhdet_in_tesh!L96/RES_summary!L$21</f>
        <v>0</v>
      </c>
      <c r="M96" s="180">
        <f>RES_hhdet_in_tesh!M96/RES_summary!M$21</f>
        <v>0</v>
      </c>
      <c r="N96" s="180">
        <f>RES_hhdet_in_tesh!N96/RES_summary!N$21</f>
        <v>0</v>
      </c>
      <c r="O96" s="180">
        <f>RES_hhdet_in_tesh!O96/RES_summary!O$21</f>
        <v>0</v>
      </c>
      <c r="P96" s="180">
        <f>RES_hhdet_in_tesh!P96/RES_summary!P$21</f>
        <v>0</v>
      </c>
      <c r="Q96" s="180">
        <f>RES_hhdet_in_tesh!Q96/RES_summary!Q$21</f>
        <v>21.896429613817649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17.264195466046516</v>
      </c>
      <c r="D97" s="179">
        <f>RES_hhdet_in_tesh!D97/RES_summary!D$21</f>
        <v>18.186313475279725</v>
      </c>
      <c r="E97" s="179">
        <f>RES_hhdet_in_tesh!E97/RES_summary!E$21</f>
        <v>18.589554503766177</v>
      </c>
      <c r="F97" s="179">
        <f>RES_hhdet_in_tesh!F97/RES_summary!F$21</f>
        <v>19.099920745121953</v>
      </c>
      <c r="G97" s="179">
        <f>RES_hhdet_in_tesh!G97/RES_summary!G$21</f>
        <v>19.096110412992886</v>
      </c>
      <c r="H97" s="179">
        <f>RES_hhdet_in_tesh!H97/RES_summary!H$21</f>
        <v>18.436142307444673</v>
      </c>
      <c r="I97" s="179">
        <f>RES_hhdet_in_tesh!I97/RES_summary!I$21</f>
        <v>17.615678120895495</v>
      </c>
      <c r="J97" s="179">
        <f>RES_hhdet_in_tesh!J97/RES_summary!J$21</f>
        <v>0</v>
      </c>
      <c r="K97" s="179">
        <f>RES_hhdet_in_tesh!K97/RES_summary!K$21</f>
        <v>16.547104208282164</v>
      </c>
      <c r="L97" s="179">
        <f>RES_hhdet_in_tesh!L97/RES_summary!L$21</f>
        <v>0</v>
      </c>
      <c r="M97" s="179">
        <f>RES_hhdet_in_tesh!M97/RES_summary!M$21</f>
        <v>0</v>
      </c>
      <c r="N97" s="179">
        <f>RES_hhdet_in_tesh!N97/RES_summary!N$21</f>
        <v>0</v>
      </c>
      <c r="O97" s="179">
        <f>RES_hhdet_in_tesh!O97/RES_summary!O$21</f>
        <v>0</v>
      </c>
      <c r="P97" s="179">
        <f>RES_hhdet_in_tesh!P97/RES_summary!P$21</f>
        <v>0</v>
      </c>
      <c r="Q97" s="179">
        <f>RES_hhdet_in_tesh!Q97/RES_summary!Q$21</f>
        <v>16.974064620535209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7.6508385567344934</v>
      </c>
      <c r="D98" s="177">
        <f>RES_hhdet_in_tesh!D98/RES_summary!D$21</f>
        <v>8.3549076428761548</v>
      </c>
      <c r="E98" s="177">
        <f>RES_hhdet_in_tesh!E98/RES_summary!E$21</f>
        <v>8.6610489503961308</v>
      </c>
      <c r="F98" s="177">
        <f>RES_hhdet_in_tesh!F98/RES_summary!F$21</f>
        <v>9.1645810433726247</v>
      </c>
      <c r="G98" s="177">
        <f>RES_hhdet_in_tesh!G98/RES_summary!G$21</f>
        <v>9.1867536623054278</v>
      </c>
      <c r="H98" s="177">
        <f>RES_hhdet_in_tesh!H98/RES_summary!H$21</f>
        <v>8.6154288463175899</v>
      </c>
      <c r="I98" s="177">
        <f>RES_hhdet_in_tesh!I98/RES_summary!I$21</f>
        <v>7.8489335769449733</v>
      </c>
      <c r="J98" s="177">
        <f>RES_hhdet_in_tesh!J98/RES_summary!J$21</f>
        <v>0</v>
      </c>
      <c r="K98" s="177">
        <f>RES_hhdet_in_tesh!K98/RES_summary!K$21</f>
        <v>7.1034156917915965</v>
      </c>
      <c r="L98" s="177">
        <f>RES_hhdet_in_tesh!L98/RES_summary!L$21</f>
        <v>0</v>
      </c>
      <c r="M98" s="177">
        <f>RES_hhdet_in_tesh!M98/RES_summary!M$21</f>
        <v>0</v>
      </c>
      <c r="N98" s="177">
        <f>RES_hhdet_in_tesh!N98/RES_summary!N$21</f>
        <v>0</v>
      </c>
      <c r="O98" s="177">
        <f>RES_hhdet_in_tesh!O98/RES_summary!O$21</f>
        <v>0</v>
      </c>
      <c r="P98" s="177">
        <f>RES_hhdet_in_tesh!P98/RES_summary!P$21</f>
        <v>0</v>
      </c>
      <c r="Q98" s="177">
        <f>RES_hhdet_in_tesh!Q98/RES_summary!Q$21</f>
        <v>8.7592708238386763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9.6133569093120279</v>
      </c>
      <c r="D99" s="177">
        <f>RES_hhdet_in_tesh!D99/RES_summary!D$21</f>
        <v>9.8314058324035685</v>
      </c>
      <c r="E99" s="177">
        <f>RES_hhdet_in_tesh!E99/RES_summary!E$21</f>
        <v>9.9285055533700461</v>
      </c>
      <c r="F99" s="177">
        <f>RES_hhdet_in_tesh!F99/RES_summary!F$21</f>
        <v>9.9353397017493279</v>
      </c>
      <c r="G99" s="177">
        <f>RES_hhdet_in_tesh!G99/RES_summary!G$21</f>
        <v>9.9093567506874543</v>
      </c>
      <c r="H99" s="177">
        <f>RES_hhdet_in_tesh!H99/RES_summary!H$21</f>
        <v>9.8207134611270828</v>
      </c>
      <c r="I99" s="177">
        <f>RES_hhdet_in_tesh!I99/RES_summary!I$21</f>
        <v>9.7667445439505247</v>
      </c>
      <c r="J99" s="177">
        <f>RES_hhdet_in_tesh!J99/RES_summary!J$21</f>
        <v>0</v>
      </c>
      <c r="K99" s="177">
        <f>RES_hhdet_in_tesh!K99/RES_summary!K$21</f>
        <v>9.4436885164905693</v>
      </c>
      <c r="L99" s="177">
        <f>RES_hhdet_in_tesh!L99/RES_summary!L$21</f>
        <v>0</v>
      </c>
      <c r="M99" s="177">
        <f>RES_hhdet_in_tesh!M99/RES_summary!M$21</f>
        <v>0</v>
      </c>
      <c r="N99" s="177">
        <f>RES_hhdet_in_tesh!N99/RES_summary!N$21</f>
        <v>0</v>
      </c>
      <c r="O99" s="177">
        <f>RES_hhdet_in_tesh!O99/RES_summary!O$21</f>
        <v>0</v>
      </c>
      <c r="P99" s="177">
        <f>RES_hhdet_in_tesh!P99/RES_summary!P$21</f>
        <v>0</v>
      </c>
      <c r="Q99" s="177">
        <f>RES_hhdet_in_tesh!Q99/RES_summary!Q$21</f>
        <v>8.214793796696533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8.394974797797623</v>
      </c>
      <c r="D100" s="178">
        <f>RES_hhdet_in_tesh!D100/RES_summary!D$21</f>
        <v>8.7285033759124548</v>
      </c>
      <c r="E100" s="178">
        <f>RES_hhdet_in_tesh!E100/RES_summary!E$21</f>
        <v>8.5880341897910011</v>
      </c>
      <c r="F100" s="178">
        <f>RES_hhdet_in_tesh!F100/RES_summary!F$21</f>
        <v>9.7841620945652412</v>
      </c>
      <c r="G100" s="178">
        <f>RES_hhdet_in_tesh!G100/RES_summary!G$21</f>
        <v>9.116640546656015</v>
      </c>
      <c r="H100" s="178">
        <f>RES_hhdet_in_tesh!H100/RES_summary!H$21</f>
        <v>9.591359888482863</v>
      </c>
      <c r="I100" s="178">
        <f>RES_hhdet_in_tesh!I100/RES_summary!I$21</f>
        <v>8.833549702952638</v>
      </c>
      <c r="J100" s="178">
        <f>RES_hhdet_in_tesh!J100/RES_summary!J$21</f>
        <v>7.7772608875335534</v>
      </c>
      <c r="K100" s="178">
        <f>RES_hhdet_in_tesh!K100/RES_summary!K$21</f>
        <v>8.6502171408168262</v>
      </c>
      <c r="L100" s="178">
        <f>RES_hhdet_in_tesh!L100/RES_summary!L$21</f>
        <v>8.741972764781595</v>
      </c>
      <c r="M100" s="178">
        <f>RES_hhdet_in_tesh!M100/RES_summary!M$21</f>
        <v>0</v>
      </c>
      <c r="N100" s="178">
        <f>RES_hhdet_in_tesh!N100/RES_summary!N$21</f>
        <v>8.3896362230137935</v>
      </c>
      <c r="O100" s="178">
        <f>RES_hhdet_in_tesh!O100/RES_summary!O$21</f>
        <v>8.9994578939611731</v>
      </c>
      <c r="P100" s="178">
        <f>RES_hhdet_in_tesh!P100/RES_summary!P$21</f>
        <v>8.3473116491633679</v>
      </c>
      <c r="Q100" s="178">
        <f>RES_hhdet_in_tesh!Q100/RES_summary!Q$21</f>
        <v>9.917734194223284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7.2238473077218499</v>
      </c>
      <c r="F101" s="177">
        <f>RES_hhdet_in_tesh!F101/RES_summary!F$21</f>
        <v>6.9654542012893268</v>
      </c>
      <c r="G101" s="177">
        <f>RES_hhdet_in_tesh!G101/RES_summary!G$21</f>
        <v>6.5716407264648424</v>
      </c>
      <c r="H101" s="177">
        <f>RES_hhdet_in_tesh!H101/RES_summary!H$21</f>
        <v>8.0836815285340542</v>
      </c>
      <c r="I101" s="177">
        <f>RES_hhdet_in_tesh!I101/RES_summary!I$21</f>
        <v>7.8362949607112737</v>
      </c>
      <c r="J101" s="177">
        <f>RES_hhdet_in_tesh!J101/RES_summary!J$21</f>
        <v>3.7180660292852163</v>
      </c>
      <c r="K101" s="177">
        <f>RES_hhdet_in_tesh!K101/RES_summary!K$21</f>
        <v>0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7.2203401023856841</v>
      </c>
      <c r="O101" s="177">
        <f>RES_hhdet_in_tesh!O101/RES_summary!O$21</f>
        <v>6.7536257123269836</v>
      </c>
      <c r="P101" s="177">
        <f>RES_hhdet_in_tesh!P101/RES_summary!P$21</f>
        <v>7.1266180328986319</v>
      </c>
      <c r="Q101" s="177">
        <f>RES_hhdet_in_tesh!Q101/RES_summary!Q$21</f>
        <v>6.5967525684586299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8.394974797797623</v>
      </c>
      <c r="D103" s="176">
        <f>RES_hhdet_in_tesh!D103/RES_summary!D$21</f>
        <v>8.7285033759124548</v>
      </c>
      <c r="E103" s="176">
        <f>RES_hhdet_in_tesh!E103/RES_summary!E$21</f>
        <v>8.6617486655529294</v>
      </c>
      <c r="F103" s="176">
        <f>RES_hhdet_in_tesh!F103/RES_summary!F$21</f>
        <v>10.840326489857318</v>
      </c>
      <c r="G103" s="176">
        <f>RES_hhdet_in_tesh!G103/RES_summary!G$21</f>
        <v>9.2152978377178592</v>
      </c>
      <c r="H103" s="176">
        <f>RES_hhdet_in_tesh!H103/RES_summary!H$21</f>
        <v>9.6366149842196194</v>
      </c>
      <c r="I103" s="176">
        <f>RES_hhdet_in_tesh!I103/RES_summary!I$21</f>
        <v>8.8532216432290234</v>
      </c>
      <c r="J103" s="176">
        <f>RES_hhdet_in_tesh!J103/RES_summary!J$21</f>
        <v>8.4200328331990804</v>
      </c>
      <c r="K103" s="176">
        <f>RES_hhdet_in_tesh!K103/RES_summary!K$21</f>
        <v>8.6502171408168262</v>
      </c>
      <c r="L103" s="176">
        <f>RES_hhdet_in_tesh!L103/RES_summary!L$21</f>
        <v>8.741972764781595</v>
      </c>
      <c r="M103" s="176">
        <f>RES_hhdet_in_tesh!M103/RES_summary!M$21</f>
        <v>0</v>
      </c>
      <c r="N103" s="176">
        <f>RES_hhdet_in_tesh!N103/RES_summary!N$21</f>
        <v>8.434841713977594</v>
      </c>
      <c r="O103" s="176">
        <f>RES_hhdet_in_tesh!O103/RES_summary!O$21</f>
        <v>9.0111348492089451</v>
      </c>
      <c r="P103" s="176">
        <f>RES_hhdet_in_tesh!P103/RES_summary!P$21</f>
        <v>8.3491243536177819</v>
      </c>
      <c r="Q103" s="176">
        <f>RES_hhdet_in_tesh!Q103/RES_summary!Q$21</f>
        <v>10.504218052617324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110.4452147502999</v>
      </c>
      <c r="D105" s="184">
        <f>RES_hhdet_in_tesh!D105/RES_summary!D$21</f>
        <v>112.03968241388115</v>
      </c>
      <c r="E105" s="184">
        <f>RES_hhdet_in_tesh!E105/RES_summary!E$21</f>
        <v>0</v>
      </c>
      <c r="F105" s="184">
        <f>RES_hhdet_in_tesh!F105/RES_summary!F$21</f>
        <v>121.4035411663171</v>
      </c>
      <c r="G105" s="184">
        <f>RES_hhdet_in_tesh!G105/RES_summary!G$21</f>
        <v>121.21558262394343</v>
      </c>
      <c r="H105" s="184">
        <f>RES_hhdet_in_tesh!H105/RES_summary!H$21</f>
        <v>120.39763460861943</v>
      </c>
      <c r="I105" s="184">
        <f>RES_hhdet_in_tesh!I105/RES_summary!I$21</f>
        <v>118.77111545491935</v>
      </c>
      <c r="J105" s="184">
        <f>RES_hhdet_in_tesh!J105/RES_summary!J$21</f>
        <v>116.14971591305209</v>
      </c>
      <c r="K105" s="184">
        <f>RES_hhdet_in_tesh!K105/RES_summary!K$21</f>
        <v>121.81877624159492</v>
      </c>
      <c r="L105" s="184">
        <f>RES_hhdet_in_tesh!L105/RES_summary!L$21</f>
        <v>0</v>
      </c>
      <c r="M105" s="184">
        <f>RES_hhdet_in_tesh!M105/RES_summary!M$21</f>
        <v>121.6574208157124</v>
      </c>
      <c r="N105" s="184">
        <f>RES_hhdet_in_tesh!N105/RES_summary!N$21</f>
        <v>129.27617388371749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121.29899269175844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56.425050093415209</v>
      </c>
      <c r="D106" s="178">
        <f>RES_hhdet_in_tesh!D106/RES_summary!D$21</f>
        <v>56.90937344165966</v>
      </c>
      <c r="E106" s="178">
        <f>RES_hhdet_in_tesh!E106/RES_summary!E$21</f>
        <v>0</v>
      </c>
      <c r="F106" s="178">
        <f>RES_hhdet_in_tesh!F106/RES_summary!F$21</f>
        <v>61.254220385018414</v>
      </c>
      <c r="G106" s="178">
        <f>RES_hhdet_in_tesh!G106/RES_summary!G$21</f>
        <v>63.433143100313366</v>
      </c>
      <c r="H106" s="178">
        <f>RES_hhdet_in_tesh!H106/RES_summary!H$21</f>
        <v>63.643129594240541</v>
      </c>
      <c r="I106" s="178">
        <f>RES_hhdet_in_tesh!I106/RES_summary!I$21</f>
        <v>64.414011058745146</v>
      </c>
      <c r="J106" s="178">
        <f>RES_hhdet_in_tesh!J106/RES_summary!J$21</f>
        <v>65.381157917852647</v>
      </c>
      <c r="K106" s="178">
        <f>RES_hhdet_in_tesh!K106/RES_summary!K$21</f>
        <v>66.297634015741522</v>
      </c>
      <c r="L106" s="178">
        <f>RES_hhdet_in_tesh!L106/RES_summary!L$21</f>
        <v>0</v>
      </c>
      <c r="M106" s="178">
        <f>RES_hhdet_in_tesh!M106/RES_summary!M$21</f>
        <v>61.689298920483772</v>
      </c>
      <c r="N106" s="178">
        <f>RES_hhdet_in_tesh!N106/RES_summary!N$21</f>
        <v>71.363979097988604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59.789729732015829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56.091669341932601</v>
      </c>
      <c r="D107" s="177">
        <f>RES_hhdet_in_tesh!D107/RES_summary!D$21</f>
        <v>56.543305138843564</v>
      </c>
      <c r="E107" s="177">
        <f>RES_hhdet_in_tesh!E107/RES_summary!E$21</f>
        <v>0</v>
      </c>
      <c r="F107" s="177">
        <f>RES_hhdet_in_tesh!F107/RES_summary!F$21</f>
        <v>60.735536775733166</v>
      </c>
      <c r="G107" s="177">
        <f>RES_hhdet_in_tesh!G107/RES_summary!G$21</f>
        <v>62.95248893328467</v>
      </c>
      <c r="H107" s="177">
        <f>RES_hhdet_in_tesh!H107/RES_summary!H$21</f>
        <v>63.205999062673492</v>
      </c>
      <c r="I107" s="177">
        <f>RES_hhdet_in_tesh!I107/RES_summary!I$21</f>
        <v>64.124677544813238</v>
      </c>
      <c r="J107" s="177">
        <f>RES_hhdet_in_tesh!J107/RES_summary!J$21</f>
        <v>65.099867689090857</v>
      </c>
      <c r="K107" s="177">
        <f>RES_hhdet_in_tesh!K107/RES_summary!K$21</f>
        <v>66.041873753709169</v>
      </c>
      <c r="L107" s="177">
        <f>RES_hhdet_in_tesh!L107/RES_summary!L$21</f>
        <v>0</v>
      </c>
      <c r="M107" s="177">
        <f>RES_hhdet_in_tesh!M107/RES_summary!M$21</f>
        <v>61.348433878451388</v>
      </c>
      <c r="N107" s="177">
        <f>RES_hhdet_in_tesh!N107/RES_summary!N$21</f>
        <v>71.122088287201095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59.435611654149938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0.33338075148261143</v>
      </c>
      <c r="D108" s="177">
        <f>RES_hhdet_in_tesh!D108/RES_summary!D$21</f>
        <v>0.36606830281609642</v>
      </c>
      <c r="E108" s="177">
        <f>RES_hhdet_in_tesh!E108/RES_summary!E$21</f>
        <v>0</v>
      </c>
      <c r="F108" s="177">
        <f>RES_hhdet_in_tesh!F108/RES_summary!F$21</f>
        <v>0.51868360928524859</v>
      </c>
      <c r="G108" s="177">
        <f>RES_hhdet_in_tesh!G108/RES_summary!G$21</f>
        <v>0.48065416702870256</v>
      </c>
      <c r="H108" s="177">
        <f>RES_hhdet_in_tesh!H108/RES_summary!H$21</f>
        <v>0.43713053156705362</v>
      </c>
      <c r="I108" s="177">
        <f>RES_hhdet_in_tesh!I108/RES_summary!I$21</f>
        <v>0.28933351393190815</v>
      </c>
      <c r="J108" s="177">
        <f>RES_hhdet_in_tesh!J108/RES_summary!J$21</f>
        <v>0.28129022876179138</v>
      </c>
      <c r="K108" s="177">
        <f>RES_hhdet_in_tesh!K108/RES_summary!K$21</f>
        <v>0.25576026203235064</v>
      </c>
      <c r="L108" s="177">
        <f>RES_hhdet_in_tesh!L108/RES_summary!L$21</f>
        <v>0</v>
      </c>
      <c r="M108" s="177">
        <f>RES_hhdet_in_tesh!M108/RES_summary!M$21</f>
        <v>0.3408650420323876</v>
      </c>
      <c r="N108" s="177">
        <f>RES_hhdet_in_tesh!N108/RES_summary!N$21</f>
        <v>0.24189081078750571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0.35411807786588839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27.592979824448943</v>
      </c>
      <c r="D109" s="178">
        <f>RES_hhdet_in_tesh!D109/RES_summary!D$21</f>
        <v>26.693486523226792</v>
      </c>
      <c r="E109" s="178">
        <f>RES_hhdet_in_tesh!E109/RES_summary!E$21</f>
        <v>0</v>
      </c>
      <c r="F109" s="178">
        <f>RES_hhdet_in_tesh!F109/RES_summary!F$21</f>
        <v>27.476920885508097</v>
      </c>
      <c r="G109" s="178">
        <f>RES_hhdet_in_tesh!G109/RES_summary!G$21</f>
        <v>26.990980055812074</v>
      </c>
      <c r="H109" s="178">
        <f>RES_hhdet_in_tesh!H109/RES_summary!H$21</f>
        <v>26.601324141696001</v>
      </c>
      <c r="I109" s="178">
        <f>RES_hhdet_in_tesh!I109/RES_summary!I$21</f>
        <v>26.893583269056595</v>
      </c>
      <c r="J109" s="178">
        <f>RES_hhdet_in_tesh!J109/RES_summary!J$21</f>
        <v>24.348485753213737</v>
      </c>
      <c r="K109" s="178">
        <f>RES_hhdet_in_tesh!K109/RES_summary!K$21</f>
        <v>29.588953082824116</v>
      </c>
      <c r="L109" s="178">
        <f>RES_hhdet_in_tesh!L109/RES_summary!L$21</f>
        <v>0</v>
      </c>
      <c r="M109" s="178">
        <f>RES_hhdet_in_tesh!M109/RES_summary!M$21</f>
        <v>30.990141567969115</v>
      </c>
      <c r="N109" s="178">
        <f>RES_hhdet_in_tesh!N109/RES_summary!N$21</f>
        <v>31.137728799356047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31.092633109337537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27.592979824448943</v>
      </c>
      <c r="D110" s="177">
        <f>RES_hhdet_in_tesh!D110/RES_summary!D$21</f>
        <v>26.693486523226792</v>
      </c>
      <c r="E110" s="177">
        <f>RES_hhdet_in_tesh!E110/RES_summary!E$21</f>
        <v>0</v>
      </c>
      <c r="F110" s="177">
        <f>RES_hhdet_in_tesh!F110/RES_summary!F$21</f>
        <v>27.476920885508097</v>
      </c>
      <c r="G110" s="177">
        <f>RES_hhdet_in_tesh!G110/RES_summary!G$21</f>
        <v>26.990980055812074</v>
      </c>
      <c r="H110" s="177">
        <f>RES_hhdet_in_tesh!H110/RES_summary!H$21</f>
        <v>26.601324141696001</v>
      </c>
      <c r="I110" s="177">
        <f>RES_hhdet_in_tesh!I110/RES_summary!I$21</f>
        <v>26.893583269056595</v>
      </c>
      <c r="J110" s="177">
        <f>RES_hhdet_in_tesh!J110/RES_summary!J$21</f>
        <v>24.348485753213737</v>
      </c>
      <c r="K110" s="177">
        <f>RES_hhdet_in_tesh!K110/RES_summary!K$21</f>
        <v>29.588953082824116</v>
      </c>
      <c r="L110" s="177">
        <f>RES_hhdet_in_tesh!L110/RES_summary!L$21</f>
        <v>0</v>
      </c>
      <c r="M110" s="177">
        <f>RES_hhdet_in_tesh!M110/RES_summary!M$21</f>
        <v>30.990141567969115</v>
      </c>
      <c r="N110" s="177">
        <f>RES_hhdet_in_tesh!N110/RES_summary!N$21</f>
        <v>31.137728799356047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31.092633109337537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18.032227857834105</v>
      </c>
      <c r="D111" s="178">
        <f>RES_hhdet_in_tesh!D111/RES_summary!D$21</f>
        <v>19.708531324455997</v>
      </c>
      <c r="E111" s="178">
        <f>RES_hhdet_in_tesh!E111/RES_summary!E$21</f>
        <v>0</v>
      </c>
      <c r="F111" s="178">
        <f>RES_hhdet_in_tesh!F111/RES_summary!F$21</f>
        <v>21.832416460192398</v>
      </c>
      <c r="G111" s="178">
        <f>RES_hhdet_in_tesh!G111/RES_summary!G$21</f>
        <v>21.576647671264535</v>
      </c>
      <c r="H111" s="178">
        <f>RES_hhdet_in_tesh!H111/RES_summary!H$21</f>
        <v>20.517267745193131</v>
      </c>
      <c r="I111" s="178">
        <f>RES_hhdet_in_tesh!I111/RES_summary!I$21</f>
        <v>18.61126346366316</v>
      </c>
      <c r="J111" s="178">
        <f>RES_hhdet_in_tesh!J111/RES_summary!J$21</f>
        <v>18.000882410022498</v>
      </c>
      <c r="K111" s="178">
        <f>RES_hhdet_in_tesh!K111/RES_summary!K$21</f>
        <v>17.282661798005091</v>
      </c>
      <c r="L111" s="178">
        <f>RES_hhdet_in_tesh!L111/RES_summary!L$21</f>
        <v>0</v>
      </c>
      <c r="M111" s="178">
        <f>RES_hhdet_in_tesh!M111/RES_summary!M$21</f>
        <v>20.400937294961331</v>
      </c>
      <c r="N111" s="178">
        <f>RES_hhdet_in_tesh!N111/RES_summary!N$21</f>
        <v>18.339334740783272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19.911230969906544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18.053964127859512</v>
      </c>
      <c r="D116" s="180">
        <f>RES_hhdet_in_tesh!D116/RES_summary!D$21</f>
        <v>19.792756020244152</v>
      </c>
      <c r="E116" s="180">
        <f>RES_hhdet_in_tesh!E116/RES_summary!E$21</f>
        <v>0</v>
      </c>
      <c r="F116" s="180">
        <f>RES_hhdet_in_tesh!F116/RES_summary!F$21</f>
        <v>21.954419608931815</v>
      </c>
      <c r="G116" s="180">
        <f>RES_hhdet_in_tesh!G116/RES_summary!G$21</f>
        <v>22.070919553448025</v>
      </c>
      <c r="H116" s="180">
        <f>RES_hhdet_in_tesh!H116/RES_summary!H$21</f>
        <v>20.783632916264796</v>
      </c>
      <c r="I116" s="180">
        <f>RES_hhdet_in_tesh!I116/RES_summary!I$21</f>
        <v>19.053872957036983</v>
      </c>
      <c r="J116" s="180">
        <f>RES_hhdet_in_tesh!J116/RES_summary!J$21</f>
        <v>18.237221199786042</v>
      </c>
      <c r="K116" s="180">
        <f>RES_hhdet_in_tesh!K116/RES_summary!K$21</f>
        <v>17.52486410611364</v>
      </c>
      <c r="L116" s="180">
        <f>RES_hhdet_in_tesh!L116/RES_summary!L$21</f>
        <v>0</v>
      </c>
      <c r="M116" s="180">
        <f>RES_hhdet_in_tesh!M116/RES_summary!M$21</f>
        <v>20.647326413678439</v>
      </c>
      <c r="N116" s="180">
        <f>RES_hhdet_in_tesh!N116/RES_summary!N$21</f>
        <v>18.707386421708549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21.816835086258173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16.85714316347935</v>
      </c>
      <c r="D117" s="179">
        <f>RES_hhdet_in_tesh!D117/RES_summary!D$21</f>
        <v>17.83211199897103</v>
      </c>
      <c r="E117" s="179">
        <f>RES_hhdet_in_tesh!E117/RES_summary!E$21</f>
        <v>0</v>
      </c>
      <c r="F117" s="179">
        <f>RES_hhdet_in_tesh!F117/RES_summary!F$21</f>
        <v>18.843635540465495</v>
      </c>
      <c r="G117" s="179">
        <f>RES_hhdet_in_tesh!G117/RES_summary!G$21</f>
        <v>18.962906072550002</v>
      </c>
      <c r="H117" s="179">
        <f>RES_hhdet_in_tesh!H117/RES_summary!H$21</f>
        <v>18.37516732634818</v>
      </c>
      <c r="I117" s="179">
        <f>RES_hhdet_in_tesh!I117/RES_summary!I$21</f>
        <v>17.569684560520162</v>
      </c>
      <c r="J117" s="179">
        <f>RES_hhdet_in_tesh!J117/RES_summary!J$21</f>
        <v>17.056151292780349</v>
      </c>
      <c r="K117" s="179">
        <f>RES_hhdet_in_tesh!K117/RES_summary!K$21</f>
        <v>16.547156052998528</v>
      </c>
      <c r="L117" s="179">
        <f>RES_hhdet_in_tesh!L117/RES_summary!L$21</f>
        <v>0</v>
      </c>
      <c r="M117" s="179">
        <f>RES_hhdet_in_tesh!M117/RES_summary!M$21</f>
        <v>17.507443035798449</v>
      </c>
      <c r="N117" s="179">
        <f>RES_hhdet_in_tesh!N117/RES_summary!N$21</f>
        <v>16.50833609156086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17.016902080821918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7.2446603172075372</v>
      </c>
      <c r="D118" s="177">
        <f>RES_hhdet_in_tesh!D118/RES_summary!D$21</f>
        <v>8.0022925986999223</v>
      </c>
      <c r="E118" s="177">
        <f>RES_hhdet_in_tesh!E118/RES_summary!E$21</f>
        <v>0</v>
      </c>
      <c r="F118" s="177">
        <f>RES_hhdet_in_tesh!F118/RES_summary!F$21</f>
        <v>8.9100898012715515</v>
      </c>
      <c r="G118" s="177">
        <f>RES_hhdet_in_tesh!G118/RES_summary!G$21</f>
        <v>9.0557395427752319</v>
      </c>
      <c r="H118" s="177">
        <f>RES_hhdet_in_tesh!H118/RES_summary!H$21</f>
        <v>8.5573294790008614</v>
      </c>
      <c r="I118" s="177">
        <f>RES_hhdet_in_tesh!I118/RES_summary!I$21</f>
        <v>7.8059769786042343</v>
      </c>
      <c r="J118" s="177">
        <f>RES_hhdet_in_tesh!J118/RES_summary!J$21</f>
        <v>7.400715297086883</v>
      </c>
      <c r="K118" s="177">
        <f>RES_hhdet_in_tesh!K118/RES_summary!K$21</f>
        <v>7.1041742599694464</v>
      </c>
      <c r="L118" s="177">
        <f>RES_hhdet_in_tesh!L118/RES_summary!L$21</f>
        <v>0</v>
      </c>
      <c r="M118" s="177">
        <f>RES_hhdet_in_tesh!M118/RES_summary!M$21</f>
        <v>8.3017841301807884</v>
      </c>
      <c r="N118" s="177">
        <f>RES_hhdet_in_tesh!N118/RES_summary!N$21</f>
        <v>7.5351501223178294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8.8014713114843026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9.6124828462718117</v>
      </c>
      <c r="D119" s="177">
        <f>RES_hhdet_in_tesh!D119/RES_summary!D$21</f>
        <v>9.8298194002711057</v>
      </c>
      <c r="E119" s="177">
        <f>RES_hhdet_in_tesh!E119/RES_summary!E$21</f>
        <v>0</v>
      </c>
      <c r="F119" s="177">
        <f>RES_hhdet_in_tesh!F119/RES_summary!F$21</f>
        <v>9.9335457391939439</v>
      </c>
      <c r="G119" s="177">
        <f>RES_hhdet_in_tesh!G119/RES_summary!G$21</f>
        <v>9.9071665297747682</v>
      </c>
      <c r="H119" s="177">
        <f>RES_hhdet_in_tesh!H119/RES_summary!H$21</f>
        <v>9.8178378473473167</v>
      </c>
      <c r="I119" s="177">
        <f>RES_hhdet_in_tesh!I119/RES_summary!I$21</f>
        <v>9.7637075819159342</v>
      </c>
      <c r="J119" s="177">
        <f>RES_hhdet_in_tesh!J119/RES_summary!J$21</f>
        <v>9.6554359956934661</v>
      </c>
      <c r="K119" s="177">
        <f>RES_hhdet_in_tesh!K119/RES_summary!K$21</f>
        <v>9.4429817930290785</v>
      </c>
      <c r="L119" s="177">
        <f>RES_hhdet_in_tesh!L119/RES_summary!L$21</f>
        <v>0</v>
      </c>
      <c r="M119" s="177">
        <f>RES_hhdet_in_tesh!M119/RES_summary!M$21</f>
        <v>9.205658905617657</v>
      </c>
      <c r="N119" s="177">
        <f>RES_hhdet_in_tesh!N119/RES_summary!N$21</f>
        <v>8.9731859692430316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8.2154307693376172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8.3949569746016302</v>
      </c>
      <c r="D120" s="178">
        <f>RES_hhdet_in_tesh!D120/RES_summary!D$21</f>
        <v>8.7282911245386927</v>
      </c>
      <c r="E120" s="178">
        <f>RES_hhdet_in_tesh!E120/RES_summary!E$21</f>
        <v>0</v>
      </c>
      <c r="F120" s="178">
        <f>RES_hhdet_in_tesh!F120/RES_summary!F$21</f>
        <v>10.839983435598199</v>
      </c>
      <c r="G120" s="178">
        <f>RES_hhdet_in_tesh!G120/RES_summary!G$21</f>
        <v>9.2148117965534588</v>
      </c>
      <c r="H120" s="178">
        <f>RES_hhdet_in_tesh!H120/RES_summary!H$21</f>
        <v>9.6359131274897614</v>
      </c>
      <c r="I120" s="178">
        <f>RES_hhdet_in_tesh!I120/RES_summary!I$21</f>
        <v>8.8522576634544556</v>
      </c>
      <c r="J120" s="178">
        <f>RES_hhdet_in_tesh!J120/RES_summary!J$21</f>
        <v>8.4191898319632124</v>
      </c>
      <c r="K120" s="178">
        <f>RES_hhdet_in_tesh!K120/RES_summary!K$21</f>
        <v>8.6495273450241843</v>
      </c>
      <c r="L120" s="178">
        <f>RES_hhdet_in_tesh!L120/RES_summary!L$21</f>
        <v>0</v>
      </c>
      <c r="M120" s="178">
        <f>RES_hhdet_in_tesh!M120/RES_summary!M$21</f>
        <v>8.5770430322981692</v>
      </c>
      <c r="N120" s="178">
        <f>RES_hhdet_in_tesh!N120/RES_summary!N$21</f>
        <v>8.4351312455895684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10.505398880498541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8.3949569746016302</v>
      </c>
      <c r="D122" s="176">
        <f>RES_hhdet_in_tesh!D122/RES_summary!D$21</f>
        <v>8.7282911245386927</v>
      </c>
      <c r="E122" s="176">
        <f>RES_hhdet_in_tesh!E122/RES_summary!E$21</f>
        <v>0</v>
      </c>
      <c r="F122" s="176">
        <f>RES_hhdet_in_tesh!F122/RES_summary!F$21</f>
        <v>10.839983435598199</v>
      </c>
      <c r="G122" s="176">
        <f>RES_hhdet_in_tesh!G122/RES_summary!G$21</f>
        <v>9.2148117965534588</v>
      </c>
      <c r="H122" s="176">
        <f>RES_hhdet_in_tesh!H122/RES_summary!H$21</f>
        <v>9.6359131274897614</v>
      </c>
      <c r="I122" s="176">
        <f>RES_hhdet_in_tesh!I122/RES_summary!I$21</f>
        <v>8.8522576634544556</v>
      </c>
      <c r="J122" s="176">
        <f>RES_hhdet_in_tesh!J122/RES_summary!J$21</f>
        <v>8.4191898319632124</v>
      </c>
      <c r="K122" s="176">
        <f>RES_hhdet_in_tesh!K122/RES_summary!K$21</f>
        <v>8.6495273450241843</v>
      </c>
      <c r="L122" s="176">
        <f>RES_hhdet_in_tesh!L122/RES_summary!L$21</f>
        <v>0</v>
      </c>
      <c r="M122" s="176">
        <f>RES_hhdet_in_tesh!M122/RES_summary!M$21</f>
        <v>8.5770430322981692</v>
      </c>
      <c r="N122" s="176">
        <f>RES_hhdet_in_tesh!N122/RES_summary!N$21</f>
        <v>8.4351312455895684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10.505398880498541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0</v>
      </c>
      <c r="D124" s="184">
        <f>RES_hhdet_in_tesh!D124/RES_summary!D$21</f>
        <v>0</v>
      </c>
      <c r="E124" s="184">
        <f>RES_hhdet_in_tesh!E124/RES_summary!E$21</f>
        <v>0</v>
      </c>
      <c r="F124" s="184">
        <f>RES_hhdet_in_tesh!F124/RES_summary!F$21</f>
        <v>118.88765897022135</v>
      </c>
      <c r="G124" s="184">
        <f>RES_hhdet_in_tesh!G124/RES_summary!G$21</f>
        <v>0</v>
      </c>
      <c r="H124" s="184">
        <f>RES_hhdet_in_tesh!H124/RES_summary!H$21</f>
        <v>0</v>
      </c>
      <c r="I124" s="184">
        <f>RES_hhdet_in_tesh!I124/RES_summary!I$21</f>
        <v>0</v>
      </c>
      <c r="J124" s="184">
        <f>RES_hhdet_in_tesh!J124/RES_summary!J$21</f>
        <v>0</v>
      </c>
      <c r="K124" s="184">
        <f>RES_hhdet_in_tesh!K124/RES_summary!K$21</f>
        <v>142.48382120752422</v>
      </c>
      <c r="L124" s="184">
        <f>RES_hhdet_in_tesh!L124/RES_summary!L$21</f>
        <v>129.67871783208716</v>
      </c>
      <c r="M124" s="184">
        <f>RES_hhdet_in_tesh!M124/RES_summary!M$21</f>
        <v>114.90629522338398</v>
      </c>
      <c r="N124" s="184">
        <f>RES_hhdet_in_tesh!N124/RES_summary!N$21</f>
        <v>118.59860668007674</v>
      </c>
      <c r="O124" s="184">
        <f>RES_hhdet_in_tesh!O124/RES_summary!O$21</f>
        <v>117.9456574183052</v>
      </c>
      <c r="P124" s="184">
        <f>RES_hhdet_in_tesh!P124/RES_summary!P$21</f>
        <v>103.13415490784664</v>
      </c>
      <c r="Q124" s="184">
        <f>RES_hhdet_in_tesh!Q124/RES_summary!Q$21</f>
        <v>111.57600095982932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0</v>
      </c>
      <c r="D125" s="178">
        <f>RES_hhdet_in_tesh!D125/RES_summary!D$21</f>
        <v>0</v>
      </c>
      <c r="E125" s="178">
        <f>RES_hhdet_in_tesh!E125/RES_summary!E$21</f>
        <v>0</v>
      </c>
      <c r="F125" s="178">
        <f>RES_hhdet_in_tesh!F125/RES_summary!F$21</f>
        <v>61.876542022659542</v>
      </c>
      <c r="G125" s="178">
        <f>RES_hhdet_in_tesh!G125/RES_summary!G$21</f>
        <v>0</v>
      </c>
      <c r="H125" s="178">
        <f>RES_hhdet_in_tesh!H125/RES_summary!H$21</f>
        <v>0</v>
      </c>
      <c r="I125" s="178">
        <f>RES_hhdet_in_tesh!I125/RES_summary!I$21</f>
        <v>0</v>
      </c>
      <c r="J125" s="178">
        <f>RES_hhdet_in_tesh!J125/RES_summary!J$21</f>
        <v>0</v>
      </c>
      <c r="K125" s="178">
        <f>RES_hhdet_in_tesh!K125/RES_summary!K$21</f>
        <v>61.815225891387925</v>
      </c>
      <c r="L125" s="178">
        <f>RES_hhdet_in_tesh!L125/RES_summary!L$21</f>
        <v>65.968539793120499</v>
      </c>
      <c r="M125" s="178">
        <f>RES_hhdet_in_tesh!M125/RES_summary!M$21</f>
        <v>57.664750214728706</v>
      </c>
      <c r="N125" s="178">
        <f>RES_hhdet_in_tesh!N125/RES_summary!N$21</f>
        <v>62.867423338214429</v>
      </c>
      <c r="O125" s="178">
        <f>RES_hhdet_in_tesh!O125/RES_summary!O$21</f>
        <v>63.002784126566965</v>
      </c>
      <c r="P125" s="178">
        <f>RES_hhdet_in_tesh!P125/RES_summary!P$21</f>
        <v>49.20755391793093</v>
      </c>
      <c r="Q125" s="178">
        <f>RES_hhdet_in_tesh!Q125/RES_summary!Q$21</f>
        <v>54.713620917489067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0</v>
      </c>
      <c r="D126" s="177">
        <f>RES_hhdet_in_tesh!D126/RES_summary!D$21</f>
        <v>0</v>
      </c>
      <c r="E126" s="177">
        <f>RES_hhdet_in_tesh!E126/RES_summary!E$21</f>
        <v>0</v>
      </c>
      <c r="F126" s="177">
        <f>RES_hhdet_in_tesh!F126/RES_summary!F$21</f>
        <v>61.35258876777079</v>
      </c>
      <c r="G126" s="177">
        <f>RES_hhdet_in_tesh!G126/RES_summary!G$21</f>
        <v>0</v>
      </c>
      <c r="H126" s="177">
        <f>RES_hhdet_in_tesh!H126/RES_summary!H$21</f>
        <v>0</v>
      </c>
      <c r="I126" s="177">
        <f>RES_hhdet_in_tesh!I126/RES_summary!I$21</f>
        <v>0</v>
      </c>
      <c r="J126" s="177">
        <f>RES_hhdet_in_tesh!J126/RES_summary!J$21</f>
        <v>0</v>
      </c>
      <c r="K126" s="177">
        <f>RES_hhdet_in_tesh!K126/RES_summary!K$21</f>
        <v>61.576757677457145</v>
      </c>
      <c r="L126" s="177">
        <f>RES_hhdet_in_tesh!L126/RES_summary!L$21</f>
        <v>65.688877443218942</v>
      </c>
      <c r="M126" s="177">
        <f>RES_hhdet_in_tesh!M126/RES_summary!M$21</f>
        <v>57.346122870121235</v>
      </c>
      <c r="N126" s="177">
        <f>RES_hhdet_in_tesh!N126/RES_summary!N$21</f>
        <v>62.654331913162004</v>
      </c>
      <c r="O126" s="177">
        <f>RES_hhdet_in_tesh!O126/RES_summary!O$21</f>
        <v>62.773316376797737</v>
      </c>
      <c r="P126" s="177">
        <f>RES_hhdet_in_tesh!P126/RES_summary!P$21</f>
        <v>49.052445661389527</v>
      </c>
      <c r="Q126" s="177">
        <f>RES_hhdet_in_tesh!Q126/RES_summary!Q$21</f>
        <v>54.389567232027943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</v>
      </c>
      <c r="D127" s="177">
        <f>RES_hhdet_in_tesh!D127/RES_summary!D$21</f>
        <v>0</v>
      </c>
      <c r="E127" s="177">
        <f>RES_hhdet_in_tesh!E127/RES_summary!E$21</f>
        <v>0</v>
      </c>
      <c r="F127" s="177">
        <f>RES_hhdet_in_tesh!F127/RES_summary!F$21</f>
        <v>0.523953254888753</v>
      </c>
      <c r="G127" s="177">
        <f>RES_hhdet_in_tesh!G127/RES_summary!G$21</f>
        <v>0</v>
      </c>
      <c r="H127" s="177">
        <f>RES_hhdet_in_tesh!H127/RES_summary!H$21</f>
        <v>0</v>
      </c>
      <c r="I127" s="177">
        <f>RES_hhdet_in_tesh!I127/RES_summary!I$21</f>
        <v>0</v>
      </c>
      <c r="J127" s="177">
        <f>RES_hhdet_in_tesh!J127/RES_summary!J$21</f>
        <v>0</v>
      </c>
      <c r="K127" s="177">
        <f>RES_hhdet_in_tesh!K127/RES_summary!K$21</f>
        <v>0.23846821393077874</v>
      </c>
      <c r="L127" s="177">
        <f>RES_hhdet_in_tesh!L127/RES_summary!L$21</f>
        <v>0.27966234990155275</v>
      </c>
      <c r="M127" s="177">
        <f>RES_hhdet_in_tesh!M127/RES_summary!M$21</f>
        <v>0.31862734460747694</v>
      </c>
      <c r="N127" s="177">
        <f>RES_hhdet_in_tesh!N127/RES_summary!N$21</f>
        <v>0.21309142505242765</v>
      </c>
      <c r="O127" s="177">
        <f>RES_hhdet_in_tesh!O127/RES_summary!O$21</f>
        <v>0.22946774976922257</v>
      </c>
      <c r="P127" s="177">
        <f>RES_hhdet_in_tesh!P127/RES_summary!P$21</f>
        <v>0.15510825654140045</v>
      </c>
      <c r="Q127" s="177">
        <f>RES_hhdet_in_tesh!Q127/RES_summary!Q$21</f>
        <v>0.32405368546112101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0</v>
      </c>
      <c r="D128" s="178">
        <f>RES_hhdet_in_tesh!D128/RES_summary!D$21</f>
        <v>0</v>
      </c>
      <c r="E128" s="178">
        <f>RES_hhdet_in_tesh!E128/RES_summary!E$21</f>
        <v>0</v>
      </c>
      <c r="F128" s="178">
        <f>RES_hhdet_in_tesh!F128/RES_summary!F$21</f>
        <v>29.458897234943745</v>
      </c>
      <c r="G128" s="178">
        <f>RES_hhdet_in_tesh!G128/RES_summary!G$21</f>
        <v>0</v>
      </c>
      <c r="H128" s="178">
        <f>RES_hhdet_in_tesh!H128/RES_summary!H$21</f>
        <v>0</v>
      </c>
      <c r="I128" s="178">
        <f>RES_hhdet_in_tesh!I128/RES_summary!I$21</f>
        <v>0</v>
      </c>
      <c r="J128" s="178">
        <f>RES_hhdet_in_tesh!J128/RES_summary!J$21</f>
        <v>0</v>
      </c>
      <c r="K128" s="178">
        <f>RES_hhdet_in_tesh!K128/RES_summary!K$21</f>
        <v>56.437174134876663</v>
      </c>
      <c r="L128" s="178">
        <f>RES_hhdet_in_tesh!L128/RES_summary!L$21</f>
        <v>38.600408676922349</v>
      </c>
      <c r="M128" s="178">
        <f>RES_hhdet_in_tesh!M128/RES_summary!M$21</f>
        <v>33.30051100362234</v>
      </c>
      <c r="N128" s="178">
        <f>RES_hhdet_in_tesh!N128/RES_summary!N$21</f>
        <v>32.319091557942315</v>
      </c>
      <c r="O128" s="178">
        <f>RES_hhdet_in_tesh!O128/RES_summary!O$21</f>
        <v>31.405339965035843</v>
      </c>
      <c r="P128" s="178">
        <f>RES_hhdet_in_tesh!P128/RES_summary!P$21</f>
        <v>31.220647116406656</v>
      </c>
      <c r="Q128" s="178">
        <f>RES_hhdet_in_tesh!Q128/RES_summary!Q$21</f>
        <v>32.638922912871799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0</v>
      </c>
      <c r="D129" s="177">
        <f>RES_hhdet_in_tesh!D129/RES_summary!D$21</f>
        <v>0</v>
      </c>
      <c r="E129" s="177">
        <f>RES_hhdet_in_tesh!E129/RES_summary!E$21</f>
        <v>0</v>
      </c>
      <c r="F129" s="177">
        <f>RES_hhdet_in_tesh!F129/RES_summary!F$21</f>
        <v>29.458897234943745</v>
      </c>
      <c r="G129" s="177">
        <f>RES_hhdet_in_tesh!G129/RES_summary!G$21</f>
        <v>0</v>
      </c>
      <c r="H129" s="177">
        <f>RES_hhdet_in_tesh!H129/RES_summary!H$21</f>
        <v>0</v>
      </c>
      <c r="I129" s="177">
        <f>RES_hhdet_in_tesh!I129/RES_summary!I$21</f>
        <v>0</v>
      </c>
      <c r="J129" s="177">
        <f>RES_hhdet_in_tesh!J129/RES_summary!J$21</f>
        <v>0</v>
      </c>
      <c r="K129" s="177">
        <f>RES_hhdet_in_tesh!K129/RES_summary!K$21</f>
        <v>56.437174134876663</v>
      </c>
      <c r="L129" s="177">
        <f>RES_hhdet_in_tesh!L129/RES_summary!L$21</f>
        <v>38.600408676922349</v>
      </c>
      <c r="M129" s="177">
        <f>RES_hhdet_in_tesh!M129/RES_summary!M$21</f>
        <v>33.30051100362234</v>
      </c>
      <c r="N129" s="177">
        <f>RES_hhdet_in_tesh!N129/RES_summary!N$21</f>
        <v>32.319091557942315</v>
      </c>
      <c r="O129" s="177">
        <f>RES_hhdet_in_tesh!O129/RES_summary!O$21</f>
        <v>31.405339965035843</v>
      </c>
      <c r="P129" s="177">
        <f>RES_hhdet_in_tesh!P129/RES_summary!P$21</f>
        <v>31.220647116406656</v>
      </c>
      <c r="Q129" s="177">
        <f>RES_hhdet_in_tesh!Q129/RES_summary!Q$21</f>
        <v>32.638922912871799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0</v>
      </c>
      <c r="D130" s="178">
        <f>RES_hhdet_in_tesh!D130/RES_summary!D$21</f>
        <v>0</v>
      </c>
      <c r="E130" s="178">
        <f>RES_hhdet_in_tesh!E130/RES_summary!E$21</f>
        <v>0</v>
      </c>
      <c r="F130" s="178">
        <f>RES_hhdet_in_tesh!F130/RES_summary!F$21</f>
        <v>16.711264979548581</v>
      </c>
      <c r="G130" s="178">
        <f>RES_hhdet_in_tesh!G130/RES_summary!G$21</f>
        <v>0</v>
      </c>
      <c r="H130" s="178">
        <f>RES_hhdet_in_tesh!H130/RES_summary!H$21</f>
        <v>0</v>
      </c>
      <c r="I130" s="178">
        <f>RES_hhdet_in_tesh!I130/RES_summary!I$21</f>
        <v>0</v>
      </c>
      <c r="J130" s="178">
        <f>RES_hhdet_in_tesh!J130/RES_summary!J$21</f>
        <v>0</v>
      </c>
      <c r="K130" s="178">
        <f>RES_hhdet_in_tesh!K130/RES_summary!K$21</f>
        <v>15.581715983446944</v>
      </c>
      <c r="L130" s="178">
        <f>RES_hhdet_in_tesh!L130/RES_summary!L$21</f>
        <v>16.367576294280227</v>
      </c>
      <c r="M130" s="178">
        <f>RES_hhdet_in_tesh!M130/RES_summary!M$21</f>
        <v>15.362979177908478</v>
      </c>
      <c r="N130" s="178">
        <f>RES_hhdet_in_tesh!N130/RES_summary!N$21</f>
        <v>14.976184598176863</v>
      </c>
      <c r="O130" s="178">
        <f>RES_hhdet_in_tesh!O130/RES_summary!O$21</f>
        <v>14.525098921033095</v>
      </c>
      <c r="P130" s="178">
        <f>RES_hhdet_in_tesh!P130/RES_summary!P$21</f>
        <v>14.355662750174961</v>
      </c>
      <c r="Q130" s="178">
        <f>RES_hhdet_in_tesh!Q130/RES_summary!Q$21</f>
        <v>13.717492408657998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0</v>
      </c>
      <c r="D131" s="183">
        <f>RES_hhdet_in_tesh!D131/RES_summary!D$21</f>
        <v>0</v>
      </c>
      <c r="E131" s="183">
        <f>RES_hhdet_in_tesh!E131/RES_summary!E$21</f>
        <v>0</v>
      </c>
      <c r="F131" s="183">
        <f>RES_hhdet_in_tesh!F131/RES_summary!F$21</f>
        <v>16.712419163346286</v>
      </c>
      <c r="G131" s="183">
        <f>RES_hhdet_in_tesh!G131/RES_summary!G$21</f>
        <v>0</v>
      </c>
      <c r="H131" s="183">
        <f>RES_hhdet_in_tesh!H131/RES_summary!H$21</f>
        <v>0</v>
      </c>
      <c r="I131" s="183">
        <f>RES_hhdet_in_tesh!I131/RES_summary!I$21</f>
        <v>0</v>
      </c>
      <c r="J131" s="183">
        <f>RES_hhdet_in_tesh!J131/RES_summary!J$21</f>
        <v>0</v>
      </c>
      <c r="K131" s="183">
        <f>RES_hhdet_in_tesh!K131/RES_summary!K$21</f>
        <v>15.55090157307581</v>
      </c>
      <c r="L131" s="183">
        <f>RES_hhdet_in_tesh!L131/RES_summary!L$21</f>
        <v>15.512188047908971</v>
      </c>
      <c r="M131" s="183">
        <f>RES_hhdet_in_tesh!M131/RES_summary!M$21</f>
        <v>15.362332996183509</v>
      </c>
      <c r="N131" s="183">
        <f>RES_hhdet_in_tesh!N131/RES_summary!N$21</f>
        <v>14.974728714537253</v>
      </c>
      <c r="O131" s="183">
        <f>RES_hhdet_in_tesh!O131/RES_summary!O$21</f>
        <v>14.524760380727518</v>
      </c>
      <c r="P131" s="183">
        <f>RES_hhdet_in_tesh!P131/RES_summary!P$21</f>
        <v>14.437364251226992</v>
      </c>
      <c r="Q131" s="183">
        <f>RES_hhdet_in_tesh!Q131/RES_summary!Q$21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0</v>
      </c>
      <c r="D132" s="183">
        <f>RES_hhdet_in_tesh!D132/RES_summary!D$21</f>
        <v>0</v>
      </c>
      <c r="E132" s="183">
        <f>RES_hhdet_in_tesh!E132/RES_summary!E$21</f>
        <v>0</v>
      </c>
      <c r="F132" s="183">
        <f>RES_hhdet_in_tesh!F132/RES_summary!F$21</f>
        <v>16.621636713576727</v>
      </c>
      <c r="G132" s="183">
        <f>RES_hhdet_in_tesh!G132/RES_summary!G$21</f>
        <v>0</v>
      </c>
      <c r="H132" s="183">
        <f>RES_hhdet_in_tesh!H132/RES_summary!H$21</f>
        <v>0</v>
      </c>
      <c r="I132" s="183">
        <f>RES_hhdet_in_tesh!I132/RES_summary!I$21</f>
        <v>0</v>
      </c>
      <c r="J132" s="183">
        <f>RES_hhdet_in_tesh!J132/RES_summary!J$21</f>
        <v>0</v>
      </c>
      <c r="K132" s="183">
        <f>RES_hhdet_in_tesh!K132/RES_summary!K$21</f>
        <v>15.724422788577426</v>
      </c>
      <c r="L132" s="183">
        <f>RES_hhdet_in_tesh!L132/RES_summary!L$21</f>
        <v>15.634796228906476</v>
      </c>
      <c r="M132" s="183">
        <f>RES_hhdet_in_tesh!M132/RES_summary!M$21</f>
        <v>15.367235170920347</v>
      </c>
      <c r="N132" s="183">
        <f>RES_hhdet_in_tesh!N132/RES_summary!N$21</f>
        <v>14.980301807594312</v>
      </c>
      <c r="O132" s="183">
        <f>RES_hhdet_in_tesh!O132/RES_summary!O$21</f>
        <v>14.526501326738757</v>
      </c>
      <c r="P132" s="183">
        <f>RES_hhdet_in_tesh!P132/RES_summary!P$21</f>
        <v>14.107554882095789</v>
      </c>
      <c r="Q132" s="183">
        <f>RES_hhdet_in_tesh!Q132/RES_summary!Q$21</f>
        <v>13.717492408657998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0</v>
      </c>
      <c r="D133" s="182">
        <f>RES_hhdet_in_tesh!D133/RES_summary!D$21</f>
        <v>0</v>
      </c>
      <c r="E133" s="182">
        <f>RES_hhdet_in_tesh!E133/RES_summary!E$21</f>
        <v>0</v>
      </c>
      <c r="F133" s="182">
        <f>RES_hhdet_in_tesh!F133/RES_summary!F$21</f>
        <v>6.6849676653387915</v>
      </c>
      <c r="G133" s="182">
        <f>RES_hhdet_in_tesh!G133/RES_summary!G$21</f>
        <v>0</v>
      </c>
      <c r="H133" s="182">
        <f>RES_hhdet_in_tesh!H133/RES_summary!H$21</f>
        <v>0</v>
      </c>
      <c r="I133" s="182">
        <f>RES_hhdet_in_tesh!I133/RES_summary!I$21</f>
        <v>0</v>
      </c>
      <c r="J133" s="182">
        <f>RES_hhdet_in_tesh!J133/RES_summary!J$21</f>
        <v>0</v>
      </c>
      <c r="K133" s="182">
        <f>RES_hhdet_in_tesh!K133/RES_summary!K$21</f>
        <v>6.2829858501265505</v>
      </c>
      <c r="L133" s="182">
        <f>RES_hhdet_in_tesh!L133/RES_summary!L$21</f>
        <v>6.2539065175828759</v>
      </c>
      <c r="M133" s="182">
        <f>RES_hhdet_in_tesh!M133/RES_summary!M$21</f>
        <v>6.1579243815190328</v>
      </c>
      <c r="N133" s="182">
        <f>RES_hhdet_in_tesh!N133/RES_summary!N$21</f>
        <v>6.0042023331659253</v>
      </c>
      <c r="O133" s="182">
        <f>RES_hhdet_in_tesh!O133/RES_summary!O$21</f>
        <v>5.8278446859334663</v>
      </c>
      <c r="P133" s="182">
        <f>RES_hhdet_in_tesh!P133/RES_summary!P$21</f>
        <v>5.794843939348393</v>
      </c>
      <c r="Q133" s="182">
        <f>RES_hhdet_in_tesh!Q133/RES_summary!Q$21</f>
        <v>5.5001810996648457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0</v>
      </c>
      <c r="D134" s="181">
        <f>RES_hhdet_in_tesh!D134/RES_summary!D$21</f>
        <v>0</v>
      </c>
      <c r="E134" s="181">
        <f>RES_hhdet_in_tesh!E134/RES_summary!E$21</f>
        <v>0</v>
      </c>
      <c r="F134" s="181">
        <f>RES_hhdet_in_tesh!F134/RES_summary!F$21</f>
        <v>9.9366690482379347</v>
      </c>
      <c r="G134" s="181">
        <f>RES_hhdet_in_tesh!G134/RES_summary!G$21</f>
        <v>0</v>
      </c>
      <c r="H134" s="181">
        <f>RES_hhdet_in_tesh!H134/RES_summary!H$21</f>
        <v>0</v>
      </c>
      <c r="I134" s="181">
        <f>RES_hhdet_in_tesh!I134/RES_summary!I$21</f>
        <v>0</v>
      </c>
      <c r="J134" s="181">
        <f>RES_hhdet_in_tesh!J134/RES_summary!J$21</f>
        <v>0</v>
      </c>
      <c r="K134" s="181">
        <f>RES_hhdet_in_tesh!K134/RES_summary!K$21</f>
        <v>9.4414369384508738</v>
      </c>
      <c r="L134" s="181">
        <f>RES_hhdet_in_tesh!L134/RES_summary!L$21</f>
        <v>9.3808897113236025</v>
      </c>
      <c r="M134" s="181">
        <f>RES_hhdet_in_tesh!M134/RES_summary!M$21</f>
        <v>9.2093107894013126</v>
      </c>
      <c r="N134" s="181">
        <f>RES_hhdet_in_tesh!N134/RES_summary!N$21</f>
        <v>8.976099474428386</v>
      </c>
      <c r="O134" s="181">
        <f>RES_hhdet_in_tesh!O134/RES_summary!O$21</f>
        <v>8.6986566408052894</v>
      </c>
      <c r="P134" s="181">
        <f>RES_hhdet_in_tesh!P134/RES_summary!P$21</f>
        <v>8.3127109427473957</v>
      </c>
      <c r="Q134" s="181">
        <f>RES_hhdet_in_tesh!Q134/RES_summary!Q$21</f>
        <v>8.2173113089931569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0</v>
      </c>
      <c r="D135" s="180">
        <f>RES_hhdet_in_tesh!D135/RES_summary!D$21</f>
        <v>0</v>
      </c>
      <c r="E135" s="180">
        <f>RES_hhdet_in_tesh!E135/RES_summary!E$21</f>
        <v>0</v>
      </c>
      <c r="F135" s="180">
        <f>RES_hhdet_in_tesh!F135/RES_summary!F$21</f>
        <v>0</v>
      </c>
      <c r="G135" s="180">
        <f>RES_hhdet_in_tesh!G135/RES_summary!G$21</f>
        <v>0</v>
      </c>
      <c r="H135" s="180">
        <f>RES_hhdet_in_tesh!H135/RES_summary!H$21</f>
        <v>0</v>
      </c>
      <c r="I135" s="180">
        <f>RES_hhdet_in_tesh!I135/RES_summary!I$21</f>
        <v>0</v>
      </c>
      <c r="J135" s="180">
        <f>RES_hhdet_in_tesh!J135/RES_summary!J$21</f>
        <v>0</v>
      </c>
      <c r="K135" s="180">
        <f>RES_hhdet_in_tesh!K135/RES_summary!K$21</f>
        <v>0</v>
      </c>
      <c r="L135" s="180">
        <f>RES_hhdet_in_tesh!L135/RES_summary!L$21</f>
        <v>20.215057566860324</v>
      </c>
      <c r="M135" s="180">
        <f>RES_hhdet_in_tesh!M135/RES_summary!M$21</f>
        <v>0</v>
      </c>
      <c r="N135" s="180">
        <f>RES_hhdet_in_tesh!N135/RES_summary!N$21</f>
        <v>0</v>
      </c>
      <c r="O135" s="180">
        <f>RES_hhdet_in_tesh!O135/RES_summary!O$21</f>
        <v>0</v>
      </c>
      <c r="P135" s="180">
        <f>RES_hhdet_in_tesh!P135/RES_summary!P$21</f>
        <v>0</v>
      </c>
      <c r="Q135" s="180">
        <f>RES_hhdet_in_tesh!Q135/RES_summary!Q$21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0</v>
      </c>
      <c r="E136" s="179">
        <f>RES_hhdet_in_tesh!E136/RES_summary!E$21</f>
        <v>0</v>
      </c>
      <c r="F136" s="179">
        <f>RES_hhdet_in_tesh!F136/RES_summary!F$21</f>
        <v>0</v>
      </c>
      <c r="G136" s="179">
        <f>RES_hhdet_in_tesh!G136/RES_summary!G$21</f>
        <v>0</v>
      </c>
      <c r="H136" s="179">
        <f>RES_hhdet_in_tesh!H136/RES_summary!H$21</f>
        <v>0</v>
      </c>
      <c r="I136" s="179">
        <f>RES_hhdet_in_tesh!I136/RES_summary!I$21</f>
        <v>0</v>
      </c>
      <c r="J136" s="179">
        <f>RES_hhdet_in_tesh!J136/RES_summary!J$21</f>
        <v>0</v>
      </c>
      <c r="K136" s="179">
        <f>RES_hhdet_in_tesh!K136/RES_summary!K$21</f>
        <v>0</v>
      </c>
      <c r="L136" s="179">
        <f>RES_hhdet_in_tesh!L136/RES_summary!L$21</f>
        <v>17.482018956607394</v>
      </c>
      <c r="M136" s="179">
        <f>RES_hhdet_in_tesh!M136/RES_summary!M$21</f>
        <v>0</v>
      </c>
      <c r="N136" s="179">
        <f>RES_hhdet_in_tesh!N136/RES_summary!N$21</f>
        <v>0</v>
      </c>
      <c r="O136" s="179">
        <f>RES_hhdet_in_tesh!O136/RES_summary!O$21</f>
        <v>0</v>
      </c>
      <c r="P136" s="179">
        <f>RES_hhdet_in_tesh!P136/RES_summary!P$21</f>
        <v>0</v>
      </c>
      <c r="Q136" s="179">
        <f>RES_hhdet_in_tesh!Q136/RES_summary!Q$21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0</v>
      </c>
      <c r="E137" s="177">
        <f>RES_hhdet_in_tesh!E137/RES_summary!E$21</f>
        <v>0</v>
      </c>
      <c r="F137" s="177">
        <f>RES_hhdet_in_tesh!F137/RES_summary!F$21</f>
        <v>0</v>
      </c>
      <c r="G137" s="177">
        <f>RES_hhdet_in_tesh!G137/RES_summary!G$21</f>
        <v>0</v>
      </c>
      <c r="H137" s="177">
        <f>RES_hhdet_in_tesh!H137/RES_summary!H$21</f>
        <v>0</v>
      </c>
      <c r="I137" s="177">
        <f>RES_hhdet_in_tesh!I137/RES_summary!I$21</f>
        <v>0</v>
      </c>
      <c r="J137" s="177">
        <f>RES_hhdet_in_tesh!J137/RES_summary!J$21</f>
        <v>0</v>
      </c>
      <c r="K137" s="177">
        <f>RES_hhdet_in_tesh!K137/RES_summary!K$21</f>
        <v>0</v>
      </c>
      <c r="L137" s="177">
        <f>RES_hhdet_in_tesh!L137/RES_summary!L$21</f>
        <v>8.1010165322532259</v>
      </c>
      <c r="M137" s="177">
        <f>RES_hhdet_in_tesh!M137/RES_summary!M$21</f>
        <v>0</v>
      </c>
      <c r="N137" s="177">
        <f>RES_hhdet_in_tesh!N137/RES_summary!N$21</f>
        <v>0</v>
      </c>
      <c r="O137" s="177">
        <f>RES_hhdet_in_tesh!O137/RES_summary!O$21</f>
        <v>0</v>
      </c>
      <c r="P137" s="177">
        <f>RES_hhdet_in_tesh!P137/RES_summary!P$21</f>
        <v>0</v>
      </c>
      <c r="Q137" s="177">
        <f>RES_hhdet_in_tesh!Q137/RES_summary!Q$21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0</v>
      </c>
      <c r="E138" s="177">
        <f>RES_hhdet_in_tesh!E138/RES_summary!E$21</f>
        <v>0</v>
      </c>
      <c r="F138" s="177">
        <f>RES_hhdet_in_tesh!F138/RES_summary!F$21</f>
        <v>0</v>
      </c>
      <c r="G138" s="177">
        <f>RES_hhdet_in_tesh!G138/RES_summary!G$21</f>
        <v>0</v>
      </c>
      <c r="H138" s="177">
        <f>RES_hhdet_in_tesh!H138/RES_summary!H$21</f>
        <v>0</v>
      </c>
      <c r="I138" s="177">
        <f>RES_hhdet_in_tesh!I138/RES_summary!I$21</f>
        <v>0</v>
      </c>
      <c r="J138" s="177">
        <f>RES_hhdet_in_tesh!J138/RES_summary!J$21</f>
        <v>0</v>
      </c>
      <c r="K138" s="177">
        <f>RES_hhdet_in_tesh!K138/RES_summary!K$21</f>
        <v>0</v>
      </c>
      <c r="L138" s="177">
        <f>RES_hhdet_in_tesh!L138/RES_summary!L$21</f>
        <v>9.3810024243541683</v>
      </c>
      <c r="M138" s="177">
        <f>RES_hhdet_in_tesh!M138/RES_summary!M$21</f>
        <v>0</v>
      </c>
      <c r="N138" s="177">
        <f>RES_hhdet_in_tesh!N138/RES_summary!N$21</f>
        <v>0</v>
      </c>
      <c r="O138" s="177">
        <f>RES_hhdet_in_tesh!O138/RES_summary!O$21</f>
        <v>0</v>
      </c>
      <c r="P138" s="177">
        <f>RES_hhdet_in_tesh!P138/RES_summary!P$21</f>
        <v>0</v>
      </c>
      <c r="Q138" s="177">
        <f>RES_hhdet_in_tesh!Q138/RES_summary!Q$21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0</v>
      </c>
      <c r="D139" s="178">
        <f>RES_hhdet_in_tesh!D139/RES_summary!D$21</f>
        <v>0</v>
      </c>
      <c r="E139" s="178">
        <f>RES_hhdet_in_tesh!E139/RES_summary!E$21</f>
        <v>0</v>
      </c>
      <c r="F139" s="178">
        <f>RES_hhdet_in_tesh!F139/RES_summary!F$21</f>
        <v>10.840954733069477</v>
      </c>
      <c r="G139" s="178">
        <f>RES_hhdet_in_tesh!G139/RES_summary!G$21</f>
        <v>0</v>
      </c>
      <c r="H139" s="178">
        <f>RES_hhdet_in_tesh!H139/RES_summary!H$21</f>
        <v>0</v>
      </c>
      <c r="I139" s="178">
        <f>RES_hhdet_in_tesh!I139/RES_summary!I$21</f>
        <v>0</v>
      </c>
      <c r="J139" s="178">
        <f>RES_hhdet_in_tesh!J139/RES_summary!J$21</f>
        <v>0</v>
      </c>
      <c r="K139" s="178">
        <f>RES_hhdet_in_tesh!K139/RES_summary!K$21</f>
        <v>8.6497051978126809</v>
      </c>
      <c r="L139" s="178">
        <f>RES_hhdet_in_tesh!L139/RES_summary!L$21</f>
        <v>8.7421930677640969</v>
      </c>
      <c r="M139" s="178">
        <f>RES_hhdet_in_tesh!M139/RES_summary!M$21</f>
        <v>8.5780548271244577</v>
      </c>
      <c r="N139" s="178">
        <f>RES_hhdet_in_tesh!N139/RES_summary!N$21</f>
        <v>8.4359071857431154</v>
      </c>
      <c r="O139" s="178">
        <f>RES_hhdet_in_tesh!O139/RES_summary!O$21</f>
        <v>9.0124344056693015</v>
      </c>
      <c r="P139" s="178">
        <f>RES_hhdet_in_tesh!P139/RES_summary!P$21</f>
        <v>8.3502911233340775</v>
      </c>
      <c r="Q139" s="178">
        <f>RES_hhdet_in_tesh!Q139/RES_summary!Q$21</f>
        <v>10.505964720810461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0</v>
      </c>
      <c r="D141" s="176">
        <f>RES_hhdet_in_tesh!D141/RES_summary!D$21</f>
        <v>0</v>
      </c>
      <c r="E141" s="176">
        <f>RES_hhdet_in_tesh!E141/RES_summary!E$21</f>
        <v>0</v>
      </c>
      <c r="F141" s="176">
        <f>RES_hhdet_in_tesh!F141/RES_summary!F$21</f>
        <v>10.840954733069477</v>
      </c>
      <c r="G141" s="176">
        <f>RES_hhdet_in_tesh!G141/RES_summary!G$21</f>
        <v>0</v>
      </c>
      <c r="H141" s="176">
        <f>RES_hhdet_in_tesh!H141/RES_summary!H$21</f>
        <v>0</v>
      </c>
      <c r="I141" s="176">
        <f>RES_hhdet_in_tesh!I141/RES_summary!I$21</f>
        <v>0</v>
      </c>
      <c r="J141" s="176">
        <f>RES_hhdet_in_tesh!J141/RES_summary!J$21</f>
        <v>0</v>
      </c>
      <c r="K141" s="176">
        <f>RES_hhdet_in_tesh!K141/RES_summary!K$21</f>
        <v>8.6497051978126809</v>
      </c>
      <c r="L141" s="176">
        <f>RES_hhdet_in_tesh!L141/RES_summary!L$21</f>
        <v>8.7421930677640969</v>
      </c>
      <c r="M141" s="176">
        <f>RES_hhdet_in_tesh!M141/RES_summary!M$21</f>
        <v>8.5780548271244577</v>
      </c>
      <c r="N141" s="176">
        <f>RES_hhdet_in_tesh!N141/RES_summary!N$21</f>
        <v>8.4359071857431154</v>
      </c>
      <c r="O141" s="176">
        <f>RES_hhdet_in_tesh!O141/RES_summary!O$21</f>
        <v>9.0124344056693015</v>
      </c>
      <c r="P141" s="176">
        <f>RES_hhdet_in_tesh!P141/RES_summary!P$21</f>
        <v>8.3502911233340775</v>
      </c>
      <c r="Q141" s="176">
        <f>RES_hhdet_in_tesh!Q141/RES_summary!Q$21</f>
        <v>10.505964720810461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119.75059980740059</v>
      </c>
      <c r="D143" s="184">
        <f>RES_hhdet_in_tesh!D143/RES_summary!D$21</f>
        <v>119.36702737639931</v>
      </c>
      <c r="E143" s="184">
        <f>RES_hhdet_in_tesh!E143/RES_summary!E$21</f>
        <v>128.88887332859341</v>
      </c>
      <c r="F143" s="184">
        <f>RES_hhdet_in_tesh!F143/RES_summary!F$21</f>
        <v>130.25662340508518</v>
      </c>
      <c r="G143" s="184">
        <f>RES_hhdet_in_tesh!G143/RES_summary!G$21</f>
        <v>135.54069229500703</v>
      </c>
      <c r="H143" s="184">
        <f>RES_hhdet_in_tesh!H143/RES_summary!H$21</f>
        <v>131.03502331316795</v>
      </c>
      <c r="I143" s="184">
        <f>RES_hhdet_in_tesh!I143/RES_summary!I$21</f>
        <v>126.17937992760191</v>
      </c>
      <c r="J143" s="184">
        <f>RES_hhdet_in_tesh!J143/RES_summary!J$21</f>
        <v>127.96554563265238</v>
      </c>
      <c r="K143" s="184">
        <f>RES_hhdet_in_tesh!K143/RES_summary!K$21</f>
        <v>128.69488982842299</v>
      </c>
      <c r="L143" s="184">
        <f>RES_hhdet_in_tesh!L143/RES_summary!L$21</f>
        <v>134.98747331749891</v>
      </c>
      <c r="M143" s="184">
        <f>RES_hhdet_in_tesh!M143/RES_summary!M$21</f>
        <v>128.10473609958316</v>
      </c>
      <c r="N143" s="184">
        <f>RES_hhdet_in_tesh!N143/RES_summary!N$21</f>
        <v>130.89718798232525</v>
      </c>
      <c r="O143" s="184">
        <f>RES_hhdet_in_tesh!O143/RES_summary!O$21</f>
        <v>132.36664618381343</v>
      </c>
      <c r="P143" s="184">
        <f>RES_hhdet_in_tesh!P143/RES_summary!P$21</f>
        <v>108.93944518802506</v>
      </c>
      <c r="Q143" s="184">
        <f>RES_hhdet_in_tesh!Q143/RES_summary!Q$21</f>
        <v>127.74248118742841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64.170920184680554</v>
      </c>
      <c r="D144" s="178">
        <f>RES_hhdet_in_tesh!D144/RES_summary!D$21</f>
        <v>62.496740538239095</v>
      </c>
      <c r="E144" s="178">
        <f>RES_hhdet_in_tesh!E144/RES_summary!E$21</f>
        <v>71.724095275403371</v>
      </c>
      <c r="F144" s="178">
        <f>RES_hhdet_in_tesh!F144/RES_summary!F$21</f>
        <v>70.182194426054849</v>
      </c>
      <c r="G144" s="178">
        <f>RES_hhdet_in_tesh!G144/RES_summary!G$21</f>
        <v>77.321898100404113</v>
      </c>
      <c r="H144" s="178">
        <f>RES_hhdet_in_tesh!H144/RES_summary!H$21</f>
        <v>70.578898589775491</v>
      </c>
      <c r="I144" s="178">
        <f>RES_hhdet_in_tesh!I144/RES_summary!I$21</f>
        <v>68.376292868023825</v>
      </c>
      <c r="J144" s="178">
        <f>RES_hhdet_in_tesh!J144/RES_summary!J$21</f>
        <v>71.373694929955093</v>
      </c>
      <c r="K144" s="178">
        <f>RES_hhdet_in_tesh!K144/RES_summary!K$21</f>
        <v>72.168777424381645</v>
      </c>
      <c r="L144" s="178">
        <f>RES_hhdet_in_tesh!L144/RES_summary!L$21</f>
        <v>76.850261281501488</v>
      </c>
      <c r="M144" s="178">
        <f>RES_hhdet_in_tesh!M144/RES_summary!M$21</f>
        <v>66.845812568378761</v>
      </c>
      <c r="N144" s="178">
        <f>RES_hhdet_in_tesh!N144/RES_summary!N$21</f>
        <v>72.23009262987982</v>
      </c>
      <c r="O144" s="178">
        <f>RES_hhdet_in_tesh!O144/RES_summary!O$21</f>
        <v>72.317082671582511</v>
      </c>
      <c r="P144" s="178">
        <f>RES_hhdet_in_tesh!P144/RES_summary!P$21</f>
        <v>53.442005410653771</v>
      </c>
      <c r="Q144" s="178">
        <f>RES_hhdet_in_tesh!Q144/RES_summary!Q$21</f>
        <v>65.792594697001078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64.170920184680554</v>
      </c>
      <c r="D145" s="177">
        <f>RES_hhdet_in_tesh!D145/RES_summary!D$21</f>
        <v>62.496740538239095</v>
      </c>
      <c r="E145" s="177">
        <f>RES_hhdet_in_tesh!E145/RES_summary!E$21</f>
        <v>71.724095275403371</v>
      </c>
      <c r="F145" s="177">
        <f>RES_hhdet_in_tesh!F145/RES_summary!F$21</f>
        <v>70.182194426054849</v>
      </c>
      <c r="G145" s="177">
        <f>RES_hhdet_in_tesh!G145/RES_summary!G$21</f>
        <v>77.321898100404113</v>
      </c>
      <c r="H145" s="177">
        <f>RES_hhdet_in_tesh!H145/RES_summary!H$21</f>
        <v>70.578898589775491</v>
      </c>
      <c r="I145" s="177">
        <f>RES_hhdet_in_tesh!I145/RES_summary!I$21</f>
        <v>68.376292868023825</v>
      </c>
      <c r="J145" s="177">
        <f>RES_hhdet_in_tesh!J145/RES_summary!J$21</f>
        <v>71.373694929955093</v>
      </c>
      <c r="K145" s="177">
        <f>RES_hhdet_in_tesh!K145/RES_summary!K$21</f>
        <v>72.168777424381645</v>
      </c>
      <c r="L145" s="177">
        <f>RES_hhdet_in_tesh!L145/RES_summary!L$21</f>
        <v>76.850261281501488</v>
      </c>
      <c r="M145" s="177">
        <f>RES_hhdet_in_tesh!M145/RES_summary!M$21</f>
        <v>66.845812568378761</v>
      </c>
      <c r="N145" s="177">
        <f>RES_hhdet_in_tesh!N145/RES_summary!N$21</f>
        <v>72.23009262987982</v>
      </c>
      <c r="O145" s="177">
        <f>RES_hhdet_in_tesh!O145/RES_summary!O$21</f>
        <v>72.317082671582511</v>
      </c>
      <c r="P145" s="177">
        <f>RES_hhdet_in_tesh!P145/RES_summary!P$21</f>
        <v>53.442005410653771</v>
      </c>
      <c r="Q145" s="177">
        <f>RES_hhdet_in_tesh!Q145/RES_summary!Q$21</f>
        <v>65.792594697001078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28.118643284409274</v>
      </c>
      <c r="D146" s="178">
        <f>RES_hhdet_in_tesh!D146/RES_summary!D$21</f>
        <v>27.379572644540787</v>
      </c>
      <c r="E146" s="178">
        <f>RES_hhdet_in_tesh!E146/RES_summary!E$21</f>
        <v>26.996028913929131</v>
      </c>
      <c r="F146" s="178">
        <f>RES_hhdet_in_tesh!F146/RES_summary!F$21</f>
        <v>26.368252197518451</v>
      </c>
      <c r="G146" s="178">
        <f>RES_hhdet_in_tesh!G146/RES_summary!G$21</f>
        <v>26.244335307596128</v>
      </c>
      <c r="H146" s="178">
        <f>RES_hhdet_in_tesh!H146/RES_summary!H$21</f>
        <v>29.818778304721526</v>
      </c>
      <c r="I146" s="178">
        <f>RES_hhdet_in_tesh!I146/RES_summary!I$21</f>
        <v>29.802134595685711</v>
      </c>
      <c r="J146" s="178">
        <f>RES_hhdet_in_tesh!J146/RES_summary!J$21</f>
        <v>30.001014452165659</v>
      </c>
      <c r="K146" s="178">
        <f>RES_hhdet_in_tesh!K146/RES_summary!K$21</f>
        <v>30.394782964067673</v>
      </c>
      <c r="L146" s="178">
        <f>RES_hhdet_in_tesh!L146/RES_summary!L$21</f>
        <v>29.974106357628781</v>
      </c>
      <c r="M146" s="178">
        <f>RES_hhdet_in_tesh!M146/RES_summary!M$21</f>
        <v>32.397839501673971</v>
      </c>
      <c r="N146" s="178">
        <f>RES_hhdet_in_tesh!N146/RES_summary!N$21</f>
        <v>32.095787020503721</v>
      </c>
      <c r="O146" s="178">
        <f>RES_hhdet_in_tesh!O146/RES_summary!O$21</f>
        <v>31.971738669036931</v>
      </c>
      <c r="P146" s="178">
        <f>RES_hhdet_in_tesh!P146/RES_summary!P$21</f>
        <v>32.014858505055422</v>
      </c>
      <c r="Q146" s="178">
        <f>RES_hhdet_in_tesh!Q146/RES_summary!Q$21</f>
        <v>31.611125200930168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28.118643284409274</v>
      </c>
      <c r="D147" s="177">
        <f>RES_hhdet_in_tesh!D147/RES_summary!D$21</f>
        <v>27.379572644540787</v>
      </c>
      <c r="E147" s="177">
        <f>RES_hhdet_in_tesh!E147/RES_summary!E$21</f>
        <v>26.996028913929131</v>
      </c>
      <c r="F147" s="177">
        <f>RES_hhdet_in_tesh!F147/RES_summary!F$21</f>
        <v>26.368252197518451</v>
      </c>
      <c r="G147" s="177">
        <f>RES_hhdet_in_tesh!G147/RES_summary!G$21</f>
        <v>26.244335307596128</v>
      </c>
      <c r="H147" s="177">
        <f>RES_hhdet_in_tesh!H147/RES_summary!H$21</f>
        <v>29.818778304721526</v>
      </c>
      <c r="I147" s="177">
        <f>RES_hhdet_in_tesh!I147/RES_summary!I$21</f>
        <v>29.802134595685711</v>
      </c>
      <c r="J147" s="177">
        <f>RES_hhdet_in_tesh!J147/RES_summary!J$21</f>
        <v>30.001014452165659</v>
      </c>
      <c r="K147" s="177">
        <f>RES_hhdet_in_tesh!K147/RES_summary!K$21</f>
        <v>30.394782964067673</v>
      </c>
      <c r="L147" s="177">
        <f>RES_hhdet_in_tesh!L147/RES_summary!L$21</f>
        <v>29.974106357628781</v>
      </c>
      <c r="M147" s="177">
        <f>RES_hhdet_in_tesh!M147/RES_summary!M$21</f>
        <v>32.397839501673971</v>
      </c>
      <c r="N147" s="177">
        <f>RES_hhdet_in_tesh!N147/RES_summary!N$21</f>
        <v>32.095787020503721</v>
      </c>
      <c r="O147" s="177">
        <f>RES_hhdet_in_tesh!O147/RES_summary!O$21</f>
        <v>31.971738669036931</v>
      </c>
      <c r="P147" s="177">
        <f>RES_hhdet_in_tesh!P147/RES_summary!P$21</f>
        <v>32.014858505055422</v>
      </c>
      <c r="Q147" s="177">
        <f>RES_hhdet_in_tesh!Q147/RES_summary!Q$21</f>
        <v>31.611125200930168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19.066025489065176</v>
      </c>
      <c r="D148" s="178">
        <f>RES_hhdet_in_tesh!D148/RES_summary!D$21</f>
        <v>20.762289985891556</v>
      </c>
      <c r="E148" s="178">
        <f>RES_hhdet_in_tesh!E148/RES_summary!E$21</f>
        <v>21.507044712381923</v>
      </c>
      <c r="F148" s="178">
        <f>RES_hhdet_in_tesh!F148/RES_summary!F$21</f>
        <v>22.865573086757408</v>
      </c>
      <c r="G148" s="178">
        <f>RES_hhdet_in_tesh!G148/RES_summary!G$21</f>
        <v>22.758914098093086</v>
      </c>
      <c r="H148" s="178">
        <f>RES_hhdet_in_tesh!H148/RES_summary!H$21</f>
        <v>21.000813973016939</v>
      </c>
      <c r="I148" s="178">
        <f>RES_hhdet_in_tesh!I148/RES_summary!I$21</f>
        <v>19.14787382749142</v>
      </c>
      <c r="J148" s="178">
        <f>RES_hhdet_in_tesh!J148/RES_summary!J$21</f>
        <v>18.1708385047943</v>
      </c>
      <c r="K148" s="178">
        <f>RES_hhdet_in_tesh!K148/RES_summary!K$21</f>
        <v>17.480965191976857</v>
      </c>
      <c r="L148" s="178">
        <f>RES_hhdet_in_tesh!L148/RES_summary!L$21</f>
        <v>19.420749311532937</v>
      </c>
      <c r="M148" s="178">
        <f>RES_hhdet_in_tesh!M148/RES_summary!M$21</f>
        <v>20.283491854344081</v>
      </c>
      <c r="N148" s="178">
        <f>RES_hhdet_in_tesh!N148/RES_summary!N$21</f>
        <v>18.135844753273439</v>
      </c>
      <c r="O148" s="178">
        <f>RES_hhdet_in_tesh!O148/RES_summary!O$21</f>
        <v>19.065888520117667</v>
      </c>
      <c r="P148" s="178">
        <f>RES_hhdet_in_tesh!P148/RES_summary!P$21</f>
        <v>15.132789915668218</v>
      </c>
      <c r="Q148" s="178">
        <f>RES_hhdet_in_tesh!Q148/RES_summary!Q$21</f>
        <v>19.833407139060309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19.08724811042741</v>
      </c>
      <c r="D153" s="180">
        <f>RES_hhdet_in_tesh!D153/RES_summary!D$21</f>
        <v>20.815158202726479</v>
      </c>
      <c r="E153" s="180">
        <f>RES_hhdet_in_tesh!E153/RES_summary!E$21</f>
        <v>21.596886412376048</v>
      </c>
      <c r="F153" s="180">
        <f>RES_hhdet_in_tesh!F153/RES_summary!F$21</f>
        <v>22.966198985993039</v>
      </c>
      <c r="G153" s="180">
        <f>RES_hhdet_in_tesh!G153/RES_summary!G$21</f>
        <v>22.929905762171185</v>
      </c>
      <c r="H153" s="180">
        <f>RES_hhdet_in_tesh!H153/RES_summary!H$21</f>
        <v>21.333331347472924</v>
      </c>
      <c r="I153" s="180">
        <f>RES_hhdet_in_tesh!I153/RES_summary!I$21</f>
        <v>19.373529128146867</v>
      </c>
      <c r="J153" s="180">
        <f>RES_hhdet_in_tesh!J153/RES_summary!J$21</f>
        <v>18.336532231883499</v>
      </c>
      <c r="K153" s="180">
        <f>RES_hhdet_in_tesh!K153/RES_summary!K$21</f>
        <v>17.628560302334712</v>
      </c>
      <c r="L153" s="180">
        <f>RES_hhdet_in_tesh!L153/RES_summary!L$21</f>
        <v>19.993382186859062</v>
      </c>
      <c r="M153" s="180">
        <f>RES_hhdet_in_tesh!M153/RES_summary!M$21</f>
        <v>20.825008897596831</v>
      </c>
      <c r="N153" s="180">
        <f>RES_hhdet_in_tesh!N153/RES_summary!N$21</f>
        <v>18.904091740203057</v>
      </c>
      <c r="O153" s="180">
        <f>RES_hhdet_in_tesh!O153/RES_summary!O$21</f>
        <v>19.796844470126516</v>
      </c>
      <c r="P153" s="180">
        <f>RES_hhdet_in_tesh!P153/RES_summary!P$21</f>
        <v>0</v>
      </c>
      <c r="Q153" s="180">
        <f>RES_hhdet_in_tesh!Q153/RES_summary!Q$21</f>
        <v>21.923463936604296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17.264195466046523</v>
      </c>
      <c r="D154" s="179">
        <f>RES_hhdet_in_tesh!D154/RES_summary!D$21</f>
        <v>18.185969629485491</v>
      </c>
      <c r="E154" s="179">
        <f>RES_hhdet_in_tesh!E154/RES_summary!E$21</f>
        <v>18.608004656584903</v>
      </c>
      <c r="F154" s="179">
        <f>RES_hhdet_in_tesh!F154/RES_summary!F$21</f>
        <v>19.166177160133142</v>
      </c>
      <c r="G154" s="179">
        <f>RES_hhdet_in_tesh!G154/RES_summary!G$21</f>
        <v>19.139981869454278</v>
      </c>
      <c r="H154" s="179">
        <f>RES_hhdet_in_tesh!H154/RES_summary!H$21</f>
        <v>18.417600767851894</v>
      </c>
      <c r="I154" s="179">
        <f>RES_hhdet_in_tesh!I154/RES_summary!I$21</f>
        <v>17.60164669490236</v>
      </c>
      <c r="J154" s="179">
        <f>RES_hhdet_in_tesh!J154/RES_summary!J$21</f>
        <v>17.087708822450601</v>
      </c>
      <c r="K154" s="179">
        <f>RES_hhdet_in_tesh!K154/RES_summary!K$21</f>
        <v>16.589016482456206</v>
      </c>
      <c r="L154" s="179">
        <f>RES_hhdet_in_tesh!L154/RES_summary!L$21</f>
        <v>17.480537807892297</v>
      </c>
      <c r="M154" s="179">
        <f>RES_hhdet_in_tesh!M154/RES_summary!M$21</f>
        <v>17.630610855007685</v>
      </c>
      <c r="N154" s="179">
        <f>RES_hhdet_in_tesh!N154/RES_summary!N$21</f>
        <v>16.609551708816532</v>
      </c>
      <c r="O154" s="179">
        <f>RES_hhdet_in_tesh!O154/RES_summary!O$21</f>
        <v>16.691170213117413</v>
      </c>
      <c r="P154" s="179">
        <f>RES_hhdet_in_tesh!P154/RES_summary!P$21</f>
        <v>15.132789915668218</v>
      </c>
      <c r="Q154" s="179">
        <f>RES_hhdet_in_tesh!Q154/RES_summary!Q$21</f>
        <v>17.065783241705823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7.6508385567344961</v>
      </c>
      <c r="D155" s="177">
        <f>RES_hhdet_in_tesh!D155/RES_summary!D$21</f>
        <v>8.3547496779396067</v>
      </c>
      <c r="E155" s="177">
        <f>RES_hhdet_in_tesh!E155/RES_summary!E$21</f>
        <v>8.6792040679198212</v>
      </c>
      <c r="F155" s="177">
        <f>RES_hhdet_in_tesh!F155/RES_summary!F$21</f>
        <v>9.2295875528558096</v>
      </c>
      <c r="G155" s="177">
        <f>RES_hhdet_in_tesh!G155/RES_summary!G$21</f>
        <v>9.2297731866141852</v>
      </c>
      <c r="H155" s="177">
        <f>RES_hhdet_in_tesh!H155/RES_summary!H$21</f>
        <v>8.5974239778598154</v>
      </c>
      <c r="I155" s="177">
        <f>RES_hhdet_in_tesh!I155/RES_summary!I$21</f>
        <v>7.835489228371471</v>
      </c>
      <c r="J155" s="177">
        <f>RES_hhdet_in_tesh!J155/RES_summary!J$21</f>
        <v>7.4299426209077577</v>
      </c>
      <c r="K155" s="177">
        <f>RES_hhdet_in_tesh!K155/RES_summary!K$21</f>
        <v>7.1436603245898116</v>
      </c>
      <c r="L155" s="177">
        <f>RES_hhdet_in_tesh!L155/RES_summary!L$21</f>
        <v>8.0996483143819624</v>
      </c>
      <c r="M155" s="177">
        <f>RES_hhdet_in_tesh!M155/RES_summary!M$21</f>
        <v>8.4222842358120786</v>
      </c>
      <c r="N155" s="177">
        <f>RES_hhdet_in_tesh!N155/RES_summary!N$21</f>
        <v>7.6343022111775998</v>
      </c>
      <c r="O155" s="177">
        <f>RES_hhdet_in_tesh!O155/RES_summary!O$21</f>
        <v>7.9932799498392084</v>
      </c>
      <c r="P155" s="177">
        <f>RES_hhdet_in_tesh!P155/RES_summary!P$21</f>
        <v>6.8210848754350151</v>
      </c>
      <c r="Q155" s="177">
        <f>RES_hhdet_in_tesh!Q155/RES_summary!Q$21</f>
        <v>8.8491206731075884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9.6133569093120279</v>
      </c>
      <c r="D156" s="177">
        <f>RES_hhdet_in_tesh!D156/RES_summary!D$21</f>
        <v>9.8312199515458865</v>
      </c>
      <c r="E156" s="177">
        <f>RES_hhdet_in_tesh!E156/RES_summary!E$21</f>
        <v>9.9288005886650836</v>
      </c>
      <c r="F156" s="177">
        <f>RES_hhdet_in_tesh!F156/RES_summary!F$21</f>
        <v>9.9365896072773321</v>
      </c>
      <c r="G156" s="177">
        <f>RES_hhdet_in_tesh!G156/RES_summary!G$21</f>
        <v>9.9102086828400928</v>
      </c>
      <c r="H156" s="177">
        <f>RES_hhdet_in_tesh!H156/RES_summary!H$21</f>
        <v>9.8201767899920824</v>
      </c>
      <c r="I156" s="177">
        <f>RES_hhdet_in_tesh!I156/RES_summary!I$21</f>
        <v>9.7661574665308901</v>
      </c>
      <c r="J156" s="177">
        <f>RES_hhdet_in_tesh!J156/RES_summary!J$21</f>
        <v>9.6577662015428434</v>
      </c>
      <c r="K156" s="177">
        <f>RES_hhdet_in_tesh!K156/RES_summary!K$21</f>
        <v>9.4453561578663958</v>
      </c>
      <c r="L156" s="177">
        <f>RES_hhdet_in_tesh!L156/RES_summary!L$21</f>
        <v>9.3808894935103293</v>
      </c>
      <c r="M156" s="177">
        <f>RES_hhdet_in_tesh!M156/RES_summary!M$21</f>
        <v>9.2083266191956046</v>
      </c>
      <c r="N156" s="177">
        <f>RES_hhdet_in_tesh!N156/RES_summary!N$21</f>
        <v>8.9752494976389343</v>
      </c>
      <c r="O156" s="177">
        <f>RES_hhdet_in_tesh!O156/RES_summary!O$21</f>
        <v>8.697890263278202</v>
      </c>
      <c r="P156" s="177">
        <f>RES_hhdet_in_tesh!P156/RES_summary!P$21</f>
        <v>8.3117050402332033</v>
      </c>
      <c r="Q156" s="177">
        <f>RES_hhdet_in_tesh!Q156/RES_summary!Q$21</f>
        <v>8.2166625685982346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8.3950108492455904</v>
      </c>
      <c r="D157" s="178">
        <f>RES_hhdet_in_tesh!D157/RES_summary!D$21</f>
        <v>8.7284242077278797</v>
      </c>
      <c r="E157" s="178">
        <f>RES_hhdet_in_tesh!E157/RES_summary!E$21</f>
        <v>8.6617044268789876</v>
      </c>
      <c r="F157" s="178">
        <f>RES_hhdet_in_tesh!F157/RES_summary!F$21</f>
        <v>10.840603694754458</v>
      </c>
      <c r="G157" s="178">
        <f>RES_hhdet_in_tesh!G157/RES_summary!G$21</f>
        <v>9.2155447889137037</v>
      </c>
      <c r="H157" s="178">
        <f>RES_hhdet_in_tesh!H157/RES_summary!H$21</f>
        <v>9.6365324456539927</v>
      </c>
      <c r="I157" s="178">
        <f>RES_hhdet_in_tesh!I157/RES_summary!I$21</f>
        <v>8.8530786364009533</v>
      </c>
      <c r="J157" s="178">
        <f>RES_hhdet_in_tesh!J157/RES_summary!J$21</f>
        <v>8.4199977457373336</v>
      </c>
      <c r="K157" s="178">
        <f>RES_hhdet_in_tesh!K157/RES_summary!K$21</f>
        <v>8.650364247996789</v>
      </c>
      <c r="L157" s="178">
        <f>RES_hhdet_in_tesh!L157/RES_summary!L$21</f>
        <v>8.7423563668356863</v>
      </c>
      <c r="M157" s="178">
        <f>RES_hhdet_in_tesh!M157/RES_summary!M$21</f>
        <v>8.5775921751863518</v>
      </c>
      <c r="N157" s="178">
        <f>RES_hhdet_in_tesh!N157/RES_summary!N$21</f>
        <v>8.435463578668255</v>
      </c>
      <c r="O157" s="178">
        <f>RES_hhdet_in_tesh!O157/RES_summary!O$21</f>
        <v>9.0119363230763074</v>
      </c>
      <c r="P157" s="178">
        <f>RES_hhdet_in_tesh!P157/RES_summary!P$21</f>
        <v>8.3497913566476569</v>
      </c>
      <c r="Q157" s="178">
        <f>RES_hhdet_in_tesh!Q157/RES_summary!Q$21</f>
        <v>10.505354150436844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8.3950108492455904</v>
      </c>
      <c r="D159" s="176">
        <f>RES_hhdet_in_tesh!D159/RES_summary!D$21</f>
        <v>8.7284242077278797</v>
      </c>
      <c r="E159" s="176">
        <f>RES_hhdet_in_tesh!E159/RES_summary!E$21</f>
        <v>8.6617044268789876</v>
      </c>
      <c r="F159" s="176">
        <f>RES_hhdet_in_tesh!F159/RES_summary!F$21</f>
        <v>10.840603694754458</v>
      </c>
      <c r="G159" s="176">
        <f>RES_hhdet_in_tesh!G159/RES_summary!G$21</f>
        <v>9.2155447889137037</v>
      </c>
      <c r="H159" s="176">
        <f>RES_hhdet_in_tesh!H159/RES_summary!H$21</f>
        <v>9.6365324456539927</v>
      </c>
      <c r="I159" s="176">
        <f>RES_hhdet_in_tesh!I159/RES_summary!I$21</f>
        <v>8.8530786364009533</v>
      </c>
      <c r="J159" s="176">
        <f>RES_hhdet_in_tesh!J159/RES_summary!J$21</f>
        <v>8.4199977457373336</v>
      </c>
      <c r="K159" s="176">
        <f>RES_hhdet_in_tesh!K159/RES_summary!K$21</f>
        <v>8.650364247996789</v>
      </c>
      <c r="L159" s="176">
        <f>RES_hhdet_in_tesh!L159/RES_summary!L$21</f>
        <v>8.7423563668356863</v>
      </c>
      <c r="M159" s="176">
        <f>RES_hhdet_in_tesh!M159/RES_summary!M$21</f>
        <v>8.5775921751863518</v>
      </c>
      <c r="N159" s="176">
        <f>RES_hhdet_in_tesh!N159/RES_summary!N$21</f>
        <v>8.435463578668255</v>
      </c>
      <c r="O159" s="176">
        <f>RES_hhdet_in_tesh!O159/RES_summary!O$21</f>
        <v>9.0119363230763074</v>
      </c>
      <c r="P159" s="176">
        <f>RES_hhdet_in_tesh!P159/RES_summary!P$21</f>
        <v>8.3497913566476569</v>
      </c>
      <c r="Q159" s="176">
        <f>RES_hhdet_in_tesh!Q159/RES_summary!Q$21</f>
        <v>10.505354150436844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124.3174296026833</v>
      </c>
      <c r="D161" s="184">
        <f>RES_hhdet_in_tesh!D161/RES_summary!D$21</f>
        <v>0</v>
      </c>
      <c r="E161" s="184">
        <f>RES_hhdet_in_tesh!E161/RES_summary!E$21</f>
        <v>137.12554177347039</v>
      </c>
      <c r="F161" s="184">
        <f>RES_hhdet_in_tesh!F161/RES_summary!F$21</f>
        <v>0</v>
      </c>
      <c r="G161" s="184">
        <f>RES_hhdet_in_tesh!G161/RES_summary!G$21</f>
        <v>0</v>
      </c>
      <c r="H161" s="184">
        <f>RES_hhdet_in_tesh!H161/RES_summary!H$21</f>
        <v>0</v>
      </c>
      <c r="I161" s="184">
        <f>RES_hhdet_in_tesh!I161/RES_summary!I$21</f>
        <v>124.00203641187078</v>
      </c>
      <c r="J161" s="184">
        <f>RES_hhdet_in_tesh!J161/RES_summary!J$21</f>
        <v>131.25242891550926</v>
      </c>
      <c r="K161" s="184">
        <f>RES_hhdet_in_tesh!K161/RES_summary!K$21</f>
        <v>124.07618207331073</v>
      </c>
      <c r="L161" s="184">
        <f>RES_hhdet_in_tesh!L161/RES_summary!L$21</f>
        <v>139.09212949306411</v>
      </c>
      <c r="M161" s="184">
        <f>RES_hhdet_in_tesh!M161/RES_summary!M$21</f>
        <v>0</v>
      </c>
      <c r="N161" s="184">
        <f>RES_hhdet_in_tesh!N161/RES_summary!N$21</f>
        <v>0</v>
      </c>
      <c r="O161" s="184">
        <f>RES_hhdet_in_tesh!O161/RES_summary!O$21</f>
        <v>0</v>
      </c>
      <c r="P161" s="184">
        <f>RES_hhdet_in_tesh!P161/RES_summary!P$21</f>
        <v>0</v>
      </c>
      <c r="Q161" s="184">
        <f>RES_hhdet_in_tesh!Q161/RES_summary!Q$21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69.495052649897104</v>
      </c>
      <c r="D162" s="178">
        <f>RES_hhdet_in_tesh!D162/RES_summary!D$21</f>
        <v>0</v>
      </c>
      <c r="E162" s="178">
        <f>RES_hhdet_in_tesh!E162/RES_summary!E$21</f>
        <v>78.099139039485038</v>
      </c>
      <c r="F162" s="178">
        <f>RES_hhdet_in_tesh!F162/RES_summary!F$21</f>
        <v>0</v>
      </c>
      <c r="G162" s="178">
        <f>RES_hhdet_in_tesh!G162/RES_summary!G$21</f>
        <v>0</v>
      </c>
      <c r="H162" s="178">
        <f>RES_hhdet_in_tesh!H162/RES_summary!H$21</f>
        <v>0</v>
      </c>
      <c r="I162" s="178">
        <f>RES_hhdet_in_tesh!I162/RES_summary!I$21</f>
        <v>67.630214533422674</v>
      </c>
      <c r="J162" s="178">
        <f>RES_hhdet_in_tesh!J162/RES_summary!J$21</f>
        <v>70.718443887221653</v>
      </c>
      <c r="K162" s="178">
        <f>RES_hhdet_in_tesh!K162/RES_summary!K$21</f>
        <v>71.538114473050314</v>
      </c>
      <c r="L162" s="178">
        <f>RES_hhdet_in_tesh!L162/RES_summary!L$21</f>
        <v>80.089699532112647</v>
      </c>
      <c r="M162" s="178">
        <f>RES_hhdet_in_tesh!M162/RES_summary!M$21</f>
        <v>0</v>
      </c>
      <c r="N162" s="178">
        <f>RES_hhdet_in_tesh!N162/RES_summary!N$21</f>
        <v>0</v>
      </c>
      <c r="O162" s="178">
        <f>RES_hhdet_in_tesh!O162/RES_summary!O$21</f>
        <v>0</v>
      </c>
      <c r="P162" s="178">
        <f>RES_hhdet_in_tesh!P162/RES_summary!P$21</f>
        <v>0</v>
      </c>
      <c r="Q162" s="178">
        <f>RES_hhdet_in_tesh!Q162/RES_summary!Q$21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69.495052649897104</v>
      </c>
      <c r="D163" s="176">
        <f>RES_hhdet_in_tesh!D163/RES_summary!D$21</f>
        <v>0</v>
      </c>
      <c r="E163" s="176">
        <f>RES_hhdet_in_tesh!E163/RES_summary!E$21</f>
        <v>78.099139039485038</v>
      </c>
      <c r="F163" s="176">
        <f>RES_hhdet_in_tesh!F163/RES_summary!F$21</f>
        <v>0</v>
      </c>
      <c r="G163" s="176">
        <f>RES_hhdet_in_tesh!G163/RES_summary!G$21</f>
        <v>0</v>
      </c>
      <c r="H163" s="176">
        <f>RES_hhdet_in_tesh!H163/RES_summary!H$21</f>
        <v>0</v>
      </c>
      <c r="I163" s="176">
        <f>RES_hhdet_in_tesh!I163/RES_summary!I$21</f>
        <v>67.630214533422674</v>
      </c>
      <c r="J163" s="176">
        <f>RES_hhdet_in_tesh!J163/RES_summary!J$21</f>
        <v>70.718443887221653</v>
      </c>
      <c r="K163" s="176">
        <f>RES_hhdet_in_tesh!K163/RES_summary!K$21</f>
        <v>71.538114473050314</v>
      </c>
      <c r="L163" s="176">
        <f>RES_hhdet_in_tesh!L163/RES_summary!L$21</f>
        <v>80.089699532112647</v>
      </c>
      <c r="M163" s="176">
        <f>RES_hhdet_in_tesh!M163/RES_summary!M$21</f>
        <v>0</v>
      </c>
      <c r="N163" s="176">
        <f>RES_hhdet_in_tesh!N163/RES_summary!N$21</f>
        <v>0</v>
      </c>
      <c r="O163" s="176">
        <f>RES_hhdet_in_tesh!O163/RES_summary!O$21</f>
        <v>0</v>
      </c>
      <c r="P163" s="176">
        <f>RES_hhdet_in_tesh!P163/RES_summary!P$21</f>
        <v>0</v>
      </c>
      <c r="Q163" s="176">
        <f>RES_hhdet_in_tesh!Q163/RES_summary!Q$21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27.582888967475842</v>
      </c>
      <c r="D164" s="178">
        <f>RES_hhdet_in_tesh!D164/RES_summary!D$21</f>
        <v>0</v>
      </c>
      <c r="E164" s="178">
        <f>RES_hhdet_in_tesh!E164/RES_summary!E$21</f>
        <v>28.841165827386043</v>
      </c>
      <c r="F164" s="178">
        <f>RES_hhdet_in_tesh!F164/RES_summary!F$21</f>
        <v>0</v>
      </c>
      <c r="G164" s="178">
        <f>RES_hhdet_in_tesh!G164/RES_summary!G$21</f>
        <v>0</v>
      </c>
      <c r="H164" s="178">
        <f>RES_hhdet_in_tesh!H164/RES_summary!H$21</f>
        <v>0</v>
      </c>
      <c r="I164" s="178">
        <f>RES_hhdet_in_tesh!I164/RES_summary!I$21</f>
        <v>28.153179708988937</v>
      </c>
      <c r="J164" s="178">
        <f>RES_hhdet_in_tesh!J164/RES_summary!J$21</f>
        <v>33.548534089464539</v>
      </c>
      <c r="K164" s="178">
        <f>RES_hhdet_in_tesh!K164/RES_summary!K$21</f>
        <v>26.045963547186727</v>
      </c>
      <c r="L164" s="178">
        <f>RES_hhdet_in_tesh!L164/RES_summary!L$21</f>
        <v>30.296914673767805</v>
      </c>
      <c r="M164" s="178">
        <f>RES_hhdet_in_tesh!M164/RES_summary!M$21</f>
        <v>0</v>
      </c>
      <c r="N164" s="178">
        <f>RES_hhdet_in_tesh!N164/RES_summary!N$21</f>
        <v>0</v>
      </c>
      <c r="O164" s="178">
        <f>RES_hhdet_in_tesh!O164/RES_summary!O$21</f>
        <v>0</v>
      </c>
      <c r="P164" s="178">
        <f>RES_hhdet_in_tesh!P164/RES_summary!P$21</f>
        <v>0</v>
      </c>
      <c r="Q164" s="178">
        <f>RES_hhdet_in_tesh!Q164/RES_summary!Q$21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27.582888967475842</v>
      </c>
      <c r="D165" s="177">
        <f>RES_hhdet_in_tesh!D165/RES_summary!D$21</f>
        <v>0</v>
      </c>
      <c r="E165" s="177">
        <f>RES_hhdet_in_tesh!E165/RES_summary!E$21</f>
        <v>28.841165827386043</v>
      </c>
      <c r="F165" s="177">
        <f>RES_hhdet_in_tesh!F165/RES_summary!F$21</f>
        <v>0</v>
      </c>
      <c r="G165" s="177">
        <f>RES_hhdet_in_tesh!G165/RES_summary!G$21</f>
        <v>0</v>
      </c>
      <c r="H165" s="177">
        <f>RES_hhdet_in_tesh!H165/RES_summary!H$21</f>
        <v>0</v>
      </c>
      <c r="I165" s="177">
        <f>RES_hhdet_in_tesh!I165/RES_summary!I$21</f>
        <v>28.153179708988937</v>
      </c>
      <c r="J165" s="177">
        <f>RES_hhdet_in_tesh!J165/RES_summary!J$21</f>
        <v>33.548534089464539</v>
      </c>
      <c r="K165" s="177">
        <f>RES_hhdet_in_tesh!K165/RES_summary!K$21</f>
        <v>26.045963547186727</v>
      </c>
      <c r="L165" s="177">
        <f>RES_hhdet_in_tesh!L165/RES_summary!L$21</f>
        <v>30.296914673767805</v>
      </c>
      <c r="M165" s="177">
        <f>RES_hhdet_in_tesh!M165/RES_summary!M$21</f>
        <v>0</v>
      </c>
      <c r="N165" s="177">
        <f>RES_hhdet_in_tesh!N165/RES_summary!N$21</f>
        <v>0</v>
      </c>
      <c r="O165" s="177">
        <f>RES_hhdet_in_tesh!O165/RES_summary!O$21</f>
        <v>0</v>
      </c>
      <c r="P165" s="177">
        <f>RES_hhdet_in_tesh!P165/RES_summary!P$21</f>
        <v>0</v>
      </c>
      <c r="Q165" s="177">
        <f>RES_hhdet_in_tesh!Q165/RES_summary!Q$21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18.8445274649937</v>
      </c>
      <c r="D166" s="178">
        <f>RES_hhdet_in_tesh!D166/RES_summary!D$21</f>
        <v>0</v>
      </c>
      <c r="E166" s="178">
        <f>RES_hhdet_in_tesh!E166/RES_summary!E$21</f>
        <v>21.523816931544388</v>
      </c>
      <c r="F166" s="178">
        <f>RES_hhdet_in_tesh!F166/RES_summary!F$21</f>
        <v>0</v>
      </c>
      <c r="G166" s="178">
        <f>RES_hhdet_in_tesh!G166/RES_summary!G$21</f>
        <v>0</v>
      </c>
      <c r="H166" s="178">
        <f>RES_hhdet_in_tesh!H166/RES_summary!H$21</f>
        <v>0</v>
      </c>
      <c r="I166" s="178">
        <f>RES_hhdet_in_tesh!I166/RES_summary!I$21</f>
        <v>19.366293534748785</v>
      </c>
      <c r="J166" s="178">
        <f>RES_hhdet_in_tesh!J166/RES_summary!J$21</f>
        <v>18.565782385226164</v>
      </c>
      <c r="K166" s="178">
        <f>RES_hhdet_in_tesh!K166/RES_summary!K$21</f>
        <v>17.841777751025663</v>
      </c>
      <c r="L166" s="178">
        <f>RES_hhdet_in_tesh!L166/RES_summary!L$21</f>
        <v>19.962997704039186</v>
      </c>
      <c r="M166" s="178">
        <f>RES_hhdet_in_tesh!M166/RES_summary!M$21</f>
        <v>0</v>
      </c>
      <c r="N166" s="178">
        <f>RES_hhdet_in_tesh!N166/RES_summary!N$21</f>
        <v>0</v>
      </c>
      <c r="O166" s="178">
        <f>RES_hhdet_in_tesh!O166/RES_summary!O$21</f>
        <v>0</v>
      </c>
      <c r="P166" s="178">
        <f>RES_hhdet_in_tesh!P166/RES_summary!P$21</f>
        <v>0</v>
      </c>
      <c r="Q166" s="178">
        <f>RES_hhdet_in_tesh!Q166/RES_summary!Q$21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18.85693159103484</v>
      </c>
      <c r="D171" s="180">
        <f>RES_hhdet_in_tesh!D171/RES_summary!D$21</f>
        <v>0</v>
      </c>
      <c r="E171" s="180">
        <f>RES_hhdet_in_tesh!E171/RES_summary!E$21</f>
        <v>21.546665882062626</v>
      </c>
      <c r="F171" s="180">
        <f>RES_hhdet_in_tesh!F171/RES_summary!F$21</f>
        <v>0</v>
      </c>
      <c r="G171" s="180">
        <f>RES_hhdet_in_tesh!G171/RES_summary!G$21</f>
        <v>0</v>
      </c>
      <c r="H171" s="180">
        <f>RES_hhdet_in_tesh!H171/RES_summary!H$21</f>
        <v>0</v>
      </c>
      <c r="I171" s="180">
        <f>RES_hhdet_in_tesh!I171/RES_summary!I$21</f>
        <v>19.424838296454109</v>
      </c>
      <c r="J171" s="180">
        <f>RES_hhdet_in_tesh!J171/RES_summary!J$21</f>
        <v>18.61209107297255</v>
      </c>
      <c r="K171" s="180">
        <f>RES_hhdet_in_tesh!K171/RES_summary!K$21</f>
        <v>17.886445739431824</v>
      </c>
      <c r="L171" s="180">
        <f>RES_hhdet_in_tesh!L171/RES_summary!L$21</f>
        <v>20.146796119203771</v>
      </c>
      <c r="M171" s="180">
        <f>RES_hhdet_in_tesh!M171/RES_summary!M$21</f>
        <v>0</v>
      </c>
      <c r="N171" s="180">
        <f>RES_hhdet_in_tesh!N171/RES_summary!N$21</f>
        <v>0</v>
      </c>
      <c r="O171" s="180">
        <f>RES_hhdet_in_tesh!O171/RES_summary!O$21</f>
        <v>0</v>
      </c>
      <c r="P171" s="180">
        <f>RES_hhdet_in_tesh!P171/RES_summary!P$21</f>
        <v>0</v>
      </c>
      <c r="Q171" s="180">
        <f>RES_hhdet_in_tesh!Q171/RES_summary!Q$21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17.264195466046523</v>
      </c>
      <c r="D172" s="179">
        <f>RES_hhdet_in_tesh!D172/RES_summary!D$21</f>
        <v>0</v>
      </c>
      <c r="E172" s="179">
        <f>RES_hhdet_in_tesh!E172/RES_summary!E$21</f>
        <v>18.554663239003176</v>
      </c>
      <c r="F172" s="179">
        <f>RES_hhdet_in_tesh!F172/RES_summary!F$21</f>
        <v>0</v>
      </c>
      <c r="G172" s="179">
        <f>RES_hhdet_in_tesh!G172/RES_summary!G$21</f>
        <v>0</v>
      </c>
      <c r="H172" s="179">
        <f>RES_hhdet_in_tesh!H172/RES_summary!H$21</f>
        <v>0</v>
      </c>
      <c r="I172" s="179">
        <f>RES_hhdet_in_tesh!I172/RES_summary!I$21</f>
        <v>17.616921928356234</v>
      </c>
      <c r="J172" s="179">
        <f>RES_hhdet_in_tesh!J172/RES_summary!J$21</f>
        <v>17.109162345231841</v>
      </c>
      <c r="K172" s="179">
        <f>RES_hhdet_in_tesh!K172/RES_summary!K$21</f>
        <v>16.600960458117406</v>
      </c>
      <c r="L172" s="179">
        <f>RES_hhdet_in_tesh!L172/RES_summary!L$21</f>
        <v>17.442535146708881</v>
      </c>
      <c r="M172" s="179">
        <f>RES_hhdet_in_tesh!M172/RES_summary!M$21</f>
        <v>0</v>
      </c>
      <c r="N172" s="179">
        <f>RES_hhdet_in_tesh!N172/RES_summary!N$21</f>
        <v>0</v>
      </c>
      <c r="O172" s="179">
        <f>RES_hhdet_in_tesh!O172/RES_summary!O$21</f>
        <v>0</v>
      </c>
      <c r="P172" s="179">
        <f>RES_hhdet_in_tesh!P172/RES_summary!P$21</f>
        <v>0</v>
      </c>
      <c r="Q172" s="179">
        <f>RES_hhdet_in_tesh!Q172/RES_summary!Q$21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7.6508385567344943</v>
      </c>
      <c r="D173" s="177">
        <f>RES_hhdet_in_tesh!D173/RES_summary!D$21</f>
        <v>0</v>
      </c>
      <c r="E173" s="177">
        <f>RES_hhdet_in_tesh!E173/RES_summary!E$21</f>
        <v>8.6271091891962541</v>
      </c>
      <c r="F173" s="177">
        <f>RES_hhdet_in_tesh!F173/RES_summary!F$21</f>
        <v>0</v>
      </c>
      <c r="G173" s="177">
        <f>RES_hhdet_in_tesh!G173/RES_summary!G$21</f>
        <v>0</v>
      </c>
      <c r="H173" s="177">
        <f>RES_hhdet_in_tesh!H173/RES_summary!H$21</f>
        <v>0</v>
      </c>
      <c r="I173" s="177">
        <f>RES_hhdet_in_tesh!I173/RES_summary!I$21</f>
        <v>7.8497731654508671</v>
      </c>
      <c r="J173" s="177">
        <f>RES_hhdet_in_tesh!J173/RES_summary!J$21</f>
        <v>7.4503970642838269</v>
      </c>
      <c r="K173" s="177">
        <f>RES_hhdet_in_tesh!K173/RES_summary!K$21</f>
        <v>7.155184858871678</v>
      </c>
      <c r="L173" s="177">
        <f>RES_hhdet_in_tesh!L173/RES_summary!L$21</f>
        <v>8.0617579693364831</v>
      </c>
      <c r="M173" s="177">
        <f>RES_hhdet_in_tesh!M173/RES_summary!M$21</f>
        <v>0</v>
      </c>
      <c r="N173" s="177">
        <f>RES_hhdet_in_tesh!N173/RES_summary!N$21</f>
        <v>0</v>
      </c>
      <c r="O173" s="177">
        <f>RES_hhdet_in_tesh!O173/RES_summary!O$21</f>
        <v>0</v>
      </c>
      <c r="P173" s="177">
        <f>RES_hhdet_in_tesh!P173/RES_summary!P$21</f>
        <v>0</v>
      </c>
      <c r="Q173" s="177">
        <f>RES_hhdet_in_tesh!Q173/RES_summary!Q$21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9.6133569093120279</v>
      </c>
      <c r="D174" s="176">
        <f>RES_hhdet_in_tesh!D174/RES_summary!D$21</f>
        <v>0</v>
      </c>
      <c r="E174" s="176">
        <f>RES_hhdet_in_tesh!E174/RES_summary!E$21</f>
        <v>9.9275540498069237</v>
      </c>
      <c r="F174" s="176">
        <f>RES_hhdet_in_tesh!F174/RES_summary!F$21</f>
        <v>0</v>
      </c>
      <c r="G174" s="176">
        <f>RES_hhdet_in_tesh!G174/RES_summary!G$21</f>
        <v>0</v>
      </c>
      <c r="H174" s="176">
        <f>RES_hhdet_in_tesh!H174/RES_summary!H$21</f>
        <v>0</v>
      </c>
      <c r="I174" s="176">
        <f>RES_hhdet_in_tesh!I174/RES_summary!I$21</f>
        <v>9.7671487629053679</v>
      </c>
      <c r="J174" s="176">
        <f>RES_hhdet_in_tesh!J174/RES_summary!J$21</f>
        <v>9.658765280948014</v>
      </c>
      <c r="K174" s="176">
        <f>RES_hhdet_in_tesh!K174/RES_summary!K$21</f>
        <v>9.445775599245728</v>
      </c>
      <c r="L174" s="176">
        <f>RES_hhdet_in_tesh!L174/RES_summary!L$21</f>
        <v>9.3807771773723942</v>
      </c>
      <c r="M174" s="176">
        <f>RES_hhdet_in_tesh!M174/RES_summary!M$21</f>
        <v>0</v>
      </c>
      <c r="N174" s="176">
        <f>RES_hhdet_in_tesh!N174/RES_summary!N$21</f>
        <v>0</v>
      </c>
      <c r="O174" s="176">
        <f>RES_hhdet_in_tesh!O174/RES_summary!O$21</f>
        <v>0</v>
      </c>
      <c r="P174" s="176">
        <f>RES_hhdet_in_tesh!P174/RES_summary!P$21</f>
        <v>0</v>
      </c>
      <c r="Q174" s="176">
        <f>RES_hhdet_in_tesh!Q174/RES_summary!Q$21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8.3949605203166602</v>
      </c>
      <c r="D175" s="178">
        <f>RES_hhdet_in_tesh!D175/RES_summary!D$21</f>
        <v>0</v>
      </c>
      <c r="E175" s="178">
        <f>RES_hhdet_in_tesh!E175/RES_summary!E$21</f>
        <v>8.6614199750549226</v>
      </c>
      <c r="F175" s="178">
        <f>RES_hhdet_in_tesh!F175/RES_summary!F$21</f>
        <v>0</v>
      </c>
      <c r="G175" s="178">
        <f>RES_hhdet_in_tesh!G175/RES_summary!G$21</f>
        <v>0</v>
      </c>
      <c r="H175" s="178">
        <f>RES_hhdet_in_tesh!H175/RES_summary!H$21</f>
        <v>0</v>
      </c>
      <c r="I175" s="178">
        <f>RES_hhdet_in_tesh!I175/RES_summary!I$21</f>
        <v>8.8523486347103688</v>
      </c>
      <c r="J175" s="178">
        <f>RES_hhdet_in_tesh!J175/RES_summary!J$21</f>
        <v>8.4196685535968872</v>
      </c>
      <c r="K175" s="178">
        <f>RES_hhdet_in_tesh!K175/RES_summary!K$21</f>
        <v>8.6503263020480112</v>
      </c>
      <c r="L175" s="178">
        <f>RES_hhdet_in_tesh!L175/RES_summary!L$21</f>
        <v>8.7425175831444513</v>
      </c>
      <c r="M175" s="178">
        <f>RES_hhdet_in_tesh!M175/RES_summary!M$21</f>
        <v>0</v>
      </c>
      <c r="N175" s="178">
        <f>RES_hhdet_in_tesh!N175/RES_summary!N$21</f>
        <v>0</v>
      </c>
      <c r="O175" s="178">
        <f>RES_hhdet_in_tesh!O175/RES_summary!O$21</f>
        <v>0</v>
      </c>
      <c r="P175" s="178">
        <f>RES_hhdet_in_tesh!P175/RES_summary!P$21</f>
        <v>0</v>
      </c>
      <c r="Q175" s="178">
        <f>RES_hhdet_in_tesh!Q175/RES_summary!Q$21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8.3949605203166602</v>
      </c>
      <c r="D177" s="176">
        <f>RES_hhdet_in_tesh!D177/RES_summary!D$21</f>
        <v>0</v>
      </c>
      <c r="E177" s="176">
        <f>RES_hhdet_in_tesh!E177/RES_summary!E$21</f>
        <v>8.6614199750549226</v>
      </c>
      <c r="F177" s="176">
        <f>RES_hhdet_in_tesh!F177/RES_summary!F$21</f>
        <v>0</v>
      </c>
      <c r="G177" s="176">
        <f>RES_hhdet_in_tesh!G177/RES_summary!G$21</f>
        <v>0</v>
      </c>
      <c r="H177" s="176">
        <f>RES_hhdet_in_tesh!H177/RES_summary!H$21</f>
        <v>0</v>
      </c>
      <c r="I177" s="176">
        <f>RES_hhdet_in_tesh!I177/RES_summary!I$21</f>
        <v>8.8523486347103688</v>
      </c>
      <c r="J177" s="176">
        <f>RES_hhdet_in_tesh!J177/RES_summary!J$21</f>
        <v>8.4196685535968872</v>
      </c>
      <c r="K177" s="176">
        <f>RES_hhdet_in_tesh!K177/RES_summary!K$21</f>
        <v>8.6503263020480112</v>
      </c>
      <c r="L177" s="176">
        <f>RES_hhdet_in_tesh!L177/RES_summary!L$21</f>
        <v>8.7425175831444513</v>
      </c>
      <c r="M177" s="176">
        <f>RES_hhdet_in_tesh!M177/RES_summary!M$21</f>
        <v>0</v>
      </c>
      <c r="N177" s="176">
        <f>RES_hhdet_in_tesh!N177/RES_summary!N$21</f>
        <v>0</v>
      </c>
      <c r="O177" s="176">
        <f>RES_hhdet_in_tesh!O177/RES_summary!O$21</f>
        <v>0</v>
      </c>
      <c r="P177" s="176">
        <f>RES_hhdet_in_tesh!P177/RES_summary!P$21</f>
        <v>0</v>
      </c>
      <c r="Q177" s="176">
        <f>RES_hhdet_in_tesh!Q177/RES_summary!Q$21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47.308780135002635</v>
      </c>
      <c r="D3" s="184">
        <f>RES_hhdet_in_emih!D3/RES_summary!D$21</f>
        <v>0</v>
      </c>
      <c r="E3" s="184">
        <f>RES_hhdet_in_emih!E3/RES_summary!E$21</f>
        <v>0</v>
      </c>
      <c r="F3" s="184">
        <f>RES_hhdet_in_emih!F3/RES_summary!F$21</f>
        <v>0</v>
      </c>
      <c r="G3" s="184">
        <f>RES_hhdet_in_emih!G3/RES_summary!G$21</f>
        <v>0</v>
      </c>
      <c r="H3" s="184">
        <f>RES_hhdet_in_emih!H3/RES_summary!H$21</f>
        <v>0</v>
      </c>
      <c r="I3" s="184">
        <f>RES_hhdet_in_emih!I3/RES_summary!I$21</f>
        <v>0</v>
      </c>
      <c r="J3" s="184">
        <f>RES_hhdet_in_emih!J3/RES_summary!J$21</f>
        <v>0</v>
      </c>
      <c r="K3" s="184">
        <f>RES_hhdet_in_emih!K3/RES_summary!K$21</f>
        <v>0</v>
      </c>
      <c r="L3" s="184">
        <f>RES_hhdet_in_emih!L3/RES_summary!L$21</f>
        <v>0</v>
      </c>
      <c r="M3" s="184">
        <f>RES_hhdet_in_emih!M3/RES_summary!M$21</f>
        <v>0</v>
      </c>
      <c r="N3" s="184">
        <f>RES_hhdet_in_emih!N3/RES_summary!N$21</f>
        <v>0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47.308780135002635</v>
      </c>
      <c r="D4" s="178">
        <f>RES_hhdet_in_emih!D4/RES_summary!D$21</f>
        <v>0</v>
      </c>
      <c r="E4" s="178">
        <f>RES_hhdet_in_emih!E4/RES_summary!E$21</f>
        <v>0</v>
      </c>
      <c r="F4" s="178">
        <f>RES_hhdet_in_emih!F4/RES_summary!F$21</f>
        <v>0</v>
      </c>
      <c r="G4" s="178">
        <f>RES_hhdet_in_emih!G4/RES_summary!G$21</f>
        <v>0</v>
      </c>
      <c r="H4" s="178">
        <f>RES_hhdet_in_emih!H4/RES_summary!H$21</f>
        <v>0</v>
      </c>
      <c r="I4" s="178">
        <f>RES_hhdet_in_emih!I4/RES_summary!I$21</f>
        <v>0</v>
      </c>
      <c r="J4" s="178">
        <f>RES_hhdet_in_emih!J4/RES_summary!J$21</f>
        <v>0</v>
      </c>
      <c r="K4" s="178">
        <f>RES_hhdet_in_emih!K4/RES_summary!K$21</f>
        <v>0</v>
      </c>
      <c r="L4" s="178">
        <f>RES_hhdet_in_emih!L4/RES_summary!L$21</f>
        <v>0</v>
      </c>
      <c r="M4" s="178">
        <f>RES_hhdet_in_emih!M4/RES_summary!M$21</f>
        <v>0</v>
      </c>
      <c r="N4" s="178">
        <f>RES_hhdet_in_emih!N4/RES_summary!N$21</f>
        <v>0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47.308780135002635</v>
      </c>
      <c r="D5" s="177">
        <f>RES_hhdet_in_emih!D5/RES_summary!D$21</f>
        <v>0</v>
      </c>
      <c r="E5" s="177">
        <f>RES_hhdet_in_emih!E5/RES_summary!E$21</f>
        <v>0</v>
      </c>
      <c r="F5" s="177">
        <f>RES_hhdet_in_emih!F5/RES_summary!F$21</f>
        <v>0</v>
      </c>
      <c r="G5" s="177">
        <f>RES_hhdet_in_emih!G5/RES_summary!G$21</f>
        <v>0</v>
      </c>
      <c r="H5" s="177">
        <f>RES_hhdet_in_emih!H5/RES_summary!H$21</f>
        <v>0</v>
      </c>
      <c r="I5" s="177">
        <f>RES_hhdet_in_emih!I5/RES_summary!I$21</f>
        <v>0</v>
      </c>
      <c r="J5" s="177">
        <f>RES_hhdet_in_emih!J5/RES_summary!J$21</f>
        <v>0</v>
      </c>
      <c r="K5" s="177">
        <f>RES_hhdet_in_emih!K5/RES_summary!K$21</f>
        <v>0</v>
      </c>
      <c r="L5" s="177">
        <f>RES_hhdet_in_emih!L5/RES_summary!L$21</f>
        <v>0</v>
      </c>
      <c r="M5" s="177">
        <f>RES_hhdet_in_emih!M5/RES_summary!M$21</f>
        <v>0</v>
      </c>
      <c r="N5" s="177">
        <f>RES_hhdet_in_emih!N5/RES_summary!N$21</f>
        <v>0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0</v>
      </c>
      <c r="E9" s="178">
        <f>RES_hhdet_in_emih!E9/RES_summary!E$21</f>
        <v>0</v>
      </c>
      <c r="F9" s="178">
        <f>RES_hhdet_in_emih!F9/RES_summary!F$21</f>
        <v>0</v>
      </c>
      <c r="G9" s="178">
        <f>RES_hhdet_in_emih!G9/RES_summary!G$21</f>
        <v>0</v>
      </c>
      <c r="H9" s="178">
        <f>RES_hhdet_in_emih!H9/RES_summary!H$21</f>
        <v>0</v>
      </c>
      <c r="I9" s="178">
        <f>RES_hhdet_in_emih!I9/RES_summary!I$21</f>
        <v>0</v>
      </c>
      <c r="J9" s="178">
        <f>RES_hhdet_in_emih!J9/RES_summary!J$21</f>
        <v>0</v>
      </c>
      <c r="K9" s="178">
        <f>RES_hhdet_in_emih!K9/RES_summary!K$21</f>
        <v>0</v>
      </c>
      <c r="L9" s="178">
        <f>RES_hhdet_in_emih!L9/RES_summary!L$21</f>
        <v>0</v>
      </c>
      <c r="M9" s="178">
        <f>RES_hhdet_in_emih!M9/RES_summary!M$21</f>
        <v>0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0</v>
      </c>
      <c r="E10" s="183">
        <f>RES_hhdet_in_emih!E10/RES_summary!E$21</f>
        <v>0</v>
      </c>
      <c r="F10" s="183">
        <f>RES_hhdet_in_emih!F10/RES_summary!F$21</f>
        <v>0</v>
      </c>
      <c r="G10" s="183">
        <f>RES_hhdet_in_emih!G10/RES_summary!G$21</f>
        <v>0</v>
      </c>
      <c r="H10" s="183">
        <f>RES_hhdet_in_emih!H10/RES_summary!H$21</f>
        <v>0</v>
      </c>
      <c r="I10" s="183">
        <f>RES_hhdet_in_emih!I10/RES_summary!I$21</f>
        <v>0</v>
      </c>
      <c r="J10" s="183">
        <f>RES_hhdet_in_emih!J10/RES_summary!J$21</f>
        <v>0</v>
      </c>
      <c r="K10" s="183">
        <f>RES_hhdet_in_emih!K10/RES_summary!K$21</f>
        <v>0</v>
      </c>
      <c r="L10" s="183">
        <f>RES_hhdet_in_emih!L10/RES_summary!L$21</f>
        <v>0</v>
      </c>
      <c r="M10" s="183">
        <f>RES_hhdet_in_emih!M10/RES_summary!M$21</f>
        <v>0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29.734730848765171</v>
      </c>
      <c r="D24" s="184">
        <f>RES_hhdet_in_emih!D24/RES_summary!D$21</f>
        <v>29.737808519306451</v>
      </c>
      <c r="E24" s="184">
        <f>RES_hhdet_in_emih!E24/RES_summary!E$21</f>
        <v>31.618533560547565</v>
      </c>
      <c r="F24" s="184">
        <f>RES_hhdet_in_emih!F24/RES_summary!F$21</f>
        <v>31.647050351870025</v>
      </c>
      <c r="G24" s="184">
        <f>RES_hhdet_in_emih!G24/RES_summary!G$21</f>
        <v>32.660179873858681</v>
      </c>
      <c r="H24" s="184">
        <f>RES_hhdet_in_emih!H24/RES_summary!H$21</f>
        <v>31.459038199588942</v>
      </c>
      <c r="I24" s="184">
        <f>RES_hhdet_in_emih!I24/RES_summary!I$21</f>
        <v>30.395779998124066</v>
      </c>
      <c r="J24" s="184">
        <f>RES_hhdet_in_emih!J24/RES_summary!J$21</f>
        <v>30.45208324164064</v>
      </c>
      <c r="K24" s="184">
        <f>RES_hhdet_in_emih!K24/RES_summary!K$21</f>
        <v>30.134265003549803</v>
      </c>
      <c r="L24" s="184">
        <f>RES_hhdet_in_emih!L24/RES_summary!L$21</f>
        <v>29.000591816601894</v>
      </c>
      <c r="M24" s="184">
        <f>RES_hhdet_in_emih!M24/RES_summary!M$21</f>
        <v>28.257149517945106</v>
      </c>
      <c r="N24" s="184">
        <f>RES_hhdet_in_emih!N24/RES_summary!N$21</f>
        <v>0</v>
      </c>
      <c r="O24" s="184">
        <f>RES_hhdet_in_emih!O24/RES_summary!O$21</f>
        <v>29.385740515487203</v>
      </c>
      <c r="P24" s="184">
        <f>RES_hhdet_in_emih!P24/RES_summary!P$21</f>
        <v>24.270340078361325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19.781743350818616</v>
      </c>
      <c r="D25" s="178">
        <f>RES_hhdet_in_emih!D25/RES_summary!D$21</f>
        <v>19.830569014095239</v>
      </c>
      <c r="E25" s="178">
        <f>RES_hhdet_in_emih!E25/RES_summary!E$21</f>
        <v>21.576114462036138</v>
      </c>
      <c r="F25" s="178">
        <f>RES_hhdet_in_emih!F25/RES_summary!F$21</f>
        <v>21.643822326071877</v>
      </c>
      <c r="G25" s="178">
        <f>RES_hhdet_in_emih!G25/RES_summary!G$21</f>
        <v>22.948305056104331</v>
      </c>
      <c r="H25" s="178">
        <f>RES_hhdet_in_emih!H25/RES_summary!H$21</f>
        <v>21.690559803901049</v>
      </c>
      <c r="I25" s="178">
        <f>RES_hhdet_in_emih!I25/RES_summary!I$21</f>
        <v>21.166054155067282</v>
      </c>
      <c r="J25" s="178">
        <f>RES_hhdet_in_emih!J25/RES_summary!J$21</f>
        <v>21.551511846695817</v>
      </c>
      <c r="K25" s="178">
        <f>RES_hhdet_in_emih!K25/RES_summary!K$21</f>
        <v>21.684389426045893</v>
      </c>
      <c r="L25" s="178">
        <f>RES_hhdet_in_emih!L25/RES_summary!L$21</f>
        <v>22.897526459197792</v>
      </c>
      <c r="M25" s="178">
        <f>RES_hhdet_in_emih!M25/RES_summary!M$21</f>
        <v>19.508780760103861</v>
      </c>
      <c r="N25" s="178">
        <f>RES_hhdet_in_emih!N25/RES_summary!N$21</f>
        <v>0</v>
      </c>
      <c r="O25" s="178">
        <f>RES_hhdet_in_emih!O25/RES_summary!O$21</f>
        <v>21.263160494836374</v>
      </c>
      <c r="P25" s="178">
        <f>RES_hhdet_in_emih!P25/RES_summary!P$21</f>
        <v>16.295113671672542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19.781743350818616</v>
      </c>
      <c r="D26" s="177">
        <f>RES_hhdet_in_emih!D26/RES_summary!D$21</f>
        <v>19.830569014095239</v>
      </c>
      <c r="E26" s="177">
        <f>RES_hhdet_in_emih!E26/RES_summary!E$21</f>
        <v>21.576114462036138</v>
      </c>
      <c r="F26" s="177">
        <f>RES_hhdet_in_emih!F26/RES_summary!F$21</f>
        <v>21.643822326071877</v>
      </c>
      <c r="G26" s="177">
        <f>RES_hhdet_in_emih!G26/RES_summary!G$21</f>
        <v>22.948305056104331</v>
      </c>
      <c r="H26" s="177">
        <f>RES_hhdet_in_emih!H26/RES_summary!H$21</f>
        <v>21.690559803901049</v>
      </c>
      <c r="I26" s="177">
        <f>RES_hhdet_in_emih!I26/RES_summary!I$21</f>
        <v>21.166054155067282</v>
      </c>
      <c r="J26" s="177">
        <f>RES_hhdet_in_emih!J26/RES_summary!J$21</f>
        <v>21.551511846695817</v>
      </c>
      <c r="K26" s="177">
        <f>RES_hhdet_in_emih!K26/RES_summary!K$21</f>
        <v>21.684389426045893</v>
      </c>
      <c r="L26" s="177">
        <f>RES_hhdet_in_emih!L26/RES_summary!L$21</f>
        <v>22.897526459197792</v>
      </c>
      <c r="M26" s="177">
        <f>RES_hhdet_in_emih!M26/RES_summary!M$21</f>
        <v>19.508780760103861</v>
      </c>
      <c r="N26" s="177">
        <f>RES_hhdet_in_emih!N26/RES_summary!N$21</f>
        <v>0</v>
      </c>
      <c r="O26" s="177">
        <f>RES_hhdet_in_emih!O26/RES_summary!O$21</f>
        <v>21.263160494836374</v>
      </c>
      <c r="P26" s="177">
        <f>RES_hhdet_in_emih!P26/RES_summary!P$21</f>
        <v>16.295113671672542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6.4115944151771567</v>
      </c>
      <c r="D30" s="178">
        <f>RES_hhdet_in_emih!D30/RES_summary!D$21</f>
        <v>6.3973143720132049</v>
      </c>
      <c r="E30" s="178">
        <f>RES_hhdet_in_emih!E30/RES_summary!E$21</f>
        <v>6.3354577077913481</v>
      </c>
      <c r="F30" s="178">
        <f>RES_hhdet_in_emih!F30/RES_summary!F$21</f>
        <v>6.3276678437892384</v>
      </c>
      <c r="G30" s="178">
        <f>RES_hhdet_in_emih!G30/RES_summary!G$21</f>
        <v>5.6712015983740667</v>
      </c>
      <c r="H30" s="178">
        <f>RES_hhdet_in_emih!H30/RES_summary!H$21</f>
        <v>6.0428757931637564</v>
      </c>
      <c r="I30" s="178">
        <f>RES_hhdet_in_emih!I30/RES_summary!I$21</f>
        <v>5.5170544873264262</v>
      </c>
      <c r="J30" s="178">
        <f>RES_hhdet_in_emih!J30/RES_summary!J$21</f>
        <v>5.1324627047921716</v>
      </c>
      <c r="K30" s="178">
        <f>RES_hhdet_in_emih!K30/RES_summary!K$21</f>
        <v>5.0399767744821986</v>
      </c>
      <c r="L30" s="178">
        <f>RES_hhdet_in_emih!L30/RES_summary!L$21</f>
        <v>2.5329894087524996</v>
      </c>
      <c r="M30" s="178">
        <f>RES_hhdet_in_emih!M30/RES_summary!M$21</f>
        <v>5.4557306767768088</v>
      </c>
      <c r="N30" s="178">
        <f>RES_hhdet_in_emih!N30/RES_summary!N$21</f>
        <v>0</v>
      </c>
      <c r="O30" s="178">
        <f>RES_hhdet_in_emih!O30/RES_summary!O$21</f>
        <v>4.876643755020968</v>
      </c>
      <c r="P30" s="178">
        <f>RES_hhdet_in_emih!P30/RES_summary!P$21</f>
        <v>4.8067465374229057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6.4951063207435764</v>
      </c>
      <c r="D31" s="183">
        <f>RES_hhdet_in_emih!D31/RES_summary!D$21</f>
        <v>6.5432631389245985</v>
      </c>
      <c r="E31" s="183">
        <f>RES_hhdet_in_emih!E31/RES_summary!E$21</f>
        <v>6.5336885663700057</v>
      </c>
      <c r="F31" s="183">
        <f>RES_hhdet_in_emih!F31/RES_summary!F$21</f>
        <v>6.474740775328252</v>
      </c>
      <c r="G31" s="183">
        <f>RES_hhdet_in_emih!G31/RES_summary!G$21</f>
        <v>6.3956836300127167</v>
      </c>
      <c r="H31" s="183">
        <f>RES_hhdet_in_emih!H31/RES_summary!H$21</f>
        <v>6.3340015229067754</v>
      </c>
      <c r="I31" s="183">
        <f>RES_hhdet_in_emih!I31/RES_summary!I$21</f>
        <v>6.2698940269736987</v>
      </c>
      <c r="J31" s="183">
        <f>RES_hhdet_in_emih!J31/RES_summary!J$21</f>
        <v>6.1525030500872733</v>
      </c>
      <c r="K31" s="183">
        <f>RES_hhdet_in_emih!K31/RES_summary!K$21</f>
        <v>5.9843897331385554</v>
      </c>
      <c r="L31" s="183">
        <f>RES_hhdet_in_emih!L31/RES_summary!L$21</f>
        <v>0</v>
      </c>
      <c r="M31" s="183">
        <f>RES_hhdet_in_emih!M31/RES_summary!M$21</f>
        <v>5.7951338731574022</v>
      </c>
      <c r="N31" s="183">
        <f>RES_hhdet_in_emih!N31/RES_summary!N$21</f>
        <v>0</v>
      </c>
      <c r="O31" s="183">
        <f>RES_hhdet_in_emih!O31/RES_summary!O$21</f>
        <v>5.4842170771101708</v>
      </c>
      <c r="P31" s="183">
        <f>RES_hhdet_in_emih!P31/RES_summary!P$21</f>
        <v>5.2395345668443261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2.7228152221406887</v>
      </c>
      <c r="D32" s="183">
        <f>RES_hhdet_in_emih!D32/RES_summary!D$21</f>
        <v>2.7570785259804436</v>
      </c>
      <c r="E32" s="183">
        <f>RES_hhdet_in_emih!E32/RES_summary!E$21</f>
        <v>2.7630727693924584</v>
      </c>
      <c r="F32" s="183">
        <f>RES_hhdet_in_emih!F32/RES_summary!F$21</f>
        <v>2.7499255598182502</v>
      </c>
      <c r="G32" s="183">
        <f>RES_hhdet_in_emih!G32/RES_summary!G$21</f>
        <v>2.7480165585634291</v>
      </c>
      <c r="H32" s="183">
        <f>RES_hhdet_in_emih!H32/RES_summary!H$21</f>
        <v>2.7285164779138107</v>
      </c>
      <c r="I32" s="183">
        <f>RES_hhdet_in_emih!I32/RES_summary!I$21</f>
        <v>2.7059980387814542</v>
      </c>
      <c r="J32" s="183">
        <f>RES_hhdet_in_emih!J32/RES_summary!J$21</f>
        <v>2.6523829275507875</v>
      </c>
      <c r="K32" s="183">
        <f>RES_hhdet_in_emih!K32/RES_summary!K$21</f>
        <v>2.5745536223810213</v>
      </c>
      <c r="L32" s="183">
        <f>RES_hhdet_in_emih!L32/RES_summary!L$21</f>
        <v>2.5329894087524996</v>
      </c>
      <c r="M32" s="183">
        <f>RES_hhdet_in_emih!M32/RES_summary!M$21</f>
        <v>2.4771381143800624</v>
      </c>
      <c r="N32" s="183">
        <f>RES_hhdet_in_emih!N32/RES_summary!N$21</f>
        <v>0</v>
      </c>
      <c r="O32" s="183">
        <f>RES_hhdet_in_emih!O32/RES_summary!O$21</f>
        <v>2.3045439600751787</v>
      </c>
      <c r="P32" s="183">
        <f>RES_hhdet_in_emih!P32/RES_summary!P$21</f>
        <v>2.1818319940162638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2.7228152221406887</v>
      </c>
      <c r="D33" s="182">
        <f>RES_hhdet_in_emih!D33/RES_summary!D$21</f>
        <v>2.7570785259804436</v>
      </c>
      <c r="E33" s="182">
        <f>RES_hhdet_in_emih!E33/RES_summary!E$21</f>
        <v>2.7630727693924584</v>
      </c>
      <c r="F33" s="182">
        <f>RES_hhdet_in_emih!F33/RES_summary!F$21</f>
        <v>2.7499255598182502</v>
      </c>
      <c r="G33" s="182">
        <f>RES_hhdet_in_emih!G33/RES_summary!G$21</f>
        <v>2.7480165585634291</v>
      </c>
      <c r="H33" s="182">
        <f>RES_hhdet_in_emih!H33/RES_summary!H$21</f>
        <v>2.7285164779138107</v>
      </c>
      <c r="I33" s="182">
        <f>RES_hhdet_in_emih!I33/RES_summary!I$21</f>
        <v>2.7059980387814542</v>
      </c>
      <c r="J33" s="182">
        <f>RES_hhdet_in_emih!J33/RES_summary!J$21</f>
        <v>2.6523829275507875</v>
      </c>
      <c r="K33" s="182">
        <f>RES_hhdet_in_emih!K33/RES_summary!K$21</f>
        <v>2.5745536223810213</v>
      </c>
      <c r="L33" s="182">
        <f>RES_hhdet_in_emih!L33/RES_summary!L$21</f>
        <v>2.5329894087524996</v>
      </c>
      <c r="M33" s="182">
        <f>RES_hhdet_in_emih!M33/RES_summary!M$21</f>
        <v>2.4771381143800624</v>
      </c>
      <c r="N33" s="182">
        <f>RES_hhdet_in_emih!N33/RES_summary!N$21</f>
        <v>0</v>
      </c>
      <c r="O33" s="182">
        <f>RES_hhdet_in_emih!O33/RES_summary!O$21</f>
        <v>2.3045439600751787</v>
      </c>
      <c r="P33" s="182">
        <f>RES_hhdet_in_emih!P33/RES_summary!P$21</f>
        <v>2.1818319940162638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3.5413930827694013</v>
      </c>
      <c r="D39" s="178">
        <f>RES_hhdet_in_emih!D39/RES_summary!D$21</f>
        <v>3.5099251331980117</v>
      </c>
      <c r="E39" s="178">
        <f>RES_hhdet_in_emih!E39/RES_summary!E$21</f>
        <v>3.7069613907200756</v>
      </c>
      <c r="F39" s="178">
        <f>RES_hhdet_in_emih!F39/RES_summary!F$21</f>
        <v>3.6755601820089101</v>
      </c>
      <c r="G39" s="178">
        <f>RES_hhdet_in_emih!G39/RES_summary!G$21</f>
        <v>4.0406732193802899</v>
      </c>
      <c r="H39" s="178">
        <f>RES_hhdet_in_emih!H39/RES_summary!H$21</f>
        <v>3.7256026025241402</v>
      </c>
      <c r="I39" s="178">
        <f>RES_hhdet_in_emih!I39/RES_summary!I$21</f>
        <v>3.7126713557303543</v>
      </c>
      <c r="J39" s="178">
        <f>RES_hhdet_in_emih!J39/RES_summary!J$21</f>
        <v>3.7681086901526504</v>
      </c>
      <c r="K39" s="178">
        <f>RES_hhdet_in_emih!K39/RES_summary!K$21</f>
        <v>3.4098988030217123</v>
      </c>
      <c r="L39" s="178">
        <f>RES_hhdet_in_emih!L39/RES_summary!L$21</f>
        <v>3.5700759486516054</v>
      </c>
      <c r="M39" s="178">
        <f>RES_hhdet_in_emih!M39/RES_summary!M$21</f>
        <v>3.2926380810644384</v>
      </c>
      <c r="N39" s="178">
        <f>RES_hhdet_in_emih!N39/RES_summary!N$21</f>
        <v>0</v>
      </c>
      <c r="O39" s="178">
        <f>RES_hhdet_in_emih!O39/RES_summary!O$21</f>
        <v>3.2459362656298607</v>
      </c>
      <c r="P39" s="178">
        <f>RES_hhdet_in_emih!P39/RES_summary!P$21</f>
        <v>3.168479869265878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3.5413930827694013</v>
      </c>
      <c r="D40" s="177">
        <f>RES_hhdet_in_emih!D40/RES_summary!D$21</f>
        <v>3.5099251331980117</v>
      </c>
      <c r="E40" s="177">
        <f>RES_hhdet_in_emih!E40/RES_summary!E$21</f>
        <v>3.7069613907200756</v>
      </c>
      <c r="F40" s="177">
        <f>RES_hhdet_in_emih!F40/RES_summary!F$21</f>
        <v>3.6755601820089101</v>
      </c>
      <c r="G40" s="177">
        <f>RES_hhdet_in_emih!G40/RES_summary!G$21</f>
        <v>4.0406732193802899</v>
      </c>
      <c r="H40" s="177">
        <f>RES_hhdet_in_emih!H40/RES_summary!H$21</f>
        <v>3.7256026025241402</v>
      </c>
      <c r="I40" s="177">
        <f>RES_hhdet_in_emih!I40/RES_summary!I$21</f>
        <v>3.7126713557303543</v>
      </c>
      <c r="J40" s="177">
        <f>RES_hhdet_in_emih!J40/RES_summary!J$21</f>
        <v>3.7681086901526504</v>
      </c>
      <c r="K40" s="177">
        <f>RES_hhdet_in_emih!K40/RES_summary!K$21</f>
        <v>3.4098988030217123</v>
      </c>
      <c r="L40" s="177">
        <f>RES_hhdet_in_emih!L40/RES_summary!L$21</f>
        <v>3.5700759486516054</v>
      </c>
      <c r="M40" s="177">
        <f>RES_hhdet_in_emih!M40/RES_summary!M$21</f>
        <v>3.2926380810644384</v>
      </c>
      <c r="N40" s="177">
        <f>RES_hhdet_in_emih!N40/RES_summary!N$21</f>
        <v>0</v>
      </c>
      <c r="O40" s="177">
        <f>RES_hhdet_in_emih!O40/RES_summary!O$21</f>
        <v>3.2459362656298607</v>
      </c>
      <c r="P40" s="177">
        <f>RES_hhdet_in_emih!P40/RES_summary!P$21</f>
        <v>3.168479869265878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30.501132774526546</v>
      </c>
      <c r="D43" s="184">
        <f>RES_hhdet_in_emih!D43/RES_summary!D$21</f>
        <v>0</v>
      </c>
      <c r="E43" s="184">
        <f>RES_hhdet_in_emih!E43/RES_summary!E$21</f>
        <v>0</v>
      </c>
      <c r="F43" s="184">
        <f>RES_hhdet_in_emih!F43/RES_summary!F$21</f>
        <v>29.565757445991022</v>
      </c>
      <c r="G43" s="184">
        <f>RES_hhdet_in_emih!G43/RES_summary!G$21</f>
        <v>34.43485683005953</v>
      </c>
      <c r="H43" s="184">
        <f>RES_hhdet_in_emih!H43/RES_summary!H$21</f>
        <v>31.952461164539734</v>
      </c>
      <c r="I43" s="184">
        <f>RES_hhdet_in_emih!I43/RES_summary!I$21</f>
        <v>0</v>
      </c>
      <c r="J43" s="184">
        <f>RES_hhdet_in_emih!J43/RES_summary!J$21</f>
        <v>28.756446283305767</v>
      </c>
      <c r="K43" s="184">
        <f>RES_hhdet_in_emih!K43/RES_summary!K$21</f>
        <v>29.72805601263142</v>
      </c>
      <c r="L43" s="184">
        <f>RES_hhdet_in_emih!L43/RES_summary!L$21</f>
        <v>0</v>
      </c>
      <c r="M43" s="184">
        <f>RES_hhdet_in_emih!M43/RES_summary!M$21</f>
        <v>28.028794605936035</v>
      </c>
      <c r="N43" s="184">
        <f>RES_hhdet_in_emih!N43/RES_summary!N$21</f>
        <v>25.986364676661633</v>
      </c>
      <c r="O43" s="184">
        <f>RES_hhdet_in_emih!O43/RES_summary!O$21</f>
        <v>0</v>
      </c>
      <c r="P43" s="184">
        <f>RES_hhdet_in_emih!P43/RES_summary!P$21</f>
        <v>0</v>
      </c>
      <c r="Q43" s="184">
        <f>RES_hhdet_in_emih!Q43/RES_summary!Q$21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24.514099386246933</v>
      </c>
      <c r="D44" s="178">
        <f>RES_hhdet_in_emih!D44/RES_summary!D$21</f>
        <v>0</v>
      </c>
      <c r="E44" s="178">
        <f>RES_hhdet_in_emih!E44/RES_summary!E$21</f>
        <v>0</v>
      </c>
      <c r="F44" s="178">
        <f>RES_hhdet_in_emih!F44/RES_summary!F$21</f>
        <v>26.299960667346436</v>
      </c>
      <c r="G44" s="178">
        <f>RES_hhdet_in_emih!G44/RES_summary!G$21</f>
        <v>27.912014625524382</v>
      </c>
      <c r="H44" s="178">
        <f>RES_hhdet_in_emih!H44/RES_summary!H$21</f>
        <v>24.950522094109523</v>
      </c>
      <c r="I44" s="178">
        <f>RES_hhdet_in_emih!I44/RES_summary!I$21</f>
        <v>0</v>
      </c>
      <c r="J44" s="178">
        <f>RES_hhdet_in_emih!J44/RES_summary!J$21</f>
        <v>26.188595410514189</v>
      </c>
      <c r="K44" s="178">
        <f>RES_hhdet_in_emih!K44/RES_summary!K$21</f>
        <v>26.267613331917502</v>
      </c>
      <c r="L44" s="178">
        <f>RES_hhdet_in_emih!L44/RES_summary!L$21</f>
        <v>0</v>
      </c>
      <c r="M44" s="178">
        <f>RES_hhdet_in_emih!M44/RES_summary!M$21</f>
        <v>24.824813616238789</v>
      </c>
      <c r="N44" s="178">
        <f>RES_hhdet_in_emih!N44/RES_summary!N$21</f>
        <v>25.986364676661633</v>
      </c>
      <c r="O44" s="178">
        <f>RES_hhdet_in_emih!O44/RES_summary!O$21</f>
        <v>0</v>
      </c>
      <c r="P44" s="178">
        <f>RES_hhdet_in_emih!P44/RES_summary!P$21</f>
        <v>0</v>
      </c>
      <c r="Q44" s="178">
        <f>RES_hhdet_in_emih!Q44/RES_summary!Q$21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24.514099386246933</v>
      </c>
      <c r="D45" s="177">
        <f>RES_hhdet_in_emih!D45/RES_summary!D$21</f>
        <v>0</v>
      </c>
      <c r="E45" s="177">
        <f>RES_hhdet_in_emih!E45/RES_summary!E$21</f>
        <v>0</v>
      </c>
      <c r="F45" s="177">
        <f>RES_hhdet_in_emih!F45/RES_summary!F$21</f>
        <v>26.299960667346436</v>
      </c>
      <c r="G45" s="177">
        <f>RES_hhdet_in_emih!G45/RES_summary!G$21</f>
        <v>27.912014625524382</v>
      </c>
      <c r="H45" s="177">
        <f>RES_hhdet_in_emih!H45/RES_summary!H$21</f>
        <v>24.950522094109523</v>
      </c>
      <c r="I45" s="177">
        <f>RES_hhdet_in_emih!I45/RES_summary!I$21</f>
        <v>0</v>
      </c>
      <c r="J45" s="177">
        <f>RES_hhdet_in_emih!J45/RES_summary!J$21</f>
        <v>26.188595410514189</v>
      </c>
      <c r="K45" s="177">
        <f>RES_hhdet_in_emih!K45/RES_summary!K$21</f>
        <v>26.267613331917502</v>
      </c>
      <c r="L45" s="177">
        <f>RES_hhdet_in_emih!L45/RES_summary!L$21</f>
        <v>0</v>
      </c>
      <c r="M45" s="177">
        <f>RES_hhdet_in_emih!M45/RES_summary!M$21</f>
        <v>24.824813616238789</v>
      </c>
      <c r="N45" s="177">
        <f>RES_hhdet_in_emih!N45/RES_summary!N$21</f>
        <v>25.986364676661633</v>
      </c>
      <c r="O45" s="177">
        <f>RES_hhdet_in_emih!O45/RES_summary!O$21</f>
        <v>0</v>
      </c>
      <c r="P45" s="177">
        <f>RES_hhdet_in_emih!P45/RES_summary!P$21</f>
        <v>0</v>
      </c>
      <c r="Q45" s="177">
        <f>RES_hhdet_in_emih!Q45/RES_summary!Q$21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5.9870333882796123</v>
      </c>
      <c r="D49" s="178">
        <f>RES_hhdet_in_emih!D49/RES_summary!D$21</f>
        <v>0</v>
      </c>
      <c r="E49" s="178">
        <f>RES_hhdet_in_emih!E49/RES_summary!E$21</f>
        <v>0</v>
      </c>
      <c r="F49" s="178">
        <f>RES_hhdet_in_emih!F49/RES_summary!F$21</f>
        <v>3.265796778644583</v>
      </c>
      <c r="G49" s="178">
        <f>RES_hhdet_in_emih!G49/RES_summary!G$21</f>
        <v>6.5228422045351531</v>
      </c>
      <c r="H49" s="178">
        <f>RES_hhdet_in_emih!H49/RES_summary!H$21</f>
        <v>7.0019390704302094</v>
      </c>
      <c r="I49" s="178">
        <f>RES_hhdet_in_emih!I49/RES_summary!I$21</f>
        <v>0</v>
      </c>
      <c r="J49" s="178">
        <f>RES_hhdet_in_emih!J49/RES_summary!J$21</f>
        <v>2.5678508727915785</v>
      </c>
      <c r="K49" s="178">
        <f>RES_hhdet_in_emih!K49/RES_summary!K$21</f>
        <v>3.4604426807139195</v>
      </c>
      <c r="L49" s="178">
        <f>RES_hhdet_in_emih!L49/RES_summary!L$21</f>
        <v>0</v>
      </c>
      <c r="M49" s="178">
        <f>RES_hhdet_in_emih!M49/RES_summary!M$21</f>
        <v>3.2039809896972469</v>
      </c>
      <c r="N49" s="178">
        <f>RES_hhdet_in_emih!N49/RES_summary!N$21</f>
        <v>0</v>
      </c>
      <c r="O49" s="178">
        <f>RES_hhdet_in_emih!O49/RES_summary!O$21</f>
        <v>0</v>
      </c>
      <c r="P49" s="178">
        <f>RES_hhdet_in_emih!P49/RES_summary!P$21</f>
        <v>0</v>
      </c>
      <c r="Q49" s="178">
        <f>RES_hhdet_in_emih!Q49/RES_summary!Q$21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8.271110726598085</v>
      </c>
      <c r="D50" s="183">
        <f>RES_hhdet_in_emih!D50/RES_summary!D$21</f>
        <v>0</v>
      </c>
      <c r="E50" s="183">
        <f>RES_hhdet_in_emih!E50/RES_summary!E$21</f>
        <v>0</v>
      </c>
      <c r="F50" s="183">
        <f>RES_hhdet_in_emih!F50/RES_summary!F$21</f>
        <v>8.1367175679583372</v>
      </c>
      <c r="G50" s="183">
        <f>RES_hhdet_in_emih!G50/RES_summary!G$21</f>
        <v>7.8685142823320318</v>
      </c>
      <c r="H50" s="183">
        <f>RES_hhdet_in_emih!H50/RES_summary!H$21</f>
        <v>7.6347423890258526</v>
      </c>
      <c r="I50" s="183">
        <f>RES_hhdet_in_emih!I50/RES_summary!I$21</f>
        <v>0</v>
      </c>
      <c r="J50" s="183">
        <f>RES_hhdet_in_emih!J50/RES_summary!J$21</f>
        <v>7.4416886986103092</v>
      </c>
      <c r="K50" s="183">
        <f>RES_hhdet_in_emih!K50/RES_summary!K$21</f>
        <v>7.2919085535149595</v>
      </c>
      <c r="L50" s="183">
        <f>RES_hhdet_in_emih!L50/RES_summary!L$21</f>
        <v>0</v>
      </c>
      <c r="M50" s="183">
        <f>RES_hhdet_in_emih!M50/RES_summary!M$21</f>
        <v>7.4458525414530783</v>
      </c>
      <c r="N50" s="183">
        <f>RES_hhdet_in_emih!N50/RES_summary!N$21</f>
        <v>0</v>
      </c>
      <c r="O50" s="183">
        <f>RES_hhdet_in_emih!O50/RES_summary!O$21</f>
        <v>0</v>
      </c>
      <c r="P50" s="183">
        <f>RES_hhdet_in_emih!P50/RES_summary!P$21</f>
        <v>0</v>
      </c>
      <c r="Q50" s="183">
        <f>RES_hhdet_in_emih!Q50/RES_summary!Q$21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3.4569694097777348</v>
      </c>
      <c r="D51" s="183">
        <f>RES_hhdet_in_emih!D51/RES_summary!D$21</f>
        <v>0</v>
      </c>
      <c r="E51" s="183">
        <f>RES_hhdet_in_emih!E51/RES_summary!E$21</f>
        <v>0</v>
      </c>
      <c r="F51" s="183">
        <f>RES_hhdet_in_emih!F51/RES_summary!F$21</f>
        <v>3.4214439289428684</v>
      </c>
      <c r="G51" s="183">
        <f>RES_hhdet_in_emih!G51/RES_summary!G$21</f>
        <v>3.3351488791265731</v>
      </c>
      <c r="H51" s="183">
        <f>RES_hhdet_in_emih!H51/RES_summary!H$21</f>
        <v>3.2515772165734438</v>
      </c>
      <c r="I51" s="183">
        <f>RES_hhdet_in_emih!I51/RES_summary!I$21</f>
        <v>0</v>
      </c>
      <c r="J51" s="183">
        <f>RES_hhdet_in_emih!J51/RES_summary!J$21</f>
        <v>3.1839139845709497</v>
      </c>
      <c r="K51" s="183">
        <f>RES_hhdet_in_emih!K51/RES_summary!K$21</f>
        <v>3.0984596717697817</v>
      </c>
      <c r="L51" s="183">
        <f>RES_hhdet_in_emih!L51/RES_summary!L$21</f>
        <v>0</v>
      </c>
      <c r="M51" s="183">
        <f>RES_hhdet_in_emih!M51/RES_summary!M$21</f>
        <v>3.102463432647768</v>
      </c>
      <c r="N51" s="183">
        <f>RES_hhdet_in_emih!N51/RES_summary!N$21</f>
        <v>0</v>
      </c>
      <c r="O51" s="183">
        <f>RES_hhdet_in_emih!O51/RES_summary!O$21</f>
        <v>0</v>
      </c>
      <c r="P51" s="183">
        <f>RES_hhdet_in_emih!P51/RES_summary!P$21</f>
        <v>0</v>
      </c>
      <c r="Q51" s="183">
        <f>RES_hhdet_in_emih!Q51/RES_summary!Q$21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3.4569694097777348</v>
      </c>
      <c r="D52" s="182">
        <f>RES_hhdet_in_emih!D52/RES_summary!D$21</f>
        <v>0</v>
      </c>
      <c r="E52" s="182">
        <f>RES_hhdet_in_emih!E52/RES_summary!E$21</f>
        <v>0</v>
      </c>
      <c r="F52" s="182">
        <f>RES_hhdet_in_emih!F52/RES_summary!F$21</f>
        <v>3.4214439289428684</v>
      </c>
      <c r="G52" s="182">
        <f>RES_hhdet_in_emih!G52/RES_summary!G$21</f>
        <v>3.3351488791265731</v>
      </c>
      <c r="H52" s="182">
        <f>RES_hhdet_in_emih!H52/RES_summary!H$21</f>
        <v>3.2515772165734438</v>
      </c>
      <c r="I52" s="182">
        <f>RES_hhdet_in_emih!I52/RES_summary!I$21</f>
        <v>0</v>
      </c>
      <c r="J52" s="182">
        <f>RES_hhdet_in_emih!J52/RES_summary!J$21</f>
        <v>3.1839139845709497</v>
      </c>
      <c r="K52" s="182">
        <f>RES_hhdet_in_emih!K52/RES_summary!K$21</f>
        <v>3.0984596717697817</v>
      </c>
      <c r="L52" s="182">
        <f>RES_hhdet_in_emih!L52/RES_summary!L$21</f>
        <v>0</v>
      </c>
      <c r="M52" s="182">
        <f>RES_hhdet_in_emih!M52/RES_summary!M$21</f>
        <v>3.102463432647768</v>
      </c>
      <c r="N52" s="182">
        <f>RES_hhdet_in_emih!N52/RES_summary!N$21</f>
        <v>0</v>
      </c>
      <c r="O52" s="182">
        <f>RES_hhdet_in_emih!O52/RES_summary!O$21</f>
        <v>0</v>
      </c>
      <c r="P52" s="182">
        <f>RES_hhdet_in_emih!P52/RES_summary!P$21</f>
        <v>0</v>
      </c>
      <c r="Q52" s="182">
        <f>RES_hhdet_in_emih!Q52/RES_summary!Q$21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24.441412610411419</v>
      </c>
      <c r="D62" s="184">
        <f>RES_hhdet_in_emih!D62/RES_summary!D$21</f>
        <v>25.441387736314432</v>
      </c>
      <c r="E62" s="184">
        <f>RES_hhdet_in_emih!E62/RES_summary!E$21</f>
        <v>25.10090902087585</v>
      </c>
      <c r="F62" s="184">
        <f>RES_hhdet_in_emih!F62/RES_summary!F$21</f>
        <v>27.564636191873387</v>
      </c>
      <c r="G62" s="184">
        <f>RES_hhdet_in_emih!G62/RES_summary!G$21</f>
        <v>25.563658352062415</v>
      </c>
      <c r="H62" s="184">
        <f>RES_hhdet_in_emih!H62/RES_summary!H$21</f>
        <v>25.914623928363877</v>
      </c>
      <c r="I62" s="184">
        <f>RES_hhdet_in_emih!I62/RES_summary!I$21</f>
        <v>23.602991178751868</v>
      </c>
      <c r="J62" s="184">
        <f>RES_hhdet_in_emih!J62/RES_summary!J$21</f>
        <v>21.613701063007095</v>
      </c>
      <c r="K62" s="184">
        <f>RES_hhdet_in_emih!K62/RES_summary!K$21</f>
        <v>25.450835231497887</v>
      </c>
      <c r="L62" s="184">
        <f>RES_hhdet_in_emih!L62/RES_summary!L$21</f>
        <v>26.254637094877836</v>
      </c>
      <c r="M62" s="184">
        <f>RES_hhdet_in_emih!M62/RES_summary!M$21</f>
        <v>25.891092129058105</v>
      </c>
      <c r="N62" s="184">
        <f>RES_hhdet_in_emih!N62/RES_summary!N$21</f>
        <v>23.962602069261472</v>
      </c>
      <c r="O62" s="184">
        <f>RES_hhdet_in_emih!O62/RES_summary!O$21</f>
        <v>23.32921703207105</v>
      </c>
      <c r="P62" s="184">
        <f>RES_hhdet_in_emih!P62/RES_summary!P$21</f>
        <v>18.491255813440681</v>
      </c>
      <c r="Q62" s="184">
        <f>RES_hhdet_in_emih!Q62/RES_summary!Q$21</f>
        <v>21.857623017232701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17.480210153045963</v>
      </c>
      <c r="D63" s="178">
        <f>RES_hhdet_in_emih!D63/RES_summary!D$21</f>
        <v>16.829799669962213</v>
      </c>
      <c r="E63" s="178">
        <f>RES_hhdet_in_emih!E63/RES_summary!E$21</f>
        <v>18.640123121171513</v>
      </c>
      <c r="F63" s="178">
        <f>RES_hhdet_in_emih!F63/RES_summary!F$21</f>
        <v>18.938721915244493</v>
      </c>
      <c r="G63" s="178">
        <f>RES_hhdet_in_emih!G63/RES_summary!G$21</f>
        <v>20.480991330146239</v>
      </c>
      <c r="H63" s="178">
        <f>RES_hhdet_in_emih!H63/RES_summary!H$21</f>
        <v>18.468106162477326</v>
      </c>
      <c r="I63" s="178">
        <f>RES_hhdet_in_emih!I63/RES_summary!I$21</f>
        <v>18.288509954498938</v>
      </c>
      <c r="J63" s="178">
        <f>RES_hhdet_in_emih!J63/RES_summary!J$21</f>
        <v>17.685715539529152</v>
      </c>
      <c r="K63" s="178">
        <f>RES_hhdet_in_emih!K63/RES_summary!K$21</f>
        <v>18.093356428899448</v>
      </c>
      <c r="L63" s="178">
        <f>RES_hhdet_in_emih!L63/RES_summary!L$21</f>
        <v>19.842315940454522</v>
      </c>
      <c r="M63" s="178">
        <f>RES_hhdet_in_emih!M63/RES_summary!M$21</f>
        <v>18.318193836463148</v>
      </c>
      <c r="N63" s="178">
        <f>RES_hhdet_in_emih!N63/RES_summary!N$21</f>
        <v>18.457663660270523</v>
      </c>
      <c r="O63" s="178">
        <f>RES_hhdet_in_emih!O63/RES_summary!O$21</f>
        <v>18.297438063679358</v>
      </c>
      <c r="P63" s="178">
        <f>RES_hhdet_in_emih!P63/RES_summary!P$21</f>
        <v>13.863923699834473</v>
      </c>
      <c r="Q63" s="178">
        <f>RES_hhdet_in_emih!Q63/RES_summary!Q$21</f>
        <v>16.428138212997908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17.480210153045963</v>
      </c>
      <c r="D64" s="177">
        <f>RES_hhdet_in_emih!D64/RES_summary!D$21</f>
        <v>16.829799669962213</v>
      </c>
      <c r="E64" s="177">
        <f>RES_hhdet_in_emih!E64/RES_summary!E$21</f>
        <v>18.640123121171513</v>
      </c>
      <c r="F64" s="177">
        <f>RES_hhdet_in_emih!F64/RES_summary!F$21</f>
        <v>18.938721915244493</v>
      </c>
      <c r="G64" s="177">
        <f>RES_hhdet_in_emih!G64/RES_summary!G$21</f>
        <v>20.480991330146239</v>
      </c>
      <c r="H64" s="177">
        <f>RES_hhdet_in_emih!H64/RES_summary!H$21</f>
        <v>18.468106162477326</v>
      </c>
      <c r="I64" s="177">
        <f>RES_hhdet_in_emih!I64/RES_summary!I$21</f>
        <v>18.288509954498938</v>
      </c>
      <c r="J64" s="177">
        <f>RES_hhdet_in_emih!J64/RES_summary!J$21</f>
        <v>17.685715539529152</v>
      </c>
      <c r="K64" s="177">
        <f>RES_hhdet_in_emih!K64/RES_summary!K$21</f>
        <v>18.093356428899448</v>
      </c>
      <c r="L64" s="177">
        <f>RES_hhdet_in_emih!L64/RES_summary!L$21</f>
        <v>19.842315940454522</v>
      </c>
      <c r="M64" s="177">
        <f>RES_hhdet_in_emih!M64/RES_summary!M$21</f>
        <v>18.318193836463148</v>
      </c>
      <c r="N64" s="177">
        <f>RES_hhdet_in_emih!N64/RES_summary!N$21</f>
        <v>18.457663660270523</v>
      </c>
      <c r="O64" s="177">
        <f>RES_hhdet_in_emih!O64/RES_summary!O$21</f>
        <v>18.297438063679358</v>
      </c>
      <c r="P64" s="177">
        <f>RES_hhdet_in_emih!P64/RES_summary!P$21</f>
        <v>13.863923699834473</v>
      </c>
      <c r="Q64" s="177">
        <f>RES_hhdet_in_emih!Q64/RES_summary!Q$21</f>
        <v>16.428138212997908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4.5811910455836964</v>
      </c>
      <c r="D68" s="178">
        <f>RES_hhdet_in_emih!D68/RES_summary!D$21</f>
        <v>5.6738093225884816</v>
      </c>
      <c r="E68" s="178">
        <f>RES_hhdet_in_emih!E68/RES_summary!E$21</f>
        <v>3.6446238530822539</v>
      </c>
      <c r="F68" s="178">
        <f>RES_hhdet_in_emih!F68/RES_summary!F$21</f>
        <v>5.6312421418845071</v>
      </c>
      <c r="G68" s="178">
        <f>RES_hhdet_in_emih!G68/RES_summary!G$21</f>
        <v>2.0922763605613017</v>
      </c>
      <c r="H68" s="178">
        <f>RES_hhdet_in_emih!H68/RES_summary!H$21</f>
        <v>4.4083830723587134</v>
      </c>
      <c r="I68" s="178">
        <f>RES_hhdet_in_emih!I68/RES_summary!I$21</f>
        <v>2.304878450154737</v>
      </c>
      <c r="J68" s="178">
        <f>RES_hhdet_in_emih!J68/RES_summary!J$21</f>
        <v>1.8551941500062696</v>
      </c>
      <c r="K68" s="178">
        <f>RES_hhdet_in_emih!K68/RES_summary!K$21</f>
        <v>4.5256779949843597</v>
      </c>
      <c r="L68" s="178">
        <f>RES_hhdet_in_emih!L68/RES_summary!L$21</f>
        <v>3.6036660194742676</v>
      </c>
      <c r="M68" s="178">
        <f>RES_hhdet_in_emih!M68/RES_summary!M$21</f>
        <v>4.7040903144537607</v>
      </c>
      <c r="N68" s="178">
        <f>RES_hhdet_in_emih!N68/RES_summary!N$21</f>
        <v>3.2747964356087524</v>
      </c>
      <c r="O68" s="178">
        <f>RES_hhdet_in_emih!O68/RES_summary!O$21</f>
        <v>2.3837769163679914</v>
      </c>
      <c r="P68" s="178">
        <f>RES_hhdet_in_emih!P68/RES_summary!P$21</f>
        <v>3.0607030120396819</v>
      </c>
      <c r="Q68" s="178">
        <f>RES_hhdet_in_emih!Q68/RES_summary!Q$21</f>
        <v>3.8815902136727471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5.7992140221607675</v>
      </c>
      <c r="D69" s="183">
        <f>RES_hhdet_in_emih!D69/RES_summary!D$21</f>
        <v>5.8249621326827326</v>
      </c>
      <c r="E69" s="183">
        <f>RES_hhdet_in_emih!E69/RES_summary!E$21</f>
        <v>5.8628354482109035</v>
      </c>
      <c r="F69" s="183">
        <f>RES_hhdet_in_emih!F69/RES_summary!F$21</f>
        <v>5.8158719278249107</v>
      </c>
      <c r="G69" s="183">
        <f>RES_hhdet_in_emih!G69/RES_summary!G$21</f>
        <v>5.7361373020611417</v>
      </c>
      <c r="H69" s="183">
        <f>RES_hhdet_in_emih!H69/RES_summary!H$21</f>
        <v>5.6189463120172771</v>
      </c>
      <c r="I69" s="183">
        <f>RES_hhdet_in_emih!I69/RES_summary!I$21</f>
        <v>0</v>
      </c>
      <c r="J69" s="183">
        <f>RES_hhdet_in_emih!J69/RES_summary!J$21</f>
        <v>5.4085641439549414</v>
      </c>
      <c r="K69" s="183">
        <f>RES_hhdet_in_emih!K69/RES_summary!K$21</f>
        <v>5.2517868415187419</v>
      </c>
      <c r="L69" s="183">
        <f>RES_hhdet_in_emih!L69/RES_summary!L$21</f>
        <v>5.1813476073712819</v>
      </c>
      <c r="M69" s="183">
        <f>RES_hhdet_in_emih!M69/RES_summary!M$21</f>
        <v>5.314784944590965</v>
      </c>
      <c r="N69" s="183">
        <f>RES_hhdet_in_emih!N69/RES_summary!N$21</f>
        <v>4.9528345153766908</v>
      </c>
      <c r="O69" s="183">
        <f>RES_hhdet_in_emih!O69/RES_summary!O$21</f>
        <v>4.7841850807428266</v>
      </c>
      <c r="P69" s="183">
        <f>RES_hhdet_in_emih!P69/RES_summary!P$21</f>
        <v>4.561188595107426</v>
      </c>
      <c r="Q69" s="183">
        <f>RES_hhdet_in_emih!Q69/RES_summary!Q$21</f>
        <v>4.4975510688343352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2.3669913316544724</v>
      </c>
      <c r="D70" s="183">
        <f>RES_hhdet_in_emih!D70/RES_summary!D$21</f>
        <v>2.383874586721396</v>
      </c>
      <c r="E70" s="183">
        <f>RES_hhdet_in_emih!E70/RES_summary!E$21</f>
        <v>2.4063105780327154</v>
      </c>
      <c r="F70" s="183">
        <f>RES_hhdet_in_emih!F70/RES_summary!F$21</f>
        <v>2.3935424517242336</v>
      </c>
      <c r="G70" s="183">
        <f>RES_hhdet_in_emih!G70/RES_summary!G$21</f>
        <v>2.3743477419820427</v>
      </c>
      <c r="H70" s="183">
        <f>RES_hhdet_in_emih!H70/RES_summary!H$21</f>
        <v>2.3343259550004647</v>
      </c>
      <c r="I70" s="183">
        <f>RES_hhdet_in_emih!I70/RES_summary!I$21</f>
        <v>2.304878450154737</v>
      </c>
      <c r="J70" s="183">
        <f>RES_hhdet_in_emih!J70/RES_summary!J$21</f>
        <v>2.2608273484326027</v>
      </c>
      <c r="K70" s="183">
        <f>RES_hhdet_in_emih!K70/RES_summary!K$21</f>
        <v>2.1968831152844088</v>
      </c>
      <c r="L70" s="183">
        <f>RES_hhdet_in_emih!L70/RES_summary!L$21</f>
        <v>2.1663220948684807</v>
      </c>
      <c r="M70" s="183">
        <f>RES_hhdet_in_emih!M70/RES_summary!M$21</f>
        <v>2.2269772343858496</v>
      </c>
      <c r="N70" s="183">
        <f>RES_hhdet_in_emih!N70/RES_summary!N$21</f>
        <v>2.0591348293032916</v>
      </c>
      <c r="O70" s="183">
        <f>RES_hhdet_in_emih!O70/RES_summary!O$21</f>
        <v>1.9867371380553285</v>
      </c>
      <c r="P70" s="183">
        <f>RES_hhdet_in_emih!P70/RES_summary!P$21</f>
        <v>1.8898580511459713</v>
      </c>
      <c r="Q70" s="183">
        <f>RES_hhdet_in_emih!Q70/RES_summary!Q$21</f>
        <v>1.859171446824609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2.3669913316544724</v>
      </c>
      <c r="D71" s="182">
        <f>RES_hhdet_in_emih!D71/RES_summary!D$21</f>
        <v>2.383874586721396</v>
      </c>
      <c r="E71" s="182">
        <f>RES_hhdet_in_emih!E71/RES_summary!E$21</f>
        <v>2.4063105780327154</v>
      </c>
      <c r="F71" s="182">
        <f>RES_hhdet_in_emih!F71/RES_summary!F$21</f>
        <v>2.3935424517242336</v>
      </c>
      <c r="G71" s="182">
        <f>RES_hhdet_in_emih!G71/RES_summary!G$21</f>
        <v>2.3743477419820427</v>
      </c>
      <c r="H71" s="182">
        <f>RES_hhdet_in_emih!H71/RES_summary!H$21</f>
        <v>2.3343259550004647</v>
      </c>
      <c r="I71" s="182">
        <f>RES_hhdet_in_emih!I71/RES_summary!I$21</f>
        <v>2.304878450154737</v>
      </c>
      <c r="J71" s="182">
        <f>RES_hhdet_in_emih!J71/RES_summary!J$21</f>
        <v>2.2608273484326027</v>
      </c>
      <c r="K71" s="182">
        <f>RES_hhdet_in_emih!K71/RES_summary!K$21</f>
        <v>2.1968831152844088</v>
      </c>
      <c r="L71" s="182">
        <f>RES_hhdet_in_emih!L71/RES_summary!L$21</f>
        <v>2.1663220948684807</v>
      </c>
      <c r="M71" s="182">
        <f>RES_hhdet_in_emih!M71/RES_summary!M$21</f>
        <v>2.2269772343858496</v>
      </c>
      <c r="N71" s="182">
        <f>RES_hhdet_in_emih!N71/RES_summary!N$21</f>
        <v>2.0591348293032916</v>
      </c>
      <c r="O71" s="182">
        <f>RES_hhdet_in_emih!O71/RES_summary!O$21</f>
        <v>1.9867371380553285</v>
      </c>
      <c r="P71" s="182">
        <f>RES_hhdet_in_emih!P71/RES_summary!P$21</f>
        <v>1.8898580511459713</v>
      </c>
      <c r="Q71" s="182">
        <f>RES_hhdet_in_emih!Q71/RES_summary!Q$21</f>
        <v>1.859171446824609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2.3800114117817608</v>
      </c>
      <c r="D77" s="178">
        <f>RES_hhdet_in_emih!D77/RES_summary!D$21</f>
        <v>2.9377787437637406</v>
      </c>
      <c r="E77" s="178">
        <f>RES_hhdet_in_emih!E77/RES_summary!E$21</f>
        <v>2.8161620466220856</v>
      </c>
      <c r="F77" s="178">
        <f>RES_hhdet_in_emih!F77/RES_summary!F$21</f>
        <v>2.994672134744389</v>
      </c>
      <c r="G77" s="178">
        <f>RES_hhdet_in_emih!G77/RES_summary!G$21</f>
        <v>2.9903906613548754</v>
      </c>
      <c r="H77" s="178">
        <f>RES_hhdet_in_emih!H77/RES_summary!H$21</f>
        <v>3.0381346935278359</v>
      </c>
      <c r="I77" s="178">
        <f>RES_hhdet_in_emih!I77/RES_summary!I$21</f>
        <v>3.0096027740981959</v>
      </c>
      <c r="J77" s="178">
        <f>RES_hhdet_in_emih!J77/RES_summary!J$21</f>
        <v>2.0727913734716763</v>
      </c>
      <c r="K77" s="178">
        <f>RES_hhdet_in_emih!K77/RES_summary!K$21</f>
        <v>2.8318008076140808</v>
      </c>
      <c r="L77" s="178">
        <f>RES_hhdet_in_emih!L77/RES_summary!L$21</f>
        <v>2.8086551349490443</v>
      </c>
      <c r="M77" s="178">
        <f>RES_hhdet_in_emih!M77/RES_summary!M$21</f>
        <v>2.8688079781411986</v>
      </c>
      <c r="N77" s="178">
        <f>RES_hhdet_in_emih!N77/RES_summary!N$21</f>
        <v>2.2301419733821928</v>
      </c>
      <c r="O77" s="178">
        <f>RES_hhdet_in_emih!O77/RES_summary!O$21</f>
        <v>2.6480020520236986</v>
      </c>
      <c r="P77" s="178">
        <f>RES_hhdet_in_emih!P77/RES_summary!P$21</f>
        <v>1.5666291015665259</v>
      </c>
      <c r="Q77" s="178">
        <f>RES_hhdet_in_emih!Q77/RES_summary!Q$21</f>
        <v>1.5478945905620485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2.8926722769441073</v>
      </c>
      <c r="D78" s="177">
        <f>RES_hhdet_in_emih!D78/RES_summary!D$21</f>
        <v>2.9377787437637406</v>
      </c>
      <c r="E78" s="177">
        <f>RES_hhdet_in_emih!E78/RES_summary!E$21</f>
        <v>2.9401197318402237</v>
      </c>
      <c r="F78" s="177">
        <f>RES_hhdet_in_emih!F78/RES_summary!F$21</f>
        <v>3.1774220415912517</v>
      </c>
      <c r="G78" s="177">
        <f>RES_hhdet_in_emih!G78/RES_summary!G$21</f>
        <v>2.9903906613548754</v>
      </c>
      <c r="H78" s="177">
        <f>RES_hhdet_in_emih!H78/RES_summary!H$21</f>
        <v>3.0381346935278359</v>
      </c>
      <c r="I78" s="177">
        <f>RES_hhdet_in_emih!I78/RES_summary!I$21</f>
        <v>3.0096027740981959</v>
      </c>
      <c r="J78" s="177">
        <f>RES_hhdet_in_emih!J78/RES_summary!J$21</f>
        <v>2.8571062640673577</v>
      </c>
      <c r="K78" s="177">
        <f>RES_hhdet_in_emih!K78/RES_summary!K$21</f>
        <v>2.8318008076140808</v>
      </c>
      <c r="L78" s="177">
        <f>RES_hhdet_in_emih!L78/RES_summary!L$21</f>
        <v>2.8086551349490443</v>
      </c>
      <c r="M78" s="177">
        <f>RES_hhdet_in_emih!M78/RES_summary!M$21</f>
        <v>2.8688079781411986</v>
      </c>
      <c r="N78" s="177">
        <f>RES_hhdet_in_emih!N78/RES_summary!N$21</f>
        <v>2.6874174030971609</v>
      </c>
      <c r="O78" s="177">
        <f>RES_hhdet_in_emih!O78/RES_summary!O$21</f>
        <v>2.6480020520236986</v>
      </c>
      <c r="P78" s="177">
        <f>RES_hhdet_in_emih!P78/RES_summary!P$21</f>
        <v>2.5818277459728018</v>
      </c>
      <c r="Q78" s="177">
        <f>RES_hhdet_in_emih!Q78/RES_summary!Q$21</f>
        <v>2.5737358788962537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76764</v>
      </c>
      <c r="C5" s="151">
        <f>RES_hhdet_num!C$3</f>
        <v>73400</v>
      </c>
      <c r="D5" s="151">
        <f>RES_hhdet_num!D$3</f>
        <v>18464.999999999996</v>
      </c>
      <c r="E5" s="151">
        <f>RES_hhdet_num!E$3</f>
        <v>13496.999999999998</v>
      </c>
      <c r="F5" s="151">
        <f>RES_hhdet_num!F$3</f>
        <v>7859.9999999999991</v>
      </c>
      <c r="G5" s="151">
        <f>RES_hhdet_num!G$3</f>
        <v>6869.9999999999982</v>
      </c>
      <c r="H5" s="151">
        <f>RES_hhdet_num!H$3</f>
        <v>6841.9999999999982</v>
      </c>
      <c r="I5" s="151">
        <f>RES_hhdet_num!I$3</f>
        <v>5868</v>
      </c>
      <c r="J5" s="151">
        <f>RES_hhdet_num!J$3</f>
        <v>4434</v>
      </c>
      <c r="K5" s="151">
        <f>RES_hhdet_num!K$3</f>
        <v>3784.0000000000009</v>
      </c>
      <c r="L5" s="151">
        <f>RES_hhdet_num!L$3</f>
        <v>3772.9999999999995</v>
      </c>
      <c r="M5" s="151">
        <f>RES_hhdet_num!M$3</f>
        <v>3763</v>
      </c>
      <c r="N5" s="151">
        <f>RES_hhdet_num!N$3</f>
        <v>2461</v>
      </c>
      <c r="O5" s="151">
        <f>RES_hhdet_num!O$3</f>
        <v>0</v>
      </c>
      <c r="P5" s="151">
        <f>RES_hhdet_num!P$3</f>
        <v>0</v>
      </c>
      <c r="Q5" s="151">
        <f>RES_hhdet_num!Q$3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76764</v>
      </c>
      <c r="C7" s="67">
        <f>RES_hhdet_num!C$5</f>
        <v>73400</v>
      </c>
      <c r="D7" s="67">
        <f>RES_hhdet_num!D$5</f>
        <v>18464.999999999996</v>
      </c>
      <c r="E7" s="67">
        <f>RES_hhdet_num!E$5</f>
        <v>13496.999999999998</v>
      </c>
      <c r="F7" s="67">
        <f>RES_hhdet_num!F$5</f>
        <v>7859.9999999999991</v>
      </c>
      <c r="G7" s="67">
        <f>RES_hhdet_num!G$5</f>
        <v>6869.9999999999982</v>
      </c>
      <c r="H7" s="67">
        <f>RES_hhdet_num!H$5</f>
        <v>6841.9999999999982</v>
      </c>
      <c r="I7" s="67">
        <f>RES_hhdet_num!I$5</f>
        <v>5868</v>
      </c>
      <c r="J7" s="67">
        <f>RES_hhdet_num!J$5</f>
        <v>4434</v>
      </c>
      <c r="K7" s="67">
        <f>RES_hhdet_num!K$5</f>
        <v>3784.0000000000009</v>
      </c>
      <c r="L7" s="67">
        <f>RES_hhdet_num!L$5</f>
        <v>3772.9999999999995</v>
      </c>
      <c r="M7" s="67">
        <f>RES_hhdet_num!M$5</f>
        <v>3763</v>
      </c>
      <c r="N7" s="67">
        <f>RES_hhdet_num!N$5</f>
        <v>2461</v>
      </c>
      <c r="O7" s="67">
        <f>RES_hhdet_num!O$5</f>
        <v>0</v>
      </c>
      <c r="P7" s="67">
        <f>RES_hhdet_num!P$5</f>
        <v>0</v>
      </c>
      <c r="Q7" s="67">
        <f>RES_hhdet_num!Q$5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7253</v>
      </c>
      <c r="C9" s="67">
        <f>RES_hhdet_num!C$8</f>
        <v>7353</v>
      </c>
      <c r="D9" s="67">
        <f>RES_hhdet_num!D$8</f>
        <v>1960</v>
      </c>
      <c r="E9" s="67">
        <f>RES_hhdet_num!E$8</f>
        <v>1531</v>
      </c>
      <c r="F9" s="67">
        <f>RES_hhdet_num!F$8</f>
        <v>948.99999999999989</v>
      </c>
      <c r="G9" s="67">
        <f>RES_hhdet_num!G$8</f>
        <v>894.99999999999989</v>
      </c>
      <c r="H9" s="67">
        <f>RES_hhdet_num!H$8</f>
        <v>939.99999999999989</v>
      </c>
      <c r="I9" s="67">
        <f>RES_hhdet_num!I$8</f>
        <v>838</v>
      </c>
      <c r="J9" s="67">
        <f>RES_hhdet_num!J$8</f>
        <v>671</v>
      </c>
      <c r="K9" s="67">
        <f>RES_hhdet_num!K$8</f>
        <v>595.00000000000011</v>
      </c>
      <c r="L9" s="67">
        <f>RES_hhdet_num!L$8</f>
        <v>632.99999999999989</v>
      </c>
      <c r="M9" s="67">
        <f>RES_hhdet_num!M$8</f>
        <v>775</v>
      </c>
      <c r="N9" s="67">
        <f>RES_hhdet_num!N$8</f>
        <v>615</v>
      </c>
      <c r="O9" s="67">
        <f>RES_hhdet_num!O$8</f>
        <v>0</v>
      </c>
      <c r="P9" s="67">
        <f>RES_hhdet_num!P$8</f>
        <v>0</v>
      </c>
      <c r="Q9" s="67">
        <f>RES_hhdet_num!Q$8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0</v>
      </c>
      <c r="C11" s="67">
        <f>RES_hhdet_num!C$10</f>
        <v>0</v>
      </c>
      <c r="D11" s="67">
        <f>RES_hhdet_num!D$10</f>
        <v>0</v>
      </c>
      <c r="E11" s="67">
        <f>RES_hhdet_num!E$10</f>
        <v>0</v>
      </c>
      <c r="F11" s="67">
        <f>RES_hhdet_num!F$10</f>
        <v>0</v>
      </c>
      <c r="G11" s="67">
        <f>RES_hhdet_num!G$10</f>
        <v>0</v>
      </c>
      <c r="H11" s="67">
        <f>RES_hhdet_num!H$10</f>
        <v>0</v>
      </c>
      <c r="I11" s="67">
        <f>RES_hhdet_num!I$10</f>
        <v>0</v>
      </c>
      <c r="J11" s="67">
        <f>RES_hhdet_num!J$10</f>
        <v>0</v>
      </c>
      <c r="K11" s="67">
        <f>RES_hhdet_num!K$10</f>
        <v>0</v>
      </c>
      <c r="L11" s="67">
        <f>RES_hhdet_num!L$10</f>
        <v>0</v>
      </c>
      <c r="M11" s="67">
        <f>RES_hhdet_num!M$10</f>
        <v>0</v>
      </c>
      <c r="N11" s="67">
        <f>RES_hhdet_num!N$10</f>
        <v>0</v>
      </c>
      <c r="O11" s="67">
        <f>RES_hhdet_num!O$10</f>
        <v>0</v>
      </c>
      <c r="P11" s="67">
        <f>RES_hhdet_num!P$10</f>
        <v>0</v>
      </c>
      <c r="Q11" s="67">
        <f>RES_hhdet_num!Q$10</f>
        <v>0</v>
      </c>
    </row>
    <row r="12" spans="1:17" ht="12" customHeight="1" x14ac:dyDescent="0.25">
      <c r="A12" s="23" t="s">
        <v>144</v>
      </c>
      <c r="B12" s="67">
        <f>RES_hhdet_num!B$11</f>
        <v>75694</v>
      </c>
      <c r="C12" s="67">
        <f>RES_hhdet_num!C$11</f>
        <v>72343</v>
      </c>
      <c r="D12" s="67">
        <f>RES_hhdet_num!D$11</f>
        <v>18183.999999999996</v>
      </c>
      <c r="E12" s="67">
        <f>RES_hhdet_num!E$11</f>
        <v>13280.999999999998</v>
      </c>
      <c r="F12" s="67">
        <f>RES_hhdet_num!F$11</f>
        <v>7726.9999999999991</v>
      </c>
      <c r="G12" s="67">
        <f>RES_hhdet_num!G$11</f>
        <v>6728.9999999999982</v>
      </c>
      <c r="H12" s="67">
        <f>RES_hhdet_num!H$11</f>
        <v>6680.9999999999982</v>
      </c>
      <c r="I12" s="67">
        <f>RES_hhdet_num!I$11</f>
        <v>5690</v>
      </c>
      <c r="J12" s="67">
        <f>RES_hhdet_num!J$11</f>
        <v>4274</v>
      </c>
      <c r="K12" s="67">
        <f>RES_hhdet_num!K$11</f>
        <v>3620.0000000000009</v>
      </c>
      <c r="L12" s="67">
        <f>RES_hhdet_num!L$11</f>
        <v>3545.9999999999995</v>
      </c>
      <c r="M12" s="67">
        <f>RES_hhdet_num!M$11</f>
        <v>3529</v>
      </c>
      <c r="N12" s="67">
        <f>RES_hhdet_num!N$11</f>
        <v>2293</v>
      </c>
      <c r="O12" s="67">
        <f>RES_hhdet_num!O$11</f>
        <v>0</v>
      </c>
      <c r="P12" s="67">
        <f>RES_hhdet_num!P$11</f>
        <v>0</v>
      </c>
      <c r="Q12" s="67">
        <f>RES_hhdet_num!Q$11</f>
        <v>0</v>
      </c>
    </row>
    <row r="13" spans="1:17" ht="12" customHeight="1" x14ac:dyDescent="0.25">
      <c r="A13" s="23" t="s">
        <v>143</v>
      </c>
      <c r="B13" s="67">
        <f>RES_hhdet_num!B$12</f>
        <v>385</v>
      </c>
      <c r="C13" s="67">
        <f>RES_hhdet_num!C$12</f>
        <v>395</v>
      </c>
      <c r="D13" s="67">
        <f>RES_hhdet_num!D$12</f>
        <v>113</v>
      </c>
      <c r="E13" s="67">
        <f>RES_hhdet_num!E$12</f>
        <v>92</v>
      </c>
      <c r="F13" s="67">
        <f>RES_hhdet_num!F$12</f>
        <v>59.999999999999993</v>
      </c>
      <c r="G13" s="67">
        <f>RES_hhdet_num!G$12</f>
        <v>76.999999999999986</v>
      </c>
      <c r="H13" s="67">
        <f>RES_hhdet_num!H$12</f>
        <v>96.999999999999986</v>
      </c>
      <c r="I13" s="67">
        <f>RES_hhdet_num!I$12</f>
        <v>122.99999999999972</v>
      </c>
      <c r="J13" s="67">
        <f>RES_hhdet_num!J$12</f>
        <v>118.00000000000003</v>
      </c>
      <c r="K13" s="67">
        <f>RES_hhdet_num!K$12</f>
        <v>127.99999999999994</v>
      </c>
      <c r="L13" s="67">
        <f>RES_hhdet_num!L$12</f>
        <v>190.99999999999989</v>
      </c>
      <c r="M13" s="67">
        <f>RES_hhdet_num!M$12</f>
        <v>197.99999999999991</v>
      </c>
      <c r="N13" s="67">
        <f>RES_hhdet_num!N$12</f>
        <v>143.99999999999991</v>
      </c>
      <c r="O13" s="67">
        <f>RES_hhdet_num!O$12</f>
        <v>0</v>
      </c>
      <c r="P13" s="67">
        <f>RES_hhdet_num!P$12</f>
        <v>0</v>
      </c>
      <c r="Q13" s="67">
        <f>RES_hhdet_num!Q$12</f>
        <v>0</v>
      </c>
    </row>
    <row r="14" spans="1:17" ht="12" customHeight="1" x14ac:dyDescent="0.25">
      <c r="A14" s="23" t="s">
        <v>142</v>
      </c>
      <c r="B14" s="67">
        <f>RES_hhdet_num!B$15</f>
        <v>682</v>
      </c>
      <c r="C14" s="67">
        <f>RES_hhdet_num!C$15</f>
        <v>658</v>
      </c>
      <c r="D14" s="67">
        <f>RES_hhdet_num!D$15</f>
        <v>167</v>
      </c>
      <c r="E14" s="67">
        <f>RES_hhdet_num!E$15</f>
        <v>123</v>
      </c>
      <c r="F14" s="67">
        <f>RES_hhdet_num!F$15</f>
        <v>71.999999999999986</v>
      </c>
      <c r="G14" s="67">
        <f>RES_hhdet_num!G$15</f>
        <v>62.999999999999993</v>
      </c>
      <c r="H14" s="67">
        <f>RES_hhdet_num!H$15</f>
        <v>62.999999999999993</v>
      </c>
      <c r="I14" s="67">
        <f>RES_hhdet_num!I$15</f>
        <v>54</v>
      </c>
      <c r="J14" s="67">
        <f>RES_hhdet_num!J$15</f>
        <v>41.000000000000014</v>
      </c>
      <c r="K14" s="67">
        <f>RES_hhdet_num!K$15</f>
        <v>35.000000000000007</v>
      </c>
      <c r="L14" s="67">
        <f>RES_hhdet_num!L$15</f>
        <v>33.999999999999993</v>
      </c>
      <c r="M14" s="67">
        <f>RES_hhdet_num!M$15</f>
        <v>34</v>
      </c>
      <c r="N14" s="67">
        <f>RES_hhdet_num!N$15</f>
        <v>23</v>
      </c>
      <c r="O14" s="67">
        <f>RES_hhdet_num!O$15</f>
        <v>0</v>
      </c>
      <c r="P14" s="67">
        <f>RES_hhdet_num!P$15</f>
        <v>0</v>
      </c>
      <c r="Q14" s="67">
        <f>RES_hhdet_num!Q$15</f>
        <v>0</v>
      </c>
    </row>
    <row r="15" spans="1:17" ht="12" customHeight="1" x14ac:dyDescent="0.25">
      <c r="A15" s="23" t="s">
        <v>141</v>
      </c>
      <c r="B15" s="67">
        <f>RES_hhdet_num!B$16</f>
        <v>3</v>
      </c>
      <c r="C15" s="67">
        <f>RES_hhdet_num!C$16</f>
        <v>4</v>
      </c>
      <c r="D15" s="67">
        <f>RES_hhdet_num!D$16</f>
        <v>1</v>
      </c>
      <c r="E15" s="67">
        <f>RES_hhdet_num!E$16</f>
        <v>1</v>
      </c>
      <c r="F15" s="67">
        <f>RES_hhdet_num!F$16</f>
        <v>0.99999999999999989</v>
      </c>
      <c r="G15" s="67">
        <f>RES_hhdet_num!G$16</f>
        <v>0.99999999999999989</v>
      </c>
      <c r="H15" s="67">
        <f>RES_hhdet_num!H$16</f>
        <v>0.99999999999999989</v>
      </c>
      <c r="I15" s="67">
        <f>RES_hhdet_num!I$16</f>
        <v>1</v>
      </c>
      <c r="J15" s="67">
        <f>RES_hhdet_num!J$16</f>
        <v>1.0000000000000004</v>
      </c>
      <c r="K15" s="67">
        <f>RES_hhdet_num!K$16</f>
        <v>0.99999999999999978</v>
      </c>
      <c r="L15" s="67">
        <f>RES_hhdet_num!L$16</f>
        <v>1.9999999999999984</v>
      </c>
      <c r="M15" s="67">
        <f>RES_hhdet_num!M$16</f>
        <v>2</v>
      </c>
      <c r="N15" s="67">
        <f>RES_hhdet_num!N$16</f>
        <v>1</v>
      </c>
      <c r="O15" s="67">
        <f>RES_hhdet_num!O$16</f>
        <v>0</v>
      </c>
      <c r="P15" s="67">
        <f>RES_hhdet_num!P$16</f>
        <v>0</v>
      </c>
      <c r="Q15" s="67">
        <f>RES_hhdet_num!Q$16</f>
        <v>0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47511</v>
      </c>
      <c r="C18" s="67">
        <f>RES_hhdet_num!C$21</f>
        <v>41921</v>
      </c>
      <c r="D18" s="67">
        <f>RES_hhdet_num!D$21</f>
        <v>9485</v>
      </c>
      <c r="E18" s="67">
        <f>RES_hhdet_num!E$21</f>
        <v>7599</v>
      </c>
      <c r="F18" s="67">
        <f>RES_hhdet_num!F$21</f>
        <v>4203</v>
      </c>
      <c r="G18" s="67">
        <f>RES_hhdet_num!G$21</f>
        <v>3502.9999999999995</v>
      </c>
      <c r="H18" s="67">
        <f>RES_hhdet_num!H$21</f>
        <v>2867.9999999999995</v>
      </c>
      <c r="I18" s="67">
        <f>RES_hhdet_num!I$21</f>
        <v>2000</v>
      </c>
      <c r="J18" s="67">
        <f>RES_hhdet_num!J$21</f>
        <v>1958</v>
      </c>
      <c r="K18" s="67">
        <f>RES_hhdet_num!K$21</f>
        <v>1691.0000000000005</v>
      </c>
      <c r="L18" s="67">
        <f>RES_hhdet_num!L$21</f>
        <v>1784.9999999999998</v>
      </c>
      <c r="M18" s="67">
        <f>RES_hhdet_num!M$21</f>
        <v>1679</v>
      </c>
      <c r="N18" s="67">
        <f>RES_hhdet_num!N$21</f>
        <v>1147</v>
      </c>
      <c r="O18" s="67">
        <f>RES_hhdet_num!O$21</f>
        <v>0</v>
      </c>
      <c r="P18" s="67">
        <f>RES_hhdet_num!P$21</f>
        <v>0</v>
      </c>
      <c r="Q18" s="67">
        <f>RES_hhdet_num!Q$21</f>
        <v>0</v>
      </c>
    </row>
    <row r="19" spans="1:17" ht="12" customHeight="1" x14ac:dyDescent="0.25">
      <c r="A19" s="29" t="s">
        <v>140</v>
      </c>
      <c r="B19" s="83">
        <f>RES_hhdet_num!B$22</f>
        <v>29253</v>
      </c>
      <c r="C19" s="83">
        <f>RES_hhdet_num!C$22</f>
        <v>31479</v>
      </c>
      <c r="D19" s="83">
        <f>RES_hhdet_num!D$22</f>
        <v>8980</v>
      </c>
      <c r="E19" s="83">
        <f>RES_hhdet_num!E$22</f>
        <v>5898</v>
      </c>
      <c r="F19" s="83">
        <f>RES_hhdet_num!F$22</f>
        <v>3656.9999999999995</v>
      </c>
      <c r="G19" s="83">
        <f>RES_hhdet_num!G$22</f>
        <v>3367</v>
      </c>
      <c r="H19" s="83">
        <f>RES_hhdet_num!H$22</f>
        <v>3973.9999999999991</v>
      </c>
      <c r="I19" s="83">
        <f>RES_hhdet_num!I$22</f>
        <v>3867.9999999999995</v>
      </c>
      <c r="J19" s="83">
        <f>RES_hhdet_num!J$22</f>
        <v>2476</v>
      </c>
      <c r="K19" s="83">
        <f>RES_hhdet_num!K$22</f>
        <v>2093.0000000000005</v>
      </c>
      <c r="L19" s="83">
        <f>RES_hhdet_num!L$22</f>
        <v>1987.9999999999998</v>
      </c>
      <c r="M19" s="83">
        <f>RES_hhdet_num!M$22</f>
        <v>2084</v>
      </c>
      <c r="N19" s="83">
        <f>RES_hhdet_num!N$22</f>
        <v>1314</v>
      </c>
      <c r="O19" s="83">
        <f>RES_hhdet_num!O$22</f>
        <v>0</v>
      </c>
      <c r="P19" s="83">
        <f>RES_hhdet_num!P$22</f>
        <v>0</v>
      </c>
      <c r="Q19" s="83">
        <f>RES_hhdet_num!Q$22</f>
        <v>0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4797.75</v>
      </c>
      <c r="D23" s="67">
        <f t="shared" ref="D23:Q23" si="0">C7+D39-D7</f>
        <v>54935</v>
      </c>
      <c r="E23" s="67">
        <f t="shared" si="0"/>
        <v>4967.9999999999982</v>
      </c>
      <c r="F23" s="67">
        <f t="shared" si="0"/>
        <v>5636.9999999999991</v>
      </c>
      <c r="G23" s="67">
        <f t="shared" si="0"/>
        <v>4797.7500000000018</v>
      </c>
      <c r="H23" s="67">
        <f t="shared" si="0"/>
        <v>1656.5</v>
      </c>
      <c r="I23" s="67">
        <f t="shared" si="0"/>
        <v>973.99999999999818</v>
      </c>
      <c r="J23" s="67">
        <f t="shared" si="0"/>
        <v>1434</v>
      </c>
      <c r="K23" s="67">
        <f t="shared" si="0"/>
        <v>649.99999999999909</v>
      </c>
      <c r="L23" s="67">
        <f t="shared" si="0"/>
        <v>11.000000000001364</v>
      </c>
      <c r="M23" s="67">
        <f t="shared" si="0"/>
        <v>9.9999999999995453</v>
      </c>
      <c r="N23" s="67">
        <f t="shared" si="0"/>
        <v>1302</v>
      </c>
      <c r="O23" s="67">
        <f t="shared" si="0"/>
        <v>2461</v>
      </c>
      <c r="P23" s="67">
        <f t="shared" si="0"/>
        <v>0</v>
      </c>
      <c r="Q23" s="67">
        <f t="shared" si="0"/>
        <v>0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907</v>
      </c>
      <c r="D25" s="67">
        <f t="shared" ref="D25:Q25" si="1">C9+D41-D9</f>
        <v>6176</v>
      </c>
      <c r="E25" s="67">
        <f t="shared" si="1"/>
        <v>680.25</v>
      </c>
      <c r="F25" s="67">
        <f t="shared" si="1"/>
        <v>736.00000000000011</v>
      </c>
      <c r="G25" s="67">
        <f t="shared" si="1"/>
        <v>142.00000000000011</v>
      </c>
      <c r="H25" s="67">
        <f t="shared" si="1"/>
        <v>75</v>
      </c>
      <c r="I25" s="67">
        <f t="shared" si="1"/>
        <v>300.25</v>
      </c>
      <c r="J25" s="67">
        <f t="shared" si="1"/>
        <v>630</v>
      </c>
      <c r="K25" s="67">
        <f t="shared" si="1"/>
        <v>670.99999999999989</v>
      </c>
      <c r="L25" s="67">
        <f t="shared" si="1"/>
        <v>595.00000000000011</v>
      </c>
      <c r="M25" s="67">
        <f t="shared" si="1"/>
        <v>425</v>
      </c>
      <c r="N25" s="67">
        <f t="shared" si="1"/>
        <v>567</v>
      </c>
      <c r="O25" s="67">
        <f t="shared" si="1"/>
        <v>615</v>
      </c>
      <c r="P25" s="67">
        <f t="shared" si="1"/>
        <v>0</v>
      </c>
      <c r="Q25" s="67">
        <f t="shared" si="1"/>
        <v>0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144</v>
      </c>
      <c r="B28" s="67"/>
      <c r="C28" s="67">
        <f t="shared" si="2"/>
        <v>8609.3862550640479</v>
      </c>
      <c r="D28" s="67">
        <f t="shared" si="2"/>
        <v>54550.52475056432</v>
      </c>
      <c r="E28" s="67">
        <f t="shared" si="2"/>
        <v>7096.5000000000018</v>
      </c>
      <c r="F28" s="67">
        <f t="shared" si="2"/>
        <v>7096.5000000000009</v>
      </c>
      <c r="G28" s="67">
        <f t="shared" si="2"/>
        <v>6373.862717275033</v>
      </c>
      <c r="H28" s="67">
        <f t="shared" si="2"/>
        <v>1634.9916728100216</v>
      </c>
      <c r="I28" s="67">
        <f t="shared" si="2"/>
        <v>990.99999999999818</v>
      </c>
      <c r="J28" s="67">
        <f t="shared" si="2"/>
        <v>1416</v>
      </c>
      <c r="K28" s="67">
        <f t="shared" si="2"/>
        <v>4089.6249999999991</v>
      </c>
      <c r="L28" s="67">
        <f t="shared" si="2"/>
        <v>74.000000000001364</v>
      </c>
      <c r="M28" s="67">
        <f t="shared" si="2"/>
        <v>16.999999999999545</v>
      </c>
      <c r="N28" s="67">
        <f t="shared" si="2"/>
        <v>1236</v>
      </c>
      <c r="O28" s="67">
        <f t="shared" si="2"/>
        <v>2293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23" t="s">
        <v>143</v>
      </c>
      <c r="B29" s="67"/>
      <c r="C29" s="67">
        <f t="shared" si="2"/>
        <v>36</v>
      </c>
      <c r="D29" s="67">
        <f t="shared" si="2"/>
        <v>284.44781825158321</v>
      </c>
      <c r="E29" s="67">
        <f t="shared" si="2"/>
        <v>36</v>
      </c>
      <c r="F29" s="67">
        <f t="shared" si="2"/>
        <v>36.000000000000007</v>
      </c>
      <c r="G29" s="67">
        <f t="shared" si="2"/>
        <v>36.000000000000014</v>
      </c>
      <c r="H29" s="67">
        <f t="shared" si="2"/>
        <v>21.711701051991284</v>
      </c>
      <c r="I29" s="67">
        <f t="shared" si="2"/>
        <v>2.7000623958883807E-13</v>
      </c>
      <c r="J29" s="67">
        <f t="shared" si="2"/>
        <v>36.620654955076276</v>
      </c>
      <c r="K29" s="67">
        <f t="shared" si="2"/>
        <v>118.00000000000009</v>
      </c>
      <c r="L29" s="67">
        <f t="shared" si="2"/>
        <v>0</v>
      </c>
      <c r="M29" s="67">
        <f t="shared" si="2"/>
        <v>0</v>
      </c>
      <c r="N29" s="67">
        <f t="shared" si="2"/>
        <v>54</v>
      </c>
      <c r="O29" s="67">
        <f t="shared" si="2"/>
        <v>143.99999999999991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142</v>
      </c>
      <c r="B30" s="67"/>
      <c r="C30" s="67">
        <f t="shared" si="2"/>
        <v>581.97256881590533</v>
      </c>
      <c r="D30" s="67">
        <f t="shared" si="2"/>
        <v>491</v>
      </c>
      <c r="E30" s="67">
        <f t="shared" si="2"/>
        <v>44</v>
      </c>
      <c r="F30" s="67">
        <f t="shared" si="2"/>
        <v>51.000000000000014</v>
      </c>
      <c r="G30" s="67">
        <f t="shared" si="2"/>
        <v>8.9999999999999929</v>
      </c>
      <c r="H30" s="67">
        <f t="shared" si="2"/>
        <v>0</v>
      </c>
      <c r="I30" s="67">
        <f t="shared" si="2"/>
        <v>8.9999999999999929</v>
      </c>
      <c r="J30" s="67">
        <f t="shared" si="2"/>
        <v>54</v>
      </c>
      <c r="K30" s="67">
        <f t="shared" si="2"/>
        <v>41.000000000000007</v>
      </c>
      <c r="L30" s="67">
        <f t="shared" si="2"/>
        <v>1.0000000000000142</v>
      </c>
      <c r="M30" s="67">
        <f t="shared" si="2"/>
        <v>0</v>
      </c>
      <c r="N30" s="67">
        <f t="shared" si="2"/>
        <v>11</v>
      </c>
      <c r="O30" s="67">
        <f t="shared" si="2"/>
        <v>23</v>
      </c>
      <c r="P30" s="67">
        <f t="shared" si="2"/>
        <v>0</v>
      </c>
      <c r="Q30" s="67">
        <f t="shared" si="2"/>
        <v>0</v>
      </c>
    </row>
    <row r="31" spans="1:17" ht="12" customHeight="1" x14ac:dyDescent="0.25">
      <c r="A31" s="23" t="s">
        <v>141</v>
      </c>
      <c r="B31" s="67"/>
      <c r="C31" s="67">
        <f t="shared" si="2"/>
        <v>3</v>
      </c>
      <c r="D31" s="67">
        <f t="shared" si="2"/>
        <v>3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1</v>
      </c>
      <c r="K31" s="67">
        <f t="shared" si="2"/>
        <v>1.0000000000000007</v>
      </c>
      <c r="L31" s="67">
        <f t="shared" si="2"/>
        <v>0</v>
      </c>
      <c r="M31" s="67">
        <f t="shared" si="2"/>
        <v>0</v>
      </c>
      <c r="N31" s="67">
        <f t="shared" si="2"/>
        <v>1</v>
      </c>
      <c r="O31" s="67">
        <f t="shared" si="2"/>
        <v>1</v>
      </c>
      <c r="P31" s="67">
        <f t="shared" si="2"/>
        <v>0</v>
      </c>
      <c r="Q31" s="67">
        <f t="shared" si="2"/>
        <v>0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6092.430389791698</v>
      </c>
      <c r="D34" s="67">
        <f t="shared" si="3"/>
        <v>32707.794177903961</v>
      </c>
      <c r="E34" s="67">
        <f t="shared" si="3"/>
        <v>4726.0441779039611</v>
      </c>
      <c r="F34" s="67">
        <f t="shared" si="3"/>
        <v>4726.0441779039611</v>
      </c>
      <c r="G34" s="67">
        <f t="shared" si="3"/>
        <v>4203</v>
      </c>
      <c r="H34" s="67">
        <f t="shared" si="3"/>
        <v>3503.0000000000005</v>
      </c>
      <c r="I34" s="67">
        <f t="shared" si="3"/>
        <v>2868</v>
      </c>
      <c r="J34" s="67">
        <f t="shared" si="3"/>
        <v>2000</v>
      </c>
      <c r="K34" s="67">
        <f t="shared" si="3"/>
        <v>1957.9999999999995</v>
      </c>
      <c r="L34" s="67">
        <f t="shared" si="3"/>
        <v>1691.0000000000007</v>
      </c>
      <c r="M34" s="67">
        <f t="shared" si="3"/>
        <v>1785</v>
      </c>
      <c r="N34" s="67">
        <f t="shared" si="3"/>
        <v>1679</v>
      </c>
      <c r="O34" s="67">
        <f t="shared" si="3"/>
        <v>1147</v>
      </c>
      <c r="P34" s="67">
        <f t="shared" si="3"/>
        <v>0</v>
      </c>
      <c r="Q34" s="67">
        <f t="shared" si="3"/>
        <v>0</v>
      </c>
    </row>
    <row r="35" spans="1:17" ht="12" customHeight="1" x14ac:dyDescent="0.25">
      <c r="A35" s="29" t="s">
        <v>140</v>
      </c>
      <c r="B35" s="83"/>
      <c r="C35" s="83">
        <f t="shared" si="3"/>
        <v>2742.75</v>
      </c>
      <c r="D35" s="83">
        <f t="shared" si="3"/>
        <v>22729.636211887737</v>
      </c>
      <c r="E35" s="83">
        <f t="shared" si="3"/>
        <v>3082</v>
      </c>
      <c r="F35" s="83">
        <f t="shared" si="3"/>
        <v>2742.7500000000005</v>
      </c>
      <c r="G35" s="83">
        <f t="shared" si="3"/>
        <v>2420.5965514138734</v>
      </c>
      <c r="H35" s="83">
        <f t="shared" si="3"/>
        <v>588.34721386333968</v>
      </c>
      <c r="I35" s="83">
        <f t="shared" si="3"/>
        <v>877.88456906162583</v>
      </c>
      <c r="J35" s="83">
        <f t="shared" si="3"/>
        <v>1391.9999999999995</v>
      </c>
      <c r="K35" s="83">
        <f t="shared" si="3"/>
        <v>1868.9999999999995</v>
      </c>
      <c r="L35" s="83">
        <f t="shared" si="3"/>
        <v>105.00000000000068</v>
      </c>
      <c r="M35" s="83">
        <f t="shared" si="3"/>
        <v>0</v>
      </c>
      <c r="N35" s="83">
        <f t="shared" si="3"/>
        <v>770</v>
      </c>
      <c r="O35" s="83">
        <f t="shared" si="3"/>
        <v>1314</v>
      </c>
      <c r="P35" s="83">
        <f t="shared" si="3"/>
        <v>0</v>
      </c>
      <c r="Q35" s="83">
        <f t="shared" si="3"/>
        <v>0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1433.75</v>
      </c>
      <c r="D39" s="67">
        <f>RES_hhdet_in!D$5</f>
        <v>0</v>
      </c>
      <c r="E39" s="67">
        <f>RES_hhdet_in!E$5</f>
        <v>0</v>
      </c>
      <c r="F39" s="67">
        <f>RES_hhdet_in!F$5</f>
        <v>0</v>
      </c>
      <c r="G39" s="67">
        <f>RES_hhdet_in!G$5</f>
        <v>3807.75</v>
      </c>
      <c r="H39" s="67">
        <f>RES_hhdet_in!H$5</f>
        <v>1628.5</v>
      </c>
      <c r="I39" s="67">
        <f>RES_hhdet_in!I$5</f>
        <v>0</v>
      </c>
      <c r="J39" s="67">
        <f>RES_hhdet_in!J$5</f>
        <v>0</v>
      </c>
      <c r="K39" s="67">
        <f>RES_hhdet_in!K$5</f>
        <v>0</v>
      </c>
      <c r="L39" s="67">
        <f>RES_hhdet_in!L$5</f>
        <v>0</v>
      </c>
      <c r="M39" s="67">
        <f>RES_hhdet_in!M$5</f>
        <v>0</v>
      </c>
      <c r="N39" s="67">
        <f>RES_hhdet_in!N$5</f>
        <v>0</v>
      </c>
      <c r="O39" s="67">
        <f>RES_hhdet_in!O$5</f>
        <v>0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1007</v>
      </c>
      <c r="D41" s="67">
        <f>RES_hhdet_in!D$8</f>
        <v>783</v>
      </c>
      <c r="E41" s="67">
        <f>RES_hhdet_in!E$8</f>
        <v>251.25</v>
      </c>
      <c r="F41" s="67">
        <f>RES_hhdet_in!F$8</f>
        <v>154</v>
      </c>
      <c r="G41" s="67">
        <f>RES_hhdet_in!G$8</f>
        <v>88</v>
      </c>
      <c r="H41" s="67">
        <f>RES_hhdet_in!H$8</f>
        <v>120</v>
      </c>
      <c r="I41" s="67">
        <f>RES_hhdet_in!I$8</f>
        <v>198.25</v>
      </c>
      <c r="J41" s="67">
        <f>RES_hhdet_in!J$8</f>
        <v>463</v>
      </c>
      <c r="K41" s="67">
        <f>RES_hhdet_in!K$8</f>
        <v>595</v>
      </c>
      <c r="L41" s="67">
        <f>RES_hhdet_in!L$8</f>
        <v>632.99999999999989</v>
      </c>
      <c r="M41" s="67">
        <f>RES_hhdet_in!M$8</f>
        <v>567</v>
      </c>
      <c r="N41" s="67">
        <f>RES_hhdet_in!N$8</f>
        <v>407</v>
      </c>
      <c r="O41" s="67">
        <f>RES_hhdet_in!O$8</f>
        <v>0</v>
      </c>
      <c r="P41" s="67">
        <f>RES_hhdet_in!P$8</f>
        <v>0</v>
      </c>
      <c r="Q41" s="67">
        <f>RES_hhdet_in!Q$8</f>
        <v>0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0</v>
      </c>
      <c r="D43" s="67">
        <f>RES_hhdet_in!D$10</f>
        <v>0</v>
      </c>
      <c r="E43" s="67">
        <f>RES_hhdet_in!E$10</f>
        <v>0</v>
      </c>
      <c r="F43" s="67">
        <f>RES_hhdet_in!F$10</f>
        <v>0</v>
      </c>
      <c r="G43" s="67">
        <f>RES_hhdet_in!G$10</f>
        <v>0</v>
      </c>
      <c r="H43" s="67">
        <f>RES_hhdet_in!H$10</f>
        <v>0</v>
      </c>
      <c r="I43" s="67">
        <f>RES_hhdet_in!I$10</f>
        <v>0</v>
      </c>
      <c r="J43" s="67">
        <f>RES_hhdet_in!J$10</f>
        <v>0</v>
      </c>
      <c r="K43" s="67">
        <f>RES_hhdet_in!K$10</f>
        <v>0</v>
      </c>
      <c r="L43" s="67">
        <f>RES_hhdet_in!L$10</f>
        <v>0</v>
      </c>
      <c r="M43" s="67">
        <f>RES_hhdet_in!M$10</f>
        <v>0</v>
      </c>
      <c r="N43" s="67">
        <f>RES_hhdet_in!N$10</f>
        <v>0</v>
      </c>
      <c r="O43" s="67">
        <f>RES_hhdet_in!O$10</f>
        <v>0</v>
      </c>
      <c r="P43" s="67">
        <f>RES_hhdet_in!P$10</f>
        <v>0</v>
      </c>
      <c r="Q43" s="67">
        <f>RES_hhdet_in!Q$10</f>
        <v>0</v>
      </c>
    </row>
    <row r="44" spans="1:17" ht="12" customHeight="1" x14ac:dyDescent="0.25">
      <c r="A44" s="23" t="s">
        <v>144</v>
      </c>
      <c r="B44" s="67"/>
      <c r="C44" s="67">
        <f>RES_hhdet_in!C$11</f>
        <v>5258.3862550640524</v>
      </c>
      <c r="D44" s="67">
        <f>RES_hhdet_in!D$11</f>
        <v>391.52475056432212</v>
      </c>
      <c r="E44" s="67">
        <f>RES_hhdet_in!E$11</f>
        <v>2193.5000000000018</v>
      </c>
      <c r="F44" s="67">
        <f>RES_hhdet_in!F$11</f>
        <v>1542.5000000000009</v>
      </c>
      <c r="G44" s="67">
        <f>RES_hhdet_in!G$11</f>
        <v>5375.8627172750321</v>
      </c>
      <c r="H44" s="67">
        <f>RES_hhdet_in!H$11</f>
        <v>1586.9916728100222</v>
      </c>
      <c r="I44" s="67">
        <f>RES_hhdet_in!I$11</f>
        <v>0</v>
      </c>
      <c r="J44" s="67">
        <f>RES_hhdet_in!J$11</f>
        <v>0</v>
      </c>
      <c r="K44" s="67">
        <f>RES_hhdet_in!K$11</f>
        <v>3435.625</v>
      </c>
      <c r="L44" s="67">
        <f>RES_hhdet_in!L$11</f>
        <v>0</v>
      </c>
      <c r="M44" s="67">
        <f>RES_hhdet_in!M$11</f>
        <v>0</v>
      </c>
      <c r="N44" s="67">
        <f>RES_hhdet_in!N$11</f>
        <v>0</v>
      </c>
      <c r="O44" s="67">
        <f>RES_hhdet_in!O$11</f>
        <v>0</v>
      </c>
      <c r="P44" s="67">
        <f>RES_hhdet_in!P$11</f>
        <v>0</v>
      </c>
      <c r="Q44" s="67">
        <f>RES_hhdet_in!Q$11</f>
        <v>0</v>
      </c>
    </row>
    <row r="45" spans="1:17" ht="12" customHeight="1" x14ac:dyDescent="0.25">
      <c r="A45" s="23" t="s">
        <v>143</v>
      </c>
      <c r="B45" s="67"/>
      <c r="C45" s="67">
        <f>RES_hhdet_in!C$12</f>
        <v>46.000000000000014</v>
      </c>
      <c r="D45" s="67">
        <f>RES_hhdet_in!D$12</f>
        <v>2.4478182515832043</v>
      </c>
      <c r="E45" s="67">
        <f>RES_hhdet_in!E$12</f>
        <v>15.000000000000014</v>
      </c>
      <c r="F45" s="67">
        <f>RES_hhdet_in!F$12</f>
        <v>4.0000000000000053</v>
      </c>
      <c r="G45" s="67">
        <f>RES_hhdet_in!G$12</f>
        <v>53</v>
      </c>
      <c r="H45" s="67">
        <f>RES_hhdet_in!H$12</f>
        <v>41.711701051991291</v>
      </c>
      <c r="I45" s="67">
        <f>RES_hhdet_in!I$12</f>
        <v>26</v>
      </c>
      <c r="J45" s="67">
        <f>RES_hhdet_in!J$12</f>
        <v>31.620654955076574</v>
      </c>
      <c r="K45" s="67">
        <f>RES_hhdet_in!K$12</f>
        <v>128</v>
      </c>
      <c r="L45" s="67">
        <f>RES_hhdet_in!L$12</f>
        <v>63</v>
      </c>
      <c r="M45" s="67">
        <f>RES_hhdet_in!M$12</f>
        <v>7.0000000000000284</v>
      </c>
      <c r="N45" s="67">
        <f>RES_hhdet_in!N$12</f>
        <v>0</v>
      </c>
      <c r="O45" s="67">
        <f>RES_hhdet_in!O$12</f>
        <v>0</v>
      </c>
      <c r="P45" s="67">
        <f>RES_hhdet_in!P$12</f>
        <v>0</v>
      </c>
      <c r="Q45" s="67">
        <f>RES_hhdet_in!Q$12</f>
        <v>0</v>
      </c>
    </row>
    <row r="46" spans="1:17" ht="12" customHeight="1" x14ac:dyDescent="0.25">
      <c r="A46" s="23" t="s">
        <v>142</v>
      </c>
      <c r="B46" s="67"/>
      <c r="C46" s="67">
        <f>RES_hhdet_in!C$15</f>
        <v>557.97256881590533</v>
      </c>
      <c r="D46" s="67">
        <f>RES_hhdet_in!D$15</f>
        <v>0</v>
      </c>
      <c r="E46" s="67">
        <f>RES_hhdet_in!E$15</f>
        <v>0</v>
      </c>
      <c r="F46" s="67">
        <f>RES_hhdet_in!F$15</f>
        <v>0</v>
      </c>
      <c r="G46" s="67">
        <f>RES_hhdet_in!G$15</f>
        <v>0</v>
      </c>
      <c r="H46" s="67">
        <f>RES_hhdet_in!H$15</f>
        <v>0</v>
      </c>
      <c r="I46" s="67">
        <f>RES_hhdet_in!I$15</f>
        <v>0</v>
      </c>
      <c r="J46" s="67">
        <f>RES_hhdet_in!J$15</f>
        <v>41.000000000000014</v>
      </c>
      <c r="K46" s="67">
        <f>RES_hhdet_in!K$15</f>
        <v>35</v>
      </c>
      <c r="L46" s="67">
        <f>RES_hhdet_in!L$15</f>
        <v>0</v>
      </c>
      <c r="M46" s="67">
        <f>RES_hhdet_in!M$15</f>
        <v>7.1054273576010019E-15</v>
      </c>
      <c r="N46" s="67">
        <f>RES_hhdet_in!N$15</f>
        <v>0</v>
      </c>
      <c r="O46" s="67">
        <f>RES_hhdet_in!O$15</f>
        <v>0</v>
      </c>
      <c r="P46" s="67">
        <f>RES_hhdet_in!P$15</f>
        <v>0</v>
      </c>
      <c r="Q46" s="67">
        <f>RES_hhdet_in!Q$15</f>
        <v>0</v>
      </c>
    </row>
    <row r="47" spans="1:17" ht="12" customHeight="1" x14ac:dyDescent="0.25">
      <c r="A47" s="23" t="s">
        <v>141</v>
      </c>
      <c r="B47" s="67"/>
      <c r="C47" s="67">
        <f>RES_hhdet_in!C$16</f>
        <v>4</v>
      </c>
      <c r="D47" s="67">
        <f>RES_hhdet_in!D$16</f>
        <v>0</v>
      </c>
      <c r="E47" s="67">
        <f>RES_hhdet_in!E$16</f>
        <v>0</v>
      </c>
      <c r="F47" s="67">
        <f>RES_hhdet_in!F$16</f>
        <v>0</v>
      </c>
      <c r="G47" s="67">
        <f>RES_hhdet_in!G$16</f>
        <v>0</v>
      </c>
      <c r="H47" s="67">
        <f>RES_hhdet_in!H$16</f>
        <v>0</v>
      </c>
      <c r="I47" s="67">
        <f>RES_hhdet_in!I$16</f>
        <v>1.1102230246251565E-16</v>
      </c>
      <c r="J47" s="67">
        <f>RES_hhdet_in!J$16</f>
        <v>1.0000000000000004</v>
      </c>
      <c r="K47" s="67">
        <f>RES_hhdet_in!K$16</f>
        <v>1</v>
      </c>
      <c r="L47" s="67">
        <f>RES_hhdet_in!L$16</f>
        <v>1</v>
      </c>
      <c r="M47" s="67">
        <f>RES_hhdet_in!M$16</f>
        <v>1.5543122344752192E-15</v>
      </c>
      <c r="N47" s="67">
        <f>RES_hhdet_in!N$16</f>
        <v>0</v>
      </c>
      <c r="O47" s="67">
        <f>RES_hhdet_in!O$16</f>
        <v>0</v>
      </c>
      <c r="P47" s="67">
        <f>RES_hhdet_in!P$16</f>
        <v>0</v>
      </c>
      <c r="Q47" s="67">
        <f>RES_hhdet_in!Q$16</f>
        <v>0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502.43038979169665</v>
      </c>
      <c r="D50" s="67">
        <f>RES_hhdet_in!D$21</f>
        <v>271.79417790396138</v>
      </c>
      <c r="E50" s="67">
        <f>RES_hhdet_in!E$21</f>
        <v>2840.0441779039611</v>
      </c>
      <c r="F50" s="67">
        <f>RES_hhdet_in!F$21</f>
        <v>1330.0441779039613</v>
      </c>
      <c r="G50" s="67">
        <f>RES_hhdet_in!G$21</f>
        <v>3503</v>
      </c>
      <c r="H50" s="67">
        <f>RES_hhdet_in!H$21</f>
        <v>2868</v>
      </c>
      <c r="I50" s="67">
        <f>RES_hhdet_in!I$21</f>
        <v>2000</v>
      </c>
      <c r="J50" s="67">
        <f>RES_hhdet_in!J$21</f>
        <v>1958</v>
      </c>
      <c r="K50" s="67">
        <f>RES_hhdet_in!K$21</f>
        <v>1691</v>
      </c>
      <c r="L50" s="67">
        <f>RES_hhdet_in!L$21</f>
        <v>1785</v>
      </c>
      <c r="M50" s="67">
        <f>RES_hhdet_in!M$21</f>
        <v>1679</v>
      </c>
      <c r="N50" s="67">
        <f>RES_hhdet_in!N$21</f>
        <v>1147</v>
      </c>
      <c r="O50" s="67">
        <f>RES_hhdet_in!O$21</f>
        <v>0</v>
      </c>
      <c r="P50" s="67">
        <f>RES_hhdet_in!P$21</f>
        <v>0</v>
      </c>
      <c r="Q50" s="67">
        <f>RES_hhdet_in!Q$21</f>
        <v>0</v>
      </c>
    </row>
    <row r="51" spans="1:17" ht="12" customHeight="1" x14ac:dyDescent="0.25">
      <c r="A51" s="29" t="s">
        <v>140</v>
      </c>
      <c r="B51" s="83"/>
      <c r="C51" s="83">
        <f>RES_hhdet_in!C$22</f>
        <v>4968.7500000000018</v>
      </c>
      <c r="D51" s="83">
        <f>RES_hhdet_in!D$22</f>
        <v>230.63621188773539</v>
      </c>
      <c r="E51" s="83">
        <f>RES_hhdet_in!E$22</f>
        <v>0</v>
      </c>
      <c r="F51" s="83">
        <f>RES_hhdet_in!F$22</f>
        <v>501.75000000000006</v>
      </c>
      <c r="G51" s="83">
        <f>RES_hhdet_in!G$22</f>
        <v>2130.5965514138734</v>
      </c>
      <c r="H51" s="83">
        <f>RES_hhdet_in!H$22</f>
        <v>1195.3472138633388</v>
      </c>
      <c r="I51" s="83">
        <f>RES_hhdet_in!I$22</f>
        <v>771.88456906162628</v>
      </c>
      <c r="J51" s="83">
        <f>RES_hhdet_in!J$22</f>
        <v>0</v>
      </c>
      <c r="K51" s="83">
        <f>RES_hhdet_in!K$22</f>
        <v>1486.0000000000002</v>
      </c>
      <c r="L51" s="83">
        <f>RES_hhdet_in!L$22</f>
        <v>0</v>
      </c>
      <c r="M51" s="83">
        <f>RES_hhdet_in!M$22</f>
        <v>96.000000000000227</v>
      </c>
      <c r="N51" s="83">
        <f>RES_hhdet_in!N$22</f>
        <v>0</v>
      </c>
      <c r="O51" s="83">
        <f>RES_hhdet_in!O$22</f>
        <v>0</v>
      </c>
      <c r="P51" s="83">
        <f>RES_hhdet_in!P$22</f>
        <v>0</v>
      </c>
      <c r="Q51" s="83">
        <f>RES_hhdet_in!Q$22</f>
        <v>0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560.75918019064238</v>
      </c>
      <c r="D55" s="67">
        <f>RES_hhdet_in_new!D$5</f>
        <v>0</v>
      </c>
      <c r="E55" s="67">
        <f>RES_hhdet_in_new!E$5</f>
        <v>0</v>
      </c>
      <c r="F55" s="67">
        <f>RES_hhdet_in_new!F$5</f>
        <v>0</v>
      </c>
      <c r="G55" s="67">
        <f>RES_hhdet_in_new!G$5</f>
        <v>0</v>
      </c>
      <c r="H55" s="67">
        <f>RES_hhdet_in_new!H$5</f>
        <v>0</v>
      </c>
      <c r="I55" s="67">
        <f>RES_hhdet_in_new!I$5</f>
        <v>0</v>
      </c>
      <c r="J55" s="67">
        <f>RES_hhdet_in_new!J$5</f>
        <v>0</v>
      </c>
      <c r="K55" s="67">
        <f>RES_hhdet_in_new!K$5</f>
        <v>0</v>
      </c>
      <c r="L55" s="67">
        <f>RES_hhdet_in_new!L$5</f>
        <v>0</v>
      </c>
      <c r="M55" s="67">
        <f>RES_hhdet_in_new!M$5</f>
        <v>0</v>
      </c>
      <c r="N55" s="67">
        <f>RES_hhdet_in_new!N$5</f>
        <v>0</v>
      </c>
      <c r="O55" s="67">
        <f>RES_hhdet_in_new!O$5</f>
        <v>0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394</v>
      </c>
      <c r="D57" s="67">
        <f>RES_hhdet_in_new!D$8</f>
        <v>0</v>
      </c>
      <c r="E57" s="67">
        <f>RES_hhdet_in_new!E$8</f>
        <v>0</v>
      </c>
      <c r="F57" s="67">
        <f>RES_hhdet_in_new!F$8</f>
        <v>0</v>
      </c>
      <c r="G57" s="67">
        <f>RES_hhdet_in_new!G$8</f>
        <v>0</v>
      </c>
      <c r="H57" s="67">
        <f>RES_hhdet_in_new!H$8</f>
        <v>0</v>
      </c>
      <c r="I57" s="67">
        <f>RES_hhdet_in_new!I$8</f>
        <v>0</v>
      </c>
      <c r="J57" s="67">
        <f>RES_hhdet_in_new!J$8</f>
        <v>0</v>
      </c>
      <c r="K57" s="67">
        <f>RES_hhdet_in_new!K$8</f>
        <v>0</v>
      </c>
      <c r="L57" s="67">
        <f>RES_hhdet_in_new!L$8</f>
        <v>0</v>
      </c>
      <c r="M57" s="67">
        <f>RES_hhdet_in_new!M$8</f>
        <v>0</v>
      </c>
      <c r="N57" s="67">
        <f>RES_hhdet_in_new!N$8</f>
        <v>0</v>
      </c>
      <c r="O57" s="67">
        <f>RES_hhdet_in_new!O$8</f>
        <v>0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0</v>
      </c>
      <c r="E59" s="67">
        <f>RES_hhdet_in_new!E$10</f>
        <v>0</v>
      </c>
      <c r="F59" s="67">
        <f>RES_hhdet_in_new!F$10</f>
        <v>0</v>
      </c>
      <c r="G59" s="67">
        <f>RES_hhdet_in_new!G$10</f>
        <v>0</v>
      </c>
      <c r="H59" s="67">
        <f>RES_hhdet_in_new!H$10</f>
        <v>0</v>
      </c>
      <c r="I59" s="67">
        <f>RES_hhdet_in_new!I$10</f>
        <v>0</v>
      </c>
      <c r="J59" s="67">
        <f>RES_hhdet_in_new!J$10</f>
        <v>0</v>
      </c>
      <c r="K59" s="67">
        <f>RES_hhdet_in_new!K$10</f>
        <v>0</v>
      </c>
      <c r="L59" s="67">
        <f>RES_hhdet_in_new!L$10</f>
        <v>0</v>
      </c>
      <c r="M59" s="67">
        <f>RES_hhdet_in_new!M$10</f>
        <v>0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556.75918019064238</v>
      </c>
      <c r="D62" s="67">
        <f>RES_hhdet_in_new!D$15</f>
        <v>0</v>
      </c>
      <c r="E62" s="67">
        <f>RES_hhdet_in_new!E$15</f>
        <v>0</v>
      </c>
      <c r="F62" s="67">
        <f>RES_hhdet_in_new!F$15</f>
        <v>0</v>
      </c>
      <c r="G62" s="67">
        <f>RES_hhdet_in_new!G$15</f>
        <v>0</v>
      </c>
      <c r="H62" s="67">
        <f>RES_hhdet_in_new!H$15</f>
        <v>0</v>
      </c>
      <c r="I62" s="67">
        <f>RES_hhdet_in_new!I$15</f>
        <v>0</v>
      </c>
      <c r="J62" s="67">
        <f>RES_hhdet_in_new!J$15</f>
        <v>0</v>
      </c>
      <c r="K62" s="67">
        <f>RES_hhdet_in_new!K$15</f>
        <v>0</v>
      </c>
      <c r="L62" s="67">
        <f>RES_hhdet_in_new!L$15</f>
        <v>0</v>
      </c>
      <c r="M62" s="67">
        <f>RES_hhdet_in_new!M$15</f>
        <v>0</v>
      </c>
      <c r="N62" s="67">
        <f>RES_hhdet_in_new!N$15</f>
        <v>0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4</v>
      </c>
      <c r="D63" s="67">
        <f>RES_hhdet_in_new!D$16</f>
        <v>0</v>
      </c>
      <c r="E63" s="67">
        <f>RES_hhdet_in_new!E$16</f>
        <v>0</v>
      </c>
      <c r="F63" s="67">
        <f>RES_hhdet_in_new!F$16</f>
        <v>0</v>
      </c>
      <c r="G63" s="67">
        <f>RES_hhdet_in_new!G$16</f>
        <v>0</v>
      </c>
      <c r="H63" s="67">
        <f>RES_hhdet_in_new!H$16</f>
        <v>0</v>
      </c>
      <c r="I63" s="67">
        <f>RES_hhdet_in_new!I$16</f>
        <v>0</v>
      </c>
      <c r="J63" s="67">
        <f>RES_hhdet_in_new!J$16</f>
        <v>0</v>
      </c>
      <c r="K63" s="67">
        <f>RES_hhdet_in_new!K$16</f>
        <v>0</v>
      </c>
      <c r="L63" s="67">
        <f>RES_hhdet_in_new!L$16</f>
        <v>0</v>
      </c>
      <c r="M63" s="67">
        <f>RES_hhdet_in_new!M$16</f>
        <v>0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560.75918019064238</v>
      </c>
      <c r="D67" s="83">
        <f>RES_hhdet_in_new!D$22</f>
        <v>0</v>
      </c>
      <c r="E67" s="83">
        <f>RES_hhdet_in_new!E$22</f>
        <v>0</v>
      </c>
      <c r="F67" s="83">
        <f>RES_hhdet_in_new!F$22</f>
        <v>0</v>
      </c>
      <c r="G67" s="83">
        <f>RES_hhdet_in_new!G$22</f>
        <v>0</v>
      </c>
      <c r="H67" s="83">
        <f>RES_hhdet_in_new!H$22</f>
        <v>0</v>
      </c>
      <c r="I67" s="83">
        <f>RES_hhdet_in_new!I$22</f>
        <v>0</v>
      </c>
      <c r="J67" s="83">
        <f>RES_hhdet_in_new!J$22</f>
        <v>0</v>
      </c>
      <c r="K67" s="83">
        <f>RES_hhdet_in_new!K$22</f>
        <v>0</v>
      </c>
      <c r="L67" s="83">
        <f>RES_hhdet_in_new!L$22</f>
        <v>0</v>
      </c>
      <c r="M67" s="83">
        <f>RES_hhdet_in_new!M$22</f>
        <v>0</v>
      </c>
      <c r="N67" s="83">
        <f>RES_hhdet_in_new!N$22</f>
        <v>0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872.99081980935762</v>
      </c>
      <c r="D71" s="67">
        <f t="shared" ref="D71:Q71" si="4">D39-D55</f>
        <v>0</v>
      </c>
      <c r="E71" s="67">
        <f t="shared" si="4"/>
        <v>0</v>
      </c>
      <c r="F71" s="67">
        <f t="shared" si="4"/>
        <v>0</v>
      </c>
      <c r="G71" s="67">
        <f t="shared" si="4"/>
        <v>3807.75</v>
      </c>
      <c r="H71" s="67">
        <f t="shared" si="4"/>
        <v>1628.5</v>
      </c>
      <c r="I71" s="67">
        <f t="shared" si="4"/>
        <v>0</v>
      </c>
      <c r="J71" s="67">
        <f t="shared" si="4"/>
        <v>0</v>
      </c>
      <c r="K71" s="67">
        <f t="shared" si="4"/>
        <v>0</v>
      </c>
      <c r="L71" s="67">
        <f t="shared" si="4"/>
        <v>0</v>
      </c>
      <c r="M71" s="67">
        <f t="shared" si="4"/>
        <v>0</v>
      </c>
      <c r="N71" s="67">
        <f t="shared" si="4"/>
        <v>0</v>
      </c>
      <c r="O71" s="67">
        <f t="shared" si="4"/>
        <v>0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613</v>
      </c>
      <c r="D73" s="67">
        <f t="shared" ref="D73:Q73" si="5">D41-D57</f>
        <v>783</v>
      </c>
      <c r="E73" s="67">
        <f t="shared" si="5"/>
        <v>251.25</v>
      </c>
      <c r="F73" s="67">
        <f t="shared" si="5"/>
        <v>154</v>
      </c>
      <c r="G73" s="67">
        <f t="shared" si="5"/>
        <v>88</v>
      </c>
      <c r="H73" s="67">
        <f t="shared" si="5"/>
        <v>120</v>
      </c>
      <c r="I73" s="67">
        <f t="shared" si="5"/>
        <v>198.25</v>
      </c>
      <c r="J73" s="67">
        <f t="shared" si="5"/>
        <v>463</v>
      </c>
      <c r="K73" s="67">
        <f t="shared" si="5"/>
        <v>595</v>
      </c>
      <c r="L73" s="67">
        <f t="shared" si="5"/>
        <v>632.99999999999989</v>
      </c>
      <c r="M73" s="67">
        <f t="shared" si="5"/>
        <v>567</v>
      </c>
      <c r="N73" s="67">
        <f t="shared" si="5"/>
        <v>407</v>
      </c>
      <c r="O73" s="67">
        <f t="shared" si="5"/>
        <v>0</v>
      </c>
      <c r="P73" s="67">
        <f t="shared" si="5"/>
        <v>0</v>
      </c>
      <c r="Q73" s="67">
        <f t="shared" si="5"/>
        <v>0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0</v>
      </c>
      <c r="D75" s="67">
        <f t="shared" si="6"/>
        <v>0</v>
      </c>
      <c r="E75" s="67">
        <f t="shared" si="6"/>
        <v>0</v>
      </c>
      <c r="F75" s="67">
        <f t="shared" si="6"/>
        <v>0</v>
      </c>
      <c r="G75" s="67">
        <f t="shared" si="6"/>
        <v>0</v>
      </c>
      <c r="H75" s="67">
        <f t="shared" si="6"/>
        <v>0</v>
      </c>
      <c r="I75" s="67">
        <f t="shared" si="6"/>
        <v>0</v>
      </c>
      <c r="J75" s="67">
        <f t="shared" si="6"/>
        <v>0</v>
      </c>
      <c r="K75" s="67">
        <f t="shared" si="6"/>
        <v>0</v>
      </c>
      <c r="L75" s="67">
        <f t="shared" si="6"/>
        <v>0</v>
      </c>
      <c r="M75" s="67">
        <f t="shared" si="6"/>
        <v>0</v>
      </c>
      <c r="N75" s="67">
        <f t="shared" si="6"/>
        <v>0</v>
      </c>
      <c r="O75" s="67">
        <f t="shared" si="6"/>
        <v>0</v>
      </c>
      <c r="P75" s="67">
        <f t="shared" si="6"/>
        <v>0</v>
      </c>
      <c r="Q75" s="67">
        <f t="shared" si="6"/>
        <v>0</v>
      </c>
    </row>
    <row r="76" spans="1:17" ht="12" customHeight="1" x14ac:dyDescent="0.25">
      <c r="A76" s="148" t="s">
        <v>144</v>
      </c>
      <c r="B76" s="67"/>
      <c r="C76" s="67">
        <f t="shared" si="6"/>
        <v>5258.3862550640524</v>
      </c>
      <c r="D76" s="67">
        <f t="shared" si="6"/>
        <v>391.52475056432212</v>
      </c>
      <c r="E76" s="67">
        <f t="shared" si="6"/>
        <v>2193.5000000000018</v>
      </c>
      <c r="F76" s="67">
        <f t="shared" si="6"/>
        <v>1542.5000000000009</v>
      </c>
      <c r="G76" s="67">
        <f t="shared" si="6"/>
        <v>5375.8627172750321</v>
      </c>
      <c r="H76" s="67">
        <f t="shared" si="6"/>
        <v>1586.9916728100222</v>
      </c>
      <c r="I76" s="67">
        <f t="shared" si="6"/>
        <v>0</v>
      </c>
      <c r="J76" s="67">
        <f t="shared" si="6"/>
        <v>0</v>
      </c>
      <c r="K76" s="67">
        <f t="shared" si="6"/>
        <v>3435.625</v>
      </c>
      <c r="L76" s="67">
        <f t="shared" si="6"/>
        <v>0</v>
      </c>
      <c r="M76" s="67">
        <f t="shared" si="6"/>
        <v>0</v>
      </c>
      <c r="N76" s="67">
        <f t="shared" si="6"/>
        <v>0</v>
      </c>
      <c r="O76" s="67">
        <f t="shared" si="6"/>
        <v>0</v>
      </c>
      <c r="P76" s="67">
        <f t="shared" si="6"/>
        <v>0</v>
      </c>
      <c r="Q76" s="67">
        <f t="shared" si="6"/>
        <v>0</v>
      </c>
    </row>
    <row r="77" spans="1:17" ht="12" customHeight="1" x14ac:dyDescent="0.25">
      <c r="A77" s="148" t="s">
        <v>143</v>
      </c>
      <c r="B77" s="67"/>
      <c r="C77" s="67">
        <f t="shared" si="6"/>
        <v>46.000000000000014</v>
      </c>
      <c r="D77" s="67">
        <f t="shared" si="6"/>
        <v>2.4478182515832043</v>
      </c>
      <c r="E77" s="67">
        <f t="shared" si="6"/>
        <v>15.000000000000014</v>
      </c>
      <c r="F77" s="67">
        <f t="shared" si="6"/>
        <v>4.0000000000000053</v>
      </c>
      <c r="G77" s="67">
        <f t="shared" si="6"/>
        <v>53</v>
      </c>
      <c r="H77" s="67">
        <f t="shared" si="6"/>
        <v>41.711701051991291</v>
      </c>
      <c r="I77" s="67">
        <f t="shared" si="6"/>
        <v>26</v>
      </c>
      <c r="J77" s="67">
        <f t="shared" si="6"/>
        <v>31.620654955076574</v>
      </c>
      <c r="K77" s="67">
        <f t="shared" si="6"/>
        <v>128</v>
      </c>
      <c r="L77" s="67">
        <f t="shared" si="6"/>
        <v>63</v>
      </c>
      <c r="M77" s="67">
        <f t="shared" si="6"/>
        <v>7.0000000000000284</v>
      </c>
      <c r="N77" s="67">
        <f t="shared" si="6"/>
        <v>0</v>
      </c>
      <c r="O77" s="67">
        <f t="shared" si="6"/>
        <v>0</v>
      </c>
      <c r="P77" s="67">
        <f t="shared" si="6"/>
        <v>0</v>
      </c>
      <c r="Q77" s="67">
        <f t="shared" si="6"/>
        <v>0</v>
      </c>
    </row>
    <row r="78" spans="1:17" ht="12" customHeight="1" x14ac:dyDescent="0.25">
      <c r="A78" s="148" t="s">
        <v>142</v>
      </c>
      <c r="B78" s="67"/>
      <c r="C78" s="67">
        <f t="shared" si="6"/>
        <v>1.2133886252629509</v>
      </c>
      <c r="D78" s="67">
        <f t="shared" si="6"/>
        <v>0</v>
      </c>
      <c r="E78" s="67">
        <f t="shared" si="6"/>
        <v>0</v>
      </c>
      <c r="F78" s="67">
        <f t="shared" si="6"/>
        <v>0</v>
      </c>
      <c r="G78" s="67">
        <f t="shared" si="6"/>
        <v>0</v>
      </c>
      <c r="H78" s="67">
        <f t="shared" si="6"/>
        <v>0</v>
      </c>
      <c r="I78" s="67">
        <f t="shared" si="6"/>
        <v>0</v>
      </c>
      <c r="J78" s="67">
        <f t="shared" si="6"/>
        <v>41.000000000000014</v>
      </c>
      <c r="K78" s="67">
        <f t="shared" si="6"/>
        <v>35</v>
      </c>
      <c r="L78" s="67">
        <f t="shared" si="6"/>
        <v>0</v>
      </c>
      <c r="M78" s="67">
        <f t="shared" si="6"/>
        <v>7.1054273576010019E-15</v>
      </c>
      <c r="N78" s="67">
        <f t="shared" si="6"/>
        <v>0</v>
      </c>
      <c r="O78" s="67">
        <f t="shared" si="6"/>
        <v>0</v>
      </c>
      <c r="P78" s="67">
        <f t="shared" si="6"/>
        <v>0</v>
      </c>
      <c r="Q78" s="67">
        <f t="shared" si="6"/>
        <v>0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0</v>
      </c>
      <c r="H79" s="67">
        <f t="shared" si="6"/>
        <v>0</v>
      </c>
      <c r="I79" s="67">
        <f t="shared" si="6"/>
        <v>1.1102230246251565E-16</v>
      </c>
      <c r="J79" s="67">
        <f t="shared" si="6"/>
        <v>1.0000000000000004</v>
      </c>
      <c r="K79" s="67">
        <f t="shared" si="6"/>
        <v>1</v>
      </c>
      <c r="L79" s="67">
        <f t="shared" si="6"/>
        <v>1</v>
      </c>
      <c r="M79" s="67">
        <f t="shared" si="6"/>
        <v>1.5543122344752192E-15</v>
      </c>
      <c r="N79" s="67">
        <f t="shared" si="6"/>
        <v>0</v>
      </c>
      <c r="O79" s="67">
        <f t="shared" si="6"/>
        <v>0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502.43038979169665</v>
      </c>
      <c r="D82" s="67">
        <f t="shared" si="7"/>
        <v>271.79417790396138</v>
      </c>
      <c r="E82" s="67">
        <f t="shared" si="7"/>
        <v>2840.0441779039611</v>
      </c>
      <c r="F82" s="67">
        <f t="shared" si="7"/>
        <v>1330.0441779039613</v>
      </c>
      <c r="G82" s="67">
        <f t="shared" si="7"/>
        <v>3503</v>
      </c>
      <c r="H82" s="67">
        <f t="shared" si="7"/>
        <v>2868</v>
      </c>
      <c r="I82" s="67">
        <f t="shared" si="7"/>
        <v>2000</v>
      </c>
      <c r="J82" s="67">
        <f t="shared" si="7"/>
        <v>1958</v>
      </c>
      <c r="K82" s="67">
        <f t="shared" si="7"/>
        <v>1691</v>
      </c>
      <c r="L82" s="67">
        <f t="shared" si="7"/>
        <v>1785</v>
      </c>
      <c r="M82" s="67">
        <f t="shared" si="7"/>
        <v>1679</v>
      </c>
      <c r="N82" s="67">
        <f t="shared" si="7"/>
        <v>1147</v>
      </c>
      <c r="O82" s="67">
        <f t="shared" si="7"/>
        <v>0</v>
      </c>
      <c r="P82" s="67">
        <f t="shared" si="7"/>
        <v>0</v>
      </c>
      <c r="Q82" s="67">
        <f t="shared" si="7"/>
        <v>0</v>
      </c>
    </row>
    <row r="83" spans="1:17" ht="12" customHeight="1" x14ac:dyDescent="0.25">
      <c r="A83" s="159" t="s">
        <v>140</v>
      </c>
      <c r="B83" s="83"/>
      <c r="C83" s="83">
        <f t="shared" si="7"/>
        <v>4407.9908198093599</v>
      </c>
      <c r="D83" s="83">
        <f t="shared" si="7"/>
        <v>230.63621188773539</v>
      </c>
      <c r="E83" s="83">
        <f t="shared" si="7"/>
        <v>0</v>
      </c>
      <c r="F83" s="83">
        <f t="shared" si="7"/>
        <v>501.75000000000006</v>
      </c>
      <c r="G83" s="83">
        <f t="shared" si="7"/>
        <v>2130.5965514138734</v>
      </c>
      <c r="H83" s="83">
        <f t="shared" si="7"/>
        <v>1195.3472138633388</v>
      </c>
      <c r="I83" s="83">
        <f t="shared" si="7"/>
        <v>771.88456906162628</v>
      </c>
      <c r="J83" s="83">
        <f t="shared" si="7"/>
        <v>0</v>
      </c>
      <c r="K83" s="83">
        <f t="shared" si="7"/>
        <v>1486.0000000000002</v>
      </c>
      <c r="L83" s="83">
        <f t="shared" si="7"/>
        <v>0</v>
      </c>
      <c r="M83" s="83">
        <f t="shared" si="7"/>
        <v>96.000000000000227</v>
      </c>
      <c r="N83" s="83">
        <f t="shared" si="7"/>
        <v>0</v>
      </c>
      <c r="O83" s="83">
        <f t="shared" si="7"/>
        <v>0</v>
      </c>
      <c r="P83" s="83">
        <f t="shared" si="7"/>
        <v>0</v>
      </c>
      <c r="Q83" s="83">
        <f t="shared" si="7"/>
        <v>0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0</v>
      </c>
      <c r="F89" s="80">
        <f>RES_hhdet_numvin!F5</f>
        <v>0</v>
      </c>
      <c r="G89" s="80">
        <f>RES_hhdet_numvin!G5</f>
        <v>0</v>
      </c>
      <c r="H89" s="80">
        <f>RES_hhdet_numvin!H5</f>
        <v>0</v>
      </c>
      <c r="I89" s="80">
        <f>RES_hhdet_numvin!I5</f>
        <v>0</v>
      </c>
      <c r="J89" s="80">
        <f>RES_hhdet_numvin!J5</f>
        <v>0</v>
      </c>
      <c r="K89" s="80">
        <f>RES_hhdet_numvin!K5</f>
        <v>0</v>
      </c>
      <c r="L89" s="80">
        <f>RES_hhdet_numvin!L5</f>
        <v>0</v>
      </c>
      <c r="M89" s="80">
        <f>RES_hhdet_numvin!M5</f>
        <v>0</v>
      </c>
      <c r="N89" s="80">
        <f>RES_hhdet_numvin!N5</f>
        <v>0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0</v>
      </c>
      <c r="J91" s="80">
        <f>RES_hhdet_numvin!J8</f>
        <v>0</v>
      </c>
      <c r="K91" s="80">
        <f>RES_hhdet_numvin!K8</f>
        <v>0</v>
      </c>
      <c r="L91" s="80">
        <f>RES_hhdet_numvin!L8</f>
        <v>0</v>
      </c>
      <c r="M91" s="80">
        <f>RES_hhdet_numvin!M8</f>
        <v>0</v>
      </c>
      <c r="N91" s="80">
        <f>RES_hhdet_numvin!N8</f>
        <v>0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0</v>
      </c>
      <c r="I93" s="80">
        <f>RES_hhdet_numvin!I10</f>
        <v>0</v>
      </c>
      <c r="J93" s="80">
        <f>RES_hhdet_numvin!J10</f>
        <v>0</v>
      </c>
      <c r="K93" s="80">
        <f>RES_hhdet_numvin!K10</f>
        <v>0</v>
      </c>
      <c r="L93" s="80">
        <f>RES_hhdet_numvin!L10</f>
        <v>0</v>
      </c>
      <c r="M93" s="80">
        <f>RES_hhdet_numvin!M10</f>
        <v>0</v>
      </c>
      <c r="N93" s="80">
        <f>RES_hhdet_numvin!N10</f>
        <v>0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</v>
      </c>
      <c r="G94" s="80">
        <f>RES_hhdet_numvin!G11</f>
        <v>0</v>
      </c>
      <c r="H94" s="80">
        <f>RES_hhdet_numvin!H11</f>
        <v>0</v>
      </c>
      <c r="I94" s="80">
        <f>RES_hhdet_numvin!I11</f>
        <v>0</v>
      </c>
      <c r="J94" s="80">
        <f>RES_hhdet_numvin!J11</f>
        <v>0</v>
      </c>
      <c r="K94" s="80">
        <f>RES_hhdet_numvin!K11</f>
        <v>0</v>
      </c>
      <c r="L94" s="80">
        <f>RES_hhdet_numvin!L11</f>
        <v>0</v>
      </c>
      <c r="M94" s="80">
        <f>RES_hhdet_numvin!M11</f>
        <v>0</v>
      </c>
      <c r="N94" s="80">
        <f>RES_hhdet_numvin!N11</f>
        <v>0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0</v>
      </c>
      <c r="I95" s="80">
        <f>RES_hhdet_numvin!I12</f>
        <v>0</v>
      </c>
      <c r="J95" s="80">
        <f>RES_hhdet_numvin!J12</f>
        <v>0</v>
      </c>
      <c r="K95" s="80">
        <f>RES_hhdet_numvin!K12</f>
        <v>0</v>
      </c>
      <c r="L95" s="80">
        <f>RES_hhdet_numvin!L12</f>
        <v>0</v>
      </c>
      <c r="M95" s="80">
        <f>RES_hhdet_numvin!M12</f>
        <v>0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0</v>
      </c>
      <c r="I96" s="80">
        <f>RES_hhdet_numvin!I15</f>
        <v>0</v>
      </c>
      <c r="J96" s="80">
        <f>RES_hhdet_numvin!J15</f>
        <v>0</v>
      </c>
      <c r="K96" s="80">
        <f>RES_hhdet_numvin!K15</f>
        <v>0</v>
      </c>
      <c r="L96" s="80">
        <f>RES_hhdet_numvin!L15</f>
        <v>0</v>
      </c>
      <c r="M96" s="80">
        <f>RES_hhdet_numvin!M15</f>
        <v>0</v>
      </c>
      <c r="N96" s="80">
        <f>RES_hhdet_numvin!N15</f>
        <v>0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0</v>
      </c>
      <c r="M97" s="80">
        <f>RES_hhdet_numvin!M16</f>
        <v>0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0</v>
      </c>
      <c r="F100" s="80">
        <f>RES_hhdet_numvin!F21</f>
        <v>0</v>
      </c>
      <c r="G100" s="80">
        <f>RES_hhdet_numvin!G21</f>
        <v>0</v>
      </c>
      <c r="H100" s="80">
        <f>RES_hhdet_numvin!H21</f>
        <v>0</v>
      </c>
      <c r="I100" s="80">
        <f>RES_hhdet_numvin!I21</f>
        <v>0</v>
      </c>
      <c r="J100" s="80">
        <f>RES_hhdet_numvin!J21</f>
        <v>0</v>
      </c>
      <c r="K100" s="80">
        <f>RES_hhdet_numvin!K21</f>
        <v>0</v>
      </c>
      <c r="L100" s="80">
        <f>RES_hhdet_numvin!L21</f>
        <v>0</v>
      </c>
      <c r="M100" s="80">
        <f>RES_hhdet_numvin!M21</f>
        <v>0</v>
      </c>
      <c r="N100" s="80">
        <f>RES_hhdet_numvin!N21</f>
        <v>0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0</v>
      </c>
      <c r="F101" s="78">
        <f>RES_hhdet_numvin!F22</f>
        <v>0</v>
      </c>
      <c r="G101" s="78">
        <f>RES_hhdet_numvin!G22</f>
        <v>0</v>
      </c>
      <c r="H101" s="78">
        <f>RES_hhdet_numvin!H22</f>
        <v>0</v>
      </c>
      <c r="I101" s="78">
        <f>RES_hhdet_numvin!I22</f>
        <v>0</v>
      </c>
      <c r="J101" s="78">
        <f>RES_hhdet_numvin!J22</f>
        <v>0</v>
      </c>
      <c r="K101" s="78">
        <f>RES_hhdet_numvin!K22</f>
        <v>0</v>
      </c>
      <c r="L101" s="78">
        <f>RES_hhdet_numvin!L22</f>
        <v>0</v>
      </c>
      <c r="M101" s="78">
        <f>RES_hhdet_numvin!M22</f>
        <v>0</v>
      </c>
      <c r="N101" s="78">
        <f>RES_hhdet_numvin!N22</f>
        <v>0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91.865409300782446</v>
      </c>
      <c r="C105" s="168">
        <f t="shared" ref="C105:Q105" si="8">SUM(C106,C109,C111,C121)</f>
        <v>100.80288859493157</v>
      </c>
      <c r="D105" s="168">
        <f t="shared" si="8"/>
        <v>23.353795385147098</v>
      </c>
      <c r="E105" s="168">
        <f t="shared" si="8"/>
        <v>21.53157846265352</v>
      </c>
      <c r="F105" s="168">
        <f t="shared" si="8"/>
        <v>10.769788716381141</v>
      </c>
      <c r="G105" s="168">
        <f t="shared" si="8"/>
        <v>9.7389749364779679</v>
      </c>
      <c r="H105" s="168">
        <f t="shared" si="8"/>
        <v>9.6649604561591289</v>
      </c>
      <c r="I105" s="168">
        <f t="shared" si="8"/>
        <v>7.6984553046382098</v>
      </c>
      <c r="J105" s="168">
        <f t="shared" si="8"/>
        <v>5.9581955410122509</v>
      </c>
      <c r="K105" s="168">
        <f t="shared" si="8"/>
        <v>5.0688456246337799</v>
      </c>
      <c r="L105" s="168">
        <f t="shared" si="8"/>
        <v>5.0012295032335858</v>
      </c>
      <c r="M105" s="168">
        <f t="shared" si="8"/>
        <v>4.9966553502700872</v>
      </c>
      <c r="N105" s="168">
        <f t="shared" si="8"/>
        <v>3.2981999748994668</v>
      </c>
      <c r="O105" s="168">
        <f t="shared" si="8"/>
        <v>0</v>
      </c>
      <c r="P105" s="168">
        <f t="shared" si="8"/>
        <v>0</v>
      </c>
      <c r="Q105" s="168">
        <f t="shared" si="8"/>
        <v>0</v>
      </c>
    </row>
    <row r="106" spans="1:17" ht="12" customHeight="1" x14ac:dyDescent="0.25">
      <c r="A106" s="158" t="s">
        <v>65</v>
      </c>
      <c r="B106" s="157">
        <f>SUM(B107:B108)</f>
        <v>63.561244325592426</v>
      </c>
      <c r="C106" s="157">
        <f t="shared" ref="C106:Q106" si="9">SUM(C107:C108)</f>
        <v>73.12303868224555</v>
      </c>
      <c r="D106" s="157">
        <f t="shared" si="9"/>
        <v>16.403154173360363</v>
      </c>
      <c r="E106" s="157">
        <f t="shared" si="9"/>
        <v>16.309998529428032</v>
      </c>
      <c r="F106" s="157">
        <f t="shared" si="9"/>
        <v>7.6642503544612648</v>
      </c>
      <c r="G106" s="157">
        <f t="shared" si="9"/>
        <v>7.0282946276360487</v>
      </c>
      <c r="H106" s="157">
        <f t="shared" si="9"/>
        <v>7.0497240389296056</v>
      </c>
      <c r="I106" s="157">
        <f t="shared" si="9"/>
        <v>5.525557787021425</v>
      </c>
      <c r="J106" s="157">
        <f t="shared" si="9"/>
        <v>4.3190650544384273</v>
      </c>
      <c r="K106" s="157">
        <f t="shared" si="9"/>
        <v>3.7145928861123485</v>
      </c>
      <c r="L106" s="157">
        <f t="shared" si="9"/>
        <v>3.6464804309617924</v>
      </c>
      <c r="M106" s="157">
        <f t="shared" si="9"/>
        <v>3.6512835332469114</v>
      </c>
      <c r="N106" s="157">
        <f t="shared" si="9"/>
        <v>2.4208251927749793</v>
      </c>
      <c r="O106" s="157">
        <f t="shared" si="9"/>
        <v>0</v>
      </c>
      <c r="P106" s="157">
        <f t="shared" si="9"/>
        <v>0</v>
      </c>
      <c r="Q106" s="157">
        <f t="shared" si="9"/>
        <v>0</v>
      </c>
    </row>
    <row r="107" spans="1:17" ht="12" customHeight="1" x14ac:dyDescent="0.25">
      <c r="A107" s="23" t="s">
        <v>58</v>
      </c>
      <c r="B107" s="156">
        <f>RES_hhdet_fec!B$5</f>
        <v>63.174727926694487</v>
      </c>
      <c r="C107" s="156">
        <f>RES_hhdet_fec!C$5</f>
        <v>72.699949999999987</v>
      </c>
      <c r="D107" s="156">
        <f>RES_hhdet_fec!D$5</f>
        <v>16.299650000000007</v>
      </c>
      <c r="E107" s="156">
        <f>RES_hhdet_fec!E$5</f>
        <v>16.201699999999999</v>
      </c>
      <c r="F107" s="156">
        <f>RES_hhdet_fec!F$5</f>
        <v>7.6003899999999991</v>
      </c>
      <c r="G107" s="156">
        <f>RES_hhdet_fec!G$5</f>
        <v>6.9743488747422093</v>
      </c>
      <c r="H107" s="156">
        <f>RES_hhdet_fec!H$5</f>
        <v>7.0000199999999984</v>
      </c>
      <c r="I107" s="156">
        <f>RES_hhdet_fec!I$5</f>
        <v>5.4999999999999991</v>
      </c>
      <c r="J107" s="156">
        <f>RES_hhdet_fec!J$5</f>
        <v>4.2998899999999995</v>
      </c>
      <c r="K107" s="156">
        <f>RES_hhdet_fec!K$5</f>
        <v>3.6998000000000006</v>
      </c>
      <c r="L107" s="156">
        <f>RES_hhdet_fec!L$5</f>
        <v>3.6305225437419093</v>
      </c>
      <c r="M107" s="156">
        <f>RES_hhdet_fec!M$5</f>
        <v>3.630457465918802</v>
      </c>
      <c r="N107" s="156">
        <f>RES_hhdet_fec!N$5</f>
        <v>2.4123434020645695</v>
      </c>
      <c r="O107" s="156">
        <f>RES_hhdet_fec!O$5</f>
        <v>0</v>
      </c>
      <c r="P107" s="156">
        <f>RES_hhdet_fec!P$5</f>
        <v>0</v>
      </c>
      <c r="Q107" s="156">
        <f>RES_hhdet_fec!Q$5</f>
        <v>0</v>
      </c>
    </row>
    <row r="108" spans="1:17" ht="12" customHeight="1" x14ac:dyDescent="0.25">
      <c r="A108" s="23" t="s">
        <v>60</v>
      </c>
      <c r="B108" s="156">
        <f>RES_hhdet_fec!B$6</f>
        <v>0.38651639889793704</v>
      </c>
      <c r="C108" s="156">
        <f>RES_hhdet_fec!C$6</f>
        <v>0.42308868224556917</v>
      </c>
      <c r="D108" s="156">
        <f>RES_hhdet_fec!D$6</f>
        <v>0.10350417336035782</v>
      </c>
      <c r="E108" s="156">
        <f>RES_hhdet_fec!E$6</f>
        <v>0.10829852942803463</v>
      </c>
      <c r="F108" s="156">
        <f>RES_hhdet_fec!F$6</f>
        <v>6.3860354461265839E-2</v>
      </c>
      <c r="G108" s="156">
        <f>RES_hhdet_fec!G$6</f>
        <v>5.394575289383953E-2</v>
      </c>
      <c r="H108" s="156">
        <f>RES_hhdet_fec!H$6</f>
        <v>4.9704038929606988E-2</v>
      </c>
      <c r="I108" s="156">
        <f>RES_hhdet_fec!I$6</f>
        <v>2.5557787021425502E-2</v>
      </c>
      <c r="J108" s="156">
        <f>RES_hhdet_fec!J$6</f>
        <v>1.91750544384275E-2</v>
      </c>
      <c r="K108" s="156">
        <f>RES_hhdet_fec!K$6</f>
        <v>1.4792886112348021E-2</v>
      </c>
      <c r="L108" s="156">
        <f>RES_hhdet_fec!L$6</f>
        <v>1.5957887219883261E-2</v>
      </c>
      <c r="M108" s="156">
        <f>RES_hhdet_fec!M$6</f>
        <v>2.0826067328109172E-2</v>
      </c>
      <c r="N108" s="156">
        <f>RES_hhdet_fec!N$6</f>
        <v>8.4817907104099075E-3</v>
      </c>
      <c r="O108" s="156">
        <f>RES_hhdet_fec!O$6</f>
        <v>0</v>
      </c>
      <c r="P108" s="156">
        <f>RES_hhdet_fec!P$6</f>
        <v>0</v>
      </c>
      <c r="Q108" s="156">
        <f>RES_hhdet_fec!Q$6</f>
        <v>0</v>
      </c>
    </row>
    <row r="109" spans="1:17" ht="12" customHeight="1" x14ac:dyDescent="0.25">
      <c r="A109" s="158" t="s">
        <v>112</v>
      </c>
      <c r="B109" s="157">
        <f>B110</f>
        <v>1.0586173626030415</v>
      </c>
      <c r="C109" s="157">
        <f t="shared" ref="C109:Q109" si="10">C110</f>
        <v>1.0543852486567142</v>
      </c>
      <c r="D109" s="157">
        <f t="shared" si="10"/>
        <v>0.24775418859110207</v>
      </c>
      <c r="E109" s="157">
        <f t="shared" si="10"/>
        <v>0.19124684562580124</v>
      </c>
      <c r="F109" s="157">
        <f t="shared" si="10"/>
        <v>0.11741748978662826</v>
      </c>
      <c r="G109" s="157">
        <f t="shared" si="10"/>
        <v>0.11089286573703243</v>
      </c>
      <c r="H109" s="157">
        <f t="shared" si="10"/>
        <v>0.11552933969101584</v>
      </c>
      <c r="I109" s="157">
        <f t="shared" si="10"/>
        <v>0.10242246626209886</v>
      </c>
      <c r="J109" s="157">
        <f t="shared" si="10"/>
        <v>8.2927806795504044E-2</v>
      </c>
      <c r="K109" s="157">
        <f t="shared" si="10"/>
        <v>5.9802806714874049E-2</v>
      </c>
      <c r="L109" s="157">
        <f t="shared" si="10"/>
        <v>6.030290526157675E-2</v>
      </c>
      <c r="M109" s="157">
        <f t="shared" si="10"/>
        <v>7.4945625947498942E-2</v>
      </c>
      <c r="N109" s="157">
        <f t="shared" si="10"/>
        <v>5.9132219066249041E-2</v>
      </c>
      <c r="O109" s="157">
        <f t="shared" si="10"/>
        <v>0</v>
      </c>
      <c r="P109" s="157">
        <f t="shared" si="10"/>
        <v>0</v>
      </c>
      <c r="Q109" s="157">
        <f t="shared" si="10"/>
        <v>0</v>
      </c>
    </row>
    <row r="110" spans="1:17" ht="12" customHeight="1" x14ac:dyDescent="0.25">
      <c r="A110" s="23" t="s">
        <v>60</v>
      </c>
      <c r="B110" s="156">
        <f>RES_hhdet_fec!B$8</f>
        <v>1.0586173626030415</v>
      </c>
      <c r="C110" s="156">
        <f>RES_hhdet_fec!C$8</f>
        <v>1.0543852486567142</v>
      </c>
      <c r="D110" s="156">
        <f>RES_hhdet_fec!D$8</f>
        <v>0.24775418859110207</v>
      </c>
      <c r="E110" s="156">
        <f>RES_hhdet_fec!E$8</f>
        <v>0.19124684562580124</v>
      </c>
      <c r="F110" s="156">
        <f>RES_hhdet_fec!F$8</f>
        <v>0.11741748978662826</v>
      </c>
      <c r="G110" s="156">
        <f>RES_hhdet_fec!G$8</f>
        <v>0.11089286573703243</v>
      </c>
      <c r="H110" s="156">
        <f>RES_hhdet_fec!H$8</f>
        <v>0.11552933969101584</v>
      </c>
      <c r="I110" s="156">
        <f>RES_hhdet_fec!I$8</f>
        <v>0.10242246626209886</v>
      </c>
      <c r="J110" s="156">
        <f>RES_hhdet_fec!J$8</f>
        <v>8.2927806795504044E-2</v>
      </c>
      <c r="K110" s="156">
        <f>RES_hhdet_fec!K$8</f>
        <v>5.9802806714874049E-2</v>
      </c>
      <c r="L110" s="156">
        <f>RES_hhdet_fec!L$8</f>
        <v>6.030290526157675E-2</v>
      </c>
      <c r="M110" s="156">
        <f>RES_hhdet_fec!M$8</f>
        <v>7.4945625947498942E-2</v>
      </c>
      <c r="N110" s="156">
        <f>RES_hhdet_fec!N$8</f>
        <v>5.9132219066249041E-2</v>
      </c>
      <c r="O110" s="156">
        <f>RES_hhdet_fec!O$8</f>
        <v>0</v>
      </c>
      <c r="P110" s="156">
        <f>RES_hhdet_fec!P$8</f>
        <v>0</v>
      </c>
      <c r="Q110" s="156">
        <f>RES_hhdet_fec!Q$8</f>
        <v>0</v>
      </c>
    </row>
    <row r="111" spans="1:17" ht="12" customHeight="1" x14ac:dyDescent="0.25">
      <c r="A111" s="158" t="s">
        <v>63</v>
      </c>
      <c r="B111" s="157">
        <f>SUM(B112:B114,B117:B118)</f>
        <v>18.672979276210985</v>
      </c>
      <c r="C111" s="157">
        <f t="shared" ref="C111:Q111" si="11">SUM(C112:C114,C117:C118)</f>
        <v>18.474875146047104</v>
      </c>
      <c r="D111" s="157">
        <f t="shared" si="11"/>
        <v>4.6898679874164291</v>
      </c>
      <c r="E111" s="157">
        <f t="shared" si="11"/>
        <v>3.4578745049846416</v>
      </c>
      <c r="F111" s="157">
        <f t="shared" si="11"/>
        <v>2.0038357333719623</v>
      </c>
      <c r="G111" s="157">
        <f t="shared" si="11"/>
        <v>1.7425164661036896</v>
      </c>
      <c r="H111" s="157">
        <f t="shared" si="11"/>
        <v>1.7074145896969615</v>
      </c>
      <c r="I111" s="157">
        <f t="shared" si="11"/>
        <v>1.4444361254476772</v>
      </c>
      <c r="J111" s="157">
        <f t="shared" si="11"/>
        <v>1.0754970246562523</v>
      </c>
      <c r="K111" s="157">
        <f t="shared" si="11"/>
        <v>0.89947291120961048</v>
      </c>
      <c r="L111" s="157">
        <f t="shared" si="11"/>
        <v>0.8827979350339562</v>
      </c>
      <c r="M111" s="157">
        <f t="shared" si="11"/>
        <v>0.87687111587496969</v>
      </c>
      <c r="N111" s="157">
        <f t="shared" si="11"/>
        <v>0.55890595921312936</v>
      </c>
      <c r="O111" s="157">
        <f t="shared" si="11"/>
        <v>0</v>
      </c>
      <c r="P111" s="157">
        <f t="shared" si="11"/>
        <v>0</v>
      </c>
      <c r="Q111" s="157">
        <f t="shared" si="11"/>
        <v>0</v>
      </c>
    </row>
    <row r="112" spans="1:17" ht="12" customHeight="1" x14ac:dyDescent="0.25">
      <c r="A112" s="167" t="s">
        <v>171</v>
      </c>
      <c r="B112" s="132">
        <f>RES_hhdet_fec!B$10</f>
        <v>0</v>
      </c>
      <c r="C112" s="132">
        <f>RES_hhdet_fec!C$10</f>
        <v>0</v>
      </c>
      <c r="D112" s="132">
        <f>RES_hhdet_fec!D$10</f>
        <v>0</v>
      </c>
      <c r="E112" s="132">
        <f>RES_hhdet_fec!E$10</f>
        <v>0</v>
      </c>
      <c r="F112" s="132">
        <f>RES_hhdet_fec!F$10</f>
        <v>0</v>
      </c>
      <c r="G112" s="132">
        <f>RES_hhdet_fec!G$10</f>
        <v>0</v>
      </c>
      <c r="H112" s="132">
        <f>RES_hhdet_fec!H$10</f>
        <v>0</v>
      </c>
      <c r="I112" s="132">
        <f>RES_hhdet_fec!I$10</f>
        <v>0</v>
      </c>
      <c r="J112" s="132">
        <f>RES_hhdet_fec!J$10</f>
        <v>0</v>
      </c>
      <c r="K112" s="132">
        <f>RES_hhdet_fec!K$10</f>
        <v>0</v>
      </c>
      <c r="L112" s="132">
        <f>RES_hhdet_fec!L$10</f>
        <v>0</v>
      </c>
      <c r="M112" s="132">
        <f>RES_hhdet_fec!M$10</f>
        <v>0</v>
      </c>
      <c r="N112" s="132">
        <f>RES_hhdet_fec!N$10</f>
        <v>0</v>
      </c>
      <c r="O112" s="132">
        <f>RES_hhdet_fec!O$10</f>
        <v>0</v>
      </c>
      <c r="P112" s="132">
        <f>RES_hhdet_fec!P$10</f>
        <v>0</v>
      </c>
      <c r="Q112" s="132">
        <f>RES_hhdet_fec!Q$10</f>
        <v>0</v>
      </c>
    </row>
    <row r="113" spans="1:17" ht="12" customHeight="1" x14ac:dyDescent="0.25">
      <c r="A113" s="167" t="s">
        <v>144</v>
      </c>
      <c r="B113" s="132">
        <f>RES_hhdet_fec!B$11</f>
        <v>18.450611011677449</v>
      </c>
      <c r="C113" s="132">
        <f>RES_hhdet_fec!C$11</f>
        <v>18.259512998651516</v>
      </c>
      <c r="D113" s="132">
        <f>RES_hhdet_fec!D$11</f>
        <v>4.6293387666118386</v>
      </c>
      <c r="E113" s="132">
        <f>RES_hhdet_fec!E$11</f>
        <v>3.4101658077487311</v>
      </c>
      <c r="F113" s="132">
        <f>RES_hhdet_fec!F$11</f>
        <v>1.9736073500794435</v>
      </c>
      <c r="G113" s="132">
        <f>RES_hhdet_fec!G$11</f>
        <v>1.7115424622384481</v>
      </c>
      <c r="H113" s="132">
        <f>RES_hhdet_fec!H$11</f>
        <v>1.6741273127007235</v>
      </c>
      <c r="I113" s="132">
        <f>RES_hhdet_fec!I$11</f>
        <v>1.4100620580119316</v>
      </c>
      <c r="J113" s="132">
        <f>RES_hhdet_fec!J$11</f>
        <v>1.0455945385682111</v>
      </c>
      <c r="K113" s="132">
        <f>RES_hhdet_fec!K$11</f>
        <v>0.86964584969288794</v>
      </c>
      <c r="L113" s="132">
        <f>RES_hhdet_fec!L$11</f>
        <v>0.84131249298341526</v>
      </c>
      <c r="M113" s="132">
        <f>RES_hhdet_fec!M$11</f>
        <v>0.83385694168725022</v>
      </c>
      <c r="N113" s="132">
        <f>RES_hhdet_fec!N$11</f>
        <v>0.52916408244958912</v>
      </c>
      <c r="O113" s="132">
        <f>RES_hhdet_fec!O$11</f>
        <v>0</v>
      </c>
      <c r="P113" s="132">
        <f>RES_hhdet_fec!P$11</f>
        <v>0</v>
      </c>
      <c r="Q113" s="132">
        <f>RES_hhdet_fec!Q$11</f>
        <v>0</v>
      </c>
    </row>
    <row r="114" spans="1:17" ht="12" customHeight="1" x14ac:dyDescent="0.25">
      <c r="A114" s="167" t="s">
        <v>143</v>
      </c>
      <c r="B114" s="132">
        <f>SUM(B115:B116)</f>
        <v>6.6440958695318658E-2</v>
      </c>
      <c r="C114" s="132">
        <f t="shared" ref="C114:Q114" si="12">SUM(C115:C116)</f>
        <v>7.0369933993444253E-2</v>
      </c>
      <c r="D114" s="132">
        <f t="shared" si="12"/>
        <v>2.0449327927555785E-2</v>
      </c>
      <c r="E114" s="132">
        <f t="shared" si="12"/>
        <v>1.6866715240522294E-2</v>
      </c>
      <c r="F114" s="132">
        <f t="shared" si="12"/>
        <v>1.0994229530989944E-2</v>
      </c>
      <c r="G114" s="132">
        <f t="shared" si="12"/>
        <v>1.4102152046798204E-2</v>
      </c>
      <c r="H114" s="132">
        <f t="shared" si="12"/>
        <v>1.7565148259369924E-2</v>
      </c>
      <c r="I114" s="132">
        <f t="shared" si="12"/>
        <v>2.2114307937967786E-2</v>
      </c>
      <c r="J114" s="132">
        <f t="shared" si="12"/>
        <v>2.1022507812032701E-2</v>
      </c>
      <c r="K114" s="132">
        <f t="shared" si="12"/>
        <v>2.2474150434282789E-2</v>
      </c>
      <c r="L114" s="132">
        <f t="shared" si="12"/>
        <v>3.3255144068415933E-2</v>
      </c>
      <c r="M114" s="132">
        <f t="shared" si="12"/>
        <v>3.4355496332891991E-2</v>
      </c>
      <c r="N114" s="132">
        <f t="shared" si="12"/>
        <v>2.4459570807749804E-2</v>
      </c>
      <c r="O114" s="132">
        <f t="shared" si="12"/>
        <v>0</v>
      </c>
      <c r="P114" s="132">
        <f t="shared" si="12"/>
        <v>0</v>
      </c>
      <c r="Q114" s="132">
        <f t="shared" si="12"/>
        <v>0</v>
      </c>
    </row>
    <row r="115" spans="1:17" ht="12" customHeight="1" x14ac:dyDescent="0.25">
      <c r="A115" s="166" t="s">
        <v>57</v>
      </c>
      <c r="B115" s="165">
        <f>RES_hhdet_fec!B$13</f>
        <v>3.7537903873477919E-2</v>
      </c>
      <c r="C115" s="165">
        <f>RES_hhdet_fec!C$13</f>
        <v>3.9879505325836125E-2</v>
      </c>
      <c r="D115" s="165">
        <f>RES_hhdet_fec!D$13</f>
        <v>1.1507155315158774E-2</v>
      </c>
      <c r="E115" s="165">
        <f>RES_hhdet_fec!E$13</f>
        <v>9.4491455255732455E-3</v>
      </c>
      <c r="F115" s="165">
        <f>RES_hhdet_fec!F$13</f>
        <v>6.1300085934917047E-3</v>
      </c>
      <c r="G115" s="165">
        <f>RES_hhdet_fec!G$13</f>
        <v>7.83407755044448E-3</v>
      </c>
      <c r="H115" s="165">
        <f>RES_hhdet_fec!H$13</f>
        <v>9.7225175471918005E-3</v>
      </c>
      <c r="I115" s="165">
        <f>RES_hhdet_fec!I$13</f>
        <v>1.219245224150938E-2</v>
      </c>
      <c r="J115" s="165">
        <f>RES_hhdet_fec!J$13</f>
        <v>1.154704310257822E-2</v>
      </c>
      <c r="K115" s="165">
        <f>RES_hhdet_fec!K$13</f>
        <v>1.229996339897099E-2</v>
      </c>
      <c r="L115" s="165">
        <f>RES_hhdet_fec!L$13</f>
        <v>1.8126416938503385E-2</v>
      </c>
      <c r="M115" s="165">
        <f>RES_hhdet_fec!M$13</f>
        <v>1.8713933063652738E-2</v>
      </c>
      <c r="N115" s="165">
        <f>RES_hhdet_fec!N$13</f>
        <v>1.3292564827342509E-2</v>
      </c>
      <c r="O115" s="165">
        <f>RES_hhdet_fec!O$13</f>
        <v>0</v>
      </c>
      <c r="P115" s="165">
        <f>RES_hhdet_fec!P$13</f>
        <v>0</v>
      </c>
      <c r="Q115" s="165">
        <f>RES_hhdet_fec!Q$13</f>
        <v>0</v>
      </c>
    </row>
    <row r="116" spans="1:17" ht="12" customHeight="1" x14ac:dyDescent="0.25">
      <c r="A116" s="147" t="s">
        <v>59</v>
      </c>
      <c r="B116" s="164">
        <f>RES_hhdet_fec!B$14</f>
        <v>2.8903054821840742E-2</v>
      </c>
      <c r="C116" s="164">
        <f>RES_hhdet_fec!C$14</f>
        <v>3.0490428667608128E-2</v>
      </c>
      <c r="D116" s="164">
        <f>RES_hhdet_fec!D$14</f>
        <v>8.9421726123970098E-3</v>
      </c>
      <c r="E116" s="164">
        <f>RES_hhdet_fec!E$14</f>
        <v>7.4175697149490502E-3</v>
      </c>
      <c r="F116" s="164">
        <f>RES_hhdet_fec!F$14</f>
        <v>4.8642209374982403E-3</v>
      </c>
      <c r="G116" s="164">
        <f>RES_hhdet_fec!G$14</f>
        <v>6.268074496353724E-3</v>
      </c>
      <c r="H116" s="164">
        <f>RES_hhdet_fec!H$14</f>
        <v>7.8426307121781218E-3</v>
      </c>
      <c r="I116" s="164">
        <f>RES_hhdet_fec!I$14</f>
        <v>9.9218556964584051E-3</v>
      </c>
      <c r="J116" s="164">
        <f>RES_hhdet_fec!J$14</f>
        <v>9.4754647094544824E-3</v>
      </c>
      <c r="K116" s="164">
        <f>RES_hhdet_fec!K$14</f>
        <v>1.0174187035311796E-2</v>
      </c>
      <c r="L116" s="164">
        <f>RES_hhdet_fec!L$14</f>
        <v>1.5128727129912549E-2</v>
      </c>
      <c r="M116" s="164">
        <f>RES_hhdet_fec!M$14</f>
        <v>1.5641563269239253E-2</v>
      </c>
      <c r="N116" s="164">
        <f>RES_hhdet_fec!N$14</f>
        <v>1.1167005980407294E-2</v>
      </c>
      <c r="O116" s="164">
        <f>RES_hhdet_fec!O$14</f>
        <v>0</v>
      </c>
      <c r="P116" s="164">
        <f>RES_hhdet_fec!P$14</f>
        <v>0</v>
      </c>
      <c r="Q116" s="164">
        <f>RES_hhdet_fec!Q$14</f>
        <v>0</v>
      </c>
    </row>
    <row r="117" spans="1:17" ht="12" customHeight="1" x14ac:dyDescent="0.25">
      <c r="A117" s="163" t="s">
        <v>142</v>
      </c>
      <c r="B117" s="162">
        <f>RES_hhdet_fec!B$15</f>
        <v>0.15542860581136683</v>
      </c>
      <c r="C117" s="162">
        <f>RES_hhdet_fec!C$15</f>
        <v>0.14433248910770069</v>
      </c>
      <c r="D117" s="162">
        <f>RES_hhdet_fec!D$15</f>
        <v>3.9905177343032332E-2</v>
      </c>
      <c r="E117" s="162">
        <f>RES_hhdet_fec!E$15</f>
        <v>3.066164357558257E-2</v>
      </c>
      <c r="F117" s="162">
        <f>RES_hhdet_fec!F$15</f>
        <v>1.9047265272169607E-2</v>
      </c>
      <c r="G117" s="162">
        <f>RES_hhdet_fec!G$15</f>
        <v>1.668451482608856E-2</v>
      </c>
      <c r="H117" s="162">
        <f>RES_hhdet_fec!H$15</f>
        <v>1.5542593739005038E-2</v>
      </c>
      <c r="I117" s="162">
        <f>RES_hhdet_fec!I$15</f>
        <v>1.2089541842514151E-2</v>
      </c>
      <c r="J117" s="162">
        <f>RES_hhdet_fec!J$15</f>
        <v>8.7146566867766714E-3</v>
      </c>
      <c r="K117" s="162">
        <f>RES_hhdet_fec!K$15</f>
        <v>7.1912396502238551E-3</v>
      </c>
      <c r="L117" s="162">
        <f>RES_hhdet_fec!L$15</f>
        <v>7.8863214856902692E-3</v>
      </c>
      <c r="M117" s="162">
        <f>RES_hhdet_fec!M$15</f>
        <v>8.3052642831170208E-3</v>
      </c>
      <c r="N117" s="162">
        <f>RES_hhdet_fec!N$15</f>
        <v>5.1157870928384948E-3</v>
      </c>
      <c r="O117" s="162">
        <f>RES_hhdet_fec!O$15</f>
        <v>0</v>
      </c>
      <c r="P117" s="162">
        <f>RES_hhdet_fec!P$15</f>
        <v>0</v>
      </c>
      <c r="Q117" s="162">
        <f>RES_hhdet_fec!Q$15</f>
        <v>0</v>
      </c>
    </row>
    <row r="118" spans="1:17" ht="12" customHeight="1" x14ac:dyDescent="0.25">
      <c r="A118" s="161" t="s">
        <v>141</v>
      </c>
      <c r="B118" s="160">
        <f>SUM(B119:B120)</f>
        <v>4.9870002685135321E-4</v>
      </c>
      <c r="C118" s="160">
        <f t="shared" ref="C118:Q118" si="13">SUM(C119:C120)</f>
        <v>6.5972429444505079E-4</v>
      </c>
      <c r="D118" s="160">
        <f t="shared" si="13"/>
        <v>1.7471553400325078E-4</v>
      </c>
      <c r="E118" s="160">
        <f t="shared" si="13"/>
        <v>1.8033841980559406E-4</v>
      </c>
      <c r="F118" s="160">
        <f t="shared" si="13"/>
        <v>1.8688848935925206E-4</v>
      </c>
      <c r="G118" s="160">
        <f t="shared" si="13"/>
        <v>1.8733699235493566E-4</v>
      </c>
      <c r="H118" s="160">
        <f t="shared" si="13"/>
        <v>1.7953499786296963E-4</v>
      </c>
      <c r="I118" s="160">
        <f t="shared" si="13"/>
        <v>1.7021765526354388E-4</v>
      </c>
      <c r="J118" s="160">
        <f t="shared" si="13"/>
        <v>1.6532158923180927E-4</v>
      </c>
      <c r="K118" s="160">
        <f t="shared" si="13"/>
        <v>1.6167143221593064E-4</v>
      </c>
      <c r="L118" s="160">
        <f t="shared" si="13"/>
        <v>3.43976496434792E-4</v>
      </c>
      <c r="M118" s="160">
        <f t="shared" si="13"/>
        <v>3.5341357171033978E-4</v>
      </c>
      <c r="N118" s="160">
        <f t="shared" si="13"/>
        <v>1.6651886295195265E-4</v>
      </c>
      <c r="O118" s="160">
        <f t="shared" si="13"/>
        <v>0</v>
      </c>
      <c r="P118" s="160">
        <f t="shared" si="13"/>
        <v>0</v>
      </c>
      <c r="Q118" s="160">
        <f t="shared" si="13"/>
        <v>0</v>
      </c>
    </row>
    <row r="119" spans="1:17" ht="12" customHeight="1" x14ac:dyDescent="0.25">
      <c r="A119" s="148" t="s">
        <v>60</v>
      </c>
      <c r="B119" s="156">
        <f>RES_hhdet_fec!B$17</f>
        <v>2.7348141784999685E-4</v>
      </c>
      <c r="C119" s="156">
        <f>RES_hhdet_fec!C$17</f>
        <v>3.5096045983636092E-4</v>
      </c>
      <c r="D119" s="156">
        <f>RES_hhdet_fec!D$17</f>
        <v>9.5581263097082537E-5</v>
      </c>
      <c r="E119" s="156">
        <f>RES_hhdet_fec!E$17</f>
        <v>9.9712662034408695E-5</v>
      </c>
      <c r="F119" s="156">
        <f>RES_hhdet_fec!F$17</f>
        <v>1.0581814040094805E-4</v>
      </c>
      <c r="G119" s="156">
        <f>RES_hhdet_fec!G$17</f>
        <v>1.0593342746722498E-4</v>
      </c>
      <c r="H119" s="156">
        <f>RES_hhdet_fec!H$17</f>
        <v>9.8683134850824047E-5</v>
      </c>
      <c r="I119" s="156">
        <f>RES_hhdet_fec!I$17</f>
        <v>8.9552161796402393E-5</v>
      </c>
      <c r="J119" s="156">
        <f>RES_hhdet_fec!J$17</f>
        <v>8.5021040846601788E-5</v>
      </c>
      <c r="K119" s="156">
        <f>RES_hhdet_fec!K$17</f>
        <v>8.2185596002557271E-5</v>
      </c>
      <c r="L119" s="156">
        <f>RES_hhdet_fec!L$17</f>
        <v>1.8556050554565534E-4</v>
      </c>
      <c r="M119" s="156">
        <f>RES_hhdet_fec!M$17</f>
        <v>1.9541798313216552E-4</v>
      </c>
      <c r="N119" s="156">
        <f>RES_hhdet_fec!N$17</f>
        <v>8.8970210310235315E-5</v>
      </c>
      <c r="O119" s="156">
        <f>RES_hhdet_fec!O$17</f>
        <v>0</v>
      </c>
      <c r="P119" s="156">
        <f>RES_hhdet_fec!P$17</f>
        <v>0</v>
      </c>
      <c r="Q119" s="156">
        <f>RES_hhdet_fec!Q$17</f>
        <v>0</v>
      </c>
    </row>
    <row r="120" spans="1:17" ht="12" customHeight="1" x14ac:dyDescent="0.25">
      <c r="A120" s="148" t="s">
        <v>59</v>
      </c>
      <c r="B120" s="156">
        <f>RES_hhdet_fec!B$18</f>
        <v>2.2521860900135633E-4</v>
      </c>
      <c r="C120" s="156">
        <f>RES_hhdet_fec!C$18</f>
        <v>3.0876383460868987E-4</v>
      </c>
      <c r="D120" s="156">
        <f>RES_hhdet_fec!D$18</f>
        <v>7.9134270906168258E-5</v>
      </c>
      <c r="E120" s="156">
        <f>RES_hhdet_fec!E$18</f>
        <v>8.0625757771185367E-5</v>
      </c>
      <c r="F120" s="156">
        <f>RES_hhdet_fec!F$18</f>
        <v>8.1070348958304006E-5</v>
      </c>
      <c r="G120" s="156">
        <f>RES_hhdet_fec!G$18</f>
        <v>8.1403564887710697E-5</v>
      </c>
      <c r="H120" s="156">
        <f>RES_hhdet_fec!H$18</f>
        <v>8.0851863012145568E-5</v>
      </c>
      <c r="I120" s="156">
        <f>RES_hhdet_fec!I$18</f>
        <v>8.0665493467141486E-5</v>
      </c>
      <c r="J120" s="156">
        <f>RES_hhdet_fec!J$18</f>
        <v>8.0300548385207483E-5</v>
      </c>
      <c r="K120" s="156">
        <f>RES_hhdet_fec!K$18</f>
        <v>7.9485836213373382E-5</v>
      </c>
      <c r="L120" s="156">
        <f>RES_hhdet_fec!L$18</f>
        <v>1.5841599088913669E-4</v>
      </c>
      <c r="M120" s="156">
        <f>RES_hhdet_fec!M$18</f>
        <v>1.5799558857817426E-4</v>
      </c>
      <c r="N120" s="156">
        <f>RES_hhdet_fec!N$18</f>
        <v>7.7548652641717332E-5</v>
      </c>
      <c r="O120" s="156">
        <f>RES_hhdet_fec!O$18</f>
        <v>0</v>
      </c>
      <c r="P120" s="156">
        <f>RES_hhdet_fec!P$18</f>
        <v>0</v>
      </c>
      <c r="Q120" s="156">
        <f>RES_hhdet_fec!Q$18</f>
        <v>0</v>
      </c>
    </row>
    <row r="121" spans="1:17" ht="12" customHeight="1" x14ac:dyDescent="0.25">
      <c r="A121" s="158" t="s">
        <v>62</v>
      </c>
      <c r="B121" s="157">
        <f>SUM(B122:B124)</f>
        <v>8.5725683363759888</v>
      </c>
      <c r="C121" s="157">
        <f t="shared" ref="C121:Q121" si="14">SUM(C122:C124)</f>
        <v>8.1505895179822154</v>
      </c>
      <c r="D121" s="157">
        <f t="shared" si="14"/>
        <v>2.0130190357792053</v>
      </c>
      <c r="E121" s="157">
        <f t="shared" si="14"/>
        <v>1.5724585826150446</v>
      </c>
      <c r="F121" s="157">
        <f t="shared" si="14"/>
        <v>0.98428513876128498</v>
      </c>
      <c r="G121" s="157">
        <f t="shared" si="14"/>
        <v>0.85727097700119836</v>
      </c>
      <c r="H121" s="157">
        <f t="shared" si="14"/>
        <v>0.79229248784154604</v>
      </c>
      <c r="I121" s="157">
        <f t="shared" si="14"/>
        <v>0.62603892590700805</v>
      </c>
      <c r="J121" s="157">
        <f t="shared" si="14"/>
        <v>0.48070565512206742</v>
      </c>
      <c r="K121" s="157">
        <f t="shared" si="14"/>
        <v>0.39497702059694739</v>
      </c>
      <c r="L121" s="157">
        <f t="shared" si="14"/>
        <v>0.41164823197626016</v>
      </c>
      <c r="M121" s="157">
        <f t="shared" si="14"/>
        <v>0.39355507520070715</v>
      </c>
      <c r="N121" s="157">
        <f t="shared" si="14"/>
        <v>0.25933660384510876</v>
      </c>
      <c r="O121" s="157">
        <f t="shared" si="14"/>
        <v>0</v>
      </c>
      <c r="P121" s="157">
        <f t="shared" si="14"/>
        <v>0</v>
      </c>
      <c r="Q121" s="157">
        <f t="shared" si="14"/>
        <v>0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6.1994422854428004</v>
      </c>
      <c r="C123" s="156">
        <f>RES_hhdet_fec!C$21</f>
        <v>5.5441498965613114</v>
      </c>
      <c r="D123" s="156">
        <f>RES_hhdet_fec!D$21</f>
        <v>1.2473966862538084</v>
      </c>
      <c r="E123" s="156">
        <f>RES_hhdet_fec!E$21</f>
        <v>1.0734464859500312</v>
      </c>
      <c r="F123" s="156">
        <f>RES_hhdet_fec!F$21</f>
        <v>0.59522701064681793</v>
      </c>
      <c r="G123" s="156">
        <f>RES_hhdet_fec!G$21</f>
        <v>0.55070230895755823</v>
      </c>
      <c r="H123" s="156">
        <f>RES_hhdet_fec!H$21</f>
        <v>0.41386737906428916</v>
      </c>
      <c r="I123" s="156">
        <f>RES_hhdet_fec!I$21</f>
        <v>0.28658670323182578</v>
      </c>
      <c r="J123" s="156">
        <f>RES_hhdet_fec!J$21</f>
        <v>0.27291783769136052</v>
      </c>
      <c r="K123" s="156">
        <f>RES_hhdet_fec!K$21</f>
        <v>0.21535394047400727</v>
      </c>
      <c r="L123" s="156">
        <f>RES_hhdet_fec!L$21</f>
        <v>0.23870011548061529</v>
      </c>
      <c r="M123" s="156">
        <f>RES_hhdet_fec!M$21</f>
        <v>0.21290245542383701</v>
      </c>
      <c r="N123" s="156">
        <f>RES_hhdet_fec!N$21</f>
        <v>0.14678271910344687</v>
      </c>
      <c r="O123" s="156">
        <f>RES_hhdet_fec!O$21</f>
        <v>0</v>
      </c>
      <c r="P123" s="156">
        <f>RES_hhdet_fec!P$21</f>
        <v>0</v>
      </c>
      <c r="Q123" s="156">
        <f>RES_hhdet_fec!Q$21</f>
        <v>0</v>
      </c>
    </row>
    <row r="124" spans="1:17" ht="12" customHeight="1" x14ac:dyDescent="0.25">
      <c r="A124" s="29" t="s">
        <v>140</v>
      </c>
      <c r="B124" s="57">
        <f>RES_hhdet_fec!B$22</f>
        <v>2.3731260509331884</v>
      </c>
      <c r="C124" s="57">
        <f>RES_hhdet_fec!C$22</f>
        <v>2.6064396214209049</v>
      </c>
      <c r="D124" s="57">
        <f>RES_hhdet_fec!D$22</f>
        <v>0.76562234952539676</v>
      </c>
      <c r="E124" s="57">
        <f>RES_hhdet_fec!E$22</f>
        <v>0.49901209666501339</v>
      </c>
      <c r="F124" s="57">
        <f>RES_hhdet_fec!F$22</f>
        <v>0.38905812811446699</v>
      </c>
      <c r="G124" s="57">
        <f>RES_hhdet_fec!G$22</f>
        <v>0.30656866804364019</v>
      </c>
      <c r="H124" s="57">
        <f>RES_hhdet_fec!H$22</f>
        <v>0.37842510877725694</v>
      </c>
      <c r="I124" s="57">
        <f>RES_hhdet_fec!I$22</f>
        <v>0.33945222267518221</v>
      </c>
      <c r="J124" s="57">
        <f>RES_hhdet_fec!J$22</f>
        <v>0.20778781743070693</v>
      </c>
      <c r="K124" s="57">
        <f>RES_hhdet_fec!K$22</f>
        <v>0.17962308012294015</v>
      </c>
      <c r="L124" s="57">
        <f>RES_hhdet_fec!L$22</f>
        <v>0.17294811649564487</v>
      </c>
      <c r="M124" s="57">
        <f>RES_hhdet_fec!M$22</f>
        <v>0.18065261977687014</v>
      </c>
      <c r="N124" s="57">
        <f>RES_hhdet_fec!N$22</f>
        <v>0.11255388474166189</v>
      </c>
      <c r="O124" s="57">
        <f>RES_hhdet_fec!O$22</f>
        <v>0</v>
      </c>
      <c r="P124" s="57">
        <f>RES_hhdet_fec!P$22</f>
        <v>0</v>
      </c>
      <c r="Q124" s="57">
        <f>RES_hhdet_fec!Q$22</f>
        <v>0</v>
      </c>
    </row>
    <row r="126" spans="1:17" ht="12" customHeight="1" x14ac:dyDescent="0.25">
      <c r="A126" s="152" t="s">
        <v>119</v>
      </c>
      <c r="B126" s="168">
        <f>SUM(B127,B130,B132,B142)</f>
        <v>47.157015481930742</v>
      </c>
      <c r="C126" s="168">
        <f t="shared" ref="C126:Q126" si="15">SUM(C127,C130,C132,C142)</f>
        <v>51.812427405051167</v>
      </c>
      <c r="D126" s="168">
        <f t="shared" si="15"/>
        <v>12.218648666243764</v>
      </c>
      <c r="E126" s="168">
        <f t="shared" si="15"/>
        <v>11.160691362243073</v>
      </c>
      <c r="F126" s="168">
        <f t="shared" si="15"/>
        <v>5.7228316197186331</v>
      </c>
      <c r="G126" s="168">
        <f t="shared" si="15"/>
        <v>5.2762079559644715</v>
      </c>
      <c r="H126" s="168">
        <f t="shared" si="15"/>
        <v>5.3330126940973273</v>
      </c>
      <c r="I126" s="168">
        <f t="shared" si="15"/>
        <v>4.2955876445795491</v>
      </c>
      <c r="J126" s="168">
        <f t="shared" si="15"/>
        <v>3.3199147124819541</v>
      </c>
      <c r="K126" s="168">
        <f t="shared" si="15"/>
        <v>2.8649377727133505</v>
      </c>
      <c r="L126" s="168">
        <f t="shared" si="15"/>
        <v>2.8400808538445395</v>
      </c>
      <c r="M126" s="168">
        <f t="shared" si="15"/>
        <v>2.8805549511336683</v>
      </c>
      <c r="N126" s="168">
        <f t="shared" si="15"/>
        <v>1.9200164370628174</v>
      </c>
      <c r="O126" s="168">
        <f t="shared" si="15"/>
        <v>0</v>
      </c>
      <c r="P126" s="168">
        <f t="shared" si="15"/>
        <v>0</v>
      </c>
      <c r="Q126" s="168">
        <f t="shared" si="15"/>
        <v>0</v>
      </c>
    </row>
    <row r="127" spans="1:17" ht="12" customHeight="1" x14ac:dyDescent="0.25">
      <c r="A127" s="158" t="s">
        <v>65</v>
      </c>
      <c r="B127" s="157">
        <f>SUM(B128:B129)</f>
        <v>31.297891641599634</v>
      </c>
      <c r="C127" s="157">
        <f t="shared" ref="C127:Q127" si="16">SUM(C128:C129)</f>
        <v>36.015651182168845</v>
      </c>
      <c r="D127" s="157">
        <f t="shared" si="16"/>
        <v>8.0971873363609692</v>
      </c>
      <c r="E127" s="157">
        <f t="shared" si="16"/>
        <v>8.0606292067350438</v>
      </c>
      <c r="F127" s="157">
        <f t="shared" si="16"/>
        <v>3.8027416661710278</v>
      </c>
      <c r="G127" s="157">
        <f t="shared" si="16"/>
        <v>3.5866514329887229</v>
      </c>
      <c r="H127" s="157">
        <f t="shared" si="16"/>
        <v>3.643131186117929</v>
      </c>
      <c r="I127" s="157">
        <f t="shared" si="16"/>
        <v>2.8577303017713387</v>
      </c>
      <c r="J127" s="157">
        <f t="shared" si="16"/>
        <v>2.2380461335505522</v>
      </c>
      <c r="K127" s="157">
        <f t="shared" si="16"/>
        <v>1.9246867635300851</v>
      </c>
      <c r="L127" s="157">
        <f t="shared" si="16"/>
        <v>1.8901030808947381</v>
      </c>
      <c r="M127" s="157">
        <f t="shared" si="16"/>
        <v>1.8949499241026109</v>
      </c>
      <c r="N127" s="157">
        <f t="shared" si="16"/>
        <v>1.2554135484225026</v>
      </c>
      <c r="O127" s="157">
        <f t="shared" si="16"/>
        <v>0</v>
      </c>
      <c r="P127" s="157">
        <f t="shared" si="16"/>
        <v>0</v>
      </c>
      <c r="Q127" s="157">
        <f t="shared" si="16"/>
        <v>0</v>
      </c>
    </row>
    <row r="128" spans="1:17" ht="12" customHeight="1" x14ac:dyDescent="0.25">
      <c r="A128" s="23" t="s">
        <v>58</v>
      </c>
      <c r="B128" s="156">
        <f>RES_hhdet_tes!B$5</f>
        <v>30.911375242701698</v>
      </c>
      <c r="C128" s="156">
        <f>RES_hhdet_tes!C$5</f>
        <v>35.592562499923275</v>
      </c>
      <c r="D128" s="156">
        <f>RES_hhdet_tes!D$5</f>
        <v>7.993683163000612</v>
      </c>
      <c r="E128" s="156">
        <f>RES_hhdet_tes!E$5</f>
        <v>7.9523306773070095</v>
      </c>
      <c r="F128" s="156">
        <f>RES_hhdet_tes!F$5</f>
        <v>3.7388813117097621</v>
      </c>
      <c r="G128" s="156">
        <f>RES_hhdet_tes!G$5</f>
        <v>3.5327056800948835</v>
      </c>
      <c r="H128" s="156">
        <f>RES_hhdet_tes!H$5</f>
        <v>3.5934271471883221</v>
      </c>
      <c r="I128" s="156">
        <f>RES_hhdet_tes!I$5</f>
        <v>2.8321725147499133</v>
      </c>
      <c r="J128" s="156">
        <f>RES_hhdet_tes!J$5</f>
        <v>2.2188710791121244</v>
      </c>
      <c r="K128" s="156">
        <f>RES_hhdet_tes!K$5</f>
        <v>1.909893877417737</v>
      </c>
      <c r="L128" s="156">
        <f>RES_hhdet_tes!L$5</f>
        <v>1.8741451936748548</v>
      </c>
      <c r="M128" s="156">
        <f>RES_hhdet_tes!M$5</f>
        <v>1.8741238567745018</v>
      </c>
      <c r="N128" s="156">
        <f>RES_hhdet_tes!N$5</f>
        <v>1.2469317577120926</v>
      </c>
      <c r="O128" s="156">
        <f>RES_hhdet_tes!O$5</f>
        <v>0</v>
      </c>
      <c r="P128" s="156">
        <f>RES_hhdet_tes!P$5</f>
        <v>0</v>
      </c>
      <c r="Q128" s="156">
        <f>RES_hhdet_tes!Q$5</f>
        <v>0</v>
      </c>
    </row>
    <row r="129" spans="1:17" ht="12" customHeight="1" x14ac:dyDescent="0.25">
      <c r="A129" s="23" t="s">
        <v>60</v>
      </c>
      <c r="B129" s="156">
        <f>RES_hhdet_tes!B$6</f>
        <v>0.38651639889793715</v>
      </c>
      <c r="C129" s="156">
        <f>RES_hhdet_tes!C$6</f>
        <v>0.42308868224556934</v>
      </c>
      <c r="D129" s="156">
        <f>RES_hhdet_tes!D$6</f>
        <v>0.10350417336035782</v>
      </c>
      <c r="E129" s="156">
        <f>RES_hhdet_tes!E$6</f>
        <v>0.10829852942803461</v>
      </c>
      <c r="F129" s="156">
        <f>RES_hhdet_tes!F$6</f>
        <v>6.3860354461265853E-2</v>
      </c>
      <c r="G129" s="156">
        <f>RES_hhdet_tes!G$6</f>
        <v>5.394575289383953E-2</v>
      </c>
      <c r="H129" s="156">
        <f>RES_hhdet_tes!H$6</f>
        <v>4.9704038929606988E-2</v>
      </c>
      <c r="I129" s="156">
        <f>RES_hhdet_tes!I$6</f>
        <v>2.5557787021425495E-2</v>
      </c>
      <c r="J129" s="156">
        <f>RES_hhdet_tes!J$6</f>
        <v>1.9175054438427493E-2</v>
      </c>
      <c r="K129" s="156">
        <f>RES_hhdet_tes!K$6</f>
        <v>1.4792886112348018E-2</v>
      </c>
      <c r="L129" s="156">
        <f>RES_hhdet_tes!L$6</f>
        <v>1.5957887219883258E-2</v>
      </c>
      <c r="M129" s="156">
        <f>RES_hhdet_tes!M$6</f>
        <v>2.0826067328109172E-2</v>
      </c>
      <c r="N129" s="156">
        <f>RES_hhdet_tes!N$6</f>
        <v>8.481790710409904E-3</v>
      </c>
      <c r="O129" s="156">
        <f>RES_hhdet_tes!O$6</f>
        <v>0</v>
      </c>
      <c r="P129" s="156">
        <f>RES_hhdet_tes!P$6</f>
        <v>0</v>
      </c>
      <c r="Q129" s="156">
        <f>RES_hhdet_tes!Q$6</f>
        <v>0</v>
      </c>
    </row>
    <row r="130" spans="1:17" ht="12" customHeight="1" x14ac:dyDescent="0.25">
      <c r="A130" s="158" t="s">
        <v>112</v>
      </c>
      <c r="B130" s="157">
        <f>B131</f>
        <v>1.6703703296866226</v>
      </c>
      <c r="C130" s="157">
        <f t="shared" ref="C130:Q130" si="17">C131</f>
        <v>1.7026205080178196</v>
      </c>
      <c r="D130" s="157">
        <f t="shared" si="17"/>
        <v>0.45584263390610635</v>
      </c>
      <c r="E130" s="157">
        <f t="shared" si="17"/>
        <v>0.35879595729569413</v>
      </c>
      <c r="F130" s="157">
        <f t="shared" si="17"/>
        <v>0.22443956009315233</v>
      </c>
      <c r="G130" s="157">
        <f t="shared" si="17"/>
        <v>0.2140275882063411</v>
      </c>
      <c r="H130" s="157">
        <f t="shared" si="17"/>
        <v>0.22652727562840422</v>
      </c>
      <c r="I130" s="157">
        <f t="shared" si="17"/>
        <v>0.20388316181601066</v>
      </c>
      <c r="J130" s="157">
        <f t="shared" si="17"/>
        <v>0.16721417731903193</v>
      </c>
      <c r="K130" s="157">
        <f t="shared" si="17"/>
        <v>0.15001382100881108</v>
      </c>
      <c r="L130" s="157">
        <f t="shared" si="17"/>
        <v>0.16175619105827979</v>
      </c>
      <c r="M130" s="157">
        <f t="shared" si="17"/>
        <v>0.20596313431937083</v>
      </c>
      <c r="N130" s="157">
        <f t="shared" si="17"/>
        <v>0.1635511940811967</v>
      </c>
      <c r="O130" s="157">
        <f t="shared" si="17"/>
        <v>0</v>
      </c>
      <c r="P130" s="157">
        <f t="shared" si="17"/>
        <v>0</v>
      </c>
      <c r="Q130" s="157">
        <f t="shared" si="17"/>
        <v>0</v>
      </c>
    </row>
    <row r="131" spans="1:17" ht="12" customHeight="1" x14ac:dyDescent="0.25">
      <c r="A131" s="23" t="s">
        <v>60</v>
      </c>
      <c r="B131" s="156">
        <f>RES_hhdet_tes!B$8</f>
        <v>1.6703703296866226</v>
      </c>
      <c r="C131" s="156">
        <f>RES_hhdet_tes!C$8</f>
        <v>1.7026205080178196</v>
      </c>
      <c r="D131" s="156">
        <f>RES_hhdet_tes!D$8</f>
        <v>0.45584263390610635</v>
      </c>
      <c r="E131" s="156">
        <f>RES_hhdet_tes!E$8</f>
        <v>0.35879595729569413</v>
      </c>
      <c r="F131" s="156">
        <f>RES_hhdet_tes!F$8</f>
        <v>0.22443956009315233</v>
      </c>
      <c r="G131" s="156">
        <f>RES_hhdet_tes!G$8</f>
        <v>0.2140275882063411</v>
      </c>
      <c r="H131" s="156">
        <f>RES_hhdet_tes!H$8</f>
        <v>0.22652727562840422</v>
      </c>
      <c r="I131" s="156">
        <f>RES_hhdet_tes!I$8</f>
        <v>0.20388316181601066</v>
      </c>
      <c r="J131" s="156">
        <f>RES_hhdet_tes!J$8</f>
        <v>0.16721417731903193</v>
      </c>
      <c r="K131" s="156">
        <f>RES_hhdet_tes!K$8</f>
        <v>0.15001382100881108</v>
      </c>
      <c r="L131" s="156">
        <f>RES_hhdet_tes!L$8</f>
        <v>0.16175619105827979</v>
      </c>
      <c r="M131" s="156">
        <f>RES_hhdet_tes!M$8</f>
        <v>0.20596313431937083</v>
      </c>
      <c r="N131" s="156">
        <f>RES_hhdet_tes!N$8</f>
        <v>0.1635511940811967</v>
      </c>
      <c r="O131" s="156">
        <f>RES_hhdet_tes!O$8</f>
        <v>0</v>
      </c>
      <c r="P131" s="156">
        <f>RES_hhdet_tes!P$8</f>
        <v>0</v>
      </c>
      <c r="Q131" s="156">
        <f>RES_hhdet_tes!Q$8</f>
        <v>0</v>
      </c>
    </row>
    <row r="132" spans="1:17" ht="12" customHeight="1" x14ac:dyDescent="0.25">
      <c r="A132" s="158" t="s">
        <v>63</v>
      </c>
      <c r="B132" s="157">
        <f>SUM(B133:B135,B138:B139)</f>
        <v>9.6212125936632837</v>
      </c>
      <c r="C132" s="157">
        <f t="shared" ref="C132:Q132" si="18">SUM(C133:C135,C138:C139)</f>
        <v>9.6056877948811294</v>
      </c>
      <c r="D132" s="157">
        <f t="shared" si="18"/>
        <v>2.5013737823100519</v>
      </c>
      <c r="E132" s="157">
        <f t="shared" si="18"/>
        <v>1.8672302027295458</v>
      </c>
      <c r="F132" s="157">
        <f t="shared" si="18"/>
        <v>1.1170238336455169</v>
      </c>
      <c r="G132" s="157">
        <f t="shared" si="18"/>
        <v>0.98289983894012178</v>
      </c>
      <c r="H132" s="157">
        <f t="shared" si="18"/>
        <v>0.96714662612153812</v>
      </c>
      <c r="I132" s="157">
        <f t="shared" si="18"/>
        <v>0.8240014029807583</v>
      </c>
      <c r="J132" s="157">
        <f t="shared" si="18"/>
        <v>0.61460196561279079</v>
      </c>
      <c r="K132" s="157">
        <f t="shared" si="18"/>
        <v>0.53722875604002729</v>
      </c>
      <c r="L132" s="157">
        <f t="shared" si="18"/>
        <v>0.52981613816216822</v>
      </c>
      <c r="M132" s="157">
        <f t="shared" si="18"/>
        <v>0.52662342103071857</v>
      </c>
      <c r="N132" s="157">
        <f t="shared" si="18"/>
        <v>0.33626609357234605</v>
      </c>
      <c r="O132" s="157">
        <f t="shared" si="18"/>
        <v>0</v>
      </c>
      <c r="P132" s="157">
        <f t="shared" si="18"/>
        <v>0</v>
      </c>
      <c r="Q132" s="157">
        <f t="shared" si="18"/>
        <v>0</v>
      </c>
    </row>
    <row r="133" spans="1:17" ht="12" customHeight="1" x14ac:dyDescent="0.25">
      <c r="A133" s="167" t="s">
        <v>171</v>
      </c>
      <c r="B133" s="132">
        <f>RES_hhdet_tes!B$10</f>
        <v>0</v>
      </c>
      <c r="C133" s="132">
        <f>RES_hhdet_tes!C$10</f>
        <v>0</v>
      </c>
      <c r="D133" s="132">
        <f>RES_hhdet_tes!D$10</f>
        <v>0</v>
      </c>
      <c r="E133" s="132">
        <f>RES_hhdet_tes!E$10</f>
        <v>0</v>
      </c>
      <c r="F133" s="132">
        <f>RES_hhdet_tes!F$10</f>
        <v>0</v>
      </c>
      <c r="G133" s="132">
        <f>RES_hhdet_tes!G$10</f>
        <v>0</v>
      </c>
      <c r="H133" s="132">
        <f>RES_hhdet_tes!H$10</f>
        <v>0</v>
      </c>
      <c r="I133" s="132">
        <f>RES_hhdet_tes!I$10</f>
        <v>0</v>
      </c>
      <c r="J133" s="132">
        <f>RES_hhdet_tes!J$10</f>
        <v>0</v>
      </c>
      <c r="K133" s="132">
        <f>RES_hhdet_tes!K$10</f>
        <v>0</v>
      </c>
      <c r="L133" s="132">
        <f>RES_hhdet_tes!L$10</f>
        <v>0</v>
      </c>
      <c r="M133" s="132">
        <f>RES_hhdet_tes!M$10</f>
        <v>0</v>
      </c>
      <c r="N133" s="132">
        <f>RES_hhdet_tes!N$10</f>
        <v>0</v>
      </c>
      <c r="O133" s="132">
        <f>RES_hhdet_tes!O$10</f>
        <v>0</v>
      </c>
      <c r="P133" s="132">
        <f>RES_hhdet_tes!P$10</f>
        <v>0</v>
      </c>
      <c r="Q133" s="132">
        <f>RES_hhdet_tes!Q$10</f>
        <v>0</v>
      </c>
    </row>
    <row r="134" spans="1:17" ht="12" customHeight="1" x14ac:dyDescent="0.25">
      <c r="A134" s="167" t="s">
        <v>144</v>
      </c>
      <c r="B134" s="132">
        <f>RES_hhdet_tes!B$11</f>
        <v>9.470693772485884</v>
      </c>
      <c r="C134" s="132">
        <f>RES_hhdet_tes!C$11</f>
        <v>9.4538686429343866</v>
      </c>
      <c r="D134" s="132">
        <f>RES_hhdet_tes!D$11</f>
        <v>2.4582060609113778</v>
      </c>
      <c r="E134" s="132">
        <f>RES_hhdet_tes!E$11</f>
        <v>1.8331091038793235</v>
      </c>
      <c r="F134" s="132">
        <f>RES_hhdet_tes!F$11</f>
        <v>1.0952883274033856</v>
      </c>
      <c r="G134" s="132">
        <f>RES_hhdet_tes!G$11</f>
        <v>0.96042796107015238</v>
      </c>
      <c r="H134" s="132">
        <f>RES_hhdet_tes!H$11</f>
        <v>0.94278774578253555</v>
      </c>
      <c r="I134" s="132">
        <f>RES_hhdet_tes!I$11</f>
        <v>0.79853951964493275</v>
      </c>
      <c r="J134" s="132">
        <f>RES_hhdet_tes!J$11</f>
        <v>0.59229291063640477</v>
      </c>
      <c r="K134" s="132">
        <f>RES_hhdet_tes!K$11</f>
        <v>0.51436379114024378</v>
      </c>
      <c r="L134" s="132">
        <f>RES_hhdet_tes!L$11</f>
        <v>0.49786024788703509</v>
      </c>
      <c r="M134" s="132">
        <f>RES_hhdet_tes!M$11</f>
        <v>0.49348847539485075</v>
      </c>
      <c r="N134" s="132">
        <f>RES_hhdet_tes!N$11</f>
        <v>0.31331139637354738</v>
      </c>
      <c r="O134" s="132">
        <f>RES_hhdet_tes!O$11</f>
        <v>0</v>
      </c>
      <c r="P134" s="132">
        <f>RES_hhdet_tes!P$11</f>
        <v>0</v>
      </c>
      <c r="Q134" s="132">
        <f>RES_hhdet_tes!Q$11</f>
        <v>0</v>
      </c>
    </row>
    <row r="135" spans="1:17" ht="12" customHeight="1" x14ac:dyDescent="0.25">
      <c r="A135" s="167" t="s">
        <v>143</v>
      </c>
      <c r="B135" s="132">
        <f>SUM(B136:B137)</f>
        <v>4.8171250992781509E-2</v>
      </c>
      <c r="C135" s="132">
        <f t="shared" ref="C135:Q135" si="19">SUM(C136:C137)</f>
        <v>5.1191122770777364E-2</v>
      </c>
      <c r="D135" s="132">
        <f t="shared" si="19"/>
        <v>1.5081339282005416E-2</v>
      </c>
      <c r="E135" s="132">
        <f t="shared" si="19"/>
        <v>1.2502358360628879E-2</v>
      </c>
      <c r="F135" s="132">
        <f t="shared" si="19"/>
        <v>8.2440613693201808E-3</v>
      </c>
      <c r="G135" s="132">
        <f t="shared" si="19"/>
        <v>1.0634341119979311E-2</v>
      </c>
      <c r="H135" s="132">
        <f t="shared" si="19"/>
        <v>1.3326508222493243E-2</v>
      </c>
      <c r="I135" s="132">
        <f t="shared" si="19"/>
        <v>1.6853806958123302E-2</v>
      </c>
      <c r="J135" s="132">
        <f t="shared" si="19"/>
        <v>1.6067502400080022E-2</v>
      </c>
      <c r="K135" s="132">
        <f t="shared" si="19"/>
        <v>1.7456840631216497E-2</v>
      </c>
      <c r="L135" s="132">
        <f t="shared" si="19"/>
        <v>2.5883444419990954E-2</v>
      </c>
      <c r="M135" s="132">
        <f t="shared" si="19"/>
        <v>2.6748750868497248E-2</v>
      </c>
      <c r="N135" s="132">
        <f t="shared" si="19"/>
        <v>1.9063641907698031E-2</v>
      </c>
      <c r="O135" s="132">
        <f t="shared" si="19"/>
        <v>0</v>
      </c>
      <c r="P135" s="132">
        <f t="shared" si="19"/>
        <v>0</v>
      </c>
      <c r="Q135" s="132">
        <f t="shared" si="19"/>
        <v>0</v>
      </c>
    </row>
    <row r="136" spans="1:17" ht="12" customHeight="1" x14ac:dyDescent="0.25">
      <c r="A136" s="166" t="s">
        <v>57</v>
      </c>
      <c r="B136" s="165">
        <f>RES_hhdet_tes!B$13</f>
        <v>1.9268196170940777E-2</v>
      </c>
      <c r="C136" s="165">
        <f>RES_hhdet_tes!C$13</f>
        <v>2.0700694103169232E-2</v>
      </c>
      <c r="D136" s="165">
        <f>RES_hhdet_tes!D$13</f>
        <v>6.1391666696084066E-3</v>
      </c>
      <c r="E136" s="165">
        <f>RES_hhdet_tes!E$13</f>
        <v>5.0847886456798289E-3</v>
      </c>
      <c r="F136" s="165">
        <f>RES_hhdet_tes!F$13</f>
        <v>3.3798404318219405E-3</v>
      </c>
      <c r="G136" s="165">
        <f>RES_hhdet_tes!G$13</f>
        <v>4.3662666236255893E-3</v>
      </c>
      <c r="H136" s="165">
        <f>RES_hhdet_tes!H$13</f>
        <v>5.4838775103151242E-3</v>
      </c>
      <c r="I136" s="165">
        <f>RES_hhdet_tes!I$13</f>
        <v>6.9319512616648959E-3</v>
      </c>
      <c r="J136" s="165">
        <f>RES_hhdet_tes!J$13</f>
        <v>6.5920376906255396E-3</v>
      </c>
      <c r="K136" s="165">
        <f>RES_hhdet_tes!K$13</f>
        <v>7.2826535959047015E-3</v>
      </c>
      <c r="L136" s="165">
        <f>RES_hhdet_tes!L$13</f>
        <v>1.0754717290078406E-2</v>
      </c>
      <c r="M136" s="165">
        <f>RES_hhdet_tes!M$13</f>
        <v>1.1107187599258E-2</v>
      </c>
      <c r="N136" s="165">
        <f>RES_hhdet_tes!N$13</f>
        <v>7.8966359272907381E-3</v>
      </c>
      <c r="O136" s="165">
        <f>RES_hhdet_tes!O$13</f>
        <v>0</v>
      </c>
      <c r="P136" s="165">
        <f>RES_hhdet_tes!P$13</f>
        <v>0</v>
      </c>
      <c r="Q136" s="165">
        <f>RES_hhdet_tes!Q$13</f>
        <v>0</v>
      </c>
    </row>
    <row r="137" spans="1:17" ht="12" customHeight="1" x14ac:dyDescent="0.25">
      <c r="A137" s="147" t="s">
        <v>59</v>
      </c>
      <c r="B137" s="164">
        <f>RES_hhdet_tes!B$14</f>
        <v>2.8903054821840732E-2</v>
      </c>
      <c r="C137" s="164">
        <f>RES_hhdet_tes!C$14</f>
        <v>3.0490428667608128E-2</v>
      </c>
      <c r="D137" s="164">
        <f>RES_hhdet_tes!D$14</f>
        <v>8.9421726123970098E-3</v>
      </c>
      <c r="E137" s="164">
        <f>RES_hhdet_tes!E$14</f>
        <v>7.4175697149490511E-3</v>
      </c>
      <c r="F137" s="164">
        <f>RES_hhdet_tes!F$14</f>
        <v>4.8642209374982403E-3</v>
      </c>
      <c r="G137" s="164">
        <f>RES_hhdet_tes!G$14</f>
        <v>6.2680744963537222E-3</v>
      </c>
      <c r="H137" s="164">
        <f>RES_hhdet_tes!H$14</f>
        <v>7.84263071217812E-3</v>
      </c>
      <c r="I137" s="164">
        <f>RES_hhdet_tes!I$14</f>
        <v>9.9218556964584051E-3</v>
      </c>
      <c r="J137" s="164">
        <f>RES_hhdet_tes!J$14</f>
        <v>9.4754647094544842E-3</v>
      </c>
      <c r="K137" s="164">
        <f>RES_hhdet_tes!K$14</f>
        <v>1.0174187035311795E-2</v>
      </c>
      <c r="L137" s="164">
        <f>RES_hhdet_tes!L$14</f>
        <v>1.5128727129912548E-2</v>
      </c>
      <c r="M137" s="164">
        <f>RES_hhdet_tes!M$14</f>
        <v>1.564156326923925E-2</v>
      </c>
      <c r="N137" s="164">
        <f>RES_hhdet_tes!N$14</f>
        <v>1.1167005980407292E-2</v>
      </c>
      <c r="O137" s="164">
        <f>RES_hhdet_tes!O$14</f>
        <v>0</v>
      </c>
      <c r="P137" s="164">
        <f>RES_hhdet_tes!P$14</f>
        <v>0</v>
      </c>
      <c r="Q137" s="164">
        <f>RES_hhdet_tes!Q$14</f>
        <v>0</v>
      </c>
    </row>
    <row r="138" spans="1:17" ht="12" customHeight="1" x14ac:dyDescent="0.25">
      <c r="A138" s="163" t="s">
        <v>142</v>
      </c>
      <c r="B138" s="162">
        <f>RES_hhdet_tes!B$15</f>
        <v>0.10194297976371543</v>
      </c>
      <c r="C138" s="162">
        <f>RES_hhdet_tes!C$15</f>
        <v>0.10007353408711964</v>
      </c>
      <c r="D138" s="162">
        <f>RES_hhdet_tes!D$15</f>
        <v>2.7940324911842E-2</v>
      </c>
      <c r="E138" s="162">
        <f>RES_hhdet_tes!E$15</f>
        <v>2.1468299124911792E-2</v>
      </c>
      <c r="F138" s="162">
        <f>RES_hhdet_tes!F$15</f>
        <v>1.3336284056870274E-2</v>
      </c>
      <c r="G138" s="162">
        <f>RES_hhdet_tes!G$15</f>
        <v>1.1681961997814677E-2</v>
      </c>
      <c r="H138" s="162">
        <f>RES_hhdet_tes!H$15</f>
        <v>1.0882425488490824E-2</v>
      </c>
      <c r="I138" s="162">
        <f>RES_hhdet_tes!I$15</f>
        <v>8.4647093336156637E-3</v>
      </c>
      <c r="J138" s="162">
        <f>RES_hhdet_tes!J$15</f>
        <v>6.1017230228200322E-3</v>
      </c>
      <c r="K138" s="162">
        <f>RES_hhdet_tes!K$15</f>
        <v>5.2684278285982378E-3</v>
      </c>
      <c r="L138" s="162">
        <f>RES_hhdet_tes!L$15</f>
        <v>5.777656927229439E-3</v>
      </c>
      <c r="M138" s="162">
        <f>RES_hhdet_tes!M$15</f>
        <v>6.0845817412961151E-3</v>
      </c>
      <c r="N138" s="162">
        <f>RES_hhdet_tes!N$15</f>
        <v>3.747915018275746E-3</v>
      </c>
      <c r="O138" s="162">
        <f>RES_hhdet_tes!O$15</f>
        <v>0</v>
      </c>
      <c r="P138" s="162">
        <f>RES_hhdet_tes!P$15</f>
        <v>0</v>
      </c>
      <c r="Q138" s="162">
        <f>RES_hhdet_tes!Q$15</f>
        <v>0</v>
      </c>
    </row>
    <row r="139" spans="1:17" ht="12" customHeight="1" x14ac:dyDescent="0.25">
      <c r="A139" s="161" t="s">
        <v>141</v>
      </c>
      <c r="B139" s="160">
        <f>SUM(B140:B141)</f>
        <v>4.0459042090237732E-4</v>
      </c>
      <c r="C139" s="160">
        <f t="shared" ref="C139:Q139" si="20">SUM(C140:C141)</f>
        <v>5.5449508884529257E-4</v>
      </c>
      <c r="D139" s="160">
        <f t="shared" si="20"/>
        <v>1.4605720482674725E-4</v>
      </c>
      <c r="E139" s="160">
        <f t="shared" si="20"/>
        <v>1.5044136468146321E-4</v>
      </c>
      <c r="F139" s="160">
        <f t="shared" si="20"/>
        <v>1.5516081594092076E-4</v>
      </c>
      <c r="G139" s="160">
        <f t="shared" si="20"/>
        <v>1.5557475217542021E-4</v>
      </c>
      <c r="H139" s="160">
        <f t="shared" si="20"/>
        <v>1.4994662801843552E-4</v>
      </c>
      <c r="I139" s="160">
        <f t="shared" si="20"/>
        <v>1.4336704408651773E-4</v>
      </c>
      <c r="J139" s="160">
        <f t="shared" si="20"/>
        <v>1.3982955348589078E-4</v>
      </c>
      <c r="K139" s="160">
        <f t="shared" si="20"/>
        <v>1.3969643996878111E-4</v>
      </c>
      <c r="L139" s="160">
        <f t="shared" si="20"/>
        <v>2.9478892791278712E-4</v>
      </c>
      <c r="M139" s="160">
        <f t="shared" si="20"/>
        <v>3.0161302607440202E-4</v>
      </c>
      <c r="N139" s="160">
        <f t="shared" si="20"/>
        <v>1.431402728248639E-4</v>
      </c>
      <c r="O139" s="160">
        <f t="shared" si="20"/>
        <v>0</v>
      </c>
      <c r="P139" s="160">
        <f t="shared" si="20"/>
        <v>0</v>
      </c>
      <c r="Q139" s="160">
        <f t="shared" si="20"/>
        <v>0</v>
      </c>
    </row>
    <row r="140" spans="1:17" ht="12" customHeight="1" x14ac:dyDescent="0.25">
      <c r="A140" s="148" t="s">
        <v>60</v>
      </c>
      <c r="B140" s="156">
        <f>RES_hhdet_tes!B$17</f>
        <v>1.7937181190102108E-4</v>
      </c>
      <c r="C140" s="156">
        <f>RES_hhdet_tes!C$17</f>
        <v>2.4573125423660281E-4</v>
      </c>
      <c r="D140" s="156">
        <f>RES_hhdet_tes!D$17</f>
        <v>6.6922933920579008E-5</v>
      </c>
      <c r="E140" s="156">
        <f>RES_hhdet_tes!E$17</f>
        <v>6.9815606910277874E-5</v>
      </c>
      <c r="F140" s="156">
        <f>RES_hhdet_tes!F$17</f>
        <v>7.4090466982616764E-5</v>
      </c>
      <c r="G140" s="156">
        <f>RES_hhdet_tes!G$17</f>
        <v>7.4171187287709516E-5</v>
      </c>
      <c r="H140" s="156">
        <f>RES_hhdet_tes!H$17</f>
        <v>6.9094765006289937E-5</v>
      </c>
      <c r="I140" s="156">
        <f>RES_hhdet_tes!I$17</f>
        <v>6.2701550619376233E-5</v>
      </c>
      <c r="J140" s="156">
        <f>RES_hhdet_tes!J$17</f>
        <v>5.9529005100683302E-5</v>
      </c>
      <c r="K140" s="156">
        <f>RES_hhdet_tes!K$17</f>
        <v>6.021060375540771E-5</v>
      </c>
      <c r="L140" s="156">
        <f>RES_hhdet_tes!L$17</f>
        <v>1.3637293702365049E-4</v>
      </c>
      <c r="M140" s="156">
        <f>RES_hhdet_tes!M$17</f>
        <v>1.4361743749622785E-4</v>
      </c>
      <c r="N140" s="156">
        <f>RES_hhdet_tes!N$17</f>
        <v>6.5591620183146594E-5</v>
      </c>
      <c r="O140" s="156">
        <f>RES_hhdet_tes!O$17</f>
        <v>0</v>
      </c>
      <c r="P140" s="156">
        <f>RES_hhdet_tes!P$17</f>
        <v>0</v>
      </c>
      <c r="Q140" s="156">
        <f>RES_hhdet_tes!Q$17</f>
        <v>0</v>
      </c>
    </row>
    <row r="141" spans="1:17" ht="12" customHeight="1" x14ac:dyDescent="0.25">
      <c r="A141" s="148" t="s">
        <v>59</v>
      </c>
      <c r="B141" s="156">
        <f>RES_hhdet_tes!B$18</f>
        <v>2.2521860900135625E-4</v>
      </c>
      <c r="C141" s="156">
        <f>RES_hhdet_tes!C$18</f>
        <v>3.0876383460868982E-4</v>
      </c>
      <c r="D141" s="156">
        <f>RES_hhdet_tes!D$18</f>
        <v>7.9134270906168231E-5</v>
      </c>
      <c r="E141" s="156">
        <f>RES_hhdet_tes!E$18</f>
        <v>8.0625757771185354E-5</v>
      </c>
      <c r="F141" s="156">
        <f>RES_hhdet_tes!F$18</f>
        <v>8.1070348958303993E-5</v>
      </c>
      <c r="G141" s="156">
        <f>RES_hhdet_tes!G$18</f>
        <v>8.1403564887710697E-5</v>
      </c>
      <c r="H141" s="156">
        <f>RES_hhdet_tes!H$18</f>
        <v>8.0851863012145595E-5</v>
      </c>
      <c r="I141" s="156">
        <f>RES_hhdet_tes!I$18</f>
        <v>8.0665493467141486E-5</v>
      </c>
      <c r="J141" s="156">
        <f>RES_hhdet_tes!J$18</f>
        <v>8.030054838520747E-5</v>
      </c>
      <c r="K141" s="156">
        <f>RES_hhdet_tes!K$18</f>
        <v>7.9485836213373395E-5</v>
      </c>
      <c r="L141" s="156">
        <f>RES_hhdet_tes!L$18</f>
        <v>1.5841599088913666E-4</v>
      </c>
      <c r="M141" s="156">
        <f>RES_hhdet_tes!M$18</f>
        <v>1.5799558857817418E-4</v>
      </c>
      <c r="N141" s="156">
        <f>RES_hhdet_tes!N$18</f>
        <v>7.7548652641717304E-5</v>
      </c>
      <c r="O141" s="156">
        <f>RES_hhdet_tes!O$18</f>
        <v>0</v>
      </c>
      <c r="P141" s="156">
        <f>RES_hhdet_tes!P$18</f>
        <v>0</v>
      </c>
      <c r="Q141" s="156">
        <f>RES_hhdet_tes!Q$18</f>
        <v>0</v>
      </c>
    </row>
    <row r="142" spans="1:17" ht="12" customHeight="1" x14ac:dyDescent="0.25">
      <c r="A142" s="158" t="s">
        <v>62</v>
      </c>
      <c r="B142" s="157">
        <f>SUM(B143:B145)</f>
        <v>4.5675409169812013</v>
      </c>
      <c r="C142" s="157">
        <f t="shared" ref="C142:Q142" si="21">SUM(C143:C145)</f>
        <v>4.4884679199833712</v>
      </c>
      <c r="D142" s="157">
        <f t="shared" si="21"/>
        <v>1.1642449136666362</v>
      </c>
      <c r="E142" s="157">
        <f t="shared" si="21"/>
        <v>0.87403599548278899</v>
      </c>
      <c r="F142" s="157">
        <f t="shared" si="21"/>
        <v>0.57862655980893551</v>
      </c>
      <c r="G142" s="157">
        <f t="shared" si="21"/>
        <v>0.49262909582928582</v>
      </c>
      <c r="H142" s="157">
        <f t="shared" si="21"/>
        <v>0.49620760622945598</v>
      </c>
      <c r="I142" s="157">
        <f t="shared" si="21"/>
        <v>0.40997277801144133</v>
      </c>
      <c r="J142" s="157">
        <f t="shared" si="21"/>
        <v>0.30005243599957965</v>
      </c>
      <c r="K142" s="157">
        <f t="shared" si="21"/>
        <v>0.25300843213442742</v>
      </c>
      <c r="L142" s="157">
        <f t="shared" si="21"/>
        <v>0.25840544372935359</v>
      </c>
      <c r="M142" s="157">
        <f t="shared" si="21"/>
        <v>0.25301847168096797</v>
      </c>
      <c r="N142" s="157">
        <f t="shared" si="21"/>
        <v>0.1647856009867722</v>
      </c>
      <c r="O142" s="157">
        <f t="shared" si="21"/>
        <v>0</v>
      </c>
      <c r="P142" s="157">
        <f t="shared" si="21"/>
        <v>0</v>
      </c>
      <c r="Q142" s="157">
        <f t="shared" si="21"/>
        <v>0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2.6449186190655558</v>
      </c>
      <c r="C144" s="156">
        <f>RES_hhdet_tes!C$21</f>
        <v>2.3664899747211212</v>
      </c>
      <c r="D144" s="156">
        <f>RES_hhdet_tes!D$21</f>
        <v>0.53332471276179938</v>
      </c>
      <c r="E144" s="156">
        <f>RES_hhdet_tes!E$21</f>
        <v>0.45919525693046342</v>
      </c>
      <c r="F144" s="156">
        <f>RES_hhdet_tes!F$21</f>
        <v>0.25517167939110635</v>
      </c>
      <c r="G144" s="156">
        <f>RES_hhdet_tes!G$21</f>
        <v>0.23775424629848771</v>
      </c>
      <c r="H144" s="156">
        <f>RES_hhdet_tes!H$21</f>
        <v>0.18092218696866308</v>
      </c>
      <c r="I144" s="156">
        <f>RES_hhdet_tes!I$21</f>
        <v>0.12714118940929836</v>
      </c>
      <c r="J144" s="156">
        <f>RES_hhdet_tes!J$21</f>
        <v>0.12671094156642304</v>
      </c>
      <c r="K144" s="156">
        <f>RES_hhdet_tes!K$21</f>
        <v>0.10064006174733389</v>
      </c>
      <c r="L144" s="156">
        <f>RES_hhdet_tes!L$21</f>
        <v>0.11165094096229469</v>
      </c>
      <c r="M144" s="156">
        <f>RES_hhdet_tes!M$21</f>
        <v>9.9668361083245366E-2</v>
      </c>
      <c r="N144" s="156">
        <f>RES_hhdet_tes!N$21</f>
        <v>6.9024970709874151E-2</v>
      </c>
      <c r="O144" s="156">
        <f>RES_hhdet_tes!O$21</f>
        <v>0</v>
      </c>
      <c r="P144" s="156">
        <f>RES_hhdet_tes!P$21</f>
        <v>0</v>
      </c>
      <c r="Q144" s="156">
        <f>RES_hhdet_tes!Q$21</f>
        <v>0</v>
      </c>
    </row>
    <row r="145" spans="1:17" ht="12" customHeight="1" x14ac:dyDescent="0.25">
      <c r="A145" s="29" t="s">
        <v>140</v>
      </c>
      <c r="B145" s="57">
        <f>RES_hhdet_tes!B$22</f>
        <v>1.922622297915646</v>
      </c>
      <c r="C145" s="57">
        <f>RES_hhdet_tes!C$22</f>
        <v>2.1219779452622505</v>
      </c>
      <c r="D145" s="57">
        <f>RES_hhdet_tes!D$22</f>
        <v>0.63092020090483691</v>
      </c>
      <c r="E145" s="57">
        <f>RES_hhdet_tes!E$22</f>
        <v>0.41484073855232551</v>
      </c>
      <c r="F145" s="57">
        <f>RES_hhdet_tes!F$22</f>
        <v>0.32345488041782916</v>
      </c>
      <c r="G145" s="57">
        <f>RES_hhdet_tes!G$22</f>
        <v>0.25487484953079814</v>
      </c>
      <c r="H145" s="57">
        <f>RES_hhdet_tes!H$22</f>
        <v>0.3152854192607929</v>
      </c>
      <c r="I145" s="57">
        <f>RES_hhdet_tes!I$22</f>
        <v>0.28283158860214297</v>
      </c>
      <c r="J145" s="57">
        <f>RES_hhdet_tes!J$22</f>
        <v>0.17334149443315661</v>
      </c>
      <c r="K145" s="57">
        <f>RES_hhdet_tes!K$22</f>
        <v>0.15236837038709353</v>
      </c>
      <c r="L145" s="57">
        <f>RES_hhdet_tes!L$22</f>
        <v>0.1467545027670589</v>
      </c>
      <c r="M145" s="57">
        <f>RES_hhdet_tes!M$22</f>
        <v>0.15335011059772261</v>
      </c>
      <c r="N145" s="57">
        <f>RES_hhdet_tes!N$22</f>
        <v>9.5760630276898032E-2</v>
      </c>
      <c r="O145" s="57">
        <f>RES_hhdet_tes!O$22</f>
        <v>0</v>
      </c>
      <c r="P145" s="57">
        <f>RES_hhdet_tes!P$22</f>
        <v>0</v>
      </c>
      <c r="Q145" s="57">
        <f>RES_hhdet_tes!Q$22</f>
        <v>0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0.51332722338971926</v>
      </c>
      <c r="C147" s="175">
        <f t="shared" si="22"/>
        <v>0.51399744716895268</v>
      </c>
      <c r="D147" s="175">
        <f t="shared" si="22"/>
        <v>0.5231975558891282</v>
      </c>
      <c r="E147" s="175">
        <f t="shared" si="22"/>
        <v>0.51834060292427098</v>
      </c>
      <c r="F147" s="175">
        <f t="shared" si="22"/>
        <v>0.53137826288217249</v>
      </c>
      <c r="G147" s="175">
        <f t="shared" si="22"/>
        <v>0.54176214543915591</v>
      </c>
      <c r="H147" s="175">
        <f t="shared" si="22"/>
        <v>0.55178836150320631</v>
      </c>
      <c r="I147" s="175">
        <f t="shared" si="22"/>
        <v>0.5579804616117624</v>
      </c>
      <c r="J147" s="175">
        <f t="shared" si="22"/>
        <v>0.55720136904367634</v>
      </c>
      <c r="K147" s="175">
        <f t="shared" si="22"/>
        <v>0.56520517389407376</v>
      </c>
      <c r="L147" s="175">
        <f t="shared" si="22"/>
        <v>0.56787652956303281</v>
      </c>
      <c r="M147" s="175">
        <f t="shared" si="22"/>
        <v>0.57649662608367891</v>
      </c>
      <c r="N147" s="175">
        <f t="shared" si="22"/>
        <v>0.58214069846427119</v>
      </c>
      <c r="O147" s="175" t="str">
        <f t="shared" si="22"/>
        <v/>
      </c>
      <c r="P147" s="175" t="str">
        <f t="shared" si="22"/>
        <v/>
      </c>
      <c r="Q147" s="175" t="str">
        <f t="shared" si="22"/>
        <v/>
      </c>
    </row>
    <row r="148" spans="1:17" ht="12" customHeight="1" x14ac:dyDescent="0.25">
      <c r="A148" s="158" t="s">
        <v>65</v>
      </c>
      <c r="B148" s="169">
        <f t="shared" si="22"/>
        <v>0.49240526949529506</v>
      </c>
      <c r="C148" s="169">
        <f t="shared" si="22"/>
        <v>0.49253493606404969</v>
      </c>
      <c r="D148" s="169">
        <f t="shared" si="22"/>
        <v>0.49363599529602986</v>
      </c>
      <c r="E148" s="169">
        <f t="shared" si="22"/>
        <v>0.4942139750773919</v>
      </c>
      <c r="F148" s="169">
        <f t="shared" si="22"/>
        <v>0.49616615980680995</v>
      </c>
      <c r="G148" s="169">
        <f t="shared" si="22"/>
        <v>0.51031603297983608</v>
      </c>
      <c r="H148" s="169">
        <f t="shared" si="22"/>
        <v>0.51677642500614585</v>
      </c>
      <c r="I148" s="169">
        <f t="shared" si="22"/>
        <v>0.51718404040288035</v>
      </c>
      <c r="J148" s="169">
        <f t="shared" si="22"/>
        <v>0.51817838012202555</v>
      </c>
      <c r="K148" s="169">
        <f t="shared" si="22"/>
        <v>0.51814204747062897</v>
      </c>
      <c r="L148" s="169">
        <f t="shared" si="22"/>
        <v>0.51833627430058804</v>
      </c>
      <c r="M148" s="169">
        <f t="shared" si="22"/>
        <v>0.51898186126825452</v>
      </c>
      <c r="N148" s="169">
        <f t="shared" si="22"/>
        <v>0.51858909605258552</v>
      </c>
      <c r="O148" s="169" t="str">
        <f t="shared" si="22"/>
        <v/>
      </c>
      <c r="P148" s="169" t="str">
        <f t="shared" si="22"/>
        <v/>
      </c>
      <c r="Q148" s="169" t="str">
        <f t="shared" si="22"/>
        <v/>
      </c>
    </row>
    <row r="149" spans="1:17" ht="12" customHeight="1" x14ac:dyDescent="0.25">
      <c r="A149" s="23" t="s">
        <v>58</v>
      </c>
      <c r="B149" s="73">
        <f t="shared" si="22"/>
        <v>0.48929969716007427</v>
      </c>
      <c r="C149" s="73">
        <f t="shared" si="22"/>
        <v>0.48958166408537118</v>
      </c>
      <c r="D149" s="73">
        <f t="shared" si="22"/>
        <v>0.49042054050244077</v>
      </c>
      <c r="E149" s="73">
        <f t="shared" si="22"/>
        <v>0.49083310253288298</v>
      </c>
      <c r="F149" s="73">
        <f t="shared" si="22"/>
        <v>0.49193282340903066</v>
      </c>
      <c r="G149" s="73">
        <f t="shared" si="22"/>
        <v>0.50652838616787177</v>
      </c>
      <c r="H149" s="73">
        <f t="shared" si="22"/>
        <v>0.51334526861185015</v>
      </c>
      <c r="I149" s="73">
        <f t="shared" si="22"/>
        <v>0.51494045722725701</v>
      </c>
      <c r="J149" s="73">
        <f t="shared" si="22"/>
        <v>0.5160297307866305</v>
      </c>
      <c r="K149" s="73">
        <f t="shared" si="22"/>
        <v>0.51621543797441394</v>
      </c>
      <c r="L149" s="73">
        <f t="shared" si="22"/>
        <v>0.51621913129430941</v>
      </c>
      <c r="M149" s="73">
        <f t="shared" si="22"/>
        <v>0.51622250759525024</v>
      </c>
      <c r="N149" s="73">
        <f t="shared" si="22"/>
        <v>0.51689645704874521</v>
      </c>
      <c r="O149" s="73" t="str">
        <f t="shared" si="22"/>
        <v/>
      </c>
      <c r="P149" s="73" t="str">
        <f t="shared" si="22"/>
        <v/>
      </c>
      <c r="Q149" s="73" t="str">
        <f t="shared" si="22"/>
        <v/>
      </c>
    </row>
    <row r="150" spans="1:17" ht="12" customHeight="1" x14ac:dyDescent="0.25">
      <c r="A150" s="23" t="s">
        <v>60</v>
      </c>
      <c r="B150" s="73">
        <f t="shared" si="22"/>
        <v>1.0000000000000002</v>
      </c>
      <c r="C150" s="73">
        <f t="shared" si="22"/>
        <v>1.0000000000000004</v>
      </c>
      <c r="D150" s="73">
        <f t="shared" si="22"/>
        <v>1</v>
      </c>
      <c r="E150" s="73">
        <f t="shared" si="22"/>
        <v>0.99999999999999989</v>
      </c>
      <c r="F150" s="73">
        <f t="shared" si="22"/>
        <v>1.0000000000000002</v>
      </c>
      <c r="G150" s="73">
        <f t="shared" si="22"/>
        <v>1</v>
      </c>
      <c r="H150" s="73">
        <f t="shared" si="22"/>
        <v>1</v>
      </c>
      <c r="I150" s="73">
        <f t="shared" si="22"/>
        <v>0.99999999999999978</v>
      </c>
      <c r="J150" s="73">
        <f t="shared" si="22"/>
        <v>0.99999999999999967</v>
      </c>
      <c r="K150" s="73">
        <f t="shared" si="22"/>
        <v>0.99999999999999978</v>
      </c>
      <c r="L150" s="73">
        <f t="shared" si="22"/>
        <v>0.99999999999999978</v>
      </c>
      <c r="M150" s="73">
        <f t="shared" si="22"/>
        <v>1</v>
      </c>
      <c r="N150" s="73">
        <f t="shared" si="22"/>
        <v>0.99999999999999956</v>
      </c>
      <c r="O150" s="73" t="str">
        <f t="shared" si="22"/>
        <v/>
      </c>
      <c r="P150" s="73" t="str">
        <f t="shared" si="22"/>
        <v/>
      </c>
      <c r="Q150" s="73" t="str">
        <f t="shared" si="22"/>
        <v/>
      </c>
    </row>
    <row r="151" spans="1:17" ht="12" customHeight="1" x14ac:dyDescent="0.25">
      <c r="A151" s="158" t="s">
        <v>112</v>
      </c>
      <c r="B151" s="169">
        <f t="shared" si="22"/>
        <v>1.5778792117855855</v>
      </c>
      <c r="C151" s="169">
        <f t="shared" si="22"/>
        <v>1.6147992493132435</v>
      </c>
      <c r="D151" s="169">
        <f t="shared" si="22"/>
        <v>1.8398987984757633</v>
      </c>
      <c r="E151" s="169">
        <f t="shared" si="22"/>
        <v>1.8760882362354045</v>
      </c>
      <c r="F151" s="169">
        <f t="shared" si="22"/>
        <v>1.9114661751073472</v>
      </c>
      <c r="G151" s="169">
        <f t="shared" si="22"/>
        <v>1.9300392931848189</v>
      </c>
      <c r="H151" s="169">
        <f t="shared" si="22"/>
        <v>1.9607770306162338</v>
      </c>
      <c r="I151" s="169">
        <f t="shared" si="22"/>
        <v>1.9906097681174177</v>
      </c>
      <c r="J151" s="169">
        <f t="shared" si="22"/>
        <v>2.0163824871357563</v>
      </c>
      <c r="K151" s="169">
        <f t="shared" si="22"/>
        <v>2.5084745892286007</v>
      </c>
      <c r="L151" s="169">
        <f t="shared" si="22"/>
        <v>2.6823946600354942</v>
      </c>
      <c r="M151" s="169">
        <f t="shared" si="22"/>
        <v>2.7481675109852644</v>
      </c>
      <c r="N151" s="169">
        <f t="shared" si="22"/>
        <v>2.7658558509018816</v>
      </c>
      <c r="O151" s="169" t="str">
        <f t="shared" si="22"/>
        <v/>
      </c>
      <c r="P151" s="169" t="str">
        <f t="shared" si="22"/>
        <v/>
      </c>
      <c r="Q151" s="169" t="str">
        <f t="shared" si="22"/>
        <v/>
      </c>
    </row>
    <row r="152" spans="1:17" ht="12" customHeight="1" x14ac:dyDescent="0.25">
      <c r="A152" s="23" t="s">
        <v>60</v>
      </c>
      <c r="B152" s="73">
        <f t="shared" si="22"/>
        <v>1.5778792117855855</v>
      </c>
      <c r="C152" s="73">
        <f t="shared" si="22"/>
        <v>1.6147992493132435</v>
      </c>
      <c r="D152" s="73">
        <f t="shared" si="22"/>
        <v>1.8398987984757633</v>
      </c>
      <c r="E152" s="73">
        <f t="shared" si="22"/>
        <v>1.8760882362354045</v>
      </c>
      <c r="F152" s="73">
        <f t="shared" si="22"/>
        <v>1.9114661751073472</v>
      </c>
      <c r="G152" s="73">
        <f t="shared" si="22"/>
        <v>1.9300392931848189</v>
      </c>
      <c r="H152" s="73">
        <f t="shared" si="22"/>
        <v>1.9607770306162338</v>
      </c>
      <c r="I152" s="73">
        <f t="shared" si="22"/>
        <v>1.9906097681174177</v>
      </c>
      <c r="J152" s="73">
        <f t="shared" si="22"/>
        <v>2.0163824871357563</v>
      </c>
      <c r="K152" s="73">
        <f t="shared" si="22"/>
        <v>2.5084745892286007</v>
      </c>
      <c r="L152" s="73">
        <f t="shared" si="22"/>
        <v>2.6823946600354942</v>
      </c>
      <c r="M152" s="73">
        <f t="shared" si="22"/>
        <v>2.7481675109852644</v>
      </c>
      <c r="N152" s="73">
        <f t="shared" si="22"/>
        <v>2.7658558509018816</v>
      </c>
      <c r="O152" s="73" t="str">
        <f t="shared" si="22"/>
        <v/>
      </c>
      <c r="P152" s="73" t="str">
        <f t="shared" si="22"/>
        <v/>
      </c>
      <c r="Q152" s="73" t="str">
        <f t="shared" si="22"/>
        <v/>
      </c>
    </row>
    <row r="153" spans="1:17" ht="12" customHeight="1" x14ac:dyDescent="0.25">
      <c r="A153" s="158" t="s">
        <v>63</v>
      </c>
      <c r="B153" s="169">
        <f t="shared" si="22"/>
        <v>0.51524785902378867</v>
      </c>
      <c r="C153" s="169">
        <f t="shared" si="22"/>
        <v>0.51993248771352962</v>
      </c>
      <c r="D153" s="169">
        <f t="shared" si="22"/>
        <v>0.5333569706059077</v>
      </c>
      <c r="E153" s="169">
        <f t="shared" si="22"/>
        <v>0.5399936290452042</v>
      </c>
      <c r="F153" s="169">
        <f t="shared" si="22"/>
        <v>0.55744281581696364</v>
      </c>
      <c r="G153" s="169">
        <f t="shared" si="22"/>
        <v>0.56406918273656859</v>
      </c>
      <c r="H153" s="169">
        <f t="shared" si="22"/>
        <v>0.5664392420901071</v>
      </c>
      <c r="I153" s="169">
        <f t="shared" si="22"/>
        <v>0.5704657952426756</v>
      </c>
      <c r="J153" s="169">
        <f t="shared" si="22"/>
        <v>0.57145854569818855</v>
      </c>
      <c r="K153" s="169">
        <f t="shared" si="22"/>
        <v>0.59727063410677095</v>
      </c>
      <c r="L153" s="169">
        <f t="shared" si="22"/>
        <v>0.60015561561297626</v>
      </c>
      <c r="M153" s="169">
        <f t="shared" si="22"/>
        <v>0.60057106625668366</v>
      </c>
      <c r="N153" s="169">
        <f t="shared" si="22"/>
        <v>0.60165057829364932</v>
      </c>
      <c r="O153" s="169" t="str">
        <f t="shared" si="22"/>
        <v/>
      </c>
      <c r="P153" s="169" t="str">
        <f t="shared" si="22"/>
        <v/>
      </c>
      <c r="Q153" s="169" t="str">
        <f t="shared" si="22"/>
        <v/>
      </c>
    </row>
    <row r="154" spans="1:17" ht="12" customHeight="1" x14ac:dyDescent="0.25">
      <c r="A154" s="167" t="s">
        <v>171</v>
      </c>
      <c r="B154" s="174" t="str">
        <f t="shared" si="22"/>
        <v/>
      </c>
      <c r="C154" s="174" t="str">
        <f t="shared" si="22"/>
        <v/>
      </c>
      <c r="D154" s="174" t="str">
        <f t="shared" si="22"/>
        <v/>
      </c>
      <c r="E154" s="174" t="str">
        <f t="shared" si="22"/>
        <v/>
      </c>
      <c r="F154" s="174" t="str">
        <f t="shared" si="22"/>
        <v/>
      </c>
      <c r="G154" s="174" t="str">
        <f t="shared" si="22"/>
        <v/>
      </c>
      <c r="H154" s="174" t="str">
        <f t="shared" si="22"/>
        <v/>
      </c>
      <c r="I154" s="174" t="str">
        <f t="shared" si="22"/>
        <v/>
      </c>
      <c r="J154" s="174" t="str">
        <f t="shared" si="22"/>
        <v/>
      </c>
      <c r="K154" s="174" t="str">
        <f t="shared" si="22"/>
        <v/>
      </c>
      <c r="L154" s="174" t="str">
        <f t="shared" si="22"/>
        <v/>
      </c>
      <c r="M154" s="174" t="str">
        <f t="shared" si="22"/>
        <v/>
      </c>
      <c r="N154" s="174" t="str">
        <f t="shared" si="22"/>
        <v/>
      </c>
      <c r="O154" s="174" t="str">
        <f t="shared" si="22"/>
        <v/>
      </c>
      <c r="P154" s="174" t="str">
        <f t="shared" si="22"/>
        <v/>
      </c>
      <c r="Q154" s="174" t="str">
        <f t="shared" si="22"/>
        <v/>
      </c>
    </row>
    <row r="155" spans="1:17" ht="12" customHeight="1" x14ac:dyDescent="0.25">
      <c r="A155" s="167" t="s">
        <v>144</v>
      </c>
      <c r="B155" s="174">
        <f t="shared" si="22"/>
        <v>0.51329973660448713</v>
      </c>
      <c r="C155" s="174">
        <f t="shared" si="22"/>
        <v>0.51775031697902152</v>
      </c>
      <c r="D155" s="174">
        <f t="shared" si="22"/>
        <v>0.53100587035035918</v>
      </c>
      <c r="E155" s="174">
        <f t="shared" si="22"/>
        <v>0.53754251471117653</v>
      </c>
      <c r="F155" s="174">
        <f t="shared" si="22"/>
        <v>0.55496769778410937</v>
      </c>
      <c r="G155" s="174">
        <f t="shared" si="22"/>
        <v>0.5611476093990988</v>
      </c>
      <c r="H155" s="174">
        <f t="shared" si="22"/>
        <v>0.56315176189415272</v>
      </c>
      <c r="I155" s="174">
        <f t="shared" si="22"/>
        <v>0.56631515975318558</v>
      </c>
      <c r="J155" s="174">
        <f t="shared" si="22"/>
        <v>0.56646519160999387</v>
      </c>
      <c r="K155" s="174">
        <f t="shared" si="22"/>
        <v>0.59146351508707751</v>
      </c>
      <c r="L155" s="174">
        <f t="shared" si="22"/>
        <v>0.59176614164084373</v>
      </c>
      <c r="M155" s="174">
        <f t="shared" si="22"/>
        <v>0.59181431577017507</v>
      </c>
      <c r="N155" s="174">
        <f t="shared" si="22"/>
        <v>0.59208742007427351</v>
      </c>
      <c r="O155" s="174" t="str">
        <f t="shared" si="22"/>
        <v/>
      </c>
      <c r="P155" s="174" t="str">
        <f t="shared" si="22"/>
        <v/>
      </c>
      <c r="Q155" s="174" t="str">
        <f t="shared" si="22"/>
        <v/>
      </c>
    </row>
    <row r="156" spans="1:17" ht="12" customHeight="1" x14ac:dyDescent="0.25">
      <c r="A156" s="167" t="s">
        <v>143</v>
      </c>
      <c r="B156" s="174">
        <f t="shared" si="22"/>
        <v>0.72502341836580986</v>
      </c>
      <c r="C156" s="174">
        <f t="shared" si="22"/>
        <v>0.72745730833776812</v>
      </c>
      <c r="D156" s="174">
        <f t="shared" si="22"/>
        <v>0.73749804078808279</v>
      </c>
      <c r="E156" s="174">
        <f t="shared" si="22"/>
        <v>0.74124440843063233</v>
      </c>
      <c r="F156" s="174">
        <f t="shared" si="22"/>
        <v>0.74985348869443402</v>
      </c>
      <c r="G156" s="174">
        <f t="shared" si="22"/>
        <v>0.75409349471549381</v>
      </c>
      <c r="H156" s="174">
        <f t="shared" si="22"/>
        <v>0.75869033529986707</v>
      </c>
      <c r="I156" s="174">
        <f t="shared" si="22"/>
        <v>0.76212228776950353</v>
      </c>
      <c r="J156" s="174">
        <f t="shared" si="22"/>
        <v>0.76429998474698768</v>
      </c>
      <c r="K156" s="174">
        <f t="shared" si="22"/>
        <v>0.77675197032530641</v>
      </c>
      <c r="L156" s="174">
        <f t="shared" si="22"/>
        <v>0.77832904186915708</v>
      </c>
      <c r="M156" s="174">
        <f t="shared" si="22"/>
        <v>0.77858723417387987</v>
      </c>
      <c r="N156" s="174">
        <f t="shared" si="22"/>
        <v>0.77939396637564384</v>
      </c>
      <c r="O156" s="174" t="str">
        <f t="shared" si="22"/>
        <v/>
      </c>
      <c r="P156" s="174" t="str">
        <f t="shared" si="22"/>
        <v/>
      </c>
      <c r="Q156" s="174" t="str">
        <f t="shared" si="22"/>
        <v/>
      </c>
    </row>
    <row r="157" spans="1:17" ht="12" customHeight="1" x14ac:dyDescent="0.25">
      <c r="A157" s="166" t="s">
        <v>57</v>
      </c>
      <c r="B157" s="173">
        <f t="shared" si="22"/>
        <v>0.51329973660448724</v>
      </c>
      <c r="C157" s="173">
        <f t="shared" si="22"/>
        <v>0.51908101502347848</v>
      </c>
      <c r="D157" s="173">
        <f t="shared" si="22"/>
        <v>0.53350863019299566</v>
      </c>
      <c r="E157" s="173">
        <f t="shared" si="22"/>
        <v>0.53812152981645955</v>
      </c>
      <c r="F157" s="173">
        <f t="shared" si="22"/>
        <v>0.55135981952951141</v>
      </c>
      <c r="G157" s="173">
        <f t="shared" si="22"/>
        <v>0.55734278803225035</v>
      </c>
      <c r="H157" s="173">
        <f t="shared" si="22"/>
        <v>0.56403883908639052</v>
      </c>
      <c r="I157" s="173">
        <f t="shared" si="22"/>
        <v>0.56854446704863582</v>
      </c>
      <c r="J157" s="173">
        <f t="shared" si="22"/>
        <v>0.57088534545728609</v>
      </c>
      <c r="K157" s="173">
        <f t="shared" si="22"/>
        <v>0.59208742007427151</v>
      </c>
      <c r="L157" s="173">
        <f t="shared" si="22"/>
        <v>0.59331732942949578</v>
      </c>
      <c r="M157" s="173">
        <f t="shared" si="22"/>
        <v>0.59352502552395092</v>
      </c>
      <c r="N157" s="173">
        <f t="shared" si="22"/>
        <v>0.59406412756758087</v>
      </c>
      <c r="O157" s="173" t="str">
        <f t="shared" si="22"/>
        <v/>
      </c>
      <c r="P157" s="173" t="str">
        <f t="shared" si="22"/>
        <v/>
      </c>
      <c r="Q157" s="173" t="str">
        <f t="shared" si="22"/>
        <v/>
      </c>
    </row>
    <row r="158" spans="1:17" ht="12" customHeight="1" x14ac:dyDescent="0.25">
      <c r="A158" s="147" t="s">
        <v>59</v>
      </c>
      <c r="B158" s="172">
        <f t="shared" si="22"/>
        <v>0.99999999999999967</v>
      </c>
      <c r="C158" s="172">
        <f t="shared" si="22"/>
        <v>1</v>
      </c>
      <c r="D158" s="172">
        <f t="shared" si="22"/>
        <v>1</v>
      </c>
      <c r="E158" s="172">
        <f t="shared" si="22"/>
        <v>1.0000000000000002</v>
      </c>
      <c r="F158" s="172">
        <f t="shared" si="22"/>
        <v>1</v>
      </c>
      <c r="G158" s="172">
        <f t="shared" si="22"/>
        <v>0.99999999999999978</v>
      </c>
      <c r="H158" s="172">
        <f t="shared" si="22"/>
        <v>0.99999999999999978</v>
      </c>
      <c r="I158" s="172">
        <f t="shared" si="22"/>
        <v>1</v>
      </c>
      <c r="J158" s="172">
        <f t="shared" si="22"/>
        <v>1.0000000000000002</v>
      </c>
      <c r="K158" s="172">
        <f t="shared" si="22"/>
        <v>0.99999999999999978</v>
      </c>
      <c r="L158" s="172">
        <f t="shared" si="22"/>
        <v>0.99999999999999989</v>
      </c>
      <c r="M158" s="172">
        <f t="shared" si="22"/>
        <v>0.99999999999999978</v>
      </c>
      <c r="N158" s="172">
        <f t="shared" si="22"/>
        <v>0.99999999999999989</v>
      </c>
      <c r="O158" s="172" t="str">
        <f t="shared" si="22"/>
        <v/>
      </c>
      <c r="P158" s="172" t="str">
        <f t="shared" si="22"/>
        <v/>
      </c>
      <c r="Q158" s="172" t="str">
        <f t="shared" si="22"/>
        <v/>
      </c>
    </row>
    <row r="159" spans="1:17" ht="12" customHeight="1" x14ac:dyDescent="0.25">
      <c r="A159" s="163" t="s">
        <v>142</v>
      </c>
      <c r="B159" s="171">
        <f t="shared" si="22"/>
        <v>0.65588299677240058</v>
      </c>
      <c r="C159" s="171">
        <f t="shared" si="22"/>
        <v>0.69335417622046902</v>
      </c>
      <c r="D159" s="171">
        <f t="shared" si="22"/>
        <v>0.70016791735222139</v>
      </c>
      <c r="E159" s="171">
        <f t="shared" si="22"/>
        <v>0.70016791735222228</v>
      </c>
      <c r="F159" s="171">
        <f t="shared" si="22"/>
        <v>0.70016791735222073</v>
      </c>
      <c r="G159" s="171">
        <f t="shared" si="22"/>
        <v>0.70016791735222084</v>
      </c>
      <c r="H159" s="171">
        <f t="shared" si="22"/>
        <v>0.70016791735222073</v>
      </c>
      <c r="I159" s="171">
        <f t="shared" si="22"/>
        <v>0.70016791735222084</v>
      </c>
      <c r="J159" s="171">
        <f t="shared" si="22"/>
        <v>0.70016791735222139</v>
      </c>
      <c r="K159" s="171">
        <f t="shared" si="22"/>
        <v>0.73261747415610567</v>
      </c>
      <c r="L159" s="171">
        <f t="shared" si="22"/>
        <v>0.73261747415610656</v>
      </c>
      <c r="M159" s="171">
        <f t="shared" si="22"/>
        <v>0.73261747415610612</v>
      </c>
      <c r="N159" s="171">
        <f t="shared" si="22"/>
        <v>0.7326174741561059</v>
      </c>
      <c r="O159" s="171" t="str">
        <f t="shared" si="22"/>
        <v/>
      </c>
      <c r="P159" s="171" t="str">
        <f t="shared" si="22"/>
        <v/>
      </c>
      <c r="Q159" s="171" t="str">
        <f t="shared" si="22"/>
        <v/>
      </c>
    </row>
    <row r="160" spans="1:17" ht="12" customHeight="1" x14ac:dyDescent="0.25">
      <c r="A160" s="161" t="s">
        <v>141</v>
      </c>
      <c r="B160" s="170">
        <f t="shared" si="22"/>
        <v>0.81129015263312387</v>
      </c>
      <c r="C160" s="170">
        <f t="shared" si="22"/>
        <v>0.84049517884091973</v>
      </c>
      <c r="D160" s="170">
        <f t="shared" si="22"/>
        <v>0.83597148736659954</v>
      </c>
      <c r="E160" s="170">
        <f t="shared" si="22"/>
        <v>0.83421693970502764</v>
      </c>
      <c r="F160" s="170">
        <f t="shared" si="22"/>
        <v>0.83023206230030666</v>
      </c>
      <c r="G160" s="170">
        <f t="shared" si="22"/>
        <v>0.83045398679542415</v>
      </c>
      <c r="H160" s="170">
        <f t="shared" si="22"/>
        <v>0.83519441781976411</v>
      </c>
      <c r="I160" s="170">
        <f t="shared" si="22"/>
        <v>0.84225719044564451</v>
      </c>
      <c r="J160" s="170">
        <f t="shared" si="22"/>
        <v>0.84580334689273839</v>
      </c>
      <c r="K160" s="170">
        <f t="shared" si="22"/>
        <v>0.86407621961436309</v>
      </c>
      <c r="L160" s="170">
        <f t="shared" si="22"/>
        <v>0.85700311203870461</v>
      </c>
      <c r="M160" s="170">
        <f t="shared" si="22"/>
        <v>0.8534279671681827</v>
      </c>
      <c r="N160" s="170">
        <f t="shared" si="22"/>
        <v>0.85960395289370661</v>
      </c>
      <c r="O160" s="170" t="str">
        <f t="shared" si="22"/>
        <v/>
      </c>
      <c r="P160" s="170" t="str">
        <f t="shared" si="22"/>
        <v/>
      </c>
      <c r="Q160" s="170" t="str">
        <f t="shared" si="22"/>
        <v/>
      </c>
    </row>
    <row r="161" spans="1:17" ht="12" customHeight="1" x14ac:dyDescent="0.25">
      <c r="A161" s="148" t="s">
        <v>60</v>
      </c>
      <c r="B161" s="73">
        <f t="shared" si="22"/>
        <v>0.65588299677240081</v>
      </c>
      <c r="C161" s="73">
        <f t="shared" si="22"/>
        <v>0.7001679173522215</v>
      </c>
      <c r="D161" s="73">
        <f t="shared" si="22"/>
        <v>0.70016791735222128</v>
      </c>
      <c r="E161" s="73">
        <f t="shared" si="22"/>
        <v>0.70016791735222161</v>
      </c>
      <c r="F161" s="73">
        <f t="shared" si="22"/>
        <v>0.7001679173522215</v>
      </c>
      <c r="G161" s="73">
        <f t="shared" si="22"/>
        <v>0.70016791735222139</v>
      </c>
      <c r="H161" s="73">
        <f t="shared" si="22"/>
        <v>0.70016791735222184</v>
      </c>
      <c r="I161" s="73">
        <f t="shared" si="22"/>
        <v>0.7001679173522215</v>
      </c>
      <c r="J161" s="73">
        <f t="shared" si="22"/>
        <v>0.70016791735222117</v>
      </c>
      <c r="K161" s="73">
        <f t="shared" si="22"/>
        <v>0.73261747415610645</v>
      </c>
      <c r="L161" s="73">
        <f t="shared" si="22"/>
        <v>0.73492436670526995</v>
      </c>
      <c r="M161" s="73">
        <f t="shared" si="22"/>
        <v>0.73492436670526984</v>
      </c>
      <c r="N161" s="73">
        <f t="shared" si="22"/>
        <v>0.73723125925443389</v>
      </c>
      <c r="O161" s="73" t="str">
        <f t="shared" si="22"/>
        <v/>
      </c>
      <c r="P161" s="73" t="str">
        <f t="shared" si="22"/>
        <v/>
      </c>
      <c r="Q161" s="73" t="str">
        <f t="shared" si="22"/>
        <v/>
      </c>
    </row>
    <row r="162" spans="1:17" ht="12" customHeight="1" x14ac:dyDescent="0.25">
      <c r="A162" s="148" t="s">
        <v>59</v>
      </c>
      <c r="B162" s="73">
        <f t="shared" si="22"/>
        <v>0.99999999999999967</v>
      </c>
      <c r="C162" s="73">
        <f t="shared" si="22"/>
        <v>0.99999999999999978</v>
      </c>
      <c r="D162" s="73">
        <f t="shared" si="22"/>
        <v>0.99999999999999967</v>
      </c>
      <c r="E162" s="73">
        <f t="shared" si="22"/>
        <v>0.99999999999999978</v>
      </c>
      <c r="F162" s="73">
        <f t="shared" si="22"/>
        <v>0.99999999999999978</v>
      </c>
      <c r="G162" s="73">
        <f t="shared" si="22"/>
        <v>1</v>
      </c>
      <c r="H162" s="73">
        <f t="shared" si="22"/>
        <v>1.0000000000000004</v>
      </c>
      <c r="I162" s="73">
        <f t="shared" si="22"/>
        <v>1</v>
      </c>
      <c r="J162" s="73">
        <f t="shared" si="22"/>
        <v>0.99999999999999978</v>
      </c>
      <c r="K162" s="73">
        <f t="shared" si="22"/>
        <v>1.0000000000000002</v>
      </c>
      <c r="L162" s="73">
        <f t="shared" si="22"/>
        <v>0.99999999999999978</v>
      </c>
      <c r="M162" s="73">
        <f t="shared" si="22"/>
        <v>0.99999999999999944</v>
      </c>
      <c r="N162" s="73">
        <f t="shared" si="22"/>
        <v>0.99999999999999967</v>
      </c>
      <c r="O162" s="73" t="str">
        <f t="shared" si="22"/>
        <v/>
      </c>
      <c r="P162" s="73" t="str">
        <f t="shared" si="22"/>
        <v/>
      </c>
      <c r="Q162" s="73" t="str">
        <f t="shared" ref="Q162" si="23">IF(Q141=0,"",Q141/Q120)</f>
        <v/>
      </c>
    </row>
    <row r="163" spans="1:17" ht="12" customHeight="1" x14ac:dyDescent="0.25">
      <c r="A163" s="158" t="s">
        <v>62</v>
      </c>
      <c r="B163" s="169">
        <f t="shared" ref="B163:Q166" si="24">IF(B142=0,"",B142/B121)</f>
        <v>0.53280892467193874</v>
      </c>
      <c r="C163" s="169">
        <f t="shared" si="24"/>
        <v>0.55069242661290962</v>
      </c>
      <c r="D163" s="169">
        <f t="shared" si="24"/>
        <v>0.57835762751045072</v>
      </c>
      <c r="E163" s="169">
        <f t="shared" si="24"/>
        <v>0.55584039232959737</v>
      </c>
      <c r="F163" s="169">
        <f t="shared" si="24"/>
        <v>0.58786477314605445</v>
      </c>
      <c r="G163" s="169">
        <f t="shared" si="24"/>
        <v>0.57464805066951097</v>
      </c>
      <c r="H163" s="169">
        <f t="shared" si="24"/>
        <v>0.62629346339163405</v>
      </c>
      <c r="I163" s="169">
        <f t="shared" si="24"/>
        <v>0.6548678701048356</v>
      </c>
      <c r="J163" s="169">
        <f t="shared" si="24"/>
        <v>0.62419160832086773</v>
      </c>
      <c r="K163" s="169">
        <f t="shared" si="24"/>
        <v>0.64056494160608091</v>
      </c>
      <c r="L163" s="169">
        <f t="shared" si="24"/>
        <v>0.62773364163083756</v>
      </c>
      <c r="M163" s="169">
        <f t="shared" si="24"/>
        <v>0.64290486293927829</v>
      </c>
      <c r="N163" s="169">
        <f t="shared" si="24"/>
        <v>0.63541204189282885</v>
      </c>
      <c r="O163" s="169" t="str">
        <f t="shared" si="24"/>
        <v/>
      </c>
      <c r="P163" s="169" t="str">
        <f t="shared" si="24"/>
        <v/>
      </c>
      <c r="Q163" s="169" t="str">
        <f t="shared" si="24"/>
        <v/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>
        <f t="shared" si="24"/>
        <v>0.4266381550605306</v>
      </c>
      <c r="C165" s="73">
        <f t="shared" si="24"/>
        <v>0.42684451518688316</v>
      </c>
      <c r="D165" s="73">
        <f t="shared" si="24"/>
        <v>0.42755020807653771</v>
      </c>
      <c r="E165" s="73">
        <f t="shared" si="24"/>
        <v>0.42777657101747585</v>
      </c>
      <c r="F165" s="73">
        <f t="shared" si="24"/>
        <v>0.42869640461009628</v>
      </c>
      <c r="G165" s="73">
        <f t="shared" si="24"/>
        <v>0.4317291618924573</v>
      </c>
      <c r="H165" s="73">
        <f t="shared" si="24"/>
        <v>0.43715015031556537</v>
      </c>
      <c r="I165" s="73">
        <f t="shared" si="24"/>
        <v>0.44363952680125318</v>
      </c>
      <c r="J165" s="73">
        <f t="shared" si="24"/>
        <v>0.46428237391254329</v>
      </c>
      <c r="K165" s="73">
        <f t="shared" si="24"/>
        <v>0.46732398546234594</v>
      </c>
      <c r="L165" s="73">
        <f t="shared" si="24"/>
        <v>0.4677456512221998</v>
      </c>
      <c r="M165" s="73">
        <f t="shared" si="24"/>
        <v>0.46814096570577307</v>
      </c>
      <c r="N165" s="73">
        <f t="shared" si="24"/>
        <v>0.47025270502877098</v>
      </c>
      <c r="O165" s="73" t="str">
        <f t="shared" si="24"/>
        <v/>
      </c>
      <c r="P165" s="73" t="str">
        <f t="shared" si="24"/>
        <v/>
      </c>
      <c r="Q165" s="73" t="str">
        <f t="shared" si="24"/>
        <v/>
      </c>
    </row>
    <row r="166" spans="1:17" ht="12" customHeight="1" x14ac:dyDescent="0.25">
      <c r="A166" s="29" t="s">
        <v>140</v>
      </c>
      <c r="B166" s="65">
        <f t="shared" si="24"/>
        <v>0.81016442306535297</v>
      </c>
      <c r="C166" s="65">
        <f t="shared" si="24"/>
        <v>0.8141289473283293</v>
      </c>
      <c r="D166" s="65">
        <f t="shared" si="24"/>
        <v>0.82406189069054658</v>
      </c>
      <c r="E166" s="65">
        <f t="shared" si="24"/>
        <v>0.83132401263372158</v>
      </c>
      <c r="F166" s="65">
        <f t="shared" si="24"/>
        <v>0.83137931595317727</v>
      </c>
      <c r="G166" s="65">
        <f t="shared" si="24"/>
        <v>0.83137931595317693</v>
      </c>
      <c r="H166" s="65">
        <f t="shared" si="24"/>
        <v>0.83315142665750441</v>
      </c>
      <c r="I166" s="65">
        <f t="shared" si="24"/>
        <v>0.83319999018766522</v>
      </c>
      <c r="J166" s="65">
        <f t="shared" si="24"/>
        <v>0.83422356794792607</v>
      </c>
      <c r="K166" s="65">
        <f t="shared" si="24"/>
        <v>0.84826721756918666</v>
      </c>
      <c r="L166" s="65">
        <f t="shared" si="24"/>
        <v>0.84854640652160229</v>
      </c>
      <c r="M166" s="65">
        <f t="shared" si="24"/>
        <v>0.84886734987364287</v>
      </c>
      <c r="N166" s="65">
        <f t="shared" si="24"/>
        <v>0.85079809103605442</v>
      </c>
      <c r="O166" s="65" t="str">
        <f t="shared" si="24"/>
        <v/>
      </c>
      <c r="P166" s="65" t="str">
        <f t="shared" si="24"/>
        <v/>
      </c>
      <c r="Q166" s="65" t="str">
        <f t="shared" si="24"/>
        <v/>
      </c>
    </row>
    <row r="168" spans="1:17" ht="12" customHeight="1" x14ac:dyDescent="0.25">
      <c r="A168" s="152" t="s">
        <v>121</v>
      </c>
      <c r="B168" s="168">
        <f>SUM(B169,B172,B174,B184)</f>
        <v>347.24437417189137</v>
      </c>
      <c r="C168" s="168">
        <f t="shared" ref="C168:Q168" si="25">SUM(C169,C172,C174,C184)</f>
        <v>387.69190956274497</v>
      </c>
      <c r="D168" s="168">
        <f t="shared" si="25"/>
        <v>88.264904708164735</v>
      </c>
      <c r="E168" s="168">
        <f t="shared" si="25"/>
        <v>84.14203472582075</v>
      </c>
      <c r="F168" s="168">
        <f t="shared" si="25"/>
        <v>36.905685136338271</v>
      </c>
      <c r="G168" s="168">
        <f t="shared" si="25"/>
        <v>33.620647884057938</v>
      </c>
      <c r="H168" s="168">
        <f t="shared" si="25"/>
        <v>33.2669666561954</v>
      </c>
      <c r="I168" s="168">
        <f t="shared" si="25"/>
        <v>26.29845810374329</v>
      </c>
      <c r="J168" s="168">
        <f t="shared" si="25"/>
        <v>20.544474503869818</v>
      </c>
      <c r="K168" s="168">
        <f t="shared" si="25"/>
        <v>17.552769395232861</v>
      </c>
      <c r="L168" s="168">
        <f t="shared" si="25"/>
        <v>17.280598535238553</v>
      </c>
      <c r="M168" s="168">
        <f t="shared" si="25"/>
        <v>17.194042234287572</v>
      </c>
      <c r="N168" s="168">
        <f t="shared" si="25"/>
        <v>11.375480746803515</v>
      </c>
      <c r="O168" s="168">
        <f t="shared" si="25"/>
        <v>0</v>
      </c>
      <c r="P168" s="168">
        <f t="shared" si="25"/>
        <v>0</v>
      </c>
      <c r="Q168" s="168">
        <f t="shared" si="25"/>
        <v>0</v>
      </c>
    </row>
    <row r="169" spans="1:17" ht="12" customHeight="1" x14ac:dyDescent="0.25">
      <c r="A169" s="158" t="s">
        <v>65</v>
      </c>
      <c r="B169" s="157">
        <f>SUM(B170:B171)</f>
        <v>282.02294785564908</v>
      </c>
      <c r="C169" s="157">
        <f t="shared" ref="C169:Q169" si="26">SUM(C170:C171)</f>
        <v>324.70035112619996</v>
      </c>
      <c r="D169" s="157">
        <f t="shared" si="26"/>
        <v>72.708928498296018</v>
      </c>
      <c r="E169" s="157">
        <f t="shared" si="26"/>
        <v>72.271946906928008</v>
      </c>
      <c r="F169" s="157">
        <f t="shared" si="26"/>
        <v>30.102961957992001</v>
      </c>
      <c r="G169" s="157">
        <f t="shared" si="26"/>
        <v>27.623392859857066</v>
      </c>
      <c r="H169" s="157">
        <f t="shared" si="26"/>
        <v>27.725068814256002</v>
      </c>
      <c r="I169" s="157">
        <f t="shared" si="26"/>
        <v>21.783920399999996</v>
      </c>
      <c r="J169" s="157">
        <f t="shared" si="26"/>
        <v>17.030629361591998</v>
      </c>
      <c r="K169" s="157">
        <f t="shared" si="26"/>
        <v>14.653845217440001</v>
      </c>
      <c r="L169" s="157">
        <f t="shared" si="26"/>
        <v>14.379457109687142</v>
      </c>
      <c r="M169" s="157">
        <f t="shared" si="26"/>
        <v>14.379199355120164</v>
      </c>
      <c r="N169" s="157">
        <f t="shared" si="26"/>
        <v>9.5545993905526903</v>
      </c>
      <c r="O169" s="157">
        <f t="shared" si="26"/>
        <v>0</v>
      </c>
      <c r="P169" s="157">
        <f t="shared" si="26"/>
        <v>0</v>
      </c>
      <c r="Q169" s="157">
        <f t="shared" si="26"/>
        <v>0</v>
      </c>
    </row>
    <row r="170" spans="1:17" ht="12" customHeight="1" x14ac:dyDescent="0.25">
      <c r="A170" s="23" t="s">
        <v>58</v>
      </c>
      <c r="B170" s="156">
        <f>RES_hhdet_emi!B$5</f>
        <v>282.02294785564908</v>
      </c>
      <c r="C170" s="156">
        <f>RES_hhdet_emi!C$5</f>
        <v>324.70035112619996</v>
      </c>
      <c r="D170" s="156">
        <f>RES_hhdet_emi!D$5</f>
        <v>72.708928498296018</v>
      </c>
      <c r="E170" s="156">
        <f>RES_hhdet_emi!E$5</f>
        <v>72.271946906928008</v>
      </c>
      <c r="F170" s="156">
        <f>RES_hhdet_emi!F$5</f>
        <v>30.102961957992001</v>
      </c>
      <c r="G170" s="156">
        <f>RES_hhdet_emi!G$5</f>
        <v>27.623392859857066</v>
      </c>
      <c r="H170" s="156">
        <f>RES_hhdet_emi!H$5</f>
        <v>27.725068814256002</v>
      </c>
      <c r="I170" s="156">
        <f>RES_hhdet_emi!I$5</f>
        <v>21.783920399999996</v>
      </c>
      <c r="J170" s="156">
        <f>RES_hhdet_emi!J$5</f>
        <v>17.030629361591998</v>
      </c>
      <c r="K170" s="156">
        <f>RES_hhdet_emi!K$5</f>
        <v>14.653845217440001</v>
      </c>
      <c r="L170" s="156">
        <f>RES_hhdet_emi!L$5</f>
        <v>14.379457109687142</v>
      </c>
      <c r="M170" s="156">
        <f>RES_hhdet_emi!M$5</f>
        <v>14.379199355120164</v>
      </c>
      <c r="N170" s="156">
        <f>RES_hhdet_emi!N$5</f>
        <v>9.5545993905526903</v>
      </c>
      <c r="O170" s="156">
        <f>RES_hhdet_emi!O$5</f>
        <v>0</v>
      </c>
      <c r="P170" s="156">
        <f>RES_hhdet_emi!P$5</f>
        <v>0</v>
      </c>
      <c r="Q170" s="156">
        <f>RES_hhdet_emi!Q$5</f>
        <v>0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48.843300766045672</v>
      </c>
      <c r="C174" s="157">
        <f t="shared" ref="C174:Q174" si="28">SUM(C175:C177,C180:C181)</f>
        <v>48.344630713996665</v>
      </c>
      <c r="D174" s="157">
        <f t="shared" si="28"/>
        <v>12.260515328438016</v>
      </c>
      <c r="E174" s="157">
        <f t="shared" si="28"/>
        <v>9.0341808922987532</v>
      </c>
      <c r="F174" s="157">
        <f t="shared" si="28"/>
        <v>5.2302103195471563</v>
      </c>
      <c r="G174" s="157">
        <f t="shared" si="28"/>
        <v>4.5423706746733146</v>
      </c>
      <c r="H174" s="157">
        <f t="shared" si="28"/>
        <v>4.4485136981169244</v>
      </c>
      <c r="I174" s="157">
        <f t="shared" si="28"/>
        <v>3.7574126608068679</v>
      </c>
      <c r="J174" s="157">
        <f t="shared" si="28"/>
        <v>2.7928314760818749</v>
      </c>
      <c r="K174" s="157">
        <f t="shared" si="28"/>
        <v>2.3299868907896406</v>
      </c>
      <c r="L174" s="157">
        <f t="shared" si="28"/>
        <v>2.2705265605065477</v>
      </c>
      <c r="M174" s="157">
        <f t="shared" si="28"/>
        <v>2.2523820989348686</v>
      </c>
      <c r="N174" s="157">
        <f t="shared" si="28"/>
        <v>1.4331003767068253</v>
      </c>
      <c r="O174" s="157">
        <f t="shared" si="28"/>
        <v>0</v>
      </c>
      <c r="P174" s="157">
        <f t="shared" si="28"/>
        <v>0</v>
      </c>
      <c r="Q174" s="157">
        <f t="shared" si="28"/>
        <v>0</v>
      </c>
    </row>
    <row r="175" spans="1:17" ht="12" customHeight="1" x14ac:dyDescent="0.25">
      <c r="A175" s="167" t="s">
        <v>171</v>
      </c>
      <c r="B175" s="132">
        <f>RES_hhdet_emi!B$10</f>
        <v>0</v>
      </c>
      <c r="C175" s="132">
        <f>RES_hhdet_emi!C$10</f>
        <v>0</v>
      </c>
      <c r="D175" s="132">
        <f>RES_hhdet_emi!D$10</f>
        <v>0</v>
      </c>
      <c r="E175" s="132">
        <f>RES_hhdet_emi!E$10</f>
        <v>0</v>
      </c>
      <c r="F175" s="132">
        <f>RES_hhdet_emi!F$10</f>
        <v>0</v>
      </c>
      <c r="G175" s="132">
        <f>RES_hhdet_emi!G$10</f>
        <v>0</v>
      </c>
      <c r="H175" s="132">
        <f>RES_hhdet_emi!H$10</f>
        <v>0</v>
      </c>
      <c r="I175" s="132">
        <f>RES_hhdet_emi!I$10</f>
        <v>0</v>
      </c>
      <c r="J175" s="132">
        <f>RES_hhdet_emi!J$10</f>
        <v>0</v>
      </c>
      <c r="K175" s="132">
        <f>RES_hhdet_emi!K$10</f>
        <v>0</v>
      </c>
      <c r="L175" s="132">
        <f>RES_hhdet_emi!L$10</f>
        <v>0</v>
      </c>
      <c r="M175" s="132">
        <f>RES_hhdet_emi!M$10</f>
        <v>0</v>
      </c>
      <c r="N175" s="132">
        <f>RES_hhdet_emi!N$10</f>
        <v>0</v>
      </c>
      <c r="O175" s="132">
        <f>RES_hhdet_emi!O$10</f>
        <v>0</v>
      </c>
      <c r="P175" s="132">
        <f>RES_hhdet_emi!P$10</f>
        <v>0</v>
      </c>
      <c r="Q175" s="132">
        <f>RES_hhdet_emi!Q$10</f>
        <v>0</v>
      </c>
    </row>
    <row r="176" spans="1:17" ht="12" customHeight="1" x14ac:dyDescent="0.25">
      <c r="A176" s="167" t="s">
        <v>144</v>
      </c>
      <c r="B176" s="132">
        <f>RES_hhdet_emi!B$11</f>
        <v>48.744130473909124</v>
      </c>
      <c r="C176" s="132">
        <f>RES_hhdet_emi!C$11</f>
        <v>48.239274213357895</v>
      </c>
      <c r="D176" s="132">
        <f>RES_hhdet_emi!D$11</f>
        <v>12.230114910819834</v>
      </c>
      <c r="E176" s="132">
        <f>RES_hhdet_emi!E$11</f>
        <v>9.0092174706497907</v>
      </c>
      <c r="F176" s="132">
        <f>RES_hhdet_emi!F$11</f>
        <v>5.2140156288402615</v>
      </c>
      <c r="G176" s="132">
        <f>RES_hhdet_emi!G$11</f>
        <v>4.5216740539478595</v>
      </c>
      <c r="H176" s="132">
        <f>RES_hhdet_emi!H$11</f>
        <v>4.4228280629065111</v>
      </c>
      <c r="I176" s="132">
        <f>RES_hhdet_emi!I$11</f>
        <v>3.7252017772496298</v>
      </c>
      <c r="J176" s="132">
        <f>RES_hhdet_emi!J$11</f>
        <v>2.762325680082832</v>
      </c>
      <c r="K176" s="132">
        <f>RES_hhdet_emi!K$11</f>
        <v>2.2974919766448303</v>
      </c>
      <c r="L176" s="132">
        <f>RES_hhdet_emi!L$11</f>
        <v>2.22263890888809</v>
      </c>
      <c r="M176" s="132">
        <f>RES_hhdet_emi!M$11</f>
        <v>2.2029423056208497</v>
      </c>
      <c r="N176" s="132">
        <f>RES_hhdet_emi!N$11</f>
        <v>1.3979831378323622</v>
      </c>
      <c r="O176" s="132">
        <f>RES_hhdet_emi!O$11</f>
        <v>0</v>
      </c>
      <c r="P176" s="132">
        <f>RES_hhdet_emi!P$11</f>
        <v>0</v>
      </c>
      <c r="Q176" s="132">
        <f>RES_hhdet_emi!Q$11</f>
        <v>0</v>
      </c>
    </row>
    <row r="177" spans="1:17" ht="12" customHeight="1" x14ac:dyDescent="0.25">
      <c r="A177" s="167" t="s">
        <v>143</v>
      </c>
      <c r="B177" s="132">
        <f>SUM(B178:B179)</f>
        <v>9.9170292136548224E-2</v>
      </c>
      <c r="C177" s="132">
        <f t="shared" ref="C177:Q177" si="29">SUM(C178:C179)</f>
        <v>0.10535650063877097</v>
      </c>
      <c r="D177" s="132">
        <f t="shared" si="29"/>
        <v>3.0400417618182768E-2</v>
      </c>
      <c r="E177" s="132">
        <f t="shared" si="29"/>
        <v>2.4963421648962616E-2</v>
      </c>
      <c r="F177" s="132">
        <f t="shared" si="29"/>
        <v>1.6194690706894811E-2</v>
      </c>
      <c r="G177" s="132">
        <f t="shared" si="29"/>
        <v>2.0696620725454806E-2</v>
      </c>
      <c r="H177" s="132">
        <f t="shared" si="29"/>
        <v>2.568563521041365E-2</v>
      </c>
      <c r="I177" s="132">
        <f t="shared" si="29"/>
        <v>3.2210883557238182E-2</v>
      </c>
      <c r="J177" s="132">
        <f t="shared" si="29"/>
        <v>3.0505795999042812E-2</v>
      </c>
      <c r="K177" s="132">
        <f t="shared" si="29"/>
        <v>3.2494914144810219E-2</v>
      </c>
      <c r="L177" s="132">
        <f t="shared" si="29"/>
        <v>4.7887651618457504E-2</v>
      </c>
      <c r="M177" s="132">
        <f t="shared" si="29"/>
        <v>4.9439793314018723E-2</v>
      </c>
      <c r="N177" s="132">
        <f t="shared" si="29"/>
        <v>3.5117238874463226E-2</v>
      </c>
      <c r="O177" s="132">
        <f t="shared" si="29"/>
        <v>0</v>
      </c>
      <c r="P177" s="132">
        <f t="shared" si="29"/>
        <v>0</v>
      </c>
      <c r="Q177" s="132">
        <f t="shared" si="29"/>
        <v>0</v>
      </c>
    </row>
    <row r="178" spans="1:17" ht="12" customHeight="1" x14ac:dyDescent="0.25">
      <c r="A178" s="166" t="s">
        <v>57</v>
      </c>
      <c r="B178" s="165">
        <f>RES_hhdet_emi!B$13</f>
        <v>9.9170292136548224E-2</v>
      </c>
      <c r="C178" s="165">
        <f>RES_hhdet_emi!C$13</f>
        <v>0.10535650063877097</v>
      </c>
      <c r="D178" s="165">
        <f>RES_hhdet_emi!D$13</f>
        <v>3.0400417618182768E-2</v>
      </c>
      <c r="E178" s="165">
        <f>RES_hhdet_emi!E$13</f>
        <v>2.4963421648962616E-2</v>
      </c>
      <c r="F178" s="165">
        <f>RES_hhdet_emi!F$13</f>
        <v>1.6194690706894811E-2</v>
      </c>
      <c r="G178" s="165">
        <f>RES_hhdet_emi!G$13</f>
        <v>2.0696620725454806E-2</v>
      </c>
      <c r="H178" s="165">
        <f>RES_hhdet_emi!H$13</f>
        <v>2.568563521041365E-2</v>
      </c>
      <c r="I178" s="165">
        <f>RES_hhdet_emi!I$13</f>
        <v>3.2210883557238182E-2</v>
      </c>
      <c r="J178" s="165">
        <f>RES_hhdet_emi!J$13</f>
        <v>3.0505795999042812E-2</v>
      </c>
      <c r="K178" s="165">
        <f>RES_hhdet_emi!K$13</f>
        <v>3.2494914144810219E-2</v>
      </c>
      <c r="L178" s="165">
        <f>RES_hhdet_emi!L$13</f>
        <v>4.7887651618457504E-2</v>
      </c>
      <c r="M178" s="165">
        <f>RES_hhdet_emi!M$13</f>
        <v>4.9439793314018723E-2</v>
      </c>
      <c r="N178" s="165">
        <f>RES_hhdet_emi!N$13</f>
        <v>3.5117238874463226E-2</v>
      </c>
      <c r="O178" s="165">
        <f>RES_hhdet_emi!O$13</f>
        <v>0</v>
      </c>
      <c r="P178" s="165">
        <f>RES_hhdet_emi!P$13</f>
        <v>0</v>
      </c>
      <c r="Q178" s="165">
        <f>RES_hhdet_emi!Q$13</f>
        <v>0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16.378125550196604</v>
      </c>
      <c r="C184" s="157">
        <f t="shared" ref="C184:Q184" si="31">SUM(C185:C187)</f>
        <v>14.646927722548353</v>
      </c>
      <c r="D184" s="157">
        <f t="shared" si="31"/>
        <v>3.2954608814306985</v>
      </c>
      <c r="E184" s="157">
        <f t="shared" si="31"/>
        <v>2.8359069265939985</v>
      </c>
      <c r="F184" s="157">
        <f t="shared" si="31"/>
        <v>1.5725128587991177</v>
      </c>
      <c r="G184" s="157">
        <f t="shared" si="31"/>
        <v>1.4548843495275519</v>
      </c>
      <c r="H184" s="157">
        <f t="shared" si="31"/>
        <v>1.0933841438224772</v>
      </c>
      <c r="I184" s="157">
        <f t="shared" si="31"/>
        <v>0.75712504293642646</v>
      </c>
      <c r="J184" s="157">
        <f t="shared" si="31"/>
        <v>0.72101366619594498</v>
      </c>
      <c r="K184" s="157">
        <f t="shared" si="31"/>
        <v>0.56893728700321822</v>
      </c>
      <c r="L184" s="157">
        <f t="shared" si="31"/>
        <v>0.63061486504486575</v>
      </c>
      <c r="M184" s="157">
        <f t="shared" si="31"/>
        <v>0.56246078023253676</v>
      </c>
      <c r="N184" s="157">
        <f t="shared" si="31"/>
        <v>0.38778097954399865</v>
      </c>
      <c r="O184" s="157">
        <f t="shared" si="31"/>
        <v>0</v>
      </c>
      <c r="P184" s="157">
        <f t="shared" si="31"/>
        <v>0</v>
      </c>
      <c r="Q184" s="157">
        <f t="shared" si="31"/>
        <v>0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16.378125550196604</v>
      </c>
      <c r="C186" s="156">
        <f>RES_hhdet_emi!C$21</f>
        <v>14.646927722548353</v>
      </c>
      <c r="D186" s="156">
        <f>RES_hhdet_emi!D$21</f>
        <v>3.2954608814306985</v>
      </c>
      <c r="E186" s="156">
        <f>RES_hhdet_emi!E$21</f>
        <v>2.8359069265939985</v>
      </c>
      <c r="F186" s="156">
        <f>RES_hhdet_emi!F$21</f>
        <v>1.5725128587991177</v>
      </c>
      <c r="G186" s="156">
        <f>RES_hhdet_emi!G$21</f>
        <v>1.4548843495275519</v>
      </c>
      <c r="H186" s="156">
        <f>RES_hhdet_emi!H$21</f>
        <v>1.0933841438224772</v>
      </c>
      <c r="I186" s="156">
        <f>RES_hhdet_emi!I$21</f>
        <v>0.75712504293642646</v>
      </c>
      <c r="J186" s="156">
        <f>RES_hhdet_emi!J$21</f>
        <v>0.72101366619594498</v>
      </c>
      <c r="K186" s="156">
        <f>RES_hhdet_emi!K$21</f>
        <v>0.56893728700321822</v>
      </c>
      <c r="L186" s="156">
        <f>RES_hhdet_emi!L$21</f>
        <v>0.63061486504486575</v>
      </c>
      <c r="M186" s="156">
        <f>RES_hhdet_emi!M$21</f>
        <v>0.56246078023253676</v>
      </c>
      <c r="N186" s="156">
        <f>RES_hhdet_emi!N$21</f>
        <v>0.38778097954399865</v>
      </c>
      <c r="O186" s="156">
        <f>RES_hhdet_emi!O$21</f>
        <v>0</v>
      </c>
      <c r="P186" s="156">
        <f>RES_hhdet_emi!P$21</f>
        <v>0</v>
      </c>
      <c r="Q186" s="156">
        <f>RES_hhdet_emi!Q$21</f>
        <v>0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13915.4087036896</v>
      </c>
      <c r="C189" s="168">
        <f t="shared" ref="C189:Q189" si="32">SUM(C190,C193,C195,C205)</f>
        <v>15969.027405571827</v>
      </c>
      <c r="D189" s="168">
        <f t="shared" si="32"/>
        <v>14706.512878007487</v>
      </c>
      <c r="E189" s="168">
        <f t="shared" si="32"/>
        <v>18549.840070104747</v>
      </c>
      <c r="F189" s="168">
        <f t="shared" si="32"/>
        <v>15932.582869372656</v>
      </c>
      <c r="G189" s="168">
        <f t="shared" si="32"/>
        <v>16483.827454178889</v>
      </c>
      <c r="H189" s="168">
        <f t="shared" si="32"/>
        <v>16425.498555704391</v>
      </c>
      <c r="I189" s="168">
        <f t="shared" si="32"/>
        <v>15255.099207047702</v>
      </c>
      <c r="J189" s="168">
        <f t="shared" si="32"/>
        <v>15625.021087086707</v>
      </c>
      <c r="K189" s="168">
        <f t="shared" si="32"/>
        <v>15576.127220591536</v>
      </c>
      <c r="L189" s="168">
        <f t="shared" si="32"/>
        <v>15413.154368658543</v>
      </c>
      <c r="M189" s="168">
        <f t="shared" si="32"/>
        <v>15439.97969912084</v>
      </c>
      <c r="N189" s="168">
        <f t="shared" si="32"/>
        <v>15583.568670796834</v>
      </c>
      <c r="O189" s="168">
        <f t="shared" si="32"/>
        <v>0</v>
      </c>
      <c r="P189" s="168">
        <f t="shared" si="32"/>
        <v>0</v>
      </c>
      <c r="Q189" s="168">
        <f t="shared" si="32"/>
        <v>0</v>
      </c>
    </row>
    <row r="190" spans="1:17" ht="12" customHeight="1" x14ac:dyDescent="0.25">
      <c r="A190" s="158" t="s">
        <v>65</v>
      </c>
      <c r="B190" s="157">
        <f>SUM(B191:B192)</f>
        <v>9628.0057884437756</v>
      </c>
      <c r="C190" s="157">
        <f t="shared" ref="C190:Q190" si="33">SUM(C191:C192)</f>
        <v>11584.031221444389</v>
      </c>
      <c r="D190" s="157">
        <f t="shared" si="33"/>
        <v>10329.507221934879</v>
      </c>
      <c r="E190" s="157">
        <f t="shared" si="33"/>
        <v>14051.355537602703</v>
      </c>
      <c r="F190" s="157">
        <f t="shared" si="33"/>
        <v>11338.319359816061</v>
      </c>
      <c r="G190" s="157">
        <f t="shared" si="33"/>
        <v>11895.830587380337</v>
      </c>
      <c r="H190" s="157">
        <f t="shared" si="33"/>
        <v>11980.931794269336</v>
      </c>
      <c r="I190" s="157">
        <f t="shared" si="33"/>
        <v>10949.33059681486</v>
      </c>
      <c r="J190" s="157">
        <f t="shared" si="33"/>
        <v>11326.496770301443</v>
      </c>
      <c r="K190" s="157">
        <f t="shared" si="33"/>
        <v>11414.624877428672</v>
      </c>
      <c r="L190" s="157">
        <f t="shared" si="33"/>
        <v>11237.989727999413</v>
      </c>
      <c r="M190" s="157">
        <f t="shared" si="33"/>
        <v>11282.696059078642</v>
      </c>
      <c r="N190" s="157">
        <f t="shared" si="33"/>
        <v>11438.086204204094</v>
      </c>
      <c r="O190" s="157">
        <f t="shared" si="33"/>
        <v>0</v>
      </c>
      <c r="P190" s="157">
        <f t="shared" si="33"/>
        <v>0</v>
      </c>
      <c r="Q190" s="157">
        <f t="shared" si="33"/>
        <v>0</v>
      </c>
    </row>
    <row r="191" spans="1:17" ht="12" customHeight="1" x14ac:dyDescent="0.25">
      <c r="A191" s="23" t="s">
        <v>58</v>
      </c>
      <c r="B191" s="156">
        <f>IF(B107=0,0,B107/0.086*1000000/B$7)</f>
        <v>9569.4578137242279</v>
      </c>
      <c r="C191" s="156">
        <f t="shared" ref="C191:Q192" si="34">IF(C107=0,0,C107/0.086*1000000/C$7)</f>
        <v>11517.006209999365</v>
      </c>
      <c r="D191" s="156">
        <f t="shared" si="34"/>
        <v>10264.327861006688</v>
      </c>
      <c r="E191" s="156">
        <f t="shared" si="34"/>
        <v>13958.054416916078</v>
      </c>
      <c r="F191" s="156">
        <f t="shared" si="34"/>
        <v>11243.845789691697</v>
      </c>
      <c r="G191" s="156">
        <f t="shared" si="34"/>
        <v>11804.524008568111</v>
      </c>
      <c r="H191" s="156">
        <f t="shared" si="34"/>
        <v>11896.460303324884</v>
      </c>
      <c r="I191" s="156">
        <f t="shared" si="34"/>
        <v>10898.685816648436</v>
      </c>
      <c r="J191" s="156">
        <f t="shared" si="34"/>
        <v>11276.211305871122</v>
      </c>
      <c r="K191" s="156">
        <f t="shared" si="34"/>
        <v>11369.167609026994</v>
      </c>
      <c r="L191" s="156">
        <f t="shared" si="34"/>
        <v>11188.809545614526</v>
      </c>
      <c r="M191" s="156">
        <f t="shared" si="34"/>
        <v>11218.342199503126</v>
      </c>
      <c r="N191" s="156">
        <f t="shared" si="34"/>
        <v>11398.01083915864</v>
      </c>
      <c r="O191" s="156">
        <f t="shared" si="34"/>
        <v>0</v>
      </c>
      <c r="P191" s="156">
        <f t="shared" si="34"/>
        <v>0</v>
      </c>
      <c r="Q191" s="156">
        <f t="shared" si="34"/>
        <v>0</v>
      </c>
    </row>
    <row r="192" spans="1:17" ht="12" customHeight="1" x14ac:dyDescent="0.25">
      <c r="A192" s="23" t="s">
        <v>60</v>
      </c>
      <c r="B192" s="156">
        <f>IF(B108=0,0,B108/0.086*1000000/B$7)</f>
        <v>58.547974719547724</v>
      </c>
      <c r="C192" s="156">
        <f t="shared" si="34"/>
        <v>67.025011445023964</v>
      </c>
      <c r="D192" s="156">
        <f t="shared" si="34"/>
        <v>65.179360928190889</v>
      </c>
      <c r="E192" s="156">
        <f t="shared" si="34"/>
        <v>93.301120686625154</v>
      </c>
      <c r="F192" s="156">
        <f t="shared" si="34"/>
        <v>94.473570124365125</v>
      </c>
      <c r="G192" s="156">
        <f t="shared" si="34"/>
        <v>91.306578812226292</v>
      </c>
      <c r="H192" s="156">
        <f t="shared" si="34"/>
        <v>84.471490944452199</v>
      </c>
      <c r="I192" s="156">
        <f t="shared" si="34"/>
        <v>50.644780166423928</v>
      </c>
      <c r="J192" s="156">
        <f t="shared" si="34"/>
        <v>50.28546443032041</v>
      </c>
      <c r="K192" s="156">
        <f t="shared" si="34"/>
        <v>45.457268401679102</v>
      </c>
      <c r="L192" s="156">
        <f t="shared" si="34"/>
        <v>49.180182384886699</v>
      </c>
      <c r="M192" s="156">
        <f t="shared" si="34"/>
        <v>64.3538595755155</v>
      </c>
      <c r="N192" s="156">
        <f t="shared" si="34"/>
        <v>40.075365045452827</v>
      </c>
      <c r="O192" s="156">
        <f t="shared" si="34"/>
        <v>0</v>
      </c>
      <c r="P192" s="156">
        <f t="shared" si="34"/>
        <v>0</v>
      </c>
      <c r="Q192" s="156">
        <f t="shared" si="34"/>
        <v>0</v>
      </c>
    </row>
    <row r="193" spans="1:17" ht="12" customHeight="1" x14ac:dyDescent="0.25">
      <c r="A193" s="158" t="s">
        <v>112</v>
      </c>
      <c r="B193" s="157">
        <f>B194</f>
        <v>160.35516930220464</v>
      </c>
      <c r="C193" s="157">
        <f t="shared" ref="C193:Q193" si="35">C194</f>
        <v>167.03397260260985</v>
      </c>
      <c r="D193" s="157">
        <f t="shared" si="35"/>
        <v>156.01747403390584</v>
      </c>
      <c r="E193" s="157">
        <f t="shared" si="35"/>
        <v>164.76257913110862</v>
      </c>
      <c r="F193" s="157">
        <f t="shared" si="35"/>
        <v>173.70478990861631</v>
      </c>
      <c r="G193" s="157">
        <f t="shared" si="35"/>
        <v>187.69314806037787</v>
      </c>
      <c r="H193" s="157">
        <f t="shared" si="35"/>
        <v>196.34089666936751</v>
      </c>
      <c r="I193" s="157">
        <f t="shared" si="35"/>
        <v>202.95823279216179</v>
      </c>
      <c r="J193" s="157">
        <f t="shared" si="35"/>
        <v>217.47334758762642</v>
      </c>
      <c r="K193" s="157">
        <f t="shared" si="35"/>
        <v>183.76888832684142</v>
      </c>
      <c r="L193" s="157">
        <f t="shared" si="35"/>
        <v>185.84589790856936</v>
      </c>
      <c r="M193" s="157">
        <f t="shared" si="35"/>
        <v>231.58670391479754</v>
      </c>
      <c r="N193" s="157">
        <f t="shared" si="35"/>
        <v>279.39209371426364</v>
      </c>
      <c r="O193" s="157">
        <f t="shared" si="35"/>
        <v>0</v>
      </c>
      <c r="P193" s="157">
        <f t="shared" si="35"/>
        <v>0</v>
      </c>
      <c r="Q193" s="157">
        <f t="shared" si="35"/>
        <v>0</v>
      </c>
    </row>
    <row r="194" spans="1:17" ht="12" customHeight="1" x14ac:dyDescent="0.25">
      <c r="A194" s="23" t="s">
        <v>60</v>
      </c>
      <c r="B194" s="156">
        <f>IF(B110=0,0,B110/0.086*1000000/B$5)</f>
        <v>160.35516930220464</v>
      </c>
      <c r="C194" s="156">
        <f t="shared" ref="C194:Q195" si="36">IF(C110=0,0,C110/0.086*1000000/C$5)</f>
        <v>167.03397260260985</v>
      </c>
      <c r="D194" s="156">
        <f t="shared" si="36"/>
        <v>156.01747403390584</v>
      </c>
      <c r="E194" s="156">
        <f t="shared" si="36"/>
        <v>164.76257913110862</v>
      </c>
      <c r="F194" s="156">
        <f t="shared" si="36"/>
        <v>173.70478990861631</v>
      </c>
      <c r="G194" s="156">
        <f t="shared" si="36"/>
        <v>187.69314806037787</v>
      </c>
      <c r="H194" s="156">
        <f t="shared" si="36"/>
        <v>196.34089666936751</v>
      </c>
      <c r="I194" s="156">
        <f t="shared" si="36"/>
        <v>202.95823279216179</v>
      </c>
      <c r="J194" s="156">
        <f t="shared" si="36"/>
        <v>217.47334758762642</v>
      </c>
      <c r="K194" s="156">
        <f t="shared" si="36"/>
        <v>183.76888832684142</v>
      </c>
      <c r="L194" s="156">
        <f t="shared" si="36"/>
        <v>185.84589790856936</v>
      </c>
      <c r="M194" s="156">
        <f t="shared" si="36"/>
        <v>231.58670391479754</v>
      </c>
      <c r="N194" s="156">
        <f t="shared" si="36"/>
        <v>279.39209371426364</v>
      </c>
      <c r="O194" s="156">
        <f t="shared" si="36"/>
        <v>0</v>
      </c>
      <c r="P194" s="156">
        <f t="shared" si="36"/>
        <v>0</v>
      </c>
      <c r="Q194" s="156">
        <f t="shared" si="36"/>
        <v>0</v>
      </c>
    </row>
    <row r="195" spans="1:17" ht="12" customHeight="1" x14ac:dyDescent="0.25">
      <c r="A195" s="158" t="s">
        <v>63</v>
      </c>
      <c r="B195" s="157">
        <f>IF(B111=0,0,B111/0.086*1000000/B$5)</f>
        <v>2828.5090146742396</v>
      </c>
      <c r="C195" s="157">
        <f t="shared" si="36"/>
        <v>2926.7592589264154</v>
      </c>
      <c r="D195" s="157">
        <f t="shared" si="36"/>
        <v>2953.3359702620487</v>
      </c>
      <c r="E195" s="157">
        <f t="shared" si="36"/>
        <v>2979.020751368213</v>
      </c>
      <c r="F195" s="157">
        <f t="shared" si="36"/>
        <v>2964.4294534764817</v>
      </c>
      <c r="G195" s="157">
        <f t="shared" si="36"/>
        <v>2949.3186860696828</v>
      </c>
      <c r="H195" s="157">
        <f t="shared" si="36"/>
        <v>2901.7331218550307</v>
      </c>
      <c r="I195" s="157">
        <f t="shared" si="36"/>
        <v>2862.2646388129492</v>
      </c>
      <c r="J195" s="157">
        <f t="shared" si="36"/>
        <v>2820.4283618556719</v>
      </c>
      <c r="K195" s="157">
        <f t="shared" si="36"/>
        <v>2764.002996735368</v>
      </c>
      <c r="L195" s="157">
        <f t="shared" si="36"/>
        <v>2720.6711550057521</v>
      </c>
      <c r="M195" s="157">
        <f t="shared" si="36"/>
        <v>2709.5869694360936</v>
      </c>
      <c r="N195" s="157">
        <f t="shared" si="36"/>
        <v>2640.7584325389066</v>
      </c>
      <c r="O195" s="157">
        <f t="shared" si="36"/>
        <v>0</v>
      </c>
      <c r="P195" s="157">
        <f t="shared" si="36"/>
        <v>0</v>
      </c>
      <c r="Q195" s="157">
        <f t="shared" si="36"/>
        <v>0</v>
      </c>
    </row>
    <row r="196" spans="1:17" ht="12" customHeight="1" x14ac:dyDescent="0.25">
      <c r="A196" s="167" t="s">
        <v>171</v>
      </c>
      <c r="B196" s="132">
        <f>IF(B112=0,0,B112/0.086*1000000/B$11)</f>
        <v>0</v>
      </c>
      <c r="C196" s="132">
        <f t="shared" ref="C196:Q196" si="37">IF(C112=0,0,C112/0.086*1000000/C$11)</f>
        <v>0</v>
      </c>
      <c r="D196" s="132">
        <f t="shared" si="37"/>
        <v>0</v>
      </c>
      <c r="E196" s="132">
        <f t="shared" si="37"/>
        <v>0</v>
      </c>
      <c r="F196" s="132">
        <f t="shared" si="37"/>
        <v>0</v>
      </c>
      <c r="G196" s="132">
        <f t="shared" si="37"/>
        <v>0</v>
      </c>
      <c r="H196" s="132">
        <f t="shared" si="37"/>
        <v>0</v>
      </c>
      <c r="I196" s="132">
        <f t="shared" si="37"/>
        <v>0</v>
      </c>
      <c r="J196" s="132">
        <f t="shared" si="37"/>
        <v>0</v>
      </c>
      <c r="K196" s="132">
        <f t="shared" si="37"/>
        <v>0</v>
      </c>
      <c r="L196" s="132">
        <f t="shared" si="37"/>
        <v>0</v>
      </c>
      <c r="M196" s="132">
        <f t="shared" si="37"/>
        <v>0</v>
      </c>
      <c r="N196" s="132">
        <f t="shared" si="37"/>
        <v>0</v>
      </c>
      <c r="O196" s="132">
        <f t="shared" si="37"/>
        <v>0</v>
      </c>
      <c r="P196" s="132">
        <f t="shared" si="37"/>
        <v>0</v>
      </c>
      <c r="Q196" s="132">
        <f t="shared" si="37"/>
        <v>0</v>
      </c>
    </row>
    <row r="197" spans="1:17" ht="12" customHeight="1" x14ac:dyDescent="0.25">
      <c r="A197" s="167" t="s">
        <v>144</v>
      </c>
      <c r="B197" s="132">
        <f>IF(B113=0,0,B113/0.086*1000000/B$12)</f>
        <v>2834.3328204068662</v>
      </c>
      <c r="C197" s="132">
        <f t="shared" ref="C197:Q197" si="38">IF(C113=0,0,C113/0.086*1000000/C$12)</f>
        <v>2934.9061911860322</v>
      </c>
      <c r="D197" s="132">
        <f t="shared" si="38"/>
        <v>2960.2683976021854</v>
      </c>
      <c r="E197" s="132">
        <f t="shared" si="38"/>
        <v>2985.7006842689516</v>
      </c>
      <c r="F197" s="132">
        <f t="shared" si="38"/>
        <v>2969.9654038232657</v>
      </c>
      <c r="G197" s="132">
        <f t="shared" si="38"/>
        <v>2957.5949677004578</v>
      </c>
      <c r="H197" s="132">
        <f t="shared" si="38"/>
        <v>2913.724990167751</v>
      </c>
      <c r="I197" s="132">
        <f t="shared" si="38"/>
        <v>2881.5589528996848</v>
      </c>
      <c r="J197" s="132">
        <f t="shared" si="38"/>
        <v>2844.6598104499112</v>
      </c>
      <c r="K197" s="132">
        <f t="shared" si="38"/>
        <v>2793.4146527460102</v>
      </c>
      <c r="L197" s="132">
        <f t="shared" si="38"/>
        <v>2758.7996071020589</v>
      </c>
      <c r="M197" s="132">
        <f t="shared" si="38"/>
        <v>2747.5236468834651</v>
      </c>
      <c r="N197" s="132">
        <f t="shared" si="38"/>
        <v>2683.4150571993082</v>
      </c>
      <c r="O197" s="132">
        <f t="shared" si="38"/>
        <v>0</v>
      </c>
      <c r="P197" s="132">
        <f t="shared" si="38"/>
        <v>0</v>
      </c>
      <c r="Q197" s="132">
        <f t="shared" si="38"/>
        <v>0</v>
      </c>
    </row>
    <row r="198" spans="1:17" ht="12" customHeight="1" x14ac:dyDescent="0.25">
      <c r="A198" s="167" t="s">
        <v>143</v>
      </c>
      <c r="B198" s="132">
        <f>IF(B114=0,0,B114/0.086*1000000/B$13)</f>
        <v>2006.6734731295276</v>
      </c>
      <c r="C198" s="132">
        <f t="shared" ref="C198:Q200" si="39">IF(C114=0,0,C114/0.086*1000000/C$13)</f>
        <v>2071.5317631275907</v>
      </c>
      <c r="D198" s="132">
        <f t="shared" si="39"/>
        <v>2104.2732998102274</v>
      </c>
      <c r="E198" s="132">
        <f t="shared" si="39"/>
        <v>2131.7890850002905</v>
      </c>
      <c r="F198" s="132">
        <f t="shared" si="39"/>
        <v>2130.6646377887491</v>
      </c>
      <c r="G198" s="132">
        <f t="shared" si="39"/>
        <v>2129.5910671697688</v>
      </c>
      <c r="H198" s="132">
        <f t="shared" si="39"/>
        <v>2105.6279380687997</v>
      </c>
      <c r="I198" s="132">
        <f t="shared" si="39"/>
        <v>2090.5944354289882</v>
      </c>
      <c r="J198" s="132">
        <f t="shared" si="39"/>
        <v>2071.5912309846963</v>
      </c>
      <c r="K198" s="132">
        <f t="shared" si="39"/>
        <v>2041.6197705562136</v>
      </c>
      <c r="L198" s="132">
        <f t="shared" si="39"/>
        <v>2024.5430456846436</v>
      </c>
      <c r="M198" s="132">
        <f t="shared" si="39"/>
        <v>2017.5884621148703</v>
      </c>
      <c r="N198" s="132">
        <f t="shared" si="39"/>
        <v>1975.0945419694622</v>
      </c>
      <c r="O198" s="132">
        <f t="shared" si="39"/>
        <v>0</v>
      </c>
      <c r="P198" s="132">
        <f t="shared" si="39"/>
        <v>0</v>
      </c>
      <c r="Q198" s="132">
        <f t="shared" si="39"/>
        <v>0</v>
      </c>
    </row>
    <row r="199" spans="1:17" ht="12" customHeight="1" x14ac:dyDescent="0.25">
      <c r="A199" s="166" t="s">
        <v>57</v>
      </c>
      <c r="B199" s="165">
        <f>IF(B115=0,0,B115/0.086*1000000/B$13)</f>
        <v>1133.73312816303</v>
      </c>
      <c r="C199" s="165">
        <f t="shared" si="39"/>
        <v>1173.9624764744224</v>
      </c>
      <c r="D199" s="165">
        <f t="shared" si="39"/>
        <v>1184.1073590408289</v>
      </c>
      <c r="E199" s="165">
        <f t="shared" si="39"/>
        <v>1194.2802737074376</v>
      </c>
      <c r="F199" s="165">
        <f t="shared" si="39"/>
        <v>1187.9861615294003</v>
      </c>
      <c r="G199" s="165">
        <f t="shared" si="39"/>
        <v>1183.0379870801091</v>
      </c>
      <c r="H199" s="165">
        <f t="shared" si="39"/>
        <v>1165.4899960671066</v>
      </c>
      <c r="I199" s="165">
        <f t="shared" si="39"/>
        <v>1152.6235811598988</v>
      </c>
      <c r="J199" s="165">
        <f t="shared" si="39"/>
        <v>1137.8639241799583</v>
      </c>
      <c r="K199" s="165">
        <f t="shared" si="39"/>
        <v>1117.3658610983828</v>
      </c>
      <c r="L199" s="165">
        <f t="shared" si="39"/>
        <v>1103.5198428408253</v>
      </c>
      <c r="M199" s="165">
        <f t="shared" si="39"/>
        <v>1099.0094587533913</v>
      </c>
      <c r="N199" s="165">
        <f t="shared" si="39"/>
        <v>1073.3660228797251</v>
      </c>
      <c r="O199" s="165">
        <f t="shared" si="39"/>
        <v>0</v>
      </c>
      <c r="P199" s="165">
        <f t="shared" si="39"/>
        <v>0</v>
      </c>
      <c r="Q199" s="165">
        <f t="shared" si="39"/>
        <v>0</v>
      </c>
    </row>
    <row r="200" spans="1:17" ht="12" customHeight="1" x14ac:dyDescent="0.25">
      <c r="A200" s="147" t="s">
        <v>59</v>
      </c>
      <c r="B200" s="164">
        <f>IF(B116=0,0,B116/0.086*1000000/B$13)</f>
        <v>872.94034496649795</v>
      </c>
      <c r="C200" s="164">
        <f t="shared" si="39"/>
        <v>897.56928665316843</v>
      </c>
      <c r="D200" s="164">
        <f t="shared" si="39"/>
        <v>920.16594076939805</v>
      </c>
      <c r="E200" s="164">
        <f t="shared" si="39"/>
        <v>937.50881129285267</v>
      </c>
      <c r="F200" s="164">
        <f t="shared" si="39"/>
        <v>942.67847625934905</v>
      </c>
      <c r="G200" s="164">
        <f t="shared" si="39"/>
        <v>946.5530800896596</v>
      </c>
      <c r="H200" s="164">
        <f t="shared" si="39"/>
        <v>940.13794200169309</v>
      </c>
      <c r="I200" s="164">
        <f t="shared" si="39"/>
        <v>937.9708542690895</v>
      </c>
      <c r="J200" s="164">
        <f t="shared" si="39"/>
        <v>933.72730680473785</v>
      </c>
      <c r="K200" s="164">
        <f t="shared" si="39"/>
        <v>924.2539094578309</v>
      </c>
      <c r="L200" s="164">
        <f t="shared" si="39"/>
        <v>921.02320284381835</v>
      </c>
      <c r="M200" s="164">
        <f t="shared" si="39"/>
        <v>918.57900336147884</v>
      </c>
      <c r="N200" s="164">
        <f t="shared" si="39"/>
        <v>901.72851908973701</v>
      </c>
      <c r="O200" s="164">
        <f t="shared" si="39"/>
        <v>0</v>
      </c>
      <c r="P200" s="164">
        <f t="shared" si="39"/>
        <v>0</v>
      </c>
      <c r="Q200" s="164">
        <f t="shared" si="39"/>
        <v>0</v>
      </c>
    </row>
    <row r="201" spans="1:17" ht="12" customHeight="1" x14ac:dyDescent="0.25">
      <c r="A201" s="163" t="s">
        <v>142</v>
      </c>
      <c r="B201" s="162">
        <f>IF(B117=0,0,B117/0.086*1000000/B$14)</f>
        <v>2650.0137388557396</v>
      </c>
      <c r="C201" s="162">
        <f t="shared" ref="C201:Q201" si="40">IF(C117=0,0,C117/0.086*1000000/C$14)</f>
        <v>2550.5847371828077</v>
      </c>
      <c r="D201" s="162">
        <f t="shared" si="40"/>
        <v>2778.5250900314954</v>
      </c>
      <c r="E201" s="162">
        <f t="shared" si="40"/>
        <v>2898.6238963492692</v>
      </c>
      <c r="F201" s="162">
        <f t="shared" si="40"/>
        <v>3076.1087325855315</v>
      </c>
      <c r="G201" s="162">
        <f t="shared" si="40"/>
        <v>3079.4601007915398</v>
      </c>
      <c r="H201" s="162">
        <f t="shared" si="40"/>
        <v>2868.6957805472575</v>
      </c>
      <c r="I201" s="162">
        <f t="shared" si="40"/>
        <v>2603.2605173372422</v>
      </c>
      <c r="J201" s="162">
        <f t="shared" si="40"/>
        <v>2471.5418850756296</v>
      </c>
      <c r="K201" s="162">
        <f t="shared" si="40"/>
        <v>2389.116162865068</v>
      </c>
      <c r="L201" s="162">
        <f t="shared" si="40"/>
        <v>2697.1003713031023</v>
      </c>
      <c r="M201" s="162">
        <f t="shared" si="40"/>
        <v>2840.3776618047268</v>
      </c>
      <c r="N201" s="162">
        <f t="shared" si="40"/>
        <v>2586.343322971939</v>
      </c>
      <c r="O201" s="162">
        <f t="shared" si="40"/>
        <v>0</v>
      </c>
      <c r="P201" s="162">
        <f t="shared" si="40"/>
        <v>0</v>
      </c>
      <c r="Q201" s="162">
        <f t="shared" si="40"/>
        <v>0</v>
      </c>
    </row>
    <row r="202" spans="1:17" ht="12" customHeight="1" x14ac:dyDescent="0.25">
      <c r="A202" s="161" t="s">
        <v>141</v>
      </c>
      <c r="B202" s="160">
        <f>IF(B118=0,0,B118/0.086*1000000/B$15)</f>
        <v>1932.9458405091211</v>
      </c>
      <c r="C202" s="160">
        <f t="shared" ref="C202:Q204" si="41">IF(C118=0,0,C118/0.086*1000000/C$15)</f>
        <v>1917.8031815263105</v>
      </c>
      <c r="D202" s="160">
        <f t="shared" si="41"/>
        <v>2031.5759767819859</v>
      </c>
      <c r="E202" s="160">
        <f t="shared" si="41"/>
        <v>2096.9583698324891</v>
      </c>
      <c r="F202" s="160">
        <f t="shared" si="41"/>
        <v>2173.1219692936293</v>
      </c>
      <c r="G202" s="160">
        <f t="shared" si="41"/>
        <v>2178.3371204062291</v>
      </c>
      <c r="H202" s="160">
        <f t="shared" si="41"/>
        <v>2087.616254220578</v>
      </c>
      <c r="I202" s="160">
        <f t="shared" si="41"/>
        <v>1979.2750612039988</v>
      </c>
      <c r="J202" s="160">
        <f t="shared" si="41"/>
        <v>1922.3440608349908</v>
      </c>
      <c r="K202" s="160">
        <f t="shared" si="41"/>
        <v>1879.9003746038452</v>
      </c>
      <c r="L202" s="160">
        <f t="shared" si="41"/>
        <v>1999.8633513650716</v>
      </c>
      <c r="M202" s="160">
        <f t="shared" si="41"/>
        <v>2054.730068083371</v>
      </c>
      <c r="N202" s="160">
        <f t="shared" si="41"/>
        <v>1936.2658482785191</v>
      </c>
      <c r="O202" s="160">
        <f t="shared" si="41"/>
        <v>0</v>
      </c>
      <c r="P202" s="160">
        <f t="shared" si="41"/>
        <v>0</v>
      </c>
      <c r="Q202" s="160">
        <f t="shared" si="41"/>
        <v>0</v>
      </c>
    </row>
    <row r="203" spans="1:17" ht="12" customHeight="1" x14ac:dyDescent="0.25">
      <c r="A203" s="148" t="s">
        <v>60</v>
      </c>
      <c r="B203" s="156">
        <f>IF(B119=0,0,B119/0.086*1000000/B$15)</f>
        <v>1060.0054955426235</v>
      </c>
      <c r="C203" s="156">
        <f t="shared" si="41"/>
        <v>1020.2338948731423</v>
      </c>
      <c r="D203" s="156">
        <f t="shared" si="41"/>
        <v>1111.4100360125876</v>
      </c>
      <c r="E203" s="156">
        <f t="shared" si="41"/>
        <v>1159.4495585396362</v>
      </c>
      <c r="F203" s="156">
        <f t="shared" si="41"/>
        <v>1230.44349303428</v>
      </c>
      <c r="G203" s="156">
        <f t="shared" si="41"/>
        <v>1231.7840403165699</v>
      </c>
      <c r="H203" s="156">
        <f t="shared" si="41"/>
        <v>1147.4783122188846</v>
      </c>
      <c r="I203" s="156">
        <f t="shared" si="41"/>
        <v>1041.3042069349115</v>
      </c>
      <c r="J203" s="156">
        <f t="shared" si="41"/>
        <v>988.61675403025299</v>
      </c>
      <c r="K203" s="156">
        <f t="shared" si="41"/>
        <v>955.64646514601509</v>
      </c>
      <c r="L203" s="156">
        <f t="shared" si="41"/>
        <v>1078.840148521253</v>
      </c>
      <c r="M203" s="156">
        <f t="shared" si="41"/>
        <v>1136.1510647218927</v>
      </c>
      <c r="N203" s="156">
        <f t="shared" si="41"/>
        <v>1034.5373291887829</v>
      </c>
      <c r="O203" s="156">
        <f t="shared" si="41"/>
        <v>0</v>
      </c>
      <c r="P203" s="156">
        <f t="shared" si="41"/>
        <v>0</v>
      </c>
      <c r="Q203" s="156">
        <f t="shared" si="41"/>
        <v>0</v>
      </c>
    </row>
    <row r="204" spans="1:17" ht="12" customHeight="1" x14ac:dyDescent="0.25">
      <c r="A204" s="148" t="s">
        <v>59</v>
      </c>
      <c r="B204" s="156">
        <f>IF(B120=0,0,B120/0.086*1000000/B$15)</f>
        <v>872.94034496649749</v>
      </c>
      <c r="C204" s="156">
        <f t="shared" si="41"/>
        <v>897.56928665316832</v>
      </c>
      <c r="D204" s="156">
        <f t="shared" si="41"/>
        <v>920.16594076939839</v>
      </c>
      <c r="E204" s="156">
        <f t="shared" si="41"/>
        <v>937.50881129285324</v>
      </c>
      <c r="F204" s="156">
        <f t="shared" si="41"/>
        <v>942.67847625934905</v>
      </c>
      <c r="G204" s="156">
        <f t="shared" si="41"/>
        <v>946.55308008965949</v>
      </c>
      <c r="H204" s="156">
        <f t="shared" si="41"/>
        <v>940.13794200169286</v>
      </c>
      <c r="I204" s="156">
        <f t="shared" si="41"/>
        <v>937.97085426908711</v>
      </c>
      <c r="J204" s="156">
        <f t="shared" si="41"/>
        <v>933.72730680473785</v>
      </c>
      <c r="K204" s="156">
        <f t="shared" si="41"/>
        <v>924.25390945783033</v>
      </c>
      <c r="L204" s="156">
        <f t="shared" si="41"/>
        <v>921.02320284381869</v>
      </c>
      <c r="M204" s="156">
        <f t="shared" si="41"/>
        <v>918.57900336147827</v>
      </c>
      <c r="N204" s="156">
        <f t="shared" si="41"/>
        <v>901.72851908973644</v>
      </c>
      <c r="O204" s="156">
        <f t="shared" si="41"/>
        <v>0</v>
      </c>
      <c r="P204" s="156">
        <f t="shared" si="41"/>
        <v>0</v>
      </c>
      <c r="Q204" s="156">
        <f t="shared" si="41"/>
        <v>0</v>
      </c>
    </row>
    <row r="205" spans="1:17" ht="12" customHeight="1" x14ac:dyDescent="0.25">
      <c r="A205" s="158" t="s">
        <v>62</v>
      </c>
      <c r="B205" s="157">
        <f>IF(B121=0,0,B121/0.086*1000000/B$5)</f>
        <v>1298.5387312693797</v>
      </c>
      <c r="C205" s="157">
        <f t="shared" ref="C205:Q205" si="42">IF(C121=0,0,C121/0.086*1000000/C$5)</f>
        <v>1291.2029525984119</v>
      </c>
      <c r="D205" s="157">
        <f t="shared" si="42"/>
        <v>1267.6522117766522</v>
      </c>
      <c r="E205" s="157">
        <f t="shared" si="42"/>
        <v>1354.701202002723</v>
      </c>
      <c r="F205" s="157">
        <f t="shared" si="42"/>
        <v>1456.1292661714972</v>
      </c>
      <c r="G205" s="157">
        <f t="shared" si="42"/>
        <v>1450.9850326684925</v>
      </c>
      <c r="H205" s="157">
        <f t="shared" si="42"/>
        <v>1346.4927429106583</v>
      </c>
      <c r="I205" s="157">
        <f t="shared" si="42"/>
        <v>1240.5457386277328</v>
      </c>
      <c r="J205" s="157">
        <f t="shared" si="42"/>
        <v>1260.622607341965</v>
      </c>
      <c r="K205" s="157">
        <f t="shared" si="42"/>
        <v>1213.7304581006545</v>
      </c>
      <c r="L205" s="157">
        <f t="shared" si="42"/>
        <v>1268.6475877448092</v>
      </c>
      <c r="M205" s="157">
        <f t="shared" si="42"/>
        <v>1216.1099666913062</v>
      </c>
      <c r="N205" s="157">
        <f t="shared" si="42"/>
        <v>1225.3319403395708</v>
      </c>
      <c r="O205" s="157">
        <f t="shared" si="42"/>
        <v>0</v>
      </c>
      <c r="P205" s="157">
        <f t="shared" si="42"/>
        <v>0</v>
      </c>
      <c r="Q205" s="157">
        <f t="shared" si="42"/>
        <v>0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1517.2599651201463</v>
      </c>
      <c r="C207" s="156">
        <f t="shared" ref="C207:Q207" si="44">IF(C123=0,0,C123/0.086*1000000/C$18)</f>
        <v>1537.8177825514858</v>
      </c>
      <c r="D207" s="156">
        <f t="shared" si="44"/>
        <v>1529.2158809550067</v>
      </c>
      <c r="E207" s="156">
        <f t="shared" si="44"/>
        <v>1642.5761130595997</v>
      </c>
      <c r="F207" s="156">
        <f t="shared" si="44"/>
        <v>1646.7390696756413</v>
      </c>
      <c r="G207" s="156">
        <f t="shared" si="44"/>
        <v>1828.0089124855056</v>
      </c>
      <c r="H207" s="156">
        <f t="shared" si="44"/>
        <v>1677.9677072763179</v>
      </c>
      <c r="I207" s="156">
        <f t="shared" si="44"/>
        <v>1666.2017629757313</v>
      </c>
      <c r="J207" s="156">
        <f t="shared" si="44"/>
        <v>1620.7677369608318</v>
      </c>
      <c r="K207" s="156">
        <f t="shared" si="44"/>
        <v>1480.8489573666832</v>
      </c>
      <c r="L207" s="156">
        <f t="shared" si="44"/>
        <v>1554.9483126872212</v>
      </c>
      <c r="M207" s="156">
        <f t="shared" si="44"/>
        <v>1474.4550010653977</v>
      </c>
      <c r="N207" s="156">
        <f t="shared" si="44"/>
        <v>1488.0347022915885</v>
      </c>
      <c r="O207" s="156">
        <f t="shared" si="44"/>
        <v>0</v>
      </c>
      <c r="P207" s="156">
        <f t="shared" si="44"/>
        <v>0</v>
      </c>
      <c r="Q207" s="156">
        <f t="shared" si="44"/>
        <v>0</v>
      </c>
    </row>
    <row r="208" spans="1:17" ht="12" customHeight="1" x14ac:dyDescent="0.25">
      <c r="A208" s="29" t="s">
        <v>140</v>
      </c>
      <c r="B208" s="57">
        <f>IF(B124=0,0,B124/0.086*1000000/B$19)</f>
        <v>943.30458292617516</v>
      </c>
      <c r="C208" s="57">
        <f t="shared" ref="C208:Q208" si="45">IF(C124=0,0,C124/0.086*1000000/C$19)</f>
        <v>962.78272684591684</v>
      </c>
      <c r="D208" s="57">
        <f t="shared" si="45"/>
        <v>991.37922712668569</v>
      </c>
      <c r="E208" s="57">
        <f t="shared" si="45"/>
        <v>983.8023466074693</v>
      </c>
      <c r="F208" s="57">
        <f t="shared" si="45"/>
        <v>1237.0609029973325</v>
      </c>
      <c r="G208" s="57">
        <f t="shared" si="45"/>
        <v>1058.7323890691466</v>
      </c>
      <c r="H208" s="57">
        <f t="shared" si="45"/>
        <v>1107.2702472386122</v>
      </c>
      <c r="I208" s="57">
        <f t="shared" si="45"/>
        <v>1020.4547229359031</v>
      </c>
      <c r="J208" s="57">
        <f t="shared" si="45"/>
        <v>975.82286429118108</v>
      </c>
      <c r="K208" s="57">
        <f t="shared" si="45"/>
        <v>997.91708865065243</v>
      </c>
      <c r="L208" s="57">
        <f t="shared" si="45"/>
        <v>1011.5817959831367</v>
      </c>
      <c r="M208" s="57">
        <f t="shared" si="45"/>
        <v>1007.971141012756</v>
      </c>
      <c r="N208" s="57">
        <f t="shared" si="45"/>
        <v>996.01682012726906</v>
      </c>
      <c r="O208" s="57">
        <f t="shared" si="45"/>
        <v>0</v>
      </c>
      <c r="P208" s="57">
        <f t="shared" si="45"/>
        <v>0</v>
      </c>
      <c r="Q208" s="57">
        <f t="shared" si="45"/>
        <v>0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7143.1581121981162</v>
      </c>
      <c r="C210" s="168">
        <f t="shared" si="46"/>
        <v>8208.0393202349605</v>
      </c>
      <c r="D210" s="168">
        <f t="shared" si="46"/>
        <v>7694.411593425506</v>
      </c>
      <c r="E210" s="168">
        <f t="shared" si="46"/>
        <v>9615.1352860868956</v>
      </c>
      <c r="F210" s="168">
        <f t="shared" si="46"/>
        <v>8466.2282083535029</v>
      </c>
      <c r="G210" s="168">
        <f t="shared" si="46"/>
        <v>8930.3137266248159</v>
      </c>
      <c r="H210" s="168">
        <f t="shared" si="46"/>
        <v>9063.3989349254098</v>
      </c>
      <c r="I210" s="168">
        <f t="shared" si="46"/>
        <v>8512.0472974817076</v>
      </c>
      <c r="J210" s="168">
        <f t="shared" si="46"/>
        <v>8706.283141061027</v>
      </c>
      <c r="K210" s="168">
        <f t="shared" si="46"/>
        <v>8803.7076943106549</v>
      </c>
      <c r="L210" s="168">
        <f t="shared" si="46"/>
        <v>8752.7686124931133</v>
      </c>
      <c r="M210" s="168">
        <f t="shared" si="46"/>
        <v>8901.096203343659</v>
      </c>
      <c r="N210" s="168">
        <f t="shared" si="46"/>
        <v>9071.8295505836049</v>
      </c>
      <c r="O210" s="168">
        <f t="shared" si="46"/>
        <v>0</v>
      </c>
      <c r="P210" s="168">
        <f t="shared" si="46"/>
        <v>0</v>
      </c>
      <c r="Q210" s="168">
        <f t="shared" si="46"/>
        <v>0</v>
      </c>
    </row>
    <row r="211" spans="1:17" ht="12" customHeight="1" x14ac:dyDescent="0.25">
      <c r="A211" s="158" t="s">
        <v>65</v>
      </c>
      <c r="B211" s="157">
        <f t="shared" ref="B211:Q211" si="47">SUM(B212:B213)</f>
        <v>4740.8807849609193</v>
      </c>
      <c r="C211" s="157">
        <f t="shared" si="47"/>
        <v>5705.5400770180668</v>
      </c>
      <c r="D211" s="157">
        <f t="shared" si="47"/>
        <v>5099.0165784173532</v>
      </c>
      <c r="E211" s="157">
        <f t="shared" si="47"/>
        <v>6944.376275464354</v>
      </c>
      <c r="F211" s="157">
        <f t="shared" si="47"/>
        <v>5625.6903754231453</v>
      </c>
      <c r="G211" s="157">
        <f t="shared" si="47"/>
        <v>6070.6330743521276</v>
      </c>
      <c r="H211" s="157">
        <f t="shared" si="47"/>
        <v>6191.4631008849765</v>
      </c>
      <c r="I211" s="157">
        <f t="shared" si="47"/>
        <v>5662.8190377675901</v>
      </c>
      <c r="J211" s="157">
        <f t="shared" si="47"/>
        <v>5869.1457488921551</v>
      </c>
      <c r="K211" s="157">
        <f t="shared" si="47"/>
        <v>5914.3971051000681</v>
      </c>
      <c r="L211" s="157">
        <f t="shared" si="47"/>
        <v>5825.0577262394936</v>
      </c>
      <c r="M211" s="157">
        <f t="shared" si="47"/>
        <v>5855.5146008646343</v>
      </c>
      <c r="N211" s="157">
        <f t="shared" si="47"/>
        <v>5931.6667852097498</v>
      </c>
      <c r="O211" s="157">
        <f t="shared" si="47"/>
        <v>0</v>
      </c>
      <c r="P211" s="157">
        <f t="shared" si="47"/>
        <v>0</v>
      </c>
      <c r="Q211" s="157">
        <f t="shared" si="47"/>
        <v>0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4682.3328102413716</v>
      </c>
      <c r="C212" s="156">
        <f t="shared" si="48"/>
        <v>5638.5150655730431</v>
      </c>
      <c r="D212" s="156">
        <f t="shared" si="48"/>
        <v>5033.837217489162</v>
      </c>
      <c r="E212" s="156">
        <f t="shared" si="48"/>
        <v>6851.075154777729</v>
      </c>
      <c r="F212" s="156">
        <f t="shared" si="48"/>
        <v>5531.2168052987799</v>
      </c>
      <c r="G212" s="156">
        <f t="shared" si="48"/>
        <v>5979.3264955399009</v>
      </c>
      <c r="H212" s="156">
        <f t="shared" si="48"/>
        <v>6106.9916099405245</v>
      </c>
      <c r="I212" s="156">
        <f t="shared" si="48"/>
        <v>5612.1742576011666</v>
      </c>
      <c r="J212" s="156">
        <f t="shared" si="48"/>
        <v>5818.8602844618345</v>
      </c>
      <c r="K212" s="156">
        <f t="shared" si="48"/>
        <v>5868.9398366983887</v>
      </c>
      <c r="L212" s="156">
        <f t="shared" si="48"/>
        <v>5775.8775438546072</v>
      </c>
      <c r="M212" s="156">
        <f t="shared" si="48"/>
        <v>5791.160741289119</v>
      </c>
      <c r="N212" s="156">
        <f t="shared" si="48"/>
        <v>5891.5914201642972</v>
      </c>
      <c r="O212" s="156">
        <f t="shared" si="48"/>
        <v>0</v>
      </c>
      <c r="P212" s="156">
        <f t="shared" si="48"/>
        <v>0</v>
      </c>
      <c r="Q212" s="156">
        <f t="shared" si="48"/>
        <v>0</v>
      </c>
    </row>
    <row r="213" spans="1:17" ht="12" customHeight="1" x14ac:dyDescent="0.25">
      <c r="A213" s="23" t="s">
        <v>60</v>
      </c>
      <c r="B213" s="156">
        <f t="shared" si="48"/>
        <v>58.547974719547739</v>
      </c>
      <c r="C213" s="156">
        <f t="shared" si="48"/>
        <v>67.025011445023978</v>
      </c>
      <c r="D213" s="156">
        <f t="shared" si="48"/>
        <v>65.179360928190889</v>
      </c>
      <c r="E213" s="156">
        <f t="shared" si="48"/>
        <v>93.30112068662514</v>
      </c>
      <c r="F213" s="156">
        <f t="shared" si="48"/>
        <v>94.473570124365153</v>
      </c>
      <c r="G213" s="156">
        <f t="shared" si="48"/>
        <v>91.306578812226292</v>
      </c>
      <c r="H213" s="156">
        <f t="shared" si="48"/>
        <v>84.471490944452199</v>
      </c>
      <c r="I213" s="156">
        <f t="shared" si="48"/>
        <v>50.644780166423914</v>
      </c>
      <c r="J213" s="156">
        <f t="shared" si="48"/>
        <v>50.285464430320395</v>
      </c>
      <c r="K213" s="156">
        <f t="shared" si="48"/>
        <v>45.457268401679087</v>
      </c>
      <c r="L213" s="156">
        <f t="shared" si="48"/>
        <v>49.180182384886685</v>
      </c>
      <c r="M213" s="156">
        <f t="shared" si="48"/>
        <v>64.3538595755155</v>
      </c>
      <c r="N213" s="156">
        <f t="shared" si="48"/>
        <v>40.075365045452806</v>
      </c>
      <c r="O213" s="156">
        <f t="shared" si="48"/>
        <v>0</v>
      </c>
      <c r="P213" s="156">
        <f t="shared" si="48"/>
        <v>0</v>
      </c>
      <c r="Q213" s="156">
        <f t="shared" si="48"/>
        <v>0</v>
      </c>
    </row>
    <row r="214" spans="1:17" ht="12" customHeight="1" x14ac:dyDescent="0.25">
      <c r="A214" s="158" t="s">
        <v>112</v>
      </c>
      <c r="B214" s="157">
        <f t="shared" ref="B214:Q214" si="49">B215</f>
        <v>253.02108814430679</v>
      </c>
      <c r="C214" s="157">
        <f t="shared" si="49"/>
        <v>269.72633356850326</v>
      </c>
      <c r="D214" s="157">
        <f t="shared" si="49"/>
        <v>287.056363016207</v>
      </c>
      <c r="E214" s="157">
        <f t="shared" si="49"/>
        <v>309.10913647967783</v>
      </c>
      <c r="F214" s="157">
        <f t="shared" si="49"/>
        <v>332.03083036444809</v>
      </c>
      <c r="G214" s="157">
        <f t="shared" si="49"/>
        <v>362.25515081808527</v>
      </c>
      <c r="H214" s="157">
        <f t="shared" si="49"/>
        <v>384.98072035989117</v>
      </c>
      <c r="I214" s="157">
        <f t="shared" si="49"/>
        <v>404.01064071592612</v>
      </c>
      <c r="J214" s="157">
        <f t="shared" si="49"/>
        <v>438.509449494477</v>
      </c>
      <c r="K214" s="157">
        <f t="shared" si="49"/>
        <v>460.97958665867009</v>
      </c>
      <c r="L214" s="157">
        <f t="shared" si="49"/>
        <v>498.51204413944805</v>
      </c>
      <c r="M214" s="157">
        <f t="shared" si="49"/>
        <v>636.43905567481045</v>
      </c>
      <c r="N214" s="157">
        <f t="shared" si="49"/>
        <v>772.75825709532285</v>
      </c>
      <c r="O214" s="157">
        <f t="shared" si="49"/>
        <v>0</v>
      </c>
      <c r="P214" s="157">
        <f t="shared" si="49"/>
        <v>0</v>
      </c>
      <c r="Q214" s="157">
        <f t="shared" si="49"/>
        <v>0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253.02108814430679</v>
      </c>
      <c r="C215" s="156">
        <f t="shared" si="50"/>
        <v>269.72633356850326</v>
      </c>
      <c r="D215" s="156">
        <f t="shared" si="50"/>
        <v>287.056363016207</v>
      </c>
      <c r="E215" s="156">
        <f t="shared" si="50"/>
        <v>309.10913647967783</v>
      </c>
      <c r="F215" s="156">
        <f t="shared" si="50"/>
        <v>332.03083036444809</v>
      </c>
      <c r="G215" s="156">
        <f t="shared" si="50"/>
        <v>362.25515081808527</v>
      </c>
      <c r="H215" s="156">
        <f t="shared" si="50"/>
        <v>384.98072035989117</v>
      </c>
      <c r="I215" s="156">
        <f t="shared" si="50"/>
        <v>404.01064071592612</v>
      </c>
      <c r="J215" s="156">
        <f t="shared" si="50"/>
        <v>438.509449494477</v>
      </c>
      <c r="K215" s="156">
        <f t="shared" si="50"/>
        <v>460.97958665867009</v>
      </c>
      <c r="L215" s="156">
        <f t="shared" si="50"/>
        <v>498.51204413944805</v>
      </c>
      <c r="M215" s="156">
        <f t="shared" si="50"/>
        <v>636.43905567481045</v>
      </c>
      <c r="N215" s="156">
        <f t="shared" si="50"/>
        <v>772.75825709532285</v>
      </c>
      <c r="O215" s="156">
        <f t="shared" si="50"/>
        <v>0</v>
      </c>
      <c r="P215" s="156">
        <f t="shared" si="50"/>
        <v>0</v>
      </c>
      <c r="Q215" s="156">
        <f t="shared" si="50"/>
        <v>0</v>
      </c>
    </row>
    <row r="216" spans="1:17" ht="12" customHeight="1" x14ac:dyDescent="0.25">
      <c r="A216" s="158" t="s">
        <v>63</v>
      </c>
      <c r="B216" s="157">
        <f t="shared" si="50"/>
        <v>1457.3832140403877</v>
      </c>
      <c r="C216" s="157">
        <f t="shared" si="50"/>
        <v>1521.7172224322176</v>
      </c>
      <c r="D216" s="157">
        <f t="shared" si="50"/>
        <v>1575.1823262804253</v>
      </c>
      <c r="E216" s="157">
        <f t="shared" si="50"/>
        <v>1608.6522265322924</v>
      </c>
      <c r="F216" s="157">
        <f t="shared" si="50"/>
        <v>1652.4999018366725</v>
      </c>
      <c r="G216" s="157">
        <f t="shared" si="50"/>
        <v>1663.6197808810164</v>
      </c>
      <c r="H216" s="157">
        <f t="shared" si="50"/>
        <v>1643.6555102913237</v>
      </c>
      <c r="I216" s="157">
        <f t="shared" si="50"/>
        <v>1632.8240733754185</v>
      </c>
      <c r="J216" s="157">
        <f t="shared" si="50"/>
        <v>1611.7578899119667</v>
      </c>
      <c r="K216" s="157">
        <f t="shared" si="50"/>
        <v>1650.8578225331482</v>
      </c>
      <c r="L216" s="157">
        <f t="shared" si="50"/>
        <v>1632.8260719129441</v>
      </c>
      <c r="M216" s="157">
        <f t="shared" si="50"/>
        <v>1627.2995353494507</v>
      </c>
      <c r="N216" s="157">
        <f t="shared" si="50"/>
        <v>1588.813838070864</v>
      </c>
      <c r="O216" s="157">
        <f t="shared" si="50"/>
        <v>0</v>
      </c>
      <c r="P216" s="157">
        <f t="shared" si="50"/>
        <v>0</v>
      </c>
      <c r="Q216" s="157">
        <f t="shared" si="50"/>
        <v>0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0</v>
      </c>
      <c r="C217" s="132">
        <f t="shared" si="51"/>
        <v>0</v>
      </c>
      <c r="D217" s="132">
        <f t="shared" si="51"/>
        <v>0</v>
      </c>
      <c r="E217" s="132">
        <f t="shared" si="51"/>
        <v>0</v>
      </c>
      <c r="F217" s="132">
        <f t="shared" si="51"/>
        <v>0</v>
      </c>
      <c r="G217" s="132">
        <f t="shared" si="51"/>
        <v>0</v>
      </c>
      <c r="H217" s="132">
        <f t="shared" si="51"/>
        <v>0</v>
      </c>
      <c r="I217" s="132">
        <f t="shared" si="51"/>
        <v>0</v>
      </c>
      <c r="J217" s="132">
        <f t="shared" si="51"/>
        <v>0</v>
      </c>
      <c r="K217" s="132">
        <f t="shared" si="51"/>
        <v>0</v>
      </c>
      <c r="L217" s="132">
        <f t="shared" si="51"/>
        <v>0</v>
      </c>
      <c r="M217" s="132">
        <f t="shared" si="51"/>
        <v>0</v>
      </c>
      <c r="N217" s="132">
        <f t="shared" si="51"/>
        <v>0</v>
      </c>
      <c r="O217" s="132">
        <f t="shared" si="51"/>
        <v>0</v>
      </c>
      <c r="P217" s="132">
        <f t="shared" si="51"/>
        <v>0</v>
      </c>
      <c r="Q217" s="132">
        <f t="shared" si="51"/>
        <v>0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1454.8622901642975</v>
      </c>
      <c r="C218" s="132">
        <f t="shared" si="52"/>
        <v>1519.5486107902609</v>
      </c>
      <c r="D218" s="132">
        <f t="shared" si="52"/>
        <v>1571.9198969394117</v>
      </c>
      <c r="E218" s="132">
        <f t="shared" si="52"/>
        <v>1604.941053996813</v>
      </c>
      <c r="F218" s="132">
        <f t="shared" si="52"/>
        <v>1648.2348626582502</v>
      </c>
      <c r="G218" s="132">
        <f t="shared" si="52"/>
        <v>1659.6473456959166</v>
      </c>
      <c r="H218" s="132">
        <f t="shared" si="52"/>
        <v>1640.8693618879918</v>
      </c>
      <c r="I218" s="132">
        <f t="shared" si="52"/>
        <v>1631.8705187496073</v>
      </c>
      <c r="J218" s="132">
        <f t="shared" si="52"/>
        <v>1611.4007645917577</v>
      </c>
      <c r="K218" s="132">
        <f t="shared" si="52"/>
        <v>1652.2028496089029</v>
      </c>
      <c r="L218" s="132">
        <f t="shared" si="52"/>
        <v>1632.564199055061</v>
      </c>
      <c r="M218" s="132">
        <f t="shared" si="52"/>
        <v>1626.023827142714</v>
      </c>
      <c r="N218" s="132">
        <f t="shared" si="52"/>
        <v>1588.8162982055974</v>
      </c>
      <c r="O218" s="132">
        <f t="shared" si="52"/>
        <v>0</v>
      </c>
      <c r="P218" s="132">
        <f t="shared" si="52"/>
        <v>0</v>
      </c>
      <c r="Q218" s="132">
        <f t="shared" si="52"/>
        <v>0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1454.885261032362</v>
      </c>
      <c r="C219" s="132">
        <f t="shared" si="53"/>
        <v>1506.9509205409884</v>
      </c>
      <c r="D219" s="132">
        <f t="shared" si="53"/>
        <v>1551.8974358927164</v>
      </c>
      <c r="E219" s="132">
        <f t="shared" si="53"/>
        <v>1580.1767392099191</v>
      </c>
      <c r="F219" s="132">
        <f t="shared" si="53"/>
        <v>1597.6863118837562</v>
      </c>
      <c r="G219" s="132">
        <f t="shared" si="53"/>
        <v>1605.9107701569487</v>
      </c>
      <c r="H219" s="132">
        <f t="shared" si="53"/>
        <v>1597.5195663501856</v>
      </c>
      <c r="I219" s="132">
        <f t="shared" si="53"/>
        <v>1593.2886139273342</v>
      </c>
      <c r="J219" s="132">
        <f t="shared" si="53"/>
        <v>1583.3171462435967</v>
      </c>
      <c r="K219" s="132">
        <f t="shared" si="53"/>
        <v>1585.8321794346389</v>
      </c>
      <c r="L219" s="132">
        <f t="shared" si="53"/>
        <v>1575.7606489705936</v>
      </c>
      <c r="M219" s="132">
        <f t="shared" si="53"/>
        <v>1570.8686204191486</v>
      </c>
      <c r="N219" s="132">
        <f t="shared" si="53"/>
        <v>1539.3767690324646</v>
      </c>
      <c r="O219" s="132">
        <f t="shared" si="53"/>
        <v>0</v>
      </c>
      <c r="P219" s="132">
        <f t="shared" si="53"/>
        <v>0</v>
      </c>
      <c r="Q219" s="132">
        <f t="shared" si="53"/>
        <v>0</v>
      </c>
    </row>
    <row r="220" spans="1:17" ht="12" customHeight="1" x14ac:dyDescent="0.25">
      <c r="A220" s="166" t="s">
        <v>57</v>
      </c>
      <c r="B220" s="165">
        <f t="shared" si="53"/>
        <v>581.94491606586462</v>
      </c>
      <c r="C220" s="165">
        <f t="shared" si="53"/>
        <v>609.38163388781959</v>
      </c>
      <c r="D220" s="165">
        <f t="shared" si="53"/>
        <v>631.73149512331815</v>
      </c>
      <c r="E220" s="165">
        <f t="shared" si="53"/>
        <v>642.66792791706644</v>
      </c>
      <c r="F220" s="165">
        <f t="shared" si="53"/>
        <v>655.00783562440722</v>
      </c>
      <c r="G220" s="165">
        <f t="shared" si="53"/>
        <v>659.35769006728947</v>
      </c>
      <c r="H220" s="165">
        <f t="shared" si="53"/>
        <v>657.38162434849266</v>
      </c>
      <c r="I220" s="165">
        <f t="shared" si="53"/>
        <v>655.31775965824465</v>
      </c>
      <c r="J220" s="165">
        <f t="shared" si="53"/>
        <v>649.5898394388588</v>
      </c>
      <c r="K220" s="165">
        <f t="shared" si="53"/>
        <v>661.57826997680831</v>
      </c>
      <c r="L220" s="165">
        <f t="shared" si="53"/>
        <v>654.73744612677547</v>
      </c>
      <c r="M220" s="165">
        <f t="shared" si="53"/>
        <v>652.28961705767006</v>
      </c>
      <c r="N220" s="165">
        <f t="shared" si="53"/>
        <v>637.64824994272794</v>
      </c>
      <c r="O220" s="165">
        <f t="shared" si="53"/>
        <v>0</v>
      </c>
      <c r="P220" s="165">
        <f t="shared" si="53"/>
        <v>0</v>
      </c>
      <c r="Q220" s="165">
        <f t="shared" si="53"/>
        <v>0</v>
      </c>
    </row>
    <row r="221" spans="1:17" ht="12" customHeight="1" x14ac:dyDescent="0.25">
      <c r="A221" s="147" t="s">
        <v>59</v>
      </c>
      <c r="B221" s="164">
        <f t="shared" si="53"/>
        <v>872.94034496649761</v>
      </c>
      <c r="C221" s="164">
        <f t="shared" si="53"/>
        <v>897.56928665316843</v>
      </c>
      <c r="D221" s="164">
        <f t="shared" si="53"/>
        <v>920.16594076939805</v>
      </c>
      <c r="E221" s="164">
        <f t="shared" si="53"/>
        <v>937.5088112928529</v>
      </c>
      <c r="F221" s="164">
        <f t="shared" si="53"/>
        <v>942.67847625934905</v>
      </c>
      <c r="G221" s="164">
        <f t="shared" si="53"/>
        <v>946.55308008965937</v>
      </c>
      <c r="H221" s="164">
        <f t="shared" si="53"/>
        <v>940.13794200169286</v>
      </c>
      <c r="I221" s="164">
        <f t="shared" si="53"/>
        <v>937.9708542690895</v>
      </c>
      <c r="J221" s="164">
        <f t="shared" si="53"/>
        <v>933.72730680473819</v>
      </c>
      <c r="K221" s="164">
        <f t="shared" si="53"/>
        <v>924.25390945783067</v>
      </c>
      <c r="L221" s="164">
        <f t="shared" si="53"/>
        <v>921.02320284381824</v>
      </c>
      <c r="M221" s="164">
        <f t="shared" si="53"/>
        <v>918.57900336147861</v>
      </c>
      <c r="N221" s="164">
        <f t="shared" si="53"/>
        <v>901.72851908973678</v>
      </c>
      <c r="O221" s="164">
        <f t="shared" si="53"/>
        <v>0</v>
      </c>
      <c r="P221" s="164">
        <f t="shared" si="53"/>
        <v>0</v>
      </c>
      <c r="Q221" s="164">
        <f t="shared" si="53"/>
        <v>0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1738.0989525287362</v>
      </c>
      <c r="C222" s="162">
        <f t="shared" si="54"/>
        <v>1768.458579329887</v>
      </c>
      <c r="D222" s="162">
        <f t="shared" si="54"/>
        <v>1945.4341255982454</v>
      </c>
      <c r="E222" s="162">
        <f t="shared" si="54"/>
        <v>2029.5234566942515</v>
      </c>
      <c r="F222" s="162">
        <f t="shared" si="54"/>
        <v>2153.7926448433914</v>
      </c>
      <c r="G222" s="162">
        <f t="shared" si="54"/>
        <v>2156.1391653404726</v>
      </c>
      <c r="H222" s="162">
        <f t="shared" si="54"/>
        <v>2008.5687501828768</v>
      </c>
      <c r="I222" s="162">
        <f t="shared" si="54"/>
        <v>1822.7194947492817</v>
      </c>
      <c r="J222" s="162">
        <f t="shared" si="54"/>
        <v>1730.4943343221864</v>
      </c>
      <c r="K222" s="162">
        <f t="shared" si="54"/>
        <v>1750.3082487037334</v>
      </c>
      <c r="L222" s="162">
        <f t="shared" si="54"/>
        <v>1975.9428615695763</v>
      </c>
      <c r="M222" s="162">
        <f t="shared" si="54"/>
        <v>2080.910308240806</v>
      </c>
      <c r="N222" s="162">
        <f t="shared" si="54"/>
        <v>1894.8003125762116</v>
      </c>
      <c r="O222" s="162">
        <f t="shared" si="54"/>
        <v>0</v>
      </c>
      <c r="P222" s="162">
        <f t="shared" si="54"/>
        <v>0</v>
      </c>
      <c r="Q222" s="162">
        <f t="shared" si="54"/>
        <v>0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1568.1799259782067</v>
      </c>
      <c r="C223" s="160">
        <f t="shared" si="55"/>
        <v>1611.9043280386413</v>
      </c>
      <c r="D223" s="160">
        <f t="shared" si="55"/>
        <v>1698.3395910086892</v>
      </c>
      <c r="E223" s="160">
        <f t="shared" si="55"/>
        <v>1749.3181939705025</v>
      </c>
      <c r="F223" s="160">
        <f t="shared" si="55"/>
        <v>1804.1955341967534</v>
      </c>
      <c r="G223" s="160">
        <f t="shared" si="55"/>
        <v>1809.0087462258168</v>
      </c>
      <c r="H223" s="160">
        <f t="shared" si="55"/>
        <v>1743.5654420748319</v>
      </c>
      <c r="I223" s="160">
        <f t="shared" si="55"/>
        <v>1667.058652168811</v>
      </c>
      <c r="J223" s="160">
        <f t="shared" si="55"/>
        <v>1625.9250405336131</v>
      </c>
      <c r="K223" s="160">
        <f t="shared" si="55"/>
        <v>1624.3772089393158</v>
      </c>
      <c r="L223" s="160">
        <f t="shared" si="55"/>
        <v>1713.8891157720195</v>
      </c>
      <c r="M223" s="160">
        <f t="shared" si="55"/>
        <v>1753.564105083733</v>
      </c>
      <c r="N223" s="160">
        <f t="shared" si="55"/>
        <v>1664.4217770333014</v>
      </c>
      <c r="O223" s="160">
        <f t="shared" si="55"/>
        <v>0</v>
      </c>
      <c r="P223" s="160">
        <f t="shared" si="55"/>
        <v>0</v>
      </c>
      <c r="Q223" s="160">
        <f t="shared" si="55"/>
        <v>0</v>
      </c>
    </row>
    <row r="224" spans="1:17" ht="12" customHeight="1" x14ac:dyDescent="0.25">
      <c r="A224" s="148" t="s">
        <v>60</v>
      </c>
      <c r="B224" s="156">
        <f t="shared" si="55"/>
        <v>695.23958101170967</v>
      </c>
      <c r="C224" s="156">
        <f t="shared" si="55"/>
        <v>714.33504138547335</v>
      </c>
      <c r="D224" s="156">
        <f t="shared" si="55"/>
        <v>778.17365023929085</v>
      </c>
      <c r="E224" s="156">
        <f t="shared" si="55"/>
        <v>811.80938267764975</v>
      </c>
      <c r="F224" s="156">
        <f t="shared" si="55"/>
        <v>861.5170579374045</v>
      </c>
      <c r="G224" s="156">
        <f t="shared" si="55"/>
        <v>862.45566613615733</v>
      </c>
      <c r="H224" s="156">
        <f t="shared" si="55"/>
        <v>803.42750007313896</v>
      </c>
      <c r="I224" s="156">
        <f t="shared" si="55"/>
        <v>729.08779789972368</v>
      </c>
      <c r="J224" s="156">
        <f t="shared" si="55"/>
        <v>692.19773372887539</v>
      </c>
      <c r="K224" s="156">
        <f t="shared" si="55"/>
        <v>700.12329948148522</v>
      </c>
      <c r="L224" s="156">
        <f t="shared" si="55"/>
        <v>792.86591292820117</v>
      </c>
      <c r="M224" s="156">
        <f t="shared" si="55"/>
        <v>834.98510172225497</v>
      </c>
      <c r="N224" s="156">
        <f t="shared" si="55"/>
        <v>762.69325794356507</v>
      </c>
      <c r="O224" s="156">
        <f t="shared" si="55"/>
        <v>0</v>
      </c>
      <c r="P224" s="156">
        <f t="shared" si="55"/>
        <v>0</v>
      </c>
      <c r="Q224" s="156">
        <f t="shared" si="55"/>
        <v>0</v>
      </c>
    </row>
    <row r="225" spans="1:17" ht="12" customHeight="1" x14ac:dyDescent="0.25">
      <c r="A225" s="148" t="s">
        <v>59</v>
      </c>
      <c r="B225" s="156">
        <f t="shared" si="55"/>
        <v>872.94034496649726</v>
      </c>
      <c r="C225" s="156">
        <f t="shared" si="55"/>
        <v>897.56928665316821</v>
      </c>
      <c r="D225" s="156">
        <f t="shared" si="55"/>
        <v>920.16594076939805</v>
      </c>
      <c r="E225" s="156">
        <f t="shared" si="55"/>
        <v>937.50881129285301</v>
      </c>
      <c r="F225" s="156">
        <f t="shared" si="55"/>
        <v>942.67847625934894</v>
      </c>
      <c r="G225" s="156">
        <f t="shared" si="55"/>
        <v>946.55308008965949</v>
      </c>
      <c r="H225" s="156">
        <f t="shared" si="55"/>
        <v>940.1379420016932</v>
      </c>
      <c r="I225" s="156">
        <f t="shared" si="55"/>
        <v>937.97085426908711</v>
      </c>
      <c r="J225" s="156">
        <f t="shared" si="55"/>
        <v>933.72730680473762</v>
      </c>
      <c r="K225" s="156">
        <f t="shared" si="55"/>
        <v>924.25390945783045</v>
      </c>
      <c r="L225" s="156">
        <f t="shared" si="55"/>
        <v>921.02320284381858</v>
      </c>
      <c r="M225" s="156">
        <f t="shared" si="55"/>
        <v>918.57900336147782</v>
      </c>
      <c r="N225" s="156">
        <f t="shared" si="55"/>
        <v>901.7285190897361</v>
      </c>
      <c r="O225" s="156">
        <f t="shared" si="55"/>
        <v>0</v>
      </c>
      <c r="P225" s="156">
        <f t="shared" si="55"/>
        <v>0</v>
      </c>
      <c r="Q225" s="156">
        <f t="shared" si="55"/>
        <v>0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691.87302505250193</v>
      </c>
      <c r="C226" s="157">
        <f t="shared" si="56"/>
        <v>711.05568721617328</v>
      </c>
      <c r="D226" s="157">
        <f t="shared" si="56"/>
        <v>733.15632571151991</v>
      </c>
      <c r="E226" s="157">
        <f t="shared" si="56"/>
        <v>752.99764761057088</v>
      </c>
      <c r="F226" s="157">
        <f t="shared" si="56"/>
        <v>856.00710072923789</v>
      </c>
      <c r="G226" s="157">
        <f t="shared" si="56"/>
        <v>833.80572057358586</v>
      </c>
      <c r="H226" s="157">
        <f t="shared" si="56"/>
        <v>843.2996033892174</v>
      </c>
      <c r="I226" s="157">
        <f t="shared" si="56"/>
        <v>812.39354562277344</v>
      </c>
      <c r="J226" s="157">
        <f t="shared" si="56"/>
        <v>786.87005276242689</v>
      </c>
      <c r="K226" s="157">
        <f t="shared" si="56"/>
        <v>777.47318001876749</v>
      </c>
      <c r="L226" s="157">
        <f t="shared" si="56"/>
        <v>796.37277020122667</v>
      </c>
      <c r="M226" s="157">
        <f t="shared" si="56"/>
        <v>781.84301145476445</v>
      </c>
      <c r="N226" s="157">
        <f t="shared" si="56"/>
        <v>778.5906702076685</v>
      </c>
      <c r="O226" s="157">
        <f t="shared" si="56"/>
        <v>0</v>
      </c>
      <c r="P226" s="157">
        <f t="shared" si="56"/>
        <v>0</v>
      </c>
      <c r="Q226" s="157">
        <f t="shared" si="56"/>
        <v>0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647.3209922660642</v>
      </c>
      <c r="C228" s="156">
        <f t="shared" si="58"/>
        <v>656.40908583895657</v>
      </c>
      <c r="D228" s="156">
        <f t="shared" si="58"/>
        <v>653.81656809625895</v>
      </c>
      <c r="E228" s="156">
        <f t="shared" si="58"/>
        <v>702.65557727984935</v>
      </c>
      <c r="F228" s="156">
        <f t="shared" si="58"/>
        <v>705.95111850092235</v>
      </c>
      <c r="G228" s="156">
        <f t="shared" si="58"/>
        <v>789.20475571930945</v>
      </c>
      <c r="H228" s="156">
        <f t="shared" si="58"/>
        <v>733.52383546050692</v>
      </c>
      <c r="I228" s="156">
        <f t="shared" si="58"/>
        <v>739.19296168196729</v>
      </c>
      <c r="J228" s="156">
        <f t="shared" si="58"/>
        <v>752.4938924770355</v>
      </c>
      <c r="K228" s="156">
        <f t="shared" si="58"/>
        <v>692.0362366243578</v>
      </c>
      <c r="L228" s="156">
        <f t="shared" si="58"/>
        <v>727.32031113474511</v>
      </c>
      <c r="M228" s="156">
        <f t="shared" si="58"/>
        <v>690.2527880884619</v>
      </c>
      <c r="N228" s="156">
        <f t="shared" si="58"/>
        <v>699.75234392930145</v>
      </c>
      <c r="O228" s="156">
        <f t="shared" si="58"/>
        <v>0</v>
      </c>
      <c r="P228" s="156">
        <f t="shared" si="58"/>
        <v>0</v>
      </c>
      <c r="Q228" s="156">
        <f t="shared" si="58"/>
        <v>0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764.23181320128811</v>
      </c>
      <c r="C229" s="57">
        <f t="shared" si="59"/>
        <v>783.82928791296467</v>
      </c>
      <c r="D229" s="57">
        <f t="shared" si="59"/>
        <v>816.95784029734932</v>
      </c>
      <c r="E229" s="57">
        <f t="shared" si="59"/>
        <v>817.85851442019282</v>
      </c>
      <c r="F229" s="57">
        <f t="shared" si="59"/>
        <v>1028.4668473263421</v>
      </c>
      <c r="G229" s="57">
        <f t="shared" si="59"/>
        <v>880.20820940177975</v>
      </c>
      <c r="H229" s="57">
        <f t="shared" si="59"/>
        <v>922.52378618225737</v>
      </c>
      <c r="I229" s="57">
        <f t="shared" si="59"/>
        <v>850.24286513715117</v>
      </c>
      <c r="J229" s="57">
        <f t="shared" si="59"/>
        <v>814.05443153415399</v>
      </c>
      <c r="K229" s="57">
        <f t="shared" si="59"/>
        <v>846.50035215443233</v>
      </c>
      <c r="L229" s="57">
        <f t="shared" si="59"/>
        <v>858.37409788415926</v>
      </c>
      <c r="M229" s="57">
        <f t="shared" si="59"/>
        <v>855.63379122061008</v>
      </c>
      <c r="N229" s="57">
        <f t="shared" si="59"/>
        <v>847.40920920408155</v>
      </c>
      <c r="O229" s="57">
        <f t="shared" si="59"/>
        <v>0</v>
      </c>
      <c r="P229" s="57">
        <f t="shared" si="59"/>
        <v>0</v>
      </c>
      <c r="Q229" s="57">
        <f t="shared" si="59"/>
        <v>0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4523.5315274333198</v>
      </c>
      <c r="C231" s="168">
        <f t="shared" si="60"/>
        <v>5281.9061248330372</v>
      </c>
      <c r="D231" s="168">
        <f t="shared" si="60"/>
        <v>4780.1193993048882</v>
      </c>
      <c r="E231" s="168">
        <f t="shared" si="60"/>
        <v>6234.1286749515275</v>
      </c>
      <c r="F231" s="168">
        <f t="shared" si="60"/>
        <v>4695.379788338204</v>
      </c>
      <c r="G231" s="168">
        <f t="shared" si="60"/>
        <v>4893.835208742059</v>
      </c>
      <c r="H231" s="168">
        <f t="shared" si="60"/>
        <v>4862.1699292890107</v>
      </c>
      <c r="I231" s="168">
        <f t="shared" si="60"/>
        <v>4481.6731601471183</v>
      </c>
      <c r="J231" s="168">
        <f t="shared" si="60"/>
        <v>4633.3952421898557</v>
      </c>
      <c r="K231" s="168">
        <f t="shared" si="60"/>
        <v>4638.6811298184075</v>
      </c>
      <c r="L231" s="168">
        <f t="shared" si="60"/>
        <v>4580.068522459198</v>
      </c>
      <c r="M231" s="168">
        <f t="shared" si="60"/>
        <v>4569.2379044080699</v>
      </c>
      <c r="N231" s="168">
        <f t="shared" si="60"/>
        <v>4622.3001815536427</v>
      </c>
      <c r="O231" s="168">
        <f t="shared" si="60"/>
        <v>0</v>
      </c>
      <c r="P231" s="168">
        <f t="shared" si="60"/>
        <v>0</v>
      </c>
      <c r="Q231" s="168">
        <f t="shared" si="60"/>
        <v>0</v>
      </c>
    </row>
    <row r="232" spans="1:17" ht="12" customHeight="1" x14ac:dyDescent="0.25">
      <c r="A232" s="158" t="s">
        <v>65</v>
      </c>
      <c r="B232" s="157">
        <f t="shared" ref="B232:Q232" si="61">SUM(B233:B234)</f>
        <v>3673.8959389251349</v>
      </c>
      <c r="C232" s="157">
        <f t="shared" si="61"/>
        <v>4423.710505806539</v>
      </c>
      <c r="D232" s="157">
        <f t="shared" si="61"/>
        <v>3937.6619820360702</v>
      </c>
      <c r="E232" s="157">
        <f t="shared" si="61"/>
        <v>5354.6674747668376</v>
      </c>
      <c r="F232" s="157">
        <f t="shared" si="61"/>
        <v>3829.8933788793902</v>
      </c>
      <c r="G232" s="157">
        <f t="shared" si="61"/>
        <v>4020.8723231233007</v>
      </c>
      <c r="H232" s="157">
        <f t="shared" si="61"/>
        <v>4052.1877834340848</v>
      </c>
      <c r="I232" s="157">
        <f t="shared" si="61"/>
        <v>3712.3245398772997</v>
      </c>
      <c r="J232" s="157">
        <f t="shared" si="61"/>
        <v>3840.9177631014882</v>
      </c>
      <c r="K232" s="157">
        <f t="shared" si="61"/>
        <v>3872.5806599999992</v>
      </c>
      <c r="L232" s="157">
        <f t="shared" si="61"/>
        <v>3811.1468618306767</v>
      </c>
      <c r="M232" s="157">
        <f t="shared" si="61"/>
        <v>3821.2063128142872</v>
      </c>
      <c r="N232" s="157">
        <f t="shared" si="61"/>
        <v>3882.4052785667168</v>
      </c>
      <c r="O232" s="157">
        <f t="shared" si="61"/>
        <v>0</v>
      </c>
      <c r="P232" s="157">
        <f t="shared" si="61"/>
        <v>0</v>
      </c>
      <c r="Q232" s="157">
        <f t="shared" si="61"/>
        <v>0</v>
      </c>
    </row>
    <row r="233" spans="1:17" ht="12" customHeight="1" x14ac:dyDescent="0.25">
      <c r="A233" s="23" t="s">
        <v>58</v>
      </c>
      <c r="B233" s="156">
        <f>IF(B170=0,0,B170*1000000/B$7)</f>
        <v>3673.8959389251349</v>
      </c>
      <c r="C233" s="156">
        <f t="shared" ref="C233:Q234" si="62">IF(C170=0,0,C170*1000000/C$7)</f>
        <v>4423.710505806539</v>
      </c>
      <c r="D233" s="156">
        <f t="shared" si="62"/>
        <v>3937.6619820360702</v>
      </c>
      <c r="E233" s="156">
        <f t="shared" si="62"/>
        <v>5354.6674747668376</v>
      </c>
      <c r="F233" s="156">
        <f t="shared" si="62"/>
        <v>3829.8933788793902</v>
      </c>
      <c r="G233" s="156">
        <f t="shared" si="62"/>
        <v>4020.8723231233007</v>
      </c>
      <c r="H233" s="156">
        <f t="shared" si="62"/>
        <v>4052.1877834340848</v>
      </c>
      <c r="I233" s="156">
        <f t="shared" si="62"/>
        <v>3712.3245398772997</v>
      </c>
      <c r="J233" s="156">
        <f t="shared" si="62"/>
        <v>3840.9177631014882</v>
      </c>
      <c r="K233" s="156">
        <f t="shared" si="62"/>
        <v>3872.5806599999992</v>
      </c>
      <c r="L233" s="156">
        <f t="shared" si="62"/>
        <v>3811.1468618306767</v>
      </c>
      <c r="M233" s="156">
        <f t="shared" si="62"/>
        <v>3821.2063128142872</v>
      </c>
      <c r="N233" s="156">
        <f t="shared" si="62"/>
        <v>3882.4052785667168</v>
      </c>
      <c r="O233" s="156">
        <f t="shared" si="62"/>
        <v>0</v>
      </c>
      <c r="P233" s="156">
        <f t="shared" si="62"/>
        <v>0</v>
      </c>
      <c r="Q233" s="156">
        <f t="shared" si="62"/>
        <v>0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636.27873438129427</v>
      </c>
      <c r="C237" s="157">
        <f t="shared" si="64"/>
        <v>658.64619501357856</v>
      </c>
      <c r="D237" s="157">
        <f t="shared" si="64"/>
        <v>663.98674944153902</v>
      </c>
      <c r="E237" s="157">
        <f t="shared" si="64"/>
        <v>669.34732846549264</v>
      </c>
      <c r="F237" s="157">
        <f t="shared" si="64"/>
        <v>665.42116024772986</v>
      </c>
      <c r="G237" s="157">
        <f t="shared" si="64"/>
        <v>661.18932673556264</v>
      </c>
      <c r="H237" s="157">
        <f t="shared" si="64"/>
        <v>650.1773893769257</v>
      </c>
      <c r="I237" s="157">
        <f t="shared" si="64"/>
        <v>640.32253933314041</v>
      </c>
      <c r="J237" s="157">
        <f t="shared" si="64"/>
        <v>629.86727020339981</v>
      </c>
      <c r="K237" s="157">
        <f t="shared" si="64"/>
        <v>615.74706416216702</v>
      </c>
      <c r="L237" s="157">
        <f t="shared" si="64"/>
        <v>601.78281487054016</v>
      </c>
      <c r="M237" s="157">
        <f t="shared" si="64"/>
        <v>598.56021762818727</v>
      </c>
      <c r="N237" s="157">
        <f t="shared" si="64"/>
        <v>582.32441150216391</v>
      </c>
      <c r="O237" s="157">
        <f t="shared" si="64"/>
        <v>0</v>
      </c>
      <c r="P237" s="157">
        <f t="shared" si="64"/>
        <v>0</v>
      </c>
      <c r="Q237" s="157">
        <f t="shared" si="64"/>
        <v>0</v>
      </c>
    </row>
    <row r="238" spans="1:17" ht="12" customHeight="1" x14ac:dyDescent="0.25">
      <c r="A238" s="167" t="s">
        <v>171</v>
      </c>
      <c r="B238" s="132">
        <f>IF(B175=0,0,B175*1000000/B$11)</f>
        <v>0</v>
      </c>
      <c r="C238" s="132">
        <f t="shared" ref="C238:Q238" si="65">IF(C175=0,0,C175*1000000/C$11)</f>
        <v>0</v>
      </c>
      <c r="D238" s="132">
        <f t="shared" si="65"/>
        <v>0</v>
      </c>
      <c r="E238" s="132">
        <f t="shared" si="65"/>
        <v>0</v>
      </c>
      <c r="F238" s="132">
        <f t="shared" si="65"/>
        <v>0</v>
      </c>
      <c r="G238" s="132">
        <f t="shared" si="65"/>
        <v>0</v>
      </c>
      <c r="H238" s="132">
        <f t="shared" si="65"/>
        <v>0</v>
      </c>
      <c r="I238" s="132">
        <f t="shared" si="65"/>
        <v>0</v>
      </c>
      <c r="J238" s="132">
        <f t="shared" si="65"/>
        <v>0</v>
      </c>
      <c r="K238" s="132">
        <f t="shared" si="65"/>
        <v>0</v>
      </c>
      <c r="L238" s="132">
        <f t="shared" si="65"/>
        <v>0</v>
      </c>
      <c r="M238" s="132">
        <f t="shared" si="65"/>
        <v>0</v>
      </c>
      <c r="N238" s="132">
        <f t="shared" si="65"/>
        <v>0</v>
      </c>
      <c r="O238" s="132">
        <f t="shared" si="65"/>
        <v>0</v>
      </c>
      <c r="P238" s="132">
        <f t="shared" si="65"/>
        <v>0</v>
      </c>
      <c r="Q238" s="132">
        <f t="shared" si="65"/>
        <v>0</v>
      </c>
    </row>
    <row r="239" spans="1:17" ht="12" customHeight="1" x14ac:dyDescent="0.25">
      <c r="A239" s="167" t="s">
        <v>144</v>
      </c>
      <c r="B239" s="132">
        <f>IF(B176=0,0,B176*1000000/B$12)</f>
        <v>643.96293595145096</v>
      </c>
      <c r="C239" s="132">
        <f t="shared" ref="C239:Q239" si="66">IF(C176=0,0,C176*1000000/C$12)</f>
        <v>666.8132951820894</v>
      </c>
      <c r="D239" s="132">
        <f t="shared" si="66"/>
        <v>672.5756110217684</v>
      </c>
      <c r="E239" s="132">
        <f t="shared" si="66"/>
        <v>678.3538491566743</v>
      </c>
      <c r="F239" s="132">
        <f t="shared" si="66"/>
        <v>674.77877945389696</v>
      </c>
      <c r="G239" s="132">
        <f t="shared" si="66"/>
        <v>671.9682053719514</v>
      </c>
      <c r="H239" s="132">
        <f t="shared" si="66"/>
        <v>662.00090748488435</v>
      </c>
      <c r="I239" s="132">
        <f t="shared" si="66"/>
        <v>654.69275522840587</v>
      </c>
      <c r="J239" s="132">
        <f t="shared" si="66"/>
        <v>646.30923726785966</v>
      </c>
      <c r="K239" s="132">
        <f t="shared" si="66"/>
        <v>634.66629189083699</v>
      </c>
      <c r="L239" s="132">
        <f t="shared" si="66"/>
        <v>626.80172275467862</v>
      </c>
      <c r="M239" s="132">
        <f t="shared" si="66"/>
        <v>624.23981457094067</v>
      </c>
      <c r="N239" s="132">
        <f t="shared" si="66"/>
        <v>609.67428601498568</v>
      </c>
      <c r="O239" s="132">
        <f t="shared" si="66"/>
        <v>0</v>
      </c>
      <c r="P239" s="132">
        <f t="shared" si="66"/>
        <v>0</v>
      </c>
      <c r="Q239" s="132">
        <f t="shared" si="66"/>
        <v>0</v>
      </c>
    </row>
    <row r="240" spans="1:17" ht="12" customHeight="1" x14ac:dyDescent="0.25">
      <c r="A240" s="167" t="s">
        <v>143</v>
      </c>
      <c r="B240" s="132">
        <f>IF(B177=0,0,B177*1000000/B$13)</f>
        <v>257.58517438064473</v>
      </c>
      <c r="C240" s="132">
        <f t="shared" ref="C240:Q242" si="67">IF(C177=0,0,C177*1000000/C$13)</f>
        <v>266.72531807283792</v>
      </c>
      <c r="D240" s="132">
        <f t="shared" si="67"/>
        <v>269.03024440869706</v>
      </c>
      <c r="E240" s="132">
        <f t="shared" si="67"/>
        <v>271.3415396626371</v>
      </c>
      <c r="F240" s="132">
        <f t="shared" si="67"/>
        <v>269.9115117815802</v>
      </c>
      <c r="G240" s="132">
        <f t="shared" si="67"/>
        <v>268.78728214876378</v>
      </c>
      <c r="H240" s="132">
        <f t="shared" si="67"/>
        <v>264.80036299395516</v>
      </c>
      <c r="I240" s="132">
        <f t="shared" si="67"/>
        <v>261.87710209136793</v>
      </c>
      <c r="J240" s="132">
        <f t="shared" si="67"/>
        <v>258.52369490714244</v>
      </c>
      <c r="K240" s="132">
        <f t="shared" si="67"/>
        <v>253.86651675632996</v>
      </c>
      <c r="L240" s="132">
        <f t="shared" si="67"/>
        <v>250.72068910187187</v>
      </c>
      <c r="M240" s="132">
        <f t="shared" si="67"/>
        <v>249.69592582837751</v>
      </c>
      <c r="N240" s="132">
        <f t="shared" si="67"/>
        <v>243.86971440599478</v>
      </c>
      <c r="O240" s="132">
        <f t="shared" si="67"/>
        <v>0</v>
      </c>
      <c r="P240" s="132">
        <f t="shared" si="67"/>
        <v>0</v>
      </c>
      <c r="Q240" s="132">
        <f t="shared" si="67"/>
        <v>0</v>
      </c>
    </row>
    <row r="241" spans="1:17" ht="12" customHeight="1" x14ac:dyDescent="0.25">
      <c r="A241" s="166" t="s">
        <v>57</v>
      </c>
      <c r="B241" s="165">
        <f>IF(B178=0,0,B178*1000000/B$13)</f>
        <v>257.58517438064473</v>
      </c>
      <c r="C241" s="165">
        <f t="shared" si="67"/>
        <v>266.72531807283792</v>
      </c>
      <c r="D241" s="165">
        <f t="shared" si="67"/>
        <v>269.03024440869706</v>
      </c>
      <c r="E241" s="165">
        <f t="shared" si="67"/>
        <v>271.3415396626371</v>
      </c>
      <c r="F241" s="165">
        <f t="shared" si="67"/>
        <v>269.9115117815802</v>
      </c>
      <c r="G241" s="165">
        <f t="shared" si="67"/>
        <v>268.78728214876378</v>
      </c>
      <c r="H241" s="165">
        <f t="shared" si="67"/>
        <v>264.80036299395516</v>
      </c>
      <c r="I241" s="165">
        <f t="shared" si="67"/>
        <v>261.87710209136793</v>
      </c>
      <c r="J241" s="165">
        <f t="shared" si="67"/>
        <v>258.52369490714244</v>
      </c>
      <c r="K241" s="165">
        <f t="shared" si="67"/>
        <v>253.86651675632996</v>
      </c>
      <c r="L241" s="165">
        <f t="shared" si="67"/>
        <v>250.72068910187187</v>
      </c>
      <c r="M241" s="165">
        <f t="shared" si="67"/>
        <v>249.69592582837751</v>
      </c>
      <c r="N241" s="165">
        <f t="shared" si="67"/>
        <v>243.86971440599478</v>
      </c>
      <c r="O241" s="165">
        <f t="shared" si="67"/>
        <v>0</v>
      </c>
      <c r="P241" s="165">
        <f t="shared" si="67"/>
        <v>0</v>
      </c>
      <c r="Q241" s="165">
        <f t="shared" si="67"/>
        <v>0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213.35685412689025</v>
      </c>
      <c r="C247" s="157">
        <f t="shared" ref="C247:Q247" si="70">IF(C184=0,0,C184*1000000/C$5)</f>
        <v>199.54942401292033</v>
      </c>
      <c r="D247" s="157">
        <f t="shared" si="70"/>
        <v>178.47066782727859</v>
      </c>
      <c r="E247" s="157">
        <f t="shared" si="70"/>
        <v>210.11387171919677</v>
      </c>
      <c r="F247" s="157">
        <f t="shared" si="70"/>
        <v>200.06524921108368</v>
      </c>
      <c r="G247" s="157">
        <f t="shared" si="70"/>
        <v>211.77355888319536</v>
      </c>
      <c r="H247" s="157">
        <f t="shared" si="70"/>
        <v>159.80475647800023</v>
      </c>
      <c r="I247" s="157">
        <f t="shared" si="70"/>
        <v>129.026080936678</v>
      </c>
      <c r="J247" s="157">
        <f t="shared" si="70"/>
        <v>162.61020888496731</v>
      </c>
      <c r="K247" s="157">
        <f t="shared" si="70"/>
        <v>150.35340565624156</v>
      </c>
      <c r="L247" s="157">
        <f t="shared" si="70"/>
        <v>167.13884575798193</v>
      </c>
      <c r="M247" s="157">
        <f t="shared" si="70"/>
        <v>149.47137396559572</v>
      </c>
      <c r="N247" s="157">
        <f t="shared" si="70"/>
        <v>157.57049148476176</v>
      </c>
      <c r="O247" s="157">
        <f t="shared" si="70"/>
        <v>0</v>
      </c>
      <c r="P247" s="157">
        <f t="shared" si="70"/>
        <v>0</v>
      </c>
      <c r="Q247" s="157">
        <f t="shared" si="70"/>
        <v>0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344.72281261595424</v>
      </c>
      <c r="C249" s="156">
        <f t="shared" ref="C249:Q249" si="72">IF(C186=0,0,C186*1000000/C$18)</f>
        <v>349.39356700814278</v>
      </c>
      <c r="D249" s="156">
        <f t="shared" si="72"/>
        <v>347.43920732005256</v>
      </c>
      <c r="E249" s="156">
        <f t="shared" si="72"/>
        <v>373.19475280879044</v>
      </c>
      <c r="F249" s="156">
        <f t="shared" si="72"/>
        <v>374.14058025199085</v>
      </c>
      <c r="G249" s="156">
        <f t="shared" si="72"/>
        <v>415.32524965102823</v>
      </c>
      <c r="H249" s="156">
        <f t="shared" si="72"/>
        <v>381.23575447087774</v>
      </c>
      <c r="I249" s="156">
        <f t="shared" si="72"/>
        <v>378.56252146821322</v>
      </c>
      <c r="J249" s="156">
        <f t="shared" si="72"/>
        <v>368.23987037586568</v>
      </c>
      <c r="K249" s="156">
        <f t="shared" si="72"/>
        <v>336.45019929226379</v>
      </c>
      <c r="L249" s="156">
        <f t="shared" si="72"/>
        <v>353.28563868059712</v>
      </c>
      <c r="M249" s="156">
        <f t="shared" si="72"/>
        <v>334.99748673766334</v>
      </c>
      <c r="N249" s="156">
        <f t="shared" si="72"/>
        <v>338.08280692589244</v>
      </c>
      <c r="O249" s="156">
        <f t="shared" si="72"/>
        <v>0</v>
      </c>
      <c r="P249" s="156">
        <f t="shared" si="72"/>
        <v>0</v>
      </c>
      <c r="Q249" s="156">
        <f t="shared" si="72"/>
        <v>0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150.97309128559687</v>
      </c>
      <c r="C252" s="184">
        <f>C189/RES_summary!C$19</f>
        <v>173.1949586881872</v>
      </c>
      <c r="D252" s="184">
        <f>D189/RES_summary!D$19</f>
        <v>159.43978188707655</v>
      </c>
      <c r="E252" s="184">
        <f>E189/RES_summary!E$19</f>
        <v>200.97450792010676</v>
      </c>
      <c r="F252" s="184">
        <f>F189/RES_summary!F$19</f>
        <v>172.4663428180296</v>
      </c>
      <c r="G252" s="184">
        <f>G189/RES_summary!G$19</f>
        <v>178.21696696472793</v>
      </c>
      <c r="H252" s="184">
        <f>H189/RES_summary!H$19</f>
        <v>177.39070604846245</v>
      </c>
      <c r="I252" s="184">
        <f>I189/RES_summary!I$19</f>
        <v>164.54168406935369</v>
      </c>
      <c r="J252" s="184">
        <f>J189/RES_summary!J$19</f>
        <v>168.28985106449679</v>
      </c>
      <c r="K252" s="184">
        <f>K189/RES_summary!K$19</f>
        <v>167.46829162772084</v>
      </c>
      <c r="L252" s="184">
        <f>L189/RES_summary!L$19</f>
        <v>165.45035637419818</v>
      </c>
      <c r="M252" s="184">
        <f>M189/RES_summary!M$19</f>
        <v>165.34675574881285</v>
      </c>
      <c r="N252" s="184">
        <f>N189/RES_summary!N$19</f>
        <v>166.49111827774396</v>
      </c>
      <c r="O252" s="184">
        <f>O189/RES_summary!O$19</f>
        <v>0</v>
      </c>
      <c r="P252" s="184">
        <f>P189/RES_summary!P$19</f>
        <v>0</v>
      </c>
      <c r="Q252" s="184">
        <f>Q189/RES_summary!Q$19</f>
        <v>0</v>
      </c>
    </row>
    <row r="253" spans="1:17" ht="12.95" customHeight="1" x14ac:dyDescent="0.25">
      <c r="A253" s="158" t="s">
        <v>65</v>
      </c>
      <c r="B253" s="178">
        <f>B190/RES_summary!B$19</f>
        <v>104.45757129731808</v>
      </c>
      <c r="C253" s="178">
        <f>C190/RES_summary!C$19</f>
        <v>125.63669395048477</v>
      </c>
      <c r="D253" s="178">
        <f>D190/RES_summary!D$19</f>
        <v>111.98673622549563</v>
      </c>
      <c r="E253" s="178">
        <f>E190/RES_summary!E$19</f>
        <v>152.23658285503612</v>
      </c>
      <c r="F253" s="178">
        <f>F190/RES_summary!F$19</f>
        <v>122.73455532745869</v>
      </c>
      <c r="G253" s="178">
        <f>G190/RES_summary!G$19</f>
        <v>128.61326367934657</v>
      </c>
      <c r="H253" s="178">
        <f>H190/RES_summary!H$19</f>
        <v>129.39065093800849</v>
      </c>
      <c r="I253" s="178">
        <f>I190/RES_summary!I$19</f>
        <v>118.09961189893066</v>
      </c>
      <c r="J253" s="178">
        <f>J190/RES_summary!J$19</f>
        <v>121.99244045384731</v>
      </c>
      <c r="K253" s="178">
        <f>K190/RES_summary!K$19</f>
        <v>122.72548244644253</v>
      </c>
      <c r="L253" s="178">
        <f>L190/RES_summary!L$19</f>
        <v>120.63263372018669</v>
      </c>
      <c r="M253" s="178">
        <f>M190/RES_summary!M$19</f>
        <v>120.82640170665479</v>
      </c>
      <c r="N253" s="178">
        <f>N190/RES_summary!N$19</f>
        <v>122.20177568594117</v>
      </c>
      <c r="O253" s="178">
        <f>O190/RES_summary!O$19</f>
        <v>0</v>
      </c>
      <c r="P253" s="178">
        <f>P190/RES_summary!P$19</f>
        <v>0</v>
      </c>
      <c r="Q253" s="178">
        <f>Q190/RES_summary!Q$19</f>
        <v>0</v>
      </c>
    </row>
    <row r="254" spans="1:17" ht="12" customHeight="1" x14ac:dyDescent="0.25">
      <c r="A254" s="23" t="s">
        <v>58</v>
      </c>
      <c r="B254" s="177">
        <f>B191/RES_summary!B$19</f>
        <v>103.82236403031361</v>
      </c>
      <c r="C254" s="177">
        <f>C191/RES_summary!C$19</f>
        <v>124.90976213469705</v>
      </c>
      <c r="D254" s="177">
        <f>D191/RES_summary!D$19</f>
        <v>111.28009807298903</v>
      </c>
      <c r="E254" s="177">
        <f>E191/RES_summary!E$19</f>
        <v>151.22573064566271</v>
      </c>
      <c r="F254" s="177">
        <f>F191/RES_summary!F$19</f>
        <v>121.71190185903501</v>
      </c>
      <c r="G254" s="177">
        <f>G191/RES_summary!G$19</f>
        <v>127.62609115615231</v>
      </c>
      <c r="H254" s="177">
        <f>H191/RES_summary!H$19</f>
        <v>128.47838289519777</v>
      </c>
      <c r="I254" s="177">
        <f>I191/RES_summary!I$19</f>
        <v>117.55335668912805</v>
      </c>
      <c r="J254" s="177">
        <f>J191/RES_summary!J$19</f>
        <v>121.45083905231822</v>
      </c>
      <c r="K254" s="177">
        <f>K191/RES_summary!K$19</f>
        <v>122.23674407306639</v>
      </c>
      <c r="L254" s="177">
        <f>L191/RES_summary!L$19</f>
        <v>120.10471591001583</v>
      </c>
      <c r="M254" s="177">
        <f>M191/RES_summary!M$19</f>
        <v>120.13723616964749</v>
      </c>
      <c r="N254" s="177">
        <f>N191/RES_summary!N$19</f>
        <v>121.77362007648121</v>
      </c>
      <c r="O254" s="177">
        <f>O191/RES_summary!O$19</f>
        <v>0</v>
      </c>
      <c r="P254" s="177">
        <f>P191/RES_summary!P$19</f>
        <v>0</v>
      </c>
      <c r="Q254" s="177">
        <f>Q191/RES_summary!Q$19</f>
        <v>0</v>
      </c>
    </row>
    <row r="255" spans="1:17" ht="12" customHeight="1" x14ac:dyDescent="0.25">
      <c r="A255" s="23" t="s">
        <v>60</v>
      </c>
      <c r="B255" s="177">
        <f>B192/RES_summary!B$19</f>
        <v>0.63520726700448515</v>
      </c>
      <c r="C255" s="177">
        <f>C192/RES_summary!C$19</f>
        <v>0.72693181578772048</v>
      </c>
      <c r="D255" s="177">
        <f>D192/RES_summary!D$19</f>
        <v>0.70663815250660433</v>
      </c>
      <c r="E255" s="177">
        <f>E192/RES_summary!E$19</f>
        <v>1.0108522093734202</v>
      </c>
      <c r="F255" s="177">
        <f>F192/RES_summary!F$19</f>
        <v>1.0226534684236963</v>
      </c>
      <c r="G255" s="177">
        <f>G192/RES_summary!G$19</f>
        <v>0.98717252319427651</v>
      </c>
      <c r="H255" s="177">
        <f>H192/RES_summary!H$19</f>
        <v>0.91226804281071538</v>
      </c>
      <c r="I255" s="177">
        <f>I192/RES_summary!I$19</f>
        <v>0.5462552098026181</v>
      </c>
      <c r="J255" s="177">
        <f>J192/RES_summary!J$19</f>
        <v>0.54160140152908531</v>
      </c>
      <c r="K255" s="177">
        <f>K192/RES_summary!K$19</f>
        <v>0.48873837337615617</v>
      </c>
      <c r="L255" s="177">
        <f>L192/RES_summary!L$19</f>
        <v>0.52791781017085515</v>
      </c>
      <c r="M255" s="177">
        <f>M192/RES_summary!M$19</f>
        <v>0.689165537007283</v>
      </c>
      <c r="N255" s="177">
        <f>N192/RES_summary!N$19</f>
        <v>0.42815560945996611</v>
      </c>
      <c r="O255" s="177">
        <f>O192/RES_summary!O$19</f>
        <v>0</v>
      </c>
      <c r="P255" s="177">
        <f>P192/RES_summary!P$19</f>
        <v>0</v>
      </c>
      <c r="Q255" s="177">
        <f>Q192/RES_summary!Q$19</f>
        <v>0</v>
      </c>
    </row>
    <row r="256" spans="1:17" ht="12.95" customHeight="1" x14ac:dyDescent="0.25">
      <c r="A256" s="158" t="s">
        <v>112</v>
      </c>
      <c r="B256" s="178">
        <f>B193/RES_summary!B$19</f>
        <v>1.7397488013959737</v>
      </c>
      <c r="C256" s="178">
        <f>C193/RES_summary!C$19</f>
        <v>1.8115969902048574</v>
      </c>
      <c r="D256" s="178">
        <f>D193/RES_summary!D$19</f>
        <v>1.6914541357889064</v>
      </c>
      <c r="E256" s="178">
        <f>E193/RES_summary!E$19</f>
        <v>1.7850869947869703</v>
      </c>
      <c r="F256" s="178">
        <f>F193/RES_summary!F$19</f>
        <v>1.8803121936432665</v>
      </c>
      <c r="G256" s="178">
        <f>G193/RES_summary!G$19</f>
        <v>2.0292679998237948</v>
      </c>
      <c r="H256" s="178">
        <f>H193/RES_summary!H$19</f>
        <v>2.12042576170521</v>
      </c>
      <c r="I256" s="178">
        <f>I193/RES_summary!I$19</f>
        <v>2.1891099471797619</v>
      </c>
      <c r="J256" s="178">
        <f>J193/RES_summary!J$19</f>
        <v>2.3423045045530246</v>
      </c>
      <c r="K256" s="178">
        <f>K193/RES_summary!K$19</f>
        <v>1.9758096057238534</v>
      </c>
      <c r="L256" s="178">
        <f>L193/RES_summary!L$19</f>
        <v>1.9949368769172831</v>
      </c>
      <c r="M256" s="178">
        <f>M193/RES_summary!M$19</f>
        <v>2.4800622094764178</v>
      </c>
      <c r="N256" s="178">
        <f>N193/RES_summary!N$19</f>
        <v>2.9849582661780305</v>
      </c>
      <c r="O256" s="178">
        <f>O193/RES_summary!O$19</f>
        <v>0</v>
      </c>
      <c r="P256" s="178">
        <f>P193/RES_summary!P$19</f>
        <v>0</v>
      </c>
      <c r="Q256" s="178">
        <f>Q193/RES_summary!Q$19</f>
        <v>0</v>
      </c>
    </row>
    <row r="257" spans="1:17" ht="12" customHeight="1" x14ac:dyDescent="0.25">
      <c r="A257" s="23" t="s">
        <v>60</v>
      </c>
      <c r="B257" s="177">
        <f>B194/RES_summary!B$19</f>
        <v>1.7397488013959737</v>
      </c>
      <c r="C257" s="177">
        <f>C194/RES_summary!C$19</f>
        <v>1.8115969902048574</v>
      </c>
      <c r="D257" s="177">
        <f>D194/RES_summary!D$19</f>
        <v>1.6914541357889064</v>
      </c>
      <c r="E257" s="177">
        <f>E194/RES_summary!E$19</f>
        <v>1.7850869947869703</v>
      </c>
      <c r="F257" s="177">
        <f>F194/RES_summary!F$19</f>
        <v>1.8803121936432665</v>
      </c>
      <c r="G257" s="177">
        <f>G194/RES_summary!G$19</f>
        <v>2.0292679998237948</v>
      </c>
      <c r="H257" s="177">
        <f>H194/RES_summary!H$19</f>
        <v>2.12042576170521</v>
      </c>
      <c r="I257" s="177">
        <f>I194/RES_summary!I$19</f>
        <v>2.1891099471797619</v>
      </c>
      <c r="J257" s="177">
        <f>J194/RES_summary!J$19</f>
        <v>2.3423045045530246</v>
      </c>
      <c r="K257" s="177">
        <f>K194/RES_summary!K$19</f>
        <v>1.9758096057238534</v>
      </c>
      <c r="L257" s="177">
        <f>L194/RES_summary!L$19</f>
        <v>1.9949368769172831</v>
      </c>
      <c r="M257" s="177">
        <f>M194/RES_summary!M$19</f>
        <v>2.4800622094764178</v>
      </c>
      <c r="N257" s="177">
        <f>N194/RES_summary!N$19</f>
        <v>2.9849582661780305</v>
      </c>
      <c r="O257" s="177">
        <f>O194/RES_summary!O$19</f>
        <v>0</v>
      </c>
      <c r="P257" s="177">
        <f>P194/RES_summary!P$19</f>
        <v>0</v>
      </c>
      <c r="Q257" s="177">
        <f>Q194/RES_summary!Q$19</f>
        <v>0</v>
      </c>
    </row>
    <row r="258" spans="1:17" ht="12" customHeight="1" x14ac:dyDescent="0.25">
      <c r="A258" s="158" t="s">
        <v>63</v>
      </c>
      <c r="B258" s="178">
        <f>B195/RES_summary!B$19</f>
        <v>30.687474494466201</v>
      </c>
      <c r="C258" s="178">
        <f>C195/RES_summary!C$19</f>
        <v>31.742693907780826</v>
      </c>
      <c r="D258" s="178">
        <f>D195/RES_summary!D$19</f>
        <v>32.018415707642298</v>
      </c>
      <c r="E258" s="178">
        <f>E195/RES_summary!E$19</f>
        <v>32.275600615818817</v>
      </c>
      <c r="F258" s="178">
        <f>F195/RES_summary!F$19</f>
        <v>32.089229384517864</v>
      </c>
      <c r="G258" s="178">
        <f>G195/RES_summary!G$19</f>
        <v>31.886928706626541</v>
      </c>
      <c r="H258" s="178">
        <f>H195/RES_summary!H$19</f>
        <v>31.33789123687265</v>
      </c>
      <c r="I258" s="178">
        <f>I195/RES_summary!I$19</f>
        <v>30.872420921711438</v>
      </c>
      <c r="J258" s="178">
        <f>J195/RES_summary!J$19</f>
        <v>30.377525016401261</v>
      </c>
      <c r="K258" s="178">
        <f>K195/RES_summary!K$19</f>
        <v>29.717455010591138</v>
      </c>
      <c r="L258" s="178">
        <f>L195/RES_summary!L$19</f>
        <v>29.204665145508425</v>
      </c>
      <c r="M258" s="178">
        <f>M195/RES_summary!M$19</f>
        <v>29.016969163568678</v>
      </c>
      <c r="N258" s="178">
        <f>N195/RES_summary!N$19</f>
        <v>28.213231116868663</v>
      </c>
      <c r="O258" s="178">
        <f>O195/RES_summary!O$19</f>
        <v>0</v>
      </c>
      <c r="P258" s="178">
        <f>P195/RES_summary!P$19</f>
        <v>0</v>
      </c>
      <c r="Q258" s="178">
        <f>Q195/RES_summary!Q$19</f>
        <v>0</v>
      </c>
    </row>
    <row r="259" spans="1:17" ht="12" customHeight="1" x14ac:dyDescent="0.25">
      <c r="A259" s="167" t="s">
        <v>171</v>
      </c>
      <c r="B259" s="183">
        <f>B196/RES_summary!B$19</f>
        <v>0</v>
      </c>
      <c r="C259" s="183">
        <f>C196/RES_summary!C$19</f>
        <v>0</v>
      </c>
      <c r="D259" s="183">
        <f>D196/RES_summary!D$19</f>
        <v>0</v>
      </c>
      <c r="E259" s="183">
        <f>E196/RES_summary!E$19</f>
        <v>0</v>
      </c>
      <c r="F259" s="183">
        <f>F196/RES_summary!F$19</f>
        <v>0</v>
      </c>
      <c r="G259" s="183">
        <f>G196/RES_summary!G$19</f>
        <v>0</v>
      </c>
      <c r="H259" s="183">
        <f>H196/RES_summary!H$19</f>
        <v>0</v>
      </c>
      <c r="I259" s="183">
        <f>I196/RES_summary!I$19</f>
        <v>0</v>
      </c>
      <c r="J259" s="183">
        <f>J196/RES_summary!J$19</f>
        <v>0</v>
      </c>
      <c r="K259" s="183">
        <f>K196/RES_summary!K$19</f>
        <v>0</v>
      </c>
      <c r="L259" s="183">
        <f>L196/RES_summary!L$19</f>
        <v>0</v>
      </c>
      <c r="M259" s="183">
        <f>M196/RES_summary!M$19</f>
        <v>0</v>
      </c>
      <c r="N259" s="183">
        <f>N196/RES_summary!N$19</f>
        <v>0</v>
      </c>
      <c r="O259" s="183">
        <f>O196/RES_summary!O$19</f>
        <v>0</v>
      </c>
      <c r="P259" s="183">
        <f>P196/RES_summary!P$19</f>
        <v>0</v>
      </c>
      <c r="Q259" s="183">
        <f>Q196/RES_summary!Q$19</f>
        <v>0</v>
      </c>
    </row>
    <row r="260" spans="1:17" ht="12" customHeight="1" x14ac:dyDescent="0.25">
      <c r="A260" s="167" t="s">
        <v>144</v>
      </c>
      <c r="B260" s="183">
        <f>B197/RES_summary!B$19</f>
        <v>30.750658981046772</v>
      </c>
      <c r="C260" s="183">
        <f>C197/RES_summary!C$19</f>
        <v>31.831052926793308</v>
      </c>
      <c r="D260" s="183">
        <f>D197/RES_summary!D$19</f>
        <v>32.093573205019688</v>
      </c>
      <c r="E260" s="183">
        <f>E197/RES_summary!E$19</f>
        <v>32.347973004076159</v>
      </c>
      <c r="F260" s="183">
        <f>F197/RES_summary!F$19</f>
        <v>32.149154703479638</v>
      </c>
      <c r="G260" s="183">
        <f>G197/RES_summary!G$19</f>
        <v>31.976408763008028</v>
      </c>
      <c r="H260" s="183">
        <f>H197/RES_summary!H$19</f>
        <v>31.467399999094962</v>
      </c>
      <c r="I260" s="183">
        <f>I197/RES_summary!I$19</f>
        <v>31.080529626198121</v>
      </c>
      <c r="J260" s="183">
        <f>J197/RES_summary!J$19</f>
        <v>30.638510704181979</v>
      </c>
      <c r="K260" s="183">
        <f>K197/RES_summary!K$19</f>
        <v>30.033677375514618</v>
      </c>
      <c r="L260" s="183">
        <f>L197/RES_summary!L$19</f>
        <v>29.613949697939695</v>
      </c>
      <c r="M260" s="183">
        <f>M197/RES_summary!M$19</f>
        <v>29.42323307466496</v>
      </c>
      <c r="N260" s="183">
        <f>N197/RES_summary!N$19</f>
        <v>28.668964286317397</v>
      </c>
      <c r="O260" s="183">
        <f>O197/RES_summary!O$19</f>
        <v>0</v>
      </c>
      <c r="P260" s="183">
        <f>P197/RES_summary!P$19</f>
        <v>0</v>
      </c>
      <c r="Q260" s="183">
        <f>Q197/RES_summary!Q$19</f>
        <v>0</v>
      </c>
    </row>
    <row r="261" spans="1:17" ht="12" customHeight="1" x14ac:dyDescent="0.25">
      <c r="A261" s="167" t="s">
        <v>143</v>
      </c>
      <c r="B261" s="183">
        <f>B198/RES_summary!B$19</f>
        <v>21.771095904559616</v>
      </c>
      <c r="C261" s="183">
        <f>C198/RES_summary!C$19</f>
        <v>22.467170293099219</v>
      </c>
      <c r="D261" s="183">
        <f>D198/RES_summary!D$19</f>
        <v>22.813353426172458</v>
      </c>
      <c r="E261" s="183">
        <f>E198/RES_summary!E$19</f>
        <v>23.09643968509798</v>
      </c>
      <c r="F261" s="183">
        <f>F198/RES_summary!F$19</f>
        <v>23.06392760445101</v>
      </c>
      <c r="G261" s="183">
        <f>G198/RES_summary!G$19</f>
        <v>23.024340792281119</v>
      </c>
      <c r="H261" s="183">
        <f>H198/RES_summary!H$19</f>
        <v>22.740182000726769</v>
      </c>
      <c r="I261" s="183">
        <f>I198/RES_summary!I$19</f>
        <v>22.549176799360669</v>
      </c>
      <c r="J261" s="183">
        <f>J198/RES_summary!J$19</f>
        <v>22.312147790767167</v>
      </c>
      <c r="K261" s="183">
        <f>K198/RES_summary!K$19</f>
        <v>21.950679413842376</v>
      </c>
      <c r="L261" s="183">
        <f>L198/RES_summary!L$19</f>
        <v>21.732175023468713</v>
      </c>
      <c r="M261" s="183">
        <f>M198/RES_summary!M$19</f>
        <v>21.606356559259325</v>
      </c>
      <c r="N261" s="183">
        <f>N198/RES_summary!N$19</f>
        <v>21.101437414203659</v>
      </c>
      <c r="O261" s="183">
        <f>O198/RES_summary!O$19</f>
        <v>0</v>
      </c>
      <c r="P261" s="183">
        <f>P198/RES_summary!P$19</f>
        <v>0</v>
      </c>
      <c r="Q261" s="183">
        <f>Q198/RES_summary!Q$19</f>
        <v>0</v>
      </c>
    </row>
    <row r="262" spans="1:17" ht="12" customHeight="1" x14ac:dyDescent="0.25">
      <c r="A262" s="166" t="s">
        <v>57</v>
      </c>
      <c r="B262" s="182">
        <f>B199/RES_summary!B$19</f>
        <v>12.300263592421784</v>
      </c>
      <c r="C262" s="182">
        <f>C199/RES_summary!C$19</f>
        <v>12.732421170717426</v>
      </c>
      <c r="D262" s="182">
        <f>D199/RES_summary!D$19</f>
        <v>12.837429282007385</v>
      </c>
      <c r="E262" s="182">
        <f>E199/RES_summary!E$19</f>
        <v>12.939189201628913</v>
      </c>
      <c r="F262" s="182">
        <f>F199/RES_summary!F$19</f>
        <v>12.859661881392874</v>
      </c>
      <c r="G262" s="182">
        <f>G199/RES_summary!G$19</f>
        <v>12.79056350520241</v>
      </c>
      <c r="H262" s="182">
        <f>H199/RES_summary!H$19</f>
        <v>12.586959999638051</v>
      </c>
      <c r="I262" s="182">
        <f>I199/RES_summary!I$19</f>
        <v>12.432211850479517</v>
      </c>
      <c r="J262" s="182">
        <f>J199/RES_summary!J$19</f>
        <v>12.255404281672725</v>
      </c>
      <c r="K262" s="182">
        <f>K199/RES_summary!K$19</f>
        <v>12.013470950205619</v>
      </c>
      <c r="L262" s="182">
        <f>L199/RES_summary!L$19</f>
        <v>11.845579879175897</v>
      </c>
      <c r="M262" s="182">
        <f>M199/RES_summary!M$19</f>
        <v>11.76929322986604</v>
      </c>
      <c r="N262" s="182">
        <f>N199/RES_summary!N$19</f>
        <v>11.467585714526978</v>
      </c>
      <c r="O262" s="182">
        <f>O199/RES_summary!O$19</f>
        <v>0</v>
      </c>
      <c r="P262" s="182">
        <f>P199/RES_summary!P$19</f>
        <v>0</v>
      </c>
      <c r="Q262" s="182">
        <f>Q199/RES_summary!Q$19</f>
        <v>0</v>
      </c>
    </row>
    <row r="263" spans="1:17" ht="12" customHeight="1" x14ac:dyDescent="0.25">
      <c r="A263" s="147" t="s">
        <v>59</v>
      </c>
      <c r="B263" s="181">
        <f>B200/RES_summary!B$19</f>
        <v>9.4708323121378335</v>
      </c>
      <c r="C263" s="181">
        <f>C200/RES_summary!C$19</f>
        <v>9.7347491223817926</v>
      </c>
      <c r="D263" s="181">
        <f>D200/RES_summary!D$19</f>
        <v>9.9759241441650701</v>
      </c>
      <c r="E263" s="181">
        <f>E200/RES_summary!E$19</f>
        <v>10.157250483469065</v>
      </c>
      <c r="F263" s="181">
        <f>F200/RES_summary!F$19</f>
        <v>10.204265723058139</v>
      </c>
      <c r="G263" s="181">
        <f>G200/RES_summary!G$19</f>
        <v>10.233777287078707</v>
      </c>
      <c r="H263" s="181">
        <f>H200/RES_summary!H$19</f>
        <v>10.153222001088716</v>
      </c>
      <c r="I263" s="181">
        <f>I200/RES_summary!I$19</f>
        <v>10.116964948881156</v>
      </c>
      <c r="J263" s="181">
        <f>J200/RES_summary!J$19</f>
        <v>10.056743509094442</v>
      </c>
      <c r="K263" s="181">
        <f>K200/RES_summary!K$19</f>
        <v>9.9372084636367592</v>
      </c>
      <c r="L263" s="181">
        <f>L200/RES_summary!L$19</f>
        <v>9.8865951442928157</v>
      </c>
      <c r="M263" s="181">
        <f>M200/RES_summary!M$19</f>
        <v>9.8370633293932848</v>
      </c>
      <c r="N263" s="181">
        <f>N200/RES_summary!N$19</f>
        <v>9.6338516996766774</v>
      </c>
      <c r="O263" s="181">
        <f>O200/RES_summary!O$19</f>
        <v>0</v>
      </c>
      <c r="P263" s="181">
        <f>P200/RES_summary!P$19</f>
        <v>0</v>
      </c>
      <c r="Q263" s="181">
        <f>Q200/RES_summary!Q$19</f>
        <v>0</v>
      </c>
    </row>
    <row r="264" spans="1:17" ht="12" customHeight="1" x14ac:dyDescent="0.25">
      <c r="A264" s="163" t="s">
        <v>142</v>
      </c>
      <c r="B264" s="180">
        <f>B201/RES_summary!B$19</f>
        <v>28.750917391184782</v>
      </c>
      <c r="C264" s="180">
        <f>C201/RES_summary!C$19</f>
        <v>27.662825478836904</v>
      </c>
      <c r="D264" s="180">
        <f>D201/RES_summary!D$19</f>
        <v>30.123213979901145</v>
      </c>
      <c r="E264" s="180">
        <f>E201/RES_summary!E$19</f>
        <v>31.404557075028592</v>
      </c>
      <c r="F264" s="180">
        <f>F201/RES_summary!F$19</f>
        <v>33.298130476977725</v>
      </c>
      <c r="G264" s="180">
        <f>G201/RES_summary!G$19</f>
        <v>33.293968926666473</v>
      </c>
      <c r="H264" s="180">
        <f>H201/RES_summary!H$19</f>
        <v>30.981097360530025</v>
      </c>
      <c r="I264" s="180">
        <f>I201/RES_summary!I$19</f>
        <v>28.078799343109857</v>
      </c>
      <c r="J264" s="180">
        <f>J201/RES_summary!J$19</f>
        <v>26.619830681879399</v>
      </c>
      <c r="K264" s="180">
        <f>K201/RES_summary!K$19</f>
        <v>25.686821674533931</v>
      </c>
      <c r="L264" s="180">
        <f>L201/RES_summary!L$19</f>
        <v>28.95164785454088</v>
      </c>
      <c r="M264" s="180">
        <f>M201/RES_summary!M$19</f>
        <v>30.417606799544707</v>
      </c>
      <c r="N264" s="180">
        <f>N201/RES_summary!N$19</f>
        <v>27.631873108674561</v>
      </c>
      <c r="O264" s="180">
        <f>O201/RES_summary!O$19</f>
        <v>0</v>
      </c>
      <c r="P264" s="180">
        <f>P201/RES_summary!P$19</f>
        <v>0</v>
      </c>
      <c r="Q264" s="180">
        <f>Q201/RES_summary!Q$19</f>
        <v>0</v>
      </c>
    </row>
    <row r="265" spans="1:17" ht="12" customHeight="1" x14ac:dyDescent="0.25">
      <c r="A265" s="161" t="s">
        <v>141</v>
      </c>
      <c r="B265" s="179">
        <f>B202/RES_summary!B$19</f>
        <v>20.971199268615297</v>
      </c>
      <c r="C265" s="179">
        <f>C202/RES_summary!C$19</f>
        <v>20.799879313916762</v>
      </c>
      <c r="D265" s="179">
        <f>D202/RES_summary!D$19</f>
        <v>22.025209736125415</v>
      </c>
      <c r="E265" s="179">
        <f>E202/RES_summary!E$19</f>
        <v>22.719073313479729</v>
      </c>
      <c r="F265" s="179">
        <f>F202/RES_summary!F$19</f>
        <v>23.523517913849961</v>
      </c>
      <c r="G265" s="179">
        <f>G202/RES_summary!G$19</f>
        <v>23.551364857744794</v>
      </c>
      <c r="H265" s="179">
        <f>H202/RES_summary!H$19</f>
        <v>22.545660945300533</v>
      </c>
      <c r="I265" s="179">
        <f>I202/RES_summary!I$19</f>
        <v>21.348484686125232</v>
      </c>
      <c r="J265" s="179">
        <f>J202/RES_summary!J$19</f>
        <v>20.704675781846213</v>
      </c>
      <c r="K265" s="179">
        <f>K202/RES_summary!K$19</f>
        <v>20.211937133450192</v>
      </c>
      <c r="L265" s="179">
        <f>L202/RES_summary!L$19</f>
        <v>21.467254286109302</v>
      </c>
      <c r="M265" s="179">
        <f>M202/RES_summary!M$19</f>
        <v>22.004106049211181</v>
      </c>
      <c r="N265" s="179">
        <f>N202/RES_summary!N$19</f>
        <v>20.686600943146573</v>
      </c>
      <c r="O265" s="179">
        <f>O202/RES_summary!O$19</f>
        <v>0</v>
      </c>
      <c r="P265" s="179">
        <f>P202/RES_summary!P$19</f>
        <v>0</v>
      </c>
      <c r="Q265" s="179">
        <f>Q202/RES_summary!Q$19</f>
        <v>0</v>
      </c>
    </row>
    <row r="266" spans="1:17" ht="12" customHeight="1" x14ac:dyDescent="0.25">
      <c r="A266" s="148" t="s">
        <v>60</v>
      </c>
      <c r="B266" s="177">
        <f>B203/RES_summary!B$19</f>
        <v>11.500366956477468</v>
      </c>
      <c r="C266" s="177">
        <f>C203/RES_summary!C$19</f>
        <v>11.065130191534971</v>
      </c>
      <c r="D266" s="177">
        <f>D203/RES_summary!D$19</f>
        <v>12.049285591960343</v>
      </c>
      <c r="E266" s="177">
        <f>E203/RES_summary!E$19</f>
        <v>12.561822830010662</v>
      </c>
      <c r="F266" s="177">
        <f>F203/RES_summary!F$19</f>
        <v>13.319252190791818</v>
      </c>
      <c r="G266" s="177">
        <f>G203/RES_summary!G$19</f>
        <v>13.317587570666092</v>
      </c>
      <c r="H266" s="177">
        <f>H203/RES_summary!H$19</f>
        <v>12.392438944211813</v>
      </c>
      <c r="I266" s="177">
        <f>I203/RES_summary!I$19</f>
        <v>11.231519737244101</v>
      </c>
      <c r="J266" s="177">
        <f>J203/RES_summary!J$19</f>
        <v>10.647932272751772</v>
      </c>
      <c r="K266" s="177">
        <f>K203/RES_summary!K$19</f>
        <v>10.274728669813442</v>
      </c>
      <c r="L266" s="177">
        <f>L203/RES_summary!L$19</f>
        <v>11.580659141816481</v>
      </c>
      <c r="M266" s="177">
        <f>M203/RES_summary!M$19</f>
        <v>12.167042719817903</v>
      </c>
      <c r="N266" s="177">
        <f>N203/RES_summary!N$19</f>
        <v>11.052749243469904</v>
      </c>
      <c r="O266" s="177">
        <f>O203/RES_summary!O$19</f>
        <v>0</v>
      </c>
      <c r="P266" s="177">
        <f>P203/RES_summary!P$19</f>
        <v>0</v>
      </c>
      <c r="Q266" s="177">
        <f>Q203/RES_summary!Q$19</f>
        <v>0</v>
      </c>
    </row>
    <row r="267" spans="1:17" ht="12" customHeight="1" x14ac:dyDescent="0.25">
      <c r="A267" s="148" t="s">
        <v>59</v>
      </c>
      <c r="B267" s="177">
        <f>B204/RES_summary!B$19</f>
        <v>9.4708323121378282</v>
      </c>
      <c r="C267" s="177">
        <f>C204/RES_summary!C$19</f>
        <v>9.7347491223817926</v>
      </c>
      <c r="D267" s="177">
        <f>D204/RES_summary!D$19</f>
        <v>9.9759241441650737</v>
      </c>
      <c r="E267" s="177">
        <f>E204/RES_summary!E$19</f>
        <v>10.157250483469072</v>
      </c>
      <c r="F267" s="177">
        <f>F204/RES_summary!F$19</f>
        <v>10.204265723058139</v>
      </c>
      <c r="G267" s="177">
        <f>G204/RES_summary!G$19</f>
        <v>10.233777287078706</v>
      </c>
      <c r="H267" s="177">
        <f>H204/RES_summary!H$19</f>
        <v>10.153222001088714</v>
      </c>
      <c r="I267" s="177">
        <f>I204/RES_summary!I$19</f>
        <v>10.11696494888113</v>
      </c>
      <c r="J267" s="177">
        <f>J204/RES_summary!J$19</f>
        <v>10.056743509094442</v>
      </c>
      <c r="K267" s="177">
        <f>K204/RES_summary!K$19</f>
        <v>9.9372084636367539</v>
      </c>
      <c r="L267" s="177">
        <f>L204/RES_summary!L$19</f>
        <v>9.8865951442928193</v>
      </c>
      <c r="M267" s="177">
        <f>M204/RES_summary!M$19</f>
        <v>9.8370633293932794</v>
      </c>
      <c r="N267" s="177">
        <f>N204/RES_summary!N$19</f>
        <v>9.6338516996766721</v>
      </c>
      <c r="O267" s="177">
        <f>O204/RES_summary!O$19</f>
        <v>0</v>
      </c>
      <c r="P267" s="177">
        <f>P204/RES_summary!P$19</f>
        <v>0</v>
      </c>
      <c r="Q267" s="177">
        <f>Q204/RES_summary!Q$19</f>
        <v>0</v>
      </c>
    </row>
    <row r="268" spans="1:17" ht="12" customHeight="1" x14ac:dyDescent="0.25">
      <c r="A268" s="158" t="s">
        <v>62</v>
      </c>
      <c r="B268" s="178">
        <f>B205/RES_summary!B$19</f>
        <v>14.088296692416588</v>
      </c>
      <c r="C268" s="178">
        <f>C205/RES_summary!C$19</f>
        <v>14.003973839716723</v>
      </c>
      <c r="D268" s="178">
        <f>D205/RES_summary!D$19</f>
        <v>13.743175818149696</v>
      </c>
      <c r="E268" s="178">
        <f>E205/RES_summary!E$19</f>
        <v>14.677237454464857</v>
      </c>
      <c r="F268" s="178">
        <f>F205/RES_summary!F$19</f>
        <v>15.762245912409785</v>
      </c>
      <c r="G268" s="178">
        <f>G205/RES_summary!G$19</f>
        <v>15.687506578931041</v>
      </c>
      <c r="H268" s="178">
        <f>H205/RES_summary!H$19</f>
        <v>14.541738111876107</v>
      </c>
      <c r="I268" s="178">
        <f>I205/RES_summary!I$19</f>
        <v>13.380541301531842</v>
      </c>
      <c r="J268" s="178">
        <f>J205/RES_summary!J$19</f>
        <v>13.57758108969518</v>
      </c>
      <c r="K268" s="178">
        <f>K205/RES_summary!K$19</f>
        <v>13.049544564963329</v>
      </c>
      <c r="L268" s="178">
        <f>L205/RES_summary!L$19</f>
        <v>13.618120631585789</v>
      </c>
      <c r="M268" s="178">
        <f>M205/RES_summary!M$19</f>
        <v>13.023322669112961</v>
      </c>
      <c r="N268" s="178">
        <f>N205/RES_summary!N$19</f>
        <v>13.091153208756099</v>
      </c>
      <c r="O268" s="178">
        <f>O205/RES_summary!O$19</f>
        <v>0</v>
      </c>
      <c r="P268" s="178">
        <f>P205/RES_summary!P$19</f>
        <v>0</v>
      </c>
      <c r="Q268" s="178">
        <f>Q205/RES_summary!Q$19</f>
        <v>0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16.461279154332694</v>
      </c>
      <c r="C270" s="177">
        <f>C207/RES_summary!C$19</f>
        <v>16.678679330591763</v>
      </c>
      <c r="D270" s="177">
        <f>D207/RES_summary!D$19</f>
        <v>16.578902731070368</v>
      </c>
      <c r="E270" s="177">
        <f>E207/RES_summary!E$19</f>
        <v>17.796160225418621</v>
      </c>
      <c r="F270" s="177">
        <f>F207/RES_summary!F$19</f>
        <v>17.825550775478568</v>
      </c>
      <c r="G270" s="177">
        <f>G207/RES_summary!G$19</f>
        <v>19.763747520001314</v>
      </c>
      <c r="H270" s="177">
        <f>H207/RES_summary!H$19</f>
        <v>18.121573315465255</v>
      </c>
      <c r="I270" s="177">
        <f>I207/RES_summary!I$19</f>
        <v>17.9716723148345</v>
      </c>
      <c r="J270" s="177">
        <f>J207/RES_summary!J$19</f>
        <v>17.456537149169115</v>
      </c>
      <c r="K270" s="177">
        <f>K207/RES_summary!K$19</f>
        <v>15.921495859448425</v>
      </c>
      <c r="L270" s="177">
        <f>L207/RES_summary!L$19</f>
        <v>16.691375841968529</v>
      </c>
      <c r="M270" s="177">
        <f>M207/RES_summary!M$19</f>
        <v>15.789939862269236</v>
      </c>
      <c r="N270" s="177">
        <f>N207/RES_summary!N$19</f>
        <v>15.897806648414408</v>
      </c>
      <c r="O270" s="177">
        <f>O207/RES_summary!O$19</f>
        <v>0</v>
      </c>
      <c r="P270" s="177">
        <f>P207/RES_summary!P$19</f>
        <v>0</v>
      </c>
      <c r="Q270" s="177">
        <f>Q207/RES_summary!Q$19</f>
        <v>0</v>
      </c>
    </row>
    <row r="271" spans="1:17" ht="12" customHeight="1" x14ac:dyDescent="0.25">
      <c r="A271" s="29" t="s">
        <v>140</v>
      </c>
      <c r="B271" s="176">
        <f>B208/RES_summary!B$19</f>
        <v>10.23423831385384</v>
      </c>
      <c r="C271" s="176">
        <f>C208/RES_summary!C$19</f>
        <v>10.442033216349643</v>
      </c>
      <c r="D271" s="176">
        <f>D208/RES_summary!D$19</f>
        <v>10.747978739190604</v>
      </c>
      <c r="E271" s="176">
        <f>E208/RES_summary!E$19</f>
        <v>10.658808472356062</v>
      </c>
      <c r="F271" s="176">
        <f>F208/RES_summary!F$19</f>
        <v>13.390884047635893</v>
      </c>
      <c r="G271" s="176">
        <f>G208/RES_summary!G$19</f>
        <v>11.446617949121364</v>
      </c>
      <c r="H271" s="176">
        <f>H208/RES_summary!H$19</f>
        <v>11.958203294590332</v>
      </c>
      <c r="I271" s="176">
        <f>I208/RES_summary!I$19</f>
        <v>11.006636951323641</v>
      </c>
      <c r="J271" s="176">
        <f>J208/RES_summary!J$19</f>
        <v>10.510135223600688</v>
      </c>
      <c r="K271" s="176">
        <f>K208/RES_summary!K$19</f>
        <v>10.729205511463903</v>
      </c>
      <c r="L271" s="176">
        <f>L208/RES_summary!L$19</f>
        <v>10.858683734939316</v>
      </c>
      <c r="M271" s="176">
        <f>M208/RES_summary!M$19</f>
        <v>10.794363807640131</v>
      </c>
      <c r="N271" s="176">
        <f>N208/RES_summary!N$19</f>
        <v>10.641205343240054</v>
      </c>
      <c r="O271" s="176">
        <f>O208/RES_summary!O$19</f>
        <v>0</v>
      </c>
      <c r="P271" s="176">
        <f>P208/RES_summary!P$19</f>
        <v>0</v>
      </c>
      <c r="Q271" s="176">
        <f>Q208/RES_summary!Q$19</f>
        <v>0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77.498597756198066</v>
      </c>
      <c r="C273" s="184">
        <f>C210/RES_summary!C$19</f>
        <v>89.021766628260409</v>
      </c>
      <c r="D273" s="184">
        <f>D210/RES_summary!D$19</f>
        <v>83.418504194814147</v>
      </c>
      <c r="E273" s="184">
        <f>E210/RES_summary!E$19</f>
        <v>104.1732476077168</v>
      </c>
      <c r="F273" s="184">
        <f>F210/RES_summary!F$19</f>
        <v>91.64486565228583</v>
      </c>
      <c r="G273" s="184">
        <f>G210/RES_summary!G$19</f>
        <v>96.551206376470205</v>
      </c>
      <c r="H273" s="184">
        <f>H210/RES_summary!H$19</f>
        <v>97.882127036378023</v>
      </c>
      <c r="I273" s="184">
        <f>I210/RES_summary!I$19</f>
        <v>91.811044831394739</v>
      </c>
      <c r="J273" s="184">
        <f>J210/RES_summary!J$19</f>
        <v>93.771335409294025</v>
      </c>
      <c r="K273" s="184">
        <f>K210/RES_summary!K$19</f>
        <v>94.653944891189425</v>
      </c>
      <c r="L273" s="184">
        <f>L210/RES_summary!L$19</f>
        <v>93.955374192746689</v>
      </c>
      <c r="M273" s="184">
        <f>M210/RES_summary!M$19</f>
        <v>95.321846823072732</v>
      </c>
      <c r="N273" s="184">
        <f>N210/RES_summary!N$19</f>
        <v>96.921255882303484</v>
      </c>
      <c r="O273" s="184">
        <f>O210/RES_summary!O$19</f>
        <v>0</v>
      </c>
      <c r="P273" s="184">
        <f>P210/RES_summary!P$19</f>
        <v>0</v>
      </c>
      <c r="Q273" s="184">
        <f>Q210/RES_summary!Q$19</f>
        <v>0</v>
      </c>
    </row>
    <row r="274" spans="1:17" ht="12" customHeight="1" x14ac:dyDescent="0.25">
      <c r="A274" s="158" t="s">
        <v>65</v>
      </c>
      <c r="B274" s="178">
        <f>B211/RES_summary!B$19</f>
        <v>51.435458545479925</v>
      </c>
      <c r="C274" s="178">
        <f>C211/RES_summary!C$19</f>
        <v>61.880461022200585</v>
      </c>
      <c r="D274" s="178">
        <f>D211/RES_summary!D$19</f>
        <v>55.280683996626507</v>
      </c>
      <c r="E274" s="178">
        <f>E211/RES_summary!E$19</f>
        <v>75.237446764986117</v>
      </c>
      <c r="F274" s="178">
        <f>F211/RES_summary!F$19</f>
        <v>60.896732992421647</v>
      </c>
      <c r="G274" s="178">
        <f>G211/RES_summary!G$19</f>
        <v>65.633410509433787</v>
      </c>
      <c r="H274" s="178">
        <f>H211/RES_summary!H$19</f>
        <v>66.866038020962151</v>
      </c>
      <c r="I274" s="178">
        <f>I211/RES_summary!I$19</f>
        <v>61.079234451901037</v>
      </c>
      <c r="J274" s="178">
        <f>J211/RES_summary!J$19</f>
        <v>63.213845181507253</v>
      </c>
      <c r="K274" s="178">
        <f>K211/RES_summary!K$19</f>
        <v>63.58923275162045</v>
      </c>
      <c r="L274" s="178">
        <f>L211/RES_summary!L$19</f>
        <v>62.528269921589043</v>
      </c>
      <c r="M274" s="178">
        <f>M211/RES_summary!M$19</f>
        <v>62.706710848065512</v>
      </c>
      <c r="N274" s="178">
        <f>N211/RES_summary!N$19</f>
        <v>63.372508388993054</v>
      </c>
      <c r="O274" s="178">
        <f>O211/RES_summary!O$19</f>
        <v>0</v>
      </c>
      <c r="P274" s="178">
        <f>P211/RES_summary!P$19</f>
        <v>0</v>
      </c>
      <c r="Q274" s="178">
        <f>Q211/RES_summary!Q$19</f>
        <v>0</v>
      </c>
    </row>
    <row r="275" spans="1:17" ht="12" customHeight="1" x14ac:dyDescent="0.25">
      <c r="A275" s="23" t="s">
        <v>58</v>
      </c>
      <c r="B275" s="177">
        <f>B212/RES_summary!B$19</f>
        <v>50.800251278475436</v>
      </c>
      <c r="C275" s="177">
        <f>C212/RES_summary!C$19</f>
        <v>61.15352920641287</v>
      </c>
      <c r="D275" s="177">
        <f>D212/RES_summary!D$19</f>
        <v>54.574045844119901</v>
      </c>
      <c r="E275" s="177">
        <f>E212/RES_summary!E$19</f>
        <v>74.226594555612692</v>
      </c>
      <c r="F275" s="177">
        <f>F212/RES_summary!F$19</f>
        <v>59.874079523997949</v>
      </c>
      <c r="G275" s="177">
        <f>G212/RES_summary!G$19</f>
        <v>64.646237986239512</v>
      </c>
      <c r="H275" s="177">
        <f>H212/RES_summary!H$19</f>
        <v>65.953769978151428</v>
      </c>
      <c r="I275" s="177">
        <f>I212/RES_summary!I$19</f>
        <v>60.532979242098428</v>
      </c>
      <c r="J275" s="177">
        <f>J212/RES_summary!J$19</f>
        <v>62.67224377997816</v>
      </c>
      <c r="K275" s="177">
        <f>K212/RES_summary!K$19</f>
        <v>63.100494378244292</v>
      </c>
      <c r="L275" s="177">
        <f>L212/RES_summary!L$19</f>
        <v>62.000352111418188</v>
      </c>
      <c r="M275" s="177">
        <f>M212/RES_summary!M$19</f>
        <v>62.017545311058228</v>
      </c>
      <c r="N275" s="177">
        <f>N212/RES_summary!N$19</f>
        <v>62.944352779533091</v>
      </c>
      <c r="O275" s="177">
        <f>O212/RES_summary!O$19</f>
        <v>0</v>
      </c>
      <c r="P275" s="177">
        <f>P212/RES_summary!P$19</f>
        <v>0</v>
      </c>
      <c r="Q275" s="177">
        <f>Q212/RES_summary!Q$19</f>
        <v>0</v>
      </c>
    </row>
    <row r="276" spans="1:17" ht="12" customHeight="1" x14ac:dyDescent="0.25">
      <c r="A276" s="23" t="s">
        <v>60</v>
      </c>
      <c r="B276" s="177">
        <f>B213/RES_summary!B$19</f>
        <v>0.63520726700448527</v>
      </c>
      <c r="C276" s="177">
        <f>C213/RES_summary!C$19</f>
        <v>0.72693181578772059</v>
      </c>
      <c r="D276" s="177">
        <f>D213/RES_summary!D$19</f>
        <v>0.70663815250660433</v>
      </c>
      <c r="E276" s="177">
        <f>E213/RES_summary!E$19</f>
        <v>1.01085220937342</v>
      </c>
      <c r="F276" s="177">
        <f>F213/RES_summary!F$19</f>
        <v>1.0226534684236968</v>
      </c>
      <c r="G276" s="177">
        <f>G213/RES_summary!G$19</f>
        <v>0.98717252319427651</v>
      </c>
      <c r="H276" s="177">
        <f>H213/RES_summary!H$19</f>
        <v>0.91226804281071538</v>
      </c>
      <c r="I276" s="177">
        <f>I213/RES_summary!I$19</f>
        <v>0.54625520980261799</v>
      </c>
      <c r="J276" s="177">
        <f>J213/RES_summary!J$19</f>
        <v>0.54160140152908509</v>
      </c>
      <c r="K276" s="177">
        <f>K213/RES_summary!K$19</f>
        <v>0.488738373376156</v>
      </c>
      <c r="L276" s="177">
        <f>L213/RES_summary!L$19</f>
        <v>0.52791781017085504</v>
      </c>
      <c r="M276" s="177">
        <f>M213/RES_summary!M$19</f>
        <v>0.689165537007283</v>
      </c>
      <c r="N276" s="177">
        <f>N213/RES_summary!N$19</f>
        <v>0.42815560945996589</v>
      </c>
      <c r="O276" s="177">
        <f>O213/RES_summary!O$19</f>
        <v>0</v>
      </c>
      <c r="P276" s="177">
        <f>P213/RES_summary!P$19</f>
        <v>0</v>
      </c>
      <c r="Q276" s="177">
        <f>Q213/RES_summary!Q$19</f>
        <v>0</v>
      </c>
    </row>
    <row r="277" spans="1:17" ht="12" customHeight="1" x14ac:dyDescent="0.25">
      <c r="A277" s="158" t="s">
        <v>112</v>
      </c>
      <c r="B277" s="178">
        <f>B214/RES_summary!B$19</f>
        <v>2.745113467451596</v>
      </c>
      <c r="C277" s="178">
        <f>C214/RES_summary!C$19</f>
        <v>2.9253654598409349</v>
      </c>
      <c r="D277" s="178">
        <f>D214/RES_summary!D$19</f>
        <v>3.1121044321148701</v>
      </c>
      <c r="E277" s="178">
        <f>E214/RES_summary!E$19</f>
        <v>3.3489807115766457</v>
      </c>
      <c r="F277" s="178">
        <f>F214/RES_summary!F$19</f>
        <v>3.5941531567909997</v>
      </c>
      <c r="G277" s="178">
        <f>G214/RES_summary!G$19</f>
        <v>3.9165669760624886</v>
      </c>
      <c r="H277" s="178">
        <f>H214/RES_summary!H$19</f>
        <v>4.1576821286785073</v>
      </c>
      <c r="I277" s="178">
        <f>I214/RES_summary!I$19</f>
        <v>4.3576636443390395</v>
      </c>
      <c r="J277" s="178">
        <f>J214/RES_summary!J$19</f>
        <v>4.7229817825199136</v>
      </c>
      <c r="K277" s="178">
        <f>K214/RES_summary!K$19</f>
        <v>4.9562681891120661</v>
      </c>
      <c r="L277" s="178">
        <f>L214/RES_summary!L$19</f>
        <v>5.3512080257508057</v>
      </c>
      <c r="M277" s="178">
        <f>M214/RES_summary!M$19</f>
        <v>6.8156263893054216</v>
      </c>
      <c r="N277" s="178">
        <f>N214/RES_summary!N$19</f>
        <v>8.2559642852064403</v>
      </c>
      <c r="O277" s="178">
        <f>O214/RES_summary!O$19</f>
        <v>0</v>
      </c>
      <c r="P277" s="178">
        <f>P214/RES_summary!P$19</f>
        <v>0</v>
      </c>
      <c r="Q277" s="178">
        <f>Q214/RES_summary!Q$19</f>
        <v>0</v>
      </c>
    </row>
    <row r="278" spans="1:17" ht="12" customHeight="1" x14ac:dyDescent="0.25">
      <c r="A278" s="23" t="s">
        <v>60</v>
      </c>
      <c r="B278" s="177">
        <f>B215/RES_summary!B$19</f>
        <v>2.745113467451596</v>
      </c>
      <c r="C278" s="177">
        <f>C215/RES_summary!C$19</f>
        <v>2.9253654598409349</v>
      </c>
      <c r="D278" s="177">
        <f>D215/RES_summary!D$19</f>
        <v>3.1121044321148701</v>
      </c>
      <c r="E278" s="177">
        <f>E215/RES_summary!E$19</f>
        <v>3.3489807115766457</v>
      </c>
      <c r="F278" s="177">
        <f>F215/RES_summary!F$19</f>
        <v>3.5941531567909997</v>
      </c>
      <c r="G278" s="177">
        <f>G215/RES_summary!G$19</f>
        <v>3.9165669760624886</v>
      </c>
      <c r="H278" s="177">
        <f>H215/RES_summary!H$19</f>
        <v>4.1576821286785073</v>
      </c>
      <c r="I278" s="177">
        <f>I215/RES_summary!I$19</f>
        <v>4.3576636443390395</v>
      </c>
      <c r="J278" s="177">
        <f>J215/RES_summary!J$19</f>
        <v>4.7229817825199136</v>
      </c>
      <c r="K278" s="177">
        <f>K215/RES_summary!K$19</f>
        <v>4.9562681891120661</v>
      </c>
      <c r="L278" s="177">
        <f>L215/RES_summary!L$19</f>
        <v>5.3512080257508057</v>
      </c>
      <c r="M278" s="177">
        <f>M215/RES_summary!M$19</f>
        <v>6.8156263893054216</v>
      </c>
      <c r="N278" s="177">
        <f>N215/RES_summary!N$19</f>
        <v>8.2559642852064403</v>
      </c>
      <c r="O278" s="177">
        <f>O215/RES_summary!O$19</f>
        <v>0</v>
      </c>
      <c r="P278" s="177">
        <f>P215/RES_summary!P$19</f>
        <v>0</v>
      </c>
      <c r="Q278" s="177">
        <f>Q215/RES_summary!Q$19</f>
        <v>0</v>
      </c>
    </row>
    <row r="279" spans="1:17" ht="12" customHeight="1" x14ac:dyDescent="0.25">
      <c r="A279" s="158" t="s">
        <v>63</v>
      </c>
      <c r="B279" s="178">
        <f>B216/RES_summary!B$19</f>
        <v>15.811655532120829</v>
      </c>
      <c r="C279" s="178">
        <f>C216/RES_summary!C$19</f>
        <v>16.504057810201587</v>
      </c>
      <c r="D279" s="178">
        <f>D216/RES_summary!D$19</f>
        <v>17.077245205428703</v>
      </c>
      <c r="E279" s="178">
        <f>E216/RES_summary!E$19</f>
        <v>17.428618706149631</v>
      </c>
      <c r="F279" s="178">
        <f>F216/RES_summary!F$19</f>
        <v>17.887910385502089</v>
      </c>
      <c r="G279" s="178">
        <f>G216/RES_summary!G$19</f>
        <v>17.986433815526063</v>
      </c>
      <c r="H279" s="178">
        <f>H216/RES_summary!H$19</f>
        <v>17.751011360916351</v>
      </c>
      <c r="I279" s="178">
        <f>I216/RES_summary!I$19</f>
        <v>17.611660152170728</v>
      </c>
      <c r="J279" s="178">
        <f>J216/RES_summary!J$19</f>
        <v>17.359496267783008</v>
      </c>
      <c r="K279" s="178">
        <f>K216/RES_summary!K$19</f>
        <v>17.749363198215207</v>
      </c>
      <c r="L279" s="178">
        <f>L216/RES_summary!L$19</f>
        <v>17.527343789173436</v>
      </c>
      <c r="M279" s="178">
        <f>M216/RES_summary!M$19</f>
        <v>17.426752110101749</v>
      </c>
      <c r="N279" s="178">
        <f>N216/RES_summary!N$19</f>
        <v>16.97450681699641</v>
      </c>
      <c r="O279" s="178">
        <f>O216/RES_summary!O$19</f>
        <v>0</v>
      </c>
      <c r="P279" s="178">
        <f>P216/RES_summary!P$19</f>
        <v>0</v>
      </c>
      <c r="Q279" s="178">
        <f>Q216/RES_summary!Q$19</f>
        <v>0</v>
      </c>
    </row>
    <row r="280" spans="1:17" ht="12" customHeight="1" x14ac:dyDescent="0.25">
      <c r="A280" s="167" t="s">
        <v>171</v>
      </c>
      <c r="B280" s="183">
        <f>B217/RES_summary!B$19</f>
        <v>0</v>
      </c>
      <c r="C280" s="183">
        <f>C217/RES_summary!C$19</f>
        <v>0</v>
      </c>
      <c r="D280" s="183">
        <f>D217/RES_summary!D$19</f>
        <v>0</v>
      </c>
      <c r="E280" s="183">
        <f>E217/RES_summary!E$19</f>
        <v>0</v>
      </c>
      <c r="F280" s="183">
        <f>F217/RES_summary!F$19</f>
        <v>0</v>
      </c>
      <c r="G280" s="183">
        <f>G217/RES_summary!G$19</f>
        <v>0</v>
      </c>
      <c r="H280" s="183">
        <f>H217/RES_summary!H$19</f>
        <v>0</v>
      </c>
      <c r="I280" s="183">
        <f>I217/RES_summary!I$19</f>
        <v>0</v>
      </c>
      <c r="J280" s="183">
        <f>J217/RES_summary!J$19</f>
        <v>0</v>
      </c>
      <c r="K280" s="183">
        <f>K217/RES_summary!K$19</f>
        <v>0</v>
      </c>
      <c r="L280" s="183">
        <f>L217/RES_summary!L$19</f>
        <v>0</v>
      </c>
      <c r="M280" s="183">
        <f>M217/RES_summary!M$19</f>
        <v>0</v>
      </c>
      <c r="N280" s="183">
        <f>N217/RES_summary!N$19</f>
        <v>0</v>
      </c>
      <c r="O280" s="183">
        <f>O217/RES_summary!O$19</f>
        <v>0</v>
      </c>
      <c r="P280" s="183">
        <f>P217/RES_summary!P$19</f>
        <v>0</v>
      </c>
      <c r="Q280" s="183">
        <f>Q217/RES_summary!Q$19</f>
        <v>0</v>
      </c>
    </row>
    <row r="281" spans="1:17" ht="12" customHeight="1" x14ac:dyDescent="0.25">
      <c r="A281" s="167" t="s">
        <v>144</v>
      </c>
      <c r="B281" s="183">
        <f>B218/RES_summary!B$19</f>
        <v>15.784305155385715</v>
      </c>
      <c r="C281" s="183">
        <f>C218/RES_summary!C$19</f>
        <v>16.480537742623245</v>
      </c>
      <c r="D281" s="183">
        <f>D218/RES_summary!D$19</f>
        <v>17.041875772384447</v>
      </c>
      <c r="E281" s="183">
        <f>E218/RES_summary!E$19</f>
        <v>17.388410754420352</v>
      </c>
      <c r="F281" s="183">
        <f>F218/RES_summary!F$19</f>
        <v>17.841742371495265</v>
      </c>
      <c r="G281" s="183">
        <f>G218/RES_summary!G$19</f>
        <v>17.943485334530347</v>
      </c>
      <c r="H281" s="183">
        <f>H218/RES_summary!H$19</f>
        <v>17.720921751718386</v>
      </c>
      <c r="I281" s="183">
        <f>I218/RES_summary!I$19</f>
        <v>17.601375100474009</v>
      </c>
      <c r="J281" s="183">
        <f>J218/RES_summary!J$19</f>
        <v>17.355649836689292</v>
      </c>
      <c r="K281" s="183">
        <f>K218/RES_summary!K$19</f>
        <v>17.763824391513104</v>
      </c>
      <c r="L281" s="183">
        <f>L218/RES_summary!L$19</f>
        <v>17.524532751495801</v>
      </c>
      <c r="M281" s="183">
        <f>M218/RES_summary!M$19</f>
        <v>17.413090549829228</v>
      </c>
      <c r="N281" s="183">
        <f>N218/RES_summary!N$19</f>
        <v>16.974533100487154</v>
      </c>
      <c r="O281" s="183">
        <f>O218/RES_summary!O$19</f>
        <v>0</v>
      </c>
      <c r="P281" s="183">
        <f>P218/RES_summary!P$19</f>
        <v>0</v>
      </c>
      <c r="Q281" s="183">
        <f>Q218/RES_summary!Q$19</f>
        <v>0</v>
      </c>
    </row>
    <row r="282" spans="1:17" ht="12" customHeight="1" x14ac:dyDescent="0.25">
      <c r="A282" s="167" t="s">
        <v>143</v>
      </c>
      <c r="B282" s="183">
        <f>B219/RES_summary!B$19</f>
        <v>15.784554374293693</v>
      </c>
      <c r="C282" s="183">
        <f>C219/RES_summary!C$19</f>
        <v>16.343907227384225</v>
      </c>
      <c r="D282" s="183">
        <f>D219/RES_summary!D$19</f>
        <v>16.824803455608283</v>
      </c>
      <c r="E282" s="183">
        <f>E219/RES_summary!E$19</f>
        <v>17.12010677123423</v>
      </c>
      <c r="F282" s="183">
        <f>F219/RES_summary!F$19</f>
        <v>17.29456657719345</v>
      </c>
      <c r="G282" s="183">
        <f>G219/RES_summary!G$19</f>
        <v>17.36250561157177</v>
      </c>
      <c r="H282" s="183">
        <f>H219/RES_summary!H$19</f>
        <v>17.252756306911397</v>
      </c>
      <c r="I282" s="183">
        <f>I219/RES_summary!I$19</f>
        <v>17.185230209647766</v>
      </c>
      <c r="J282" s="183">
        <f>J219/RES_summary!J$19</f>
        <v>17.053174216155881</v>
      </c>
      <c r="K282" s="183">
        <f>K219/RES_summary!K$19</f>
        <v>17.050233484681208</v>
      </c>
      <c r="L282" s="183">
        <f>L219/RES_summary!L$19</f>
        <v>16.914782963749229</v>
      </c>
      <c r="M282" s="183">
        <f>M219/RES_summary!M$19</f>
        <v>16.822433394048385</v>
      </c>
      <c r="N282" s="183">
        <f>N219/RES_summary!N$19</f>
        <v>16.446333002483598</v>
      </c>
      <c r="O282" s="183">
        <f>O219/RES_summary!O$19</f>
        <v>0</v>
      </c>
      <c r="P282" s="183">
        <f>P219/RES_summary!P$19</f>
        <v>0</v>
      </c>
      <c r="Q282" s="183">
        <f>Q219/RES_summary!Q$19</f>
        <v>0</v>
      </c>
    </row>
    <row r="283" spans="1:17" ht="12" customHeight="1" x14ac:dyDescent="0.25">
      <c r="A283" s="166" t="s">
        <v>57</v>
      </c>
      <c r="B283" s="182">
        <f>B220/RES_summary!B$19</f>
        <v>6.3137220621558656</v>
      </c>
      <c r="C283" s="182">
        <f>C220/RES_summary!C$19</f>
        <v>6.6091581050024271</v>
      </c>
      <c r="D283" s="182">
        <f>D220/RES_summary!D$19</f>
        <v>6.8488793114432092</v>
      </c>
      <c r="E283" s="182">
        <f>E220/RES_summary!E$19</f>
        <v>6.9628562877651659</v>
      </c>
      <c r="F283" s="182">
        <f>F220/RES_summary!F$19</f>
        <v>7.0903008541353127</v>
      </c>
      <c r="G283" s="182">
        <f>G220/RES_summary!G$19</f>
        <v>7.128728324493065</v>
      </c>
      <c r="H283" s="182">
        <f>H220/RES_summary!H$19</f>
        <v>7.0995343058226812</v>
      </c>
      <c r="I283" s="182">
        <f>I220/RES_summary!I$19</f>
        <v>7.0682652607666103</v>
      </c>
      <c r="J283" s="182">
        <f>J220/RES_summary!J$19</f>
        <v>6.996430707061438</v>
      </c>
      <c r="K283" s="182">
        <f>K220/RES_summary!K$19</f>
        <v>7.1130250210444519</v>
      </c>
      <c r="L283" s="182">
        <f>L220/RES_summary!L$19</f>
        <v>7.0281878194564138</v>
      </c>
      <c r="M283" s="182">
        <f>M220/RES_summary!M$19</f>
        <v>6.985370064655104</v>
      </c>
      <c r="N283" s="182">
        <f>N220/RES_summary!N$19</f>
        <v>6.8124813028069227</v>
      </c>
      <c r="O283" s="182">
        <f>O220/RES_summary!O$19</f>
        <v>0</v>
      </c>
      <c r="P283" s="182">
        <f>P220/RES_summary!P$19</f>
        <v>0</v>
      </c>
      <c r="Q283" s="182">
        <f>Q220/RES_summary!Q$19</f>
        <v>0</v>
      </c>
    </row>
    <row r="284" spans="1:17" ht="12" customHeight="1" x14ac:dyDescent="0.25">
      <c r="A284" s="147" t="s">
        <v>59</v>
      </c>
      <c r="B284" s="181">
        <f>B221/RES_summary!B$19</f>
        <v>9.4708323121378299</v>
      </c>
      <c r="C284" s="181">
        <f>C221/RES_summary!C$19</f>
        <v>9.7347491223817926</v>
      </c>
      <c r="D284" s="181">
        <f>D221/RES_summary!D$19</f>
        <v>9.9759241441650701</v>
      </c>
      <c r="E284" s="181">
        <f>E221/RES_summary!E$19</f>
        <v>10.157250483469069</v>
      </c>
      <c r="F284" s="181">
        <f>F221/RES_summary!F$19</f>
        <v>10.204265723058139</v>
      </c>
      <c r="G284" s="181">
        <f>G221/RES_summary!G$19</f>
        <v>10.233777287078706</v>
      </c>
      <c r="H284" s="181">
        <f>H221/RES_summary!H$19</f>
        <v>10.153222001088714</v>
      </c>
      <c r="I284" s="181">
        <f>I221/RES_summary!I$19</f>
        <v>10.116964948881156</v>
      </c>
      <c r="J284" s="181">
        <f>J221/RES_summary!J$19</f>
        <v>10.056743509094446</v>
      </c>
      <c r="K284" s="181">
        <f>K221/RES_summary!K$19</f>
        <v>9.9372084636367575</v>
      </c>
      <c r="L284" s="181">
        <f>L221/RES_summary!L$19</f>
        <v>9.8865951442928157</v>
      </c>
      <c r="M284" s="181">
        <f>M221/RES_summary!M$19</f>
        <v>9.837063329393283</v>
      </c>
      <c r="N284" s="181">
        <f>N221/RES_summary!N$19</f>
        <v>9.6338516996766757</v>
      </c>
      <c r="O284" s="181">
        <f>O221/RES_summary!O$19</f>
        <v>0</v>
      </c>
      <c r="P284" s="181">
        <f>P221/RES_summary!P$19</f>
        <v>0</v>
      </c>
      <c r="Q284" s="181">
        <f>Q221/RES_summary!Q$19</f>
        <v>0</v>
      </c>
    </row>
    <row r="285" spans="1:17" ht="12" customHeight="1" x14ac:dyDescent="0.25">
      <c r="A285" s="163" t="s">
        <v>142</v>
      </c>
      <c r="B285" s="180">
        <f>B222/RES_summary!B$19</f>
        <v>18.857237858486002</v>
      </c>
      <c r="C285" s="180">
        <f>C222/RES_summary!C$19</f>
        <v>19.180135571809565</v>
      </c>
      <c r="D285" s="180">
        <f>D222/RES_summary!D$19</f>
        <v>21.091307996262703</v>
      </c>
      <c r="E285" s="180">
        <f>E222/RES_summary!E$19</f>
        <v>21.988463322591766</v>
      </c>
      <c r="F285" s="180">
        <f>F222/RES_summary!F$19</f>
        <v>23.314282667788007</v>
      </c>
      <c r="G285" s="180">
        <f>G222/RES_summary!G$19</f>
        <v>23.311368883773621</v>
      </c>
      <c r="H285" s="180">
        <f>H222/RES_summary!H$19</f>
        <v>21.691970416208694</v>
      </c>
      <c r="I285" s="180">
        <f>I222/RES_summary!I$19</f>
        <v>19.659874457816134</v>
      </c>
      <c r="J285" s="180">
        <f>J222/RES_summary!J$19</f>
        <v>18.638351408800258</v>
      </c>
      <c r="K285" s="180">
        <f>K222/RES_summary!K$19</f>
        <v>18.818614414295357</v>
      </c>
      <c r="L285" s="180">
        <f>L222/RES_summary!L$19</f>
        <v>21.210483123850803</v>
      </c>
      <c r="M285" s="180">
        <f>M222/RES_summary!M$19</f>
        <v>22.284470263356049</v>
      </c>
      <c r="N285" s="180">
        <f>N222/RES_summary!N$19</f>
        <v>20.243593083079183</v>
      </c>
      <c r="O285" s="180">
        <f>O222/RES_summary!O$19</f>
        <v>0</v>
      </c>
      <c r="P285" s="180">
        <f>P222/RES_summary!P$19</f>
        <v>0</v>
      </c>
      <c r="Q285" s="180">
        <f>Q222/RES_summary!Q$19</f>
        <v>0</v>
      </c>
    </row>
    <row r="286" spans="1:17" ht="12" customHeight="1" x14ac:dyDescent="0.25">
      <c r="A286" s="161" t="s">
        <v>141</v>
      </c>
      <c r="B286" s="179">
        <f>B223/RES_summary!B$19</f>
        <v>17.013727455534561</v>
      </c>
      <c r="C286" s="179">
        <f>C223/RES_summary!C$19</f>
        <v>17.482198283820019</v>
      </c>
      <c r="D286" s="179">
        <f>D223/RES_summary!D$19</f>
        <v>18.412447342670077</v>
      </c>
      <c r="E286" s="179">
        <f>E223/RES_summary!E$19</f>
        <v>18.952635812505221</v>
      </c>
      <c r="F286" s="179">
        <f>F223/RES_summary!F$19</f>
        <v>19.52997879017386</v>
      </c>
      <c r="G286" s="179">
        <f>G223/RES_summary!G$19</f>
        <v>19.558324840587812</v>
      </c>
      <c r="H286" s="179">
        <f>H223/RES_summary!H$19</f>
        <v>18.830010167572066</v>
      </c>
      <c r="I286" s="179">
        <f>I223/RES_summary!I$19</f>
        <v>17.980914732007705</v>
      </c>
      <c r="J286" s="179">
        <f>J223/RES_summary!J$19</f>
        <v>17.512084072614552</v>
      </c>
      <c r="K286" s="179">
        <f>K223/RES_summary!K$19</f>
        <v>17.46465422935481</v>
      </c>
      <c r="L286" s="179">
        <f>L223/RES_summary!L$19</f>
        <v>18.397503730121887</v>
      </c>
      <c r="M286" s="179">
        <f>M223/RES_summary!M$19</f>
        <v>18.778919494931412</v>
      </c>
      <c r="N286" s="179">
        <f>N223/RES_summary!N$19</f>
        <v>17.782283942663476</v>
      </c>
      <c r="O286" s="179">
        <f>O223/RES_summary!O$19</f>
        <v>0</v>
      </c>
      <c r="P286" s="179">
        <f>P223/RES_summary!P$19</f>
        <v>0</v>
      </c>
      <c r="Q286" s="179">
        <f>Q223/RES_summary!Q$19</f>
        <v>0</v>
      </c>
    </row>
    <row r="287" spans="1:17" ht="12" customHeight="1" x14ac:dyDescent="0.25">
      <c r="A287" s="148" t="s">
        <v>60</v>
      </c>
      <c r="B287" s="177">
        <f>B224/RES_summary!B$19</f>
        <v>7.5428951433967359</v>
      </c>
      <c r="C287" s="177">
        <f>C224/RES_summary!C$19</f>
        <v>7.7474491614382286</v>
      </c>
      <c r="D287" s="177">
        <f>D224/RES_summary!D$19</f>
        <v>8.436523198505002</v>
      </c>
      <c r="E287" s="177">
        <f>E224/RES_summary!E$19</f>
        <v>8.7953853290361543</v>
      </c>
      <c r="F287" s="177">
        <f>F224/RES_summary!F$19</f>
        <v>9.3257130671157213</v>
      </c>
      <c r="G287" s="177">
        <f>G224/RES_summary!G$19</f>
        <v>9.324547553509106</v>
      </c>
      <c r="H287" s="177">
        <f>H224/RES_summary!H$19</f>
        <v>8.6767881664833499</v>
      </c>
      <c r="I287" s="177">
        <f>I224/RES_summary!I$19</f>
        <v>7.8639497831265723</v>
      </c>
      <c r="J287" s="177">
        <f>J224/RES_summary!J$19</f>
        <v>7.455340563520112</v>
      </c>
      <c r="K287" s="177">
        <f>K224/RES_summary!K$19</f>
        <v>7.5274457657180562</v>
      </c>
      <c r="L287" s="177">
        <f>L224/RES_summary!L$19</f>
        <v>8.5109085858290712</v>
      </c>
      <c r="M287" s="177">
        <f>M224/RES_summary!M$19</f>
        <v>8.9418561655381357</v>
      </c>
      <c r="N287" s="177">
        <f>N224/RES_summary!N$19</f>
        <v>8.1484322429868072</v>
      </c>
      <c r="O287" s="177">
        <f>O224/RES_summary!O$19</f>
        <v>0</v>
      </c>
      <c r="P287" s="177">
        <f>P224/RES_summary!P$19</f>
        <v>0</v>
      </c>
      <c r="Q287" s="177">
        <f>Q224/RES_summary!Q$19</f>
        <v>0</v>
      </c>
    </row>
    <row r="288" spans="1:17" ht="12" customHeight="1" x14ac:dyDescent="0.25">
      <c r="A288" s="148" t="s">
        <v>59</v>
      </c>
      <c r="B288" s="177">
        <f>B225/RES_summary!B$19</f>
        <v>9.4708323121378264</v>
      </c>
      <c r="C288" s="177">
        <f>C225/RES_summary!C$19</f>
        <v>9.7347491223817908</v>
      </c>
      <c r="D288" s="177">
        <f>D225/RES_summary!D$19</f>
        <v>9.9759241441650701</v>
      </c>
      <c r="E288" s="177">
        <f>E225/RES_summary!E$19</f>
        <v>10.157250483469069</v>
      </c>
      <c r="F288" s="177">
        <f>F225/RES_summary!F$19</f>
        <v>10.204265723058137</v>
      </c>
      <c r="G288" s="177">
        <f>G225/RES_summary!G$19</f>
        <v>10.233777287078706</v>
      </c>
      <c r="H288" s="177">
        <f>H225/RES_summary!H$19</f>
        <v>10.153222001088718</v>
      </c>
      <c r="I288" s="177">
        <f>I225/RES_summary!I$19</f>
        <v>10.11696494888113</v>
      </c>
      <c r="J288" s="177">
        <f>J225/RES_summary!J$19</f>
        <v>10.05674350909444</v>
      </c>
      <c r="K288" s="177">
        <f>K225/RES_summary!K$19</f>
        <v>9.9372084636367539</v>
      </c>
      <c r="L288" s="177">
        <f>L225/RES_summary!L$19</f>
        <v>9.8865951442928193</v>
      </c>
      <c r="M288" s="177">
        <f>M225/RES_summary!M$19</f>
        <v>9.8370633293932741</v>
      </c>
      <c r="N288" s="177">
        <f>N225/RES_summary!N$19</f>
        <v>9.6338516996766685</v>
      </c>
      <c r="O288" s="177">
        <f>O225/RES_summary!O$19</f>
        <v>0</v>
      </c>
      <c r="P288" s="177">
        <f>P225/RES_summary!P$19</f>
        <v>0</v>
      </c>
      <c r="Q288" s="177">
        <f>Q225/RES_summary!Q$19</f>
        <v>0</v>
      </c>
    </row>
    <row r="289" spans="1:17" ht="12" customHeight="1" x14ac:dyDescent="0.25">
      <c r="A289" s="158" t="s">
        <v>62</v>
      </c>
      <c r="B289" s="178">
        <f>B226/RES_summary!B$19</f>
        <v>7.5063702111457147</v>
      </c>
      <c r="C289" s="178">
        <f>C226/RES_summary!C$19</f>
        <v>7.7118823360173083</v>
      </c>
      <c r="D289" s="178">
        <f>D226/RES_summary!D$19</f>
        <v>7.9484705606440551</v>
      </c>
      <c r="E289" s="178">
        <f>E226/RES_summary!E$19</f>
        <v>8.1582014250044086</v>
      </c>
      <c r="F289" s="178">
        <f>F226/RES_summary!F$19</f>
        <v>9.2660691175711012</v>
      </c>
      <c r="G289" s="178">
        <f>G226/RES_summary!G$19</f>
        <v>9.0147950754478501</v>
      </c>
      <c r="H289" s="178">
        <f>H226/RES_summary!H$19</f>
        <v>9.1073955258210102</v>
      </c>
      <c r="I289" s="178">
        <f>I226/RES_summary!I$19</f>
        <v>8.7624865829839411</v>
      </c>
      <c r="J289" s="178">
        <f>J226/RES_summary!J$19</f>
        <v>8.4750121774838352</v>
      </c>
      <c r="K289" s="178">
        <f>K226/RES_summary!K$19</f>
        <v>8.3590807522416846</v>
      </c>
      <c r="L289" s="178">
        <f>L226/RES_summary!L$19</f>
        <v>8.5485524562333897</v>
      </c>
      <c r="M289" s="178">
        <f>M226/RES_summary!M$19</f>
        <v>8.3727574756000624</v>
      </c>
      <c r="N289" s="178">
        <f>N226/RES_summary!N$19</f>
        <v>8.3182763911075703</v>
      </c>
      <c r="O289" s="178">
        <f>O226/RES_summary!O$19</f>
        <v>0</v>
      </c>
      <c r="P289" s="178">
        <f>P226/RES_summary!P$19</f>
        <v>0</v>
      </c>
      <c r="Q289" s="178">
        <f>Q226/RES_summary!Q$19</f>
        <v>0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7.0230097683408719</v>
      </c>
      <c r="C291" s="177">
        <f>C228/RES_summary!C$19</f>
        <v>7.1192027928239279</v>
      </c>
      <c r="D291" s="177">
        <f>D228/RES_summary!D$19</f>
        <v>7.0883133123498148</v>
      </c>
      <c r="E291" s="177">
        <f>E228/RES_summary!E$19</f>
        <v>7.6127803985071685</v>
      </c>
      <c r="F291" s="177">
        <f>F228/RES_summary!F$19</f>
        <v>7.6417495276423768</v>
      </c>
      <c r="G291" s="177">
        <f>G228/RES_summary!G$19</f>
        <v>8.5325861526642974</v>
      </c>
      <c r="H291" s="177">
        <f>H228/RES_summary!H$19</f>
        <v>7.9218484988101743</v>
      </c>
      <c r="I291" s="177">
        <f>I228/RES_summary!I$19</f>
        <v>7.9729442015803604</v>
      </c>
      <c r="J291" s="177">
        <f>J228/RES_summary!J$19</f>
        <v>8.1047625079087364</v>
      </c>
      <c r="K291" s="177">
        <f>K228/RES_summary!K$19</f>
        <v>7.4404968995596752</v>
      </c>
      <c r="L291" s="177">
        <f>L228/RES_summary!L$19</f>
        <v>7.8073184629960632</v>
      </c>
      <c r="M291" s="177">
        <f>M228/RES_summary!M$19</f>
        <v>7.3919176955588011</v>
      </c>
      <c r="N291" s="177">
        <f>N228/RES_summary!N$19</f>
        <v>7.4759865804412549</v>
      </c>
      <c r="O291" s="177">
        <f>O228/RES_summary!O$19</f>
        <v>0</v>
      </c>
      <c r="P291" s="177">
        <f>P228/RES_summary!P$19</f>
        <v>0</v>
      </c>
      <c r="Q291" s="177">
        <f>Q228/RES_summary!Q$19</f>
        <v>0</v>
      </c>
    </row>
    <row r="292" spans="1:17" ht="12" customHeight="1" x14ac:dyDescent="0.25">
      <c r="A292" s="29" t="s">
        <v>140</v>
      </c>
      <c r="B292" s="176">
        <f>B229/RES_summary!B$19</f>
        <v>8.2914157790567273</v>
      </c>
      <c r="C292" s="176">
        <f>C229/RES_summary!C$19</f>
        <v>8.5011615103941836</v>
      </c>
      <c r="D292" s="176">
        <f>D229/RES_summary!D$19</f>
        <v>8.8569996809192055</v>
      </c>
      <c r="E292" s="176">
        <f>E229/RES_summary!E$19</f>
        <v>8.8609234291333507</v>
      </c>
      <c r="F292" s="176">
        <f>F229/RES_summary!F$19</f>
        <v>11.132904019531843</v>
      </c>
      <c r="G292" s="176">
        <f>G229/RES_summary!G$19</f>
        <v>9.5164814005178755</v>
      </c>
      <c r="H292" s="176">
        <f>H229/RES_summary!H$19</f>
        <v>9.9629941351484046</v>
      </c>
      <c r="I292" s="176">
        <f>I229/RES_summary!I$19</f>
        <v>9.1707297998420518</v>
      </c>
      <c r="J292" s="176">
        <f>J229/RES_summary!J$19</f>
        <v>8.7678025058473406</v>
      </c>
      <c r="K292" s="176">
        <f>K229/RES_summary!K$19</f>
        <v>9.1012333059374662</v>
      </c>
      <c r="L292" s="176">
        <f>L229/RES_summary!L$19</f>
        <v>9.2140970628373289</v>
      </c>
      <c r="M292" s="176">
        <f>M229/RES_summary!M$19</f>
        <v>9.162982998963443</v>
      </c>
      <c r="N292" s="176">
        <f>N229/RES_summary!N$19</f>
        <v>9.0535171923512987</v>
      </c>
      <c r="O292" s="176">
        <f>O229/RES_summary!O$19</f>
        <v>0</v>
      </c>
      <c r="P292" s="176">
        <f>P229/RES_summary!P$19</f>
        <v>0</v>
      </c>
      <c r="Q292" s="176">
        <f>Q229/RES_summary!Q$19</f>
        <v>0</v>
      </c>
    </row>
    <row r="294" spans="1:17" ht="12" customHeight="1" x14ac:dyDescent="0.25">
      <c r="A294" s="152" t="s">
        <v>195</v>
      </c>
      <c r="B294" s="184">
        <f>B231/RES_summary!B$19</f>
        <v>49.07736113013987</v>
      </c>
      <c r="C294" s="184">
        <f>C231/RES_summary!C$19</f>
        <v>57.285862805029304</v>
      </c>
      <c r="D294" s="184">
        <f>D231/RES_summary!D$19</f>
        <v>51.823379256620456</v>
      </c>
      <c r="E294" s="184">
        <f>E231/RES_summary!E$19</f>
        <v>67.542412119132379</v>
      </c>
      <c r="F294" s="184">
        <f>F231/RES_summary!F$19</f>
        <v>50.826346668063465</v>
      </c>
      <c r="G294" s="184">
        <f>G231/RES_summary!G$19</f>
        <v>52.910312859778188</v>
      </c>
      <c r="H294" s="184">
        <f>H231/RES_summary!H$19</f>
        <v>52.510050380458161</v>
      </c>
      <c r="I294" s="184">
        <f>I231/RES_summary!I$19</f>
        <v>48.339380767733552</v>
      </c>
      <c r="J294" s="184">
        <f>J231/RES_summary!J$19</f>
        <v>49.904149945468276</v>
      </c>
      <c r="K294" s="184">
        <f>K231/RES_summary!K$19</f>
        <v>49.873244691367695</v>
      </c>
      <c r="L294" s="184">
        <f>L231/RES_summary!L$19</f>
        <v>49.164106913766872</v>
      </c>
      <c r="M294" s="184">
        <f>M231/RES_summary!M$19</f>
        <v>48.931972610132227</v>
      </c>
      <c r="N294" s="184">
        <f>N231/RES_summary!N$19</f>
        <v>49.383548948222682</v>
      </c>
      <c r="O294" s="184">
        <f>O231/RES_summary!O$19</f>
        <v>0</v>
      </c>
      <c r="P294" s="184">
        <f>P231/RES_summary!P$19</f>
        <v>0</v>
      </c>
      <c r="Q294" s="184">
        <f>Q231/RES_summary!Q$19</f>
        <v>0</v>
      </c>
    </row>
    <row r="295" spans="1:17" ht="12" customHeight="1" x14ac:dyDescent="0.25">
      <c r="A295" s="158" t="s">
        <v>65</v>
      </c>
      <c r="B295" s="178">
        <f>B232/RES_summary!B$19</f>
        <v>39.859370196871247</v>
      </c>
      <c r="C295" s="178">
        <f>C232/RES_summary!C$19</f>
        <v>47.978147876077742</v>
      </c>
      <c r="D295" s="178">
        <f>D232/RES_summary!D$19</f>
        <v>42.689927433424643</v>
      </c>
      <c r="E295" s="178">
        <f>E232/RES_summary!E$19</f>
        <v>58.014066792490091</v>
      </c>
      <c r="F295" s="178">
        <f>F232/RES_summary!F$19</f>
        <v>41.457666334066452</v>
      </c>
      <c r="G295" s="178">
        <f>G232/RES_summary!G$19</f>
        <v>43.472165185627979</v>
      </c>
      <c r="H295" s="178">
        <f>H232/RES_summary!H$19</f>
        <v>43.762473906442743</v>
      </c>
      <c r="I295" s="178">
        <f>I232/RES_summary!I$19</f>
        <v>40.041177268857169</v>
      </c>
      <c r="J295" s="178">
        <f>J232/RES_summary!J$19</f>
        <v>41.368742781252067</v>
      </c>
      <c r="K295" s="178">
        <f>K232/RES_summary!K$19</f>
        <v>41.636438771724549</v>
      </c>
      <c r="L295" s="178">
        <f>L232/RES_summary!L$19</f>
        <v>40.910224565484043</v>
      </c>
      <c r="M295" s="178">
        <f>M232/RES_summary!M$19</f>
        <v>40.921301658622134</v>
      </c>
      <c r="N295" s="178">
        <f>N232/RES_summary!N$19</f>
        <v>41.47868887357604</v>
      </c>
      <c r="O295" s="178">
        <f>O232/RES_summary!O$19</f>
        <v>0</v>
      </c>
      <c r="P295" s="178">
        <f>P232/RES_summary!P$19</f>
        <v>0</v>
      </c>
      <c r="Q295" s="178">
        <f>Q232/RES_summary!Q$19</f>
        <v>0</v>
      </c>
    </row>
    <row r="296" spans="1:17" ht="12" customHeight="1" x14ac:dyDescent="0.25">
      <c r="A296" s="23" t="s">
        <v>58</v>
      </c>
      <c r="B296" s="177">
        <f>B233/RES_summary!B$19</f>
        <v>39.859370196871247</v>
      </c>
      <c r="C296" s="177">
        <f>C233/RES_summary!C$19</f>
        <v>47.978147876077742</v>
      </c>
      <c r="D296" s="177">
        <f>D233/RES_summary!D$19</f>
        <v>42.689927433424643</v>
      </c>
      <c r="E296" s="177">
        <f>E233/RES_summary!E$19</f>
        <v>58.014066792490091</v>
      </c>
      <c r="F296" s="177">
        <f>F233/RES_summary!F$19</f>
        <v>41.457666334066452</v>
      </c>
      <c r="G296" s="177">
        <f>G233/RES_summary!G$19</f>
        <v>43.472165185627979</v>
      </c>
      <c r="H296" s="177">
        <f>H233/RES_summary!H$19</f>
        <v>43.762473906442743</v>
      </c>
      <c r="I296" s="177">
        <f>I233/RES_summary!I$19</f>
        <v>40.041177268857169</v>
      </c>
      <c r="J296" s="177">
        <f>J233/RES_summary!J$19</f>
        <v>41.368742781252067</v>
      </c>
      <c r="K296" s="177">
        <f>K233/RES_summary!K$19</f>
        <v>41.636438771724549</v>
      </c>
      <c r="L296" s="177">
        <f>L233/RES_summary!L$19</f>
        <v>40.910224565484043</v>
      </c>
      <c r="M296" s="177">
        <f>M233/RES_summary!M$19</f>
        <v>40.921301658622134</v>
      </c>
      <c r="N296" s="177">
        <f>N233/RES_summary!N$19</f>
        <v>41.47868887357604</v>
      </c>
      <c r="O296" s="177">
        <f>O233/RES_summary!O$19</f>
        <v>0</v>
      </c>
      <c r="P296" s="177">
        <f>P233/RES_summary!P$19</f>
        <v>0</v>
      </c>
      <c r="Q296" s="177">
        <f>Q233/RES_summary!Q$19</f>
        <v>0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6.903208485954214</v>
      </c>
      <c r="C300" s="178">
        <f>C237/RES_summary!C$19</f>
        <v>7.1434657627117772</v>
      </c>
      <c r="D300" s="178">
        <f>D237/RES_summary!D$19</f>
        <v>7.1985727265899069</v>
      </c>
      <c r="E300" s="178">
        <f>E237/RES_summary!E$19</f>
        <v>7.2519088821034146</v>
      </c>
      <c r="F300" s="178">
        <f>F237/RES_summary!F$19</f>
        <v>7.203022565930941</v>
      </c>
      <c r="G300" s="178">
        <f>G237/RES_summary!G$19</f>
        <v>7.1485312939495467</v>
      </c>
      <c r="H300" s="178">
        <f>H237/RES_summary!H$19</f>
        <v>7.0217306200586673</v>
      </c>
      <c r="I300" s="178">
        <f>I237/RES_summary!I$19</f>
        <v>6.9065266334528159</v>
      </c>
      <c r="J300" s="178">
        <f>J237/RES_summary!J$19</f>
        <v>6.7840080664297595</v>
      </c>
      <c r="K300" s="178">
        <f>K237/RES_summary!K$19</f>
        <v>6.620266222126209</v>
      </c>
      <c r="L300" s="178">
        <f>L237/RES_summary!L$19</f>
        <v>6.4597537141817698</v>
      </c>
      <c r="M300" s="178">
        <f>M237/RES_summary!M$19</f>
        <v>6.409981880401018</v>
      </c>
      <c r="N300" s="178">
        <f>N237/RES_summary!N$19</f>
        <v>6.2214146528008971</v>
      </c>
      <c r="O300" s="178">
        <f>O237/RES_summary!O$19</f>
        <v>0</v>
      </c>
      <c r="P300" s="178">
        <f>P237/RES_summary!P$19</f>
        <v>0</v>
      </c>
      <c r="Q300" s="178">
        <f>Q237/RES_summary!Q$19</f>
        <v>0</v>
      </c>
    </row>
    <row r="301" spans="1:17" ht="12" customHeight="1" x14ac:dyDescent="0.25">
      <c r="A301" s="167" t="s">
        <v>171</v>
      </c>
      <c r="B301" s="183">
        <f>B238/RES_summary!B$19</f>
        <v>0</v>
      </c>
      <c r="C301" s="183">
        <f>C238/RES_summary!C$19</f>
        <v>0</v>
      </c>
      <c r="D301" s="183">
        <f>D238/RES_summary!D$19</f>
        <v>0</v>
      </c>
      <c r="E301" s="183">
        <f>E238/RES_summary!E$19</f>
        <v>0</v>
      </c>
      <c r="F301" s="183">
        <f>F238/RES_summary!F$19</f>
        <v>0</v>
      </c>
      <c r="G301" s="183">
        <f>G238/RES_summary!G$19</f>
        <v>0</v>
      </c>
      <c r="H301" s="183">
        <f>H238/RES_summary!H$19</f>
        <v>0</v>
      </c>
      <c r="I301" s="183">
        <f>I238/RES_summary!I$19</f>
        <v>0</v>
      </c>
      <c r="J301" s="183">
        <f>J238/RES_summary!J$19</f>
        <v>0</v>
      </c>
      <c r="K301" s="183">
        <f>K238/RES_summary!K$19</f>
        <v>0</v>
      </c>
      <c r="L301" s="183">
        <f>L238/RES_summary!L$19</f>
        <v>0</v>
      </c>
      <c r="M301" s="183">
        <f>M238/RES_summary!M$19</f>
        <v>0</v>
      </c>
      <c r="N301" s="183">
        <f>N238/RES_summary!N$19</f>
        <v>0</v>
      </c>
      <c r="O301" s="183">
        <f>O238/RES_summary!O$19</f>
        <v>0</v>
      </c>
      <c r="P301" s="183">
        <f>P238/RES_summary!P$19</f>
        <v>0</v>
      </c>
      <c r="Q301" s="183">
        <f>Q238/RES_summary!Q$19</f>
        <v>0</v>
      </c>
    </row>
    <row r="302" spans="1:17" ht="12" customHeight="1" x14ac:dyDescent="0.25">
      <c r="A302" s="167" t="s">
        <v>144</v>
      </c>
      <c r="B302" s="183">
        <f>B239/RES_summary!B$19</f>
        <v>6.9865770516795305</v>
      </c>
      <c r="C302" s="183">
        <f>C239/RES_summary!C$19</f>
        <v>7.2320435164072823</v>
      </c>
      <c r="D302" s="183">
        <f>D239/RES_summary!D$19</f>
        <v>7.2916883569483382</v>
      </c>
      <c r="E302" s="183">
        <f>E239/RES_summary!E$19</f>
        <v>7.3494882174045131</v>
      </c>
      <c r="F302" s="183">
        <f>F239/RES_summary!F$19</f>
        <v>7.3043165227992759</v>
      </c>
      <c r="G302" s="183">
        <f>G239/RES_summary!G$19</f>
        <v>7.2650684915875328</v>
      </c>
      <c r="H302" s="183">
        <f>H239/RES_summary!H$19</f>
        <v>7.149421248019495</v>
      </c>
      <c r="I302" s="183">
        <f>I239/RES_summary!I$19</f>
        <v>7.0615239554469458</v>
      </c>
      <c r="J302" s="183">
        <f>J239/RES_summary!J$19</f>
        <v>6.9610968634984625</v>
      </c>
      <c r="K302" s="183">
        <f>K239/RES_summary!K$19</f>
        <v>6.823678193649374</v>
      </c>
      <c r="L302" s="183">
        <f>L239/RES_summary!L$19</f>
        <v>6.7283156922503906</v>
      </c>
      <c r="M302" s="183">
        <f>M239/RES_summary!M$19</f>
        <v>6.6849847059334362</v>
      </c>
      <c r="N302" s="183">
        <f>N239/RES_summary!N$19</f>
        <v>6.5136141668267706</v>
      </c>
      <c r="O302" s="183">
        <f>O239/RES_summary!O$19</f>
        <v>0</v>
      </c>
      <c r="P302" s="183">
        <f>P239/RES_summary!P$19</f>
        <v>0</v>
      </c>
      <c r="Q302" s="183">
        <f>Q239/RES_summary!Q$19</f>
        <v>0</v>
      </c>
    </row>
    <row r="303" spans="1:17" ht="12" customHeight="1" x14ac:dyDescent="0.25">
      <c r="A303" s="167" t="s">
        <v>143</v>
      </c>
      <c r="B303" s="183">
        <f>B240/RES_summary!B$19</f>
        <v>2.7946308206725106</v>
      </c>
      <c r="C303" s="183">
        <f>C240/RES_summary!C$19</f>
        <v>2.8928174065629366</v>
      </c>
      <c r="D303" s="183">
        <f>D240/RES_summary!D$19</f>
        <v>2.9166753427792238</v>
      </c>
      <c r="E303" s="183">
        <f>E240/RES_summary!E$19</f>
        <v>2.9397952869614516</v>
      </c>
      <c r="F303" s="183">
        <f>F240/RES_summary!F$19</f>
        <v>2.9217266091199421</v>
      </c>
      <c r="G303" s="183">
        <f>G240/RES_summary!G$19</f>
        <v>2.906027396634832</v>
      </c>
      <c r="H303" s="183">
        <f>H240/RES_summary!H$19</f>
        <v>2.8597684992078132</v>
      </c>
      <c r="I303" s="183">
        <f>I240/RES_summary!I$19</f>
        <v>2.8246095821788386</v>
      </c>
      <c r="J303" s="183">
        <f>J240/RES_summary!J$19</f>
        <v>2.7844387453993695</v>
      </c>
      <c r="K303" s="183">
        <f>K240/RES_summary!K$19</f>
        <v>2.7294712774596976</v>
      </c>
      <c r="L303" s="183">
        <f>L240/RES_summary!L$19</f>
        <v>2.6913262769001607</v>
      </c>
      <c r="M303" s="183">
        <f>M240/RES_summary!M$19</f>
        <v>2.6739938823733875</v>
      </c>
      <c r="N303" s="183">
        <f>N240/RES_summary!N$19</f>
        <v>2.6054456667307138</v>
      </c>
      <c r="O303" s="183">
        <f>O240/RES_summary!O$19</f>
        <v>0</v>
      </c>
      <c r="P303" s="183">
        <f>P240/RES_summary!P$19</f>
        <v>0</v>
      </c>
      <c r="Q303" s="183">
        <f>Q240/RES_summary!Q$19</f>
        <v>0</v>
      </c>
    </row>
    <row r="304" spans="1:17" ht="12" customHeight="1" x14ac:dyDescent="0.25">
      <c r="A304" s="166" t="s">
        <v>57</v>
      </c>
      <c r="B304" s="182">
        <f>B241/RES_summary!B$19</f>
        <v>2.7946308206725106</v>
      </c>
      <c r="C304" s="182">
        <f>C241/RES_summary!C$19</f>
        <v>2.8928174065629366</v>
      </c>
      <c r="D304" s="182">
        <f>D241/RES_summary!D$19</f>
        <v>2.9166753427792238</v>
      </c>
      <c r="E304" s="182">
        <f>E241/RES_summary!E$19</f>
        <v>2.9397952869614516</v>
      </c>
      <c r="F304" s="182">
        <f>F241/RES_summary!F$19</f>
        <v>2.9217266091199421</v>
      </c>
      <c r="G304" s="182">
        <f>G241/RES_summary!G$19</f>
        <v>2.906027396634832</v>
      </c>
      <c r="H304" s="182">
        <f>H241/RES_summary!H$19</f>
        <v>2.8597684992078132</v>
      </c>
      <c r="I304" s="182">
        <f>I241/RES_summary!I$19</f>
        <v>2.8246095821788386</v>
      </c>
      <c r="J304" s="182">
        <f>J241/RES_summary!J$19</f>
        <v>2.7844387453993695</v>
      </c>
      <c r="K304" s="182">
        <f>K241/RES_summary!K$19</f>
        <v>2.7294712774596976</v>
      </c>
      <c r="L304" s="182">
        <f>L241/RES_summary!L$19</f>
        <v>2.6913262769001607</v>
      </c>
      <c r="M304" s="182">
        <f>M241/RES_summary!M$19</f>
        <v>2.6739938823733875</v>
      </c>
      <c r="N304" s="182">
        <f>N241/RES_summary!N$19</f>
        <v>2.6054456667307138</v>
      </c>
      <c r="O304" s="182">
        <f>O241/RES_summary!O$19</f>
        <v>0</v>
      </c>
      <c r="P304" s="182">
        <f>P241/RES_summary!P$19</f>
        <v>0</v>
      </c>
      <c r="Q304" s="182">
        <f>Q241/RES_summary!Q$19</f>
        <v>0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2.3147824473144043</v>
      </c>
      <c r="C310" s="178">
        <f>C247/RES_summary!C$19</f>
        <v>2.1642491662397965</v>
      </c>
      <c r="D310" s="178">
        <f>D247/RES_summary!D$19</f>
        <v>1.934879096605902</v>
      </c>
      <c r="E310" s="178">
        <f>E247/RES_summary!E$19</f>
        <v>2.2764364445388749</v>
      </c>
      <c r="F310" s="178">
        <f>F247/RES_summary!F$19</f>
        <v>2.1656577680660698</v>
      </c>
      <c r="G310" s="178">
        <f>G247/RES_summary!G$19</f>
        <v>2.2896163802006582</v>
      </c>
      <c r="H310" s="178">
        <f>H247/RES_summary!H$19</f>
        <v>1.7258458539567534</v>
      </c>
      <c r="I310" s="178">
        <f>I247/RES_summary!I$19</f>
        <v>1.3916768654235696</v>
      </c>
      <c r="J310" s="178">
        <f>J247/RES_summary!J$19</f>
        <v>1.7513990977864464</v>
      </c>
      <c r="K310" s="178">
        <f>K247/RES_summary!K$19</f>
        <v>1.6165396975169437</v>
      </c>
      <c r="L310" s="178">
        <f>L247/RES_summary!L$19</f>
        <v>1.7941286341010674</v>
      </c>
      <c r="M310" s="178">
        <f>M247/RES_summary!M$19</f>
        <v>1.600689071109082</v>
      </c>
      <c r="N310" s="178">
        <f>N247/RES_summary!N$19</f>
        <v>1.6834454218457453</v>
      </c>
      <c r="O310" s="178">
        <f>O247/RES_summary!O$19</f>
        <v>0</v>
      </c>
      <c r="P310" s="178">
        <f>P247/RES_summary!P$19</f>
        <v>0</v>
      </c>
      <c r="Q310" s="178">
        <f>Q247/RES_summary!Q$19</f>
        <v>0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3.7400172546493007</v>
      </c>
      <c r="C312" s="177">
        <f>C249/RES_summary!C$19</f>
        <v>3.7894107679206379</v>
      </c>
      <c r="D312" s="177">
        <f>D249/RES_summary!D$19</f>
        <v>3.7667414358279356</v>
      </c>
      <c r="E312" s="177">
        <f>E249/RES_summary!E$19</f>
        <v>4.0433034204423199</v>
      </c>
      <c r="F312" s="177">
        <f>F249/RES_summary!F$19</f>
        <v>4.04998097953826</v>
      </c>
      <c r="G312" s="177">
        <f>G249/RES_summary!G$19</f>
        <v>4.4903410025630937</v>
      </c>
      <c r="H312" s="177">
        <f>H249/RES_summary!H$19</f>
        <v>4.1172375637280698</v>
      </c>
      <c r="I312" s="177">
        <f>I249/RES_summary!I$19</f>
        <v>4.0831799231527528</v>
      </c>
      <c r="J312" s="177">
        <f>J249/RES_summary!J$19</f>
        <v>3.9661407556614416</v>
      </c>
      <c r="K312" s="177">
        <f>K249/RES_summary!K$19</f>
        <v>3.6173780102922031</v>
      </c>
      <c r="L312" s="177">
        <f>L249/RES_summary!L$19</f>
        <v>3.7922954265900994</v>
      </c>
      <c r="M312" s="177">
        <f>M249/RES_summary!M$19</f>
        <v>3.58748837080612</v>
      </c>
      <c r="N312" s="177">
        <f>N249/RES_summary!N$19</f>
        <v>3.6119958004903041</v>
      </c>
      <c r="O312" s="177">
        <f>O249/RES_summary!O$19</f>
        <v>0</v>
      </c>
      <c r="P312" s="177">
        <f>P249/RES_summary!P$19</f>
        <v>0</v>
      </c>
      <c r="Q312" s="177">
        <f>Q249/RES_summary!Q$19</f>
        <v>0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0.77170782770968172</v>
      </c>
      <c r="D317" s="168">
        <f t="shared" ref="D317:Q317" si="74">SUM(D318,D321,D323,D333)</f>
        <v>0</v>
      </c>
      <c r="E317" s="168">
        <f t="shared" si="74"/>
        <v>0</v>
      </c>
      <c r="F317" s="168">
        <f t="shared" si="74"/>
        <v>0</v>
      </c>
      <c r="G317" s="168">
        <f t="shared" si="74"/>
        <v>0</v>
      </c>
      <c r="H317" s="168">
        <f t="shared" si="74"/>
        <v>0</v>
      </c>
      <c r="I317" s="168">
        <f t="shared" si="74"/>
        <v>0</v>
      </c>
      <c r="J317" s="168">
        <f t="shared" si="74"/>
        <v>0</v>
      </c>
      <c r="K317" s="168">
        <f t="shared" si="74"/>
        <v>0</v>
      </c>
      <c r="L317" s="168">
        <f t="shared" si="74"/>
        <v>0</v>
      </c>
      <c r="M317" s="168">
        <f t="shared" si="74"/>
        <v>0</v>
      </c>
      <c r="N317" s="168">
        <f t="shared" si="74"/>
        <v>0</v>
      </c>
      <c r="O317" s="168">
        <f t="shared" si="74"/>
        <v>0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0.55780516483392995</v>
      </c>
      <c r="D318" s="157">
        <f t="shared" ref="D318:Q318" si="75">SUM(D319:D320)</f>
        <v>0</v>
      </c>
      <c r="E318" s="157">
        <f t="shared" si="75"/>
        <v>0</v>
      </c>
      <c r="F318" s="157">
        <f t="shared" si="75"/>
        <v>0</v>
      </c>
      <c r="G318" s="157">
        <f t="shared" si="75"/>
        <v>0</v>
      </c>
      <c r="H318" s="157">
        <f t="shared" si="75"/>
        <v>0</v>
      </c>
      <c r="I318" s="157">
        <f t="shared" si="75"/>
        <v>0</v>
      </c>
      <c r="J318" s="157">
        <f t="shared" si="75"/>
        <v>0</v>
      </c>
      <c r="K318" s="157">
        <f t="shared" si="75"/>
        <v>0</v>
      </c>
      <c r="L318" s="157">
        <f t="shared" si="75"/>
        <v>0</v>
      </c>
      <c r="M318" s="157">
        <f t="shared" si="75"/>
        <v>0</v>
      </c>
      <c r="N318" s="157">
        <f t="shared" si="75"/>
        <v>0</v>
      </c>
      <c r="O318" s="157">
        <f t="shared" si="75"/>
        <v>0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0.55457771345345741</v>
      </c>
      <c r="D319" s="156">
        <f>RES_hhdet_in_fec!D$5</f>
        <v>0</v>
      </c>
      <c r="E319" s="156">
        <f>RES_hhdet_in_fec!E$5</f>
        <v>0</v>
      </c>
      <c r="F319" s="156">
        <f>RES_hhdet_in_fec!F$5</f>
        <v>0</v>
      </c>
      <c r="G319" s="156">
        <f>RES_hhdet_in_fec!G$5</f>
        <v>0</v>
      </c>
      <c r="H319" s="156">
        <f>RES_hhdet_in_fec!H$5</f>
        <v>0</v>
      </c>
      <c r="I319" s="156">
        <f>RES_hhdet_in_fec!I$5</f>
        <v>0</v>
      </c>
      <c r="J319" s="156">
        <f>RES_hhdet_in_fec!J$5</f>
        <v>0</v>
      </c>
      <c r="K319" s="156">
        <f>RES_hhdet_in_fec!K$5</f>
        <v>0</v>
      </c>
      <c r="L319" s="156">
        <f>RES_hhdet_in_fec!L$5</f>
        <v>0</v>
      </c>
      <c r="M319" s="156">
        <f>RES_hhdet_in_fec!M$5</f>
        <v>0</v>
      </c>
      <c r="N319" s="156">
        <f>RES_hhdet_in_fec!N$5</f>
        <v>0</v>
      </c>
      <c r="O319" s="156">
        <f>RES_hhdet_in_fec!O$5</f>
        <v>0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3.2274513804725364E-3</v>
      </c>
      <c r="D320" s="156">
        <f>RES_hhdet_in_fec!D$6</f>
        <v>0</v>
      </c>
      <c r="E320" s="156">
        <f>RES_hhdet_in_fec!E$6</f>
        <v>0</v>
      </c>
      <c r="F320" s="156">
        <f>RES_hhdet_in_fec!F$6</f>
        <v>0</v>
      </c>
      <c r="G320" s="156">
        <f>RES_hhdet_in_fec!G$6</f>
        <v>0</v>
      </c>
      <c r="H320" s="156">
        <f>RES_hhdet_in_fec!H$6</f>
        <v>0</v>
      </c>
      <c r="I320" s="156">
        <f>RES_hhdet_in_fec!I$6</f>
        <v>0</v>
      </c>
      <c r="J320" s="156">
        <f>RES_hhdet_in_fec!J$6</f>
        <v>0</v>
      </c>
      <c r="K320" s="156">
        <f>RES_hhdet_in_fec!K$6</f>
        <v>0</v>
      </c>
      <c r="L320" s="156">
        <f>RES_hhdet_in_fec!L$6</f>
        <v>0</v>
      </c>
      <c r="M320" s="156">
        <f>RES_hhdet_in_fec!M$6</f>
        <v>0</v>
      </c>
      <c r="N320" s="156">
        <f>RES_hhdet_in_fec!N$6</f>
        <v>0</v>
      </c>
      <c r="O320" s="156">
        <f>RES_hhdet_in_fec!O$6</f>
        <v>0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4.6932841534929666E-2</v>
      </c>
      <c r="D321" s="157">
        <f t="shared" ref="D321:Q321" si="76">D322</f>
        <v>0</v>
      </c>
      <c r="E321" s="157">
        <f t="shared" si="76"/>
        <v>0</v>
      </c>
      <c r="F321" s="157">
        <f t="shared" si="76"/>
        <v>0</v>
      </c>
      <c r="G321" s="157">
        <f t="shared" si="76"/>
        <v>0</v>
      </c>
      <c r="H321" s="157">
        <f t="shared" si="76"/>
        <v>0</v>
      </c>
      <c r="I321" s="157">
        <f t="shared" si="76"/>
        <v>0</v>
      </c>
      <c r="J321" s="157">
        <f t="shared" si="76"/>
        <v>0</v>
      </c>
      <c r="K321" s="157">
        <f t="shared" si="76"/>
        <v>0</v>
      </c>
      <c r="L321" s="157">
        <f t="shared" si="76"/>
        <v>0</v>
      </c>
      <c r="M321" s="157">
        <f t="shared" si="76"/>
        <v>0</v>
      </c>
      <c r="N321" s="157">
        <f t="shared" si="76"/>
        <v>0</v>
      </c>
      <c r="O321" s="157">
        <f t="shared" si="76"/>
        <v>0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4.6932841534929666E-2</v>
      </c>
      <c r="D322" s="156">
        <f>RES_hhdet_in_fec!D$8</f>
        <v>0</v>
      </c>
      <c r="E322" s="156">
        <f>RES_hhdet_in_fec!E$8</f>
        <v>0</v>
      </c>
      <c r="F322" s="156">
        <f>RES_hhdet_in_fec!F$8</f>
        <v>0</v>
      </c>
      <c r="G322" s="156">
        <f>RES_hhdet_in_fec!G$8</f>
        <v>0</v>
      </c>
      <c r="H322" s="156">
        <f>RES_hhdet_in_fec!H$8</f>
        <v>0</v>
      </c>
      <c r="I322" s="156">
        <f>RES_hhdet_in_fec!I$8</f>
        <v>0</v>
      </c>
      <c r="J322" s="156">
        <f>RES_hhdet_in_fec!J$8</f>
        <v>0</v>
      </c>
      <c r="K322" s="156">
        <f>RES_hhdet_in_fec!K$8</f>
        <v>0</v>
      </c>
      <c r="L322" s="156">
        <f>RES_hhdet_in_fec!L$8</f>
        <v>0</v>
      </c>
      <c r="M322" s="156">
        <f>RES_hhdet_in_fec!M$8</f>
        <v>0</v>
      </c>
      <c r="N322" s="156">
        <f>RES_hhdet_in_fec!N$8</f>
        <v>0</v>
      </c>
      <c r="O322" s="156">
        <f>RES_hhdet_in_fec!O$8</f>
        <v>0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0.12154227867613827</v>
      </c>
      <c r="D323" s="157">
        <f t="shared" ref="D323:Q323" si="77">SUM(D324:D326,D329:D330)</f>
        <v>0</v>
      </c>
      <c r="E323" s="157">
        <f t="shared" si="77"/>
        <v>0</v>
      </c>
      <c r="F323" s="157">
        <f t="shared" si="77"/>
        <v>0</v>
      </c>
      <c r="G323" s="157">
        <f t="shared" si="77"/>
        <v>0</v>
      </c>
      <c r="H323" s="157">
        <f t="shared" si="77"/>
        <v>0</v>
      </c>
      <c r="I323" s="157">
        <f t="shared" si="77"/>
        <v>0</v>
      </c>
      <c r="J323" s="157">
        <f t="shared" si="77"/>
        <v>0</v>
      </c>
      <c r="K323" s="157">
        <f t="shared" si="77"/>
        <v>0</v>
      </c>
      <c r="L323" s="157">
        <f t="shared" si="77"/>
        <v>0</v>
      </c>
      <c r="M323" s="157">
        <f t="shared" si="77"/>
        <v>0</v>
      </c>
      <c r="N323" s="157">
        <f t="shared" si="77"/>
        <v>0</v>
      </c>
      <c r="O323" s="157">
        <f t="shared" si="77"/>
        <v>0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</v>
      </c>
      <c r="E324" s="132">
        <f>RES_hhdet_in_fec!E$10</f>
        <v>0</v>
      </c>
      <c r="F324" s="132">
        <f>RES_hhdet_in_fec!F$10</f>
        <v>0</v>
      </c>
      <c r="G324" s="132">
        <f>RES_hhdet_in_fec!G$10</f>
        <v>0</v>
      </c>
      <c r="H324" s="132">
        <f>RES_hhdet_in_fec!H$10</f>
        <v>0</v>
      </c>
      <c r="I324" s="132">
        <f>RES_hhdet_in_fec!I$10</f>
        <v>0</v>
      </c>
      <c r="J324" s="132">
        <f>RES_hhdet_in_fec!J$10</f>
        <v>0</v>
      </c>
      <c r="K324" s="132">
        <f>RES_hhdet_in_fec!K$10</f>
        <v>0</v>
      </c>
      <c r="L324" s="132">
        <f>RES_hhdet_in_fec!L$10</f>
        <v>0</v>
      </c>
      <c r="M324" s="132">
        <f>RES_hhdet_in_fec!M$10</f>
        <v>0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0.12088255438169322</v>
      </c>
      <c r="D329" s="162">
        <f>RES_hhdet_in_fec!D$15</f>
        <v>0</v>
      </c>
      <c r="E329" s="162">
        <f>RES_hhdet_in_fec!E$15</f>
        <v>0</v>
      </c>
      <c r="F329" s="162">
        <f>RES_hhdet_in_fec!F$15</f>
        <v>0</v>
      </c>
      <c r="G329" s="162">
        <f>RES_hhdet_in_fec!G$15</f>
        <v>0</v>
      </c>
      <c r="H329" s="162">
        <f>RES_hhdet_in_fec!H$15</f>
        <v>0</v>
      </c>
      <c r="I329" s="162">
        <f>RES_hhdet_in_fec!I$15</f>
        <v>0</v>
      </c>
      <c r="J329" s="162">
        <f>RES_hhdet_in_fec!J$15</f>
        <v>0</v>
      </c>
      <c r="K329" s="162">
        <f>RES_hhdet_in_fec!K$15</f>
        <v>0</v>
      </c>
      <c r="L329" s="162">
        <f>RES_hhdet_in_fec!L$15</f>
        <v>0</v>
      </c>
      <c r="M329" s="162">
        <f>RES_hhdet_in_fec!M$15</f>
        <v>0</v>
      </c>
      <c r="N329" s="162">
        <f>RES_hhdet_in_fec!N$15</f>
        <v>0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6.5972429444505079E-4</v>
      </c>
      <c r="D330" s="160">
        <f t="shared" ref="D330:Q330" si="79">SUM(D331:D332)</f>
        <v>0</v>
      </c>
      <c r="E330" s="160">
        <f t="shared" si="79"/>
        <v>0</v>
      </c>
      <c r="F330" s="160">
        <f t="shared" si="79"/>
        <v>0</v>
      </c>
      <c r="G330" s="160">
        <f t="shared" si="79"/>
        <v>0</v>
      </c>
      <c r="H330" s="160">
        <f t="shared" si="79"/>
        <v>0</v>
      </c>
      <c r="I330" s="160">
        <f t="shared" si="79"/>
        <v>0</v>
      </c>
      <c r="J330" s="160">
        <f t="shared" si="79"/>
        <v>0</v>
      </c>
      <c r="K330" s="160">
        <f t="shared" si="79"/>
        <v>0</v>
      </c>
      <c r="L330" s="160">
        <f t="shared" si="79"/>
        <v>0</v>
      </c>
      <c r="M330" s="160">
        <f t="shared" si="79"/>
        <v>0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3.5096045983636092E-4</v>
      </c>
      <c r="D331" s="156">
        <f>RES_hhdet_in_fec!D$17</f>
        <v>0</v>
      </c>
      <c r="E331" s="156">
        <f>RES_hhdet_in_fec!E$17</f>
        <v>0</v>
      </c>
      <c r="F331" s="156">
        <f>RES_hhdet_in_fec!F$17</f>
        <v>0</v>
      </c>
      <c r="G331" s="156">
        <f>RES_hhdet_in_fec!G$17</f>
        <v>0</v>
      </c>
      <c r="H331" s="156">
        <f>RES_hhdet_in_fec!H$17</f>
        <v>0</v>
      </c>
      <c r="I331" s="156">
        <f>RES_hhdet_in_fec!I$17</f>
        <v>0</v>
      </c>
      <c r="J331" s="156">
        <f>RES_hhdet_in_fec!J$17</f>
        <v>0</v>
      </c>
      <c r="K331" s="156">
        <f>RES_hhdet_in_fec!K$17</f>
        <v>0</v>
      </c>
      <c r="L331" s="156">
        <f>RES_hhdet_in_fec!L$17</f>
        <v>0</v>
      </c>
      <c r="M331" s="156">
        <f>RES_hhdet_in_fec!M$17</f>
        <v>0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3.0876383460868987E-4</v>
      </c>
      <c r="D332" s="156">
        <f>RES_hhdet_in_fec!D$18</f>
        <v>0</v>
      </c>
      <c r="E332" s="156">
        <f>RES_hhdet_in_fec!E$18</f>
        <v>0</v>
      </c>
      <c r="F332" s="156">
        <f>RES_hhdet_in_fec!F$18</f>
        <v>0</v>
      </c>
      <c r="G332" s="156">
        <f>RES_hhdet_in_fec!G$18</f>
        <v>0</v>
      </c>
      <c r="H332" s="156">
        <f>RES_hhdet_in_fec!H$18</f>
        <v>0</v>
      </c>
      <c r="I332" s="156">
        <f>RES_hhdet_in_fec!I$18</f>
        <v>0</v>
      </c>
      <c r="J332" s="156">
        <f>RES_hhdet_in_fec!J$18</f>
        <v>0</v>
      </c>
      <c r="K332" s="156">
        <f>RES_hhdet_in_fec!K$18</f>
        <v>0</v>
      </c>
      <c r="L332" s="156">
        <f>RES_hhdet_in_fec!L$18</f>
        <v>0</v>
      </c>
      <c r="M332" s="156">
        <f>RES_hhdet_in_fec!M$18</f>
        <v>0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4.5427542664683733E-2</v>
      </c>
      <c r="D333" s="157">
        <f t="shared" ref="D333:Q333" si="80">SUM(D334:D336)</f>
        <v>0</v>
      </c>
      <c r="E333" s="157">
        <f t="shared" si="80"/>
        <v>0</v>
      </c>
      <c r="F333" s="157">
        <f t="shared" si="80"/>
        <v>0</v>
      </c>
      <c r="G333" s="157">
        <f t="shared" si="80"/>
        <v>0</v>
      </c>
      <c r="H333" s="157">
        <f t="shared" si="80"/>
        <v>0</v>
      </c>
      <c r="I333" s="157">
        <f t="shared" si="80"/>
        <v>0</v>
      </c>
      <c r="J333" s="157">
        <f t="shared" si="80"/>
        <v>0</v>
      </c>
      <c r="K333" s="157">
        <f t="shared" si="80"/>
        <v>0</v>
      </c>
      <c r="L333" s="157">
        <f t="shared" si="80"/>
        <v>0</v>
      </c>
      <c r="M333" s="157">
        <f t="shared" si="80"/>
        <v>0</v>
      </c>
      <c r="N333" s="157">
        <f t="shared" si="80"/>
        <v>0</v>
      </c>
      <c r="O333" s="157">
        <f t="shared" si="80"/>
        <v>0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4.5427542664683733E-2</v>
      </c>
      <c r="D336" s="57">
        <f>RES_hhdet_in_fec!D$22</f>
        <v>0</v>
      </c>
      <c r="E336" s="57">
        <f>RES_hhdet_in_fec!E$22</f>
        <v>0</v>
      </c>
      <c r="F336" s="57">
        <f>RES_hhdet_in_fec!F$22</f>
        <v>0</v>
      </c>
      <c r="G336" s="57">
        <f>RES_hhdet_in_fec!G$22</f>
        <v>0</v>
      </c>
      <c r="H336" s="57">
        <f>RES_hhdet_in_fec!H$22</f>
        <v>0</v>
      </c>
      <c r="I336" s="57">
        <f>RES_hhdet_in_fec!I$22</f>
        <v>0</v>
      </c>
      <c r="J336" s="57">
        <f>RES_hhdet_in_fec!J$22</f>
        <v>0</v>
      </c>
      <c r="K336" s="57">
        <f>RES_hhdet_in_fec!K$22</f>
        <v>0</v>
      </c>
      <c r="L336" s="57">
        <f>RES_hhdet_in_fec!L$22</f>
        <v>0</v>
      </c>
      <c r="M336" s="57">
        <f>RES_hhdet_in_fec!M$22</f>
        <v>0</v>
      </c>
      <c r="N336" s="57">
        <f>RES_hhdet_in_fec!N$22</f>
        <v>0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0.48576781792030566</v>
      </c>
      <c r="D338" s="168">
        <f t="shared" ref="D338:Q338" si="81">SUM(D339,D342,D344,D354)</f>
        <v>0</v>
      </c>
      <c r="E338" s="168">
        <f t="shared" si="81"/>
        <v>0</v>
      </c>
      <c r="F338" s="168">
        <f t="shared" si="81"/>
        <v>0</v>
      </c>
      <c r="G338" s="168">
        <f t="shared" si="81"/>
        <v>0</v>
      </c>
      <c r="H338" s="168">
        <f t="shared" si="81"/>
        <v>0</v>
      </c>
      <c r="I338" s="168">
        <f t="shared" si="81"/>
        <v>0</v>
      </c>
      <c r="J338" s="168">
        <f t="shared" si="81"/>
        <v>0</v>
      </c>
      <c r="K338" s="168">
        <f t="shared" si="81"/>
        <v>0</v>
      </c>
      <c r="L338" s="168">
        <f t="shared" si="81"/>
        <v>0</v>
      </c>
      <c r="M338" s="168">
        <f t="shared" si="81"/>
        <v>0</v>
      </c>
      <c r="N338" s="168">
        <f t="shared" si="81"/>
        <v>0</v>
      </c>
      <c r="O338" s="168">
        <f t="shared" si="81"/>
        <v>0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0.27568242337827426</v>
      </c>
      <c r="D339" s="157">
        <f t="shared" ref="D339:Q339" si="82">SUM(D340:D341)</f>
        <v>0</v>
      </c>
      <c r="E339" s="157">
        <f t="shared" si="82"/>
        <v>0</v>
      </c>
      <c r="F339" s="157">
        <f t="shared" si="82"/>
        <v>0</v>
      </c>
      <c r="G339" s="157">
        <f t="shared" si="82"/>
        <v>0</v>
      </c>
      <c r="H339" s="157">
        <f t="shared" si="82"/>
        <v>0</v>
      </c>
      <c r="I339" s="157">
        <f t="shared" si="82"/>
        <v>0</v>
      </c>
      <c r="J339" s="157">
        <f t="shared" si="82"/>
        <v>0</v>
      </c>
      <c r="K339" s="157">
        <f t="shared" si="82"/>
        <v>0</v>
      </c>
      <c r="L339" s="157">
        <f t="shared" si="82"/>
        <v>0</v>
      </c>
      <c r="M339" s="157">
        <f t="shared" si="82"/>
        <v>0</v>
      </c>
      <c r="N339" s="157">
        <f t="shared" si="82"/>
        <v>0</v>
      </c>
      <c r="O339" s="157">
        <f t="shared" si="82"/>
        <v>0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0.27244388376016715</v>
      </c>
      <c r="D340" s="156">
        <f>RES_hhdet_in_tes!D$5</f>
        <v>0</v>
      </c>
      <c r="E340" s="156">
        <f>RES_hhdet_in_tes!E$5</f>
        <v>0</v>
      </c>
      <c r="F340" s="156">
        <f>RES_hhdet_in_tes!F$5</f>
        <v>0</v>
      </c>
      <c r="G340" s="156">
        <f>RES_hhdet_in_tes!G$5</f>
        <v>0</v>
      </c>
      <c r="H340" s="156">
        <f>RES_hhdet_in_tes!H$5</f>
        <v>0</v>
      </c>
      <c r="I340" s="156">
        <f>RES_hhdet_in_tes!I$5</f>
        <v>0</v>
      </c>
      <c r="J340" s="156">
        <f>RES_hhdet_in_tes!J$5</f>
        <v>0</v>
      </c>
      <c r="K340" s="156">
        <f>RES_hhdet_in_tes!K$5</f>
        <v>0</v>
      </c>
      <c r="L340" s="156">
        <f>RES_hhdet_in_tes!L$5</f>
        <v>0</v>
      </c>
      <c r="M340" s="156">
        <f>RES_hhdet_in_tes!M$5</f>
        <v>0</v>
      </c>
      <c r="N340" s="156">
        <f>RES_hhdet_in_tes!N$5</f>
        <v>0</v>
      </c>
      <c r="O340" s="156">
        <f>RES_hhdet_in_tes!O$5</f>
        <v>0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3.238539618107088E-3</v>
      </c>
      <c r="D341" s="156">
        <f>RES_hhdet_in_tes!D$6</f>
        <v>0</v>
      </c>
      <c r="E341" s="156">
        <f>RES_hhdet_in_tes!E$6</f>
        <v>0</v>
      </c>
      <c r="F341" s="156">
        <f>RES_hhdet_in_tes!F$6</f>
        <v>0</v>
      </c>
      <c r="G341" s="156">
        <f>RES_hhdet_in_tes!G$6</f>
        <v>0</v>
      </c>
      <c r="H341" s="156">
        <f>RES_hhdet_in_tes!H$6</f>
        <v>0</v>
      </c>
      <c r="I341" s="156">
        <f>RES_hhdet_in_tes!I$6</f>
        <v>0</v>
      </c>
      <c r="J341" s="156">
        <f>RES_hhdet_in_tes!J$6</f>
        <v>0</v>
      </c>
      <c r="K341" s="156">
        <f>RES_hhdet_in_tes!K$6</f>
        <v>0</v>
      </c>
      <c r="L341" s="156">
        <f>RES_hhdet_in_tes!L$6</f>
        <v>0</v>
      </c>
      <c r="M341" s="156">
        <f>RES_hhdet_in_tes!M$6</f>
        <v>0</v>
      </c>
      <c r="N341" s="156">
        <f>RES_hhdet_in_tes!N$6</f>
        <v>0</v>
      </c>
      <c r="O341" s="156">
        <f>RES_hhdet_in_tes!O$6</f>
        <v>0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8.7056648576941537E-2</v>
      </c>
      <c r="D342" s="157">
        <f t="shared" ref="D342:Q342" si="83">D343</f>
        <v>0</v>
      </c>
      <c r="E342" s="157">
        <f t="shared" si="83"/>
        <v>0</v>
      </c>
      <c r="F342" s="157">
        <f t="shared" si="83"/>
        <v>0</v>
      </c>
      <c r="G342" s="157">
        <f t="shared" si="83"/>
        <v>0</v>
      </c>
      <c r="H342" s="157">
        <f t="shared" si="83"/>
        <v>0</v>
      </c>
      <c r="I342" s="157">
        <f t="shared" si="83"/>
        <v>0</v>
      </c>
      <c r="J342" s="157">
        <f t="shared" si="83"/>
        <v>0</v>
      </c>
      <c r="K342" s="157">
        <f t="shared" si="83"/>
        <v>0</v>
      </c>
      <c r="L342" s="157">
        <f t="shared" si="83"/>
        <v>0</v>
      </c>
      <c r="M342" s="157">
        <f t="shared" si="83"/>
        <v>0</v>
      </c>
      <c r="N342" s="157">
        <f t="shared" si="83"/>
        <v>0</v>
      </c>
      <c r="O342" s="157">
        <f t="shared" si="83"/>
        <v>0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8.7056648576941537E-2</v>
      </c>
      <c r="D343" s="156">
        <f>RES_hhdet_in_tes!D$8</f>
        <v>0</v>
      </c>
      <c r="E343" s="156">
        <f>RES_hhdet_in_tes!E$8</f>
        <v>0</v>
      </c>
      <c r="F343" s="156">
        <f>RES_hhdet_in_tes!F$8</f>
        <v>0</v>
      </c>
      <c r="G343" s="156">
        <f>RES_hhdet_in_tes!G$8</f>
        <v>0</v>
      </c>
      <c r="H343" s="156">
        <f>RES_hhdet_in_tes!H$8</f>
        <v>0</v>
      </c>
      <c r="I343" s="156">
        <f>RES_hhdet_in_tes!I$8</f>
        <v>0</v>
      </c>
      <c r="J343" s="156">
        <f>RES_hhdet_in_tes!J$8</f>
        <v>0</v>
      </c>
      <c r="K343" s="156">
        <f>RES_hhdet_in_tes!K$8</f>
        <v>0</v>
      </c>
      <c r="L343" s="156">
        <f>RES_hhdet_in_tes!L$8</f>
        <v>0</v>
      </c>
      <c r="M343" s="156">
        <f>RES_hhdet_in_tes!M$8</f>
        <v>0</v>
      </c>
      <c r="N343" s="156">
        <f>RES_hhdet_in_tes!N$8</f>
        <v>0</v>
      </c>
      <c r="O343" s="156">
        <f>RES_hhdet_in_tes!O$8</f>
        <v>0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8.5229275763267554E-2</v>
      </c>
      <c r="D344" s="157">
        <f t="shared" ref="D344:Q344" si="84">SUM(D345:D347,D350:D351)</f>
        <v>0</v>
      </c>
      <c r="E344" s="157">
        <f t="shared" si="84"/>
        <v>0</v>
      </c>
      <c r="F344" s="157">
        <f t="shared" si="84"/>
        <v>0</v>
      </c>
      <c r="G344" s="157">
        <f t="shared" si="84"/>
        <v>0</v>
      </c>
      <c r="H344" s="157">
        <f t="shared" si="84"/>
        <v>0</v>
      </c>
      <c r="I344" s="157">
        <f t="shared" si="84"/>
        <v>0</v>
      </c>
      <c r="J344" s="157">
        <f t="shared" si="84"/>
        <v>0</v>
      </c>
      <c r="K344" s="157">
        <f t="shared" si="84"/>
        <v>0</v>
      </c>
      <c r="L344" s="157">
        <f t="shared" si="84"/>
        <v>0</v>
      </c>
      <c r="M344" s="157">
        <f t="shared" si="84"/>
        <v>0</v>
      </c>
      <c r="N344" s="157">
        <f t="shared" si="84"/>
        <v>0</v>
      </c>
      <c r="O344" s="157">
        <f t="shared" si="84"/>
        <v>0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</v>
      </c>
      <c r="E345" s="132">
        <f>RES_hhdet_in_tes!E$10</f>
        <v>0</v>
      </c>
      <c r="F345" s="132">
        <f>RES_hhdet_in_tes!F$10</f>
        <v>0</v>
      </c>
      <c r="G345" s="132">
        <f>RES_hhdet_in_tes!G$10</f>
        <v>0</v>
      </c>
      <c r="H345" s="132">
        <f>RES_hhdet_in_tes!H$10</f>
        <v>0</v>
      </c>
      <c r="I345" s="132">
        <f>RES_hhdet_in_tes!I$10</f>
        <v>0</v>
      </c>
      <c r="J345" s="132">
        <f>RES_hhdet_in_tes!J$10</f>
        <v>0</v>
      </c>
      <c r="K345" s="132">
        <f>RES_hhdet_in_tes!K$10</f>
        <v>0</v>
      </c>
      <c r="L345" s="132">
        <f>RES_hhdet_in_tes!L$10</f>
        <v>0</v>
      </c>
      <c r="M345" s="132">
        <f>RES_hhdet_in_tes!M$10</f>
        <v>0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8.4674780674422259E-2</v>
      </c>
      <c r="D350" s="162">
        <f>RES_hhdet_in_tes!D$15</f>
        <v>0</v>
      </c>
      <c r="E350" s="162">
        <f>RES_hhdet_in_tes!E$15</f>
        <v>0</v>
      </c>
      <c r="F350" s="162">
        <f>RES_hhdet_in_tes!F$15</f>
        <v>0</v>
      </c>
      <c r="G350" s="162">
        <f>RES_hhdet_in_tes!G$15</f>
        <v>0</v>
      </c>
      <c r="H350" s="162">
        <f>RES_hhdet_in_tes!H$15</f>
        <v>0</v>
      </c>
      <c r="I350" s="162">
        <f>RES_hhdet_in_tes!I$15</f>
        <v>0</v>
      </c>
      <c r="J350" s="162">
        <f>RES_hhdet_in_tes!J$15</f>
        <v>0</v>
      </c>
      <c r="K350" s="162">
        <f>RES_hhdet_in_tes!K$15</f>
        <v>0</v>
      </c>
      <c r="L350" s="162">
        <f>RES_hhdet_in_tes!L$15</f>
        <v>0</v>
      </c>
      <c r="M350" s="162">
        <f>RES_hhdet_in_tes!M$15</f>
        <v>0</v>
      </c>
      <c r="N350" s="162">
        <f>RES_hhdet_in_tes!N$15</f>
        <v>0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5.5449508884529257E-4</v>
      </c>
      <c r="D351" s="160">
        <f t="shared" ref="D351:Q351" si="86">SUM(D352:D353)</f>
        <v>0</v>
      </c>
      <c r="E351" s="160">
        <f t="shared" si="86"/>
        <v>0</v>
      </c>
      <c r="F351" s="160">
        <f t="shared" si="86"/>
        <v>0</v>
      </c>
      <c r="G351" s="160">
        <f t="shared" si="86"/>
        <v>0</v>
      </c>
      <c r="H351" s="160">
        <f t="shared" si="86"/>
        <v>0</v>
      </c>
      <c r="I351" s="160">
        <f t="shared" si="86"/>
        <v>0</v>
      </c>
      <c r="J351" s="160">
        <f t="shared" si="86"/>
        <v>0</v>
      </c>
      <c r="K351" s="160">
        <f t="shared" si="86"/>
        <v>0</v>
      </c>
      <c r="L351" s="160">
        <f t="shared" si="86"/>
        <v>0</v>
      </c>
      <c r="M351" s="160">
        <f t="shared" si="86"/>
        <v>0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2.4573125423660281E-4</v>
      </c>
      <c r="D352" s="156">
        <f>RES_hhdet_in_tes!D$17</f>
        <v>0</v>
      </c>
      <c r="E352" s="156">
        <f>RES_hhdet_in_tes!E$17</f>
        <v>0</v>
      </c>
      <c r="F352" s="156">
        <f>RES_hhdet_in_tes!F$17</f>
        <v>0</v>
      </c>
      <c r="G352" s="156">
        <f>RES_hhdet_in_tes!G$17</f>
        <v>0</v>
      </c>
      <c r="H352" s="156">
        <f>RES_hhdet_in_tes!H$17</f>
        <v>0</v>
      </c>
      <c r="I352" s="156">
        <f>RES_hhdet_in_tes!I$17</f>
        <v>0</v>
      </c>
      <c r="J352" s="156">
        <f>RES_hhdet_in_tes!J$17</f>
        <v>0</v>
      </c>
      <c r="K352" s="156">
        <f>RES_hhdet_in_tes!K$17</f>
        <v>0</v>
      </c>
      <c r="L352" s="156">
        <f>RES_hhdet_in_tes!L$17</f>
        <v>0</v>
      </c>
      <c r="M352" s="156">
        <f>RES_hhdet_in_tes!M$17</f>
        <v>0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3.0876383460868982E-4</v>
      </c>
      <c r="D353" s="156">
        <f>RES_hhdet_in_tes!D$18</f>
        <v>0</v>
      </c>
      <c r="E353" s="156">
        <f>RES_hhdet_in_tes!E$18</f>
        <v>0</v>
      </c>
      <c r="F353" s="156">
        <f>RES_hhdet_in_tes!F$18</f>
        <v>0</v>
      </c>
      <c r="G353" s="156">
        <f>RES_hhdet_in_tes!G$18</f>
        <v>0</v>
      </c>
      <c r="H353" s="156">
        <f>RES_hhdet_in_tes!H$18</f>
        <v>0</v>
      </c>
      <c r="I353" s="156">
        <f>RES_hhdet_in_tes!I$18</f>
        <v>0</v>
      </c>
      <c r="J353" s="156">
        <f>RES_hhdet_in_tes!J$18</f>
        <v>0</v>
      </c>
      <c r="K353" s="156">
        <f>RES_hhdet_in_tes!K$18</f>
        <v>0</v>
      </c>
      <c r="L353" s="156">
        <f>RES_hhdet_in_tes!L$18</f>
        <v>0</v>
      </c>
      <c r="M353" s="156">
        <f>RES_hhdet_in_tes!M$18</f>
        <v>0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3.7799470201822283E-2</v>
      </c>
      <c r="D354" s="157">
        <f t="shared" ref="D354:Q354" si="87">SUM(D355:D357)</f>
        <v>0</v>
      </c>
      <c r="E354" s="157">
        <f t="shared" si="87"/>
        <v>0</v>
      </c>
      <c r="F354" s="157">
        <f t="shared" si="87"/>
        <v>0</v>
      </c>
      <c r="G354" s="157">
        <f t="shared" si="87"/>
        <v>0</v>
      </c>
      <c r="H354" s="157">
        <f t="shared" si="87"/>
        <v>0</v>
      </c>
      <c r="I354" s="157">
        <f t="shared" si="87"/>
        <v>0</v>
      </c>
      <c r="J354" s="157">
        <f t="shared" si="87"/>
        <v>0</v>
      </c>
      <c r="K354" s="157">
        <f t="shared" si="87"/>
        <v>0</v>
      </c>
      <c r="L354" s="157">
        <f t="shared" si="87"/>
        <v>0</v>
      </c>
      <c r="M354" s="157">
        <f t="shared" si="87"/>
        <v>0</v>
      </c>
      <c r="N354" s="157">
        <f t="shared" si="87"/>
        <v>0</v>
      </c>
      <c r="O354" s="157">
        <f t="shared" si="87"/>
        <v>0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3.7799470201822283E-2</v>
      </c>
      <c r="D357" s="57">
        <f>RES_hhdet_in_tes!D$22</f>
        <v>0</v>
      </c>
      <c r="E357" s="57">
        <f>RES_hhdet_in_tes!E$22</f>
        <v>0</v>
      </c>
      <c r="F357" s="57">
        <f>RES_hhdet_in_tes!F$22</f>
        <v>0</v>
      </c>
      <c r="G357" s="57">
        <f>RES_hhdet_in_tes!G$22</f>
        <v>0</v>
      </c>
      <c r="H357" s="57">
        <f>RES_hhdet_in_tes!H$22</f>
        <v>0</v>
      </c>
      <c r="I357" s="57">
        <f>RES_hhdet_in_tes!I$22</f>
        <v>0</v>
      </c>
      <c r="J357" s="57">
        <f>RES_hhdet_in_tes!J$22</f>
        <v>0</v>
      </c>
      <c r="K357" s="57">
        <f>RES_hhdet_in_tes!K$22</f>
        <v>0</v>
      </c>
      <c r="L357" s="57">
        <f>RES_hhdet_in_tes!L$22</f>
        <v>0</v>
      </c>
      <c r="M357" s="57">
        <f>RES_hhdet_in_tes!M$22</f>
        <v>0</v>
      </c>
      <c r="N357" s="57">
        <f>RES_hhdet_in_tes!N$22</f>
        <v>0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>
        <f t="shared" ref="C359:Q374" si="88">IF(C338=0,"",C338/C317)</f>
        <v>0.62947115537494924</v>
      </c>
      <c r="D359" s="175" t="str">
        <f t="shared" si="88"/>
        <v/>
      </c>
      <c r="E359" s="175" t="str">
        <f t="shared" si="88"/>
        <v/>
      </c>
      <c r="F359" s="175" t="str">
        <f t="shared" si="88"/>
        <v/>
      </c>
      <c r="G359" s="175" t="str">
        <f t="shared" si="88"/>
        <v/>
      </c>
      <c r="H359" s="175" t="str">
        <f t="shared" si="88"/>
        <v/>
      </c>
      <c r="I359" s="175" t="str">
        <f t="shared" si="88"/>
        <v/>
      </c>
      <c r="J359" s="175" t="str">
        <f t="shared" si="88"/>
        <v/>
      </c>
      <c r="K359" s="175" t="str">
        <f t="shared" si="88"/>
        <v/>
      </c>
      <c r="L359" s="175" t="str">
        <f t="shared" si="88"/>
        <v/>
      </c>
      <c r="M359" s="175" t="str">
        <f t="shared" si="88"/>
        <v/>
      </c>
      <c r="N359" s="175" t="str">
        <f t="shared" si="88"/>
        <v/>
      </c>
      <c r="O359" s="175" t="str">
        <f t="shared" si="88"/>
        <v/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>
        <f t="shared" si="88"/>
        <v>0.49422708995595366</v>
      </c>
      <c r="D360" s="169" t="str">
        <f t="shared" si="88"/>
        <v/>
      </c>
      <c r="E360" s="169" t="str">
        <f t="shared" si="88"/>
        <v/>
      </c>
      <c r="F360" s="169" t="str">
        <f t="shared" si="88"/>
        <v/>
      </c>
      <c r="G360" s="169" t="str">
        <f t="shared" si="88"/>
        <v/>
      </c>
      <c r="H360" s="169" t="str">
        <f t="shared" si="88"/>
        <v/>
      </c>
      <c r="I360" s="169" t="str">
        <f t="shared" si="88"/>
        <v/>
      </c>
      <c r="J360" s="169" t="str">
        <f t="shared" si="88"/>
        <v/>
      </c>
      <c r="K360" s="169" t="str">
        <f t="shared" si="88"/>
        <v/>
      </c>
      <c r="L360" s="169" t="str">
        <f t="shared" si="88"/>
        <v/>
      </c>
      <c r="M360" s="169" t="str">
        <f t="shared" si="88"/>
        <v/>
      </c>
      <c r="N360" s="169" t="str">
        <f t="shared" si="88"/>
        <v/>
      </c>
      <c r="O360" s="169" t="str">
        <f t="shared" si="88"/>
        <v/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>
        <f t="shared" si="88"/>
        <v>0.49126367171087526</v>
      </c>
      <c r="D361" s="73" t="str">
        <f t="shared" si="88"/>
        <v/>
      </c>
      <c r="E361" s="73" t="str">
        <f t="shared" si="88"/>
        <v/>
      </c>
      <c r="F361" s="73" t="str">
        <f t="shared" si="88"/>
        <v/>
      </c>
      <c r="G361" s="73" t="str">
        <f t="shared" si="88"/>
        <v/>
      </c>
      <c r="H361" s="73" t="str">
        <f t="shared" si="88"/>
        <v/>
      </c>
      <c r="I361" s="73" t="str">
        <f t="shared" si="88"/>
        <v/>
      </c>
      <c r="J361" s="73" t="str">
        <f t="shared" si="88"/>
        <v/>
      </c>
      <c r="K361" s="73" t="str">
        <f t="shared" si="88"/>
        <v/>
      </c>
      <c r="L361" s="73" t="str">
        <f t="shared" si="88"/>
        <v/>
      </c>
      <c r="M361" s="73" t="str">
        <f t="shared" si="88"/>
        <v/>
      </c>
      <c r="N361" s="73" t="str">
        <f t="shared" si="88"/>
        <v/>
      </c>
      <c r="O361" s="73" t="str">
        <f t="shared" si="88"/>
        <v/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>
        <f t="shared" si="88"/>
        <v>1.003435601757362</v>
      </c>
      <c r="D362" s="73" t="str">
        <f t="shared" si="88"/>
        <v/>
      </c>
      <c r="E362" s="73" t="str">
        <f t="shared" si="88"/>
        <v/>
      </c>
      <c r="F362" s="73" t="str">
        <f t="shared" si="88"/>
        <v/>
      </c>
      <c r="G362" s="73" t="str">
        <f t="shared" si="88"/>
        <v/>
      </c>
      <c r="H362" s="73" t="str">
        <f t="shared" si="88"/>
        <v/>
      </c>
      <c r="I362" s="73" t="str">
        <f t="shared" si="88"/>
        <v/>
      </c>
      <c r="J362" s="73" t="str">
        <f t="shared" si="88"/>
        <v/>
      </c>
      <c r="K362" s="73" t="str">
        <f t="shared" si="88"/>
        <v/>
      </c>
      <c r="L362" s="73" t="str">
        <f t="shared" si="88"/>
        <v/>
      </c>
      <c r="M362" s="73" t="str">
        <f t="shared" si="88"/>
        <v/>
      </c>
      <c r="N362" s="73" t="str">
        <f t="shared" si="88"/>
        <v/>
      </c>
      <c r="O362" s="73" t="str">
        <f t="shared" si="88"/>
        <v/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>
        <f t="shared" si="88"/>
        <v>1.8549196198178159</v>
      </c>
      <c r="D363" s="169" t="str">
        <f t="shared" si="88"/>
        <v/>
      </c>
      <c r="E363" s="169" t="str">
        <f t="shared" si="88"/>
        <v/>
      </c>
      <c r="F363" s="169" t="str">
        <f t="shared" si="88"/>
        <v/>
      </c>
      <c r="G363" s="169" t="str">
        <f t="shared" si="88"/>
        <v/>
      </c>
      <c r="H363" s="169" t="str">
        <f t="shared" si="88"/>
        <v/>
      </c>
      <c r="I363" s="169" t="str">
        <f t="shared" si="88"/>
        <v/>
      </c>
      <c r="J363" s="169" t="str">
        <f t="shared" si="88"/>
        <v/>
      </c>
      <c r="K363" s="169" t="str">
        <f t="shared" si="88"/>
        <v/>
      </c>
      <c r="L363" s="169" t="str">
        <f t="shared" si="88"/>
        <v/>
      </c>
      <c r="M363" s="169" t="str">
        <f t="shared" si="88"/>
        <v/>
      </c>
      <c r="N363" s="169" t="str">
        <f t="shared" si="88"/>
        <v/>
      </c>
      <c r="O363" s="169" t="str">
        <f t="shared" si="88"/>
        <v/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>
        <f t="shared" si="88"/>
        <v>1.8549196198178159</v>
      </c>
      <c r="D364" s="73" t="str">
        <f t="shared" si="88"/>
        <v/>
      </c>
      <c r="E364" s="73" t="str">
        <f t="shared" si="88"/>
        <v/>
      </c>
      <c r="F364" s="73" t="str">
        <f t="shared" si="88"/>
        <v/>
      </c>
      <c r="G364" s="73" t="str">
        <f t="shared" si="88"/>
        <v/>
      </c>
      <c r="H364" s="73" t="str">
        <f t="shared" si="88"/>
        <v/>
      </c>
      <c r="I364" s="73" t="str">
        <f t="shared" si="88"/>
        <v/>
      </c>
      <c r="J364" s="73" t="str">
        <f t="shared" si="88"/>
        <v/>
      </c>
      <c r="K364" s="73" t="str">
        <f t="shared" si="88"/>
        <v/>
      </c>
      <c r="L364" s="73" t="str">
        <f t="shared" si="88"/>
        <v/>
      </c>
      <c r="M364" s="73" t="str">
        <f t="shared" si="88"/>
        <v/>
      </c>
      <c r="N364" s="73" t="str">
        <f t="shared" si="88"/>
        <v/>
      </c>
      <c r="O364" s="73" t="str">
        <f t="shared" si="88"/>
        <v/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>
        <f t="shared" si="88"/>
        <v>0.70123151130290717</v>
      </c>
      <c r="D365" s="169" t="str">
        <f t="shared" si="88"/>
        <v/>
      </c>
      <c r="E365" s="169" t="str">
        <f t="shared" si="88"/>
        <v/>
      </c>
      <c r="F365" s="169" t="str">
        <f t="shared" si="88"/>
        <v/>
      </c>
      <c r="G365" s="169" t="str">
        <f t="shared" si="88"/>
        <v/>
      </c>
      <c r="H365" s="169" t="str">
        <f t="shared" si="88"/>
        <v/>
      </c>
      <c r="I365" s="169" t="str">
        <f t="shared" si="88"/>
        <v/>
      </c>
      <c r="J365" s="169" t="str">
        <f t="shared" si="88"/>
        <v/>
      </c>
      <c r="K365" s="169" t="str">
        <f t="shared" si="88"/>
        <v/>
      </c>
      <c r="L365" s="169" t="str">
        <f t="shared" si="88"/>
        <v/>
      </c>
      <c r="M365" s="169" t="str">
        <f t="shared" si="88"/>
        <v/>
      </c>
      <c r="N365" s="169" t="str">
        <f t="shared" si="88"/>
        <v/>
      </c>
      <c r="O365" s="169" t="str">
        <f t="shared" si="88"/>
        <v/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 t="str">
        <f t="shared" si="88"/>
        <v/>
      </c>
      <c r="E366" s="174" t="str">
        <f t="shared" si="88"/>
        <v/>
      </c>
      <c r="F366" s="174" t="str">
        <f t="shared" si="88"/>
        <v/>
      </c>
      <c r="G366" s="174" t="str">
        <f t="shared" si="88"/>
        <v/>
      </c>
      <c r="H366" s="174" t="str">
        <f t="shared" si="88"/>
        <v/>
      </c>
      <c r="I366" s="174" t="str">
        <f t="shared" si="88"/>
        <v/>
      </c>
      <c r="J366" s="174" t="str">
        <f t="shared" si="88"/>
        <v/>
      </c>
      <c r="K366" s="174" t="str">
        <f t="shared" si="88"/>
        <v/>
      </c>
      <c r="L366" s="174" t="str">
        <f t="shared" si="88"/>
        <v/>
      </c>
      <c r="M366" s="174" t="str">
        <f t="shared" si="88"/>
        <v/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>
        <f t="shared" si="88"/>
        <v>0.7004714709043709</v>
      </c>
      <c r="D371" s="171" t="str">
        <f t="shared" si="88"/>
        <v/>
      </c>
      <c r="E371" s="171" t="str">
        <f t="shared" si="88"/>
        <v/>
      </c>
      <c r="F371" s="171" t="str">
        <f t="shared" si="88"/>
        <v/>
      </c>
      <c r="G371" s="171" t="str">
        <f t="shared" si="88"/>
        <v/>
      </c>
      <c r="H371" s="171" t="str">
        <f t="shared" si="88"/>
        <v/>
      </c>
      <c r="I371" s="171" t="str">
        <f t="shared" si="88"/>
        <v/>
      </c>
      <c r="J371" s="171" t="str">
        <f t="shared" si="88"/>
        <v/>
      </c>
      <c r="K371" s="171" t="str">
        <f t="shared" si="88"/>
        <v/>
      </c>
      <c r="L371" s="171" t="str">
        <f t="shared" si="88"/>
        <v/>
      </c>
      <c r="M371" s="171" t="str">
        <f t="shared" si="88"/>
        <v/>
      </c>
      <c r="N371" s="171" t="str">
        <f t="shared" si="88"/>
        <v/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>
        <f t="shared" si="88"/>
        <v>0.84049517884091973</v>
      </c>
      <c r="D372" s="170" t="str">
        <f t="shared" si="88"/>
        <v/>
      </c>
      <c r="E372" s="170" t="str">
        <f t="shared" si="88"/>
        <v/>
      </c>
      <c r="F372" s="170" t="str">
        <f t="shared" si="88"/>
        <v/>
      </c>
      <c r="G372" s="170" t="str">
        <f t="shared" si="88"/>
        <v/>
      </c>
      <c r="H372" s="170" t="str">
        <f t="shared" si="88"/>
        <v/>
      </c>
      <c r="I372" s="170" t="str">
        <f t="shared" si="88"/>
        <v/>
      </c>
      <c r="J372" s="170" t="str">
        <f t="shared" si="88"/>
        <v/>
      </c>
      <c r="K372" s="170" t="str">
        <f t="shared" si="88"/>
        <v/>
      </c>
      <c r="L372" s="170" t="str">
        <f t="shared" si="88"/>
        <v/>
      </c>
      <c r="M372" s="170" t="str">
        <f t="shared" si="88"/>
        <v/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>
        <f t="shared" si="88"/>
        <v>0.7001679173522215</v>
      </c>
      <c r="D373" s="73" t="str">
        <f t="shared" si="88"/>
        <v/>
      </c>
      <c r="E373" s="73" t="str">
        <f t="shared" si="88"/>
        <v/>
      </c>
      <c r="F373" s="73" t="str">
        <f t="shared" si="88"/>
        <v/>
      </c>
      <c r="G373" s="73" t="str">
        <f t="shared" si="88"/>
        <v/>
      </c>
      <c r="H373" s="73" t="str">
        <f t="shared" si="88"/>
        <v/>
      </c>
      <c r="I373" s="73" t="str">
        <f t="shared" si="88"/>
        <v/>
      </c>
      <c r="J373" s="73" t="str">
        <f t="shared" si="88"/>
        <v/>
      </c>
      <c r="K373" s="73" t="str">
        <f t="shared" si="88"/>
        <v/>
      </c>
      <c r="L373" s="73" t="str">
        <f t="shared" si="88"/>
        <v/>
      </c>
      <c r="M373" s="73" t="str">
        <f t="shared" si="88"/>
        <v/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>
        <f t="shared" si="88"/>
        <v>0.99999999999999978</v>
      </c>
      <c r="D374" s="73" t="str">
        <f t="shared" si="88"/>
        <v/>
      </c>
      <c r="E374" s="73" t="str">
        <f t="shared" si="88"/>
        <v/>
      </c>
      <c r="F374" s="73" t="str">
        <f t="shared" si="88"/>
        <v/>
      </c>
      <c r="G374" s="73" t="str">
        <f t="shared" si="88"/>
        <v/>
      </c>
      <c r="H374" s="73" t="str">
        <f t="shared" si="88"/>
        <v/>
      </c>
      <c r="I374" s="73" t="str">
        <f t="shared" si="88"/>
        <v/>
      </c>
      <c r="J374" s="73" t="str">
        <f t="shared" si="88"/>
        <v/>
      </c>
      <c r="K374" s="73" t="str">
        <f t="shared" si="88"/>
        <v/>
      </c>
      <c r="L374" s="73" t="str">
        <f t="shared" si="88"/>
        <v/>
      </c>
      <c r="M374" s="73" t="str">
        <f t="shared" si="88"/>
        <v/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>
        <f t="shared" ref="C375:Q378" si="89">IF(C354=0,"",C354/C333)</f>
        <v>0.83208265260644032</v>
      </c>
      <c r="D375" s="169" t="str">
        <f t="shared" si="89"/>
        <v/>
      </c>
      <c r="E375" s="169" t="str">
        <f t="shared" si="89"/>
        <v/>
      </c>
      <c r="F375" s="169" t="str">
        <f t="shared" si="89"/>
        <v/>
      </c>
      <c r="G375" s="169" t="str">
        <f t="shared" si="89"/>
        <v/>
      </c>
      <c r="H375" s="169" t="str">
        <f t="shared" si="89"/>
        <v/>
      </c>
      <c r="I375" s="169" t="str">
        <f t="shared" si="89"/>
        <v/>
      </c>
      <c r="J375" s="169" t="str">
        <f t="shared" si="89"/>
        <v/>
      </c>
      <c r="K375" s="169" t="str">
        <f t="shared" si="89"/>
        <v/>
      </c>
      <c r="L375" s="169" t="str">
        <f t="shared" si="89"/>
        <v/>
      </c>
      <c r="M375" s="169" t="str">
        <f t="shared" si="89"/>
        <v/>
      </c>
      <c r="N375" s="169" t="str">
        <f t="shared" si="89"/>
        <v/>
      </c>
      <c r="O375" s="169" t="str">
        <f t="shared" si="89"/>
        <v/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>
        <f t="shared" si="89"/>
        <v>0.83208265260644032</v>
      </c>
      <c r="D378" s="65" t="str">
        <f t="shared" si="89"/>
        <v/>
      </c>
      <c r="E378" s="65" t="str">
        <f t="shared" si="89"/>
        <v/>
      </c>
      <c r="F378" s="65" t="str">
        <f t="shared" si="89"/>
        <v/>
      </c>
      <c r="G378" s="65" t="str">
        <f t="shared" si="89"/>
        <v/>
      </c>
      <c r="H378" s="65" t="str">
        <f t="shared" si="89"/>
        <v/>
      </c>
      <c r="I378" s="65" t="str">
        <f t="shared" si="89"/>
        <v/>
      </c>
      <c r="J378" s="65" t="str">
        <f t="shared" si="89"/>
        <v/>
      </c>
      <c r="K378" s="65" t="str">
        <f t="shared" si="89"/>
        <v/>
      </c>
      <c r="L378" s="65" t="str">
        <f t="shared" si="89"/>
        <v/>
      </c>
      <c r="M378" s="65" t="str">
        <f t="shared" si="89"/>
        <v/>
      </c>
      <c r="N378" s="65" t="str">
        <f t="shared" si="89"/>
        <v/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2.4769147473292996</v>
      </c>
      <c r="D380" s="168">
        <f t="shared" ref="D380:Q380" si="90">SUM(D381,D384,D386,D396)</f>
        <v>0</v>
      </c>
      <c r="E380" s="168">
        <f t="shared" si="90"/>
        <v>0</v>
      </c>
      <c r="F380" s="168">
        <f t="shared" si="90"/>
        <v>0</v>
      </c>
      <c r="G380" s="168">
        <f t="shared" si="90"/>
        <v>0</v>
      </c>
      <c r="H380" s="168">
        <f t="shared" si="90"/>
        <v>0</v>
      </c>
      <c r="I380" s="168">
        <f t="shared" si="90"/>
        <v>0</v>
      </c>
      <c r="J380" s="168">
        <f t="shared" si="90"/>
        <v>0</v>
      </c>
      <c r="K380" s="168">
        <f t="shared" si="90"/>
        <v>0</v>
      </c>
      <c r="L380" s="168">
        <f t="shared" si="90"/>
        <v>0</v>
      </c>
      <c r="M380" s="168">
        <f t="shared" si="90"/>
        <v>0</v>
      </c>
      <c r="N380" s="168">
        <f t="shared" si="90"/>
        <v>0</v>
      </c>
      <c r="O380" s="168">
        <f t="shared" si="90"/>
        <v>0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2.4769147473292996</v>
      </c>
      <c r="D381" s="157">
        <f t="shared" ref="D381:Q381" si="91">SUM(D382:D383)</f>
        <v>0</v>
      </c>
      <c r="E381" s="157">
        <f t="shared" si="91"/>
        <v>0</v>
      </c>
      <c r="F381" s="157">
        <f t="shared" si="91"/>
        <v>0</v>
      </c>
      <c r="G381" s="157">
        <f t="shared" si="91"/>
        <v>0</v>
      </c>
      <c r="H381" s="157">
        <f t="shared" si="91"/>
        <v>0</v>
      </c>
      <c r="I381" s="157">
        <f t="shared" si="91"/>
        <v>0</v>
      </c>
      <c r="J381" s="157">
        <f t="shared" si="91"/>
        <v>0</v>
      </c>
      <c r="K381" s="157">
        <f t="shared" si="91"/>
        <v>0</v>
      </c>
      <c r="L381" s="157">
        <f t="shared" si="91"/>
        <v>0</v>
      </c>
      <c r="M381" s="157">
        <f t="shared" si="91"/>
        <v>0</v>
      </c>
      <c r="N381" s="157">
        <f t="shared" si="91"/>
        <v>0</v>
      </c>
      <c r="O381" s="157">
        <f t="shared" si="91"/>
        <v>0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2.4769147473292996</v>
      </c>
      <c r="D382" s="156">
        <f>RES_hhdet_in_emi!D$5</f>
        <v>0</v>
      </c>
      <c r="E382" s="156">
        <f>RES_hhdet_in_emi!E$5</f>
        <v>0</v>
      </c>
      <c r="F382" s="156">
        <f>RES_hhdet_in_emi!F$5</f>
        <v>0</v>
      </c>
      <c r="G382" s="156">
        <f>RES_hhdet_in_emi!G$5</f>
        <v>0</v>
      </c>
      <c r="H382" s="156">
        <f>RES_hhdet_in_emi!H$5</f>
        <v>0</v>
      </c>
      <c r="I382" s="156">
        <f>RES_hhdet_in_emi!I$5</f>
        <v>0</v>
      </c>
      <c r="J382" s="156">
        <f>RES_hhdet_in_emi!J$5</f>
        <v>0</v>
      </c>
      <c r="K382" s="156">
        <f>RES_hhdet_in_emi!K$5</f>
        <v>0</v>
      </c>
      <c r="L382" s="156">
        <f>RES_hhdet_in_emi!L$5</f>
        <v>0</v>
      </c>
      <c r="M382" s="156">
        <f>RES_hhdet_in_emi!M$5</f>
        <v>0</v>
      </c>
      <c r="N382" s="156">
        <f>RES_hhdet_in_emi!N$5</f>
        <v>0</v>
      </c>
      <c r="O382" s="156">
        <f>RES_hhdet_in_emi!O$5</f>
        <v>0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</v>
      </c>
      <c r="E386" s="157">
        <f t="shared" si="93"/>
        <v>0</v>
      </c>
      <c r="F386" s="157">
        <f t="shared" si="93"/>
        <v>0</v>
      </c>
      <c r="G386" s="157">
        <f t="shared" si="93"/>
        <v>0</v>
      </c>
      <c r="H386" s="157">
        <f t="shared" si="93"/>
        <v>0</v>
      </c>
      <c r="I386" s="157">
        <f t="shared" si="93"/>
        <v>0</v>
      </c>
      <c r="J386" s="157">
        <f t="shared" si="93"/>
        <v>0</v>
      </c>
      <c r="K386" s="157">
        <f t="shared" si="93"/>
        <v>0</v>
      </c>
      <c r="L386" s="157">
        <f t="shared" si="93"/>
        <v>0</v>
      </c>
      <c r="M386" s="157">
        <f t="shared" si="93"/>
        <v>0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</v>
      </c>
      <c r="E387" s="132">
        <f>RES_hhdet_in_emi!E$10</f>
        <v>0</v>
      </c>
      <c r="F387" s="132">
        <f>RES_hhdet_in_emi!F$10</f>
        <v>0</v>
      </c>
      <c r="G387" s="132">
        <f>RES_hhdet_in_emi!G$10</f>
        <v>0</v>
      </c>
      <c r="H387" s="132">
        <f>RES_hhdet_in_emi!H$10</f>
        <v>0</v>
      </c>
      <c r="I387" s="132">
        <f>RES_hhdet_in_emi!I$10</f>
        <v>0</v>
      </c>
      <c r="J387" s="132">
        <f>RES_hhdet_in_emi!J$10</f>
        <v>0</v>
      </c>
      <c r="K387" s="132">
        <f>RES_hhdet_in_emi!K$10</f>
        <v>0</v>
      </c>
      <c r="L387" s="132">
        <f>RES_hhdet_in_emi!L$10</f>
        <v>0</v>
      </c>
      <c r="M387" s="132">
        <f>RES_hhdet_in_emi!M$10</f>
        <v>0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16002.139868281465</v>
      </c>
      <c r="D401" s="168">
        <f t="shared" ref="D401:Q401" si="97">SUM(D402,D405,D407,D417)</f>
        <v>0</v>
      </c>
      <c r="E401" s="168">
        <f t="shared" si="97"/>
        <v>0</v>
      </c>
      <c r="F401" s="168">
        <f t="shared" si="97"/>
        <v>0</v>
      </c>
      <c r="G401" s="168">
        <f t="shared" si="97"/>
        <v>0</v>
      </c>
      <c r="H401" s="168">
        <f t="shared" si="97"/>
        <v>0</v>
      </c>
      <c r="I401" s="168">
        <f t="shared" si="97"/>
        <v>0</v>
      </c>
      <c r="J401" s="168">
        <f t="shared" si="97"/>
        <v>0</v>
      </c>
      <c r="K401" s="168">
        <f t="shared" si="97"/>
        <v>0</v>
      </c>
      <c r="L401" s="168">
        <f t="shared" si="97"/>
        <v>0</v>
      </c>
      <c r="M401" s="168">
        <f t="shared" si="97"/>
        <v>0</v>
      </c>
      <c r="N401" s="168">
        <f t="shared" si="97"/>
        <v>0</v>
      </c>
      <c r="O401" s="168">
        <f t="shared" si="97"/>
        <v>0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11566.652489989199</v>
      </c>
      <c r="D402" s="157">
        <f t="shared" ref="D402:Q402" si="98">SUM(D403:D404)</f>
        <v>0</v>
      </c>
      <c r="E402" s="157">
        <f t="shared" si="98"/>
        <v>0</v>
      </c>
      <c r="F402" s="157">
        <f t="shared" si="98"/>
        <v>0</v>
      </c>
      <c r="G402" s="157">
        <f t="shared" si="98"/>
        <v>0</v>
      </c>
      <c r="H402" s="157">
        <f t="shared" si="98"/>
        <v>0</v>
      </c>
      <c r="I402" s="157">
        <f t="shared" si="98"/>
        <v>0</v>
      </c>
      <c r="J402" s="157">
        <f t="shared" si="98"/>
        <v>0</v>
      </c>
      <c r="K402" s="157">
        <f t="shared" si="98"/>
        <v>0</v>
      </c>
      <c r="L402" s="157">
        <f t="shared" si="98"/>
        <v>0</v>
      </c>
      <c r="M402" s="157">
        <f t="shared" si="98"/>
        <v>0</v>
      </c>
      <c r="N402" s="157">
        <f t="shared" si="98"/>
        <v>0</v>
      </c>
      <c r="O402" s="157">
        <f t="shared" si="98"/>
        <v>0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11499.728031594526</v>
      </c>
      <c r="D403" s="156">
        <f t="shared" si="99"/>
        <v>0</v>
      </c>
      <c r="E403" s="156">
        <f t="shared" si="99"/>
        <v>0</v>
      </c>
      <c r="F403" s="156">
        <f t="shared" si="99"/>
        <v>0</v>
      </c>
      <c r="G403" s="156">
        <f t="shared" si="99"/>
        <v>0</v>
      </c>
      <c r="H403" s="156">
        <f t="shared" si="99"/>
        <v>0</v>
      </c>
      <c r="I403" s="156">
        <f t="shared" si="99"/>
        <v>0</v>
      </c>
      <c r="J403" s="156">
        <f t="shared" si="99"/>
        <v>0</v>
      </c>
      <c r="K403" s="156">
        <f t="shared" si="99"/>
        <v>0</v>
      </c>
      <c r="L403" s="156">
        <f t="shared" si="99"/>
        <v>0</v>
      </c>
      <c r="M403" s="156">
        <f t="shared" si="99"/>
        <v>0</v>
      </c>
      <c r="N403" s="156">
        <f t="shared" si="99"/>
        <v>0</v>
      </c>
      <c r="O403" s="156">
        <f t="shared" si="99"/>
        <v>0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66.924458394672428</v>
      </c>
      <c r="D404" s="156">
        <f t="shared" si="99"/>
        <v>0</v>
      </c>
      <c r="E404" s="156">
        <f t="shared" si="99"/>
        <v>0</v>
      </c>
      <c r="F404" s="156">
        <f t="shared" si="99"/>
        <v>0</v>
      </c>
      <c r="G404" s="156">
        <f t="shared" si="99"/>
        <v>0</v>
      </c>
      <c r="H404" s="156">
        <f t="shared" si="99"/>
        <v>0</v>
      </c>
      <c r="I404" s="156">
        <f t="shared" si="99"/>
        <v>0</v>
      </c>
      <c r="J404" s="156">
        <f t="shared" si="99"/>
        <v>0</v>
      </c>
      <c r="K404" s="156">
        <f t="shared" si="99"/>
        <v>0</v>
      </c>
      <c r="L404" s="156">
        <f t="shared" si="99"/>
        <v>0</v>
      </c>
      <c r="M404" s="156">
        <f t="shared" si="99"/>
        <v>0</v>
      </c>
      <c r="N404" s="156">
        <f t="shared" si="99"/>
        <v>0</v>
      </c>
      <c r="O404" s="156">
        <f t="shared" si="99"/>
        <v>0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973.19978843129229</v>
      </c>
      <c r="D405" s="157">
        <f t="shared" ref="D405:Q405" si="100">D406</f>
        <v>0</v>
      </c>
      <c r="E405" s="157">
        <f t="shared" si="100"/>
        <v>0</v>
      </c>
      <c r="F405" s="157">
        <f t="shared" si="100"/>
        <v>0</v>
      </c>
      <c r="G405" s="157">
        <f t="shared" si="100"/>
        <v>0</v>
      </c>
      <c r="H405" s="157">
        <f t="shared" si="100"/>
        <v>0</v>
      </c>
      <c r="I405" s="157">
        <f t="shared" si="100"/>
        <v>0</v>
      </c>
      <c r="J405" s="157">
        <f t="shared" si="100"/>
        <v>0</v>
      </c>
      <c r="K405" s="157">
        <f t="shared" si="100"/>
        <v>0</v>
      </c>
      <c r="L405" s="157">
        <f t="shared" si="100"/>
        <v>0</v>
      </c>
      <c r="M405" s="157">
        <f t="shared" si="100"/>
        <v>0</v>
      </c>
      <c r="N405" s="157">
        <f t="shared" si="100"/>
        <v>0</v>
      </c>
      <c r="O405" s="157">
        <f t="shared" si="100"/>
        <v>0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973.19978843129229</v>
      </c>
      <c r="D406" s="156">
        <f t="shared" si="99"/>
        <v>0</v>
      </c>
      <c r="E406" s="156">
        <f t="shared" si="99"/>
        <v>0</v>
      </c>
      <c r="F406" s="156">
        <f t="shared" si="99"/>
        <v>0</v>
      </c>
      <c r="G406" s="156">
        <f t="shared" si="99"/>
        <v>0</v>
      </c>
      <c r="H406" s="156">
        <f t="shared" si="99"/>
        <v>0</v>
      </c>
      <c r="I406" s="156">
        <f t="shared" si="99"/>
        <v>0</v>
      </c>
      <c r="J406" s="156">
        <f t="shared" si="99"/>
        <v>0</v>
      </c>
      <c r="K406" s="156">
        <f t="shared" si="99"/>
        <v>0</v>
      </c>
      <c r="L406" s="156">
        <f t="shared" si="99"/>
        <v>0</v>
      </c>
      <c r="M406" s="156">
        <f t="shared" si="99"/>
        <v>0</v>
      </c>
      <c r="N406" s="156">
        <f t="shared" si="99"/>
        <v>0</v>
      </c>
      <c r="O406" s="156">
        <f t="shared" si="99"/>
        <v>0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2520.3016911951008</v>
      </c>
      <c r="D407" s="157">
        <f t="shared" ref="D407:Q407" si="101">IF(D323=0,0,D323/0.086*1000000/SUM(D$59:D$63))</f>
        <v>0</v>
      </c>
      <c r="E407" s="157">
        <f t="shared" si="101"/>
        <v>0</v>
      </c>
      <c r="F407" s="157">
        <f t="shared" si="101"/>
        <v>0</v>
      </c>
      <c r="G407" s="157">
        <f t="shared" si="101"/>
        <v>0</v>
      </c>
      <c r="H407" s="157">
        <f t="shared" si="101"/>
        <v>0</v>
      </c>
      <c r="I407" s="157">
        <f t="shared" si="101"/>
        <v>0</v>
      </c>
      <c r="J407" s="157">
        <f t="shared" si="101"/>
        <v>0</v>
      </c>
      <c r="K407" s="157">
        <f t="shared" si="101"/>
        <v>0</v>
      </c>
      <c r="L407" s="157">
        <f t="shared" si="101"/>
        <v>0</v>
      </c>
      <c r="M407" s="157">
        <f t="shared" si="101"/>
        <v>0</v>
      </c>
      <c r="N407" s="157">
        <f t="shared" si="101"/>
        <v>0</v>
      </c>
      <c r="O407" s="157">
        <f t="shared" si="101"/>
        <v>0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0</v>
      </c>
      <c r="E408" s="132">
        <f t="shared" si="102"/>
        <v>0</v>
      </c>
      <c r="F408" s="132">
        <f t="shared" si="102"/>
        <v>0</v>
      </c>
      <c r="G408" s="132">
        <f t="shared" si="102"/>
        <v>0</v>
      </c>
      <c r="H408" s="132">
        <f t="shared" si="102"/>
        <v>0</v>
      </c>
      <c r="I408" s="132">
        <f t="shared" si="102"/>
        <v>0</v>
      </c>
      <c r="J408" s="132">
        <f t="shared" si="102"/>
        <v>0</v>
      </c>
      <c r="K408" s="132">
        <f t="shared" si="102"/>
        <v>0</v>
      </c>
      <c r="L408" s="132">
        <f t="shared" si="102"/>
        <v>0</v>
      </c>
      <c r="M408" s="132">
        <f t="shared" si="102"/>
        <v>0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2524.6303024231192</v>
      </c>
      <c r="D413" s="162">
        <f t="shared" ref="D413:Q413" si="106">IF(D329=0,0,D329/0.086*1000000/D$62)</f>
        <v>0</v>
      </c>
      <c r="E413" s="162">
        <f t="shared" si="106"/>
        <v>0</v>
      </c>
      <c r="F413" s="162">
        <f t="shared" si="106"/>
        <v>0</v>
      </c>
      <c r="G413" s="162">
        <f t="shared" si="106"/>
        <v>0</v>
      </c>
      <c r="H413" s="162">
        <f t="shared" si="106"/>
        <v>0</v>
      </c>
      <c r="I413" s="162">
        <f t="shared" si="106"/>
        <v>0</v>
      </c>
      <c r="J413" s="162">
        <f t="shared" si="106"/>
        <v>0</v>
      </c>
      <c r="K413" s="162">
        <f t="shared" si="106"/>
        <v>0</v>
      </c>
      <c r="L413" s="162">
        <f t="shared" si="106"/>
        <v>0</v>
      </c>
      <c r="M413" s="162">
        <f t="shared" si="106"/>
        <v>0</v>
      </c>
      <c r="N413" s="162">
        <f t="shared" si="106"/>
        <v>0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1917.8031815263105</v>
      </c>
      <c r="D414" s="160">
        <f t="shared" ref="D414:Q414" si="107">IF(D330=0,0,D330/0.086*1000000/D$63)</f>
        <v>0</v>
      </c>
      <c r="E414" s="160">
        <f t="shared" si="107"/>
        <v>0</v>
      </c>
      <c r="F414" s="160">
        <f t="shared" si="107"/>
        <v>0</v>
      </c>
      <c r="G414" s="160">
        <f t="shared" si="107"/>
        <v>0</v>
      </c>
      <c r="H414" s="160">
        <f t="shared" si="107"/>
        <v>0</v>
      </c>
      <c r="I414" s="160">
        <f t="shared" si="107"/>
        <v>0</v>
      </c>
      <c r="J414" s="160">
        <f t="shared" si="107"/>
        <v>0</v>
      </c>
      <c r="K414" s="160">
        <f t="shared" si="107"/>
        <v>0</v>
      </c>
      <c r="L414" s="160">
        <f t="shared" si="107"/>
        <v>0</v>
      </c>
      <c r="M414" s="160">
        <f t="shared" si="107"/>
        <v>0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1020.2338948731423</v>
      </c>
      <c r="D415" s="156">
        <f t="shared" si="108"/>
        <v>0</v>
      </c>
      <c r="E415" s="156">
        <f t="shared" si="108"/>
        <v>0</v>
      </c>
      <c r="F415" s="156">
        <f t="shared" si="108"/>
        <v>0</v>
      </c>
      <c r="G415" s="156">
        <f t="shared" si="108"/>
        <v>0</v>
      </c>
      <c r="H415" s="156">
        <f t="shared" si="108"/>
        <v>0</v>
      </c>
      <c r="I415" s="156">
        <f t="shared" si="108"/>
        <v>0</v>
      </c>
      <c r="J415" s="156">
        <f t="shared" si="108"/>
        <v>0</v>
      </c>
      <c r="K415" s="156">
        <f t="shared" si="108"/>
        <v>0</v>
      </c>
      <c r="L415" s="156">
        <f t="shared" si="108"/>
        <v>0</v>
      </c>
      <c r="M415" s="156">
        <f t="shared" si="108"/>
        <v>0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897.56928665316832</v>
      </c>
      <c r="D416" s="156">
        <f t="shared" si="108"/>
        <v>0</v>
      </c>
      <c r="E416" s="156">
        <f t="shared" si="108"/>
        <v>0</v>
      </c>
      <c r="F416" s="156">
        <f t="shared" si="108"/>
        <v>0</v>
      </c>
      <c r="G416" s="156">
        <f t="shared" si="108"/>
        <v>0</v>
      </c>
      <c r="H416" s="156">
        <f t="shared" si="108"/>
        <v>0</v>
      </c>
      <c r="I416" s="156">
        <f t="shared" si="108"/>
        <v>0</v>
      </c>
      <c r="J416" s="156">
        <f t="shared" si="108"/>
        <v>0</v>
      </c>
      <c r="K416" s="156">
        <f t="shared" si="108"/>
        <v>0</v>
      </c>
      <c r="L416" s="156">
        <f t="shared" si="108"/>
        <v>0</v>
      </c>
      <c r="M416" s="156">
        <f t="shared" si="108"/>
        <v>0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941.98589866587258</v>
      </c>
      <c r="D417" s="157">
        <f t="shared" ref="D417:Q417" si="109">IF(D333=0,0,D333/0.086*1000000/SUM(D$65:D$67))</f>
        <v>0</v>
      </c>
      <c r="E417" s="157">
        <f t="shared" si="109"/>
        <v>0</v>
      </c>
      <c r="F417" s="157">
        <f t="shared" si="109"/>
        <v>0</v>
      </c>
      <c r="G417" s="157">
        <f t="shared" si="109"/>
        <v>0</v>
      </c>
      <c r="H417" s="157">
        <f t="shared" si="109"/>
        <v>0</v>
      </c>
      <c r="I417" s="157">
        <f t="shared" si="109"/>
        <v>0</v>
      </c>
      <c r="J417" s="157">
        <f t="shared" si="109"/>
        <v>0</v>
      </c>
      <c r="K417" s="157">
        <f t="shared" si="109"/>
        <v>0</v>
      </c>
      <c r="L417" s="157">
        <f t="shared" si="109"/>
        <v>0</v>
      </c>
      <c r="M417" s="157">
        <f t="shared" si="109"/>
        <v>0</v>
      </c>
      <c r="N417" s="157">
        <f t="shared" si="109"/>
        <v>0</v>
      </c>
      <c r="O417" s="157">
        <f t="shared" si="109"/>
        <v>0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941.98589866587258</v>
      </c>
      <c r="D420" s="57">
        <f t="shared" ref="D420:Q420" si="112">IF(D336=0,0,D336/0.086*1000000/D$67)</f>
        <v>0</v>
      </c>
      <c r="E420" s="57">
        <f t="shared" si="112"/>
        <v>0</v>
      </c>
      <c r="F420" s="57">
        <f t="shared" si="112"/>
        <v>0</v>
      </c>
      <c r="G420" s="57">
        <f t="shared" si="112"/>
        <v>0</v>
      </c>
      <c r="H420" s="57">
        <f t="shared" si="112"/>
        <v>0</v>
      </c>
      <c r="I420" s="57">
        <f t="shared" si="112"/>
        <v>0</v>
      </c>
      <c r="J420" s="57">
        <f t="shared" si="112"/>
        <v>0</v>
      </c>
      <c r="K420" s="57">
        <f t="shared" si="112"/>
        <v>0</v>
      </c>
      <c r="L420" s="57">
        <f t="shared" si="112"/>
        <v>0</v>
      </c>
      <c r="M420" s="57">
        <f t="shared" si="112"/>
        <v>0</v>
      </c>
      <c r="N420" s="57">
        <f t="shared" si="112"/>
        <v>0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10072.885471358673</v>
      </c>
      <c r="D422" s="168">
        <f t="shared" si="113"/>
        <v>0</v>
      </c>
      <c r="E422" s="168">
        <f t="shared" si="113"/>
        <v>0</v>
      </c>
      <c r="F422" s="168">
        <f t="shared" si="113"/>
        <v>0</v>
      </c>
      <c r="G422" s="168">
        <f t="shared" si="113"/>
        <v>0</v>
      </c>
      <c r="H422" s="168">
        <f t="shared" si="113"/>
        <v>0</v>
      </c>
      <c r="I422" s="168">
        <f t="shared" si="113"/>
        <v>0</v>
      </c>
      <c r="J422" s="168">
        <f t="shared" si="113"/>
        <v>0</v>
      </c>
      <c r="K422" s="168">
        <f t="shared" si="113"/>
        <v>0</v>
      </c>
      <c r="L422" s="168">
        <f t="shared" si="113"/>
        <v>0</v>
      </c>
      <c r="M422" s="168">
        <f t="shared" si="113"/>
        <v>0</v>
      </c>
      <c r="N422" s="168">
        <f t="shared" si="113"/>
        <v>0</v>
      </c>
      <c r="O422" s="168">
        <f t="shared" si="113"/>
        <v>0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5716.5530006591471</v>
      </c>
      <c r="D423" s="157">
        <f t="shared" si="114"/>
        <v>0</v>
      </c>
      <c r="E423" s="157">
        <f t="shared" si="114"/>
        <v>0</v>
      </c>
      <c r="F423" s="157">
        <f t="shared" si="114"/>
        <v>0</v>
      </c>
      <c r="G423" s="157">
        <f t="shared" si="114"/>
        <v>0</v>
      </c>
      <c r="H423" s="157">
        <f t="shared" si="114"/>
        <v>0</v>
      </c>
      <c r="I423" s="157">
        <f t="shared" si="114"/>
        <v>0</v>
      </c>
      <c r="J423" s="157">
        <f t="shared" si="114"/>
        <v>0</v>
      </c>
      <c r="K423" s="157">
        <f t="shared" si="114"/>
        <v>0</v>
      </c>
      <c r="L423" s="157">
        <f t="shared" si="114"/>
        <v>0</v>
      </c>
      <c r="M423" s="157">
        <f t="shared" si="114"/>
        <v>0</v>
      </c>
      <c r="N423" s="157">
        <f t="shared" si="114"/>
        <v>0</v>
      </c>
      <c r="O423" s="157">
        <f t="shared" si="114"/>
        <v>0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5649.3986164776034</v>
      </c>
      <c r="D424" s="156">
        <f t="shared" si="115"/>
        <v>0</v>
      </c>
      <c r="E424" s="156">
        <f t="shared" si="115"/>
        <v>0</v>
      </c>
      <c r="F424" s="156">
        <f t="shared" si="115"/>
        <v>0</v>
      </c>
      <c r="G424" s="156">
        <f t="shared" si="115"/>
        <v>0</v>
      </c>
      <c r="H424" s="156">
        <f t="shared" si="115"/>
        <v>0</v>
      </c>
      <c r="I424" s="156">
        <f t="shared" si="115"/>
        <v>0</v>
      </c>
      <c r="J424" s="156">
        <f t="shared" si="115"/>
        <v>0</v>
      </c>
      <c r="K424" s="156">
        <f t="shared" si="115"/>
        <v>0</v>
      </c>
      <c r="L424" s="156">
        <f t="shared" si="115"/>
        <v>0</v>
      </c>
      <c r="M424" s="156">
        <f t="shared" si="115"/>
        <v>0</v>
      </c>
      <c r="N424" s="156">
        <f t="shared" si="115"/>
        <v>0</v>
      </c>
      <c r="O424" s="156">
        <f t="shared" si="115"/>
        <v>0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67.154384181543648</v>
      </c>
      <c r="D425" s="156">
        <f t="shared" si="115"/>
        <v>0</v>
      </c>
      <c r="E425" s="156">
        <f t="shared" si="115"/>
        <v>0</v>
      </c>
      <c r="F425" s="156">
        <f t="shared" si="115"/>
        <v>0</v>
      </c>
      <c r="G425" s="156">
        <f t="shared" si="115"/>
        <v>0</v>
      </c>
      <c r="H425" s="156">
        <f t="shared" si="115"/>
        <v>0</v>
      </c>
      <c r="I425" s="156">
        <f t="shared" si="115"/>
        <v>0</v>
      </c>
      <c r="J425" s="156">
        <f t="shared" si="115"/>
        <v>0</v>
      </c>
      <c r="K425" s="156">
        <f t="shared" si="115"/>
        <v>0</v>
      </c>
      <c r="L425" s="156">
        <f t="shared" si="115"/>
        <v>0</v>
      </c>
      <c r="M425" s="156">
        <f t="shared" si="115"/>
        <v>0</v>
      </c>
      <c r="N425" s="156">
        <f t="shared" si="115"/>
        <v>0</v>
      </c>
      <c r="O425" s="156">
        <f t="shared" si="115"/>
        <v>0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1805.2073815637514</v>
      </c>
      <c r="D426" s="157">
        <f t="shared" si="116"/>
        <v>0</v>
      </c>
      <c r="E426" s="157">
        <f t="shared" si="116"/>
        <v>0</v>
      </c>
      <c r="F426" s="157">
        <f t="shared" si="116"/>
        <v>0</v>
      </c>
      <c r="G426" s="157">
        <f t="shared" si="116"/>
        <v>0</v>
      </c>
      <c r="H426" s="157">
        <f t="shared" si="116"/>
        <v>0</v>
      </c>
      <c r="I426" s="157">
        <f t="shared" si="116"/>
        <v>0</v>
      </c>
      <c r="J426" s="157">
        <f t="shared" si="116"/>
        <v>0</v>
      </c>
      <c r="K426" s="157">
        <f t="shared" si="116"/>
        <v>0</v>
      </c>
      <c r="L426" s="157">
        <f t="shared" si="116"/>
        <v>0</v>
      </c>
      <c r="M426" s="157">
        <f t="shared" si="116"/>
        <v>0</v>
      </c>
      <c r="N426" s="157">
        <f t="shared" si="116"/>
        <v>0</v>
      </c>
      <c r="O426" s="157">
        <f t="shared" si="116"/>
        <v>0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1805.2073815637514</v>
      </c>
      <c r="D427" s="156">
        <f t="shared" si="117"/>
        <v>0</v>
      </c>
      <c r="E427" s="156">
        <f t="shared" si="117"/>
        <v>0</v>
      </c>
      <c r="F427" s="156">
        <f t="shared" si="117"/>
        <v>0</v>
      </c>
      <c r="G427" s="156">
        <f t="shared" si="117"/>
        <v>0</v>
      </c>
      <c r="H427" s="156">
        <f t="shared" si="117"/>
        <v>0</v>
      </c>
      <c r="I427" s="156">
        <f t="shared" si="117"/>
        <v>0</v>
      </c>
      <c r="J427" s="156">
        <f t="shared" si="117"/>
        <v>0</v>
      </c>
      <c r="K427" s="156">
        <f t="shared" si="117"/>
        <v>0</v>
      </c>
      <c r="L427" s="156">
        <f t="shared" si="117"/>
        <v>0</v>
      </c>
      <c r="M427" s="156">
        <f t="shared" si="117"/>
        <v>0</v>
      </c>
      <c r="N427" s="156">
        <f t="shared" si="117"/>
        <v>0</v>
      </c>
      <c r="O427" s="156">
        <f t="shared" si="117"/>
        <v>0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1767.3149638560137</v>
      </c>
      <c r="D428" s="157">
        <f t="shared" si="118"/>
        <v>0</v>
      </c>
      <c r="E428" s="157">
        <f t="shared" si="118"/>
        <v>0</v>
      </c>
      <c r="F428" s="157">
        <f t="shared" si="118"/>
        <v>0</v>
      </c>
      <c r="G428" s="157">
        <f t="shared" si="118"/>
        <v>0</v>
      </c>
      <c r="H428" s="157">
        <f t="shared" si="118"/>
        <v>0</v>
      </c>
      <c r="I428" s="157">
        <f t="shared" si="118"/>
        <v>0</v>
      </c>
      <c r="J428" s="157">
        <f t="shared" si="118"/>
        <v>0</v>
      </c>
      <c r="K428" s="157">
        <f t="shared" si="118"/>
        <v>0</v>
      </c>
      <c r="L428" s="157">
        <f t="shared" si="118"/>
        <v>0</v>
      </c>
      <c r="M428" s="157">
        <f t="shared" si="118"/>
        <v>0</v>
      </c>
      <c r="N428" s="157">
        <f t="shared" si="118"/>
        <v>0</v>
      </c>
      <c r="O428" s="157">
        <f t="shared" si="118"/>
        <v>0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0</v>
      </c>
      <c r="E429" s="132">
        <f t="shared" si="119"/>
        <v>0</v>
      </c>
      <c r="F429" s="132">
        <f t="shared" si="119"/>
        <v>0</v>
      </c>
      <c r="G429" s="132">
        <f t="shared" si="119"/>
        <v>0</v>
      </c>
      <c r="H429" s="132">
        <f t="shared" si="119"/>
        <v>0</v>
      </c>
      <c r="I429" s="132">
        <f t="shared" si="119"/>
        <v>0</v>
      </c>
      <c r="J429" s="132">
        <f t="shared" si="119"/>
        <v>0</v>
      </c>
      <c r="K429" s="132">
        <f t="shared" si="119"/>
        <v>0</v>
      </c>
      <c r="L429" s="132">
        <f t="shared" si="119"/>
        <v>0</v>
      </c>
      <c r="M429" s="132">
        <f t="shared" si="119"/>
        <v>0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1768.4315014280687</v>
      </c>
      <c r="D434" s="162">
        <f t="shared" si="122"/>
        <v>0</v>
      </c>
      <c r="E434" s="162">
        <f t="shared" si="122"/>
        <v>0</v>
      </c>
      <c r="F434" s="162">
        <f t="shared" si="122"/>
        <v>0</v>
      </c>
      <c r="G434" s="162">
        <f t="shared" si="122"/>
        <v>0</v>
      </c>
      <c r="H434" s="162">
        <f t="shared" si="122"/>
        <v>0</v>
      </c>
      <c r="I434" s="162">
        <f t="shared" si="122"/>
        <v>0</v>
      </c>
      <c r="J434" s="162">
        <f t="shared" si="122"/>
        <v>0</v>
      </c>
      <c r="K434" s="162">
        <f t="shared" si="122"/>
        <v>0</v>
      </c>
      <c r="L434" s="162">
        <f t="shared" si="122"/>
        <v>0</v>
      </c>
      <c r="M434" s="162">
        <f t="shared" si="122"/>
        <v>0</v>
      </c>
      <c r="N434" s="162">
        <f t="shared" si="122"/>
        <v>0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1611.9043280386413</v>
      </c>
      <c r="D435" s="160">
        <f t="shared" si="123"/>
        <v>0</v>
      </c>
      <c r="E435" s="160">
        <f t="shared" si="123"/>
        <v>0</v>
      </c>
      <c r="F435" s="160">
        <f t="shared" si="123"/>
        <v>0</v>
      </c>
      <c r="G435" s="160">
        <f t="shared" si="123"/>
        <v>0</v>
      </c>
      <c r="H435" s="160">
        <f t="shared" si="123"/>
        <v>0</v>
      </c>
      <c r="I435" s="160">
        <f t="shared" si="123"/>
        <v>0</v>
      </c>
      <c r="J435" s="160">
        <f t="shared" si="123"/>
        <v>0</v>
      </c>
      <c r="K435" s="160">
        <f t="shared" si="123"/>
        <v>0</v>
      </c>
      <c r="L435" s="160">
        <f t="shared" si="123"/>
        <v>0</v>
      </c>
      <c r="M435" s="160">
        <f t="shared" si="123"/>
        <v>0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714.33504138547335</v>
      </c>
      <c r="D436" s="156">
        <f t="shared" si="123"/>
        <v>0</v>
      </c>
      <c r="E436" s="156">
        <f t="shared" si="123"/>
        <v>0</v>
      </c>
      <c r="F436" s="156">
        <f t="shared" si="123"/>
        <v>0</v>
      </c>
      <c r="G436" s="156">
        <f t="shared" si="123"/>
        <v>0</v>
      </c>
      <c r="H436" s="156">
        <f t="shared" si="123"/>
        <v>0</v>
      </c>
      <c r="I436" s="156">
        <f t="shared" si="123"/>
        <v>0</v>
      </c>
      <c r="J436" s="156">
        <f t="shared" si="123"/>
        <v>0</v>
      </c>
      <c r="K436" s="156">
        <f t="shared" si="123"/>
        <v>0</v>
      </c>
      <c r="L436" s="156">
        <f t="shared" si="123"/>
        <v>0</v>
      </c>
      <c r="M436" s="156">
        <f t="shared" si="123"/>
        <v>0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897.56928665316821</v>
      </c>
      <c r="D437" s="156">
        <f t="shared" si="123"/>
        <v>0</v>
      </c>
      <c r="E437" s="156">
        <f t="shared" si="123"/>
        <v>0</v>
      </c>
      <c r="F437" s="156">
        <f t="shared" si="123"/>
        <v>0</v>
      </c>
      <c r="G437" s="156">
        <f t="shared" si="123"/>
        <v>0</v>
      </c>
      <c r="H437" s="156">
        <f t="shared" si="123"/>
        <v>0</v>
      </c>
      <c r="I437" s="156">
        <f t="shared" si="123"/>
        <v>0</v>
      </c>
      <c r="J437" s="156">
        <f t="shared" si="123"/>
        <v>0</v>
      </c>
      <c r="K437" s="156">
        <f t="shared" si="123"/>
        <v>0</v>
      </c>
      <c r="L437" s="156">
        <f t="shared" si="123"/>
        <v>0</v>
      </c>
      <c r="M437" s="156">
        <f t="shared" si="123"/>
        <v>0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783.81012527976077</v>
      </c>
      <c r="D438" s="157">
        <f t="shared" si="124"/>
        <v>0</v>
      </c>
      <c r="E438" s="157">
        <f t="shared" si="124"/>
        <v>0</v>
      </c>
      <c r="F438" s="157">
        <f t="shared" si="124"/>
        <v>0</v>
      </c>
      <c r="G438" s="157">
        <f t="shared" si="124"/>
        <v>0</v>
      </c>
      <c r="H438" s="157">
        <f t="shared" si="124"/>
        <v>0</v>
      </c>
      <c r="I438" s="157">
        <f t="shared" si="124"/>
        <v>0</v>
      </c>
      <c r="J438" s="157">
        <f t="shared" si="124"/>
        <v>0</v>
      </c>
      <c r="K438" s="157">
        <f t="shared" si="124"/>
        <v>0</v>
      </c>
      <c r="L438" s="157">
        <f t="shared" si="124"/>
        <v>0</v>
      </c>
      <c r="M438" s="157">
        <f t="shared" si="124"/>
        <v>0</v>
      </c>
      <c r="N438" s="157">
        <f t="shared" si="124"/>
        <v>0</v>
      </c>
      <c r="O438" s="157">
        <f t="shared" si="124"/>
        <v>0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783.81012527976077</v>
      </c>
      <c r="D441" s="57">
        <f t="shared" si="127"/>
        <v>0</v>
      </c>
      <c r="E441" s="57">
        <f t="shared" si="127"/>
        <v>0</v>
      </c>
      <c r="F441" s="57">
        <f t="shared" si="127"/>
        <v>0</v>
      </c>
      <c r="G441" s="57">
        <f t="shared" si="127"/>
        <v>0</v>
      </c>
      <c r="H441" s="57">
        <f t="shared" si="127"/>
        <v>0</v>
      </c>
      <c r="I441" s="57">
        <f t="shared" si="127"/>
        <v>0</v>
      </c>
      <c r="J441" s="57">
        <f t="shared" si="127"/>
        <v>0</v>
      </c>
      <c r="K441" s="57">
        <f t="shared" si="127"/>
        <v>0</v>
      </c>
      <c r="L441" s="57">
        <f t="shared" si="127"/>
        <v>0</v>
      </c>
      <c r="M441" s="57">
        <f t="shared" si="127"/>
        <v>0</v>
      </c>
      <c r="N441" s="57">
        <f t="shared" si="127"/>
        <v>0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4417.0739148438342</v>
      </c>
      <c r="D443" s="168">
        <f t="shared" si="128"/>
        <v>0</v>
      </c>
      <c r="E443" s="168">
        <f t="shared" si="128"/>
        <v>0</v>
      </c>
      <c r="F443" s="168">
        <f t="shared" si="128"/>
        <v>0</v>
      </c>
      <c r="G443" s="168">
        <f t="shared" si="128"/>
        <v>0</v>
      </c>
      <c r="H443" s="168">
        <f t="shared" si="128"/>
        <v>0</v>
      </c>
      <c r="I443" s="168">
        <f t="shared" si="128"/>
        <v>0</v>
      </c>
      <c r="J443" s="168">
        <f t="shared" si="128"/>
        <v>0</v>
      </c>
      <c r="K443" s="168">
        <f t="shared" si="128"/>
        <v>0</v>
      </c>
      <c r="L443" s="168">
        <f t="shared" si="128"/>
        <v>0</v>
      </c>
      <c r="M443" s="168">
        <f t="shared" si="128"/>
        <v>0</v>
      </c>
      <c r="N443" s="168">
        <f t="shared" si="128"/>
        <v>0</v>
      </c>
      <c r="O443" s="168">
        <f t="shared" si="128"/>
        <v>0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4417.0739148438342</v>
      </c>
      <c r="D444" s="157">
        <f t="shared" si="129"/>
        <v>0</v>
      </c>
      <c r="E444" s="157">
        <f t="shared" si="129"/>
        <v>0</v>
      </c>
      <c r="F444" s="157">
        <f t="shared" si="129"/>
        <v>0</v>
      </c>
      <c r="G444" s="157">
        <f t="shared" si="129"/>
        <v>0</v>
      </c>
      <c r="H444" s="157">
        <f t="shared" si="129"/>
        <v>0</v>
      </c>
      <c r="I444" s="157">
        <f t="shared" si="129"/>
        <v>0</v>
      </c>
      <c r="J444" s="157">
        <f t="shared" si="129"/>
        <v>0</v>
      </c>
      <c r="K444" s="157">
        <f t="shared" si="129"/>
        <v>0</v>
      </c>
      <c r="L444" s="157">
        <f t="shared" si="129"/>
        <v>0</v>
      </c>
      <c r="M444" s="157">
        <f t="shared" si="129"/>
        <v>0</v>
      </c>
      <c r="N444" s="157">
        <f t="shared" si="129"/>
        <v>0</v>
      </c>
      <c r="O444" s="157">
        <f t="shared" si="129"/>
        <v>0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4417.0739148438342</v>
      </c>
      <c r="D445" s="156">
        <f t="shared" si="130"/>
        <v>0</v>
      </c>
      <c r="E445" s="156">
        <f t="shared" si="130"/>
        <v>0</v>
      </c>
      <c r="F445" s="156">
        <f t="shared" si="130"/>
        <v>0</v>
      </c>
      <c r="G445" s="156">
        <f t="shared" si="130"/>
        <v>0</v>
      </c>
      <c r="H445" s="156">
        <f t="shared" si="130"/>
        <v>0</v>
      </c>
      <c r="I445" s="156">
        <f t="shared" si="130"/>
        <v>0</v>
      </c>
      <c r="J445" s="156">
        <f t="shared" si="130"/>
        <v>0</v>
      </c>
      <c r="K445" s="156">
        <f t="shared" si="130"/>
        <v>0</v>
      </c>
      <c r="L445" s="156">
        <f t="shared" si="130"/>
        <v>0</v>
      </c>
      <c r="M445" s="156">
        <f t="shared" si="130"/>
        <v>0</v>
      </c>
      <c r="N445" s="156">
        <f t="shared" si="130"/>
        <v>0</v>
      </c>
      <c r="O445" s="156">
        <f t="shared" si="130"/>
        <v>0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0</v>
      </c>
      <c r="E449" s="157">
        <f t="shared" si="134"/>
        <v>0</v>
      </c>
      <c r="F449" s="157">
        <f t="shared" si="134"/>
        <v>0</v>
      </c>
      <c r="G449" s="157">
        <f t="shared" si="134"/>
        <v>0</v>
      </c>
      <c r="H449" s="157">
        <f t="shared" si="134"/>
        <v>0</v>
      </c>
      <c r="I449" s="157">
        <f t="shared" si="134"/>
        <v>0</v>
      </c>
      <c r="J449" s="157">
        <f t="shared" si="134"/>
        <v>0</v>
      </c>
      <c r="K449" s="157">
        <f t="shared" si="134"/>
        <v>0</v>
      </c>
      <c r="L449" s="157">
        <f t="shared" si="134"/>
        <v>0</v>
      </c>
      <c r="M449" s="157">
        <f t="shared" si="134"/>
        <v>0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0</v>
      </c>
      <c r="E450" s="132">
        <f t="shared" si="135"/>
        <v>0</v>
      </c>
      <c r="F450" s="132">
        <f t="shared" si="135"/>
        <v>0</v>
      </c>
      <c r="G450" s="132">
        <f t="shared" si="135"/>
        <v>0</v>
      </c>
      <c r="H450" s="132">
        <f t="shared" si="135"/>
        <v>0</v>
      </c>
      <c r="I450" s="132">
        <f t="shared" si="135"/>
        <v>0</v>
      </c>
      <c r="J450" s="132">
        <f t="shared" si="135"/>
        <v>0</v>
      </c>
      <c r="K450" s="132">
        <f t="shared" si="135"/>
        <v>0</v>
      </c>
      <c r="L450" s="132">
        <f t="shared" si="135"/>
        <v>0</v>
      </c>
      <c r="M450" s="132">
        <f t="shared" si="135"/>
        <v>0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171.38986834112174</v>
      </c>
      <c r="D464" s="184">
        <f>D401/RES_summary!D$21</f>
        <v>0</v>
      </c>
      <c r="E464" s="184">
        <f>E401/RES_summary!E$21</f>
        <v>0</v>
      </c>
      <c r="F464" s="184">
        <f>F401/RES_summary!F$21</f>
        <v>0</v>
      </c>
      <c r="G464" s="184">
        <f>G401/RES_summary!G$21</f>
        <v>0</v>
      </c>
      <c r="H464" s="184">
        <f>H401/RES_summary!H$21</f>
        <v>0</v>
      </c>
      <c r="I464" s="184">
        <f>I401/RES_summary!I$21</f>
        <v>0</v>
      </c>
      <c r="J464" s="184">
        <f>J401/RES_summary!J$21</f>
        <v>0</v>
      </c>
      <c r="K464" s="184">
        <f>K401/RES_summary!K$21</f>
        <v>0</v>
      </c>
      <c r="L464" s="184">
        <f>L401/RES_summary!L$21</f>
        <v>0</v>
      </c>
      <c r="M464" s="184">
        <f>M401/RES_summary!M$21</f>
        <v>0</v>
      </c>
      <c r="N464" s="184">
        <f>N401/RES_summary!N$21</f>
        <v>0</v>
      </c>
      <c r="O464" s="184">
        <f>O401/RES_summary!O$21</f>
        <v>0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123.88387201490293</v>
      </c>
      <c r="D465" s="178">
        <f>D402/RES_summary!D$21</f>
        <v>0</v>
      </c>
      <c r="E465" s="178">
        <f>E402/RES_summary!E$21</f>
        <v>0</v>
      </c>
      <c r="F465" s="178">
        <f>F402/RES_summary!F$21</f>
        <v>0</v>
      </c>
      <c r="G465" s="178">
        <f>G402/RES_summary!G$21</f>
        <v>0</v>
      </c>
      <c r="H465" s="178">
        <f>H402/RES_summary!H$21</f>
        <v>0</v>
      </c>
      <c r="I465" s="178">
        <f>I402/RES_summary!I$21</f>
        <v>0</v>
      </c>
      <c r="J465" s="178">
        <f>J402/RES_summary!J$21</f>
        <v>0</v>
      </c>
      <c r="K465" s="178">
        <f>K402/RES_summary!K$21</f>
        <v>0</v>
      </c>
      <c r="L465" s="178">
        <f>L402/RES_summary!L$21</f>
        <v>0</v>
      </c>
      <c r="M465" s="178">
        <f>M402/RES_summary!M$21</f>
        <v>0</v>
      </c>
      <c r="N465" s="178">
        <f>N402/RES_summary!N$21</f>
        <v>0</v>
      </c>
      <c r="O465" s="178">
        <f>O402/RES_summary!O$21</f>
        <v>0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123.16708199760035</v>
      </c>
      <c r="D466" s="177">
        <f>D403/RES_summary!D$21</f>
        <v>0</v>
      </c>
      <c r="E466" s="177">
        <f>E403/RES_summary!E$21</f>
        <v>0</v>
      </c>
      <c r="F466" s="177">
        <f>F403/RES_summary!F$21</f>
        <v>0</v>
      </c>
      <c r="G466" s="177">
        <f>G403/RES_summary!G$21</f>
        <v>0</v>
      </c>
      <c r="H466" s="177">
        <f>H403/RES_summary!H$21</f>
        <v>0</v>
      </c>
      <c r="I466" s="177">
        <f>I403/RES_summary!I$21</f>
        <v>0</v>
      </c>
      <c r="J466" s="177">
        <f>J403/RES_summary!J$21</f>
        <v>0</v>
      </c>
      <c r="K466" s="177">
        <f>K403/RES_summary!K$21</f>
        <v>0</v>
      </c>
      <c r="L466" s="177">
        <f>L403/RES_summary!L$21</f>
        <v>0</v>
      </c>
      <c r="M466" s="177">
        <f>M403/RES_summary!M$21</f>
        <v>0</v>
      </c>
      <c r="N466" s="177">
        <f>N403/RES_summary!N$21</f>
        <v>0</v>
      </c>
      <c r="O466" s="177">
        <f>O403/RES_summary!O$21</f>
        <v>0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0.71679001730258063</v>
      </c>
      <c r="D467" s="177">
        <f>D404/RES_summary!D$21</f>
        <v>0</v>
      </c>
      <c r="E467" s="177">
        <f>E404/RES_summary!E$21</f>
        <v>0</v>
      </c>
      <c r="F467" s="177">
        <f>F404/RES_summary!F$21</f>
        <v>0</v>
      </c>
      <c r="G467" s="177">
        <f>G404/RES_summary!G$21</f>
        <v>0</v>
      </c>
      <c r="H467" s="177">
        <f>H404/RES_summary!H$21</f>
        <v>0</v>
      </c>
      <c r="I467" s="177">
        <f>I404/RES_summary!I$21</f>
        <v>0</v>
      </c>
      <c r="J467" s="177">
        <f>J404/RES_summary!J$21</f>
        <v>0</v>
      </c>
      <c r="K467" s="177">
        <f>K404/RES_summary!K$21</f>
        <v>0</v>
      </c>
      <c r="L467" s="177">
        <f>L404/RES_summary!L$21</f>
        <v>0</v>
      </c>
      <c r="M467" s="177">
        <f>M404/RES_summary!M$21</f>
        <v>0</v>
      </c>
      <c r="N467" s="177">
        <f>N404/RES_summary!N$21</f>
        <v>0</v>
      </c>
      <c r="O467" s="177">
        <f>O404/RES_summary!O$21</f>
        <v>0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10.423392432624679</v>
      </c>
      <c r="D468" s="178">
        <f>D405/RES_summary!D$21</f>
        <v>0</v>
      </c>
      <c r="E468" s="178">
        <f>E405/RES_summary!E$21</f>
        <v>0</v>
      </c>
      <c r="F468" s="178">
        <f>F405/RES_summary!F$21</f>
        <v>0</v>
      </c>
      <c r="G468" s="178">
        <f>G405/RES_summary!G$21</f>
        <v>0</v>
      </c>
      <c r="H468" s="178">
        <f>H405/RES_summary!H$21</f>
        <v>0</v>
      </c>
      <c r="I468" s="178">
        <f>I405/RES_summary!I$21</f>
        <v>0</v>
      </c>
      <c r="J468" s="178">
        <f>J405/RES_summary!J$21</f>
        <v>0</v>
      </c>
      <c r="K468" s="178">
        <f>K405/RES_summary!K$21</f>
        <v>0</v>
      </c>
      <c r="L468" s="178">
        <f>L405/RES_summary!L$21</f>
        <v>0</v>
      </c>
      <c r="M468" s="178">
        <f>M405/RES_summary!M$21</f>
        <v>0</v>
      </c>
      <c r="N468" s="178">
        <f>N405/RES_summary!N$21</f>
        <v>0</v>
      </c>
      <c r="O468" s="178">
        <f>O405/RES_summary!O$21</f>
        <v>0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10.423392432624679</v>
      </c>
      <c r="D469" s="177">
        <f>D406/RES_summary!D$21</f>
        <v>0</v>
      </c>
      <c r="E469" s="177">
        <f>E406/RES_summary!E$21</f>
        <v>0</v>
      </c>
      <c r="F469" s="177">
        <f>F406/RES_summary!F$21</f>
        <v>0</v>
      </c>
      <c r="G469" s="177">
        <f>G406/RES_summary!G$21</f>
        <v>0</v>
      </c>
      <c r="H469" s="177">
        <f>H406/RES_summary!H$21</f>
        <v>0</v>
      </c>
      <c r="I469" s="177">
        <f>I406/RES_summary!I$21</f>
        <v>0</v>
      </c>
      <c r="J469" s="177">
        <f>J406/RES_summary!J$21</f>
        <v>0</v>
      </c>
      <c r="K469" s="177">
        <f>K406/RES_summary!K$21</f>
        <v>0</v>
      </c>
      <c r="L469" s="177">
        <f>L406/RES_summary!L$21</f>
        <v>0</v>
      </c>
      <c r="M469" s="177">
        <f>M406/RES_summary!M$21</f>
        <v>0</v>
      </c>
      <c r="N469" s="177">
        <f>N406/RES_summary!N$21</f>
        <v>0</v>
      </c>
      <c r="O469" s="177">
        <f>O406/RES_summary!O$21</f>
        <v>0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26.993525777763626</v>
      </c>
      <c r="D470" s="178">
        <f>D407/RES_summary!D$21</f>
        <v>0</v>
      </c>
      <c r="E470" s="178">
        <f>E407/RES_summary!E$21</f>
        <v>0</v>
      </c>
      <c r="F470" s="178">
        <f>F407/RES_summary!F$21</f>
        <v>0</v>
      </c>
      <c r="G470" s="178">
        <f>G407/RES_summary!G$21</f>
        <v>0</v>
      </c>
      <c r="H470" s="178">
        <f>H407/RES_summary!H$21</f>
        <v>0</v>
      </c>
      <c r="I470" s="178">
        <f>I407/RES_summary!I$21</f>
        <v>0</v>
      </c>
      <c r="J470" s="178">
        <f>J407/RES_summary!J$21</f>
        <v>0</v>
      </c>
      <c r="K470" s="178">
        <f>K407/RES_summary!K$21</f>
        <v>0</v>
      </c>
      <c r="L470" s="178">
        <f>L407/RES_summary!L$21</f>
        <v>0</v>
      </c>
      <c r="M470" s="178">
        <f>M407/RES_summary!M$21</f>
        <v>0</v>
      </c>
      <c r="N470" s="178">
        <f>N407/RES_summary!N$21</f>
        <v>0</v>
      </c>
      <c r="O470" s="178">
        <f>O407/RES_summary!O$21</f>
        <v>0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0</v>
      </c>
      <c r="E471" s="183">
        <f>E408/RES_summary!E$21</f>
        <v>0</v>
      </c>
      <c r="F471" s="183">
        <f>F408/RES_summary!F$21</f>
        <v>0</v>
      </c>
      <c r="G471" s="183">
        <f>G408/RES_summary!G$21</f>
        <v>0</v>
      </c>
      <c r="H471" s="183">
        <f>H408/RES_summary!H$21</f>
        <v>0</v>
      </c>
      <c r="I471" s="183">
        <f>I408/RES_summary!I$21</f>
        <v>0</v>
      </c>
      <c r="J471" s="183">
        <f>J408/RES_summary!J$21</f>
        <v>0</v>
      </c>
      <c r="K471" s="183">
        <f>K408/RES_summary!K$21</f>
        <v>0</v>
      </c>
      <c r="L471" s="183">
        <f>L408/RES_summary!L$21</f>
        <v>0</v>
      </c>
      <c r="M471" s="183">
        <f>M408/RES_summary!M$21</f>
        <v>0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27.039887084099945</v>
      </c>
      <c r="D476" s="180">
        <f>D413/RES_summary!D$21</f>
        <v>0</v>
      </c>
      <c r="E476" s="180">
        <f>E413/RES_summary!E$21</f>
        <v>0</v>
      </c>
      <c r="F476" s="180">
        <f>F413/RES_summary!F$21</f>
        <v>0</v>
      </c>
      <c r="G476" s="180">
        <f>G413/RES_summary!G$21</f>
        <v>0</v>
      </c>
      <c r="H476" s="180">
        <f>H413/RES_summary!H$21</f>
        <v>0</v>
      </c>
      <c r="I476" s="180">
        <f>I413/RES_summary!I$21</f>
        <v>0</v>
      </c>
      <c r="J476" s="180">
        <f>J413/RES_summary!J$21</f>
        <v>0</v>
      </c>
      <c r="K476" s="180">
        <f>K413/RES_summary!K$21</f>
        <v>0</v>
      </c>
      <c r="L476" s="180">
        <f>L413/RES_summary!L$21</f>
        <v>0</v>
      </c>
      <c r="M476" s="180">
        <f>M413/RES_summary!M$21</f>
        <v>0</v>
      </c>
      <c r="N476" s="180">
        <f>N413/RES_summary!N$21</f>
        <v>0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20.540505050670973</v>
      </c>
      <c r="D477" s="179">
        <f>D414/RES_summary!D$21</f>
        <v>0</v>
      </c>
      <c r="E477" s="179">
        <f>E414/RES_summary!E$21</f>
        <v>0</v>
      </c>
      <c r="F477" s="179">
        <f>F414/RES_summary!F$21</f>
        <v>0</v>
      </c>
      <c r="G477" s="179">
        <f>G414/RES_summary!G$21</f>
        <v>0</v>
      </c>
      <c r="H477" s="179">
        <f>H414/RES_summary!H$21</f>
        <v>0</v>
      </c>
      <c r="I477" s="179">
        <f>I414/RES_summary!I$21</f>
        <v>0</v>
      </c>
      <c r="J477" s="179">
        <f>J414/RES_summary!J$21</f>
        <v>0</v>
      </c>
      <c r="K477" s="179">
        <f>K414/RES_summary!K$21</f>
        <v>0</v>
      </c>
      <c r="L477" s="179">
        <f>L414/RES_summary!L$21</f>
        <v>0</v>
      </c>
      <c r="M477" s="179">
        <f>M414/RES_summary!M$21</f>
        <v>0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10.927148141358945</v>
      </c>
      <c r="D478" s="177">
        <f>D415/RES_summary!D$21</f>
        <v>0</v>
      </c>
      <c r="E478" s="177">
        <f>E415/RES_summary!E$21</f>
        <v>0</v>
      </c>
      <c r="F478" s="177">
        <f>F415/RES_summary!F$21</f>
        <v>0</v>
      </c>
      <c r="G478" s="177">
        <f>G415/RES_summary!G$21</f>
        <v>0</v>
      </c>
      <c r="H478" s="177">
        <f>H415/RES_summary!H$21</f>
        <v>0</v>
      </c>
      <c r="I478" s="177">
        <f>I415/RES_summary!I$21</f>
        <v>0</v>
      </c>
      <c r="J478" s="177">
        <f>J415/RES_summary!J$21</f>
        <v>0</v>
      </c>
      <c r="K478" s="177">
        <f>K415/RES_summary!K$21</f>
        <v>0</v>
      </c>
      <c r="L478" s="177">
        <f>L415/RES_summary!L$21</f>
        <v>0</v>
      </c>
      <c r="M478" s="177">
        <f>M415/RES_summary!M$21</f>
        <v>0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9.6133569093120279</v>
      </c>
      <c r="D479" s="177">
        <f>D416/RES_summary!D$21</f>
        <v>0</v>
      </c>
      <c r="E479" s="177">
        <f>E416/RES_summary!E$21</f>
        <v>0</v>
      </c>
      <c r="F479" s="177">
        <f>F416/RES_summary!F$21</f>
        <v>0</v>
      </c>
      <c r="G479" s="177">
        <f>G416/RES_summary!G$21</f>
        <v>0</v>
      </c>
      <c r="H479" s="177">
        <f>H416/RES_summary!H$21</f>
        <v>0</v>
      </c>
      <c r="I479" s="177">
        <f>I416/RES_summary!I$21</f>
        <v>0</v>
      </c>
      <c r="J479" s="177">
        <f>J416/RES_summary!J$21</f>
        <v>0</v>
      </c>
      <c r="K479" s="177">
        <f>K416/RES_summary!K$21</f>
        <v>0</v>
      </c>
      <c r="L479" s="177">
        <f>L416/RES_summary!L$21</f>
        <v>0</v>
      </c>
      <c r="M479" s="177">
        <f>M416/RES_summary!M$21</f>
        <v>0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10.089078115830491</v>
      </c>
      <c r="D480" s="178">
        <f>D417/RES_summary!D$21</f>
        <v>0</v>
      </c>
      <c r="E480" s="178">
        <f>E417/RES_summary!E$21</f>
        <v>0</v>
      </c>
      <c r="F480" s="178">
        <f>F417/RES_summary!F$21</f>
        <v>0</v>
      </c>
      <c r="G480" s="178">
        <f>G417/RES_summary!G$21</f>
        <v>0</v>
      </c>
      <c r="H480" s="178">
        <f>H417/RES_summary!H$21</f>
        <v>0</v>
      </c>
      <c r="I480" s="178">
        <f>I417/RES_summary!I$21</f>
        <v>0</v>
      </c>
      <c r="J480" s="178">
        <f>J417/RES_summary!J$21</f>
        <v>0</v>
      </c>
      <c r="K480" s="178">
        <f>K417/RES_summary!K$21</f>
        <v>0</v>
      </c>
      <c r="L480" s="178">
        <f>L417/RES_summary!L$21</f>
        <v>0</v>
      </c>
      <c r="M480" s="178">
        <f>M417/RES_summary!M$21</f>
        <v>0</v>
      </c>
      <c r="N480" s="178">
        <f>N417/RES_summary!N$21</f>
        <v>0</v>
      </c>
      <c r="O480" s="178">
        <f>O417/RES_summary!O$21</f>
        <v>0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10.089078115830491</v>
      </c>
      <c r="D483" s="176">
        <f>D420/RES_summary!D$21</f>
        <v>0</v>
      </c>
      <c r="E483" s="176">
        <f>E420/RES_summary!E$21</f>
        <v>0</v>
      </c>
      <c r="F483" s="176">
        <f>F420/RES_summary!F$21</f>
        <v>0</v>
      </c>
      <c r="G483" s="176">
        <f>G420/RES_summary!G$21</f>
        <v>0</v>
      </c>
      <c r="H483" s="176">
        <f>H420/RES_summary!H$21</f>
        <v>0</v>
      </c>
      <c r="I483" s="176">
        <f>I420/RES_summary!I$21</f>
        <v>0</v>
      </c>
      <c r="J483" s="176">
        <f>J420/RES_summary!J$21</f>
        <v>0</v>
      </c>
      <c r="K483" s="176">
        <f>K420/RES_summary!K$21</f>
        <v>0</v>
      </c>
      <c r="L483" s="176">
        <f>L420/RES_summary!L$21</f>
        <v>0</v>
      </c>
      <c r="M483" s="176">
        <f>M420/RES_summary!M$21</f>
        <v>0</v>
      </c>
      <c r="N483" s="176">
        <f>N420/RES_summary!N$21</f>
        <v>0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107.88497844424634</v>
      </c>
      <c r="D485" s="184">
        <f>D422/RES_summary!D$21</f>
        <v>0</v>
      </c>
      <c r="E485" s="184">
        <f>E422/RES_summary!E$21</f>
        <v>0</v>
      </c>
      <c r="F485" s="184">
        <f>F422/RES_summary!F$21</f>
        <v>0</v>
      </c>
      <c r="G485" s="184">
        <f>G422/RES_summary!G$21</f>
        <v>0</v>
      </c>
      <c r="H485" s="184">
        <f>H422/RES_summary!H$21</f>
        <v>0</v>
      </c>
      <c r="I485" s="184">
        <f>I422/RES_summary!I$21</f>
        <v>0</v>
      </c>
      <c r="J485" s="184">
        <f>J422/RES_summary!J$21</f>
        <v>0</v>
      </c>
      <c r="K485" s="184">
        <f>K422/RES_summary!K$21</f>
        <v>0</v>
      </c>
      <c r="L485" s="184">
        <f>L422/RES_summary!L$21</f>
        <v>0</v>
      </c>
      <c r="M485" s="184">
        <f>M422/RES_summary!M$21</f>
        <v>0</v>
      </c>
      <c r="N485" s="184">
        <f>N422/RES_summary!N$21</f>
        <v>0</v>
      </c>
      <c r="O485" s="184">
        <f>O422/RES_summary!O$21</f>
        <v>0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61.226765558401283</v>
      </c>
      <c r="D486" s="178">
        <f>D423/RES_summary!D$21</f>
        <v>0</v>
      </c>
      <c r="E486" s="178">
        <f>E423/RES_summary!E$21</f>
        <v>0</v>
      </c>
      <c r="F486" s="178">
        <f>F423/RES_summary!F$21</f>
        <v>0</v>
      </c>
      <c r="G486" s="178">
        <f>G423/RES_summary!G$21</f>
        <v>0</v>
      </c>
      <c r="H486" s="178">
        <f>H423/RES_summary!H$21</f>
        <v>0</v>
      </c>
      <c r="I486" s="178">
        <f>I423/RES_summary!I$21</f>
        <v>0</v>
      </c>
      <c r="J486" s="178">
        <f>J423/RES_summary!J$21</f>
        <v>0</v>
      </c>
      <c r="K486" s="178">
        <f>K423/RES_summary!K$21</f>
        <v>0</v>
      </c>
      <c r="L486" s="178">
        <f>L423/RES_summary!L$21</f>
        <v>0</v>
      </c>
      <c r="M486" s="178">
        <f>M423/RES_summary!M$21</f>
        <v>0</v>
      </c>
      <c r="N486" s="178">
        <f>N423/RES_summary!N$21</f>
        <v>0</v>
      </c>
      <c r="O486" s="178">
        <f>O423/RES_summary!O$21</f>
        <v>0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60.507512936055598</v>
      </c>
      <c r="D487" s="177">
        <f>D424/RES_summary!D$21</f>
        <v>0</v>
      </c>
      <c r="E487" s="177">
        <f>E424/RES_summary!E$21</f>
        <v>0</v>
      </c>
      <c r="F487" s="177">
        <f>F424/RES_summary!F$21</f>
        <v>0</v>
      </c>
      <c r="G487" s="177">
        <f>G424/RES_summary!G$21</f>
        <v>0</v>
      </c>
      <c r="H487" s="177">
        <f>H424/RES_summary!H$21</f>
        <v>0</v>
      </c>
      <c r="I487" s="177">
        <f>I424/RES_summary!I$21</f>
        <v>0</v>
      </c>
      <c r="J487" s="177">
        <f>J424/RES_summary!J$21</f>
        <v>0</v>
      </c>
      <c r="K487" s="177">
        <f>K424/RES_summary!K$21</f>
        <v>0</v>
      </c>
      <c r="L487" s="177">
        <f>L424/RES_summary!L$21</f>
        <v>0</v>
      </c>
      <c r="M487" s="177">
        <f>M424/RES_summary!M$21</f>
        <v>0</v>
      </c>
      <c r="N487" s="177">
        <f>N424/RES_summary!N$21</f>
        <v>0</v>
      </c>
      <c r="O487" s="177">
        <f>O424/RES_summary!O$21</f>
        <v>0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0.71925262234568477</v>
      </c>
      <c r="D488" s="177">
        <f>D425/RES_summary!D$21</f>
        <v>0</v>
      </c>
      <c r="E488" s="177">
        <f>E425/RES_summary!E$21</f>
        <v>0</v>
      </c>
      <c r="F488" s="177">
        <f>F425/RES_summary!F$21</f>
        <v>0</v>
      </c>
      <c r="G488" s="177">
        <f>G425/RES_summary!G$21</f>
        <v>0</v>
      </c>
      <c r="H488" s="177">
        <f>H425/RES_summary!H$21</f>
        <v>0</v>
      </c>
      <c r="I488" s="177">
        <f>I425/RES_summary!I$21</f>
        <v>0</v>
      </c>
      <c r="J488" s="177">
        <f>J425/RES_summary!J$21</f>
        <v>0</v>
      </c>
      <c r="K488" s="177">
        <f>K425/RES_summary!K$21</f>
        <v>0</v>
      </c>
      <c r="L488" s="177">
        <f>L425/RES_summary!L$21</f>
        <v>0</v>
      </c>
      <c r="M488" s="177">
        <f>M425/RES_summary!M$21</f>
        <v>0</v>
      </c>
      <c r="N488" s="177">
        <f>N425/RES_summary!N$21</f>
        <v>0</v>
      </c>
      <c r="O488" s="177">
        <f>O425/RES_summary!O$21</f>
        <v>0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19.334555128336067</v>
      </c>
      <c r="D489" s="178">
        <f>D426/RES_summary!D$21</f>
        <v>0</v>
      </c>
      <c r="E489" s="178">
        <f>E426/RES_summary!E$21</f>
        <v>0</v>
      </c>
      <c r="F489" s="178">
        <f>F426/RES_summary!F$21</f>
        <v>0</v>
      </c>
      <c r="G489" s="178">
        <f>G426/RES_summary!G$21</f>
        <v>0</v>
      </c>
      <c r="H489" s="178">
        <f>H426/RES_summary!H$21</f>
        <v>0</v>
      </c>
      <c r="I489" s="178">
        <f>I426/RES_summary!I$21</f>
        <v>0</v>
      </c>
      <c r="J489" s="178">
        <f>J426/RES_summary!J$21</f>
        <v>0</v>
      </c>
      <c r="K489" s="178">
        <f>K426/RES_summary!K$21</f>
        <v>0</v>
      </c>
      <c r="L489" s="178">
        <f>L426/RES_summary!L$21</f>
        <v>0</v>
      </c>
      <c r="M489" s="178">
        <f>M426/RES_summary!M$21</f>
        <v>0</v>
      </c>
      <c r="N489" s="178">
        <f>N426/RES_summary!N$21</f>
        <v>0</v>
      </c>
      <c r="O489" s="178">
        <f>O426/RES_summary!O$21</f>
        <v>0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19.334555128336067</v>
      </c>
      <c r="D490" s="177">
        <f>D427/RES_summary!D$21</f>
        <v>0</v>
      </c>
      <c r="E490" s="177">
        <f>E427/RES_summary!E$21</f>
        <v>0</v>
      </c>
      <c r="F490" s="177">
        <f>F427/RES_summary!F$21</f>
        <v>0</v>
      </c>
      <c r="G490" s="177">
        <f>G427/RES_summary!G$21</f>
        <v>0</v>
      </c>
      <c r="H490" s="177">
        <f>H427/RES_summary!H$21</f>
        <v>0</v>
      </c>
      <c r="I490" s="177">
        <f>I427/RES_summary!I$21</f>
        <v>0</v>
      </c>
      <c r="J490" s="177">
        <f>J427/RES_summary!J$21</f>
        <v>0</v>
      </c>
      <c r="K490" s="177">
        <f>K427/RES_summary!K$21</f>
        <v>0</v>
      </c>
      <c r="L490" s="177">
        <f>L427/RES_summary!L$21</f>
        <v>0</v>
      </c>
      <c r="M490" s="177">
        <f>M427/RES_summary!M$21</f>
        <v>0</v>
      </c>
      <c r="N490" s="177">
        <f>N427/RES_summary!N$21</f>
        <v>0</v>
      </c>
      <c r="O490" s="177">
        <f>O427/RES_summary!O$21</f>
        <v>0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18.928710876535174</v>
      </c>
      <c r="D491" s="178">
        <f>D428/RES_summary!D$21</f>
        <v>0</v>
      </c>
      <c r="E491" s="178">
        <f>E428/RES_summary!E$21</f>
        <v>0</v>
      </c>
      <c r="F491" s="178">
        <f>F428/RES_summary!F$21</f>
        <v>0</v>
      </c>
      <c r="G491" s="178">
        <f>G428/RES_summary!G$21</f>
        <v>0</v>
      </c>
      <c r="H491" s="178">
        <f>H428/RES_summary!H$21</f>
        <v>0</v>
      </c>
      <c r="I491" s="178">
        <f>I428/RES_summary!I$21</f>
        <v>0</v>
      </c>
      <c r="J491" s="178">
        <f>J428/RES_summary!J$21</f>
        <v>0</v>
      </c>
      <c r="K491" s="178">
        <f>K428/RES_summary!K$21</f>
        <v>0</v>
      </c>
      <c r="L491" s="178">
        <f>L428/RES_summary!L$21</f>
        <v>0</v>
      </c>
      <c r="M491" s="178">
        <f>M428/RES_summary!M$21</f>
        <v>0</v>
      </c>
      <c r="N491" s="178">
        <f>N428/RES_summary!N$21</f>
        <v>0</v>
      </c>
      <c r="O491" s="178">
        <f>O428/RES_summary!O$21</f>
        <v>0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0</v>
      </c>
      <c r="E492" s="183">
        <f>E429/RES_summary!E$21</f>
        <v>0</v>
      </c>
      <c r="F492" s="183">
        <f>F429/RES_summary!F$21</f>
        <v>0</v>
      </c>
      <c r="G492" s="183">
        <f>G429/RES_summary!G$21</f>
        <v>0</v>
      </c>
      <c r="H492" s="183">
        <f>H429/RES_summary!H$21</f>
        <v>0</v>
      </c>
      <c r="I492" s="183">
        <f>I429/RES_summary!I$21</f>
        <v>0</v>
      </c>
      <c r="J492" s="183">
        <f>J429/RES_summary!J$21</f>
        <v>0</v>
      </c>
      <c r="K492" s="183">
        <f>K429/RES_summary!K$21</f>
        <v>0</v>
      </c>
      <c r="L492" s="183">
        <f>L429/RES_summary!L$21</f>
        <v>0</v>
      </c>
      <c r="M492" s="183">
        <f>M429/RES_summary!M$21</f>
        <v>0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18.940669478887585</v>
      </c>
      <c r="D497" s="180">
        <f>D434/RES_summary!D$21</f>
        <v>0</v>
      </c>
      <c r="E497" s="180">
        <f>E434/RES_summary!E$21</f>
        <v>0</v>
      </c>
      <c r="F497" s="180">
        <f>F434/RES_summary!F$21</f>
        <v>0</v>
      </c>
      <c r="G497" s="180">
        <f>G434/RES_summary!G$21</f>
        <v>0</v>
      </c>
      <c r="H497" s="180">
        <f>H434/RES_summary!H$21</f>
        <v>0</v>
      </c>
      <c r="I497" s="180">
        <f>I434/RES_summary!I$21</f>
        <v>0</v>
      </c>
      <c r="J497" s="180">
        <f>J434/RES_summary!J$21</f>
        <v>0</v>
      </c>
      <c r="K497" s="180">
        <f>K434/RES_summary!K$21</f>
        <v>0</v>
      </c>
      <c r="L497" s="180">
        <f>L434/RES_summary!L$21</f>
        <v>0</v>
      </c>
      <c r="M497" s="180">
        <f>M434/RES_summary!M$21</f>
        <v>0</v>
      </c>
      <c r="N497" s="180">
        <f>N434/RES_summary!N$21</f>
        <v>0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17.264195466046516</v>
      </c>
      <c r="D498" s="179">
        <f>D435/RES_summary!D$21</f>
        <v>0</v>
      </c>
      <c r="E498" s="179">
        <f>E435/RES_summary!E$21</f>
        <v>0</v>
      </c>
      <c r="F498" s="179">
        <f>F435/RES_summary!F$21</f>
        <v>0</v>
      </c>
      <c r="G498" s="179">
        <f>G435/RES_summary!G$21</f>
        <v>0</v>
      </c>
      <c r="H498" s="179">
        <f>H435/RES_summary!H$21</f>
        <v>0</v>
      </c>
      <c r="I498" s="179">
        <f>I435/RES_summary!I$21</f>
        <v>0</v>
      </c>
      <c r="J498" s="179">
        <f>J435/RES_summary!J$21</f>
        <v>0</v>
      </c>
      <c r="K498" s="179">
        <f>K435/RES_summary!K$21</f>
        <v>0</v>
      </c>
      <c r="L498" s="179">
        <f>L435/RES_summary!L$21</f>
        <v>0</v>
      </c>
      <c r="M498" s="179">
        <f>M435/RES_summary!M$21</f>
        <v>0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7.6508385567344908</v>
      </c>
      <c r="D499" s="177">
        <f>D436/RES_summary!D$21</f>
        <v>0</v>
      </c>
      <c r="E499" s="177">
        <f>E436/RES_summary!E$21</f>
        <v>0</v>
      </c>
      <c r="F499" s="177">
        <f>F436/RES_summary!F$21</f>
        <v>0</v>
      </c>
      <c r="G499" s="177">
        <f>G436/RES_summary!G$21</f>
        <v>0</v>
      </c>
      <c r="H499" s="177">
        <f>H436/RES_summary!H$21</f>
        <v>0</v>
      </c>
      <c r="I499" s="177">
        <f>I436/RES_summary!I$21</f>
        <v>0</v>
      </c>
      <c r="J499" s="177">
        <f>J436/RES_summary!J$21</f>
        <v>0</v>
      </c>
      <c r="K499" s="177">
        <f>K436/RES_summary!K$21</f>
        <v>0</v>
      </c>
      <c r="L499" s="177">
        <f>L436/RES_summary!L$21</f>
        <v>0</v>
      </c>
      <c r="M499" s="177">
        <f>M436/RES_summary!M$21</f>
        <v>0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9.6133569093120261</v>
      </c>
      <c r="D500" s="177">
        <f>D437/RES_summary!D$21</f>
        <v>0</v>
      </c>
      <c r="E500" s="177">
        <f>E437/RES_summary!E$21</f>
        <v>0</v>
      </c>
      <c r="F500" s="177">
        <f>F437/RES_summary!F$21</f>
        <v>0</v>
      </c>
      <c r="G500" s="177">
        <f>G437/RES_summary!G$21</f>
        <v>0</v>
      </c>
      <c r="H500" s="177">
        <f>H437/RES_summary!H$21</f>
        <v>0</v>
      </c>
      <c r="I500" s="177">
        <f>I437/RES_summary!I$21</f>
        <v>0</v>
      </c>
      <c r="J500" s="177">
        <f>J437/RES_summary!J$21</f>
        <v>0</v>
      </c>
      <c r="K500" s="177">
        <f>K437/RES_summary!K$21</f>
        <v>0</v>
      </c>
      <c r="L500" s="177">
        <f>L437/RES_summary!L$21</f>
        <v>0</v>
      </c>
      <c r="M500" s="177">
        <f>M437/RES_summary!M$21</f>
        <v>0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8.3949468809738228</v>
      </c>
      <c r="D501" s="178">
        <f>D438/RES_summary!D$21</f>
        <v>0</v>
      </c>
      <c r="E501" s="178">
        <f>E438/RES_summary!E$21</f>
        <v>0</v>
      </c>
      <c r="F501" s="178">
        <f>F438/RES_summary!F$21</f>
        <v>0</v>
      </c>
      <c r="G501" s="178">
        <f>G438/RES_summary!G$21</f>
        <v>0</v>
      </c>
      <c r="H501" s="178">
        <f>H438/RES_summary!H$21</f>
        <v>0</v>
      </c>
      <c r="I501" s="178">
        <f>I438/RES_summary!I$21</f>
        <v>0</v>
      </c>
      <c r="J501" s="178">
        <f>J438/RES_summary!J$21</f>
        <v>0</v>
      </c>
      <c r="K501" s="178">
        <f>K438/RES_summary!K$21</f>
        <v>0</v>
      </c>
      <c r="L501" s="178">
        <f>L438/RES_summary!L$21</f>
        <v>0</v>
      </c>
      <c r="M501" s="178">
        <f>M438/RES_summary!M$21</f>
        <v>0</v>
      </c>
      <c r="N501" s="178">
        <f>N438/RES_summary!N$21</f>
        <v>0</v>
      </c>
      <c r="O501" s="178">
        <f>O438/RES_summary!O$21</f>
        <v>0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8.3949468809738228</v>
      </c>
      <c r="D504" s="176">
        <f>D441/RES_summary!D$21</f>
        <v>0</v>
      </c>
      <c r="E504" s="176">
        <f>E441/RES_summary!E$21</f>
        <v>0</v>
      </c>
      <c r="F504" s="176">
        <f>F441/RES_summary!F$21</f>
        <v>0</v>
      </c>
      <c r="G504" s="176">
        <f>G441/RES_summary!G$21</f>
        <v>0</v>
      </c>
      <c r="H504" s="176">
        <f>H441/RES_summary!H$21</f>
        <v>0</v>
      </c>
      <c r="I504" s="176">
        <f>I441/RES_summary!I$21</f>
        <v>0</v>
      </c>
      <c r="J504" s="176">
        <f>J441/RES_summary!J$21</f>
        <v>0</v>
      </c>
      <c r="K504" s="176">
        <f>K441/RES_summary!K$21</f>
        <v>0</v>
      </c>
      <c r="L504" s="176">
        <f>L441/RES_summary!L$21</f>
        <v>0</v>
      </c>
      <c r="M504" s="176">
        <f>M441/RES_summary!M$21</f>
        <v>0</v>
      </c>
      <c r="N504" s="176">
        <f>N441/RES_summary!N$21</f>
        <v>0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47.308780135002635</v>
      </c>
      <c r="D506" s="184">
        <f>D443/RES_summary!D$21</f>
        <v>0</v>
      </c>
      <c r="E506" s="184">
        <f>E443/RES_summary!E$21</f>
        <v>0</v>
      </c>
      <c r="F506" s="184">
        <f>F443/RES_summary!F$21</f>
        <v>0</v>
      </c>
      <c r="G506" s="184">
        <f>G443/RES_summary!G$21</f>
        <v>0</v>
      </c>
      <c r="H506" s="184">
        <f>H443/RES_summary!H$21</f>
        <v>0</v>
      </c>
      <c r="I506" s="184">
        <f>I443/RES_summary!I$21</f>
        <v>0</v>
      </c>
      <c r="J506" s="184">
        <f>J443/RES_summary!J$21</f>
        <v>0</v>
      </c>
      <c r="K506" s="184">
        <f>K443/RES_summary!K$21</f>
        <v>0</v>
      </c>
      <c r="L506" s="184">
        <f>L443/RES_summary!L$21</f>
        <v>0</v>
      </c>
      <c r="M506" s="184">
        <f>M443/RES_summary!M$21</f>
        <v>0</v>
      </c>
      <c r="N506" s="184">
        <f>N443/RES_summary!N$21</f>
        <v>0</v>
      </c>
      <c r="O506" s="184">
        <f>O443/RES_summary!O$21</f>
        <v>0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47.308780135002635</v>
      </c>
      <c r="D507" s="178">
        <f>D444/RES_summary!D$21</f>
        <v>0</v>
      </c>
      <c r="E507" s="178">
        <f>E444/RES_summary!E$21</f>
        <v>0</v>
      </c>
      <c r="F507" s="178">
        <f>F444/RES_summary!F$21</f>
        <v>0</v>
      </c>
      <c r="G507" s="178">
        <f>G444/RES_summary!G$21</f>
        <v>0</v>
      </c>
      <c r="H507" s="178">
        <f>H444/RES_summary!H$21</f>
        <v>0</v>
      </c>
      <c r="I507" s="178">
        <f>I444/RES_summary!I$21</f>
        <v>0</v>
      </c>
      <c r="J507" s="178">
        <f>J444/RES_summary!J$21</f>
        <v>0</v>
      </c>
      <c r="K507" s="178">
        <f>K444/RES_summary!K$21</f>
        <v>0</v>
      </c>
      <c r="L507" s="178">
        <f>L444/RES_summary!L$21</f>
        <v>0</v>
      </c>
      <c r="M507" s="178">
        <f>M444/RES_summary!M$21</f>
        <v>0</v>
      </c>
      <c r="N507" s="178">
        <f>N444/RES_summary!N$21</f>
        <v>0</v>
      </c>
      <c r="O507" s="178">
        <f>O444/RES_summary!O$21</f>
        <v>0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47.308780135002635</v>
      </c>
      <c r="D508" s="177">
        <f>D445/RES_summary!D$21</f>
        <v>0</v>
      </c>
      <c r="E508" s="177">
        <f>E445/RES_summary!E$21</f>
        <v>0</v>
      </c>
      <c r="F508" s="177">
        <f>F445/RES_summary!F$21</f>
        <v>0</v>
      </c>
      <c r="G508" s="177">
        <f>G445/RES_summary!G$21</f>
        <v>0</v>
      </c>
      <c r="H508" s="177">
        <f>H445/RES_summary!H$21</f>
        <v>0</v>
      </c>
      <c r="I508" s="177">
        <f>I445/RES_summary!I$21</f>
        <v>0</v>
      </c>
      <c r="J508" s="177">
        <f>J445/RES_summary!J$21</f>
        <v>0</v>
      </c>
      <c r="K508" s="177">
        <f>K445/RES_summary!K$21</f>
        <v>0</v>
      </c>
      <c r="L508" s="177">
        <f>L445/RES_summary!L$21</f>
        <v>0</v>
      </c>
      <c r="M508" s="177">
        <f>M445/RES_summary!M$21</f>
        <v>0</v>
      </c>
      <c r="N508" s="177">
        <f>N445/RES_summary!N$21</f>
        <v>0</v>
      </c>
      <c r="O508" s="177">
        <f>O445/RES_summary!O$21</f>
        <v>0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0</v>
      </c>
      <c r="E512" s="178">
        <f>E449/RES_summary!E$21</f>
        <v>0</v>
      </c>
      <c r="F512" s="178">
        <f>F449/RES_summary!F$21</f>
        <v>0</v>
      </c>
      <c r="G512" s="178">
        <f>G449/RES_summary!G$21</f>
        <v>0</v>
      </c>
      <c r="H512" s="178">
        <f>H449/RES_summary!H$21</f>
        <v>0</v>
      </c>
      <c r="I512" s="178">
        <f>I449/RES_summary!I$21</f>
        <v>0</v>
      </c>
      <c r="J512" s="178">
        <f>J449/RES_summary!J$21</f>
        <v>0</v>
      </c>
      <c r="K512" s="178">
        <f>K449/RES_summary!K$21</f>
        <v>0</v>
      </c>
      <c r="L512" s="178">
        <f>L449/RES_summary!L$21</f>
        <v>0</v>
      </c>
      <c r="M512" s="178">
        <f>M449/RES_summary!M$21</f>
        <v>0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0</v>
      </c>
      <c r="E513" s="183">
        <f>E450/RES_summary!E$21</f>
        <v>0</v>
      </c>
      <c r="F513" s="183">
        <f>F450/RES_summary!F$21</f>
        <v>0</v>
      </c>
      <c r="G513" s="183">
        <f>G450/RES_summary!G$21</f>
        <v>0</v>
      </c>
      <c r="H513" s="183">
        <f>H450/RES_summary!H$21</f>
        <v>0</v>
      </c>
      <c r="I513" s="183">
        <f>I450/RES_summary!I$21</f>
        <v>0</v>
      </c>
      <c r="J513" s="183">
        <f>J450/RES_summary!J$21</f>
        <v>0</v>
      </c>
      <c r="K513" s="183">
        <f>K450/RES_summary!K$21</f>
        <v>0</v>
      </c>
      <c r="L513" s="183">
        <f>L450/RES_summary!L$21</f>
        <v>0</v>
      </c>
      <c r="M513" s="183">
        <f>M450/RES_summary!M$21</f>
        <v>0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592748</v>
      </c>
      <c r="C5" s="151">
        <f>RES_hhdet_num!C$24</f>
        <v>572143</v>
      </c>
      <c r="D5" s="151">
        <f>RES_hhdet_num!D$24</f>
        <v>571464</v>
      </c>
      <c r="E5" s="151">
        <f>RES_hhdet_num!E$24</f>
        <v>556494.00000000012</v>
      </c>
      <c r="F5" s="151">
        <f>RES_hhdet_num!F$24</f>
        <v>554788.99999999988</v>
      </c>
      <c r="G5" s="151">
        <f>RES_hhdet_num!G$24</f>
        <v>537390</v>
      </c>
      <c r="H5" s="151">
        <f>RES_hhdet_num!H$24</f>
        <v>570797</v>
      </c>
      <c r="I5" s="151">
        <f>RES_hhdet_num!I$24</f>
        <v>589941.00000000012</v>
      </c>
      <c r="J5" s="151">
        <f>RES_hhdet_num!J$24</f>
        <v>577779</v>
      </c>
      <c r="K5" s="151">
        <f>RES_hhdet_num!K$24</f>
        <v>574176.00000000012</v>
      </c>
      <c r="L5" s="151">
        <f>RES_hhdet_num!L$24</f>
        <v>543322.99999999988</v>
      </c>
      <c r="M5" s="151">
        <f>RES_hhdet_num!M$24</f>
        <v>539936.00000000012</v>
      </c>
      <c r="N5" s="151">
        <f>RES_hhdet_num!N$24</f>
        <v>481376.99999999994</v>
      </c>
      <c r="O5" s="151">
        <f>RES_hhdet_num!O$24</f>
        <v>472033.00000000006</v>
      </c>
      <c r="P5" s="151">
        <f>RES_hhdet_num!P$24</f>
        <v>444492.00000000029</v>
      </c>
      <c r="Q5" s="151">
        <f>RES_hhdet_num!Q$24</f>
        <v>377893.00000000017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592748</v>
      </c>
      <c r="C7" s="67">
        <f>RES_hhdet_num!C$26</f>
        <v>572143</v>
      </c>
      <c r="D7" s="67">
        <f>RES_hhdet_num!D$26</f>
        <v>571464</v>
      </c>
      <c r="E7" s="67">
        <f>RES_hhdet_num!E$26</f>
        <v>556494.00000000012</v>
      </c>
      <c r="F7" s="67">
        <f>RES_hhdet_num!F$26</f>
        <v>554788.99999999988</v>
      </c>
      <c r="G7" s="67">
        <f>RES_hhdet_num!G$26</f>
        <v>537390</v>
      </c>
      <c r="H7" s="67">
        <f>RES_hhdet_num!H$26</f>
        <v>570797</v>
      </c>
      <c r="I7" s="67">
        <f>RES_hhdet_num!I$26</f>
        <v>589941.00000000012</v>
      </c>
      <c r="J7" s="67">
        <f>RES_hhdet_num!J$26</f>
        <v>577779</v>
      </c>
      <c r="K7" s="67">
        <f>RES_hhdet_num!K$26</f>
        <v>574176.00000000012</v>
      </c>
      <c r="L7" s="67">
        <f>RES_hhdet_num!L$26</f>
        <v>543322.99999999988</v>
      </c>
      <c r="M7" s="67">
        <f>RES_hhdet_num!M$26</f>
        <v>539936.00000000012</v>
      </c>
      <c r="N7" s="67">
        <f>RES_hhdet_num!N$26</f>
        <v>481376.99999999994</v>
      </c>
      <c r="O7" s="67">
        <f>RES_hhdet_num!O$26</f>
        <v>472033.00000000006</v>
      </c>
      <c r="P7" s="67">
        <f>RES_hhdet_num!P$26</f>
        <v>444492.00000000029</v>
      </c>
      <c r="Q7" s="67">
        <f>RES_hhdet_num!Q$26</f>
        <v>377893.00000000017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56002</v>
      </c>
      <c r="C9" s="67">
        <f>RES_hhdet_num!C$29</f>
        <v>57318</v>
      </c>
      <c r="D9" s="67">
        <f>RES_hhdet_num!D$29</f>
        <v>60655</v>
      </c>
      <c r="E9" s="67">
        <f>RES_hhdet_num!E$29</f>
        <v>63122</v>
      </c>
      <c r="F9" s="67">
        <f>RES_hhdet_num!F$29</f>
        <v>66988.999999999985</v>
      </c>
      <c r="G9" s="67">
        <f>RES_hhdet_num!G$29</f>
        <v>70007.999999999985</v>
      </c>
      <c r="H9" s="67">
        <f>RES_hhdet_num!H$29</f>
        <v>78409.999999999985</v>
      </c>
      <c r="I9" s="67">
        <f>RES_hhdet_num!I$29</f>
        <v>84286</v>
      </c>
      <c r="J9" s="67">
        <f>RES_hhdet_num!J$29</f>
        <v>87427</v>
      </c>
      <c r="K9" s="67">
        <f>RES_hhdet_num!K$29</f>
        <v>90324.000000000015</v>
      </c>
      <c r="L9" s="67">
        <f>RES_hhdet_num!L$29</f>
        <v>91096.999999999985</v>
      </c>
      <c r="M9" s="67">
        <f>RES_hhdet_num!M$29</f>
        <v>111259</v>
      </c>
      <c r="N9" s="67">
        <f>RES_hhdet_num!N$29</f>
        <v>120338.99999999999</v>
      </c>
      <c r="O9" s="67">
        <f>RES_hhdet_num!O$29</f>
        <v>128545</v>
      </c>
      <c r="P9" s="67">
        <f>RES_hhdet_num!P$29</f>
        <v>127703</v>
      </c>
      <c r="Q9" s="67">
        <f>RES_hhdet_num!Q$29</f>
        <v>114156.00000000001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584482</v>
      </c>
      <c r="C11" s="67">
        <f>RES_hhdet_num!C$31</f>
        <v>564004</v>
      </c>
      <c r="D11" s="67">
        <f>RES_hhdet_num!D$31</f>
        <v>562971</v>
      </c>
      <c r="E11" s="67">
        <f>RES_hhdet_num!E$31</f>
        <v>547895.00000000012</v>
      </c>
      <c r="F11" s="67">
        <f>RES_hhdet_num!F$31</f>
        <v>545758.99999999988</v>
      </c>
      <c r="G11" s="67">
        <f>RES_hhdet_num!G$31</f>
        <v>526826</v>
      </c>
      <c r="H11" s="67">
        <f>RES_hhdet_num!H$31</f>
        <v>557908</v>
      </c>
      <c r="I11" s="67">
        <f>RES_hhdet_num!I$31</f>
        <v>572603.00000000012</v>
      </c>
      <c r="J11" s="67">
        <f>RES_hhdet_num!J$31</f>
        <v>557557</v>
      </c>
      <c r="K11" s="67">
        <f>RES_hhdet_num!K$31</f>
        <v>550011.00000000012</v>
      </c>
      <c r="L11" s="67">
        <f>RES_hhdet_num!L$31</f>
        <v>511366</v>
      </c>
      <c r="M11" s="67">
        <f>RES_hhdet_num!M$31</f>
        <v>507216.00000000006</v>
      </c>
      <c r="N11" s="67">
        <f>RES_hhdet_num!N$31</f>
        <v>449298.99999999994</v>
      </c>
      <c r="O11" s="67">
        <f>RES_hhdet_num!O$31</f>
        <v>437939.00000000012</v>
      </c>
      <c r="P11" s="67">
        <f>RES_hhdet_num!P$31</f>
        <v>410159.00000000041</v>
      </c>
      <c r="Q11" s="67">
        <f>RES_hhdet_num!Q$31</f>
        <v>347104.00000000023</v>
      </c>
    </row>
    <row r="12" spans="1:17" ht="12" customHeight="1" x14ac:dyDescent="0.25">
      <c r="A12" s="23" t="s">
        <v>168</v>
      </c>
      <c r="B12" s="67">
        <f>RES_hhdet_num!B$32</f>
        <v>2974</v>
      </c>
      <c r="C12" s="67">
        <f>RES_hhdet_num!C$32</f>
        <v>3081.9999999999914</v>
      </c>
      <c r="D12" s="67">
        <f>RES_hhdet_num!D$32</f>
        <v>3492.0000000000005</v>
      </c>
      <c r="E12" s="67">
        <f>RES_hhdet_num!E$32</f>
        <v>3776.9999999999991</v>
      </c>
      <c r="F12" s="67">
        <f>RES_hhdet_num!F$32</f>
        <v>4271</v>
      </c>
      <c r="G12" s="67">
        <f>RES_hhdet_num!G$32</f>
        <v>6000</v>
      </c>
      <c r="H12" s="67">
        <f>RES_hhdet_num!H$32</f>
        <v>8089.9999999999991</v>
      </c>
      <c r="I12" s="67">
        <f>RES_hhdet_num!I$32</f>
        <v>12427</v>
      </c>
      <c r="J12" s="67">
        <f>RES_hhdet_num!J$32</f>
        <v>15460</v>
      </c>
      <c r="K12" s="67">
        <f>RES_hhdet_num!K$32</f>
        <v>19480.000000000007</v>
      </c>
      <c r="L12" s="67">
        <f>RES_hhdet_num!L$32</f>
        <v>27567.999999999931</v>
      </c>
      <c r="M12" s="67">
        <f>RES_hhdet_num!M$32</f>
        <v>28402.000000000004</v>
      </c>
      <c r="N12" s="67">
        <f>RES_hhdet_num!N$32</f>
        <v>28267.000000000004</v>
      </c>
      <c r="O12" s="67">
        <f>RES_hhdet_num!O$32</f>
        <v>30394.000000000011</v>
      </c>
      <c r="P12" s="67">
        <f>RES_hhdet_num!P$32</f>
        <v>30884.000000000011</v>
      </c>
      <c r="Q12" s="67">
        <f>RES_hhdet_num!Q$32</f>
        <v>27886.000000000007</v>
      </c>
    </row>
    <row r="13" spans="1:17" ht="12" customHeight="1" x14ac:dyDescent="0.25">
      <c r="A13" s="23" t="s">
        <v>142</v>
      </c>
      <c r="B13" s="67">
        <f>RES_hhdet_num!B$35</f>
        <v>5265</v>
      </c>
      <c r="C13" s="67">
        <f>RES_hhdet_num!C$35</f>
        <v>5029.99999999997</v>
      </c>
      <c r="D13" s="67">
        <f>RES_hhdet_num!D$35</f>
        <v>4969.9999999999573</v>
      </c>
      <c r="E13" s="67">
        <f>RES_hhdet_num!E$35</f>
        <v>4788.9999999999791</v>
      </c>
      <c r="F13" s="67">
        <f>RES_hhdet_num!F$35</f>
        <v>4721.9999999999945</v>
      </c>
      <c r="G13" s="67">
        <f>RES_hhdet_num!G$35</f>
        <v>4513.0000000000282</v>
      </c>
      <c r="H13" s="67">
        <f>RES_hhdet_num!H$35</f>
        <v>4729.9999999999836</v>
      </c>
      <c r="I13" s="67">
        <f>RES_hhdet_num!I$35</f>
        <v>4806.9999999999754</v>
      </c>
      <c r="J13" s="67">
        <f>RES_hhdet_num!J$35</f>
        <v>4633.9999999999663</v>
      </c>
      <c r="K13" s="67">
        <f>RES_hhdet_num!K$35</f>
        <v>4524.9999999999563</v>
      </c>
      <c r="L13" s="67">
        <f>RES_hhdet_num!L$35</f>
        <v>4163.9999999999945</v>
      </c>
      <c r="M13" s="67">
        <f>RES_hhdet_num!M$35</f>
        <v>4088.9999999999463</v>
      </c>
      <c r="N13" s="67">
        <f>RES_hhdet_num!N$35</f>
        <v>3585</v>
      </c>
      <c r="O13" s="67">
        <f>RES_hhdet_num!O$35</f>
        <v>3459.9999999999559</v>
      </c>
      <c r="P13" s="67">
        <f>RES_hhdet_num!P$35</f>
        <v>3206.9999999998727</v>
      </c>
      <c r="Q13" s="67">
        <f>RES_hhdet_num!Q$35</f>
        <v>2686.9999999999459</v>
      </c>
    </row>
    <row r="14" spans="1:17" ht="12" customHeight="1" x14ac:dyDescent="0.25">
      <c r="A14" s="23" t="s">
        <v>141</v>
      </c>
      <c r="B14" s="67">
        <f>RES_hhdet_num!B$36</f>
        <v>27</v>
      </c>
      <c r="C14" s="67">
        <f>RES_hhdet_num!C$36</f>
        <v>26.999999999999691</v>
      </c>
      <c r="D14" s="67">
        <f>RES_hhdet_num!D$36</f>
        <v>30.999999999999041</v>
      </c>
      <c r="E14" s="67">
        <f>RES_hhdet_num!E$36</f>
        <v>32.999999999999602</v>
      </c>
      <c r="F14" s="67">
        <f>RES_hhdet_num!F$36</f>
        <v>36.999999999999901</v>
      </c>
      <c r="G14" s="67">
        <f>RES_hhdet_num!G$36</f>
        <v>51.000000000002402</v>
      </c>
      <c r="H14" s="67">
        <f>RES_hhdet_num!H$36</f>
        <v>68.999999999999275</v>
      </c>
      <c r="I14" s="67">
        <f>RES_hhdet_num!I$36</f>
        <v>103.99999999999706</v>
      </c>
      <c r="J14" s="67">
        <f>RES_hhdet_num!J$36</f>
        <v>127.99999999999601</v>
      </c>
      <c r="K14" s="67">
        <f>RES_hhdet_num!K$36</f>
        <v>159.99999999999611</v>
      </c>
      <c r="L14" s="67">
        <f>RES_hhdet_num!L$36</f>
        <v>224.99999999999918</v>
      </c>
      <c r="M14" s="67">
        <f>RES_hhdet_num!M$36</f>
        <v>229.00000000000003</v>
      </c>
      <c r="N14" s="67">
        <f>RES_hhdet_num!N$36</f>
        <v>226</v>
      </c>
      <c r="O14" s="67">
        <f>RES_hhdet_num!O$36</f>
        <v>240.00000000000009</v>
      </c>
      <c r="P14" s="67">
        <f>RES_hhdet_num!P$36</f>
        <v>241.99999999999974</v>
      </c>
      <c r="Q14" s="67">
        <f>RES_hhdet_num!Q$36</f>
        <v>215.99999999999199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366862</v>
      </c>
      <c r="C16" s="67">
        <f>RES_hhdet_num!C$40</f>
        <v>326767</v>
      </c>
      <c r="D16" s="67">
        <f>RES_hhdet_num!D$40</f>
        <v>293536</v>
      </c>
      <c r="E16" s="67">
        <f>RES_hhdet_num!E$40</f>
        <v>313319</v>
      </c>
      <c r="F16" s="67">
        <f>RES_hhdet_num!F$40</f>
        <v>296696</v>
      </c>
      <c r="G16" s="67">
        <f>RES_hhdet_num!G$40</f>
        <v>274019</v>
      </c>
      <c r="H16" s="67">
        <f>RES_hhdet_num!H$40</f>
        <v>239286</v>
      </c>
      <c r="I16" s="67">
        <f>RES_hhdet_num!I$40</f>
        <v>201106.00000000006</v>
      </c>
      <c r="J16" s="67">
        <f>RES_hhdet_num!J$40</f>
        <v>255177.00000000003</v>
      </c>
      <c r="K16" s="67">
        <f>RES_hhdet_num!K$40</f>
        <v>256661.00000000015</v>
      </c>
      <c r="L16" s="67">
        <f>RES_hhdet_num!L$40</f>
        <v>257005.00000000003</v>
      </c>
      <c r="M16" s="67">
        <f>RES_hhdet_num!M$40</f>
        <v>240921.00000000003</v>
      </c>
      <c r="N16" s="67">
        <f>RES_hhdet_num!N$40</f>
        <v>224307</v>
      </c>
      <c r="O16" s="67">
        <f>RES_hhdet_num!O$40</f>
        <v>222226.00000000009</v>
      </c>
      <c r="P16" s="67">
        <f>RES_hhdet_num!P$40</f>
        <v>212396.00000000009</v>
      </c>
      <c r="Q16" s="67">
        <f>RES_hhdet_num!Q$40</f>
        <v>185228.00000000009</v>
      </c>
    </row>
    <row r="17" spans="1:17" ht="12" customHeight="1" x14ac:dyDescent="0.25">
      <c r="A17" s="29" t="s">
        <v>140</v>
      </c>
      <c r="B17" s="83">
        <f>RES_hhdet_num!B$41</f>
        <v>225886</v>
      </c>
      <c r="C17" s="83">
        <f>RES_hhdet_num!C$41</f>
        <v>245376.00000000003</v>
      </c>
      <c r="D17" s="83">
        <f>RES_hhdet_num!D$41</f>
        <v>277927.99999999994</v>
      </c>
      <c r="E17" s="83">
        <f>RES_hhdet_num!E$41</f>
        <v>243175</v>
      </c>
      <c r="F17" s="83">
        <f>RES_hhdet_num!F$41</f>
        <v>258092.99999999991</v>
      </c>
      <c r="G17" s="83">
        <f>RES_hhdet_num!G$41</f>
        <v>263370.99999999994</v>
      </c>
      <c r="H17" s="83">
        <f>RES_hhdet_num!H$41</f>
        <v>331510.99999999994</v>
      </c>
      <c r="I17" s="83">
        <f>RES_hhdet_num!I$41</f>
        <v>388835</v>
      </c>
      <c r="J17" s="83">
        <f>RES_hhdet_num!J$41</f>
        <v>322602.00000000006</v>
      </c>
      <c r="K17" s="83">
        <f>RES_hhdet_num!K$41</f>
        <v>317515.00000000006</v>
      </c>
      <c r="L17" s="83">
        <f>RES_hhdet_num!L$41</f>
        <v>286318.00000000006</v>
      </c>
      <c r="M17" s="83">
        <f>RES_hhdet_num!M$41</f>
        <v>299015.00000000012</v>
      </c>
      <c r="N17" s="83">
        <f>RES_hhdet_num!N$41</f>
        <v>257070.00000000006</v>
      </c>
      <c r="O17" s="83">
        <f>RES_hhdet_num!O$41</f>
        <v>249807.00000000012</v>
      </c>
      <c r="P17" s="83">
        <f>RES_hhdet_num!P$41</f>
        <v>232096.00000000009</v>
      </c>
      <c r="Q17" s="83">
        <f>RES_hhdet_num!Q$41</f>
        <v>192665.00000000006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37046.75</v>
      </c>
      <c r="D21" s="67">
        <f t="shared" ref="D21:Q21" si="0">C7+D35-D7</f>
        <v>37046.75</v>
      </c>
      <c r="E21" s="67">
        <f t="shared" si="0"/>
        <v>37046.749999999884</v>
      </c>
      <c r="F21" s="67">
        <f t="shared" si="0"/>
        <v>37046.750000000233</v>
      </c>
      <c r="G21" s="67">
        <f t="shared" si="0"/>
        <v>37046.749999999884</v>
      </c>
      <c r="H21" s="67">
        <f t="shared" si="0"/>
        <v>37046.75</v>
      </c>
      <c r="I21" s="67">
        <f t="shared" si="0"/>
        <v>37046.749999999884</v>
      </c>
      <c r="J21" s="67">
        <f t="shared" si="0"/>
        <v>37046.750000000116</v>
      </c>
      <c r="K21" s="67">
        <f t="shared" si="0"/>
        <v>37046.749999999884</v>
      </c>
      <c r="L21" s="67">
        <f t="shared" si="0"/>
        <v>37046.750000000233</v>
      </c>
      <c r="M21" s="67">
        <f t="shared" si="0"/>
        <v>37046.749999999767</v>
      </c>
      <c r="N21" s="67">
        <f t="shared" si="0"/>
        <v>58559.000000000175</v>
      </c>
      <c r="O21" s="67">
        <f t="shared" si="0"/>
        <v>37046.749999999884</v>
      </c>
      <c r="P21" s="67">
        <f t="shared" si="0"/>
        <v>37046.749999999767</v>
      </c>
      <c r="Q21" s="67">
        <f t="shared" si="0"/>
        <v>66599.000000000116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7002</v>
      </c>
      <c r="D23" s="67">
        <f t="shared" ref="D23:Q23" si="1">C9+D37-D9</f>
        <v>6104</v>
      </c>
      <c r="E23" s="67">
        <f t="shared" si="1"/>
        <v>5250</v>
      </c>
      <c r="F23" s="67">
        <f t="shared" si="1"/>
        <v>6349.0000000000146</v>
      </c>
      <c r="G23" s="67">
        <f t="shared" si="1"/>
        <v>6210</v>
      </c>
      <c r="H23" s="67">
        <f t="shared" si="1"/>
        <v>5864</v>
      </c>
      <c r="I23" s="67">
        <f t="shared" si="1"/>
        <v>5249.9999999999854</v>
      </c>
      <c r="J23" s="67">
        <f t="shared" si="1"/>
        <v>15850</v>
      </c>
      <c r="K23" s="67">
        <f t="shared" si="1"/>
        <v>8317.9999999999854</v>
      </c>
      <c r="L23" s="67">
        <f t="shared" si="1"/>
        <v>5420.7500000000291</v>
      </c>
      <c r="M23" s="67">
        <f t="shared" si="1"/>
        <v>7026.9999999999854</v>
      </c>
      <c r="N23" s="67">
        <f t="shared" si="1"/>
        <v>9532.0743067501171</v>
      </c>
      <c r="O23" s="67">
        <f t="shared" si="1"/>
        <v>9299</v>
      </c>
      <c r="P23" s="67">
        <f t="shared" si="1"/>
        <v>10347.75</v>
      </c>
      <c r="Q23" s="67">
        <f t="shared" si="1"/>
        <v>13563.999999999985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36635.875066744746</v>
      </c>
      <c r="D25" s="67">
        <f t="shared" si="2"/>
        <v>36577.023780045449</v>
      </c>
      <c r="E25" s="67">
        <f t="shared" si="2"/>
        <v>36598.487691484974</v>
      </c>
      <c r="F25" s="67">
        <f t="shared" si="2"/>
        <v>36578.201744620223</v>
      </c>
      <c r="G25" s="67">
        <f t="shared" si="2"/>
        <v>36612.643125135102</v>
      </c>
      <c r="H25" s="67">
        <f t="shared" si="2"/>
        <v>36304.88121799659</v>
      </c>
      <c r="I25" s="67">
        <f t="shared" si="2"/>
        <v>36313.438841962721</v>
      </c>
      <c r="J25" s="67">
        <f t="shared" si="2"/>
        <v>36492.995839880314</v>
      </c>
      <c r="K25" s="67">
        <f t="shared" si="2"/>
        <v>36338.329268836067</v>
      </c>
      <c r="L25" s="67">
        <f t="shared" si="2"/>
        <v>42134.547423409182</v>
      </c>
      <c r="M25" s="67">
        <f t="shared" si="2"/>
        <v>35499.447539371962</v>
      </c>
      <c r="N25" s="67">
        <f t="shared" si="2"/>
        <v>57923.419517586357</v>
      </c>
      <c r="O25" s="67">
        <f t="shared" si="2"/>
        <v>35419.008885266143</v>
      </c>
      <c r="P25" s="67">
        <f t="shared" si="2"/>
        <v>36158.696582025557</v>
      </c>
      <c r="Q25" s="67">
        <f t="shared" si="2"/>
        <v>63055.000000000175</v>
      </c>
    </row>
    <row r="26" spans="1:17" ht="12" customHeight="1" x14ac:dyDescent="0.25">
      <c r="A26" s="23" t="s">
        <v>168</v>
      </c>
      <c r="B26" s="67"/>
      <c r="C26" s="67">
        <f t="shared" si="2"/>
        <v>139.49999999999955</v>
      </c>
      <c r="D26" s="67">
        <f t="shared" si="2"/>
        <v>198.36630355199213</v>
      </c>
      <c r="E26" s="67">
        <f t="shared" si="2"/>
        <v>139.49999999999955</v>
      </c>
      <c r="F26" s="67">
        <f t="shared" si="2"/>
        <v>220.98923918105356</v>
      </c>
      <c r="G26" s="67">
        <f t="shared" si="2"/>
        <v>140.16915703476388</v>
      </c>
      <c r="H26" s="67">
        <f t="shared" si="2"/>
        <v>585.50491891615184</v>
      </c>
      <c r="I26" s="67">
        <f t="shared" si="2"/>
        <v>496.28118628295488</v>
      </c>
      <c r="J26" s="67">
        <f t="shared" si="2"/>
        <v>259.18131830290804</v>
      </c>
      <c r="K26" s="67">
        <f t="shared" si="2"/>
        <v>438.08344586055318</v>
      </c>
      <c r="L26" s="67">
        <f t="shared" si="2"/>
        <v>139.50000000000728</v>
      </c>
      <c r="M26" s="67">
        <f t="shared" si="2"/>
        <v>1243.7761750046448</v>
      </c>
      <c r="N26" s="67">
        <f t="shared" si="2"/>
        <v>139.72727934554132</v>
      </c>
      <c r="O26" s="67">
        <f t="shared" si="2"/>
        <v>1282.1473836563491</v>
      </c>
      <c r="P26" s="67">
        <f t="shared" si="2"/>
        <v>556.24946049854407</v>
      </c>
      <c r="Q26" s="67">
        <f t="shared" si="2"/>
        <v>2998.0000000000036</v>
      </c>
    </row>
    <row r="27" spans="1:17" ht="12" customHeight="1" x14ac:dyDescent="0.25">
      <c r="A27" s="23" t="s">
        <v>142</v>
      </c>
      <c r="B27" s="67"/>
      <c r="C27" s="67">
        <f t="shared" si="2"/>
        <v>570.20921805083799</v>
      </c>
      <c r="D27" s="67">
        <f t="shared" si="2"/>
        <v>493.5</v>
      </c>
      <c r="E27" s="67">
        <f t="shared" si="2"/>
        <v>514.9598153357947</v>
      </c>
      <c r="F27" s="67">
        <f t="shared" si="2"/>
        <v>493.50000000000091</v>
      </c>
      <c r="G27" s="67">
        <f t="shared" si="2"/>
        <v>558.68203750558769</v>
      </c>
      <c r="H27" s="67">
        <f t="shared" si="2"/>
        <v>493.49999999999909</v>
      </c>
      <c r="I27" s="67">
        <f t="shared" si="2"/>
        <v>493.50000000000091</v>
      </c>
      <c r="J27" s="67">
        <f t="shared" si="2"/>
        <v>507.57280662193079</v>
      </c>
      <c r="K27" s="67">
        <f t="shared" si="2"/>
        <v>582.51364135199765</v>
      </c>
      <c r="L27" s="67">
        <f t="shared" si="2"/>
        <v>707.52157872043881</v>
      </c>
      <c r="M27" s="67">
        <f t="shared" si="2"/>
        <v>636.75181884087124</v>
      </c>
      <c r="N27" s="67">
        <f t="shared" si="2"/>
        <v>676.68931429309214</v>
      </c>
      <c r="O27" s="67">
        <f t="shared" si="2"/>
        <v>591.2615426871921</v>
      </c>
      <c r="P27" s="67">
        <f t="shared" si="2"/>
        <v>878.74781095785147</v>
      </c>
      <c r="Q27" s="67">
        <f t="shared" si="2"/>
        <v>1522.9348865413672</v>
      </c>
    </row>
    <row r="28" spans="1:17" ht="12" customHeight="1" x14ac:dyDescent="0.25">
      <c r="A28" s="23" t="s">
        <v>141</v>
      </c>
      <c r="B28" s="67"/>
      <c r="C28" s="67">
        <f t="shared" si="2"/>
        <v>2.2499999999999964</v>
      </c>
      <c r="D28" s="67">
        <f t="shared" si="2"/>
        <v>2.3902166069828894</v>
      </c>
      <c r="E28" s="67">
        <f t="shared" si="2"/>
        <v>2.2925613002363789</v>
      </c>
      <c r="F28" s="67">
        <f t="shared" si="2"/>
        <v>3.1580803016931682</v>
      </c>
      <c r="G28" s="67">
        <f t="shared" si="2"/>
        <v>3.8802446643342066</v>
      </c>
      <c r="H28" s="67">
        <f t="shared" si="2"/>
        <v>6.5150168432876825</v>
      </c>
      <c r="I28" s="67">
        <f t="shared" si="2"/>
        <v>7.1202623666247433</v>
      </c>
      <c r="J28" s="67">
        <f t="shared" si="2"/>
        <v>8.3543515612167454</v>
      </c>
      <c r="K28" s="67">
        <f t="shared" si="2"/>
        <v>2.7278068223666025</v>
      </c>
      <c r="L28" s="67">
        <f t="shared" si="2"/>
        <v>9.4506090852131592</v>
      </c>
      <c r="M28" s="67">
        <f t="shared" si="2"/>
        <v>12.2243432683793</v>
      </c>
      <c r="N28" s="67">
        <f t="shared" si="2"/>
        <v>8.4261348727368386</v>
      </c>
      <c r="O28" s="67">
        <f t="shared" si="2"/>
        <v>7.3286767423463459</v>
      </c>
      <c r="P28" s="67">
        <f t="shared" si="2"/>
        <v>36.005605473478653</v>
      </c>
      <c r="Q28" s="67">
        <f t="shared" si="2"/>
        <v>174.96260166379551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52194.441598332371</v>
      </c>
      <c r="D30" s="67">
        <f t="shared" si="3"/>
        <v>57602.559613715799</v>
      </c>
      <c r="E30" s="67">
        <f t="shared" si="3"/>
        <v>34393.5</v>
      </c>
      <c r="F30" s="67">
        <f t="shared" si="3"/>
        <v>41922.502490731829</v>
      </c>
      <c r="G30" s="67">
        <f t="shared" si="3"/>
        <v>36541.384313946532</v>
      </c>
      <c r="H30" s="67">
        <f t="shared" si="3"/>
        <v>77073.791879683791</v>
      </c>
      <c r="I30" s="67">
        <f t="shared" si="3"/>
        <v>64757.040321130888</v>
      </c>
      <c r="J30" s="67">
        <f t="shared" si="3"/>
        <v>34393.499999999971</v>
      </c>
      <c r="K30" s="67">
        <f t="shared" si="3"/>
        <v>46492.941598332342</v>
      </c>
      <c r="L30" s="67">
        <f t="shared" si="3"/>
        <v>58765.059613715886</v>
      </c>
      <c r="M30" s="67">
        <f t="shared" si="3"/>
        <v>49226.603878763475</v>
      </c>
      <c r="N30" s="67">
        <f t="shared" si="3"/>
        <v>42948.434971775394</v>
      </c>
      <c r="O30" s="67">
        <f t="shared" si="3"/>
        <v>18584.11635805355</v>
      </c>
      <c r="P30" s="67">
        <f t="shared" si="3"/>
        <v>42340.791879683762</v>
      </c>
      <c r="Q30" s="67">
        <f t="shared" si="3"/>
        <v>32505.115782025416</v>
      </c>
    </row>
    <row r="31" spans="1:17" ht="12" customHeight="1" x14ac:dyDescent="0.25">
      <c r="A31" s="29" t="s">
        <v>140</v>
      </c>
      <c r="B31" s="83"/>
      <c r="C31" s="83">
        <f t="shared" si="3"/>
        <v>23893.441598332342</v>
      </c>
      <c r="D31" s="83">
        <f t="shared" si="3"/>
        <v>21177.000000000058</v>
      </c>
      <c r="E31" s="83">
        <f t="shared" si="3"/>
        <v>41996.646121236437</v>
      </c>
      <c r="F31" s="83">
        <f t="shared" si="3"/>
        <v>21177.000000000029</v>
      </c>
      <c r="G31" s="83">
        <f t="shared" si="3"/>
        <v>21177</v>
      </c>
      <c r="H31" s="83">
        <f t="shared" si="3"/>
        <v>21177</v>
      </c>
      <c r="I31" s="83">
        <f t="shared" si="3"/>
        <v>21176.999999999942</v>
      </c>
      <c r="J31" s="83">
        <f t="shared" si="3"/>
        <v>76212.279806400591</v>
      </c>
      <c r="K31" s="83">
        <f t="shared" si="3"/>
        <v>25519.308401667571</v>
      </c>
      <c r="L31" s="83">
        <f t="shared" si="3"/>
        <v>58238.770563983184</v>
      </c>
      <c r="M31" s="83">
        <f t="shared" si="3"/>
        <v>28420.646121236496</v>
      </c>
      <c r="N31" s="83">
        <f t="shared" si="3"/>
        <v>50952.315028224722</v>
      </c>
      <c r="O31" s="83">
        <f t="shared" si="3"/>
        <v>42830.11568605341</v>
      </c>
      <c r="P31" s="83">
        <f t="shared" si="3"/>
        <v>91938.43822836809</v>
      </c>
      <c r="Q31" s="83">
        <f t="shared" si="3"/>
        <v>90284.634217974613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16441.75</v>
      </c>
      <c r="D35" s="67">
        <f>RES_hhdet_in!D$26</f>
        <v>36367.75</v>
      </c>
      <c r="E35" s="67">
        <f>RES_hhdet_in!E$26</f>
        <v>22076.75</v>
      </c>
      <c r="F35" s="67">
        <f>RES_hhdet_in!F$26</f>
        <v>35341.750000000007</v>
      </c>
      <c r="G35" s="67">
        <f>RES_hhdet_in!G$26</f>
        <v>19647.75</v>
      </c>
      <c r="H35" s="67">
        <f>RES_hhdet_in!H$26</f>
        <v>70453.75</v>
      </c>
      <c r="I35" s="67">
        <f>RES_hhdet_in!I$26</f>
        <v>56190.749999999993</v>
      </c>
      <c r="J35" s="67">
        <f>RES_hhdet_in!J$26</f>
        <v>24884.750000000004</v>
      </c>
      <c r="K35" s="67">
        <f>RES_hhdet_in!K$26</f>
        <v>33443.750000000007</v>
      </c>
      <c r="L35" s="67">
        <f>RES_hhdet_in!L$26</f>
        <v>6193.7499999999991</v>
      </c>
      <c r="M35" s="67">
        <f>RES_hhdet_in!M$26</f>
        <v>33659.75</v>
      </c>
      <c r="N35" s="67">
        <f>RES_hhdet_in!N$26</f>
        <v>0</v>
      </c>
      <c r="O35" s="67">
        <f>RES_hhdet_in!O$26</f>
        <v>27702.750000000004</v>
      </c>
      <c r="P35" s="67">
        <f>RES_hhdet_in!P$26</f>
        <v>9505.7500000000018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8318</v>
      </c>
      <c r="D37" s="67">
        <f>RES_hhdet_in!D$29</f>
        <v>9441</v>
      </c>
      <c r="E37" s="67">
        <f>RES_hhdet_in!E$29</f>
        <v>7717</v>
      </c>
      <c r="F37" s="67">
        <f>RES_hhdet_in!F$29</f>
        <v>10216</v>
      </c>
      <c r="G37" s="67">
        <f>RES_hhdet_in!G$29</f>
        <v>9229</v>
      </c>
      <c r="H37" s="67">
        <f>RES_hhdet_in!H$29</f>
        <v>14266</v>
      </c>
      <c r="I37" s="67">
        <f>RES_hhdet_in!I$29</f>
        <v>11126</v>
      </c>
      <c r="J37" s="67">
        <f>RES_hhdet_in!J$29</f>
        <v>18991</v>
      </c>
      <c r="K37" s="67">
        <f>RES_hhdet_in!K$29</f>
        <v>11215</v>
      </c>
      <c r="L37" s="67">
        <f>RES_hhdet_in!L$29</f>
        <v>6193.75</v>
      </c>
      <c r="M37" s="67">
        <f>RES_hhdet_in!M$29</f>
        <v>27189</v>
      </c>
      <c r="N37" s="67">
        <f>RES_hhdet_in!N$29</f>
        <v>18612.074306750099</v>
      </c>
      <c r="O37" s="67">
        <f>RES_hhdet_in!O$29</f>
        <v>17505</v>
      </c>
      <c r="P37" s="67">
        <f>RES_hhdet_in!P$29</f>
        <v>9505.75</v>
      </c>
      <c r="Q37" s="67">
        <f>RES_hhdet_in!Q$29</f>
        <v>17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16157.875066744784</v>
      </c>
      <c r="D39" s="67">
        <f>RES_hhdet_in!D$31</f>
        <v>35544.023780045405</v>
      </c>
      <c r="E39" s="67">
        <f>RES_hhdet_in!E$31</f>
        <v>21522.487691485127</v>
      </c>
      <c r="F39" s="67">
        <f>RES_hhdet_in!F$31</f>
        <v>34442.201744619961</v>
      </c>
      <c r="G39" s="67">
        <f>RES_hhdet_in!G$31</f>
        <v>17679.643125135197</v>
      </c>
      <c r="H39" s="67">
        <f>RES_hhdet_in!H$31</f>
        <v>67386.881217996575</v>
      </c>
      <c r="I39" s="67">
        <f>RES_hhdet_in!I$31</f>
        <v>51008.438841962867</v>
      </c>
      <c r="J39" s="67">
        <f>RES_hhdet_in!J$31</f>
        <v>21446.995839880234</v>
      </c>
      <c r="K39" s="67">
        <f>RES_hhdet_in!K$31</f>
        <v>28792.329268836143</v>
      </c>
      <c r="L39" s="67">
        <f>RES_hhdet_in!L$31</f>
        <v>3489.5474234090889</v>
      </c>
      <c r="M39" s="67">
        <f>RES_hhdet_in!M$31</f>
        <v>31349.44753937202</v>
      </c>
      <c r="N39" s="67">
        <f>RES_hhdet_in!N$31</f>
        <v>6.4195175862405449</v>
      </c>
      <c r="O39" s="67">
        <f>RES_hhdet_in!O$31</f>
        <v>24059.008885266288</v>
      </c>
      <c r="P39" s="67">
        <f>RES_hhdet_in!P$31</f>
        <v>8378.6965820258702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247.49999999999091</v>
      </c>
      <c r="D40" s="67">
        <f>RES_hhdet_in!D$32</f>
        <v>608.36630355200134</v>
      </c>
      <c r="E40" s="67">
        <f>RES_hhdet_in!E$32</f>
        <v>424.49999999999824</v>
      </c>
      <c r="F40" s="67">
        <f>RES_hhdet_in!F$32</f>
        <v>714.9892391810547</v>
      </c>
      <c r="G40" s="67">
        <f>RES_hhdet_in!G$32</f>
        <v>1869.1691570347639</v>
      </c>
      <c r="H40" s="67">
        <f>RES_hhdet_in!H$32</f>
        <v>2675.50491891615</v>
      </c>
      <c r="I40" s="67">
        <f>RES_hhdet_in!I$32</f>
        <v>4833.2811862829567</v>
      </c>
      <c r="J40" s="67">
        <f>RES_hhdet_in!J$32</f>
        <v>3292.1813183029089</v>
      </c>
      <c r="K40" s="67">
        <f>RES_hhdet_in!K$32</f>
        <v>4458.0834458605623</v>
      </c>
      <c r="L40" s="67">
        <f>RES_hhdet_in!L$32</f>
        <v>8227.4999999999309</v>
      </c>
      <c r="M40" s="67">
        <f>RES_hhdet_in!M$32</f>
        <v>2077.7761750047193</v>
      </c>
      <c r="N40" s="67">
        <f>RES_hhdet_in!N$32</f>
        <v>4.7272793455413193</v>
      </c>
      <c r="O40" s="67">
        <f>RES_hhdet_in!O$32</f>
        <v>3409.1473836563582</v>
      </c>
      <c r="P40" s="67">
        <f>RES_hhdet_in!P$32</f>
        <v>1046.2494604985454</v>
      </c>
      <c r="Q40" s="67">
        <f>RES_hhdet_in!Q$32</f>
        <v>0</v>
      </c>
    </row>
    <row r="41" spans="1:17" ht="12" customHeight="1" x14ac:dyDescent="0.25">
      <c r="A41" s="23" t="s">
        <v>142</v>
      </c>
      <c r="B41" s="67"/>
      <c r="C41" s="67">
        <f>RES_hhdet_in!C$35</f>
        <v>335.20921805080832</v>
      </c>
      <c r="D41" s="67">
        <f>RES_hhdet_in!D$35</f>
        <v>433.49999999998715</v>
      </c>
      <c r="E41" s="67">
        <f>RES_hhdet_in!E$35</f>
        <v>333.95981533581676</v>
      </c>
      <c r="F41" s="67">
        <f>RES_hhdet_in!F$35</f>
        <v>426.50000000001631</v>
      </c>
      <c r="G41" s="67">
        <f>RES_hhdet_in!G$35</f>
        <v>349.682037505621</v>
      </c>
      <c r="H41" s="67">
        <f>RES_hhdet_in!H$35</f>
        <v>710.49999999995475</v>
      </c>
      <c r="I41" s="67">
        <f>RES_hhdet_in!I$35</f>
        <v>570.49999999999261</v>
      </c>
      <c r="J41" s="67">
        <f>RES_hhdet_in!J$35</f>
        <v>334.57280662192204</v>
      </c>
      <c r="K41" s="67">
        <f>RES_hhdet_in!K$35</f>
        <v>473.51364135198776</v>
      </c>
      <c r="L41" s="67">
        <f>RES_hhdet_in!L$35</f>
        <v>346.52157872047667</v>
      </c>
      <c r="M41" s="67">
        <f>RES_hhdet_in!M$35</f>
        <v>561.75181884082292</v>
      </c>
      <c r="N41" s="67">
        <f>RES_hhdet_in!N$35</f>
        <v>172.6893142931458</v>
      </c>
      <c r="O41" s="67">
        <f>RES_hhdet_in!O$35</f>
        <v>466.26154268714799</v>
      </c>
      <c r="P41" s="67">
        <f>RES_hhdet_in!P$35</f>
        <v>625.74781095776802</v>
      </c>
      <c r="Q41" s="67">
        <f>RES_hhdet_in!Q$35</f>
        <v>1002.9348865414404</v>
      </c>
    </row>
    <row r="42" spans="1:17" ht="12" customHeight="1" x14ac:dyDescent="0.25">
      <c r="A42" s="23" t="s">
        <v>141</v>
      </c>
      <c r="B42" s="67"/>
      <c r="C42" s="67">
        <f>RES_hhdet_in!C$36</f>
        <v>2.2499999999996891</v>
      </c>
      <c r="D42" s="67">
        <f>RES_hhdet_in!D$36</f>
        <v>6.3902166069822366</v>
      </c>
      <c r="E42" s="67">
        <f>RES_hhdet_in!E$36</f>
        <v>4.292561300236942</v>
      </c>
      <c r="F42" s="67">
        <f>RES_hhdet_in!F$36</f>
        <v>7.1580803016934649</v>
      </c>
      <c r="G42" s="67">
        <f>RES_hhdet_in!G$36</f>
        <v>17.880244664336708</v>
      </c>
      <c r="H42" s="67">
        <f>RES_hhdet_in!H$36</f>
        <v>24.515016843284556</v>
      </c>
      <c r="I42" s="67">
        <f>RES_hhdet_in!I$36</f>
        <v>42.120262366622526</v>
      </c>
      <c r="J42" s="67">
        <f>RES_hhdet_in!J$36</f>
        <v>32.354351561215687</v>
      </c>
      <c r="K42" s="67">
        <f>RES_hhdet_in!K$36</f>
        <v>34.727806822366688</v>
      </c>
      <c r="L42" s="67">
        <f>RES_hhdet_in!L$36</f>
        <v>74.450609085216229</v>
      </c>
      <c r="M42" s="67">
        <f>RES_hhdet_in!M$36</f>
        <v>16.224343268380164</v>
      </c>
      <c r="N42" s="67">
        <f>RES_hhdet_in!N$36</f>
        <v>5.4261348727368146</v>
      </c>
      <c r="O42" s="67">
        <f>RES_hhdet_in!O$36</f>
        <v>21.328676742346421</v>
      </c>
      <c r="P42" s="67">
        <f>RES_hhdet_in!P$36</f>
        <v>38.00560547347829</v>
      </c>
      <c r="Q42" s="67">
        <f>RES_hhdet_in!Q$36</f>
        <v>148.96260166378778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12099.441598332351</v>
      </c>
      <c r="D44" s="67">
        <f>RES_hhdet_in!D$40</f>
        <v>24371.559613715799</v>
      </c>
      <c r="E44" s="67">
        <f>RES_hhdet_in!E$40</f>
        <v>54176.499999999993</v>
      </c>
      <c r="F44" s="67">
        <f>RES_hhdet_in!F$40</f>
        <v>25299.502490731844</v>
      </c>
      <c r="G44" s="67">
        <f>RES_hhdet_in!G$40</f>
        <v>13864.384313946541</v>
      </c>
      <c r="H44" s="67">
        <f>RES_hhdet_in!H$40</f>
        <v>42340.791879683791</v>
      </c>
      <c r="I44" s="67">
        <f>RES_hhdet_in!I$40</f>
        <v>26577.040321130939</v>
      </c>
      <c r="J44" s="67">
        <f>RES_hhdet_in!J$40</f>
        <v>88464.499999999971</v>
      </c>
      <c r="K44" s="67">
        <f>RES_hhdet_in!K$40</f>
        <v>47976.941598332429</v>
      </c>
      <c r="L44" s="67">
        <f>RES_hhdet_in!L$40</f>
        <v>59109.059613715755</v>
      </c>
      <c r="M44" s="67">
        <f>RES_hhdet_in!M$40</f>
        <v>33142.603878763461</v>
      </c>
      <c r="N44" s="67">
        <f>RES_hhdet_in!N$40</f>
        <v>26334.434971775336</v>
      </c>
      <c r="O44" s="67">
        <f>RES_hhdet_in!O$40</f>
        <v>16503.116358053638</v>
      </c>
      <c r="P44" s="67">
        <f>RES_hhdet_in!P$40</f>
        <v>32510.791879683758</v>
      </c>
      <c r="Q44" s="67">
        <f>RES_hhdet_in!Q$40</f>
        <v>5337.1157820254157</v>
      </c>
    </row>
    <row r="45" spans="1:17" ht="12" customHeight="1" x14ac:dyDescent="0.25">
      <c r="A45" s="29" t="s">
        <v>140</v>
      </c>
      <c r="B45" s="83"/>
      <c r="C45" s="83">
        <f>RES_hhdet_in!C$41</f>
        <v>43383.441598332349</v>
      </c>
      <c r="D45" s="83">
        <f>RES_hhdet_in!D$41</f>
        <v>53728.999999999942</v>
      </c>
      <c r="E45" s="83">
        <f>RES_hhdet_in!E$41</f>
        <v>7243.6461212365066</v>
      </c>
      <c r="F45" s="83">
        <f>RES_hhdet_in!F$41</f>
        <v>36094.999999999927</v>
      </c>
      <c r="G45" s="83">
        <f>RES_hhdet_in!G$41</f>
        <v>26455.000000000051</v>
      </c>
      <c r="H45" s="83">
        <f>RES_hhdet_in!H$41</f>
        <v>89317</v>
      </c>
      <c r="I45" s="83">
        <f>RES_hhdet_in!I$41</f>
        <v>78501</v>
      </c>
      <c r="J45" s="83">
        <f>RES_hhdet_in!J$41</f>
        <v>9979.2798064006256</v>
      </c>
      <c r="K45" s="83">
        <f>RES_hhdet_in!K$41</f>
        <v>20432.308401667575</v>
      </c>
      <c r="L45" s="83">
        <f>RES_hhdet_in!L$41</f>
        <v>27041.770563983169</v>
      </c>
      <c r="M45" s="83">
        <f>RES_hhdet_in!M$41</f>
        <v>41117.646121236532</v>
      </c>
      <c r="N45" s="83">
        <f>RES_hhdet_in!N$41</f>
        <v>9007.3150282246643</v>
      </c>
      <c r="O45" s="83">
        <f>RES_hhdet_in!O$41</f>
        <v>35567.115686053447</v>
      </c>
      <c r="P45" s="83">
        <f>RES_hhdet_in!P$41</f>
        <v>74227.438228368046</v>
      </c>
      <c r="Q45" s="83">
        <f>RES_hhdet_in!Q$41</f>
        <v>50853.634217974584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6430.5926771748873</v>
      </c>
      <c r="D49" s="67">
        <f>RES_hhdet_in_new!D$26</f>
        <v>12582.857648148711</v>
      </c>
      <c r="E49" s="67">
        <f>RES_hhdet_in_new!E$26</f>
        <v>6190.0941759648904</v>
      </c>
      <c r="F49" s="67">
        <f>RES_hhdet_in_new!F$26</f>
        <v>15453.037528943247</v>
      </c>
      <c r="G49" s="67">
        <f>RES_hhdet_in_new!G$26</f>
        <v>9124.57704500416</v>
      </c>
      <c r="H49" s="67">
        <f>RES_hhdet_in_new!H$26</f>
        <v>31001.777891404916</v>
      </c>
      <c r="I49" s="67">
        <f>RES_hhdet_in_new!I$26</f>
        <v>22341.569819261109</v>
      </c>
      <c r="J49" s="67">
        <f>RES_hhdet_in_new!J$26</f>
        <v>11159.646819391886</v>
      </c>
      <c r="K49" s="67">
        <f>RES_hhdet_in_new!K$26</f>
        <v>15993.044836743924</v>
      </c>
      <c r="L49" s="67">
        <f>RES_hhdet_in_new!L$26</f>
        <v>2565.9487840370443</v>
      </c>
      <c r="M49" s="67">
        <f>RES_hhdet_in_new!M$26</f>
        <v>16031.163802860825</v>
      </c>
      <c r="N49" s="67">
        <f>RES_hhdet_in_new!N$26</f>
        <v>0</v>
      </c>
      <c r="O49" s="67">
        <f>RES_hhdet_in_new!O$26</f>
        <v>15762.618574917309</v>
      </c>
      <c r="P49" s="67">
        <f>RES_hhdet_in_new!P$26</f>
        <v>6371.8882283680414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3253</v>
      </c>
      <c r="D51" s="67">
        <f>RES_hhdet_in_new!D$29</f>
        <v>3266</v>
      </c>
      <c r="E51" s="67">
        <f>RES_hhdet_in_new!E$29</f>
        <v>1970</v>
      </c>
      <c r="F51" s="67">
        <f>RES_hhdet_in_new!F$29</f>
        <v>4466.9999999999991</v>
      </c>
      <c r="G51" s="67">
        <f>RES_hhdet_in_new!G$29</f>
        <v>4285.9999999999991</v>
      </c>
      <c r="H51" s="67">
        <f>RES_hhdet_in_new!H$29</f>
        <v>6276.9999999999991</v>
      </c>
      <c r="I51" s="67">
        <f>RES_hhdet_in_new!I$29</f>
        <v>3952</v>
      </c>
      <c r="J51" s="67">
        <f>RES_hhdet_in_new!J$29</f>
        <v>8517</v>
      </c>
      <c r="K51" s="67">
        <f>RES_hhdet_in_new!K$29</f>
        <v>5363.0000000000009</v>
      </c>
      <c r="L51" s="67">
        <f>RES_hhdet_in_new!L$29</f>
        <v>2565.9487840370443</v>
      </c>
      <c r="M51" s="67">
        <f>RES_hhdet_in_new!M$29</f>
        <v>12949</v>
      </c>
      <c r="N51" s="67">
        <f>RES_hhdet_in_new!N$29</f>
        <v>0</v>
      </c>
      <c r="O51" s="67">
        <f>RES_hhdet_in_new!O$29</f>
        <v>9960.0000000000018</v>
      </c>
      <c r="P51" s="67">
        <f>RES_hhdet_in_new!P$29</f>
        <v>6371.8882283680423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6288.2306392634364</v>
      </c>
      <c r="D53" s="67">
        <f>RES_hhdet_in_new!D$31</f>
        <v>12097.817232609947</v>
      </c>
      <c r="E53" s="67">
        <f>RES_hhdet_in_new!E$31</f>
        <v>5864.665187902021</v>
      </c>
      <c r="F53" s="67">
        <f>RES_hhdet_in_new!F$31</f>
        <v>14842.880138826133</v>
      </c>
      <c r="G53" s="67">
        <f>RES_hhdet_in_new!G$31</f>
        <v>7312.2975836602609</v>
      </c>
      <c r="H53" s="67">
        <f>RES_hhdet_in_new!H$31</f>
        <v>28498.532114668134</v>
      </c>
      <c r="I53" s="67">
        <f>RES_hhdet_in_new!I$31</f>
        <v>17622.123125683072</v>
      </c>
      <c r="J53" s="67">
        <f>RES_hhdet_in_new!J$31</f>
        <v>7907.3898692005332</v>
      </c>
      <c r="K53" s="67">
        <f>RES_hhdet_in_new!K$31</f>
        <v>11563.495057344824</v>
      </c>
      <c r="L53" s="67">
        <f>RES_hhdet_in_new!L$31</f>
        <v>0</v>
      </c>
      <c r="M53" s="67">
        <f>RES_hhdet_in_new!M$31</f>
        <v>14391.309917575318</v>
      </c>
      <c r="N53" s="67">
        <f>RES_hhdet_in_new!N$31</f>
        <v>0</v>
      </c>
      <c r="O53" s="67">
        <f>RES_hhdet_in_new!O$31</f>
        <v>12750.690562229678</v>
      </c>
      <c r="P53" s="67">
        <f>RES_hhdet_in_new!P$31</f>
        <v>5470.0094862841206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142.36203791145084</v>
      </c>
      <c r="D54" s="67">
        <f>RES_hhdet_in_new!D$32</f>
        <v>485.04041553876476</v>
      </c>
      <c r="E54" s="67">
        <f>RES_hhdet_in_new!E$32</f>
        <v>325.42898806286962</v>
      </c>
      <c r="F54" s="67">
        <f>RES_hhdet_in_new!F$32</f>
        <v>610.15739011711457</v>
      </c>
      <c r="G54" s="67">
        <f>RES_hhdet_in_new!G$32</f>
        <v>1812.2794613439</v>
      </c>
      <c r="H54" s="67">
        <f>RES_hhdet_in_new!H$32</f>
        <v>2503.2457767367828</v>
      </c>
      <c r="I54" s="67">
        <f>RES_hhdet_in_new!I$32</f>
        <v>4719.4466935780347</v>
      </c>
      <c r="J54" s="67">
        <f>RES_hhdet_in_new!J$32</f>
        <v>3252.2569501913531</v>
      </c>
      <c r="K54" s="67">
        <f>RES_hhdet_in_new!K$32</f>
        <v>4429.549779399099</v>
      </c>
      <c r="L54" s="67">
        <f>RES_hhdet_in_new!L$32</f>
        <v>2565.9487840370443</v>
      </c>
      <c r="M54" s="67">
        <f>RES_hhdet_in_new!M$32</f>
        <v>1639.8538852855077</v>
      </c>
      <c r="N54" s="67">
        <f>RES_hhdet_in_new!N$32</f>
        <v>0</v>
      </c>
      <c r="O54" s="67">
        <f>RES_hhdet_in_new!O$32</f>
        <v>3011.928012687632</v>
      </c>
      <c r="P54" s="67">
        <f>RES_hhdet_in_new!P$32</f>
        <v>901.87874208392077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0</v>
      </c>
      <c r="L56" s="67">
        <f>RES_hhdet_in_new!L$36</f>
        <v>0</v>
      </c>
      <c r="M56" s="67">
        <f>RES_hhdet_in_new!M$36</f>
        <v>0</v>
      </c>
      <c r="N56" s="67">
        <f>RES_hhdet_in_new!N$36</f>
        <v>0</v>
      </c>
      <c r="O56" s="67">
        <f>RES_hhdet_in_new!O$36</f>
        <v>0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6430.5926771748873</v>
      </c>
      <c r="D58" s="67">
        <f>RES_hhdet_in_new!D$40</f>
        <v>12582.857648148711</v>
      </c>
      <c r="E58" s="67">
        <f>RES_hhdet_in_new!E$40</f>
        <v>6190.0941759648904</v>
      </c>
      <c r="F58" s="67">
        <f>RES_hhdet_in_new!F$40</f>
        <v>15453.037528943247</v>
      </c>
      <c r="G58" s="67">
        <f>RES_hhdet_in_new!G$40</f>
        <v>9124.57704500416</v>
      </c>
      <c r="H58" s="67">
        <f>RES_hhdet_in_new!H$40</f>
        <v>31001.777891404916</v>
      </c>
      <c r="I58" s="67">
        <f>RES_hhdet_in_new!I$40</f>
        <v>22341.569819261109</v>
      </c>
      <c r="J58" s="67">
        <f>RES_hhdet_in_new!J$40</f>
        <v>11159.646819391886</v>
      </c>
      <c r="K58" s="67">
        <f>RES_hhdet_in_new!K$40</f>
        <v>15993.044836743924</v>
      </c>
      <c r="L58" s="67">
        <f>RES_hhdet_in_new!L$40</f>
        <v>2565.9487840370443</v>
      </c>
      <c r="M58" s="67">
        <f>RES_hhdet_in_new!M$40</f>
        <v>16031.163802860825</v>
      </c>
      <c r="N58" s="67">
        <f>RES_hhdet_in_new!N$40</f>
        <v>0</v>
      </c>
      <c r="O58" s="67">
        <f>RES_hhdet_in_new!O$40</f>
        <v>15762.618574917309</v>
      </c>
      <c r="P58" s="67">
        <f>RES_hhdet_in_new!P$40</f>
        <v>6371.8882283680423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0</v>
      </c>
      <c r="F59" s="83">
        <f>RES_hhdet_in_new!F$41</f>
        <v>0</v>
      </c>
      <c r="G59" s="83">
        <f>RES_hhdet_in_new!G$41</f>
        <v>0</v>
      </c>
      <c r="H59" s="83">
        <f>RES_hhdet_in_new!H$41</f>
        <v>0</v>
      </c>
      <c r="I59" s="83">
        <f>RES_hhdet_in_new!I$41</f>
        <v>0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0</v>
      </c>
      <c r="N59" s="83">
        <f>RES_hhdet_in_new!N$41</f>
        <v>0</v>
      </c>
      <c r="O59" s="83">
        <f>RES_hhdet_in_new!O$41</f>
        <v>0</v>
      </c>
      <c r="P59" s="83">
        <f>RES_hhdet_in_new!P$41</f>
        <v>0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10011.157322825113</v>
      </c>
      <c r="D63" s="67">
        <f t="shared" si="4"/>
        <v>23784.892351851289</v>
      </c>
      <c r="E63" s="67">
        <f t="shared" si="4"/>
        <v>15886.65582403511</v>
      </c>
      <c r="F63" s="67">
        <f t="shared" si="4"/>
        <v>19888.712471056759</v>
      </c>
      <c r="G63" s="67">
        <f t="shared" si="4"/>
        <v>10523.17295499584</v>
      </c>
      <c r="H63" s="67">
        <f t="shared" si="4"/>
        <v>39451.972108595088</v>
      </c>
      <c r="I63" s="67">
        <f t="shared" si="4"/>
        <v>33849.180180738884</v>
      </c>
      <c r="J63" s="67">
        <f t="shared" si="4"/>
        <v>13725.103180608117</v>
      </c>
      <c r="K63" s="67">
        <f t="shared" si="4"/>
        <v>17450.705163256083</v>
      </c>
      <c r="L63" s="67">
        <f t="shared" si="4"/>
        <v>3627.8012159629548</v>
      </c>
      <c r="M63" s="67">
        <f t="shared" si="4"/>
        <v>17628.586197139175</v>
      </c>
      <c r="N63" s="67">
        <f t="shared" si="4"/>
        <v>0</v>
      </c>
      <c r="O63" s="67">
        <f t="shared" si="4"/>
        <v>11940.131425082694</v>
      </c>
      <c r="P63" s="67">
        <f t="shared" si="4"/>
        <v>3133.8617716319604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5065</v>
      </c>
      <c r="D65" s="67">
        <f t="shared" si="5"/>
        <v>6175</v>
      </c>
      <c r="E65" s="67">
        <f t="shared" si="5"/>
        <v>5747</v>
      </c>
      <c r="F65" s="67">
        <f t="shared" si="5"/>
        <v>5749.0000000000009</v>
      </c>
      <c r="G65" s="67">
        <f t="shared" si="5"/>
        <v>4943.0000000000009</v>
      </c>
      <c r="H65" s="67">
        <f t="shared" si="5"/>
        <v>7989.0000000000009</v>
      </c>
      <c r="I65" s="67">
        <f t="shared" si="5"/>
        <v>7174</v>
      </c>
      <c r="J65" s="67">
        <f t="shared" si="5"/>
        <v>10474</v>
      </c>
      <c r="K65" s="67">
        <f t="shared" si="5"/>
        <v>5851.9999999999991</v>
      </c>
      <c r="L65" s="67">
        <f t="shared" si="5"/>
        <v>3627.8012159629557</v>
      </c>
      <c r="M65" s="67">
        <f t="shared" si="5"/>
        <v>14240</v>
      </c>
      <c r="N65" s="67">
        <f t="shared" si="5"/>
        <v>18612.074306750099</v>
      </c>
      <c r="O65" s="67">
        <f t="shared" si="5"/>
        <v>7544.9999999999982</v>
      </c>
      <c r="P65" s="67">
        <f t="shared" si="5"/>
        <v>3133.8617716319577</v>
      </c>
      <c r="Q65" s="67">
        <f t="shared" si="5"/>
        <v>17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9869.6444274813475</v>
      </c>
      <c r="D67" s="67">
        <f t="shared" si="6"/>
        <v>23446.20654743546</v>
      </c>
      <c r="E67" s="67">
        <f t="shared" si="6"/>
        <v>15657.822503583106</v>
      </c>
      <c r="F67" s="67">
        <f t="shared" si="6"/>
        <v>19599.321605793826</v>
      </c>
      <c r="G67" s="67">
        <f t="shared" si="6"/>
        <v>10367.345541474937</v>
      </c>
      <c r="H67" s="67">
        <f t="shared" si="6"/>
        <v>38888.349103328437</v>
      </c>
      <c r="I67" s="67">
        <f t="shared" si="6"/>
        <v>33386.315716279794</v>
      </c>
      <c r="J67" s="67">
        <f t="shared" si="6"/>
        <v>13539.6059706797</v>
      </c>
      <c r="K67" s="67">
        <f t="shared" si="6"/>
        <v>17228.834211491318</v>
      </c>
      <c r="L67" s="67">
        <f t="shared" si="6"/>
        <v>3489.5474234090889</v>
      </c>
      <c r="M67" s="67">
        <f t="shared" si="6"/>
        <v>16958.137621796704</v>
      </c>
      <c r="N67" s="67">
        <f t="shared" si="6"/>
        <v>6.4195175862405449</v>
      </c>
      <c r="O67" s="67">
        <f t="shared" si="6"/>
        <v>11308.31832303661</v>
      </c>
      <c r="P67" s="67">
        <f t="shared" si="6"/>
        <v>2908.6870957417495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105.13796208854006</v>
      </c>
      <c r="D68" s="67">
        <f t="shared" si="6"/>
        <v>123.32588801323658</v>
      </c>
      <c r="E68" s="67">
        <f t="shared" si="6"/>
        <v>99.071011937128617</v>
      </c>
      <c r="F68" s="67">
        <f t="shared" si="6"/>
        <v>104.83184906394013</v>
      </c>
      <c r="G68" s="67">
        <f t="shared" si="6"/>
        <v>56.889695690863846</v>
      </c>
      <c r="H68" s="67">
        <f t="shared" si="6"/>
        <v>172.25914217936725</v>
      </c>
      <c r="I68" s="67">
        <f t="shared" si="6"/>
        <v>113.83449270492201</v>
      </c>
      <c r="J68" s="67">
        <f t="shared" si="6"/>
        <v>39.92436811155585</v>
      </c>
      <c r="K68" s="67">
        <f t="shared" si="6"/>
        <v>28.533666461463326</v>
      </c>
      <c r="L68" s="67">
        <f t="shared" si="6"/>
        <v>5661.551215962887</v>
      </c>
      <c r="M68" s="67">
        <f t="shared" si="6"/>
        <v>437.92228971921168</v>
      </c>
      <c r="N68" s="67">
        <f t="shared" si="6"/>
        <v>4.7272793455413193</v>
      </c>
      <c r="O68" s="67">
        <f t="shared" si="6"/>
        <v>397.21937096872625</v>
      </c>
      <c r="P68" s="67">
        <f t="shared" si="6"/>
        <v>144.37071841462466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335.20921805080832</v>
      </c>
      <c r="D69" s="67">
        <f t="shared" si="6"/>
        <v>433.49999999998715</v>
      </c>
      <c r="E69" s="67">
        <f t="shared" si="6"/>
        <v>333.95981533581676</v>
      </c>
      <c r="F69" s="67">
        <f t="shared" si="6"/>
        <v>426.50000000001631</v>
      </c>
      <c r="G69" s="67">
        <f t="shared" si="6"/>
        <v>349.682037505621</v>
      </c>
      <c r="H69" s="67">
        <f t="shared" si="6"/>
        <v>710.49999999995475</v>
      </c>
      <c r="I69" s="67">
        <f t="shared" si="6"/>
        <v>570.49999999999261</v>
      </c>
      <c r="J69" s="67">
        <f t="shared" si="6"/>
        <v>334.57280662192204</v>
      </c>
      <c r="K69" s="67">
        <f t="shared" si="6"/>
        <v>473.51364135198776</v>
      </c>
      <c r="L69" s="67">
        <f t="shared" si="6"/>
        <v>346.52157872047667</v>
      </c>
      <c r="M69" s="67">
        <f t="shared" si="6"/>
        <v>561.75181884082292</v>
      </c>
      <c r="N69" s="67">
        <f t="shared" si="6"/>
        <v>172.6893142931458</v>
      </c>
      <c r="O69" s="67">
        <f t="shared" si="6"/>
        <v>466.26154268714799</v>
      </c>
      <c r="P69" s="67">
        <f t="shared" si="6"/>
        <v>625.74781095776802</v>
      </c>
      <c r="Q69" s="67">
        <f t="shared" si="6"/>
        <v>1002.9348865414404</v>
      </c>
    </row>
    <row r="70" spans="1:17" ht="12" customHeight="1" x14ac:dyDescent="0.25">
      <c r="A70" s="148" t="s">
        <v>141</v>
      </c>
      <c r="B70" s="67"/>
      <c r="C70" s="67">
        <f t="shared" si="6"/>
        <v>2.2499999999996891</v>
      </c>
      <c r="D70" s="67">
        <f t="shared" si="6"/>
        <v>6.3902166069822366</v>
      </c>
      <c r="E70" s="67">
        <f t="shared" si="6"/>
        <v>4.292561300236942</v>
      </c>
      <c r="F70" s="67">
        <f t="shared" si="6"/>
        <v>7.1580803016934649</v>
      </c>
      <c r="G70" s="67">
        <f t="shared" si="6"/>
        <v>17.880244664336708</v>
      </c>
      <c r="H70" s="67">
        <f t="shared" si="6"/>
        <v>24.515016843284556</v>
      </c>
      <c r="I70" s="67">
        <f t="shared" si="6"/>
        <v>42.120262366622526</v>
      </c>
      <c r="J70" s="67">
        <f t="shared" si="6"/>
        <v>32.354351561215687</v>
      </c>
      <c r="K70" s="67">
        <f t="shared" si="6"/>
        <v>34.727806822366688</v>
      </c>
      <c r="L70" s="67">
        <f t="shared" si="6"/>
        <v>74.450609085216229</v>
      </c>
      <c r="M70" s="67">
        <f t="shared" si="6"/>
        <v>16.224343268380164</v>
      </c>
      <c r="N70" s="67">
        <f t="shared" si="6"/>
        <v>5.4261348727368146</v>
      </c>
      <c r="O70" s="67">
        <f t="shared" si="6"/>
        <v>21.328676742346421</v>
      </c>
      <c r="P70" s="67">
        <f t="shared" si="6"/>
        <v>38.00560547347829</v>
      </c>
      <c r="Q70" s="67">
        <f t="shared" si="6"/>
        <v>148.96260166378778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5668.8489211574633</v>
      </c>
      <c r="D72" s="67">
        <f t="shared" si="7"/>
        <v>11788.701965567088</v>
      </c>
      <c r="E72" s="67">
        <f t="shared" si="7"/>
        <v>47986.405824035101</v>
      </c>
      <c r="F72" s="67">
        <f t="shared" si="7"/>
        <v>9846.4649617885971</v>
      </c>
      <c r="G72" s="67">
        <f t="shared" si="7"/>
        <v>4739.8072689423807</v>
      </c>
      <c r="H72" s="67">
        <f t="shared" si="7"/>
        <v>11339.013988278875</v>
      </c>
      <c r="I72" s="67">
        <f t="shared" si="7"/>
        <v>4235.4705018698296</v>
      </c>
      <c r="J72" s="67">
        <f t="shared" si="7"/>
        <v>77304.853180608086</v>
      </c>
      <c r="K72" s="67">
        <f t="shared" si="7"/>
        <v>31983.896761588505</v>
      </c>
      <c r="L72" s="67">
        <f t="shared" si="7"/>
        <v>56543.110829678713</v>
      </c>
      <c r="M72" s="67">
        <f t="shared" si="7"/>
        <v>17111.440075902636</v>
      </c>
      <c r="N72" s="67">
        <f t="shared" si="7"/>
        <v>26334.434971775336</v>
      </c>
      <c r="O72" s="67">
        <f t="shared" si="7"/>
        <v>740.49778313632851</v>
      </c>
      <c r="P72" s="67">
        <f t="shared" si="7"/>
        <v>26138.903651315715</v>
      </c>
      <c r="Q72" s="67">
        <f t="shared" si="7"/>
        <v>5337.1157820254157</v>
      </c>
    </row>
    <row r="73" spans="1:17" ht="12" customHeight="1" x14ac:dyDescent="0.25">
      <c r="A73" s="159" t="s">
        <v>140</v>
      </c>
      <c r="B73" s="83"/>
      <c r="C73" s="83">
        <f t="shared" si="7"/>
        <v>43383.441598332349</v>
      </c>
      <c r="D73" s="83">
        <f t="shared" si="7"/>
        <v>53728.999999999942</v>
      </c>
      <c r="E73" s="83">
        <f t="shared" si="7"/>
        <v>7243.6461212365066</v>
      </c>
      <c r="F73" s="83">
        <f t="shared" si="7"/>
        <v>36094.999999999927</v>
      </c>
      <c r="G73" s="83">
        <f t="shared" si="7"/>
        <v>26455.000000000051</v>
      </c>
      <c r="H73" s="83">
        <f t="shared" si="7"/>
        <v>89317</v>
      </c>
      <c r="I73" s="83">
        <f t="shared" si="7"/>
        <v>78501</v>
      </c>
      <c r="J73" s="83">
        <f t="shared" si="7"/>
        <v>9979.2798064006256</v>
      </c>
      <c r="K73" s="83">
        <f t="shared" si="7"/>
        <v>20432.308401667575</v>
      </c>
      <c r="L73" s="83">
        <f t="shared" si="7"/>
        <v>27041.770563983169</v>
      </c>
      <c r="M73" s="83">
        <f t="shared" si="7"/>
        <v>41117.646121236532</v>
      </c>
      <c r="N73" s="83">
        <f t="shared" si="7"/>
        <v>9007.3150282246643</v>
      </c>
      <c r="O73" s="83">
        <f t="shared" si="7"/>
        <v>35567.115686053447</v>
      </c>
      <c r="P73" s="83">
        <f t="shared" si="7"/>
        <v>74227.438228368046</v>
      </c>
      <c r="Q73" s="83">
        <f t="shared" si="7"/>
        <v>50853.634217974584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2424.0000000000009</v>
      </c>
      <c r="D79" s="80">
        <f>RES_hhdet_numvin!D26</f>
        <v>36367.750000000007</v>
      </c>
      <c r="E79" s="80">
        <f>RES_hhdet_numvin!E26</f>
        <v>22076.750000000004</v>
      </c>
      <c r="F79" s="80">
        <f>RES_hhdet_numvin!F26</f>
        <v>35341.750000000007</v>
      </c>
      <c r="G79" s="80">
        <f>RES_hhdet_numvin!G26</f>
        <v>19647.750000000007</v>
      </c>
      <c r="H79" s="80">
        <f>RES_hhdet_numvin!H26</f>
        <v>70453.750000000015</v>
      </c>
      <c r="I79" s="80">
        <f>RES_hhdet_numvin!I26</f>
        <v>56190.750000000015</v>
      </c>
      <c r="J79" s="80">
        <f>RES_hhdet_numvin!J26</f>
        <v>24884.750000000011</v>
      </c>
      <c r="K79" s="80">
        <f>RES_hhdet_numvin!K26</f>
        <v>33443.750000000007</v>
      </c>
      <c r="L79" s="80">
        <f>RES_hhdet_numvin!L26</f>
        <v>6193.7500000000009</v>
      </c>
      <c r="M79" s="80">
        <f>RES_hhdet_numvin!M26</f>
        <v>33659.750000000007</v>
      </c>
      <c r="N79" s="80">
        <f>RES_hhdet_numvin!N26</f>
        <v>0</v>
      </c>
      <c r="O79" s="80">
        <f>RES_hhdet_numvin!O26</f>
        <v>27702.750000000011</v>
      </c>
      <c r="P79" s="80">
        <f>RES_hhdet_numvin!P26</f>
        <v>9505.7500000000036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13617.500000000004</v>
      </c>
      <c r="I81" s="80">
        <f>RES_hhdet_numvin!I29</f>
        <v>9939.0000000000018</v>
      </c>
      <c r="J81" s="80">
        <f>RES_hhdet_numvin!J29</f>
        <v>18991.000000000004</v>
      </c>
      <c r="K81" s="80">
        <f>RES_hhdet_numvin!K29</f>
        <v>11215.000000000002</v>
      </c>
      <c r="L81" s="80">
        <f>RES_hhdet_numvin!L29</f>
        <v>6193.7500000000018</v>
      </c>
      <c r="M81" s="80">
        <f>RES_hhdet_numvin!M29</f>
        <v>27189.000000000007</v>
      </c>
      <c r="N81" s="80">
        <f>RES_hhdet_numvin!N29</f>
        <v>0</v>
      </c>
      <c r="O81" s="80">
        <f>RES_hhdet_numvin!O29</f>
        <v>17505.000000000004</v>
      </c>
      <c r="P81" s="80">
        <f>RES_hhdet_numvin!P29</f>
        <v>9505.7500000000018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1997.8785423790691</v>
      </c>
      <c r="D83" s="80">
        <f>RES_hhdet_numvin!D31</f>
        <v>35544.023780045412</v>
      </c>
      <c r="E83" s="80">
        <f>RES_hhdet_numvin!E31</f>
        <v>21522.48769148513</v>
      </c>
      <c r="F83" s="80">
        <f>RES_hhdet_numvin!F31</f>
        <v>34448.621262206208</v>
      </c>
      <c r="G83" s="80">
        <f>RES_hhdet_numvin!G31</f>
        <v>17679.643125135201</v>
      </c>
      <c r="H83" s="80">
        <f>RES_hhdet_numvin!H31</f>
        <v>67386.881217996633</v>
      </c>
      <c r="I83" s="80">
        <f>RES_hhdet_numvin!I31</f>
        <v>51008.438841962881</v>
      </c>
      <c r="J83" s="80">
        <f>RES_hhdet_numvin!J31</f>
        <v>21446.995839880241</v>
      </c>
      <c r="K83" s="80">
        <f>RES_hhdet_numvin!K31</f>
        <v>28792.329268836147</v>
      </c>
      <c r="L83" s="80">
        <f>RES_hhdet_numvin!L31</f>
        <v>3489.5474234090902</v>
      </c>
      <c r="M83" s="80">
        <f>RES_hhdet_numvin!M31</f>
        <v>31349.447539372028</v>
      </c>
      <c r="N83" s="80">
        <f>RES_hhdet_numvin!N31</f>
        <v>0</v>
      </c>
      <c r="O83" s="80">
        <f>RES_hhdet_numvin!O31</f>
        <v>24059.008885266296</v>
      </c>
      <c r="P83" s="80">
        <f>RES_hhdet_numvin!P31</f>
        <v>8378.6965820258101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433.47830395378344</v>
      </c>
      <c r="E84" s="80">
        <f>RES_hhdet_numvin!E32</f>
        <v>410.01468515092671</v>
      </c>
      <c r="F84" s="80">
        <f>RES_hhdet_numvin!F32</f>
        <v>719.71651852659522</v>
      </c>
      <c r="G84" s="80">
        <f>RES_hhdet_numvin!G32</f>
        <v>1869.1691570347634</v>
      </c>
      <c r="H84" s="80">
        <f>RES_hhdet_numvin!H32</f>
        <v>2675.5049189161505</v>
      </c>
      <c r="I84" s="80">
        <f>RES_hhdet_numvin!I32</f>
        <v>4833.2811862829576</v>
      </c>
      <c r="J84" s="80">
        <f>RES_hhdet_numvin!J32</f>
        <v>3292.1813183029099</v>
      </c>
      <c r="K84" s="80">
        <f>RES_hhdet_numvin!K32</f>
        <v>4458.0834458605632</v>
      </c>
      <c r="L84" s="80">
        <f>RES_hhdet_numvin!L32</f>
        <v>2661.3974468117294</v>
      </c>
      <c r="M84" s="80">
        <f>RES_hhdet_numvin!M32</f>
        <v>2077.7761750047198</v>
      </c>
      <c r="N84" s="80">
        <f>RES_hhdet_numvin!N32</f>
        <v>0</v>
      </c>
      <c r="O84" s="80">
        <f>RES_hhdet_numvin!O32</f>
        <v>3409.1473836563587</v>
      </c>
      <c r="P84" s="80">
        <f>RES_hhdet_numvin!P32</f>
        <v>1046.2494604985457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371.01571982573779</v>
      </c>
      <c r="D85" s="80">
        <f>RES_hhdet_numvin!D35</f>
        <v>339.15180135287142</v>
      </c>
      <c r="E85" s="80">
        <f>RES_hhdet_numvin!E35</f>
        <v>144.24762336394636</v>
      </c>
      <c r="F85" s="80">
        <f>RES_hhdet_numvin!F35</f>
        <v>172.68931429314583</v>
      </c>
      <c r="G85" s="80">
        <f>RES_hhdet_numvin!G35</f>
        <v>98.937717830041976</v>
      </c>
      <c r="H85" s="80">
        <f>RES_hhdet_numvin!H35</f>
        <v>390.50382981455232</v>
      </c>
      <c r="I85" s="80">
        <f>RES_hhdet_numvin!I35</f>
        <v>303.89365260814913</v>
      </c>
      <c r="J85" s="80">
        <f>RES_hhdet_numvin!J35</f>
        <v>140.79657599042577</v>
      </c>
      <c r="K85" s="80">
        <f>RES_hhdet_numvin!K35</f>
        <v>184.81699098450619</v>
      </c>
      <c r="L85" s="80">
        <f>RES_hhdet_numvin!L35</f>
        <v>39.721562514431952</v>
      </c>
      <c r="M85" s="80">
        <f>RES_hhdet_numvin!M35</f>
        <v>216.30194235487755</v>
      </c>
      <c r="N85" s="80">
        <f>RES_hhdet_numvin!N35</f>
        <v>0</v>
      </c>
      <c r="O85" s="80">
        <f>RES_hhdet_numvin!O35</f>
        <v>213.26505433500921</v>
      </c>
      <c r="P85" s="80">
        <f>RES_hhdet_numvin!P35</f>
        <v>71.658214732250869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55.105737795193619</v>
      </c>
      <c r="D86" s="80">
        <f>RES_hhdet_numvin!D36</f>
        <v>51.096114647936858</v>
      </c>
      <c r="E86" s="80">
        <f>RES_hhdet_numvin!E36</f>
        <v>0</v>
      </c>
      <c r="F86" s="80">
        <f>RES_hhdet_numvin!F36</f>
        <v>0.72290497405452558</v>
      </c>
      <c r="G86" s="80">
        <f>RES_hhdet_numvin!G36</f>
        <v>0</v>
      </c>
      <c r="H86" s="80">
        <f>RES_hhdet_numvin!H36</f>
        <v>0.86003327268055585</v>
      </c>
      <c r="I86" s="80">
        <f>RES_hhdet_numvin!I36</f>
        <v>45.136319146029379</v>
      </c>
      <c r="J86" s="80">
        <f>RES_hhdet_numvin!J36</f>
        <v>4.7762658264365587</v>
      </c>
      <c r="K86" s="80">
        <f>RES_hhdet_numvin!K36</f>
        <v>8.5202943187881033</v>
      </c>
      <c r="L86" s="80">
        <f>RES_hhdet_numvin!L36</f>
        <v>3.0835672647495951</v>
      </c>
      <c r="M86" s="80">
        <f>RES_hhdet_numvin!M36</f>
        <v>16.224343268380167</v>
      </c>
      <c r="N86" s="80">
        <f>RES_hhdet_numvin!N36</f>
        <v>0</v>
      </c>
      <c r="O86" s="80">
        <f>RES_hhdet_numvin!O36</f>
        <v>21.328676742346424</v>
      </c>
      <c r="P86" s="80">
        <f>RES_hhdet_numvin!P36</f>
        <v>9.1457427433961662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2424.0000000000005</v>
      </c>
      <c r="D88" s="80">
        <f>RES_hhdet_numvin!D40</f>
        <v>36367.750000000007</v>
      </c>
      <c r="E88" s="80">
        <f>RES_hhdet_numvin!E40</f>
        <v>7293.9975211227502</v>
      </c>
      <c r="F88" s="80">
        <f>RES_hhdet_numvin!F40</f>
        <v>26334.434971775343</v>
      </c>
      <c r="G88" s="80">
        <f>RES_hhdet_numvin!G40</f>
        <v>0</v>
      </c>
      <c r="H88" s="80">
        <f>RES_hhdet_numvin!H40</f>
        <v>26138.903651315726</v>
      </c>
      <c r="I88" s="80">
        <f>RES_hhdet_numvin!I40</f>
        <v>5337.1157820254175</v>
      </c>
      <c r="J88" s="80">
        <f>RES_hhdet_numvin!J40</f>
        <v>14905.470193599376</v>
      </c>
      <c r="K88" s="80">
        <f>RES_hhdet_numvin!K40</f>
        <v>20178.058552663148</v>
      </c>
      <c r="L88" s="80">
        <f>RES_hhdet_numvin!L40</f>
        <v>3644.7705639831706</v>
      </c>
      <c r="M88" s="80">
        <f>RES_hhdet_numvin!M40</f>
        <v>19728.49417709342</v>
      </c>
      <c r="N88" s="80">
        <f>RES_hhdet_numvin!N40</f>
        <v>0</v>
      </c>
      <c r="O88" s="80">
        <f>RES_hhdet_numvin!O40</f>
        <v>16503.116358053641</v>
      </c>
      <c r="P88" s="80">
        <f>RES_hhdet_numvin!P40</f>
        <v>6371.8882283680423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0</v>
      </c>
      <c r="D89" s="78">
        <f>RES_hhdet_numvin!D41</f>
        <v>0</v>
      </c>
      <c r="E89" s="78">
        <f>RES_hhdet_numvin!E41</f>
        <v>14782.752478877253</v>
      </c>
      <c r="F89" s="78">
        <f>RES_hhdet_numvin!F41</f>
        <v>9007.3150282246661</v>
      </c>
      <c r="G89" s="78">
        <f>RES_hhdet_numvin!G41</f>
        <v>19647.750000000004</v>
      </c>
      <c r="H89" s="78">
        <f>RES_hhdet_numvin!H41</f>
        <v>44314.846348684296</v>
      </c>
      <c r="I89" s="78">
        <f>RES_hhdet_numvin!I41</f>
        <v>50853.634217974599</v>
      </c>
      <c r="J89" s="78">
        <f>RES_hhdet_numvin!J41</f>
        <v>9979.2798064006274</v>
      </c>
      <c r="K89" s="78">
        <f>RES_hhdet_numvin!K41</f>
        <v>13265.691447336862</v>
      </c>
      <c r="L89" s="78">
        <f>RES_hhdet_numvin!L41</f>
        <v>2548.9794360168307</v>
      </c>
      <c r="M89" s="78">
        <f>RES_hhdet_numvin!M41</f>
        <v>13931.255822906585</v>
      </c>
      <c r="N89" s="78">
        <f>RES_hhdet_numvin!N41</f>
        <v>0</v>
      </c>
      <c r="O89" s="78">
        <f>RES_hhdet_numvin!O41</f>
        <v>11199.633641946364</v>
      </c>
      <c r="P89" s="78">
        <f>RES_hhdet_numvin!P41</f>
        <v>3133.86177163196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657.84016127365089</v>
      </c>
      <c r="C93" s="168">
        <f t="shared" ref="C93:Q93" si="8">SUM(C94,C97,C99,C108)</f>
        <v>656.93813154338818</v>
      </c>
      <c r="D93" s="168">
        <f t="shared" si="8"/>
        <v>658.26266010336803</v>
      </c>
      <c r="E93" s="168">
        <f t="shared" si="8"/>
        <v>686.01157493988399</v>
      </c>
      <c r="F93" s="168">
        <f t="shared" si="8"/>
        <v>692.40170694679227</v>
      </c>
      <c r="G93" s="168">
        <f t="shared" si="8"/>
        <v>695.12320558811655</v>
      </c>
      <c r="H93" s="168">
        <f t="shared" si="8"/>
        <v>701.50853996959211</v>
      </c>
      <c r="I93" s="168">
        <f t="shared" si="8"/>
        <v>698.94160267472989</v>
      </c>
      <c r="J93" s="168">
        <f t="shared" si="8"/>
        <v>692.48507948483871</v>
      </c>
      <c r="K93" s="168">
        <f t="shared" si="8"/>
        <v>687.03753361308668</v>
      </c>
      <c r="L93" s="168">
        <f t="shared" si="8"/>
        <v>677.47806714133912</v>
      </c>
      <c r="M93" s="168">
        <f t="shared" si="8"/>
        <v>607.16706158956219</v>
      </c>
      <c r="N93" s="168">
        <f t="shared" si="8"/>
        <v>571.76993891591167</v>
      </c>
      <c r="O93" s="168">
        <f t="shared" si="8"/>
        <v>557.36319186084381</v>
      </c>
      <c r="P93" s="168">
        <f t="shared" si="8"/>
        <v>431.85611436154159</v>
      </c>
      <c r="Q93" s="168">
        <f t="shared" si="8"/>
        <v>416.38608112602185</v>
      </c>
    </row>
    <row r="94" spans="1:17" ht="12" customHeight="1" x14ac:dyDescent="0.25">
      <c r="A94" s="158" t="s">
        <v>65</v>
      </c>
      <c r="B94" s="157">
        <f>SUM(B95:B96)</f>
        <v>439.28512990024649</v>
      </c>
      <c r="C94" s="157">
        <f t="shared" ref="C94:Q94" si="9">SUM(C95:C96)</f>
        <v>441.21751745884785</v>
      </c>
      <c r="D94" s="157">
        <f t="shared" si="9"/>
        <v>442.25400988199107</v>
      </c>
      <c r="E94" s="157">
        <f t="shared" si="9"/>
        <v>470.2910013872293</v>
      </c>
      <c r="F94" s="157">
        <f t="shared" si="9"/>
        <v>473.11553940733955</v>
      </c>
      <c r="G94" s="157">
        <f t="shared" si="9"/>
        <v>483.39670597398333</v>
      </c>
      <c r="H94" s="157">
        <f t="shared" si="9"/>
        <v>483.87948833744628</v>
      </c>
      <c r="I94" s="157">
        <f t="shared" si="9"/>
        <v>481.29971174490572</v>
      </c>
      <c r="J94" s="157">
        <f t="shared" si="9"/>
        <v>479.36373642895131</v>
      </c>
      <c r="K94" s="157">
        <f t="shared" si="9"/>
        <v>479.6143113621311</v>
      </c>
      <c r="L94" s="157">
        <f t="shared" si="9"/>
        <v>480.34947314778793</v>
      </c>
      <c r="M94" s="157">
        <f t="shared" si="9"/>
        <v>412.61032074406893</v>
      </c>
      <c r="N94" s="157">
        <f t="shared" si="9"/>
        <v>399.12805757549046</v>
      </c>
      <c r="O94" s="157">
        <f t="shared" si="9"/>
        <v>389.15030723221963</v>
      </c>
      <c r="P94" s="157">
        <f t="shared" si="9"/>
        <v>279.52406359606414</v>
      </c>
      <c r="Q94" s="157">
        <f t="shared" si="9"/>
        <v>282.20548857188948</v>
      </c>
    </row>
    <row r="95" spans="1:17" ht="12" customHeight="1" x14ac:dyDescent="0.25">
      <c r="A95" s="23" t="s">
        <v>84</v>
      </c>
      <c r="B95" s="156">
        <f>RES_hhdet_fec!B$26</f>
        <v>431.46723649369829</v>
      </c>
      <c r="C95" s="156">
        <f>RES_hhdet_fec!C$26</f>
        <v>433.72183448546457</v>
      </c>
      <c r="D95" s="156">
        <f>RES_hhdet_fec!D$26</f>
        <v>434.02093523978937</v>
      </c>
      <c r="E95" s="156">
        <f>RES_hhdet_fec!E$26</f>
        <v>461.04417901502921</v>
      </c>
      <c r="F95" s="156">
        <f>RES_hhdet_fec!F$26</f>
        <v>461.41142540019928</v>
      </c>
      <c r="G95" s="156">
        <f>RES_hhdet_fec!G$26</f>
        <v>472.61660466132611</v>
      </c>
      <c r="H95" s="156">
        <f>RES_hhdet_fec!H$26</f>
        <v>473.9329501455897</v>
      </c>
      <c r="I95" s="156">
        <f>RES_hhdet_fec!I$26</f>
        <v>474.71838698064403</v>
      </c>
      <c r="J95" s="156">
        <f>RES_hhdet_fec!J$26</f>
        <v>473.03513848215806</v>
      </c>
      <c r="K95" s="156">
        <f>RES_hhdet_fec!K$26</f>
        <v>473.87808411584678</v>
      </c>
      <c r="L95" s="156">
        <f>RES_hhdet_fec!L$26</f>
        <v>474.00409307789988</v>
      </c>
      <c r="M95" s="156">
        <f>RES_hhdet_fec!M$26</f>
        <v>405.44969210530371</v>
      </c>
      <c r="N95" s="156">
        <f>RES_hhdet_fec!N$26</f>
        <v>394.8140692530153</v>
      </c>
      <c r="O95" s="156">
        <f>RES_hhdet_fec!O$26</f>
        <v>384.57904095917451</v>
      </c>
      <c r="P95" s="156">
        <f>RES_hhdet_fec!P$26</f>
        <v>276.64968855384473</v>
      </c>
      <c r="Q95" s="156">
        <f>RES_hhdet_fec!Q$26</f>
        <v>276.69647213627917</v>
      </c>
    </row>
    <row r="96" spans="1:17" ht="12" customHeight="1" x14ac:dyDescent="0.25">
      <c r="A96" s="23" t="s">
        <v>60</v>
      </c>
      <c r="B96" s="156">
        <f>RES_hhdet_fec!B$27</f>
        <v>7.8178934065482197</v>
      </c>
      <c r="C96" s="156">
        <f>RES_hhdet_fec!C$27</f>
        <v>7.4956829733833095</v>
      </c>
      <c r="D96" s="156">
        <f>RES_hhdet_fec!D$27</f>
        <v>8.2330746422016929</v>
      </c>
      <c r="E96" s="156">
        <f>RES_hhdet_fec!E$27</f>
        <v>9.246822372200068</v>
      </c>
      <c r="F96" s="156">
        <f>RES_hhdet_fec!F$27</f>
        <v>11.704114007140278</v>
      </c>
      <c r="G96" s="156">
        <f>RES_hhdet_fec!G$27</f>
        <v>10.780101312657232</v>
      </c>
      <c r="H96" s="156">
        <f>RES_hhdet_fec!H$27</f>
        <v>9.946538191856602</v>
      </c>
      <c r="I96" s="156">
        <f>RES_hhdet_fec!I$27</f>
        <v>6.5813247642617023</v>
      </c>
      <c r="J96" s="156">
        <f>RES_hhdet_fec!J$27</f>
        <v>6.328597946793237</v>
      </c>
      <c r="K96" s="156">
        <f>RES_hhdet_fec!K$27</f>
        <v>5.7362272462843205</v>
      </c>
      <c r="L96" s="156">
        <f>RES_hhdet_fec!L$27</f>
        <v>6.3453800698880656</v>
      </c>
      <c r="M96" s="156">
        <f>RES_hhdet_fec!M$27</f>
        <v>7.1606286387652203</v>
      </c>
      <c r="N96" s="156">
        <f>RES_hhdet_fec!N$27</f>
        <v>4.3139883224751774</v>
      </c>
      <c r="O96" s="156">
        <f>RES_hhdet_fec!O$27</f>
        <v>4.5712662730451248</v>
      </c>
      <c r="P96" s="156">
        <f>RES_hhdet_fec!P$27</f>
        <v>2.8743750422194374</v>
      </c>
      <c r="Q96" s="156">
        <f>RES_hhdet_fec!Q$27</f>
        <v>5.5090164356102855</v>
      </c>
    </row>
    <row r="97" spans="1:17" ht="12" customHeight="1" x14ac:dyDescent="0.25">
      <c r="A97" s="158" t="s">
        <v>112</v>
      </c>
      <c r="B97" s="157">
        <f>B98</f>
        <v>8.1738162885006957</v>
      </c>
      <c r="C97" s="157">
        <f t="shared" ref="C97:Q97" si="10">C98</f>
        <v>8.2079344326395223</v>
      </c>
      <c r="D97" s="157">
        <f t="shared" si="10"/>
        <v>8.4828214346262634</v>
      </c>
      <c r="E97" s="157">
        <f t="shared" si="10"/>
        <v>8.704932554625028</v>
      </c>
      <c r="F97" s="157">
        <f t="shared" si="10"/>
        <v>9.0247033877010328</v>
      </c>
      <c r="G97" s="157">
        <f t="shared" si="10"/>
        <v>9.2416006175258563</v>
      </c>
      <c r="H97" s="157">
        <f t="shared" si="10"/>
        <v>10.00044056979549</v>
      </c>
      <c r="I97" s="157">
        <f t="shared" si="10"/>
        <v>10.536216508244607</v>
      </c>
      <c r="J97" s="157">
        <f t="shared" si="10"/>
        <v>10.355976637102078</v>
      </c>
      <c r="K97" s="157">
        <f t="shared" si="10"/>
        <v>10.45751193863074</v>
      </c>
      <c r="L97" s="157">
        <f t="shared" si="10"/>
        <v>10.280516999845705</v>
      </c>
      <c r="M97" s="157">
        <f t="shared" si="10"/>
        <v>12.165697570486406</v>
      </c>
      <c r="N97" s="157">
        <f t="shared" si="10"/>
        <v>12.473242500722487</v>
      </c>
      <c r="O97" s="157">
        <f t="shared" si="10"/>
        <v>12.475195683150968</v>
      </c>
      <c r="P97" s="157">
        <f t="shared" si="10"/>
        <v>11.794488974646328</v>
      </c>
      <c r="Q97" s="157">
        <f t="shared" si="10"/>
        <v>10.231343556515984</v>
      </c>
    </row>
    <row r="98" spans="1:17" ht="12" customHeight="1" x14ac:dyDescent="0.25">
      <c r="A98" s="23" t="s">
        <v>60</v>
      </c>
      <c r="B98" s="156">
        <f>RES_hhdet_fec!B$29</f>
        <v>8.1738162885006957</v>
      </c>
      <c r="C98" s="156">
        <f>RES_hhdet_fec!C$29</f>
        <v>8.2079344326395223</v>
      </c>
      <c r="D98" s="156">
        <f>RES_hhdet_fec!D$29</f>
        <v>8.4828214346262634</v>
      </c>
      <c r="E98" s="156">
        <f>RES_hhdet_fec!E$29</f>
        <v>8.704932554625028</v>
      </c>
      <c r="F98" s="156">
        <f>RES_hhdet_fec!F$29</f>
        <v>9.0247033877010328</v>
      </c>
      <c r="G98" s="156">
        <f>RES_hhdet_fec!G$29</f>
        <v>9.2416006175258563</v>
      </c>
      <c r="H98" s="156">
        <f>RES_hhdet_fec!H$29</f>
        <v>10.00044056979549</v>
      </c>
      <c r="I98" s="156">
        <f>RES_hhdet_fec!I$29</f>
        <v>10.536216508244607</v>
      </c>
      <c r="J98" s="156">
        <f>RES_hhdet_fec!J$29</f>
        <v>10.355976637102078</v>
      </c>
      <c r="K98" s="156">
        <f>RES_hhdet_fec!K$29</f>
        <v>10.45751193863074</v>
      </c>
      <c r="L98" s="156">
        <f>RES_hhdet_fec!L$29</f>
        <v>10.280516999845705</v>
      </c>
      <c r="M98" s="156">
        <f>RES_hhdet_fec!M$29</f>
        <v>12.165697570486406</v>
      </c>
      <c r="N98" s="156">
        <f>RES_hhdet_fec!N$29</f>
        <v>12.473242500722487</v>
      </c>
      <c r="O98" s="156">
        <f>RES_hhdet_fec!O$29</f>
        <v>12.475195683150968</v>
      </c>
      <c r="P98" s="156">
        <f>RES_hhdet_fec!P$29</f>
        <v>11.794488974646328</v>
      </c>
      <c r="Q98" s="156">
        <f>RES_hhdet_fec!Q$29</f>
        <v>10.231343556515984</v>
      </c>
    </row>
    <row r="99" spans="1:17" ht="12" customHeight="1" x14ac:dyDescent="0.25">
      <c r="A99" s="158" t="s">
        <v>63</v>
      </c>
      <c r="B99" s="157">
        <f>SUM(B100:B101,B104:B105)</f>
        <v>144.18664319142559</v>
      </c>
      <c r="C99" s="157">
        <f t="shared" ref="C99:Q99" si="11">SUM(C100:C101,C104:C105)</f>
        <v>144.01254822649562</v>
      </c>
      <c r="D99" s="157">
        <f t="shared" si="11"/>
        <v>145.14784426446693</v>
      </c>
      <c r="E99" s="157">
        <f t="shared" si="11"/>
        <v>142.57535397927677</v>
      </c>
      <c r="F99" s="157">
        <f t="shared" si="11"/>
        <v>141.43484392595263</v>
      </c>
      <c r="G99" s="157">
        <f t="shared" si="11"/>
        <v>136.30347874769203</v>
      </c>
      <c r="H99" s="157">
        <f t="shared" si="11"/>
        <v>142.44506700214328</v>
      </c>
      <c r="I99" s="157">
        <f t="shared" si="11"/>
        <v>145.2272399019769</v>
      </c>
      <c r="J99" s="157">
        <f t="shared" si="11"/>
        <v>140.1615938931094</v>
      </c>
      <c r="K99" s="157">
        <f t="shared" si="11"/>
        <v>136.50703239829872</v>
      </c>
      <c r="L99" s="157">
        <f t="shared" si="11"/>
        <v>127.12946712812953</v>
      </c>
      <c r="M99" s="157">
        <f t="shared" si="11"/>
        <v>125.81596515600734</v>
      </c>
      <c r="N99" s="157">
        <f t="shared" si="11"/>
        <v>109.3227989043427</v>
      </c>
      <c r="O99" s="157">
        <f t="shared" si="11"/>
        <v>104.26725840256682</v>
      </c>
      <c r="P99" s="157">
        <f t="shared" si="11"/>
        <v>93.954282170181372</v>
      </c>
      <c r="Q99" s="157">
        <f t="shared" si="11"/>
        <v>79.523071768938891</v>
      </c>
    </row>
    <row r="100" spans="1:17" ht="12" customHeight="1" x14ac:dyDescent="0.25">
      <c r="A100" s="167" t="s">
        <v>169</v>
      </c>
      <c r="B100" s="132">
        <f>RES_hhdet_fec!B$31</f>
        <v>142.46902033618593</v>
      </c>
      <c r="C100" s="132">
        <f>RES_hhdet_fec!C$31</f>
        <v>142.35569950501707</v>
      </c>
      <c r="D100" s="132">
        <f>RES_hhdet_fec!D$31</f>
        <v>143.32289236571896</v>
      </c>
      <c r="E100" s="132">
        <f>RES_hhdet_fec!E$31</f>
        <v>140.68314097104818</v>
      </c>
      <c r="F100" s="132">
        <f>RES_hhdet_fec!F$31</f>
        <v>139.39613999896559</v>
      </c>
      <c r="G100" s="132">
        <f>RES_hhdet_fec!G$31</f>
        <v>133.99986167502331</v>
      </c>
      <c r="H100" s="132">
        <f>RES_hhdet_fec!H$31</f>
        <v>139.80078143604774</v>
      </c>
      <c r="I100" s="132">
        <f>RES_hhdet_fec!I$31</f>
        <v>141.89907989522072</v>
      </c>
      <c r="J100" s="132">
        <f>RES_hhdet_fec!J$31</f>
        <v>136.40115913441181</v>
      </c>
      <c r="K100" s="132">
        <f>RES_hhdet_fec!K$31</f>
        <v>132.13115564514783</v>
      </c>
      <c r="L100" s="132">
        <f>RES_hhdet_fec!L$31</f>
        <v>121.32504351014015</v>
      </c>
      <c r="M100" s="132">
        <f>RES_hhdet_fec!M$31</f>
        <v>119.84856405067738</v>
      </c>
      <c r="N100" s="132">
        <f>RES_hhdet_fec!N$31</f>
        <v>103.68639035347491</v>
      </c>
      <c r="O100" s="132">
        <f>RES_hhdet_fec!O$31</f>
        <v>98.377951822762327</v>
      </c>
      <c r="P100" s="132">
        <f>RES_hhdet_fec!P$31</f>
        <v>88.345506042043496</v>
      </c>
      <c r="Q100" s="132">
        <f>RES_hhdet_fec!Q$31</f>
        <v>74.341680560204864</v>
      </c>
    </row>
    <row r="101" spans="1:17" ht="12" customHeight="1" x14ac:dyDescent="0.25">
      <c r="A101" s="167" t="s">
        <v>168</v>
      </c>
      <c r="B101" s="132">
        <f>SUM(B102:B103)</f>
        <v>0.51323483418150029</v>
      </c>
      <c r="C101" s="132">
        <f t="shared" ref="C101:Q101" si="12">SUM(C102:C103)</f>
        <v>0.5490636368804942</v>
      </c>
      <c r="D101" s="132">
        <f t="shared" si="12"/>
        <v>0.6319385232126089</v>
      </c>
      <c r="E101" s="132">
        <f t="shared" si="12"/>
        <v>0.69245199416796444</v>
      </c>
      <c r="F101" s="132">
        <f t="shared" si="12"/>
        <v>0.78260590544763442</v>
      </c>
      <c r="G101" s="132">
        <f t="shared" si="12"/>
        <v>1.0988689906596003</v>
      </c>
      <c r="H101" s="132">
        <f t="shared" si="12"/>
        <v>1.4649695816319865</v>
      </c>
      <c r="I101" s="132">
        <f t="shared" si="12"/>
        <v>2.2342642662205341</v>
      </c>
      <c r="J101" s="132">
        <f t="shared" si="12"/>
        <v>2.7543048370680117</v>
      </c>
      <c r="K101" s="132">
        <f t="shared" si="12"/>
        <v>3.4202847692174112</v>
      </c>
      <c r="L101" s="132">
        <f t="shared" si="12"/>
        <v>4.7998838307753431</v>
      </c>
      <c r="M101" s="132">
        <f t="shared" si="12"/>
        <v>4.9281050850848409</v>
      </c>
      <c r="N101" s="132">
        <f t="shared" si="12"/>
        <v>4.8013797779351641</v>
      </c>
      <c r="O101" s="132">
        <f t="shared" si="12"/>
        <v>5.0383757256226795</v>
      </c>
      <c r="P101" s="132">
        <f t="shared" si="12"/>
        <v>4.9245941273676568</v>
      </c>
      <c r="Q101" s="132">
        <f t="shared" si="12"/>
        <v>4.4330477105574833</v>
      </c>
    </row>
    <row r="102" spans="1:17" ht="12" customHeight="1" x14ac:dyDescent="0.25">
      <c r="A102" s="166" t="s">
        <v>57</v>
      </c>
      <c r="B102" s="165">
        <f>RES_hhdet_fec!B$33</f>
        <v>0.28996811979148895</v>
      </c>
      <c r="C102" s="165">
        <f>RES_hhdet_fec!C$33</f>
        <v>0.31116110231449867</v>
      </c>
      <c r="D102" s="165">
        <f>RES_hhdet_fec!D$33</f>
        <v>0.35560164920826942</v>
      </c>
      <c r="E102" s="165">
        <f>RES_hhdet_fec!E$33</f>
        <v>0.3879285070661973</v>
      </c>
      <c r="F102" s="165">
        <f>RES_hhdet_fec!F$33</f>
        <v>0.436354445046718</v>
      </c>
      <c r="G102" s="165">
        <f>RES_hhdet_fec!G$33</f>
        <v>0.61044760133333609</v>
      </c>
      <c r="H102" s="165">
        <f>RES_hhdet_fec!H$33</f>
        <v>0.8108780098637286</v>
      </c>
      <c r="I102" s="165">
        <f>RES_hhdet_fec!I$33</f>
        <v>1.2318341789043668</v>
      </c>
      <c r="J102" s="165">
        <f>RES_hhdet_fec!J$33</f>
        <v>1.5128583590327049</v>
      </c>
      <c r="K102" s="165">
        <f>RES_hhdet_fec!K$33</f>
        <v>1.871900679780897</v>
      </c>
      <c r="L102" s="165">
        <f>RES_hhdet_fec!L$33</f>
        <v>2.6162778123594834</v>
      </c>
      <c r="M102" s="165">
        <f>RES_hhdet_fec!M$33</f>
        <v>2.6844097316861886</v>
      </c>
      <c r="N102" s="165">
        <f>RES_hhdet_fec!N$33</f>
        <v>2.6093120137117412</v>
      </c>
      <c r="O102" s="165">
        <f>RES_hhdet_fec!O$33</f>
        <v>2.7310647991624886</v>
      </c>
      <c r="P102" s="165">
        <f>RES_hhdet_fec!P$33</f>
        <v>2.6608828367559711</v>
      </c>
      <c r="Q102" s="165">
        <f>RES_hhdet_fec!Q$33</f>
        <v>2.3890155159282394</v>
      </c>
    </row>
    <row r="103" spans="1:17" ht="12" customHeight="1" x14ac:dyDescent="0.25">
      <c r="A103" s="147" t="s">
        <v>59</v>
      </c>
      <c r="B103" s="164">
        <f>RES_hhdet_fec!B$34</f>
        <v>0.22326671439001131</v>
      </c>
      <c r="C103" s="164">
        <f>RES_hhdet_fec!C$34</f>
        <v>0.23790253456599555</v>
      </c>
      <c r="D103" s="164">
        <f>RES_hhdet_fec!D$34</f>
        <v>0.27633687400433943</v>
      </c>
      <c r="E103" s="164">
        <f>RES_hhdet_fec!E$34</f>
        <v>0.30452348710176713</v>
      </c>
      <c r="F103" s="164">
        <f>RES_hhdet_fec!F$34</f>
        <v>0.34625146040091637</v>
      </c>
      <c r="G103" s="164">
        <f>RES_hhdet_fec!G$34</f>
        <v>0.48842138932626422</v>
      </c>
      <c r="H103" s="164">
        <f>RES_hhdet_fec!H$34</f>
        <v>0.65409157176825794</v>
      </c>
      <c r="I103" s="164">
        <f>RES_hhdet_fec!I$34</f>
        <v>1.0024300873161676</v>
      </c>
      <c r="J103" s="164">
        <f>RES_hhdet_fec!J$34</f>
        <v>1.2414464780353069</v>
      </c>
      <c r="K103" s="164">
        <f>RES_hhdet_fec!K$34</f>
        <v>1.548384089436514</v>
      </c>
      <c r="L103" s="164">
        <f>RES_hhdet_fec!L$34</f>
        <v>2.1836060184158592</v>
      </c>
      <c r="M103" s="164">
        <f>RES_hhdet_fec!M$34</f>
        <v>2.2436953533986523</v>
      </c>
      <c r="N103" s="164">
        <f>RES_hhdet_fec!N$34</f>
        <v>2.1920677642234234</v>
      </c>
      <c r="O103" s="164">
        <f>RES_hhdet_fec!O$34</f>
        <v>2.307310926460191</v>
      </c>
      <c r="P103" s="164">
        <f>RES_hhdet_fec!P$34</f>
        <v>2.2637112906116852</v>
      </c>
      <c r="Q103" s="164">
        <f>RES_hhdet_fec!Q$34</f>
        <v>2.0440321946292435</v>
      </c>
    </row>
    <row r="104" spans="1:17" ht="12" customHeight="1" x14ac:dyDescent="0.25">
      <c r="A104" s="163" t="s">
        <v>142</v>
      </c>
      <c r="B104" s="162">
        <f>RES_hhdet_fec!B$35</f>
        <v>1.1998997208164903</v>
      </c>
      <c r="C104" s="162">
        <f>RES_hhdet_fec!C$35</f>
        <v>1.1033319456105386</v>
      </c>
      <c r="D104" s="162">
        <f>RES_hhdet_fec!D$35</f>
        <v>1.1875971939812615</v>
      </c>
      <c r="E104" s="162">
        <f>RES_hhdet_fec!E$35</f>
        <v>1.1938098462070319</v>
      </c>
      <c r="F104" s="162">
        <f>RES_hhdet_fec!F$35</f>
        <v>1.2491831474331236</v>
      </c>
      <c r="G104" s="162">
        <f>RES_hhdet_fec!G$35</f>
        <v>1.1951938953990102</v>
      </c>
      <c r="H104" s="162">
        <f>RES_hhdet_fec!H$35</f>
        <v>1.1669280696110131</v>
      </c>
      <c r="I104" s="162">
        <f>RES_hhdet_fec!I$35</f>
        <v>1.07619310438825</v>
      </c>
      <c r="J104" s="162">
        <f>RES_hhdet_fec!J$35</f>
        <v>0.98496875820788043</v>
      </c>
      <c r="K104" s="162">
        <f>RES_hhdet_fec!K$35</f>
        <v>0.929724554778941</v>
      </c>
      <c r="L104" s="162">
        <f>RES_hhdet_fec!L$35</f>
        <v>0.9658424313651266</v>
      </c>
      <c r="M104" s="162">
        <f>RES_hhdet_fec!M$35</f>
        <v>0.99883016628427923</v>
      </c>
      <c r="N104" s="162">
        <f>RES_hhdet_fec!N$35</f>
        <v>0.79739550990547814</v>
      </c>
      <c r="O104" s="162">
        <f>RES_hhdet_fec!O$35</f>
        <v>0.81023124132451863</v>
      </c>
      <c r="P104" s="162">
        <f>RES_hhdet_fec!P$35</f>
        <v>0.64691753287573495</v>
      </c>
      <c r="Q104" s="162">
        <f>RES_hhdet_fec!Q$35</f>
        <v>0.70969080822932473</v>
      </c>
    </row>
    <row r="105" spans="1:17" ht="12" customHeight="1" x14ac:dyDescent="0.25">
      <c r="A105" s="161" t="s">
        <v>141</v>
      </c>
      <c r="B105" s="160">
        <f>SUM(B106:B107)</f>
        <v>4.4883002416621787E-3</v>
      </c>
      <c r="C105" s="160">
        <f t="shared" ref="C105:Q105" si="13">SUM(C106:C107)</f>
        <v>4.4531389875040938E-3</v>
      </c>
      <c r="D105" s="160">
        <f t="shared" si="13"/>
        <v>5.4161815541007722E-3</v>
      </c>
      <c r="E105" s="160">
        <f t="shared" si="13"/>
        <v>5.9511678535846052E-3</v>
      </c>
      <c r="F105" s="160">
        <f t="shared" si="13"/>
        <v>6.914874106292327E-3</v>
      </c>
      <c r="G105" s="160">
        <f t="shared" si="13"/>
        <v>9.5541866101017184E-3</v>
      </c>
      <c r="H105" s="160">
        <f t="shared" si="13"/>
        <v>1.2387914852544903E-2</v>
      </c>
      <c r="I105" s="160">
        <f t="shared" si="13"/>
        <v>1.7702636147408572E-2</v>
      </c>
      <c r="J105" s="160">
        <f t="shared" si="13"/>
        <v>2.1161163421671583E-2</v>
      </c>
      <c r="K105" s="160">
        <f t="shared" si="13"/>
        <v>2.5867429154548906E-2</v>
      </c>
      <c r="L105" s="160">
        <f t="shared" si="13"/>
        <v>3.8697355848914108E-2</v>
      </c>
      <c r="M105" s="160">
        <f t="shared" si="13"/>
        <v>4.0465853960833895E-2</v>
      </c>
      <c r="N105" s="160">
        <f t="shared" si="13"/>
        <v>3.7633263027141289E-2</v>
      </c>
      <c r="O105" s="160">
        <f t="shared" si="13"/>
        <v>4.0699612857297174E-2</v>
      </c>
      <c r="P105" s="160">
        <f t="shared" si="13"/>
        <v>3.726446789449199E-2</v>
      </c>
      <c r="Q105" s="160">
        <f t="shared" si="13"/>
        <v>3.8652689947208357E-2</v>
      </c>
    </row>
    <row r="106" spans="1:17" ht="12" customHeight="1" x14ac:dyDescent="0.25">
      <c r="A106" s="148" t="s">
        <v>60</v>
      </c>
      <c r="B106" s="156">
        <f>RES_hhdet_fec!B$37</f>
        <v>2.4613327606499724E-3</v>
      </c>
      <c r="C106" s="156">
        <f>RES_hhdet_fec!C$37</f>
        <v>2.3689831038954368E-3</v>
      </c>
      <c r="D106" s="156">
        <f>RES_hhdet_fec!D$37</f>
        <v>2.9630191560095576E-3</v>
      </c>
      <c r="E106" s="156">
        <f>RES_hhdet_fec!E$37</f>
        <v>3.2905178471354878E-3</v>
      </c>
      <c r="F106" s="156">
        <f>RES_hhdet_fec!F$37</f>
        <v>3.9152711948350792E-3</v>
      </c>
      <c r="G106" s="156">
        <f>RES_hhdet_fec!G$37</f>
        <v>5.4026048008284739E-3</v>
      </c>
      <c r="H106" s="156">
        <f>RES_hhdet_fec!H$37</f>
        <v>6.8091363047068573E-3</v>
      </c>
      <c r="I106" s="156">
        <f>RES_hhdet_fec!I$37</f>
        <v>9.313424826825855E-3</v>
      </c>
      <c r="J106" s="156">
        <f>RES_hhdet_fec!J$37</f>
        <v>1.0882693228365025E-2</v>
      </c>
      <c r="K106" s="156">
        <f>RES_hhdet_fec!K$37</f>
        <v>1.3149695360409162E-2</v>
      </c>
      <c r="L106" s="156">
        <f>RES_hhdet_fec!L$37</f>
        <v>2.0875556873886224E-2</v>
      </c>
      <c r="M106" s="156">
        <f>RES_hhdet_fec!M$37</f>
        <v>2.2375359068632944E-2</v>
      </c>
      <c r="N106" s="156">
        <f>RES_hhdet_fec!N$37</f>
        <v>2.0107267530113174E-2</v>
      </c>
      <c r="O106" s="156">
        <f>RES_hhdet_fec!O$37</f>
        <v>2.2480404383570591E-2</v>
      </c>
      <c r="P106" s="156">
        <f>RES_hhdet_fec!P$37</f>
        <v>1.9526541060920301E-2</v>
      </c>
      <c r="Q106" s="156">
        <f>RES_hhdet_fec!Q$37</f>
        <v>2.2819979840347698E-2</v>
      </c>
    </row>
    <row r="107" spans="1:17" ht="12" customHeight="1" x14ac:dyDescent="0.25">
      <c r="A107" s="148" t="s">
        <v>59</v>
      </c>
      <c r="B107" s="156">
        <f>RES_hhdet_fec!B$38</f>
        <v>2.0269674810122068E-3</v>
      </c>
      <c r="C107" s="156">
        <f>RES_hhdet_fec!C$38</f>
        <v>2.084155883608657E-3</v>
      </c>
      <c r="D107" s="156">
        <f>RES_hhdet_fec!D$38</f>
        <v>2.4531623980912146E-3</v>
      </c>
      <c r="E107" s="156">
        <f>RES_hhdet_fec!E$38</f>
        <v>2.6606500064491174E-3</v>
      </c>
      <c r="F107" s="156">
        <f>RES_hhdet_fec!F$38</f>
        <v>2.9996029114572479E-3</v>
      </c>
      <c r="G107" s="156">
        <f>RES_hhdet_fec!G$38</f>
        <v>4.1515818092732453E-3</v>
      </c>
      <c r="H107" s="156">
        <f>RES_hhdet_fec!H$38</f>
        <v>5.5787785478380444E-3</v>
      </c>
      <c r="I107" s="156">
        <f>RES_hhdet_fec!I$38</f>
        <v>8.3892113205827172E-3</v>
      </c>
      <c r="J107" s="156">
        <f>RES_hhdet_fec!J$38</f>
        <v>1.0278470193306556E-2</v>
      </c>
      <c r="K107" s="156">
        <f>RES_hhdet_fec!K$38</f>
        <v>1.2717733794139742E-2</v>
      </c>
      <c r="L107" s="156">
        <f>RES_hhdet_fec!L$38</f>
        <v>1.7821798975027881E-2</v>
      </c>
      <c r="M107" s="156">
        <f>RES_hhdet_fec!M$38</f>
        <v>1.8090494892200947E-2</v>
      </c>
      <c r="N107" s="156">
        <f>RES_hhdet_fec!N$38</f>
        <v>1.7525995497028119E-2</v>
      </c>
      <c r="O107" s="156">
        <f>RES_hhdet_fec!O$38</f>
        <v>1.8219208473726583E-2</v>
      </c>
      <c r="P107" s="156">
        <f>RES_hhdet_fec!P$38</f>
        <v>1.7737926833571685E-2</v>
      </c>
      <c r="Q107" s="156">
        <f>RES_hhdet_fec!Q$38</f>
        <v>1.5832710106860659E-2</v>
      </c>
    </row>
    <row r="108" spans="1:17" ht="12" customHeight="1" x14ac:dyDescent="0.25">
      <c r="A108" s="158" t="s">
        <v>62</v>
      </c>
      <c r="B108" s="157">
        <f>SUM(B109:B110)</f>
        <v>66.194571893478127</v>
      </c>
      <c r="C108" s="157">
        <f t="shared" ref="C108:Q108" si="14">SUM(C109:C110)</f>
        <v>63.500131425405172</v>
      </c>
      <c r="D108" s="157">
        <f t="shared" si="14"/>
        <v>62.377984522283725</v>
      </c>
      <c r="E108" s="157">
        <f t="shared" si="14"/>
        <v>64.44028701875294</v>
      </c>
      <c r="F108" s="157">
        <f t="shared" si="14"/>
        <v>68.826620225799076</v>
      </c>
      <c r="G108" s="157">
        <f t="shared" si="14"/>
        <v>66.181420248915273</v>
      </c>
      <c r="H108" s="157">
        <f t="shared" si="14"/>
        <v>65.183544060207083</v>
      </c>
      <c r="I108" s="157">
        <f t="shared" si="14"/>
        <v>61.878434519602678</v>
      </c>
      <c r="J108" s="157">
        <f t="shared" si="14"/>
        <v>62.603772525675915</v>
      </c>
      <c r="K108" s="157">
        <f t="shared" si="14"/>
        <v>60.458677914026097</v>
      </c>
      <c r="L108" s="157">
        <f t="shared" si="14"/>
        <v>59.718609865575857</v>
      </c>
      <c r="M108" s="157">
        <f t="shared" si="14"/>
        <v>56.575078118999542</v>
      </c>
      <c r="N108" s="157">
        <f t="shared" si="14"/>
        <v>50.84583993535604</v>
      </c>
      <c r="O108" s="157">
        <f t="shared" si="14"/>
        <v>51.470430542906378</v>
      </c>
      <c r="P108" s="157">
        <f t="shared" si="14"/>
        <v>46.583279620649684</v>
      </c>
      <c r="Q108" s="157">
        <f t="shared" si="14"/>
        <v>44.426177228677517</v>
      </c>
    </row>
    <row r="109" spans="1:17" ht="12" customHeight="1" x14ac:dyDescent="0.25">
      <c r="A109" s="23" t="s">
        <v>57</v>
      </c>
      <c r="B109" s="156">
        <f>RES_hhdet_fec!B$40</f>
        <v>47.869752177856007</v>
      </c>
      <c r="C109" s="156">
        <f>RES_hhdet_fec!C$40</f>
        <v>43.187203386156256</v>
      </c>
      <c r="D109" s="156">
        <f>RES_hhdet_fec!D$40</f>
        <v>38.532600500513091</v>
      </c>
      <c r="E109" s="156">
        <f>RES_hhdet_fec!E$40</f>
        <v>43.585365183759677</v>
      </c>
      <c r="F109" s="156">
        <f>RES_hhdet_fec!F$40</f>
        <v>41.126264862582644</v>
      </c>
      <c r="G109" s="156">
        <f>RES_hhdet_fec!G$40</f>
        <v>42.089985445107921</v>
      </c>
      <c r="H109" s="156">
        <f>RES_hhdet_fec!H$40</f>
        <v>33.623993505670249</v>
      </c>
      <c r="I109" s="156">
        <f>RES_hhdet_fec!I$40</f>
        <v>27.935138044972231</v>
      </c>
      <c r="J109" s="156">
        <f>RES_hhdet_fec!J$40</f>
        <v>35.738869601980895</v>
      </c>
      <c r="K109" s="156">
        <f>RES_hhdet_fec!K$40</f>
        <v>32.974944122212364</v>
      </c>
      <c r="L109" s="156">
        <f>RES_hhdet_fec!L$40</f>
        <v>34.672981425489773</v>
      </c>
      <c r="M109" s="156">
        <f>RES_hhdet_fec!M$40</f>
        <v>30.517508719826115</v>
      </c>
      <c r="N109" s="156">
        <f>RES_hhdet_fec!N$40</f>
        <v>28.685609623828693</v>
      </c>
      <c r="O109" s="156">
        <f>RES_hhdet_fec!O$40</f>
        <v>28.286485765125949</v>
      </c>
      <c r="P109" s="156">
        <f>RES_hhdet_fec!P$40</f>
        <v>26.57266012714279</v>
      </c>
      <c r="Q109" s="156">
        <f>RES_hhdet_fec!Q$40</f>
        <v>23.424042857598856</v>
      </c>
    </row>
    <row r="110" spans="1:17" ht="12" customHeight="1" x14ac:dyDescent="0.25">
      <c r="A110" s="29" t="s">
        <v>140</v>
      </c>
      <c r="B110" s="57">
        <f>RES_hhdet_fec!B$41</f>
        <v>18.324819715622127</v>
      </c>
      <c r="C110" s="57">
        <f>RES_hhdet_fec!C$41</f>
        <v>20.312928039248916</v>
      </c>
      <c r="D110" s="57">
        <f>RES_hhdet_fec!D$41</f>
        <v>23.845384021770638</v>
      </c>
      <c r="E110" s="57">
        <f>RES_hhdet_fec!E$41</f>
        <v>20.854921834993256</v>
      </c>
      <c r="F110" s="57">
        <f>RES_hhdet_fec!F$41</f>
        <v>27.700355363216428</v>
      </c>
      <c r="G110" s="57">
        <f>RES_hhdet_fec!G$41</f>
        <v>24.091434803807356</v>
      </c>
      <c r="H110" s="57">
        <f>RES_hhdet_fec!H$41</f>
        <v>31.559550554536834</v>
      </c>
      <c r="I110" s="57">
        <f>RES_hhdet_fec!I$41</f>
        <v>33.943296474630451</v>
      </c>
      <c r="J110" s="57">
        <f>RES_hhdet_fec!J$41</f>
        <v>26.86490292369502</v>
      </c>
      <c r="K110" s="57">
        <f>RES_hhdet_fec!K$41</f>
        <v>27.483733791813734</v>
      </c>
      <c r="L110" s="57">
        <f>RES_hhdet_fec!L$41</f>
        <v>25.045628440086084</v>
      </c>
      <c r="M110" s="57">
        <f>RES_hhdet_fec!M$41</f>
        <v>26.057569399173424</v>
      </c>
      <c r="N110" s="57">
        <f>RES_hhdet_fec!N$41</f>
        <v>22.160230311527346</v>
      </c>
      <c r="O110" s="57">
        <f>RES_hhdet_fec!O$41</f>
        <v>23.183944777780429</v>
      </c>
      <c r="P110" s="57">
        <f>RES_hhdet_fec!P$41</f>
        <v>20.010619493506894</v>
      </c>
      <c r="Q110" s="57">
        <f>RES_hhdet_fec!Q$41</f>
        <v>21.002134371078665</v>
      </c>
    </row>
    <row r="112" spans="1:17" ht="12" customHeight="1" x14ac:dyDescent="0.25">
      <c r="A112" s="152" t="s">
        <v>119</v>
      </c>
      <c r="B112" s="168">
        <f>SUM(B113,B116,B118,B127)</f>
        <v>380.36861617354339</v>
      </c>
      <c r="C112" s="168">
        <f t="shared" ref="C112:Q112" si="15">SUM(C113,C116,C118,C127)</f>
        <v>382.40176685999393</v>
      </c>
      <c r="D112" s="168">
        <f t="shared" si="15"/>
        <v>388.25081852515552</v>
      </c>
      <c r="E112" s="168">
        <f t="shared" si="15"/>
        <v>406.24714044091934</v>
      </c>
      <c r="F112" s="168">
        <f t="shared" si="15"/>
        <v>417.05521022144109</v>
      </c>
      <c r="G112" s="168">
        <f t="shared" si="15"/>
        <v>420.73633056325752</v>
      </c>
      <c r="H112" s="168">
        <f t="shared" si="15"/>
        <v>434.55963700578104</v>
      </c>
      <c r="I112" s="168">
        <f t="shared" si="15"/>
        <v>439.20531675577627</v>
      </c>
      <c r="J112" s="168">
        <f t="shared" si="15"/>
        <v>437.19386783630966</v>
      </c>
      <c r="K112" s="168">
        <f t="shared" si="15"/>
        <v>438.94366476077755</v>
      </c>
      <c r="L112" s="168">
        <f t="shared" si="15"/>
        <v>436.24405905871578</v>
      </c>
      <c r="M112" s="168">
        <f t="shared" si="15"/>
        <v>402.08715555572627</v>
      </c>
      <c r="N112" s="168">
        <f t="shared" si="15"/>
        <v>384.87715042998047</v>
      </c>
      <c r="O112" s="168">
        <f t="shared" si="15"/>
        <v>381.63590002425548</v>
      </c>
      <c r="P112" s="168">
        <f t="shared" si="15"/>
        <v>302.63800321230343</v>
      </c>
      <c r="Q112" s="168">
        <f t="shared" si="15"/>
        <v>296.60159057941695</v>
      </c>
    </row>
    <row r="113" spans="1:17" ht="12" customHeight="1" x14ac:dyDescent="0.25">
      <c r="A113" s="158" t="s">
        <v>65</v>
      </c>
      <c r="B113" s="157">
        <f>SUM(B114:B115)</f>
        <v>257.91008860064494</v>
      </c>
      <c r="C113" s="157">
        <f t="shared" ref="C113:Q113" si="16">SUM(C114:C115)</f>
        <v>259.7270244441583</v>
      </c>
      <c r="D113" s="157">
        <f t="shared" si="16"/>
        <v>262.57099362818633</v>
      </c>
      <c r="E113" s="157">
        <f t="shared" si="16"/>
        <v>280.84345293187624</v>
      </c>
      <c r="F113" s="157">
        <f t="shared" si="16"/>
        <v>285.8040215355885</v>
      </c>
      <c r="G113" s="157">
        <f t="shared" si="16"/>
        <v>293.15951467753382</v>
      </c>
      <c r="H113" s="157">
        <f t="shared" si="16"/>
        <v>297.58642524234403</v>
      </c>
      <c r="I113" s="157">
        <f t="shared" si="16"/>
        <v>298.30371985831584</v>
      </c>
      <c r="J113" s="157">
        <f t="shared" si="16"/>
        <v>299.25799745507373</v>
      </c>
      <c r="K113" s="157">
        <f t="shared" si="16"/>
        <v>301.97551994280042</v>
      </c>
      <c r="L113" s="157">
        <f t="shared" si="16"/>
        <v>304.43405299153875</v>
      </c>
      <c r="M113" s="157">
        <f t="shared" si="16"/>
        <v>264.91269963681941</v>
      </c>
      <c r="N113" s="157">
        <f t="shared" si="16"/>
        <v>257.99858042594855</v>
      </c>
      <c r="O113" s="157">
        <f t="shared" si="16"/>
        <v>254.67485973141811</v>
      </c>
      <c r="P113" s="157">
        <f t="shared" si="16"/>
        <v>184.67659332876124</v>
      </c>
      <c r="Q113" s="157">
        <f t="shared" si="16"/>
        <v>190.43702882997735</v>
      </c>
    </row>
    <row r="114" spans="1:17" ht="12" customHeight="1" x14ac:dyDescent="0.25">
      <c r="A114" s="23" t="s">
        <v>84</v>
      </c>
      <c r="B114" s="156">
        <f>RES_hhdet_tes!B$26</f>
        <v>250.09219519409672</v>
      </c>
      <c r="C114" s="156">
        <f>RES_hhdet_tes!C$26</f>
        <v>252.23134147077499</v>
      </c>
      <c r="D114" s="156">
        <f>RES_hhdet_tes!D$26</f>
        <v>254.33791898598463</v>
      </c>
      <c r="E114" s="156">
        <f>RES_hhdet_tes!E$26</f>
        <v>271.59663055967616</v>
      </c>
      <c r="F114" s="156">
        <f>RES_hhdet_tes!F$26</f>
        <v>274.09990752844823</v>
      </c>
      <c r="G114" s="156">
        <f>RES_hhdet_tes!G$26</f>
        <v>282.3794133648766</v>
      </c>
      <c r="H114" s="156">
        <f>RES_hhdet_tes!H$26</f>
        <v>287.63988705048746</v>
      </c>
      <c r="I114" s="156">
        <f>RES_hhdet_tes!I$26</f>
        <v>291.72239509405415</v>
      </c>
      <c r="J114" s="156">
        <f>RES_hhdet_tes!J$26</f>
        <v>292.92939950828048</v>
      </c>
      <c r="K114" s="156">
        <f>RES_hhdet_tes!K$26</f>
        <v>296.23929269651609</v>
      </c>
      <c r="L114" s="156">
        <f>RES_hhdet_tes!L$26</f>
        <v>298.0886729216507</v>
      </c>
      <c r="M114" s="156">
        <f>RES_hhdet_tes!M$26</f>
        <v>257.75207099805419</v>
      </c>
      <c r="N114" s="156">
        <f>RES_hhdet_tes!N$26</f>
        <v>253.68459210347336</v>
      </c>
      <c r="O114" s="156">
        <f>RES_hhdet_tes!O$26</f>
        <v>250.10359345837298</v>
      </c>
      <c r="P114" s="156">
        <f>RES_hhdet_tes!P$26</f>
        <v>181.8022182865418</v>
      </c>
      <c r="Q114" s="156">
        <f>RES_hhdet_tes!Q$26</f>
        <v>184.92801239436707</v>
      </c>
    </row>
    <row r="115" spans="1:17" ht="12" customHeight="1" x14ac:dyDescent="0.25">
      <c r="A115" s="23" t="s">
        <v>60</v>
      </c>
      <c r="B115" s="156">
        <f>RES_hhdet_tes!B$27</f>
        <v>7.8178934065482224</v>
      </c>
      <c r="C115" s="156">
        <f>RES_hhdet_tes!C$27</f>
        <v>7.4956829733833041</v>
      </c>
      <c r="D115" s="156">
        <f>RES_hhdet_tes!D$27</f>
        <v>8.2330746422016983</v>
      </c>
      <c r="E115" s="156">
        <f>RES_hhdet_tes!E$27</f>
        <v>9.246822372200068</v>
      </c>
      <c r="F115" s="156">
        <f>RES_hhdet_tes!F$27</f>
        <v>11.704114007140278</v>
      </c>
      <c r="G115" s="156">
        <f>RES_hhdet_tes!G$27</f>
        <v>10.780101312657234</v>
      </c>
      <c r="H115" s="156">
        <f>RES_hhdet_tes!H$27</f>
        <v>9.946538191856602</v>
      </c>
      <c r="I115" s="156">
        <f>RES_hhdet_tes!I$27</f>
        <v>6.5813247642617014</v>
      </c>
      <c r="J115" s="156">
        <f>RES_hhdet_tes!J$27</f>
        <v>6.3285979467932396</v>
      </c>
      <c r="K115" s="156">
        <f>RES_hhdet_tes!K$27</f>
        <v>5.7362272462843231</v>
      </c>
      <c r="L115" s="156">
        <f>RES_hhdet_tes!L$27</f>
        <v>6.3453800698880638</v>
      </c>
      <c r="M115" s="156">
        <f>RES_hhdet_tes!M$27</f>
        <v>7.1606286387652194</v>
      </c>
      <c r="N115" s="156">
        <f>RES_hhdet_tes!N$27</f>
        <v>4.3139883224751765</v>
      </c>
      <c r="O115" s="156">
        <f>RES_hhdet_tes!O$27</f>
        <v>4.5712662730451221</v>
      </c>
      <c r="P115" s="156">
        <f>RES_hhdet_tes!P$27</f>
        <v>2.8743750422194339</v>
      </c>
      <c r="Q115" s="156">
        <f>RES_hhdet_tes!Q$27</f>
        <v>5.5090164356102846</v>
      </c>
    </row>
    <row r="116" spans="1:17" ht="12" customHeight="1" x14ac:dyDescent="0.25">
      <c r="A116" s="158" t="s">
        <v>112</v>
      </c>
      <c r="B116" s="157">
        <f>B117</f>
        <v>12.897294802579658</v>
      </c>
      <c r="C116" s="157">
        <f t="shared" ref="C116:Q116" si="17">C117</f>
        <v>13.272242931941435</v>
      </c>
      <c r="D116" s="157">
        <f t="shared" si="17"/>
        <v>14.106701509987184</v>
      </c>
      <c r="E116" s="157">
        <f t="shared" si="17"/>
        <v>14.792892499293798</v>
      </c>
      <c r="F116" s="157">
        <f t="shared" si="17"/>
        <v>15.842973330959085</v>
      </c>
      <c r="G116" s="157">
        <f t="shared" si="17"/>
        <v>16.741501000167069</v>
      </c>
      <c r="H116" s="157">
        <f t="shared" si="17"/>
        <v>18.89574859789699</v>
      </c>
      <c r="I116" s="157">
        <f t="shared" si="17"/>
        <v>20.506558683561174</v>
      </c>
      <c r="J116" s="157">
        <f t="shared" si="17"/>
        <v>21.786935738406857</v>
      </c>
      <c r="K116" s="157">
        <f t="shared" si="17"/>
        <v>22.772854401344283</v>
      </c>
      <c r="L116" s="157">
        <f t="shared" si="17"/>
        <v>23.278836867039672</v>
      </c>
      <c r="M116" s="157">
        <f t="shared" si="17"/>
        <v>29.568067562888874</v>
      </c>
      <c r="N116" s="157">
        <f t="shared" si="17"/>
        <v>32.002580722824604</v>
      </c>
      <c r="O116" s="157">
        <f t="shared" si="17"/>
        <v>33.567775651856977</v>
      </c>
      <c r="P116" s="157">
        <f t="shared" si="17"/>
        <v>33.331570046530317</v>
      </c>
      <c r="Q116" s="157">
        <f t="shared" si="17"/>
        <v>29.582184228027209</v>
      </c>
    </row>
    <row r="117" spans="1:17" ht="12" customHeight="1" x14ac:dyDescent="0.25">
      <c r="A117" s="23" t="s">
        <v>60</v>
      </c>
      <c r="B117" s="156">
        <f>RES_hhdet_tes!B$29</f>
        <v>12.897294802579658</v>
      </c>
      <c r="C117" s="156">
        <f>RES_hhdet_tes!C$29</f>
        <v>13.272242931941435</v>
      </c>
      <c r="D117" s="156">
        <f>RES_hhdet_tes!D$29</f>
        <v>14.106701509987184</v>
      </c>
      <c r="E117" s="156">
        <f>RES_hhdet_tes!E$29</f>
        <v>14.792892499293798</v>
      </c>
      <c r="F117" s="156">
        <f>RES_hhdet_tes!F$29</f>
        <v>15.842973330959085</v>
      </c>
      <c r="G117" s="156">
        <f>RES_hhdet_tes!G$29</f>
        <v>16.741501000167069</v>
      </c>
      <c r="H117" s="156">
        <f>RES_hhdet_tes!H$29</f>
        <v>18.89574859789699</v>
      </c>
      <c r="I117" s="156">
        <f>RES_hhdet_tes!I$29</f>
        <v>20.506558683561174</v>
      </c>
      <c r="J117" s="156">
        <f>RES_hhdet_tes!J$29</f>
        <v>21.786935738406857</v>
      </c>
      <c r="K117" s="156">
        <f>RES_hhdet_tes!K$29</f>
        <v>22.772854401344283</v>
      </c>
      <c r="L117" s="156">
        <f>RES_hhdet_tes!L$29</f>
        <v>23.278836867039672</v>
      </c>
      <c r="M117" s="156">
        <f>RES_hhdet_tes!M$29</f>
        <v>29.568067562888874</v>
      </c>
      <c r="N117" s="156">
        <f>RES_hhdet_tes!N$29</f>
        <v>32.002580722824604</v>
      </c>
      <c r="O117" s="156">
        <f>RES_hhdet_tes!O$29</f>
        <v>33.567775651856977</v>
      </c>
      <c r="P117" s="156">
        <f>RES_hhdet_tes!P$29</f>
        <v>33.331570046530317</v>
      </c>
      <c r="Q117" s="156">
        <f>RES_hhdet_tes!Q$29</f>
        <v>29.582184228027209</v>
      </c>
    </row>
    <row r="118" spans="1:17" ht="12" customHeight="1" x14ac:dyDescent="0.25">
      <c r="A118" s="158" t="s">
        <v>63</v>
      </c>
      <c r="B118" s="157">
        <f>SUM(B119:B120,B123:B124)</f>
        <v>74.292053025269851</v>
      </c>
      <c r="C118" s="157">
        <f t="shared" ref="C118:Q118" si="18">SUM(C119:C120,C123:C124)</f>
        <v>74.415487297013016</v>
      </c>
      <c r="D118" s="157">
        <f t="shared" si="18"/>
        <v>75.541345732687617</v>
      </c>
      <c r="E118" s="157">
        <f t="shared" si="18"/>
        <v>74.573519522428086</v>
      </c>
      <c r="F118" s="157">
        <f t="shared" si="18"/>
        <v>74.56742018586327</v>
      </c>
      <c r="G118" s="157">
        <f t="shared" si="18"/>
        <v>72.300571257837291</v>
      </c>
      <c r="H118" s="157">
        <f t="shared" si="18"/>
        <v>76.681469171456087</v>
      </c>
      <c r="I118" s="157">
        <f t="shared" si="18"/>
        <v>79.178650331184087</v>
      </c>
      <c r="J118" s="157">
        <f t="shared" si="18"/>
        <v>77.050348574703207</v>
      </c>
      <c r="K118" s="157">
        <f t="shared" si="18"/>
        <v>75.80529703817281</v>
      </c>
      <c r="L118" s="157">
        <f t="shared" si="18"/>
        <v>71.319578809315729</v>
      </c>
      <c r="M118" s="157">
        <f t="shared" si="18"/>
        <v>71.302027572501359</v>
      </c>
      <c r="N118" s="157">
        <f t="shared" si="18"/>
        <v>62.642945521100842</v>
      </c>
      <c r="O118" s="157">
        <f t="shared" si="18"/>
        <v>60.376310509435498</v>
      </c>
      <c r="P118" s="157">
        <f t="shared" si="18"/>
        <v>54.917415050143255</v>
      </c>
      <c r="Q118" s="157">
        <f t="shared" si="18"/>
        <v>47.371740335995661</v>
      </c>
    </row>
    <row r="119" spans="1:17" ht="12" customHeight="1" x14ac:dyDescent="0.25">
      <c r="A119" s="167" t="s">
        <v>169</v>
      </c>
      <c r="B119" s="132">
        <f>RES_hhdet_tes!B$31</f>
        <v>73.129310612863563</v>
      </c>
      <c r="C119" s="132">
        <f>RES_hhdet_tes!C$31</f>
        <v>73.285400092464513</v>
      </c>
      <c r="D119" s="132">
        <f>RES_hhdet_tes!D$31</f>
        <v>74.283209510443811</v>
      </c>
      <c r="E119" s="132">
        <f>RES_hhdet_tes!E$31</f>
        <v>73.256817777820174</v>
      </c>
      <c r="F119" s="132">
        <f>RES_hhdet_tes!F$31</f>
        <v>73.132438506742091</v>
      </c>
      <c r="G119" s="132">
        <f>RES_hhdet_tes!G$31</f>
        <v>70.647355228135055</v>
      </c>
      <c r="H119" s="132">
        <f>RES_hhdet_tes!H$31</f>
        <v>74.743831735970829</v>
      </c>
      <c r="I119" s="132">
        <f>RES_hhdet_tes!I$31</f>
        <v>76.686441733382381</v>
      </c>
      <c r="J119" s="132">
        <f>RES_hhdet_tes!J$31</f>
        <v>74.204454503286343</v>
      </c>
      <c r="K119" s="132">
        <f>RES_hhdet_tes!K$31</f>
        <v>72.470414302000307</v>
      </c>
      <c r="L119" s="132">
        <f>RES_hhdet_tes!L$31</f>
        <v>66.8660492143363</v>
      </c>
      <c r="M119" s="132">
        <f>RES_hhdet_tes!M$31</f>
        <v>66.715300861517349</v>
      </c>
      <c r="N119" s="132">
        <f>RES_hhdet_tes!N$31</f>
        <v>58.297997080191088</v>
      </c>
      <c r="O119" s="132">
        <f>RES_hhdet_tes!O$31</f>
        <v>55.823949103666806</v>
      </c>
      <c r="P119" s="132">
        <f>RES_hhdet_tes!P$31</f>
        <v>50.566073027950438</v>
      </c>
      <c r="Q119" s="132">
        <f>RES_hhdet_tes!Q$31</f>
        <v>43.348444494093037</v>
      </c>
    </row>
    <row r="120" spans="1:17" ht="12" customHeight="1" x14ac:dyDescent="0.25">
      <c r="A120" s="167" t="s">
        <v>168</v>
      </c>
      <c r="B120" s="132">
        <f>SUM(B121:B122)</f>
        <v>0.37210727390268106</v>
      </c>
      <c r="C120" s="132">
        <f t="shared" ref="C120:Q120" si="19">SUM(C121:C122)</f>
        <v>0.39866289932987975</v>
      </c>
      <c r="D120" s="132">
        <f t="shared" si="19"/>
        <v>0.46346682138377715</v>
      </c>
      <c r="E120" s="132">
        <f t="shared" si="19"/>
        <v>0.51088579879852791</v>
      </c>
      <c r="F120" s="132">
        <f t="shared" si="19"/>
        <v>0.58224835625186788</v>
      </c>
      <c r="G120" s="132">
        <f t="shared" si="19"/>
        <v>0.82651997335673966</v>
      </c>
      <c r="H120" s="132">
        <f t="shared" si="19"/>
        <v>1.1156966106917381</v>
      </c>
      <c r="I120" s="132">
        <f t="shared" si="19"/>
        <v>1.7183235383844004</v>
      </c>
      <c r="J120" s="132">
        <f t="shared" si="19"/>
        <v>2.1241269641124219</v>
      </c>
      <c r="K120" s="132">
        <f t="shared" si="19"/>
        <v>2.6457955576421845</v>
      </c>
      <c r="L120" s="132">
        <f t="shared" si="19"/>
        <v>3.7247512126924214</v>
      </c>
      <c r="M120" s="132">
        <f t="shared" si="19"/>
        <v>3.8292919126112341</v>
      </c>
      <c r="N120" s="132">
        <f t="shared" si="19"/>
        <v>3.7334586105086132</v>
      </c>
      <c r="O120" s="132">
        <f t="shared" si="19"/>
        <v>3.9262149543195006</v>
      </c>
      <c r="P120" s="132">
        <f t="shared" si="19"/>
        <v>3.8425486990158864</v>
      </c>
      <c r="Q120" s="132">
        <f t="shared" si="19"/>
        <v>3.4641771783328177</v>
      </c>
    </row>
    <row r="121" spans="1:17" ht="12" customHeight="1" x14ac:dyDescent="0.25">
      <c r="A121" s="166" t="s">
        <v>57</v>
      </c>
      <c r="B121" s="165">
        <f>RES_hhdet_tes!B$33</f>
        <v>0.14884055951266978</v>
      </c>
      <c r="C121" s="165">
        <f>RES_hhdet_tes!C$33</f>
        <v>0.16076036476388411</v>
      </c>
      <c r="D121" s="165">
        <f>RES_hhdet_tes!D$33</f>
        <v>0.18712994737943781</v>
      </c>
      <c r="E121" s="165">
        <f>RES_hhdet_tes!E$33</f>
        <v>0.20636231169676089</v>
      </c>
      <c r="F121" s="165">
        <f>RES_hhdet_tes!F$33</f>
        <v>0.23599689585095157</v>
      </c>
      <c r="G121" s="165">
        <f>RES_hhdet_tes!G$33</f>
        <v>0.33809858403047549</v>
      </c>
      <c r="H121" s="165">
        <f>RES_hhdet_tes!H$33</f>
        <v>0.46160503892348032</v>
      </c>
      <c r="I121" s="165">
        <f>RES_hhdet_tes!I$33</f>
        <v>0.71589345106823321</v>
      </c>
      <c r="J121" s="165">
        <f>RES_hhdet_tes!J$33</f>
        <v>0.88268048607711413</v>
      </c>
      <c r="K121" s="165">
        <f>RES_hhdet_tes!K$33</f>
        <v>1.0974114682056706</v>
      </c>
      <c r="L121" s="165">
        <f>RES_hhdet_tes!L$33</f>
        <v>1.5411451942765615</v>
      </c>
      <c r="M121" s="165">
        <f>RES_hhdet_tes!M$33</f>
        <v>1.5855965592125811</v>
      </c>
      <c r="N121" s="165">
        <f>RES_hhdet_tes!N$33</f>
        <v>1.5413908462851904</v>
      </c>
      <c r="O121" s="165">
        <f>RES_hhdet_tes!O$33</f>
        <v>1.6189040278593101</v>
      </c>
      <c r="P121" s="165">
        <f>RES_hhdet_tes!P$33</f>
        <v>1.5788374084041998</v>
      </c>
      <c r="Q121" s="165">
        <f>RES_hhdet_tes!Q$33</f>
        <v>1.4201449837035751</v>
      </c>
    </row>
    <row r="122" spans="1:17" ht="12" customHeight="1" x14ac:dyDescent="0.25">
      <c r="A122" s="147" t="s">
        <v>59</v>
      </c>
      <c r="B122" s="164">
        <f>RES_hhdet_tes!B$34</f>
        <v>0.22326671439001125</v>
      </c>
      <c r="C122" s="164">
        <f>RES_hhdet_tes!C$34</f>
        <v>0.23790253456599561</v>
      </c>
      <c r="D122" s="164">
        <f>RES_hhdet_tes!D$34</f>
        <v>0.27633687400433937</v>
      </c>
      <c r="E122" s="164">
        <f>RES_hhdet_tes!E$34</f>
        <v>0.30452348710176702</v>
      </c>
      <c r="F122" s="164">
        <f>RES_hhdet_tes!F$34</f>
        <v>0.34625146040091637</v>
      </c>
      <c r="G122" s="164">
        <f>RES_hhdet_tes!G$34</f>
        <v>0.48842138932626411</v>
      </c>
      <c r="H122" s="164">
        <f>RES_hhdet_tes!H$34</f>
        <v>0.65409157176825783</v>
      </c>
      <c r="I122" s="164">
        <f>RES_hhdet_tes!I$34</f>
        <v>1.0024300873161673</v>
      </c>
      <c r="J122" s="164">
        <f>RES_hhdet_tes!J$34</f>
        <v>1.2414464780353076</v>
      </c>
      <c r="K122" s="164">
        <f>RES_hhdet_tes!K$34</f>
        <v>1.548384089436514</v>
      </c>
      <c r="L122" s="164">
        <f>RES_hhdet_tes!L$34</f>
        <v>2.1836060184158597</v>
      </c>
      <c r="M122" s="164">
        <f>RES_hhdet_tes!M$34</f>
        <v>2.2436953533986532</v>
      </c>
      <c r="N122" s="164">
        <f>RES_hhdet_tes!N$34</f>
        <v>2.1920677642234225</v>
      </c>
      <c r="O122" s="164">
        <f>RES_hhdet_tes!O$34</f>
        <v>2.3073109264601905</v>
      </c>
      <c r="P122" s="164">
        <f>RES_hhdet_tes!P$34</f>
        <v>2.2637112906116865</v>
      </c>
      <c r="Q122" s="164">
        <f>RES_hhdet_tes!Q$34</f>
        <v>2.0440321946292426</v>
      </c>
    </row>
    <row r="123" spans="1:17" ht="12" customHeight="1" x14ac:dyDescent="0.25">
      <c r="A123" s="163" t="s">
        <v>142</v>
      </c>
      <c r="B123" s="162">
        <f>RES_hhdet_tes!B$35</f>
        <v>0.78699382471548629</v>
      </c>
      <c r="C123" s="162">
        <f>RES_hhdet_tes!C$35</f>
        <v>0.72777752562194264</v>
      </c>
      <c r="D123" s="162">
        <f>RES_hhdet_tes!D$35</f>
        <v>0.79022796661760453</v>
      </c>
      <c r="E123" s="162">
        <f>RES_hhdet_tes!E$35</f>
        <v>0.80092310278819923</v>
      </c>
      <c r="F123" s="162">
        <f>RES_hhdet_tes!F$35</f>
        <v>0.84703637986636426</v>
      </c>
      <c r="G123" s="162">
        <f>RES_hhdet_tes!G$35</f>
        <v>0.81875061319975995</v>
      </c>
      <c r="H123" s="162">
        <f>RES_hhdet_tes!H$35</f>
        <v>0.81149035987379348</v>
      </c>
      <c r="I123" s="162">
        <f>RES_hhdet_tes!I$35</f>
        <v>0.75878117151839852</v>
      </c>
      <c r="J123" s="162">
        <f>RES_hhdet_tes!J$35</f>
        <v>0.70361157052407519</v>
      </c>
      <c r="K123" s="162">
        <f>RES_hhdet_tes!K$35</f>
        <v>0.66681372932054384</v>
      </c>
      <c r="L123" s="162">
        <f>RES_hhdet_tes!L$35</f>
        <v>0.69570277724347096</v>
      </c>
      <c r="M123" s="162">
        <f>RES_hhdet_tes!M$35</f>
        <v>0.72294693722196213</v>
      </c>
      <c r="N123" s="162">
        <f>RES_hhdet_tes!N$35</f>
        <v>0.57921622552373631</v>
      </c>
      <c r="O123" s="162">
        <f>RES_hhdet_tes!O$35</f>
        <v>0.59136872171488697</v>
      </c>
      <c r="P123" s="162">
        <f>RES_hhdet_tes!P$35</f>
        <v>0.47658054922128962</v>
      </c>
      <c r="Q123" s="162">
        <f>RES_hhdet_tes!Q$35</f>
        <v>0.52630363183176332</v>
      </c>
    </row>
    <row r="124" spans="1:17" ht="12" customHeight="1" x14ac:dyDescent="0.25">
      <c r="A124" s="161" t="s">
        <v>141</v>
      </c>
      <c r="B124" s="160">
        <f>SUM(B125:B126)</f>
        <v>3.6413137881213965E-3</v>
      </c>
      <c r="C124" s="160">
        <f t="shared" ref="C124:Q124" si="20">SUM(C125:C126)</f>
        <v>3.6467795966736933E-3</v>
      </c>
      <c r="D124" s="160">
        <f t="shared" si="20"/>
        <v>4.441434242428266E-3</v>
      </c>
      <c r="E124" s="160">
        <f t="shared" si="20"/>
        <v>4.8928430211862793E-3</v>
      </c>
      <c r="F124" s="160">
        <f t="shared" si="20"/>
        <v>5.6969430029425415E-3</v>
      </c>
      <c r="G124" s="160">
        <f t="shared" si="20"/>
        <v>7.9454431457431068E-3</v>
      </c>
      <c r="H124" s="160">
        <f t="shared" si="20"/>
        <v>1.0450464919732942E-2</v>
      </c>
      <c r="I124" s="160">
        <f t="shared" si="20"/>
        <v>1.5103887898922381E-2</v>
      </c>
      <c r="J124" s="160">
        <f t="shared" si="20"/>
        <v>1.8155536780370449E-2</v>
      </c>
      <c r="K124" s="160">
        <f t="shared" si="20"/>
        <v>2.2273449209778418E-2</v>
      </c>
      <c r="L124" s="160">
        <f t="shared" si="20"/>
        <v>3.3075605043533032E-2</v>
      </c>
      <c r="M124" s="160">
        <f t="shared" si="20"/>
        <v>3.448786115081337E-2</v>
      </c>
      <c r="N124" s="160">
        <f t="shared" si="20"/>
        <v>3.2273604877401829E-2</v>
      </c>
      <c r="O124" s="160">
        <f t="shared" si="20"/>
        <v>3.4777729734308802E-2</v>
      </c>
      <c r="P124" s="160">
        <f t="shared" si="20"/>
        <v>3.2212773955642246E-2</v>
      </c>
      <c r="Q124" s="160">
        <f t="shared" si="20"/>
        <v>3.281503173803571E-2</v>
      </c>
    </row>
    <row r="125" spans="1:17" ht="12" customHeight="1" x14ac:dyDescent="0.25">
      <c r="A125" s="148" t="s">
        <v>60</v>
      </c>
      <c r="B125" s="156">
        <f>RES_hhdet_tes!B$37</f>
        <v>1.6143463071091894E-3</v>
      </c>
      <c r="C125" s="156">
        <f>RES_hhdet_tes!C$37</f>
        <v>1.562623713065036E-3</v>
      </c>
      <c r="D125" s="156">
        <f>RES_hhdet_tes!D$37</f>
        <v>1.9882718443370502E-3</v>
      </c>
      <c r="E125" s="156">
        <f>RES_hhdet_tes!E$37</f>
        <v>2.2321930147371619E-3</v>
      </c>
      <c r="F125" s="156">
        <f>RES_hhdet_tes!F$37</f>
        <v>2.6973400914852936E-3</v>
      </c>
      <c r="G125" s="156">
        <f>RES_hhdet_tes!G$37</f>
        <v>3.7938613364698593E-3</v>
      </c>
      <c r="H125" s="156">
        <f>RES_hhdet_tes!H$37</f>
        <v>4.871686371894896E-3</v>
      </c>
      <c r="I125" s="156">
        <f>RES_hhdet_tes!I$37</f>
        <v>6.7146765783396619E-3</v>
      </c>
      <c r="J125" s="156">
        <f>RES_hhdet_tes!J$37</f>
        <v>7.8770665870638908E-3</v>
      </c>
      <c r="K125" s="156">
        <f>RES_hhdet_tes!K$37</f>
        <v>9.5557154156386721E-3</v>
      </c>
      <c r="L125" s="156">
        <f>RES_hhdet_tes!L$37</f>
        <v>1.5253806068505153E-2</v>
      </c>
      <c r="M125" s="156">
        <f>RES_hhdet_tes!M$37</f>
        <v>1.6397366258612423E-2</v>
      </c>
      <c r="N125" s="156">
        <f>RES_hhdet_tes!N$37</f>
        <v>1.4747609380373712E-2</v>
      </c>
      <c r="O125" s="156">
        <f>RES_hhdet_tes!O$37</f>
        <v>1.6558521260582215E-2</v>
      </c>
      <c r="P125" s="156">
        <f>RES_hhdet_tes!P$37</f>
        <v>1.4474847122070556E-2</v>
      </c>
      <c r="Q125" s="156">
        <f>RES_hhdet_tes!Q$37</f>
        <v>1.6982321631175037E-2</v>
      </c>
    </row>
    <row r="126" spans="1:17" ht="12" customHeight="1" x14ac:dyDescent="0.25">
      <c r="A126" s="148" t="s">
        <v>59</v>
      </c>
      <c r="B126" s="156">
        <f>RES_hhdet_tes!B$38</f>
        <v>2.0269674810122072E-3</v>
      </c>
      <c r="C126" s="156">
        <f>RES_hhdet_tes!C$38</f>
        <v>2.084155883608657E-3</v>
      </c>
      <c r="D126" s="156">
        <f>RES_hhdet_tes!D$38</f>
        <v>2.4531623980912154E-3</v>
      </c>
      <c r="E126" s="156">
        <f>RES_hhdet_tes!E$38</f>
        <v>2.6606500064491178E-3</v>
      </c>
      <c r="F126" s="156">
        <f>RES_hhdet_tes!F$38</f>
        <v>2.9996029114572479E-3</v>
      </c>
      <c r="G126" s="156">
        <f>RES_hhdet_tes!G$38</f>
        <v>4.151581809273247E-3</v>
      </c>
      <c r="H126" s="156">
        <f>RES_hhdet_tes!H$38</f>
        <v>5.5787785478380453E-3</v>
      </c>
      <c r="I126" s="156">
        <f>RES_hhdet_tes!I$38</f>
        <v>8.3892113205827189E-3</v>
      </c>
      <c r="J126" s="156">
        <f>RES_hhdet_tes!J$38</f>
        <v>1.0278470193306558E-2</v>
      </c>
      <c r="K126" s="156">
        <f>RES_hhdet_tes!K$38</f>
        <v>1.2717733794139744E-2</v>
      </c>
      <c r="L126" s="156">
        <f>RES_hhdet_tes!L$38</f>
        <v>1.7821798975027878E-2</v>
      </c>
      <c r="M126" s="156">
        <f>RES_hhdet_tes!M$38</f>
        <v>1.8090494892200944E-2</v>
      </c>
      <c r="N126" s="156">
        <f>RES_hhdet_tes!N$38</f>
        <v>1.7525995497028116E-2</v>
      </c>
      <c r="O126" s="156">
        <f>RES_hhdet_tes!O$38</f>
        <v>1.8219208473726583E-2</v>
      </c>
      <c r="P126" s="156">
        <f>RES_hhdet_tes!P$38</f>
        <v>1.7737926833571688E-2</v>
      </c>
      <c r="Q126" s="156">
        <f>RES_hhdet_tes!Q$38</f>
        <v>1.5832710106860669E-2</v>
      </c>
    </row>
    <row r="127" spans="1:17" ht="12" customHeight="1" x14ac:dyDescent="0.25">
      <c r="A127" s="158" t="s">
        <v>62</v>
      </c>
      <c r="B127" s="157">
        <f>SUM(B128:B129)</f>
        <v>35.269179745048916</v>
      </c>
      <c r="C127" s="157">
        <f t="shared" ref="C127:Q127" si="21">SUM(C128:C129)</f>
        <v>34.987012186881223</v>
      </c>
      <c r="D127" s="157">
        <f t="shared" si="21"/>
        <v>36.031777654294402</v>
      </c>
      <c r="E127" s="157">
        <f t="shared" si="21"/>
        <v>36.037275487321295</v>
      </c>
      <c r="F127" s="157">
        <f t="shared" si="21"/>
        <v>40.840795169030251</v>
      </c>
      <c r="G127" s="157">
        <f t="shared" si="21"/>
        <v>38.53474362771928</v>
      </c>
      <c r="H127" s="157">
        <f t="shared" si="21"/>
        <v>41.395993994083923</v>
      </c>
      <c r="I127" s="157">
        <f t="shared" si="21"/>
        <v>41.216387882715132</v>
      </c>
      <c r="J127" s="157">
        <f t="shared" si="21"/>
        <v>39.098586068125854</v>
      </c>
      <c r="K127" s="157">
        <f t="shared" si="21"/>
        <v>38.389993378460069</v>
      </c>
      <c r="L127" s="157">
        <f t="shared" si="21"/>
        <v>37.211590390821634</v>
      </c>
      <c r="M127" s="157">
        <f t="shared" si="21"/>
        <v>36.304360783516628</v>
      </c>
      <c r="N127" s="157">
        <f t="shared" si="21"/>
        <v>32.233043760106497</v>
      </c>
      <c r="O127" s="157">
        <f t="shared" si="21"/>
        <v>33.016954131544864</v>
      </c>
      <c r="P127" s="157">
        <f t="shared" si="21"/>
        <v>29.712424786868603</v>
      </c>
      <c r="Q127" s="157">
        <f t="shared" si="21"/>
        <v>29.210637185416736</v>
      </c>
    </row>
    <row r="128" spans="1:17" ht="12" customHeight="1" x14ac:dyDescent="0.25">
      <c r="A128" s="23" t="s">
        <v>57</v>
      </c>
      <c r="B128" s="156">
        <f>RES_hhdet_tes!B$40</f>
        <v>20.423062752365308</v>
      </c>
      <c r="C128" s="156">
        <f>RES_hhdet_tes!C$40</f>
        <v>18.446383186701105</v>
      </c>
      <c r="D128" s="156">
        <f>RES_hhdet_tes!D$40</f>
        <v>16.505008211412491</v>
      </c>
      <c r="E128" s="156">
        <f>RES_hhdet_tes!E$40</f>
        <v>18.93335948232609</v>
      </c>
      <c r="F128" s="156">
        <f>RES_hhdet_tes!F$40</f>
        <v>18.012947082708475</v>
      </c>
      <c r="G128" s="156">
        <f>RES_hhdet_tes!G$40</f>
        <v>18.598110424340661</v>
      </c>
      <c r="H128" s="156">
        <f>RES_hhdet_tes!H$40</f>
        <v>15.094890666312233</v>
      </c>
      <c r="I128" s="156">
        <f>RES_hhdet_tes!I$40</f>
        <v>12.784428018673177</v>
      </c>
      <c r="J128" s="156">
        <f>RES_hhdet_tes!J$40</f>
        <v>16.513645524052681</v>
      </c>
      <c r="K128" s="156">
        <f>RES_hhdet_tes!K$40</f>
        <v>15.275209277429022</v>
      </c>
      <c r="L128" s="156">
        <f>RES_hhdet_tes!L$40</f>
        <v>16.075546264433928</v>
      </c>
      <c r="M128" s="156">
        <f>RES_hhdet_tes!M$40</f>
        <v>14.301489708479188</v>
      </c>
      <c r="N128" s="156">
        <f>RES_hhdet_tes!N$40</f>
        <v>13.498504014838483</v>
      </c>
      <c r="O128" s="156">
        <f>RES_hhdet_tes!O$40</f>
        <v>13.369702293957012</v>
      </c>
      <c r="P128" s="156">
        <f>RES_hhdet_tes!P$40</f>
        <v>12.624543137234893</v>
      </c>
      <c r="Q128" s="156">
        <f>RES_hhdet_tes!Q$40</f>
        <v>11.154843983936477</v>
      </c>
    </row>
    <row r="129" spans="1:17" ht="12" customHeight="1" x14ac:dyDescent="0.25">
      <c r="A129" s="29" t="s">
        <v>140</v>
      </c>
      <c r="B129" s="57">
        <f>RES_hhdet_tes!B$41</f>
        <v>14.846116992683605</v>
      </c>
      <c r="C129" s="57">
        <f>RES_hhdet_tes!C$41</f>
        <v>16.540629000180118</v>
      </c>
      <c r="D129" s="57">
        <f>RES_hhdet_tes!D$41</f>
        <v>19.526769442881907</v>
      </c>
      <c r="E129" s="57">
        <f>RES_hhdet_tes!E$41</f>
        <v>17.103916004995206</v>
      </c>
      <c r="F129" s="57">
        <f>RES_hhdet_tes!F$41</f>
        <v>22.827848086321776</v>
      </c>
      <c r="G129" s="57">
        <f>RES_hhdet_tes!G$41</f>
        <v>19.936633203378623</v>
      </c>
      <c r="H129" s="57">
        <f>RES_hhdet_tes!H$41</f>
        <v>26.301103327771692</v>
      </c>
      <c r="I129" s="57">
        <f>RES_hhdet_tes!I$41</f>
        <v>28.431959864041957</v>
      </c>
      <c r="J129" s="57">
        <f>RES_hhdet_tes!J$41</f>
        <v>22.584940544073174</v>
      </c>
      <c r="K129" s="57">
        <f>RES_hhdet_tes!K$41</f>
        <v>23.114784101031049</v>
      </c>
      <c r="L129" s="57">
        <f>RES_hhdet_tes!L$41</f>
        <v>21.136044126387706</v>
      </c>
      <c r="M129" s="57">
        <f>RES_hhdet_tes!M$41</f>
        <v>22.00287107503744</v>
      </c>
      <c r="N129" s="57">
        <f>RES_hhdet_tes!N$41</f>
        <v>18.734539745268016</v>
      </c>
      <c r="O129" s="57">
        <f>RES_hhdet_tes!O$41</f>
        <v>19.647251837587856</v>
      </c>
      <c r="P129" s="57">
        <f>RES_hhdet_tes!P$41</f>
        <v>17.087881649633708</v>
      </c>
      <c r="Q129" s="57">
        <f>RES_hhdet_tes!Q$41</f>
        <v>18.05579320148026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0.57820826177153417</v>
      </c>
      <c r="C131" s="175">
        <f t="shared" si="22"/>
        <v>0.58209707809408506</v>
      </c>
      <c r="D131" s="175">
        <f t="shared" si="22"/>
        <v>0.58981139605304045</v>
      </c>
      <c r="E131" s="175">
        <f t="shared" si="22"/>
        <v>0.59218700570251936</v>
      </c>
      <c r="F131" s="175">
        <f t="shared" si="22"/>
        <v>0.60233128549102455</v>
      </c>
      <c r="G131" s="175">
        <f t="shared" si="22"/>
        <v>0.60526871665475324</v>
      </c>
      <c r="H131" s="175">
        <f t="shared" si="22"/>
        <v>0.61946450006812126</v>
      </c>
      <c r="I131" s="175">
        <f t="shared" si="22"/>
        <v>0.62838628445497113</v>
      </c>
      <c r="J131" s="175">
        <f t="shared" si="22"/>
        <v>0.63134048774242446</v>
      </c>
      <c r="K131" s="175">
        <f t="shared" si="22"/>
        <v>0.6388932820779103</v>
      </c>
      <c r="L131" s="175">
        <f t="shared" si="22"/>
        <v>0.64392351607702181</v>
      </c>
      <c r="M131" s="175">
        <f t="shared" si="22"/>
        <v>0.66223479663581042</v>
      </c>
      <c r="N131" s="175">
        <f t="shared" si="22"/>
        <v>0.67313288830769236</v>
      </c>
      <c r="O131" s="175">
        <f t="shared" si="22"/>
        <v>0.68471672618011359</v>
      </c>
      <c r="P131" s="175">
        <f t="shared" si="22"/>
        <v>0.70078434262699996</v>
      </c>
      <c r="Q131" s="175">
        <f t="shared" si="22"/>
        <v>0.71232349980893961</v>
      </c>
    </row>
    <row r="132" spans="1:17" ht="12" customHeight="1" x14ac:dyDescent="0.25">
      <c r="A132" s="158" t="s">
        <v>65</v>
      </c>
      <c r="B132" s="169">
        <f t="shared" si="22"/>
        <v>0.58711317785605799</v>
      </c>
      <c r="C132" s="169">
        <f t="shared" si="22"/>
        <v>0.58865982008156081</v>
      </c>
      <c r="D132" s="169">
        <f t="shared" si="22"/>
        <v>0.59371082626983873</v>
      </c>
      <c r="E132" s="169">
        <f t="shared" si="22"/>
        <v>0.59716952291977776</v>
      </c>
      <c r="F132" s="169">
        <f t="shared" si="22"/>
        <v>0.60408927149932201</v>
      </c>
      <c r="G132" s="169">
        <f t="shared" si="22"/>
        <v>0.606457410765459</v>
      </c>
      <c r="H132" s="169">
        <f t="shared" si="22"/>
        <v>0.61500111580430161</v>
      </c>
      <c r="I132" s="169">
        <f t="shared" si="22"/>
        <v>0.61978786311100098</v>
      </c>
      <c r="J132" s="169">
        <f t="shared" si="22"/>
        <v>0.62428167738430529</v>
      </c>
      <c r="K132" s="169">
        <f t="shared" si="22"/>
        <v>0.62962157881647296</v>
      </c>
      <c r="L132" s="169">
        <f t="shared" si="22"/>
        <v>0.63377617757451832</v>
      </c>
      <c r="M132" s="169">
        <f t="shared" si="22"/>
        <v>0.64204089504861805</v>
      </c>
      <c r="N132" s="169">
        <f t="shared" si="22"/>
        <v>0.6464055220601751</v>
      </c>
      <c r="O132" s="169">
        <f t="shared" si="22"/>
        <v>0.65443828515197522</v>
      </c>
      <c r="P132" s="169">
        <f t="shared" si="22"/>
        <v>0.66068227169033467</v>
      </c>
      <c r="Q132" s="169">
        <f t="shared" si="22"/>
        <v>0.67481688536140971</v>
      </c>
    </row>
    <row r="133" spans="1:17" ht="12" customHeight="1" x14ac:dyDescent="0.25">
      <c r="A133" s="23" t="s">
        <v>84</v>
      </c>
      <c r="B133" s="73">
        <f t="shared" si="22"/>
        <v>0.57963194894347303</v>
      </c>
      <c r="C133" s="73">
        <f t="shared" si="22"/>
        <v>0.58155094213784175</v>
      </c>
      <c r="D133" s="73">
        <f t="shared" si="22"/>
        <v>0.58600380381528638</v>
      </c>
      <c r="E133" s="73">
        <f t="shared" si="22"/>
        <v>0.58909024974550783</v>
      </c>
      <c r="F133" s="73">
        <f t="shared" si="22"/>
        <v>0.59404664132603824</v>
      </c>
      <c r="G133" s="73">
        <f t="shared" si="22"/>
        <v>0.59748094032207733</v>
      </c>
      <c r="H133" s="73">
        <f t="shared" si="22"/>
        <v>0.60692105700210552</v>
      </c>
      <c r="I133" s="73">
        <f t="shared" si="22"/>
        <v>0.61451673896496606</v>
      </c>
      <c r="J133" s="73">
        <f t="shared" si="22"/>
        <v>0.61925505248555479</v>
      </c>
      <c r="K133" s="73">
        <f t="shared" si="22"/>
        <v>0.62513820036483447</v>
      </c>
      <c r="L133" s="73">
        <f t="shared" si="22"/>
        <v>0.6288736263563478</v>
      </c>
      <c r="M133" s="73">
        <f t="shared" si="22"/>
        <v>0.63571899551747746</v>
      </c>
      <c r="N133" s="73">
        <f t="shared" si="22"/>
        <v>0.64254192507233177</v>
      </c>
      <c r="O133" s="73">
        <f t="shared" si="22"/>
        <v>0.65033079502874691</v>
      </c>
      <c r="P133" s="73">
        <f t="shared" si="22"/>
        <v>0.65715677916318127</v>
      </c>
      <c r="Q133" s="73">
        <f t="shared" si="22"/>
        <v>0.66834250168280396</v>
      </c>
    </row>
    <row r="134" spans="1:17" ht="12" customHeight="1" x14ac:dyDescent="0.25">
      <c r="A134" s="23" t="s">
        <v>60</v>
      </c>
      <c r="B134" s="73">
        <f t="shared" si="22"/>
        <v>1.0000000000000004</v>
      </c>
      <c r="C134" s="73">
        <f t="shared" si="22"/>
        <v>0.99999999999999933</v>
      </c>
      <c r="D134" s="73">
        <f t="shared" si="22"/>
        <v>1.0000000000000007</v>
      </c>
      <c r="E134" s="73">
        <f t="shared" si="22"/>
        <v>1</v>
      </c>
      <c r="F134" s="73">
        <f t="shared" si="22"/>
        <v>1</v>
      </c>
      <c r="G134" s="73">
        <f t="shared" si="22"/>
        <v>1.0000000000000002</v>
      </c>
      <c r="H134" s="73">
        <f t="shared" si="22"/>
        <v>1</v>
      </c>
      <c r="I134" s="73">
        <f t="shared" si="22"/>
        <v>0.99999999999999989</v>
      </c>
      <c r="J134" s="73">
        <f t="shared" si="22"/>
        <v>1.0000000000000004</v>
      </c>
      <c r="K134" s="73">
        <f t="shared" si="22"/>
        <v>1.0000000000000004</v>
      </c>
      <c r="L134" s="73">
        <f t="shared" si="22"/>
        <v>0.99999999999999967</v>
      </c>
      <c r="M134" s="73">
        <f t="shared" si="22"/>
        <v>0.99999999999999989</v>
      </c>
      <c r="N134" s="73">
        <f t="shared" si="22"/>
        <v>0.99999999999999978</v>
      </c>
      <c r="O134" s="73">
        <f t="shared" si="22"/>
        <v>0.99999999999999944</v>
      </c>
      <c r="P134" s="73">
        <f t="shared" si="22"/>
        <v>0.99999999999999878</v>
      </c>
      <c r="Q134" s="73">
        <f t="shared" si="22"/>
        <v>0.99999999999999989</v>
      </c>
    </row>
    <row r="135" spans="1:17" ht="12" customHeight="1" x14ac:dyDescent="0.25">
      <c r="A135" s="158" t="s">
        <v>112</v>
      </c>
      <c r="B135" s="169">
        <f t="shared" si="22"/>
        <v>1.5778792117855855</v>
      </c>
      <c r="C135" s="169">
        <f t="shared" si="22"/>
        <v>1.6170015782732468</v>
      </c>
      <c r="D135" s="169">
        <f t="shared" si="22"/>
        <v>1.6629728232171255</v>
      </c>
      <c r="E135" s="169">
        <f t="shared" si="22"/>
        <v>1.6993689964242362</v>
      </c>
      <c r="F135" s="169">
        <f t="shared" si="22"/>
        <v>1.7555118046926692</v>
      </c>
      <c r="G135" s="169">
        <f t="shared" si="22"/>
        <v>1.8115369504735288</v>
      </c>
      <c r="H135" s="169">
        <f t="shared" si="22"/>
        <v>1.889491614496281</v>
      </c>
      <c r="I135" s="169">
        <f t="shared" si="22"/>
        <v>1.9462924539861874</v>
      </c>
      <c r="J135" s="169">
        <f t="shared" si="22"/>
        <v>2.1038030986233971</v>
      </c>
      <c r="K135" s="169">
        <f t="shared" si="22"/>
        <v>2.1776551186348501</v>
      </c>
      <c r="L135" s="169">
        <f t="shared" si="22"/>
        <v>2.2643644154655891</v>
      </c>
      <c r="M135" s="169">
        <f t="shared" si="22"/>
        <v>2.430445717689059</v>
      </c>
      <c r="N135" s="169">
        <f t="shared" si="22"/>
        <v>2.5656985920838884</v>
      </c>
      <c r="O135" s="169">
        <f t="shared" si="22"/>
        <v>2.6907614521184389</v>
      </c>
      <c r="P135" s="169">
        <f t="shared" si="22"/>
        <v>2.8260291834754803</v>
      </c>
      <c r="Q135" s="169">
        <f t="shared" si="22"/>
        <v>2.8913293806058689</v>
      </c>
    </row>
    <row r="136" spans="1:17" ht="12" customHeight="1" x14ac:dyDescent="0.25">
      <c r="A136" s="23" t="s">
        <v>60</v>
      </c>
      <c r="B136" s="73">
        <f t="shared" si="22"/>
        <v>1.5778792117855855</v>
      </c>
      <c r="C136" s="73">
        <f t="shared" si="22"/>
        <v>1.6170015782732468</v>
      </c>
      <c r="D136" s="73">
        <f t="shared" si="22"/>
        <v>1.6629728232171255</v>
      </c>
      <c r="E136" s="73">
        <f t="shared" si="22"/>
        <v>1.6993689964242362</v>
      </c>
      <c r="F136" s="73">
        <f t="shared" si="22"/>
        <v>1.7555118046926692</v>
      </c>
      <c r="G136" s="73">
        <f t="shared" si="22"/>
        <v>1.8115369504735288</v>
      </c>
      <c r="H136" s="73">
        <f t="shared" si="22"/>
        <v>1.889491614496281</v>
      </c>
      <c r="I136" s="73">
        <f t="shared" si="22"/>
        <v>1.9462924539861874</v>
      </c>
      <c r="J136" s="73">
        <f t="shared" si="22"/>
        <v>2.1038030986233971</v>
      </c>
      <c r="K136" s="73">
        <f t="shared" si="22"/>
        <v>2.1776551186348501</v>
      </c>
      <c r="L136" s="73">
        <f t="shared" si="22"/>
        <v>2.2643644154655891</v>
      </c>
      <c r="M136" s="73">
        <f t="shared" si="22"/>
        <v>2.430445717689059</v>
      </c>
      <c r="N136" s="73">
        <f t="shared" si="22"/>
        <v>2.5656985920838884</v>
      </c>
      <c r="O136" s="73">
        <f t="shared" si="22"/>
        <v>2.6907614521184389</v>
      </c>
      <c r="P136" s="73">
        <f t="shared" si="22"/>
        <v>2.8260291834754803</v>
      </c>
      <c r="Q136" s="73">
        <f t="shared" si="22"/>
        <v>2.8913293806058689</v>
      </c>
    </row>
    <row r="137" spans="1:17" ht="12" customHeight="1" x14ac:dyDescent="0.25">
      <c r="A137" s="158" t="s">
        <v>63</v>
      </c>
      <c r="B137" s="169">
        <f t="shared" si="22"/>
        <v>0.51524920326106749</v>
      </c>
      <c r="C137" s="169">
        <f t="shared" si="22"/>
        <v>0.51672918932019807</v>
      </c>
      <c r="D137" s="169">
        <f t="shared" si="22"/>
        <v>0.52044414517825943</v>
      </c>
      <c r="E137" s="169">
        <f t="shared" si="22"/>
        <v>0.52304635717942738</v>
      </c>
      <c r="F137" s="169">
        <f t="shared" si="22"/>
        <v>0.52722100237832903</v>
      </c>
      <c r="G137" s="169">
        <f t="shared" si="22"/>
        <v>0.53043819513712542</v>
      </c>
      <c r="H137" s="169">
        <f t="shared" si="22"/>
        <v>0.53832309384432608</v>
      </c>
      <c r="I137" s="169">
        <f t="shared" si="22"/>
        <v>0.54520522723303699</v>
      </c>
      <c r="J137" s="169">
        <f t="shared" si="22"/>
        <v>0.54972511680670277</v>
      </c>
      <c r="K137" s="169">
        <f t="shared" si="22"/>
        <v>0.55532155161786056</v>
      </c>
      <c r="L137" s="169">
        <f t="shared" si="22"/>
        <v>0.56099958900508184</v>
      </c>
      <c r="M137" s="169">
        <f t="shared" si="22"/>
        <v>0.5667168509504289</v>
      </c>
      <c r="N137" s="169">
        <f t="shared" si="22"/>
        <v>0.57300898027604774</v>
      </c>
      <c r="O137" s="169">
        <f t="shared" si="22"/>
        <v>0.57905340021819518</v>
      </c>
      <c r="P137" s="169">
        <f t="shared" si="22"/>
        <v>0.58451210292544398</v>
      </c>
      <c r="Q137" s="169">
        <f t="shared" si="22"/>
        <v>0.59569806953179971</v>
      </c>
    </row>
    <row r="138" spans="1:17" ht="12" customHeight="1" x14ac:dyDescent="0.25">
      <c r="A138" s="167" t="s">
        <v>169</v>
      </c>
      <c r="B138" s="174">
        <f t="shared" si="22"/>
        <v>0.51329973660448713</v>
      </c>
      <c r="C138" s="174">
        <f t="shared" si="22"/>
        <v>0.51480481882554829</v>
      </c>
      <c r="D138" s="174">
        <f t="shared" si="22"/>
        <v>0.51829270456595544</v>
      </c>
      <c r="E138" s="174">
        <f t="shared" si="22"/>
        <v>0.52072207993206543</v>
      </c>
      <c r="F138" s="174">
        <f t="shared" si="22"/>
        <v>0.5246374720798207</v>
      </c>
      <c r="G138" s="174">
        <f t="shared" si="22"/>
        <v>0.52721961310280407</v>
      </c>
      <c r="H138" s="174">
        <f t="shared" si="22"/>
        <v>0.53464530718780423</v>
      </c>
      <c r="I138" s="174">
        <f t="shared" si="22"/>
        <v>0.54042945021213795</v>
      </c>
      <c r="J138" s="174">
        <f t="shared" si="22"/>
        <v>0.54401630436413029</v>
      </c>
      <c r="K138" s="174">
        <f t="shared" si="22"/>
        <v>0.54847332522109515</v>
      </c>
      <c r="L138" s="174">
        <f t="shared" si="22"/>
        <v>0.55113146700621418</v>
      </c>
      <c r="M138" s="174">
        <f t="shared" si="22"/>
        <v>0.55666333084564212</v>
      </c>
      <c r="N138" s="174">
        <f t="shared" si="22"/>
        <v>0.56225312580994202</v>
      </c>
      <c r="O138" s="174">
        <f t="shared" si="22"/>
        <v>0.56744370124963783</v>
      </c>
      <c r="P138" s="174">
        <f t="shared" si="22"/>
        <v>0.57236723511308107</v>
      </c>
      <c r="Q138" s="174">
        <f t="shared" si="22"/>
        <v>0.5830974517584081</v>
      </c>
    </row>
    <row r="139" spans="1:17" ht="12" customHeight="1" x14ac:dyDescent="0.25">
      <c r="A139" s="167" t="s">
        <v>168</v>
      </c>
      <c r="B139" s="174">
        <f t="shared" si="22"/>
        <v>0.72502341836581008</v>
      </c>
      <c r="C139" s="174">
        <f t="shared" si="22"/>
        <v>0.72607776685938186</v>
      </c>
      <c r="D139" s="174">
        <f t="shared" si="22"/>
        <v>0.73340491892729376</v>
      </c>
      <c r="E139" s="174">
        <f t="shared" si="22"/>
        <v>0.73779237131434272</v>
      </c>
      <c r="F139" s="174">
        <f t="shared" si="22"/>
        <v>0.74398666327317564</v>
      </c>
      <c r="G139" s="174">
        <f t="shared" si="22"/>
        <v>0.75215515259978161</v>
      </c>
      <c r="H139" s="174">
        <f t="shared" si="22"/>
        <v>0.7615834654046838</v>
      </c>
      <c r="I139" s="174">
        <f t="shared" si="22"/>
        <v>0.76907802016236182</v>
      </c>
      <c r="J139" s="174">
        <f t="shared" si="22"/>
        <v>0.77120256825805045</v>
      </c>
      <c r="K139" s="174">
        <f t="shared" si="22"/>
        <v>0.77356002092409515</v>
      </c>
      <c r="L139" s="174">
        <f t="shared" si="22"/>
        <v>0.77600861687745226</v>
      </c>
      <c r="M139" s="174">
        <f t="shared" si="22"/>
        <v>0.77703130239669194</v>
      </c>
      <c r="N139" s="174">
        <f t="shared" si="22"/>
        <v>0.77758035880973131</v>
      </c>
      <c r="O139" s="174">
        <f t="shared" si="22"/>
        <v>0.77926204160454315</v>
      </c>
      <c r="P139" s="174">
        <f t="shared" si="22"/>
        <v>0.78027723699330398</v>
      </c>
      <c r="Q139" s="174">
        <f t="shared" si="22"/>
        <v>0.78144369393605639</v>
      </c>
    </row>
    <row r="140" spans="1:17" ht="12" customHeight="1" x14ac:dyDescent="0.25">
      <c r="A140" s="166" t="s">
        <v>57</v>
      </c>
      <c r="B140" s="173">
        <f t="shared" si="22"/>
        <v>0.51329973660448758</v>
      </c>
      <c r="C140" s="173">
        <f t="shared" si="22"/>
        <v>0.51664672598247641</v>
      </c>
      <c r="D140" s="173">
        <f t="shared" si="22"/>
        <v>0.52623475677369314</v>
      </c>
      <c r="E140" s="173">
        <f t="shared" si="22"/>
        <v>0.53195964704276455</v>
      </c>
      <c r="F140" s="173">
        <f t="shared" si="22"/>
        <v>0.54083761155609344</v>
      </c>
      <c r="G140" s="173">
        <f t="shared" si="22"/>
        <v>0.553853571202512</v>
      </c>
      <c r="H140" s="173">
        <f t="shared" si="22"/>
        <v>0.56926570126257947</v>
      </c>
      <c r="I140" s="173">
        <f t="shared" si="22"/>
        <v>0.5811605679791837</v>
      </c>
      <c r="J140" s="173">
        <f t="shared" si="22"/>
        <v>0.5834521657675108</v>
      </c>
      <c r="K140" s="173">
        <f t="shared" si="22"/>
        <v>0.58625517905903046</v>
      </c>
      <c r="L140" s="173">
        <f t="shared" si="22"/>
        <v>0.58906022403128655</v>
      </c>
      <c r="M140" s="173">
        <f t="shared" si="22"/>
        <v>0.5906686078866964</v>
      </c>
      <c r="N140" s="173">
        <f t="shared" si="22"/>
        <v>0.59072691889099338</v>
      </c>
      <c r="O140" s="173">
        <f t="shared" si="22"/>
        <v>0.59277393504385723</v>
      </c>
      <c r="P140" s="173">
        <f t="shared" si="22"/>
        <v>0.59335096855637859</v>
      </c>
      <c r="Q140" s="173">
        <f t="shared" si="22"/>
        <v>0.59444778580761348</v>
      </c>
    </row>
    <row r="141" spans="1:17" ht="12" customHeight="1" x14ac:dyDescent="0.25">
      <c r="A141" s="147" t="s">
        <v>59</v>
      </c>
      <c r="B141" s="172">
        <f t="shared" si="22"/>
        <v>0.99999999999999978</v>
      </c>
      <c r="C141" s="172">
        <f t="shared" si="22"/>
        <v>1.0000000000000002</v>
      </c>
      <c r="D141" s="172">
        <f t="shared" si="22"/>
        <v>0.99999999999999978</v>
      </c>
      <c r="E141" s="172">
        <f t="shared" si="22"/>
        <v>0.99999999999999967</v>
      </c>
      <c r="F141" s="172">
        <f t="shared" si="22"/>
        <v>1</v>
      </c>
      <c r="G141" s="172">
        <f t="shared" si="22"/>
        <v>0.99999999999999978</v>
      </c>
      <c r="H141" s="172">
        <f t="shared" si="22"/>
        <v>0.99999999999999978</v>
      </c>
      <c r="I141" s="172">
        <f t="shared" si="22"/>
        <v>0.99999999999999978</v>
      </c>
      <c r="J141" s="172">
        <f t="shared" si="22"/>
        <v>1.0000000000000004</v>
      </c>
      <c r="K141" s="172">
        <f t="shared" si="22"/>
        <v>1</v>
      </c>
      <c r="L141" s="172">
        <f t="shared" si="22"/>
        <v>1.0000000000000002</v>
      </c>
      <c r="M141" s="172">
        <f t="shared" si="22"/>
        <v>1.0000000000000004</v>
      </c>
      <c r="N141" s="172">
        <f t="shared" si="22"/>
        <v>0.99999999999999956</v>
      </c>
      <c r="O141" s="172">
        <f t="shared" si="22"/>
        <v>0.99999999999999978</v>
      </c>
      <c r="P141" s="172">
        <f t="shared" si="22"/>
        <v>1.0000000000000007</v>
      </c>
      <c r="Q141" s="172">
        <f t="shared" si="22"/>
        <v>0.99999999999999956</v>
      </c>
    </row>
    <row r="142" spans="1:17" ht="12" customHeight="1" x14ac:dyDescent="0.25">
      <c r="A142" s="163" t="s">
        <v>142</v>
      </c>
      <c r="B142" s="171">
        <f t="shared" si="22"/>
        <v>0.65588299677240047</v>
      </c>
      <c r="C142" s="171">
        <f t="shared" si="22"/>
        <v>0.65961792234631655</v>
      </c>
      <c r="D142" s="171">
        <f t="shared" si="22"/>
        <v>0.66540066836001055</v>
      </c>
      <c r="E142" s="171">
        <f t="shared" si="22"/>
        <v>0.67089671385513283</v>
      </c>
      <c r="F142" s="171">
        <f t="shared" si="22"/>
        <v>0.67807221191455536</v>
      </c>
      <c r="G142" s="171">
        <f t="shared" si="22"/>
        <v>0.68503580578147416</v>
      </c>
      <c r="H142" s="171">
        <f t="shared" si="22"/>
        <v>0.69540735286648625</v>
      </c>
      <c r="I142" s="171">
        <f t="shared" si="22"/>
        <v>0.70506042867624508</v>
      </c>
      <c r="J142" s="171">
        <f t="shared" si="22"/>
        <v>0.71434912494511427</v>
      </c>
      <c r="K142" s="171">
        <f t="shared" si="22"/>
        <v>0.71721643350496533</v>
      </c>
      <c r="L142" s="171">
        <f t="shared" si="22"/>
        <v>0.72030670288543974</v>
      </c>
      <c r="M142" s="171">
        <f t="shared" si="22"/>
        <v>0.72379365544332452</v>
      </c>
      <c r="N142" s="171">
        <f t="shared" si="22"/>
        <v>0.72638511043584331</v>
      </c>
      <c r="O142" s="171">
        <f t="shared" si="22"/>
        <v>0.72987647421266055</v>
      </c>
      <c r="P142" s="171">
        <f t="shared" si="22"/>
        <v>0.73669443940211621</v>
      </c>
      <c r="Q142" s="171">
        <f t="shared" si="22"/>
        <v>0.74159567198691556</v>
      </c>
    </row>
    <row r="143" spans="1:17" ht="12" customHeight="1" x14ac:dyDescent="0.25">
      <c r="A143" s="161" t="s">
        <v>141</v>
      </c>
      <c r="B143" s="170">
        <f t="shared" si="22"/>
        <v>0.81129015263312398</v>
      </c>
      <c r="C143" s="170">
        <f t="shared" si="22"/>
        <v>0.81892337223403155</v>
      </c>
      <c r="D143" s="170">
        <f t="shared" si="22"/>
        <v>0.82003053222348277</v>
      </c>
      <c r="E143" s="170">
        <f t="shared" si="22"/>
        <v>0.82216518531554139</v>
      </c>
      <c r="F143" s="170">
        <f t="shared" si="22"/>
        <v>0.82386792808830678</v>
      </c>
      <c r="G143" s="170">
        <f t="shared" si="22"/>
        <v>0.83161900326944904</v>
      </c>
      <c r="H143" s="170">
        <f t="shared" si="22"/>
        <v>0.84360161045069326</v>
      </c>
      <c r="I143" s="170">
        <f t="shared" si="22"/>
        <v>0.85319992870854922</v>
      </c>
      <c r="J143" s="170">
        <f t="shared" si="22"/>
        <v>0.85796496244516451</v>
      </c>
      <c r="K143" s="170">
        <f t="shared" si="22"/>
        <v>0.86106157193675081</v>
      </c>
      <c r="L143" s="170">
        <f t="shared" si="22"/>
        <v>0.85472519550612069</v>
      </c>
      <c r="M143" s="170">
        <f t="shared" si="22"/>
        <v>0.8522706868905694</v>
      </c>
      <c r="N143" s="170">
        <f t="shared" si="22"/>
        <v>0.85758189116170846</v>
      </c>
      <c r="O143" s="170">
        <f t="shared" si="22"/>
        <v>0.8544978021350732</v>
      </c>
      <c r="P143" s="170">
        <f t="shared" si="22"/>
        <v>0.86443670809542328</v>
      </c>
      <c r="Q143" s="170">
        <f t="shared" si="22"/>
        <v>0.84897148899221009</v>
      </c>
    </row>
    <row r="144" spans="1:17" ht="12" customHeight="1" x14ac:dyDescent="0.25">
      <c r="A144" s="148" t="s">
        <v>60</v>
      </c>
      <c r="B144" s="73">
        <f t="shared" si="22"/>
        <v>0.65588299677240047</v>
      </c>
      <c r="C144" s="73">
        <f t="shared" si="22"/>
        <v>0.65961792234631644</v>
      </c>
      <c r="D144" s="73">
        <f t="shared" si="22"/>
        <v>0.67102902129554665</v>
      </c>
      <c r="E144" s="73">
        <f t="shared" si="22"/>
        <v>0.678371344097211</v>
      </c>
      <c r="F144" s="73">
        <f t="shared" si="22"/>
        <v>0.68892803518784407</v>
      </c>
      <c r="G144" s="73">
        <f t="shared" si="22"/>
        <v>0.702228179986084</v>
      </c>
      <c r="H144" s="73">
        <f t="shared" si="22"/>
        <v>0.71546318855848323</v>
      </c>
      <c r="I144" s="73">
        <f t="shared" si="22"/>
        <v>0.72096749618884481</v>
      </c>
      <c r="J144" s="73">
        <f t="shared" si="22"/>
        <v>0.72381591778520726</v>
      </c>
      <c r="K144" s="73">
        <f t="shared" si="22"/>
        <v>0.7266872086184466</v>
      </c>
      <c r="L144" s="73">
        <f t="shared" si="22"/>
        <v>0.73070175615705535</v>
      </c>
      <c r="M144" s="73">
        <f t="shared" si="22"/>
        <v>0.73283142443953841</v>
      </c>
      <c r="N144" s="73">
        <f t="shared" si="22"/>
        <v>0.73344671812255458</v>
      </c>
      <c r="O144" s="73">
        <f t="shared" si="22"/>
        <v>0.73657577408543951</v>
      </c>
      <c r="P144" s="73">
        <f t="shared" si="22"/>
        <v>0.74129089616593591</v>
      </c>
      <c r="Q144" s="73">
        <f t="shared" si="22"/>
        <v>0.74418653083771902</v>
      </c>
    </row>
    <row r="145" spans="1:17" ht="12" customHeight="1" x14ac:dyDescent="0.25">
      <c r="A145" s="148" t="s">
        <v>59</v>
      </c>
      <c r="B145" s="73">
        <f t="shared" si="22"/>
        <v>1.0000000000000002</v>
      </c>
      <c r="C145" s="73">
        <f t="shared" si="22"/>
        <v>1</v>
      </c>
      <c r="D145" s="73">
        <f t="shared" si="22"/>
        <v>1.0000000000000004</v>
      </c>
      <c r="E145" s="73">
        <f t="shared" si="22"/>
        <v>1.0000000000000002</v>
      </c>
      <c r="F145" s="73">
        <f t="shared" si="22"/>
        <v>1</v>
      </c>
      <c r="G145" s="73">
        <f t="shared" si="22"/>
        <v>1.0000000000000004</v>
      </c>
      <c r="H145" s="73">
        <f t="shared" si="22"/>
        <v>1.0000000000000002</v>
      </c>
      <c r="I145" s="73">
        <f t="shared" si="22"/>
        <v>1.0000000000000002</v>
      </c>
      <c r="J145" s="73">
        <f t="shared" si="22"/>
        <v>1.0000000000000002</v>
      </c>
      <c r="K145" s="73">
        <f t="shared" si="22"/>
        <v>1.0000000000000002</v>
      </c>
      <c r="L145" s="73">
        <f t="shared" si="22"/>
        <v>0.99999999999999978</v>
      </c>
      <c r="M145" s="73">
        <f t="shared" si="22"/>
        <v>0.99999999999999978</v>
      </c>
      <c r="N145" s="73">
        <f t="shared" si="22"/>
        <v>0.99999999999999978</v>
      </c>
      <c r="O145" s="73">
        <f t="shared" si="22"/>
        <v>1</v>
      </c>
      <c r="P145" s="73">
        <f t="shared" si="22"/>
        <v>1.0000000000000002</v>
      </c>
      <c r="Q145" s="73">
        <f t="shared" si="22"/>
        <v>1.0000000000000007</v>
      </c>
    </row>
    <row r="146" spans="1:17" ht="12" customHeight="1" x14ac:dyDescent="0.25">
      <c r="A146" s="158" t="s">
        <v>62</v>
      </c>
      <c r="B146" s="169">
        <f t="shared" si="22"/>
        <v>0.53281075375492892</v>
      </c>
      <c r="C146" s="169">
        <f t="shared" si="22"/>
        <v>0.55097542952302614</v>
      </c>
      <c r="D146" s="169">
        <f t="shared" si="22"/>
        <v>0.57763613124471047</v>
      </c>
      <c r="E146" s="169">
        <f t="shared" si="22"/>
        <v>0.55923517964521152</v>
      </c>
      <c r="F146" s="169">
        <f t="shared" si="22"/>
        <v>0.59338661458377739</v>
      </c>
      <c r="G146" s="169">
        <f t="shared" si="22"/>
        <v>0.58225924259083683</v>
      </c>
      <c r="H146" s="169">
        <f t="shared" si="22"/>
        <v>0.6350681692889899</v>
      </c>
      <c r="I146" s="169">
        <f t="shared" si="22"/>
        <v>0.66608646780904024</v>
      </c>
      <c r="J146" s="169">
        <f t="shared" si="22"/>
        <v>0.62454041491014312</v>
      </c>
      <c r="K146" s="169">
        <f t="shared" si="22"/>
        <v>0.63497904193425625</v>
      </c>
      <c r="L146" s="169">
        <f t="shared" si="22"/>
        <v>0.62311548233596525</v>
      </c>
      <c r="M146" s="169">
        <f t="shared" si="22"/>
        <v>0.64170235359029182</v>
      </c>
      <c r="N146" s="169">
        <f t="shared" si="22"/>
        <v>0.63393669572745137</v>
      </c>
      <c r="O146" s="169">
        <f t="shared" si="22"/>
        <v>0.64147421700740448</v>
      </c>
      <c r="P146" s="169">
        <f t="shared" si="22"/>
        <v>0.63783454125238359</v>
      </c>
      <c r="Q146" s="169">
        <f t="shared" ref="Q146" si="23">IF(Q127=0,"",Q127/Q108)</f>
        <v>0.65750958123313374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0.42663815506053071</v>
      </c>
      <c r="C147" s="73">
        <f t="shared" si="24"/>
        <v>0.42712613321505627</v>
      </c>
      <c r="D147" s="73">
        <f t="shared" si="24"/>
        <v>0.42833880913884115</v>
      </c>
      <c r="E147" s="73">
        <f t="shared" si="24"/>
        <v>0.43439717443002723</v>
      </c>
      <c r="F147" s="73">
        <f t="shared" si="24"/>
        <v>0.43799132118844453</v>
      </c>
      <c r="G147" s="73">
        <f t="shared" si="24"/>
        <v>0.44186545154774581</v>
      </c>
      <c r="H147" s="73">
        <f t="shared" si="24"/>
        <v>0.44893211937382382</v>
      </c>
      <c r="I147" s="73">
        <f t="shared" si="24"/>
        <v>0.45764685315289216</v>
      </c>
      <c r="J147" s="73">
        <f t="shared" si="24"/>
        <v>0.46206401343867298</v>
      </c>
      <c r="K147" s="73">
        <f t="shared" si="24"/>
        <v>0.4632368510107478</v>
      </c>
      <c r="L147" s="73">
        <f t="shared" si="24"/>
        <v>0.46363322689683739</v>
      </c>
      <c r="M147" s="73">
        <f t="shared" si="24"/>
        <v>0.46863228056319128</v>
      </c>
      <c r="N147" s="73">
        <f t="shared" si="24"/>
        <v>0.47056709590112683</v>
      </c>
      <c r="O147" s="73">
        <f t="shared" si="24"/>
        <v>0.47265335132016817</v>
      </c>
      <c r="P147" s="73">
        <f t="shared" si="24"/>
        <v>0.4750951947162973</v>
      </c>
      <c r="Q147" s="73">
        <f t="shared" si="24"/>
        <v>0.47621343812209599</v>
      </c>
    </row>
    <row r="148" spans="1:17" ht="12" customHeight="1" x14ac:dyDescent="0.25">
      <c r="A148" s="29" t="s">
        <v>140</v>
      </c>
      <c r="B148" s="65">
        <f t="shared" si="24"/>
        <v>0.81016442306535297</v>
      </c>
      <c r="C148" s="65">
        <f t="shared" si="24"/>
        <v>0.81429072993416263</v>
      </c>
      <c r="D148" s="65">
        <f t="shared" si="24"/>
        <v>0.818890961246593</v>
      </c>
      <c r="E148" s="65">
        <f t="shared" si="24"/>
        <v>0.8201381017068069</v>
      </c>
      <c r="F148" s="65">
        <f t="shared" si="24"/>
        <v>0.82409946684781876</v>
      </c>
      <c r="G148" s="65">
        <f t="shared" si="24"/>
        <v>0.82754030076398277</v>
      </c>
      <c r="H148" s="65">
        <f t="shared" si="24"/>
        <v>0.83338016117567248</v>
      </c>
      <c r="I148" s="65">
        <f t="shared" si="24"/>
        <v>0.83763107349612553</v>
      </c>
      <c r="J148" s="65">
        <f t="shared" si="24"/>
        <v>0.8406857306807205</v>
      </c>
      <c r="K148" s="65">
        <f t="shared" si="24"/>
        <v>0.84103507464171356</v>
      </c>
      <c r="L148" s="65">
        <f t="shared" si="24"/>
        <v>0.84390152864198043</v>
      </c>
      <c r="M148" s="65">
        <f t="shared" si="24"/>
        <v>0.84439460710926462</v>
      </c>
      <c r="N148" s="65">
        <f t="shared" si="24"/>
        <v>0.84541268217427556</v>
      </c>
      <c r="O148" s="65">
        <f t="shared" si="24"/>
        <v>0.84745076931074514</v>
      </c>
      <c r="P148" s="65">
        <f t="shared" si="24"/>
        <v>0.85394066161612014</v>
      </c>
      <c r="Q148" s="65">
        <f t="shared" si="24"/>
        <v>0.85971229792455228</v>
      </c>
    </row>
    <row r="150" spans="1:17" ht="12" customHeight="1" x14ac:dyDescent="0.25">
      <c r="A150" s="152" t="s">
        <v>121</v>
      </c>
      <c r="B150" s="168">
        <f>SUM(B151,B154,B156,B165)</f>
        <v>1643.4971967706942</v>
      </c>
      <c r="C150" s="168">
        <f t="shared" ref="C150:Q150" si="25">SUM(C151,C154,C156,C165)</f>
        <v>1636.8394745753089</v>
      </c>
      <c r="D150" s="168">
        <f t="shared" si="25"/>
        <v>1628.0054054350733</v>
      </c>
      <c r="E150" s="168">
        <f t="shared" si="25"/>
        <v>1705.8575968150919</v>
      </c>
      <c r="F150" s="168">
        <f t="shared" si="25"/>
        <v>1697.0590337674867</v>
      </c>
      <c r="G150" s="168">
        <f t="shared" si="25"/>
        <v>1715.411356425933</v>
      </c>
      <c r="H150" s="168">
        <f t="shared" si="25"/>
        <v>1712.3777059992071</v>
      </c>
      <c r="I150" s="168">
        <f t="shared" si="25"/>
        <v>1706.0790527519857</v>
      </c>
      <c r="J150" s="168">
        <f t="shared" si="25"/>
        <v>1708.4662114830712</v>
      </c>
      <c r="K150" s="168">
        <f t="shared" si="25"/>
        <v>1693.0589768092887</v>
      </c>
      <c r="L150" s="168">
        <f t="shared" si="25"/>
        <v>1671.2960674752594</v>
      </c>
      <c r="M150" s="168">
        <f t="shared" si="25"/>
        <v>1475.4853030904387</v>
      </c>
      <c r="N150" s="168">
        <f t="shared" si="25"/>
        <v>1399.6509476834726</v>
      </c>
      <c r="O150" s="168">
        <f t="shared" si="25"/>
        <v>1357.8543380097274</v>
      </c>
      <c r="P150" s="168">
        <f t="shared" si="25"/>
        <v>1041.5013902800649</v>
      </c>
      <c r="Q150" s="168">
        <f t="shared" si="25"/>
        <v>995.59221047049948</v>
      </c>
    </row>
    <row r="151" spans="1:17" ht="12" customHeight="1" x14ac:dyDescent="0.25">
      <c r="A151" s="158" t="s">
        <v>65</v>
      </c>
      <c r="B151" s="157">
        <f>SUM(B152:B153)</f>
        <v>1139.8806932493962</v>
      </c>
      <c r="C151" s="157">
        <f t="shared" ref="C151:Q151" si="26">SUM(C152:C153)</f>
        <v>1145.8370498495819</v>
      </c>
      <c r="D151" s="157">
        <f t="shared" si="26"/>
        <v>1146.6272353986913</v>
      </c>
      <c r="E151" s="157">
        <f t="shared" si="26"/>
        <v>1218.019154049779</v>
      </c>
      <c r="F151" s="157">
        <f t="shared" si="26"/>
        <v>1218.989371551165</v>
      </c>
      <c r="G151" s="157">
        <f t="shared" si="26"/>
        <v>1248.5920074499015</v>
      </c>
      <c r="H151" s="157">
        <f t="shared" si="26"/>
        <v>1252.0696221474896</v>
      </c>
      <c r="I151" s="157">
        <f t="shared" si="26"/>
        <v>1254.144644787264</v>
      </c>
      <c r="J151" s="157">
        <f t="shared" si="26"/>
        <v>1249.69771972997</v>
      </c>
      <c r="K151" s="157">
        <f t="shared" si="26"/>
        <v>1251.9246731855997</v>
      </c>
      <c r="L151" s="157">
        <f t="shared" si="26"/>
        <v>1252.2575725829863</v>
      </c>
      <c r="M151" s="157">
        <f t="shared" si="26"/>
        <v>1071.1457024419929</v>
      </c>
      <c r="N151" s="157">
        <f t="shared" si="26"/>
        <v>1043.0477609887191</v>
      </c>
      <c r="O151" s="157">
        <f t="shared" si="26"/>
        <v>1016.0081386020476</v>
      </c>
      <c r="P151" s="157">
        <f t="shared" si="26"/>
        <v>730.87273401949687</v>
      </c>
      <c r="Q151" s="157">
        <f t="shared" si="26"/>
        <v>730.99633019984981</v>
      </c>
    </row>
    <row r="152" spans="1:17" ht="12" customHeight="1" x14ac:dyDescent="0.25">
      <c r="A152" s="23" t="s">
        <v>84</v>
      </c>
      <c r="B152" s="156">
        <f>RES_hhdet_emi!B$26</f>
        <v>1139.8806932493962</v>
      </c>
      <c r="C152" s="156">
        <f>RES_hhdet_emi!C$26</f>
        <v>1145.8370498495819</v>
      </c>
      <c r="D152" s="156">
        <f>RES_hhdet_emi!D$26</f>
        <v>1146.6272353986913</v>
      </c>
      <c r="E152" s="156">
        <f>RES_hhdet_emi!E$26</f>
        <v>1218.019154049779</v>
      </c>
      <c r="F152" s="156">
        <f>RES_hhdet_emi!F$26</f>
        <v>1218.989371551165</v>
      </c>
      <c r="G152" s="156">
        <f>RES_hhdet_emi!G$26</f>
        <v>1248.5920074499015</v>
      </c>
      <c r="H152" s="156">
        <f>RES_hhdet_emi!H$26</f>
        <v>1252.0696221474896</v>
      </c>
      <c r="I152" s="156">
        <f>RES_hhdet_emi!I$26</f>
        <v>1254.144644787264</v>
      </c>
      <c r="J152" s="156">
        <f>RES_hhdet_emi!J$26</f>
        <v>1249.69771972997</v>
      </c>
      <c r="K152" s="156">
        <f>RES_hhdet_emi!K$26</f>
        <v>1251.9246731855997</v>
      </c>
      <c r="L152" s="156">
        <f>RES_hhdet_emi!L$26</f>
        <v>1252.2575725829863</v>
      </c>
      <c r="M152" s="156">
        <f>RES_hhdet_emi!M$26</f>
        <v>1071.1457024419929</v>
      </c>
      <c r="N152" s="156">
        <f>RES_hhdet_emi!N$26</f>
        <v>1043.0477609887191</v>
      </c>
      <c r="O152" s="156">
        <f>RES_hhdet_emi!O$26</f>
        <v>1016.0081386020476</v>
      </c>
      <c r="P152" s="156">
        <f>RES_hhdet_emi!P$26</f>
        <v>730.87273401949687</v>
      </c>
      <c r="Q152" s="156">
        <f>RES_hhdet_emi!Q$26</f>
        <v>730.99633019984981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377.1508030393839</v>
      </c>
      <c r="C156" s="157">
        <f t="shared" ref="C156:Q156" si="28">SUM(C157:C158,C161:C162)</f>
        <v>376.90741316617965</v>
      </c>
      <c r="D156" s="157">
        <f t="shared" si="28"/>
        <v>379.58001792601107</v>
      </c>
      <c r="E156" s="157">
        <f t="shared" si="28"/>
        <v>372.69153917900167</v>
      </c>
      <c r="F156" s="157">
        <f t="shared" si="28"/>
        <v>369.41938396279846</v>
      </c>
      <c r="G156" s="157">
        <f t="shared" si="28"/>
        <v>355.62304545617587</v>
      </c>
      <c r="H156" s="157">
        <f t="shared" si="28"/>
        <v>371.4778372296978</v>
      </c>
      <c r="I156" s="157">
        <f t="shared" si="28"/>
        <v>378.13338246974024</v>
      </c>
      <c r="J156" s="157">
        <f t="shared" si="28"/>
        <v>364.35101572662035</v>
      </c>
      <c r="K156" s="157">
        <f t="shared" si="28"/>
        <v>354.01876161558459</v>
      </c>
      <c r="L156" s="157">
        <f t="shared" si="28"/>
        <v>327.43695771532924</v>
      </c>
      <c r="M156" s="157">
        <f t="shared" si="28"/>
        <v>323.71628547279192</v>
      </c>
      <c r="N156" s="157">
        <f t="shared" si="28"/>
        <v>280.81951224936137</v>
      </c>
      <c r="O156" s="157">
        <f t="shared" si="28"/>
        <v>267.11695863017786</v>
      </c>
      <c r="P156" s="157">
        <f t="shared" si="28"/>
        <v>240.42712139234516</v>
      </c>
      <c r="Q156" s="157">
        <f t="shared" si="28"/>
        <v>202.71258542721068</v>
      </c>
    </row>
    <row r="157" spans="1:17" ht="12" customHeight="1" x14ac:dyDescent="0.25">
      <c r="A157" s="167" t="s">
        <v>169</v>
      </c>
      <c r="B157" s="132">
        <f>RES_hhdet_emi!B$31</f>
        <v>376.38474473077588</v>
      </c>
      <c r="C157" s="132">
        <f>RES_hhdet_emi!C$31</f>
        <v>376.08536573587918</v>
      </c>
      <c r="D157" s="132">
        <f>RES_hhdet_emi!D$31</f>
        <v>378.6405643125359</v>
      </c>
      <c r="E157" s="132">
        <f>RES_hhdet_emi!E$31</f>
        <v>371.66668218369591</v>
      </c>
      <c r="F157" s="132">
        <f>RES_hhdet_emi!F$31</f>
        <v>368.26659189597933</v>
      </c>
      <c r="G157" s="132">
        <f>RES_hhdet_emi!G$31</f>
        <v>354.01032176328329</v>
      </c>
      <c r="H157" s="132">
        <f>RES_hhdet_emi!H$31</f>
        <v>369.3356022930767</v>
      </c>
      <c r="I157" s="132">
        <f>RES_hhdet_emi!I$31</f>
        <v>374.87903572205084</v>
      </c>
      <c r="J157" s="132">
        <f>RES_hhdet_emi!J$31</f>
        <v>360.3542394033559</v>
      </c>
      <c r="K157" s="132">
        <f>RES_hhdet_emi!K$31</f>
        <v>349.07344186917129</v>
      </c>
      <c r="L157" s="132">
        <f>RES_hhdet_emi!L$31</f>
        <v>320.52508975816886</v>
      </c>
      <c r="M157" s="132">
        <f>RES_hhdet_emi!M$31</f>
        <v>316.62442178741435</v>
      </c>
      <c r="N157" s="132">
        <f>RES_hhdet_emi!N$31</f>
        <v>273.92604703224714</v>
      </c>
      <c r="O157" s="132">
        <f>RES_hhdet_emi!O$31</f>
        <v>259.90183828436261</v>
      </c>
      <c r="P157" s="132">
        <f>RES_hhdet_emi!P$31</f>
        <v>233.39741272369838</v>
      </c>
      <c r="Q157" s="132">
        <f>RES_hhdet_emi!Q$31</f>
        <v>196.40111509493292</v>
      </c>
    </row>
    <row r="158" spans="1:17" ht="12" customHeight="1" x14ac:dyDescent="0.25">
      <c r="A158" s="167" t="s">
        <v>168</v>
      </c>
      <c r="B158" s="132">
        <f>SUM(B159:B160)</f>
        <v>0.76605830860803703</v>
      </c>
      <c r="C158" s="132">
        <f t="shared" ref="C158:Q158" si="29">SUM(C159:C160)</f>
        <v>0.82204743030048677</v>
      </c>
      <c r="D158" s="132">
        <f t="shared" si="29"/>
        <v>0.93945361347517042</v>
      </c>
      <c r="E158" s="132">
        <f t="shared" si="29"/>
        <v>1.0248569953057807</v>
      </c>
      <c r="F158" s="132">
        <f t="shared" si="29"/>
        <v>1.1527920668191294</v>
      </c>
      <c r="G158" s="132">
        <f t="shared" si="29"/>
        <v>1.6127236928925823</v>
      </c>
      <c r="H158" s="132">
        <f t="shared" si="29"/>
        <v>2.1422349366210969</v>
      </c>
      <c r="I158" s="132">
        <f t="shared" si="29"/>
        <v>3.2543467476894237</v>
      </c>
      <c r="J158" s="132">
        <f t="shared" si="29"/>
        <v>3.9967763232644207</v>
      </c>
      <c r="K158" s="132">
        <f t="shared" si="29"/>
        <v>4.9453197464133041</v>
      </c>
      <c r="L158" s="132">
        <f t="shared" si="29"/>
        <v>6.9118679571604007</v>
      </c>
      <c r="M158" s="132">
        <f t="shared" si="29"/>
        <v>7.0918636853775787</v>
      </c>
      <c r="N158" s="132">
        <f t="shared" si="29"/>
        <v>6.893465217114251</v>
      </c>
      <c r="O158" s="132">
        <f t="shared" si="29"/>
        <v>7.2151203458152464</v>
      </c>
      <c r="P158" s="132">
        <f t="shared" si="29"/>
        <v>7.0297086686467694</v>
      </c>
      <c r="Q158" s="132">
        <f t="shared" si="29"/>
        <v>6.3114703322777519</v>
      </c>
    </row>
    <row r="159" spans="1:17" ht="12" customHeight="1" x14ac:dyDescent="0.25">
      <c r="A159" s="166" t="s">
        <v>57</v>
      </c>
      <c r="B159" s="165">
        <f>RES_hhdet_emi!B$33</f>
        <v>0.76605830860803703</v>
      </c>
      <c r="C159" s="165">
        <f>RES_hhdet_emi!C$33</f>
        <v>0.82204743030048677</v>
      </c>
      <c r="D159" s="165">
        <f>RES_hhdet_emi!D$33</f>
        <v>0.93945361347517042</v>
      </c>
      <c r="E159" s="165">
        <f>RES_hhdet_emi!E$33</f>
        <v>1.0248569953057807</v>
      </c>
      <c r="F159" s="165">
        <f>RES_hhdet_emi!F$33</f>
        <v>1.1527920668191294</v>
      </c>
      <c r="G159" s="165">
        <f>RES_hhdet_emi!G$33</f>
        <v>1.6127236928925823</v>
      </c>
      <c r="H159" s="165">
        <f>RES_hhdet_emi!H$33</f>
        <v>2.1422349366210969</v>
      </c>
      <c r="I159" s="165">
        <f>RES_hhdet_emi!I$33</f>
        <v>3.2543467476894237</v>
      </c>
      <c r="J159" s="165">
        <f>RES_hhdet_emi!J$33</f>
        <v>3.9967763232644207</v>
      </c>
      <c r="K159" s="165">
        <f>RES_hhdet_emi!K$33</f>
        <v>4.9453197464133041</v>
      </c>
      <c r="L159" s="165">
        <f>RES_hhdet_emi!L$33</f>
        <v>6.9118679571604007</v>
      </c>
      <c r="M159" s="165">
        <f>RES_hhdet_emi!M$33</f>
        <v>7.0918636853775787</v>
      </c>
      <c r="N159" s="165">
        <f>RES_hhdet_emi!N$33</f>
        <v>6.893465217114251</v>
      </c>
      <c r="O159" s="165">
        <f>RES_hhdet_emi!O$33</f>
        <v>7.2151203458152464</v>
      </c>
      <c r="P159" s="165">
        <f>RES_hhdet_emi!P$33</f>
        <v>7.0297086686467694</v>
      </c>
      <c r="Q159" s="165">
        <f>RES_hhdet_emi!Q$33</f>
        <v>6.3114703322777519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126.46570048191424</v>
      </c>
      <c r="C165" s="157">
        <f t="shared" ref="C165:Q165" si="31">SUM(C166:C167)</f>
        <v>114.09501155954736</v>
      </c>
      <c r="D165" s="157">
        <f t="shared" si="31"/>
        <v>101.79815211037094</v>
      </c>
      <c r="E165" s="157">
        <f t="shared" si="31"/>
        <v>115.14690358631137</v>
      </c>
      <c r="F165" s="157">
        <f t="shared" si="31"/>
        <v>108.65027825352313</v>
      </c>
      <c r="G165" s="157">
        <f t="shared" si="31"/>
        <v>111.19630351985565</v>
      </c>
      <c r="H165" s="157">
        <f t="shared" si="31"/>
        <v>88.830246622019899</v>
      </c>
      <c r="I165" s="157">
        <f t="shared" si="31"/>
        <v>73.801025494981246</v>
      </c>
      <c r="J165" s="157">
        <f t="shared" si="31"/>
        <v>94.417476026480969</v>
      </c>
      <c r="K165" s="157">
        <f t="shared" si="31"/>
        <v>87.115542008104498</v>
      </c>
      <c r="L165" s="157">
        <f t="shared" si="31"/>
        <v>91.601537176943836</v>
      </c>
      <c r="M165" s="157">
        <f t="shared" si="31"/>
        <v>80.623315175654014</v>
      </c>
      <c r="N165" s="157">
        <f t="shared" si="31"/>
        <v>75.783674445392023</v>
      </c>
      <c r="O165" s="157">
        <f t="shared" si="31"/>
        <v>74.729240777501929</v>
      </c>
      <c r="P165" s="157">
        <f t="shared" si="31"/>
        <v>70.201534868222851</v>
      </c>
      <c r="Q165" s="157">
        <f t="shared" si="31"/>
        <v>61.883294843438996</v>
      </c>
    </row>
    <row r="166" spans="1:17" ht="12" customHeight="1" x14ac:dyDescent="0.25">
      <c r="A166" s="23" t="s">
        <v>57</v>
      </c>
      <c r="B166" s="156">
        <f>RES_hhdet_emi!B$40</f>
        <v>126.46570048191424</v>
      </c>
      <c r="C166" s="156">
        <f>RES_hhdet_emi!C$40</f>
        <v>114.09501155954736</v>
      </c>
      <c r="D166" s="156">
        <f>RES_hhdet_emi!D$40</f>
        <v>101.79815211037094</v>
      </c>
      <c r="E166" s="156">
        <f>RES_hhdet_emi!E$40</f>
        <v>115.14690358631137</v>
      </c>
      <c r="F166" s="156">
        <f>RES_hhdet_emi!F$40</f>
        <v>108.65027825352313</v>
      </c>
      <c r="G166" s="156">
        <f>RES_hhdet_emi!G$40</f>
        <v>111.19630351985565</v>
      </c>
      <c r="H166" s="156">
        <f>RES_hhdet_emi!H$40</f>
        <v>88.830246622019899</v>
      </c>
      <c r="I166" s="156">
        <f>RES_hhdet_emi!I$40</f>
        <v>73.801025494981246</v>
      </c>
      <c r="J166" s="156">
        <f>RES_hhdet_emi!J$40</f>
        <v>94.417476026480969</v>
      </c>
      <c r="K166" s="156">
        <f>RES_hhdet_emi!K$40</f>
        <v>87.115542008104498</v>
      </c>
      <c r="L166" s="156">
        <f>RES_hhdet_emi!L$40</f>
        <v>91.601537176943836</v>
      </c>
      <c r="M166" s="156">
        <f>RES_hhdet_emi!M$40</f>
        <v>80.623315175654014</v>
      </c>
      <c r="N166" s="156">
        <f>RES_hhdet_emi!N$40</f>
        <v>75.783674445392023</v>
      </c>
      <c r="O166" s="156">
        <f>RES_hhdet_emi!O$40</f>
        <v>74.729240777501929</v>
      </c>
      <c r="P166" s="156">
        <f>RES_hhdet_emi!P$40</f>
        <v>70.201534868222851</v>
      </c>
      <c r="Q166" s="156">
        <f>RES_hhdet_emi!Q$40</f>
        <v>61.883294843438996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12904.816550804737</v>
      </c>
      <c r="C169" s="168">
        <f t="shared" ref="C169:Q169" si="32">SUM(C170,C173,C175,C184)</f>
        <v>13351.234714158267</v>
      </c>
      <c r="D169" s="168">
        <f t="shared" si="32"/>
        <v>13394.049280350364</v>
      </c>
      <c r="E169" s="168">
        <f t="shared" si="32"/>
        <v>14334.168523597276</v>
      </c>
      <c r="F169" s="168">
        <f t="shared" si="32"/>
        <v>14512.152618231781</v>
      </c>
      <c r="G169" s="168">
        <f t="shared" si="32"/>
        <v>15040.897619894016</v>
      </c>
      <c r="H169" s="168">
        <f t="shared" si="32"/>
        <v>14290.677852473033</v>
      </c>
      <c r="I169" s="168">
        <f t="shared" si="32"/>
        <v>13776.340240936388</v>
      </c>
      <c r="J169" s="168">
        <f t="shared" si="32"/>
        <v>13936.387592891067</v>
      </c>
      <c r="K169" s="168">
        <f t="shared" si="32"/>
        <v>13913.518730118862</v>
      </c>
      <c r="L169" s="168">
        <f t="shared" si="32"/>
        <v>14499.021656554105</v>
      </c>
      <c r="M169" s="168">
        <f t="shared" si="32"/>
        <v>13075.775854002211</v>
      </c>
      <c r="N169" s="168">
        <f t="shared" si="32"/>
        <v>13811.394524069343</v>
      </c>
      <c r="O169" s="168">
        <f t="shared" si="32"/>
        <v>13729.903094103833</v>
      </c>
      <c r="P169" s="168">
        <f t="shared" si="32"/>
        <v>11297.352314854263</v>
      </c>
      <c r="Q169" s="168">
        <f t="shared" si="32"/>
        <v>12812.35327922041</v>
      </c>
    </row>
    <row r="170" spans="1:17" ht="12" customHeight="1" x14ac:dyDescent="0.25">
      <c r="A170" s="158" t="s">
        <v>65</v>
      </c>
      <c r="B170" s="157">
        <f>SUM(B171:B172)</f>
        <v>8617.4337606319259</v>
      </c>
      <c r="C170" s="157">
        <f t="shared" ref="C170:Q170" si="33">SUM(C171:C172)</f>
        <v>8967.0523794252258</v>
      </c>
      <c r="D170" s="157">
        <f t="shared" si="33"/>
        <v>8998.7969268403558</v>
      </c>
      <c r="E170" s="157">
        <f t="shared" si="33"/>
        <v>9826.700766100932</v>
      </c>
      <c r="F170" s="157">
        <f t="shared" si="33"/>
        <v>9916.1005021380988</v>
      </c>
      <c r="G170" s="157">
        <f t="shared" si="33"/>
        <v>10459.613930162526</v>
      </c>
      <c r="H170" s="157">
        <f t="shared" si="33"/>
        <v>9857.2796954826317</v>
      </c>
      <c r="I170" s="157">
        <f t="shared" si="33"/>
        <v>9486.5559032234651</v>
      </c>
      <c r="J170" s="157">
        <f t="shared" si="33"/>
        <v>9647.2819801695168</v>
      </c>
      <c r="K170" s="157">
        <f t="shared" si="33"/>
        <v>9712.8939510430282</v>
      </c>
      <c r="L170" s="157">
        <f t="shared" si="33"/>
        <v>10280.181383984407</v>
      </c>
      <c r="M170" s="157">
        <f t="shared" si="33"/>
        <v>8885.8576336021597</v>
      </c>
      <c r="N170" s="157">
        <f t="shared" si="33"/>
        <v>9641.1418187748932</v>
      </c>
      <c r="O170" s="157">
        <f t="shared" si="33"/>
        <v>9586.2017538343098</v>
      </c>
      <c r="P170" s="157">
        <f t="shared" si="33"/>
        <v>7312.3471496822394</v>
      </c>
      <c r="Q170" s="157">
        <f t="shared" si="33"/>
        <v>8683.5669605961848</v>
      </c>
    </row>
    <row r="171" spans="1:17" ht="12" customHeight="1" x14ac:dyDescent="0.25">
      <c r="A171" s="23" t="s">
        <v>84</v>
      </c>
      <c r="B171" s="156">
        <f>IF(B95=0,0,B95/0.086*1000000/B$7)</f>
        <v>8464.0705484651298</v>
      </c>
      <c r="C171" s="156">
        <f t="shared" ref="C171:Q172" si="34">IF(C95=0,0,C95/0.086*1000000/C$7)</f>
        <v>8814.7144073768632</v>
      </c>
      <c r="D171" s="156">
        <f t="shared" si="34"/>
        <v>8831.2738176469284</v>
      </c>
      <c r="E171" s="156">
        <f t="shared" si="34"/>
        <v>9633.4889967477684</v>
      </c>
      <c r="F171" s="156">
        <f t="shared" si="34"/>
        <v>9670.7921976831876</v>
      </c>
      <c r="G171" s="156">
        <f t="shared" si="34"/>
        <v>10226.356863109815</v>
      </c>
      <c r="H171" s="156">
        <f t="shared" si="34"/>
        <v>9654.6552583613047</v>
      </c>
      <c r="I171" s="156">
        <f t="shared" si="34"/>
        <v>9356.8360971028906</v>
      </c>
      <c r="J171" s="156">
        <f t="shared" si="34"/>
        <v>9519.9178007539867</v>
      </c>
      <c r="K171" s="156">
        <f t="shared" si="34"/>
        <v>9596.7269276612442</v>
      </c>
      <c r="L171" s="156">
        <f t="shared" si="34"/>
        <v>10144.380968421758</v>
      </c>
      <c r="M171" s="156">
        <f t="shared" si="34"/>
        <v>8731.6483871237397</v>
      </c>
      <c r="N171" s="156">
        <f t="shared" si="34"/>
        <v>9536.9352303577016</v>
      </c>
      <c r="O171" s="156">
        <f t="shared" si="34"/>
        <v>9473.5946713021622</v>
      </c>
      <c r="P171" s="156">
        <f t="shared" si="34"/>
        <v>7237.1535227841114</v>
      </c>
      <c r="Q171" s="156">
        <f t="shared" si="34"/>
        <v>8514.0524931500258</v>
      </c>
    </row>
    <row r="172" spans="1:17" ht="12" customHeight="1" x14ac:dyDescent="0.25">
      <c r="A172" s="23" t="s">
        <v>60</v>
      </c>
      <c r="B172" s="156">
        <f>IF(B96=0,0,B96/0.086*1000000/B$7)</f>
        <v>153.36321216679673</v>
      </c>
      <c r="C172" s="156">
        <f t="shared" si="34"/>
        <v>152.3379720483627</v>
      </c>
      <c r="D172" s="156">
        <f t="shared" si="34"/>
        <v>167.52310919342727</v>
      </c>
      <c r="E172" s="156">
        <f t="shared" si="34"/>
        <v>193.21176935316353</v>
      </c>
      <c r="F172" s="156">
        <f t="shared" si="34"/>
        <v>245.30830445491139</v>
      </c>
      <c r="G172" s="156">
        <f t="shared" si="34"/>
        <v>233.25706705271068</v>
      </c>
      <c r="H172" s="156">
        <f t="shared" si="34"/>
        <v>202.62443712132668</v>
      </c>
      <c r="I172" s="156">
        <f t="shared" si="34"/>
        <v>129.71980612057462</v>
      </c>
      <c r="J172" s="156">
        <f t="shared" si="34"/>
        <v>127.36417941553088</v>
      </c>
      <c r="K172" s="156">
        <f t="shared" si="34"/>
        <v>116.16702338178457</v>
      </c>
      <c r="L172" s="156">
        <f t="shared" si="34"/>
        <v>135.80041556264868</v>
      </c>
      <c r="M172" s="156">
        <f t="shared" si="34"/>
        <v>154.20924647842023</v>
      </c>
      <c r="N172" s="156">
        <f t="shared" si="34"/>
        <v>104.20658841719083</v>
      </c>
      <c r="O172" s="156">
        <f t="shared" si="34"/>
        <v>112.60708253214671</v>
      </c>
      <c r="P172" s="156">
        <f t="shared" si="34"/>
        <v>75.193626898128059</v>
      </c>
      <c r="Q172" s="156">
        <f t="shared" si="34"/>
        <v>169.51446744615859</v>
      </c>
    </row>
    <row r="173" spans="1:17" ht="12" customHeight="1" x14ac:dyDescent="0.25">
      <c r="A173" s="158" t="s">
        <v>112</v>
      </c>
      <c r="B173" s="157">
        <f>B174</f>
        <v>160.34533300438383</v>
      </c>
      <c r="C173" s="157">
        <f t="shared" ref="C173:Q173" si="35">C174</f>
        <v>166.81336318708424</v>
      </c>
      <c r="D173" s="157">
        <f t="shared" si="35"/>
        <v>172.60485094803147</v>
      </c>
      <c r="E173" s="157">
        <f t="shared" si="35"/>
        <v>181.88901584565502</v>
      </c>
      <c r="F173" s="157">
        <f t="shared" si="35"/>
        <v>189.15013002221701</v>
      </c>
      <c r="G173" s="157">
        <f t="shared" si="35"/>
        <v>199.96738364467572</v>
      </c>
      <c r="H173" s="157">
        <f t="shared" si="35"/>
        <v>203.72250147082167</v>
      </c>
      <c r="I173" s="157">
        <f t="shared" si="35"/>
        <v>207.67186116019181</v>
      </c>
      <c r="J173" s="157">
        <f t="shared" si="35"/>
        <v>208.41590467905385</v>
      </c>
      <c r="K173" s="157">
        <f t="shared" si="35"/>
        <v>211.77996995797454</v>
      </c>
      <c r="L173" s="157">
        <f t="shared" si="35"/>
        <v>220.01810220999869</v>
      </c>
      <c r="M173" s="157">
        <f t="shared" si="35"/>
        <v>261.99697678394966</v>
      </c>
      <c r="N173" s="157">
        <f t="shared" si="35"/>
        <v>301.2975349814659</v>
      </c>
      <c r="O173" s="157">
        <f t="shared" si="35"/>
        <v>307.30990189321523</v>
      </c>
      <c r="P173" s="157">
        <f t="shared" si="35"/>
        <v>308.54373225034942</v>
      </c>
      <c r="Q173" s="157">
        <f t="shared" si="35"/>
        <v>314.82221454824207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160.34533300438383</v>
      </c>
      <c r="C174" s="156">
        <f t="shared" si="36"/>
        <v>166.81336318708424</v>
      </c>
      <c r="D174" s="156">
        <f t="shared" si="36"/>
        <v>172.60485094803147</v>
      </c>
      <c r="E174" s="156">
        <f t="shared" si="36"/>
        <v>181.88901584565502</v>
      </c>
      <c r="F174" s="156">
        <f t="shared" si="36"/>
        <v>189.15013002221701</v>
      </c>
      <c r="G174" s="156">
        <f t="shared" si="36"/>
        <v>199.96738364467572</v>
      </c>
      <c r="H174" s="156">
        <f t="shared" si="36"/>
        <v>203.72250147082167</v>
      </c>
      <c r="I174" s="156">
        <f t="shared" si="36"/>
        <v>207.67186116019181</v>
      </c>
      <c r="J174" s="156">
        <f t="shared" si="36"/>
        <v>208.41590467905385</v>
      </c>
      <c r="K174" s="156">
        <f t="shared" si="36"/>
        <v>211.77996995797454</v>
      </c>
      <c r="L174" s="156">
        <f t="shared" si="36"/>
        <v>220.01810220999869</v>
      </c>
      <c r="M174" s="156">
        <f t="shared" si="36"/>
        <v>261.99697678394966</v>
      </c>
      <c r="N174" s="156">
        <f t="shared" si="36"/>
        <v>301.2975349814659</v>
      </c>
      <c r="O174" s="156">
        <f t="shared" si="36"/>
        <v>307.30990189321523</v>
      </c>
      <c r="P174" s="156">
        <f t="shared" si="36"/>
        <v>308.54373225034942</v>
      </c>
      <c r="Q174" s="156">
        <f t="shared" si="36"/>
        <v>314.82221454824207</v>
      </c>
    </row>
    <row r="175" spans="1:17" ht="12" customHeight="1" x14ac:dyDescent="0.25">
      <c r="A175" s="158" t="s">
        <v>63</v>
      </c>
      <c r="B175" s="157">
        <f t="shared" si="36"/>
        <v>2828.5019507765564</v>
      </c>
      <c r="C175" s="157">
        <f t="shared" si="36"/>
        <v>2926.8286324600267</v>
      </c>
      <c r="D175" s="157">
        <f t="shared" si="36"/>
        <v>2953.4067430007381</v>
      </c>
      <c r="E175" s="157">
        <f t="shared" si="36"/>
        <v>2979.103015032335</v>
      </c>
      <c r="F175" s="157">
        <f t="shared" si="36"/>
        <v>2964.3543913835897</v>
      </c>
      <c r="G175" s="157">
        <f t="shared" si="36"/>
        <v>2949.2997106101548</v>
      </c>
      <c r="H175" s="157">
        <f t="shared" si="36"/>
        <v>2901.7986926998824</v>
      </c>
      <c r="I175" s="157">
        <f t="shared" si="36"/>
        <v>2862.4707149859032</v>
      </c>
      <c r="J175" s="157">
        <f t="shared" si="36"/>
        <v>2820.7774521075917</v>
      </c>
      <c r="K175" s="157">
        <f t="shared" si="36"/>
        <v>2764.4678189245496</v>
      </c>
      <c r="L175" s="157">
        <f t="shared" si="36"/>
        <v>2720.7565624296199</v>
      </c>
      <c r="M175" s="157">
        <f t="shared" si="36"/>
        <v>2709.5365728963084</v>
      </c>
      <c r="N175" s="157">
        <f t="shared" si="36"/>
        <v>2640.7479711265983</v>
      </c>
      <c r="O175" s="157">
        <f t="shared" si="36"/>
        <v>2568.4856385574649</v>
      </c>
      <c r="P175" s="157">
        <f t="shared" si="36"/>
        <v>2457.84323034305</v>
      </c>
      <c r="Q175" s="157">
        <f t="shared" si="36"/>
        <v>2446.9542463982471</v>
      </c>
    </row>
    <row r="176" spans="1:17" ht="12" customHeight="1" x14ac:dyDescent="0.25">
      <c r="A176" s="167" t="s">
        <v>169</v>
      </c>
      <c r="B176" s="132">
        <f>IF(B100=0,0,B100/0.086*1000000/B$11)</f>
        <v>2834.3328204068662</v>
      </c>
      <c r="C176" s="132">
        <f t="shared" ref="C176:Q176" si="37">IF(C100=0,0,C100/0.086*1000000/C$11)</f>
        <v>2934.9061911860322</v>
      </c>
      <c r="D176" s="132">
        <f t="shared" si="37"/>
        <v>2960.2683976021849</v>
      </c>
      <c r="E176" s="132">
        <f t="shared" si="37"/>
        <v>2985.7006842689511</v>
      </c>
      <c r="F176" s="132">
        <f t="shared" si="37"/>
        <v>2969.9654038232661</v>
      </c>
      <c r="G176" s="132">
        <f t="shared" si="37"/>
        <v>2957.5949677004542</v>
      </c>
      <c r="H176" s="132">
        <f t="shared" si="37"/>
        <v>2913.7249901677496</v>
      </c>
      <c r="I176" s="132">
        <f t="shared" si="37"/>
        <v>2881.5589528996834</v>
      </c>
      <c r="J176" s="132">
        <f t="shared" si="37"/>
        <v>2844.6598104499112</v>
      </c>
      <c r="K176" s="132">
        <f t="shared" si="37"/>
        <v>2793.4146527460107</v>
      </c>
      <c r="L176" s="132">
        <f t="shared" si="37"/>
        <v>2758.7996071020575</v>
      </c>
      <c r="M176" s="132">
        <f t="shared" si="37"/>
        <v>2747.5236468834655</v>
      </c>
      <c r="N176" s="132">
        <f t="shared" si="37"/>
        <v>2683.4150571993091</v>
      </c>
      <c r="O176" s="132">
        <f t="shared" si="37"/>
        <v>2612.0753629105907</v>
      </c>
      <c r="P176" s="132">
        <f t="shared" si="37"/>
        <v>2504.5734119457875</v>
      </c>
      <c r="Q176" s="132">
        <f t="shared" si="37"/>
        <v>2490.429802159852</v>
      </c>
    </row>
    <row r="177" spans="1:17" ht="12" customHeight="1" x14ac:dyDescent="0.25">
      <c r="A177" s="167" t="s">
        <v>168</v>
      </c>
      <c r="B177" s="132">
        <f>IF(B101=0,0,B101/0.086*1000000/B$12)</f>
        <v>2006.6734731295271</v>
      </c>
      <c r="C177" s="132">
        <f t="shared" ref="C177:Q179" si="38">IF(C101=0,0,C101/0.086*1000000/C$12)</f>
        <v>2071.5317631275966</v>
      </c>
      <c r="D177" s="132">
        <f t="shared" si="38"/>
        <v>2104.2732998102269</v>
      </c>
      <c r="E177" s="132">
        <f t="shared" si="38"/>
        <v>2131.7890850002914</v>
      </c>
      <c r="F177" s="132">
        <f t="shared" si="38"/>
        <v>2130.6646377887496</v>
      </c>
      <c r="G177" s="132">
        <f t="shared" si="38"/>
        <v>2129.5910671697684</v>
      </c>
      <c r="H177" s="132">
        <f t="shared" si="38"/>
        <v>2105.6279380687997</v>
      </c>
      <c r="I177" s="132">
        <f t="shared" si="38"/>
        <v>2090.5944354289836</v>
      </c>
      <c r="J177" s="132">
        <f t="shared" si="38"/>
        <v>2071.5912309846958</v>
      </c>
      <c r="K177" s="132">
        <f t="shared" si="38"/>
        <v>2041.6197705562117</v>
      </c>
      <c r="L177" s="132">
        <f t="shared" si="38"/>
        <v>2024.5430456846477</v>
      </c>
      <c r="M177" s="132">
        <f t="shared" si="38"/>
        <v>2017.5884621148693</v>
      </c>
      <c r="N177" s="132">
        <f t="shared" si="38"/>
        <v>1975.0945419694606</v>
      </c>
      <c r="O177" s="132">
        <f t="shared" si="38"/>
        <v>1927.5437340075835</v>
      </c>
      <c r="P177" s="132">
        <f t="shared" si="38"/>
        <v>1854.122601063716</v>
      </c>
      <c r="Q177" s="132">
        <f t="shared" si="38"/>
        <v>1848.4926630506773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1133.7331281630291</v>
      </c>
      <c r="C178" s="165">
        <f t="shared" si="38"/>
        <v>1173.962476474426</v>
      </c>
      <c r="D178" s="165">
        <f t="shared" si="38"/>
        <v>1184.1073590408289</v>
      </c>
      <c r="E178" s="165">
        <f t="shared" si="38"/>
        <v>1194.280273707438</v>
      </c>
      <c r="F178" s="165">
        <f t="shared" si="38"/>
        <v>1187.9861615294005</v>
      </c>
      <c r="G178" s="165">
        <f t="shared" si="38"/>
        <v>1183.0379870801087</v>
      </c>
      <c r="H178" s="165">
        <f t="shared" si="38"/>
        <v>1165.4899960671066</v>
      </c>
      <c r="I178" s="165">
        <f t="shared" si="38"/>
        <v>1152.6235811598965</v>
      </c>
      <c r="J178" s="165">
        <f t="shared" si="38"/>
        <v>1137.8639241799583</v>
      </c>
      <c r="K178" s="165">
        <f t="shared" si="38"/>
        <v>1117.3658610983814</v>
      </c>
      <c r="L178" s="165">
        <f t="shared" si="38"/>
        <v>1103.5198428408276</v>
      </c>
      <c r="M178" s="165">
        <f t="shared" si="38"/>
        <v>1099.0094587533913</v>
      </c>
      <c r="N178" s="165">
        <f t="shared" si="38"/>
        <v>1073.3660228797246</v>
      </c>
      <c r="O178" s="165">
        <f t="shared" si="38"/>
        <v>1044.8301451642412</v>
      </c>
      <c r="P178" s="165">
        <f t="shared" si="38"/>
        <v>1001.8293647783192</v>
      </c>
      <c r="Q178" s="165">
        <f t="shared" si="38"/>
        <v>996.17192086394891</v>
      </c>
    </row>
    <row r="179" spans="1:17" ht="12" customHeight="1" x14ac:dyDescent="0.25">
      <c r="A179" s="147" t="s">
        <v>59</v>
      </c>
      <c r="B179" s="164">
        <f t="shared" si="39"/>
        <v>872.94034496649772</v>
      </c>
      <c r="C179" s="164">
        <f t="shared" si="38"/>
        <v>897.56928665317093</v>
      </c>
      <c r="D179" s="164">
        <f t="shared" si="38"/>
        <v>920.16594076939782</v>
      </c>
      <c r="E179" s="164">
        <f t="shared" si="38"/>
        <v>937.50881129285335</v>
      </c>
      <c r="F179" s="164">
        <f t="shared" si="38"/>
        <v>942.67847625934883</v>
      </c>
      <c r="G179" s="164">
        <f t="shared" si="38"/>
        <v>946.55308008965937</v>
      </c>
      <c r="H179" s="164">
        <f t="shared" si="38"/>
        <v>940.13794200169332</v>
      </c>
      <c r="I179" s="164">
        <f t="shared" si="38"/>
        <v>937.97085426908734</v>
      </c>
      <c r="J179" s="164">
        <f t="shared" si="38"/>
        <v>933.72730680473774</v>
      </c>
      <c r="K179" s="164">
        <f t="shared" si="38"/>
        <v>924.2539094578301</v>
      </c>
      <c r="L179" s="164">
        <f t="shared" si="38"/>
        <v>921.02320284381994</v>
      </c>
      <c r="M179" s="164">
        <f t="shared" si="38"/>
        <v>918.57900336147816</v>
      </c>
      <c r="N179" s="164">
        <f t="shared" si="38"/>
        <v>901.7285190897361</v>
      </c>
      <c r="O179" s="164">
        <f t="shared" si="38"/>
        <v>882.71358884334211</v>
      </c>
      <c r="P179" s="164">
        <f t="shared" si="38"/>
        <v>852.2932362853968</v>
      </c>
      <c r="Q179" s="164">
        <f t="shared" si="38"/>
        <v>852.32074218672847</v>
      </c>
    </row>
    <row r="180" spans="1:17" ht="12" customHeight="1" x14ac:dyDescent="0.25">
      <c r="A180" s="163" t="s">
        <v>142</v>
      </c>
      <c r="B180" s="162">
        <f>IF(B104=0,0,B104/0.086*1000000/B$13)</f>
        <v>2650.0137388557396</v>
      </c>
      <c r="C180" s="162">
        <f t="shared" ref="C180:Q180" si="40">IF(C104=0,0,C104/0.086*1000000/C$13)</f>
        <v>2550.5847371828222</v>
      </c>
      <c r="D180" s="162">
        <f t="shared" si="40"/>
        <v>2778.5250900315191</v>
      </c>
      <c r="E180" s="162">
        <f t="shared" si="40"/>
        <v>2898.6238963492819</v>
      </c>
      <c r="F180" s="162">
        <f t="shared" si="40"/>
        <v>3076.1087325855351</v>
      </c>
      <c r="G180" s="162">
        <f t="shared" si="40"/>
        <v>3079.4601007915194</v>
      </c>
      <c r="H180" s="162">
        <f t="shared" si="40"/>
        <v>2868.6957805472671</v>
      </c>
      <c r="I180" s="162">
        <f t="shared" si="40"/>
        <v>2603.2605173372544</v>
      </c>
      <c r="J180" s="162">
        <f t="shared" si="40"/>
        <v>2471.5418850756482</v>
      </c>
      <c r="K180" s="162">
        <f t="shared" si="40"/>
        <v>2389.1161628650907</v>
      </c>
      <c r="L180" s="162">
        <f t="shared" si="40"/>
        <v>2697.1003713031073</v>
      </c>
      <c r="M180" s="162">
        <f t="shared" si="40"/>
        <v>2840.3776618047636</v>
      </c>
      <c r="N180" s="162">
        <f t="shared" si="40"/>
        <v>2586.3433229719381</v>
      </c>
      <c r="O180" s="162">
        <f t="shared" si="40"/>
        <v>2722.9171976224256</v>
      </c>
      <c r="P180" s="162">
        <f t="shared" si="40"/>
        <v>2345.5868082021184</v>
      </c>
      <c r="Q180" s="162">
        <f t="shared" si="40"/>
        <v>3071.1643841984192</v>
      </c>
    </row>
    <row r="181" spans="1:17" ht="12" customHeight="1" x14ac:dyDescent="0.25">
      <c r="A181" s="161" t="s">
        <v>141</v>
      </c>
      <c r="B181" s="160">
        <f>IF(B105=0,0,B105/0.086*1000000/B$14)</f>
        <v>1932.9458405091211</v>
      </c>
      <c r="C181" s="160">
        <f t="shared" ref="C181:Q183" si="41">IF(C105=0,0,C105/0.086*1000000/C$14)</f>
        <v>1917.803181526333</v>
      </c>
      <c r="D181" s="160">
        <f t="shared" si="41"/>
        <v>2031.575976782048</v>
      </c>
      <c r="E181" s="160">
        <f t="shared" si="41"/>
        <v>2096.958369832515</v>
      </c>
      <c r="F181" s="160">
        <f t="shared" si="41"/>
        <v>2173.1219692936347</v>
      </c>
      <c r="G181" s="160">
        <f t="shared" si="41"/>
        <v>2178.3371204061264</v>
      </c>
      <c r="H181" s="160">
        <f t="shared" si="41"/>
        <v>2087.6162542205984</v>
      </c>
      <c r="I181" s="160">
        <f t="shared" si="41"/>
        <v>1979.2750612040559</v>
      </c>
      <c r="J181" s="160">
        <f t="shared" si="41"/>
        <v>1922.3440608350516</v>
      </c>
      <c r="K181" s="160">
        <f t="shared" si="41"/>
        <v>1879.9003746038909</v>
      </c>
      <c r="L181" s="160">
        <f t="shared" si="41"/>
        <v>1999.8633513650777</v>
      </c>
      <c r="M181" s="160">
        <f t="shared" si="41"/>
        <v>2054.7300680833705</v>
      </c>
      <c r="N181" s="160">
        <f t="shared" si="41"/>
        <v>1936.2658482785189</v>
      </c>
      <c r="O181" s="160">
        <f t="shared" si="41"/>
        <v>1971.8804678923045</v>
      </c>
      <c r="P181" s="160">
        <f t="shared" si="41"/>
        <v>1790.5279595662134</v>
      </c>
      <c r="Q181" s="160">
        <f t="shared" si="41"/>
        <v>2080.7864958661603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1060.0054955426237</v>
      </c>
      <c r="C182" s="156">
        <f t="shared" si="41"/>
        <v>1020.2338948731543</v>
      </c>
      <c r="D182" s="156">
        <f t="shared" si="41"/>
        <v>1111.4100360126217</v>
      </c>
      <c r="E182" s="156">
        <f t="shared" si="41"/>
        <v>1159.4495585396503</v>
      </c>
      <c r="F182" s="156">
        <f t="shared" si="41"/>
        <v>1230.4434930342836</v>
      </c>
      <c r="G182" s="156">
        <f t="shared" si="41"/>
        <v>1231.7840403165117</v>
      </c>
      <c r="H182" s="156">
        <f t="shared" si="41"/>
        <v>1147.478312218896</v>
      </c>
      <c r="I182" s="156">
        <f t="shared" si="41"/>
        <v>1041.3042069349417</v>
      </c>
      <c r="J182" s="156">
        <f t="shared" si="41"/>
        <v>988.61675403028391</v>
      </c>
      <c r="K182" s="156">
        <f t="shared" si="41"/>
        <v>955.64646514603794</v>
      </c>
      <c r="L182" s="156">
        <f t="shared" si="41"/>
        <v>1078.840148521256</v>
      </c>
      <c r="M182" s="156">
        <f t="shared" si="41"/>
        <v>1136.151064721892</v>
      </c>
      <c r="N182" s="156">
        <f t="shared" si="41"/>
        <v>1034.5373291887825</v>
      </c>
      <c r="O182" s="156">
        <f t="shared" si="41"/>
        <v>1089.1668790489623</v>
      </c>
      <c r="P182" s="156">
        <f t="shared" si="41"/>
        <v>938.23472328081505</v>
      </c>
      <c r="Q182" s="156">
        <f t="shared" si="41"/>
        <v>1228.4657536794007</v>
      </c>
    </row>
    <row r="183" spans="1:17" ht="12" customHeight="1" x14ac:dyDescent="0.25">
      <c r="A183" s="148" t="s">
        <v>59</v>
      </c>
      <c r="B183" s="156">
        <f t="shared" si="42"/>
        <v>872.94034496649749</v>
      </c>
      <c r="C183" s="156">
        <f t="shared" si="41"/>
        <v>897.56928665317878</v>
      </c>
      <c r="D183" s="156">
        <f t="shared" si="41"/>
        <v>920.16594076942636</v>
      </c>
      <c r="E183" s="156">
        <f t="shared" si="41"/>
        <v>937.50881129286449</v>
      </c>
      <c r="F183" s="156">
        <f t="shared" si="41"/>
        <v>942.67847625935144</v>
      </c>
      <c r="G183" s="156">
        <f t="shared" si="41"/>
        <v>946.55308008961481</v>
      </c>
      <c r="H183" s="156">
        <f t="shared" si="41"/>
        <v>940.13794200170253</v>
      </c>
      <c r="I183" s="156">
        <f t="shared" si="41"/>
        <v>937.97085426911394</v>
      </c>
      <c r="J183" s="156">
        <f t="shared" si="41"/>
        <v>933.72730680476718</v>
      </c>
      <c r="K183" s="156">
        <f t="shared" si="41"/>
        <v>924.25390945785273</v>
      </c>
      <c r="L183" s="156">
        <f t="shared" si="41"/>
        <v>921.02320284382154</v>
      </c>
      <c r="M183" s="156">
        <f t="shared" si="41"/>
        <v>918.57900336147793</v>
      </c>
      <c r="N183" s="156">
        <f t="shared" si="41"/>
        <v>901.72851908973666</v>
      </c>
      <c r="O183" s="156">
        <f t="shared" si="41"/>
        <v>882.71358884334188</v>
      </c>
      <c r="P183" s="156">
        <f t="shared" si="41"/>
        <v>852.29323628539805</v>
      </c>
      <c r="Q183" s="156">
        <f t="shared" si="41"/>
        <v>852.32074218675962</v>
      </c>
    </row>
    <row r="184" spans="1:17" ht="12" customHeight="1" x14ac:dyDescent="0.25">
      <c r="A184" s="158" t="s">
        <v>62</v>
      </c>
      <c r="B184" s="157">
        <f t="shared" si="36"/>
        <v>1298.5355063918712</v>
      </c>
      <c r="C184" s="157">
        <f t="shared" si="36"/>
        <v>1290.5403390859306</v>
      </c>
      <c r="D184" s="157">
        <f t="shared" si="36"/>
        <v>1269.240759561239</v>
      </c>
      <c r="E184" s="157">
        <f t="shared" si="36"/>
        <v>1346.4757266183553</v>
      </c>
      <c r="F184" s="157">
        <f t="shared" si="36"/>
        <v>1442.5475946878755</v>
      </c>
      <c r="G184" s="157">
        <f t="shared" si="36"/>
        <v>1432.0165954766574</v>
      </c>
      <c r="H184" s="157">
        <f t="shared" si="36"/>
        <v>1327.876962819696</v>
      </c>
      <c r="I184" s="157">
        <f t="shared" si="36"/>
        <v>1219.6417615668281</v>
      </c>
      <c r="J184" s="157">
        <f t="shared" si="36"/>
        <v>1259.9122559349044</v>
      </c>
      <c r="K184" s="157">
        <f t="shared" si="36"/>
        <v>1224.3769901933094</v>
      </c>
      <c r="L184" s="157">
        <f t="shared" si="36"/>
        <v>1278.0656079300782</v>
      </c>
      <c r="M184" s="157">
        <f t="shared" si="36"/>
        <v>1218.3846707197927</v>
      </c>
      <c r="N184" s="157">
        <f t="shared" si="36"/>
        <v>1228.2071991863854</v>
      </c>
      <c r="O184" s="157">
        <f t="shared" si="36"/>
        <v>1267.9057998188434</v>
      </c>
      <c r="P184" s="157">
        <f t="shared" si="36"/>
        <v>1218.6182025786234</v>
      </c>
      <c r="Q184" s="157">
        <f t="shared" si="36"/>
        <v>1367.0098576777361</v>
      </c>
    </row>
    <row r="185" spans="1:17" ht="12" customHeight="1" x14ac:dyDescent="0.25">
      <c r="A185" s="23" t="s">
        <v>57</v>
      </c>
      <c r="B185" s="156">
        <f>IF(B109=0,0,B109/0.086*1000000/B$16)</f>
        <v>1517.2599651201463</v>
      </c>
      <c r="C185" s="156">
        <f t="shared" ref="C185:Q185" si="43">IF(C109=0,0,C109/0.086*1000000/C$16)</f>
        <v>1536.8038497154134</v>
      </c>
      <c r="D185" s="156">
        <f t="shared" si="43"/>
        <v>1526.4004898615935</v>
      </c>
      <c r="E185" s="156">
        <f t="shared" si="43"/>
        <v>1617.5417766052562</v>
      </c>
      <c r="F185" s="156">
        <f t="shared" si="43"/>
        <v>1611.7924816076186</v>
      </c>
      <c r="G185" s="156">
        <f t="shared" si="43"/>
        <v>1786.0748174697071</v>
      </c>
      <c r="H185" s="156">
        <f t="shared" si="43"/>
        <v>1633.9303957213724</v>
      </c>
      <c r="I185" s="156">
        <f t="shared" si="43"/>
        <v>1615.2038555261624</v>
      </c>
      <c r="J185" s="156">
        <f t="shared" si="43"/>
        <v>1628.5490118068021</v>
      </c>
      <c r="K185" s="156">
        <f t="shared" si="43"/>
        <v>1493.9144740199042</v>
      </c>
      <c r="L185" s="156">
        <f t="shared" si="43"/>
        <v>1568.7406961809072</v>
      </c>
      <c r="M185" s="156">
        <f t="shared" si="43"/>
        <v>1472.9091800055521</v>
      </c>
      <c r="N185" s="156">
        <f t="shared" si="43"/>
        <v>1487.040530509872</v>
      </c>
      <c r="O185" s="156">
        <f t="shared" si="43"/>
        <v>1480.081651903391</v>
      </c>
      <c r="P185" s="156">
        <f t="shared" si="43"/>
        <v>1454.7563046528919</v>
      </c>
      <c r="Q185" s="156">
        <f t="shared" si="43"/>
        <v>1470.4720202530314</v>
      </c>
    </row>
    <row r="186" spans="1:17" ht="12" customHeight="1" x14ac:dyDescent="0.25">
      <c r="A186" s="29" t="s">
        <v>140</v>
      </c>
      <c r="B186" s="57">
        <f>IF(B110=0,0,B110/0.086*1000000/B$17)</f>
        <v>943.30458292617493</v>
      </c>
      <c r="C186" s="57">
        <f t="shared" ref="C186:Q186" si="44">IF(C110=0,0,C110/0.086*1000000/C$17)</f>
        <v>962.59144197348178</v>
      </c>
      <c r="D186" s="57">
        <f t="shared" si="44"/>
        <v>997.63934267109198</v>
      </c>
      <c r="E186" s="57">
        <f t="shared" si="44"/>
        <v>997.22048362114833</v>
      </c>
      <c r="F186" s="57">
        <f t="shared" si="44"/>
        <v>1247.9887303655569</v>
      </c>
      <c r="G186" s="57">
        <f t="shared" si="44"/>
        <v>1063.6439199265269</v>
      </c>
      <c r="H186" s="57">
        <f t="shared" si="44"/>
        <v>1106.9663392044602</v>
      </c>
      <c r="I186" s="57">
        <f t="shared" si="44"/>
        <v>1015.0564992633167</v>
      </c>
      <c r="J186" s="57">
        <f t="shared" si="44"/>
        <v>968.32193270961909</v>
      </c>
      <c r="K186" s="57">
        <f t="shared" si="44"/>
        <v>1006.4982753722213</v>
      </c>
      <c r="L186" s="57">
        <f t="shared" si="44"/>
        <v>1017.149594770219</v>
      </c>
      <c r="M186" s="57">
        <f t="shared" si="44"/>
        <v>1013.3103456804655</v>
      </c>
      <c r="N186" s="57">
        <f t="shared" si="44"/>
        <v>1002.3616005199626</v>
      </c>
      <c r="O186" s="57">
        <f t="shared" si="44"/>
        <v>1079.1561214457759</v>
      </c>
      <c r="P186" s="57">
        <f t="shared" si="44"/>
        <v>1002.5231887560404</v>
      </c>
      <c r="Q186" s="57">
        <f t="shared" si="44"/>
        <v>1267.5414049255673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7461.6715463213313</v>
      </c>
      <c r="C188" s="168">
        <f t="shared" ref="C188:Q188" si="45">SUM(C189,C192,C194,C203)</f>
        <v>7771.7147160598452</v>
      </c>
      <c r="D188" s="168">
        <f t="shared" si="45"/>
        <v>7899.9629048466695</v>
      </c>
      <c r="E188" s="168">
        <f t="shared" si="45"/>
        <v>8488.5083372243753</v>
      </c>
      <c r="F188" s="168">
        <f t="shared" si="45"/>
        <v>8741.1235417814896</v>
      </c>
      <c r="G188" s="168">
        <f t="shared" si="45"/>
        <v>9103.7847997287809</v>
      </c>
      <c r="H188" s="168">
        <f t="shared" si="45"/>
        <v>8852.5676115167807</v>
      </c>
      <c r="I188" s="168">
        <f t="shared" si="45"/>
        <v>8656.8632573895193</v>
      </c>
      <c r="J188" s="168">
        <f t="shared" si="45"/>
        <v>8798.6057402633196</v>
      </c>
      <c r="K188" s="168">
        <f t="shared" si="45"/>
        <v>8889.2536467381196</v>
      </c>
      <c r="L188" s="168">
        <f t="shared" si="45"/>
        <v>9336.261004765207</v>
      </c>
      <c r="M188" s="168">
        <f t="shared" si="45"/>
        <v>8659.2337635305921</v>
      </c>
      <c r="N188" s="168">
        <f t="shared" si="45"/>
        <v>9296.9038875438437</v>
      </c>
      <c r="O188" s="168">
        <f t="shared" si="45"/>
        <v>9401.0942973649871</v>
      </c>
      <c r="P188" s="168">
        <f t="shared" si="45"/>
        <v>7917.0076153907603</v>
      </c>
      <c r="Q188" s="168">
        <f t="shared" si="45"/>
        <v>9126.54032864283</v>
      </c>
    </row>
    <row r="189" spans="1:17" ht="12" customHeight="1" x14ac:dyDescent="0.25">
      <c r="A189" s="158" t="s">
        <v>65</v>
      </c>
      <c r="B189" s="157">
        <f>SUM(B190:B191)</f>
        <v>5059.4089201686902</v>
      </c>
      <c r="C189" s="157">
        <f t="shared" ref="C189:Q189" si="46">SUM(C190:C191)</f>
        <v>5278.5434403343852</v>
      </c>
      <c r="D189" s="157">
        <f t="shared" si="46"/>
        <v>5342.6831588688719</v>
      </c>
      <c r="E189" s="157">
        <f t="shared" si="46"/>
        <v>5868.2062083679084</v>
      </c>
      <c r="F189" s="157">
        <f t="shared" si="46"/>
        <v>5990.2099284506658</v>
      </c>
      <c r="G189" s="157">
        <f t="shared" si="46"/>
        <v>6343.3103816926923</v>
      </c>
      <c r="H189" s="157">
        <f t="shared" si="46"/>
        <v>6062.2380115169062</v>
      </c>
      <c r="I189" s="157">
        <f t="shared" si="46"/>
        <v>5879.652211541923</v>
      </c>
      <c r="J189" s="157">
        <f t="shared" si="46"/>
        <v>6022.6213767796089</v>
      </c>
      <c r="K189" s="157">
        <f t="shared" si="46"/>
        <v>6115.4476243326817</v>
      </c>
      <c r="L189" s="157">
        <f t="shared" si="46"/>
        <v>6515.3340623143577</v>
      </c>
      <c r="M189" s="157">
        <f t="shared" si="46"/>
        <v>5705.083988352525</v>
      </c>
      <c r="N189" s="157">
        <f t="shared" si="46"/>
        <v>6232.0873106213712</v>
      </c>
      <c r="O189" s="157">
        <f t="shared" si="46"/>
        <v>6273.577436900182</v>
      </c>
      <c r="P189" s="157">
        <f t="shared" si="46"/>
        <v>4831.1381262404057</v>
      </c>
      <c r="Q189" s="157">
        <f t="shared" si="46"/>
        <v>5859.8176101767613</v>
      </c>
    </row>
    <row r="190" spans="1:17" ht="12" customHeight="1" x14ac:dyDescent="0.25">
      <c r="A190" s="23" t="s">
        <v>84</v>
      </c>
      <c r="B190" s="156">
        <f>IF(B114=0,0,B114/0.086*1000000/B$7)</f>
        <v>4906.0457080018932</v>
      </c>
      <c r="C190" s="156">
        <f t="shared" ref="C190:Q191" si="47">IF(C114=0,0,C114/0.086*1000000/C$7)</f>
        <v>5126.2054682860226</v>
      </c>
      <c r="D190" s="156">
        <f t="shared" si="47"/>
        <v>5175.1600496754445</v>
      </c>
      <c r="E190" s="156">
        <f t="shared" si="47"/>
        <v>5674.9944390147448</v>
      </c>
      <c r="F190" s="156">
        <f t="shared" si="47"/>
        <v>5744.9016239957546</v>
      </c>
      <c r="G190" s="156">
        <f t="shared" si="47"/>
        <v>6110.0533146399812</v>
      </c>
      <c r="H190" s="156">
        <f t="shared" si="47"/>
        <v>5859.6135743955792</v>
      </c>
      <c r="I190" s="156">
        <f t="shared" si="47"/>
        <v>5749.9324054213484</v>
      </c>
      <c r="J190" s="156">
        <f t="shared" si="47"/>
        <v>5895.2571973640779</v>
      </c>
      <c r="K190" s="156">
        <f t="shared" si="47"/>
        <v>5999.2806009508968</v>
      </c>
      <c r="L190" s="156">
        <f t="shared" si="47"/>
        <v>6379.5336467517091</v>
      </c>
      <c r="M190" s="156">
        <f t="shared" si="47"/>
        <v>5550.874741874105</v>
      </c>
      <c r="N190" s="156">
        <f t="shared" si="47"/>
        <v>6127.8807222041805</v>
      </c>
      <c r="O190" s="156">
        <f t="shared" si="47"/>
        <v>6160.9703543680353</v>
      </c>
      <c r="P190" s="156">
        <f t="shared" si="47"/>
        <v>4755.9444993422776</v>
      </c>
      <c r="Q190" s="156">
        <f t="shared" si="47"/>
        <v>5690.3031427306023</v>
      </c>
    </row>
    <row r="191" spans="1:17" ht="12" customHeight="1" x14ac:dyDescent="0.25">
      <c r="A191" s="23" t="s">
        <v>60</v>
      </c>
      <c r="B191" s="156">
        <f>IF(B115=0,0,B115/0.086*1000000/B$7)</f>
        <v>153.36321216679679</v>
      </c>
      <c r="C191" s="156">
        <f t="shared" si="47"/>
        <v>152.33797204836264</v>
      </c>
      <c r="D191" s="156">
        <f t="shared" si="47"/>
        <v>167.52310919342739</v>
      </c>
      <c r="E191" s="156">
        <f t="shared" si="47"/>
        <v>193.21176935316353</v>
      </c>
      <c r="F191" s="156">
        <f t="shared" si="47"/>
        <v>245.30830445491139</v>
      </c>
      <c r="G191" s="156">
        <f t="shared" si="47"/>
        <v>233.25706705271071</v>
      </c>
      <c r="H191" s="156">
        <f t="shared" si="47"/>
        <v>202.62443712132668</v>
      </c>
      <c r="I191" s="156">
        <f t="shared" si="47"/>
        <v>129.71980612057459</v>
      </c>
      <c r="J191" s="156">
        <f t="shared" si="47"/>
        <v>127.36417941553094</v>
      </c>
      <c r="K191" s="156">
        <f t="shared" si="47"/>
        <v>116.16702338178462</v>
      </c>
      <c r="L191" s="156">
        <f t="shared" si="47"/>
        <v>135.80041556264865</v>
      </c>
      <c r="M191" s="156">
        <f t="shared" si="47"/>
        <v>154.20924647842023</v>
      </c>
      <c r="N191" s="156">
        <f t="shared" si="47"/>
        <v>104.20658841719082</v>
      </c>
      <c r="O191" s="156">
        <f t="shared" si="47"/>
        <v>112.60708253214662</v>
      </c>
      <c r="P191" s="156">
        <f t="shared" si="47"/>
        <v>75.193626898127974</v>
      </c>
      <c r="Q191" s="156">
        <f t="shared" si="47"/>
        <v>169.51446744615853</v>
      </c>
    </row>
    <row r="192" spans="1:17" ht="12" customHeight="1" x14ac:dyDescent="0.25">
      <c r="A192" s="158" t="s">
        <v>112</v>
      </c>
      <c r="B192" s="157">
        <f>B193</f>
        <v>253.00556765445441</v>
      </c>
      <c r="C192" s="157">
        <f t="shared" ref="C192:Q192" si="48">C193</f>
        <v>269.73747155058356</v>
      </c>
      <c r="D192" s="157">
        <f t="shared" si="48"/>
        <v>287.03717628201906</v>
      </c>
      <c r="E192" s="157">
        <f t="shared" si="48"/>
        <v>309.09655431822279</v>
      </c>
      <c r="F192" s="157">
        <f t="shared" si="48"/>
        <v>332.05528611315526</v>
      </c>
      <c r="G192" s="157">
        <f t="shared" si="48"/>
        <v>362.24830436184607</v>
      </c>
      <c r="H192" s="157">
        <f t="shared" si="48"/>
        <v>384.93195821332381</v>
      </c>
      <c r="I192" s="157">
        <f t="shared" si="48"/>
        <v>404.1901762813485</v>
      </c>
      <c r="J192" s="157">
        <f t="shared" si="48"/>
        <v>438.46602606619206</v>
      </c>
      <c r="K192" s="157">
        <f t="shared" si="48"/>
        <v>461.18373560331798</v>
      </c>
      <c r="L192" s="157">
        <f t="shared" si="48"/>
        <v>498.20116140259194</v>
      </c>
      <c r="M192" s="157">
        <f t="shared" si="48"/>
        <v>636.76943027203038</v>
      </c>
      <c r="N192" s="157">
        <f t="shared" si="48"/>
        <v>773.03866130029326</v>
      </c>
      <c r="O192" s="157">
        <f t="shared" si="48"/>
        <v>826.89763786856281</v>
      </c>
      <c r="P192" s="157">
        <f t="shared" si="48"/>
        <v>871.95359171793223</v>
      </c>
      <c r="Q192" s="157">
        <f t="shared" si="48"/>
        <v>910.25471859073662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253.00556765445441</v>
      </c>
      <c r="C193" s="156">
        <f t="shared" si="49"/>
        <v>269.73747155058356</v>
      </c>
      <c r="D193" s="156">
        <f t="shared" si="49"/>
        <v>287.03717628201906</v>
      </c>
      <c r="E193" s="156">
        <f t="shared" si="49"/>
        <v>309.09655431822279</v>
      </c>
      <c r="F193" s="156">
        <f t="shared" si="49"/>
        <v>332.05528611315526</v>
      </c>
      <c r="G193" s="156">
        <f t="shared" si="49"/>
        <v>362.24830436184607</v>
      </c>
      <c r="H193" s="156">
        <f t="shared" si="49"/>
        <v>384.93195821332381</v>
      </c>
      <c r="I193" s="156">
        <f t="shared" si="49"/>
        <v>404.1901762813485</v>
      </c>
      <c r="J193" s="156">
        <f t="shared" si="49"/>
        <v>438.46602606619206</v>
      </c>
      <c r="K193" s="156">
        <f t="shared" si="49"/>
        <v>461.18373560331798</v>
      </c>
      <c r="L193" s="156">
        <f t="shared" si="49"/>
        <v>498.20116140259194</v>
      </c>
      <c r="M193" s="156">
        <f t="shared" si="49"/>
        <v>636.76943027203038</v>
      </c>
      <c r="N193" s="156">
        <f t="shared" si="49"/>
        <v>773.03866130029326</v>
      </c>
      <c r="O193" s="156">
        <f t="shared" si="49"/>
        <v>826.89763786856281</v>
      </c>
      <c r="P193" s="156">
        <f t="shared" si="49"/>
        <v>871.95359171793223</v>
      </c>
      <c r="Q193" s="156">
        <f t="shared" si="49"/>
        <v>910.25471859073662</v>
      </c>
    </row>
    <row r="194" spans="1:17" ht="12" customHeight="1" x14ac:dyDescent="0.25">
      <c r="A194" s="158" t="s">
        <v>63</v>
      </c>
      <c r="B194" s="157">
        <f t="shared" si="49"/>
        <v>1457.3833765599959</v>
      </c>
      <c r="C194" s="157">
        <f t="shared" si="49"/>
        <v>1512.3777865302136</v>
      </c>
      <c r="D194" s="157">
        <f t="shared" si="49"/>
        <v>1537.0832477247266</v>
      </c>
      <c r="E194" s="157">
        <f t="shared" si="49"/>
        <v>1558.2089796749115</v>
      </c>
      <c r="F194" s="157">
        <f t="shared" si="49"/>
        <v>1562.8698936298574</v>
      </c>
      <c r="G194" s="157">
        <f t="shared" si="49"/>
        <v>1564.4212154144968</v>
      </c>
      <c r="H194" s="157">
        <f t="shared" si="49"/>
        <v>1562.1052499676216</v>
      </c>
      <c r="I194" s="157">
        <f t="shared" si="49"/>
        <v>1560.633996611803</v>
      </c>
      <c r="J194" s="157">
        <f t="shared" si="49"/>
        <v>1550.6522143455595</v>
      </c>
      <c r="K194" s="157">
        <f t="shared" si="49"/>
        <v>1535.1685586028236</v>
      </c>
      <c r="L194" s="157">
        <f t="shared" si="49"/>
        <v>1526.3433133058961</v>
      </c>
      <c r="M194" s="157">
        <f t="shared" si="49"/>
        <v>1535.5400341268128</v>
      </c>
      <c r="N194" s="157">
        <f t="shared" si="49"/>
        <v>1513.172302101294</v>
      </c>
      <c r="O194" s="157">
        <f t="shared" si="49"/>
        <v>1487.2903424183019</v>
      </c>
      <c r="P194" s="157">
        <f t="shared" si="49"/>
        <v>1436.6391152288827</v>
      </c>
      <c r="Q194" s="157">
        <f t="shared" si="49"/>
        <v>1457.6459208120759</v>
      </c>
    </row>
    <row r="195" spans="1:17" ht="12" customHeight="1" x14ac:dyDescent="0.25">
      <c r="A195" s="167" t="s">
        <v>169</v>
      </c>
      <c r="B195" s="132">
        <f>IF(B119=0,0,B119/0.086*1000000/B$11)</f>
        <v>1454.8622901642975</v>
      </c>
      <c r="C195" s="132">
        <f t="shared" ref="C195:Q195" si="50">IF(C119=0,0,C119/0.086*1000000/C$11)</f>
        <v>1510.9038500235056</v>
      </c>
      <c r="D195" s="132">
        <f t="shared" si="50"/>
        <v>1534.2855140343636</v>
      </c>
      <c r="E195" s="132">
        <f t="shared" si="50"/>
        <v>1554.7202703671187</v>
      </c>
      <c r="F195" s="132">
        <f t="shared" si="50"/>
        <v>1558.1551416263621</v>
      </c>
      <c r="G195" s="132">
        <f t="shared" si="50"/>
        <v>1559.3020745858339</v>
      </c>
      <c r="H195" s="132">
        <f t="shared" si="50"/>
        <v>1557.8093924290185</v>
      </c>
      <c r="I195" s="132">
        <f t="shared" si="50"/>
        <v>1557.2793206694403</v>
      </c>
      <c r="J195" s="132">
        <f t="shared" si="50"/>
        <v>1547.541317254128</v>
      </c>
      <c r="K195" s="132">
        <f t="shared" si="50"/>
        <v>1532.1134233129353</v>
      </c>
      <c r="L195" s="132">
        <f t="shared" si="50"/>
        <v>1520.4612746383241</v>
      </c>
      <c r="M195" s="132">
        <f t="shared" si="50"/>
        <v>1529.4456648513155</v>
      </c>
      <c r="N195" s="132">
        <f t="shared" si="50"/>
        <v>1508.7585037557758</v>
      </c>
      <c r="O195" s="132">
        <f t="shared" si="50"/>
        <v>1482.2057118729765</v>
      </c>
      <c r="P195" s="132">
        <f t="shared" si="50"/>
        <v>1433.5357589331461</v>
      </c>
      <c r="Q195" s="132">
        <f t="shared" si="50"/>
        <v>1452.1632714226059</v>
      </c>
    </row>
    <row r="196" spans="1:17" ht="12" customHeight="1" x14ac:dyDescent="0.25">
      <c r="A196" s="167" t="s">
        <v>168</v>
      </c>
      <c r="B196" s="132">
        <f>IF(B120=0,0,B120/0.086*1000000/B$12)</f>
        <v>1454.8852610323625</v>
      </c>
      <c r="C196" s="132">
        <f t="shared" ref="C196:Q198" si="51">IF(C120=0,0,C120/0.086*1000000/C$12)</f>
        <v>1504.0931565499636</v>
      </c>
      <c r="D196" s="132">
        <f t="shared" si="51"/>
        <v>1543.2843888481884</v>
      </c>
      <c r="E196" s="132">
        <f t="shared" si="51"/>
        <v>1572.817724164398</v>
      </c>
      <c r="F196" s="132">
        <f t="shared" si="51"/>
        <v>1585.186074422601</v>
      </c>
      <c r="G196" s="132">
        <f t="shared" si="51"/>
        <v>1601.782894102209</v>
      </c>
      <c r="H196" s="132">
        <f t="shared" si="51"/>
        <v>1603.6114219273557</v>
      </c>
      <c r="I196" s="132">
        <f t="shared" si="51"/>
        <v>1607.8302293621732</v>
      </c>
      <c r="J196" s="132">
        <f t="shared" si="51"/>
        <v>1597.6164777162537</v>
      </c>
      <c r="K196" s="132">
        <f t="shared" si="51"/>
        <v>1579.3154324305092</v>
      </c>
      <c r="L196" s="132">
        <f t="shared" si="51"/>
        <v>1571.0628486906082</v>
      </c>
      <c r="M196" s="132">
        <f t="shared" si="51"/>
        <v>1567.7293904176556</v>
      </c>
      <c r="N196" s="132">
        <f t="shared" si="51"/>
        <v>1535.7947226277549</v>
      </c>
      <c r="O196" s="132">
        <f t="shared" si="51"/>
        <v>1502.0616654447938</v>
      </c>
      <c r="P196" s="132">
        <f t="shared" si="51"/>
        <v>1446.7296602048345</v>
      </c>
      <c r="Q196" s="132">
        <f t="shared" si="51"/>
        <v>1444.4929348280195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581.94491606586462</v>
      </c>
      <c r="C197" s="165">
        <f t="shared" si="51"/>
        <v>606.52386989679223</v>
      </c>
      <c r="D197" s="165">
        <f t="shared" si="51"/>
        <v>623.11844807879072</v>
      </c>
      <c r="E197" s="165">
        <f t="shared" si="51"/>
        <v>635.30891287154498</v>
      </c>
      <c r="F197" s="165">
        <f t="shared" si="51"/>
        <v>642.50759816325251</v>
      </c>
      <c r="G197" s="165">
        <f t="shared" si="51"/>
        <v>655.22981401254947</v>
      </c>
      <c r="H197" s="165">
        <f t="shared" si="51"/>
        <v>663.47347992566245</v>
      </c>
      <c r="I197" s="165">
        <f t="shared" si="51"/>
        <v>669.85937509308621</v>
      </c>
      <c r="J197" s="165">
        <f t="shared" si="51"/>
        <v>663.88917091151529</v>
      </c>
      <c r="K197" s="165">
        <f t="shared" si="51"/>
        <v>655.06152297267943</v>
      </c>
      <c r="L197" s="165">
        <f t="shared" si="51"/>
        <v>650.03964584678795</v>
      </c>
      <c r="M197" s="165">
        <f t="shared" si="51"/>
        <v>649.15038705617735</v>
      </c>
      <c r="N197" s="165">
        <f t="shared" si="51"/>
        <v>634.06620353801929</v>
      </c>
      <c r="O197" s="165">
        <f t="shared" si="51"/>
        <v>619.34807660145191</v>
      </c>
      <c r="P197" s="165">
        <f t="shared" si="51"/>
        <v>594.43642391943729</v>
      </c>
      <c r="Q197" s="165">
        <f t="shared" si="51"/>
        <v>592.17219264129153</v>
      </c>
    </row>
    <row r="198" spans="1:17" ht="12" customHeight="1" x14ac:dyDescent="0.25">
      <c r="A198" s="147" t="s">
        <v>59</v>
      </c>
      <c r="B198" s="164">
        <f t="shared" si="52"/>
        <v>872.94034496649738</v>
      </c>
      <c r="C198" s="164">
        <f t="shared" si="51"/>
        <v>897.56928665317105</v>
      </c>
      <c r="D198" s="164">
        <f t="shared" si="51"/>
        <v>920.16594076939771</v>
      </c>
      <c r="E198" s="164">
        <f t="shared" si="51"/>
        <v>937.50881129285301</v>
      </c>
      <c r="F198" s="164">
        <f t="shared" si="51"/>
        <v>942.67847625934883</v>
      </c>
      <c r="G198" s="164">
        <f t="shared" si="51"/>
        <v>946.55308008965926</v>
      </c>
      <c r="H198" s="164">
        <f t="shared" si="51"/>
        <v>940.13794200169309</v>
      </c>
      <c r="I198" s="164">
        <f t="shared" si="51"/>
        <v>937.97085426908723</v>
      </c>
      <c r="J198" s="164">
        <f t="shared" si="51"/>
        <v>933.72730680473819</v>
      </c>
      <c r="K198" s="164">
        <f t="shared" si="51"/>
        <v>924.2539094578301</v>
      </c>
      <c r="L198" s="164">
        <f t="shared" si="51"/>
        <v>921.02320284382017</v>
      </c>
      <c r="M198" s="164">
        <f t="shared" si="51"/>
        <v>918.57900336147839</v>
      </c>
      <c r="N198" s="164">
        <f t="shared" si="51"/>
        <v>901.72851908973587</v>
      </c>
      <c r="O198" s="164">
        <f t="shared" si="51"/>
        <v>882.71358884334177</v>
      </c>
      <c r="P198" s="164">
        <f t="shared" si="51"/>
        <v>852.29323628539726</v>
      </c>
      <c r="Q198" s="164">
        <f t="shared" si="51"/>
        <v>852.32074218672801</v>
      </c>
    </row>
    <row r="199" spans="1:17" ht="12" customHeight="1" x14ac:dyDescent="0.25">
      <c r="A199" s="163" t="s">
        <v>142</v>
      </c>
      <c r="B199" s="162">
        <f>IF(B123=0,0,B123/0.086*1000000/B$13)</f>
        <v>1738.0989525287357</v>
      </c>
      <c r="C199" s="162">
        <f t="shared" ref="C199:Q199" si="53">IF(C123=0,0,C123/0.086*1000000/C$13)</f>
        <v>1682.411405108759</v>
      </c>
      <c r="D199" s="162">
        <f t="shared" si="53"/>
        <v>1848.832451962031</v>
      </c>
      <c r="E199" s="162">
        <f t="shared" si="53"/>
        <v>1944.6772467626947</v>
      </c>
      <c r="F199" s="162">
        <f t="shared" si="53"/>
        <v>2085.8238523939535</v>
      </c>
      <c r="G199" s="162">
        <f t="shared" si="53"/>
        <v>2109.5404315176183</v>
      </c>
      <c r="H199" s="162">
        <f t="shared" si="53"/>
        <v>1994.9121389296333</v>
      </c>
      <c r="I199" s="162">
        <f t="shared" si="53"/>
        <v>1835.4559763097477</v>
      </c>
      <c r="J199" s="162">
        <f t="shared" si="53"/>
        <v>1765.5437828689876</v>
      </c>
      <c r="K199" s="162">
        <f t="shared" si="53"/>
        <v>1713.5133735591683</v>
      </c>
      <c r="L199" s="162">
        <f t="shared" si="53"/>
        <v>1942.7394758044363</v>
      </c>
      <c r="M199" s="162">
        <f t="shared" si="53"/>
        <v>2055.8473306772325</v>
      </c>
      <c r="N199" s="162">
        <f t="shared" si="53"/>
        <v>1878.6812802819773</v>
      </c>
      <c r="O199" s="162">
        <f t="shared" si="53"/>
        <v>1987.3932037736745</v>
      </c>
      <c r="P199" s="162">
        <f t="shared" si="53"/>
        <v>1727.9807587374585</v>
      </c>
      <c r="Q199" s="162">
        <f t="shared" si="53"/>
        <v>2277.5622152819083</v>
      </c>
    </row>
    <row r="200" spans="1:17" ht="12" customHeight="1" x14ac:dyDescent="0.25">
      <c r="A200" s="161" t="s">
        <v>141</v>
      </c>
      <c r="B200" s="160">
        <f>IF(B124=0,0,B124/0.086*1000000/B$14)</f>
        <v>1568.1799259782069</v>
      </c>
      <c r="C200" s="160">
        <f t="shared" ref="C200:Q202" si="54">IF(C124=0,0,C124/0.086*1000000/C$14)</f>
        <v>1570.5338486966989</v>
      </c>
      <c r="D200" s="160">
        <f t="shared" si="54"/>
        <v>1665.9543294930247</v>
      </c>
      <c r="E200" s="160">
        <f t="shared" si="54"/>
        <v>1724.0461667323252</v>
      </c>
      <c r="F200" s="160">
        <f t="shared" si="54"/>
        <v>1790.3654943251279</v>
      </c>
      <c r="G200" s="160">
        <f t="shared" si="54"/>
        <v>1811.5465448569842</v>
      </c>
      <c r="H200" s="160">
        <f t="shared" si="54"/>
        <v>1761.1164340635412</v>
      </c>
      <c r="I200" s="160">
        <f t="shared" si="54"/>
        <v>1688.7173411139099</v>
      </c>
      <c r="J200" s="160">
        <f t="shared" si="54"/>
        <v>1649.3038499610298</v>
      </c>
      <c r="K200" s="160">
        <f t="shared" si="54"/>
        <v>1618.709971640913</v>
      </c>
      <c r="L200" s="160">
        <f t="shared" si="54"/>
        <v>1709.3335939810418</v>
      </c>
      <c r="M200" s="160">
        <f t="shared" si="54"/>
        <v>1751.1862065001203</v>
      </c>
      <c r="N200" s="160">
        <f t="shared" si="54"/>
        <v>1660.5065279585219</v>
      </c>
      <c r="O200" s="160">
        <f t="shared" si="54"/>
        <v>1684.9675258870539</v>
      </c>
      <c r="P200" s="160">
        <f t="shared" si="54"/>
        <v>1547.7980951202328</v>
      </c>
      <c r="Q200" s="160">
        <f t="shared" si="54"/>
        <v>1766.5284096703774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695.23958101170956</v>
      </c>
      <c r="C201" s="156">
        <f t="shared" si="54"/>
        <v>672.96456204352035</v>
      </c>
      <c r="D201" s="156">
        <f t="shared" si="54"/>
        <v>745.78838872359779</v>
      </c>
      <c r="E201" s="156">
        <f t="shared" si="54"/>
        <v>786.5373554394605</v>
      </c>
      <c r="F201" s="156">
        <f t="shared" si="54"/>
        <v>847.68701806577644</v>
      </c>
      <c r="G201" s="156">
        <f t="shared" si="54"/>
        <v>864.99346476736901</v>
      </c>
      <c r="H201" s="156">
        <f t="shared" si="54"/>
        <v>820.97849206183821</v>
      </c>
      <c r="I201" s="156">
        <f t="shared" si="54"/>
        <v>750.74648684479575</v>
      </c>
      <c r="J201" s="156">
        <f t="shared" si="54"/>
        <v>715.57654315626246</v>
      </c>
      <c r="K201" s="156">
        <f t="shared" si="54"/>
        <v>694.45606218306</v>
      </c>
      <c r="L201" s="156">
        <f t="shared" si="54"/>
        <v>788.31039113722022</v>
      </c>
      <c r="M201" s="156">
        <f t="shared" si="54"/>
        <v>832.60720313864238</v>
      </c>
      <c r="N201" s="156">
        <f t="shared" si="54"/>
        <v>758.77800886878549</v>
      </c>
      <c r="O201" s="156">
        <f t="shared" si="54"/>
        <v>802.25393704371186</v>
      </c>
      <c r="P201" s="156">
        <f t="shared" si="54"/>
        <v>695.50485883483441</v>
      </c>
      <c r="Q201" s="156">
        <f t="shared" si="54"/>
        <v>914.207667483617</v>
      </c>
    </row>
    <row r="202" spans="1:17" ht="12" customHeight="1" x14ac:dyDescent="0.25">
      <c r="A202" s="148" t="s">
        <v>59</v>
      </c>
      <c r="B202" s="156">
        <f t="shared" si="55"/>
        <v>872.94034496649761</v>
      </c>
      <c r="C202" s="156">
        <f t="shared" si="54"/>
        <v>897.56928665317878</v>
      </c>
      <c r="D202" s="156">
        <f t="shared" si="54"/>
        <v>920.1659407694267</v>
      </c>
      <c r="E202" s="156">
        <f t="shared" si="54"/>
        <v>937.50881129286461</v>
      </c>
      <c r="F202" s="156">
        <f t="shared" si="54"/>
        <v>942.67847625935144</v>
      </c>
      <c r="G202" s="156">
        <f t="shared" si="54"/>
        <v>946.55308008961515</v>
      </c>
      <c r="H202" s="156">
        <f t="shared" si="54"/>
        <v>940.13794200170275</v>
      </c>
      <c r="I202" s="156">
        <f t="shared" si="54"/>
        <v>937.97085426911417</v>
      </c>
      <c r="J202" s="156">
        <f t="shared" si="54"/>
        <v>933.72730680476741</v>
      </c>
      <c r="K202" s="156">
        <f t="shared" si="54"/>
        <v>924.25390945785273</v>
      </c>
      <c r="L202" s="156">
        <f t="shared" si="54"/>
        <v>921.02320284382131</v>
      </c>
      <c r="M202" s="156">
        <f t="shared" si="54"/>
        <v>918.5790033614777</v>
      </c>
      <c r="N202" s="156">
        <f t="shared" si="54"/>
        <v>901.72851908973644</v>
      </c>
      <c r="O202" s="156">
        <f t="shared" si="54"/>
        <v>882.71358884334188</v>
      </c>
      <c r="P202" s="156">
        <f t="shared" si="54"/>
        <v>852.29323628539828</v>
      </c>
      <c r="Q202" s="156">
        <f t="shared" si="54"/>
        <v>852.3207421867603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691.87368193819145</v>
      </c>
      <c r="C203" s="157">
        <f t="shared" si="56"/>
        <v>711.05601764466246</v>
      </c>
      <c r="D203" s="157">
        <f t="shared" si="56"/>
        <v>733.1593219710519</v>
      </c>
      <c r="E203" s="157">
        <f t="shared" si="56"/>
        <v>752.9965948633328</v>
      </c>
      <c r="F203" s="157">
        <f t="shared" si="56"/>
        <v>855.9884335878096</v>
      </c>
      <c r="G203" s="157">
        <f t="shared" si="56"/>
        <v>833.80489825974735</v>
      </c>
      <c r="H203" s="157">
        <f t="shared" si="56"/>
        <v>843.29239181892854</v>
      </c>
      <c r="I203" s="157">
        <f t="shared" si="56"/>
        <v>812.38687295444413</v>
      </c>
      <c r="J203" s="157">
        <f t="shared" si="56"/>
        <v>786.86612307195946</v>
      </c>
      <c r="K203" s="157">
        <f t="shared" si="56"/>
        <v>777.45372819929582</v>
      </c>
      <c r="L203" s="157">
        <f t="shared" si="56"/>
        <v>796.38246774235938</v>
      </c>
      <c r="M203" s="157">
        <f t="shared" si="56"/>
        <v>781.84031077922373</v>
      </c>
      <c r="N203" s="157">
        <f t="shared" si="56"/>
        <v>778.60561352088496</v>
      </c>
      <c r="O203" s="157">
        <f t="shared" si="56"/>
        <v>813.32888017793948</v>
      </c>
      <c r="P203" s="157">
        <f t="shared" si="56"/>
        <v>777.27678220354051</v>
      </c>
      <c r="Q203" s="157">
        <f t="shared" si="56"/>
        <v>898.82207906325402</v>
      </c>
    </row>
    <row r="204" spans="1:17" ht="12" customHeight="1" x14ac:dyDescent="0.25">
      <c r="A204" s="23" t="s">
        <v>57</v>
      </c>
      <c r="B204" s="156">
        <f>IF(B128=0,0,B128/0.086*1000000/B$16)</f>
        <v>647.32099226606431</v>
      </c>
      <c r="C204" s="156">
        <f t="shared" ref="C204:Q204" si="57">IF(C128=0,0,C128/0.086*1000000/C$16)</f>
        <v>656.40908583895703</v>
      </c>
      <c r="D204" s="156">
        <f t="shared" si="57"/>
        <v>653.81656809625872</v>
      </c>
      <c r="E204" s="156">
        <f t="shared" si="57"/>
        <v>702.65557727984969</v>
      </c>
      <c r="F204" s="156">
        <f t="shared" si="57"/>
        <v>705.95111850092258</v>
      </c>
      <c r="G204" s="156">
        <f t="shared" si="57"/>
        <v>789.20475571930979</v>
      </c>
      <c r="H204" s="156">
        <f t="shared" si="57"/>
        <v>733.52383546050635</v>
      </c>
      <c r="I204" s="156">
        <f t="shared" si="57"/>
        <v>739.19296168196706</v>
      </c>
      <c r="J204" s="156">
        <f t="shared" si="57"/>
        <v>752.49389247703584</v>
      </c>
      <c r="K204" s="156">
        <f t="shared" si="57"/>
        <v>692.03623662435803</v>
      </c>
      <c r="L204" s="156">
        <f t="shared" si="57"/>
        <v>727.32031113474522</v>
      </c>
      <c r="M204" s="156">
        <f t="shared" si="57"/>
        <v>690.2527880884619</v>
      </c>
      <c r="N204" s="156">
        <f t="shared" si="57"/>
        <v>699.75234392930133</v>
      </c>
      <c r="O204" s="156">
        <f t="shared" si="57"/>
        <v>699.56555299962838</v>
      </c>
      <c r="P204" s="156">
        <f t="shared" si="57"/>
        <v>691.14772982382681</v>
      </c>
      <c r="Q204" s="156">
        <f t="shared" si="57"/>
        <v>700.25853642704021</v>
      </c>
    </row>
    <row r="205" spans="1:17" ht="12" customHeight="1" x14ac:dyDescent="0.25">
      <c r="A205" s="29" t="s">
        <v>140</v>
      </c>
      <c r="B205" s="57">
        <f>IF(B129=0,0,B129/0.086*1000000/B$17)</f>
        <v>764.23181320128799</v>
      </c>
      <c r="C205" s="57">
        <f t="shared" ref="C205:Q205" si="58">IF(C129=0,0,C129/0.086*1000000/C$17)</f>
        <v>783.82928791296456</v>
      </c>
      <c r="D205" s="57">
        <f t="shared" si="58"/>
        <v>816.95784029734955</v>
      </c>
      <c r="E205" s="57">
        <f t="shared" si="58"/>
        <v>817.85851442019248</v>
      </c>
      <c r="F205" s="57">
        <f t="shared" si="58"/>
        <v>1028.4668473263416</v>
      </c>
      <c r="G205" s="57">
        <f t="shared" si="58"/>
        <v>880.20820940177975</v>
      </c>
      <c r="H205" s="57">
        <f t="shared" si="58"/>
        <v>922.52378618225714</v>
      </c>
      <c r="I205" s="57">
        <f t="shared" si="58"/>
        <v>850.24286513715117</v>
      </c>
      <c r="J205" s="57">
        <f t="shared" si="58"/>
        <v>814.05443153415365</v>
      </c>
      <c r="K205" s="57">
        <f t="shared" si="58"/>
        <v>846.50035215443211</v>
      </c>
      <c r="L205" s="57">
        <f t="shared" si="58"/>
        <v>858.37409788415869</v>
      </c>
      <c r="M205" s="57">
        <f t="shared" si="58"/>
        <v>855.63379122060974</v>
      </c>
      <c r="N205" s="57">
        <f t="shared" si="58"/>
        <v>847.40920920408121</v>
      </c>
      <c r="O205" s="57">
        <f t="shared" si="58"/>
        <v>914.53168532562245</v>
      </c>
      <c r="P205" s="57">
        <f t="shared" si="58"/>
        <v>856.09531509183569</v>
      </c>
      <c r="Q205" s="57">
        <f t="shared" si="58"/>
        <v>1089.7209339430747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2772.6743856928988</v>
      </c>
      <c r="C207" s="168">
        <f t="shared" ref="C207:Q207" si="59">SUM(C208,C211,C213,C222)</f>
        <v>2860.8922499712644</v>
      </c>
      <c r="D207" s="168">
        <f t="shared" si="59"/>
        <v>2848.8328318758017</v>
      </c>
      <c r="E207" s="168">
        <f t="shared" si="59"/>
        <v>3065.3656585966637</v>
      </c>
      <c r="F207" s="168">
        <f t="shared" si="59"/>
        <v>3058.9269682122158</v>
      </c>
      <c r="G207" s="168">
        <f t="shared" si="59"/>
        <v>3192.1162590035783</v>
      </c>
      <c r="H207" s="168">
        <f t="shared" si="59"/>
        <v>2999.9767097570711</v>
      </c>
      <c r="I207" s="168">
        <f t="shared" si="59"/>
        <v>2891.9486063046734</v>
      </c>
      <c r="J207" s="168">
        <f t="shared" si="59"/>
        <v>2956.9544955477295</v>
      </c>
      <c r="K207" s="168">
        <f t="shared" si="59"/>
        <v>2948.675975326883</v>
      </c>
      <c r="L207" s="168">
        <f t="shared" si="59"/>
        <v>3076.0635339848664</v>
      </c>
      <c r="M207" s="168">
        <f t="shared" si="59"/>
        <v>2732.7040669457833</v>
      </c>
      <c r="N207" s="168">
        <f t="shared" si="59"/>
        <v>2907.59830171253</v>
      </c>
      <c r="O207" s="168">
        <f t="shared" si="59"/>
        <v>2876.6089193122666</v>
      </c>
      <c r="P207" s="168">
        <f t="shared" si="59"/>
        <v>2343.1274134969003</v>
      </c>
      <c r="Q207" s="168">
        <f t="shared" si="59"/>
        <v>2634.5875961462611</v>
      </c>
    </row>
    <row r="208" spans="1:17" ht="12" customHeight="1" x14ac:dyDescent="0.25">
      <c r="A208" s="158" t="s">
        <v>65</v>
      </c>
      <c r="B208" s="157">
        <f>SUM(B209:B210)</f>
        <v>1923.0443514771814</v>
      </c>
      <c r="C208" s="157">
        <f t="shared" ref="C208:Q208" si="60">SUM(C209:C210)</f>
        <v>2002.7109478741888</v>
      </c>
      <c r="D208" s="157">
        <f t="shared" si="60"/>
        <v>2006.473260605552</v>
      </c>
      <c r="E208" s="157">
        <f t="shared" si="60"/>
        <v>2188.7372623061142</v>
      </c>
      <c r="F208" s="157">
        <f t="shared" si="60"/>
        <v>2197.2125827137261</v>
      </c>
      <c r="G208" s="157">
        <f t="shared" si="60"/>
        <v>2323.43736848453</v>
      </c>
      <c r="H208" s="157">
        <f t="shared" si="60"/>
        <v>2193.5462557572823</v>
      </c>
      <c r="I208" s="157">
        <f t="shared" si="60"/>
        <v>2125.8814776177005</v>
      </c>
      <c r="J208" s="157">
        <f t="shared" si="60"/>
        <v>2162.9337856342477</v>
      </c>
      <c r="K208" s="157">
        <f t="shared" si="60"/>
        <v>2180.3848875355279</v>
      </c>
      <c r="L208" s="157">
        <f t="shared" si="60"/>
        <v>2304.8123723512285</v>
      </c>
      <c r="M208" s="157">
        <f t="shared" si="60"/>
        <v>1983.8382742436004</v>
      </c>
      <c r="N208" s="157">
        <f t="shared" si="60"/>
        <v>2166.8001607653027</v>
      </c>
      <c r="O208" s="157">
        <f t="shared" si="60"/>
        <v>2152.4091294507957</v>
      </c>
      <c r="P208" s="157">
        <f t="shared" si="60"/>
        <v>1644.2877127586019</v>
      </c>
      <c r="Q208" s="157">
        <f t="shared" si="60"/>
        <v>1934.4002937335424</v>
      </c>
    </row>
    <row r="209" spans="1:17" ht="12" customHeight="1" x14ac:dyDescent="0.25">
      <c r="A209" s="23" t="s">
        <v>84</v>
      </c>
      <c r="B209" s="156">
        <f>IF(B152=0,0,B152*1000000/B$7)</f>
        <v>1923.0443514771814</v>
      </c>
      <c r="C209" s="156">
        <f t="shared" ref="C209:Q210" si="61">IF(C152=0,0,C152*1000000/C$7)</f>
        <v>2002.7109478741888</v>
      </c>
      <c r="D209" s="156">
        <f t="shared" si="61"/>
        <v>2006.473260605552</v>
      </c>
      <c r="E209" s="156">
        <f t="shared" si="61"/>
        <v>2188.7372623061142</v>
      </c>
      <c r="F209" s="156">
        <f t="shared" si="61"/>
        <v>2197.2125827137261</v>
      </c>
      <c r="G209" s="156">
        <f t="shared" si="61"/>
        <v>2323.43736848453</v>
      </c>
      <c r="H209" s="156">
        <f t="shared" si="61"/>
        <v>2193.5462557572823</v>
      </c>
      <c r="I209" s="156">
        <f t="shared" si="61"/>
        <v>2125.8814776177005</v>
      </c>
      <c r="J209" s="156">
        <f t="shared" si="61"/>
        <v>2162.9337856342477</v>
      </c>
      <c r="K209" s="156">
        <f t="shared" si="61"/>
        <v>2180.3848875355279</v>
      </c>
      <c r="L209" s="156">
        <f t="shared" si="61"/>
        <v>2304.8123723512285</v>
      </c>
      <c r="M209" s="156">
        <f t="shared" si="61"/>
        <v>1983.8382742436004</v>
      </c>
      <c r="N209" s="156">
        <f t="shared" si="61"/>
        <v>2166.8001607653027</v>
      </c>
      <c r="O209" s="156">
        <f t="shared" si="61"/>
        <v>2152.4091294507957</v>
      </c>
      <c r="P209" s="156">
        <f t="shared" si="61"/>
        <v>1644.2877127586019</v>
      </c>
      <c r="Q209" s="156">
        <f t="shared" si="61"/>
        <v>1934.4002937335424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636.27511697953241</v>
      </c>
      <c r="C213" s="157">
        <f t="shared" si="63"/>
        <v>658.76435290859047</v>
      </c>
      <c r="D213" s="157">
        <f t="shared" si="63"/>
        <v>664.22384949185096</v>
      </c>
      <c r="E213" s="157">
        <f t="shared" si="63"/>
        <v>669.71349049406035</v>
      </c>
      <c r="F213" s="157">
        <f t="shared" si="63"/>
        <v>665.87366361409215</v>
      </c>
      <c r="G213" s="157">
        <f t="shared" si="63"/>
        <v>661.75970050833814</v>
      </c>
      <c r="H213" s="157">
        <f t="shared" si="63"/>
        <v>650.80551795068618</v>
      </c>
      <c r="I213" s="157">
        <f t="shared" si="63"/>
        <v>640.96813489779515</v>
      </c>
      <c r="J213" s="157">
        <f t="shared" si="63"/>
        <v>630.60619324451113</v>
      </c>
      <c r="K213" s="157">
        <f t="shared" si="63"/>
        <v>616.56837209424384</v>
      </c>
      <c r="L213" s="157">
        <f t="shared" si="63"/>
        <v>602.65616901056887</v>
      </c>
      <c r="M213" s="157">
        <f t="shared" si="63"/>
        <v>599.54565999079864</v>
      </c>
      <c r="N213" s="157">
        <f t="shared" si="63"/>
        <v>583.36711610517625</v>
      </c>
      <c r="O213" s="157">
        <f t="shared" si="63"/>
        <v>565.88619573245478</v>
      </c>
      <c r="P213" s="157">
        <f t="shared" si="63"/>
        <v>540.90314649610116</v>
      </c>
      <c r="Q213" s="157">
        <f t="shared" si="63"/>
        <v>536.42852719476309</v>
      </c>
    </row>
    <row r="214" spans="1:17" ht="12" customHeight="1" x14ac:dyDescent="0.25">
      <c r="A214" s="167" t="s">
        <v>169</v>
      </c>
      <c r="B214" s="132">
        <f>IF(B157=0,0,B157*1000000/B$11)</f>
        <v>643.96293595145085</v>
      </c>
      <c r="C214" s="132">
        <f t="shared" ref="C214:Q214" si="64">IF(C157=0,0,C157*1000000/C$11)</f>
        <v>666.8132951820894</v>
      </c>
      <c r="D214" s="132">
        <f t="shared" si="64"/>
        <v>672.57561102176828</v>
      </c>
      <c r="E214" s="132">
        <f t="shared" si="64"/>
        <v>678.35384915667385</v>
      </c>
      <c r="F214" s="132">
        <f t="shared" si="64"/>
        <v>674.77877945389707</v>
      </c>
      <c r="G214" s="132">
        <f t="shared" si="64"/>
        <v>671.96820537195072</v>
      </c>
      <c r="H214" s="132">
        <f t="shared" si="64"/>
        <v>662.00090748488401</v>
      </c>
      <c r="I214" s="132">
        <f t="shared" si="64"/>
        <v>654.69275522840564</v>
      </c>
      <c r="J214" s="132">
        <f t="shared" si="64"/>
        <v>646.30923726785943</v>
      </c>
      <c r="K214" s="132">
        <f t="shared" si="64"/>
        <v>634.6662918908371</v>
      </c>
      <c r="L214" s="132">
        <f t="shared" si="64"/>
        <v>626.80172275467839</v>
      </c>
      <c r="M214" s="132">
        <f t="shared" si="64"/>
        <v>624.23981457094089</v>
      </c>
      <c r="N214" s="132">
        <f t="shared" si="64"/>
        <v>609.67428601498591</v>
      </c>
      <c r="O214" s="132">
        <f t="shared" si="64"/>
        <v>593.46584406586885</v>
      </c>
      <c r="P214" s="132">
        <f t="shared" si="64"/>
        <v>569.04130525893163</v>
      </c>
      <c r="Q214" s="132">
        <f t="shared" si="64"/>
        <v>565.82786454472659</v>
      </c>
    </row>
    <row r="215" spans="1:17" ht="12" customHeight="1" x14ac:dyDescent="0.25">
      <c r="A215" s="167" t="s">
        <v>168</v>
      </c>
      <c r="B215" s="132">
        <f>IF(B158=0,0,B158*1000000/B$12)</f>
        <v>257.58517438064462</v>
      </c>
      <c r="C215" s="132">
        <f t="shared" ref="C215:Q217" si="65">IF(C158=0,0,C158*1000000/C$12)</f>
        <v>266.72531807283877</v>
      </c>
      <c r="D215" s="132">
        <f t="shared" si="65"/>
        <v>269.03024440869711</v>
      </c>
      <c r="E215" s="132">
        <f t="shared" si="65"/>
        <v>271.34153966263727</v>
      </c>
      <c r="F215" s="132">
        <f t="shared" si="65"/>
        <v>269.91151178158026</v>
      </c>
      <c r="G215" s="132">
        <f t="shared" si="65"/>
        <v>268.78728214876372</v>
      </c>
      <c r="H215" s="132">
        <f t="shared" si="65"/>
        <v>264.80036299395516</v>
      </c>
      <c r="I215" s="132">
        <f t="shared" si="65"/>
        <v>261.87710209136748</v>
      </c>
      <c r="J215" s="132">
        <f t="shared" si="65"/>
        <v>258.52369490714233</v>
      </c>
      <c r="K215" s="132">
        <f t="shared" si="65"/>
        <v>253.8665167563297</v>
      </c>
      <c r="L215" s="132">
        <f t="shared" si="65"/>
        <v>250.72068910187241</v>
      </c>
      <c r="M215" s="132">
        <f t="shared" si="65"/>
        <v>249.69592582837751</v>
      </c>
      <c r="N215" s="132">
        <f t="shared" si="65"/>
        <v>243.86971440599464</v>
      </c>
      <c r="O215" s="132">
        <f t="shared" si="65"/>
        <v>237.38633762634873</v>
      </c>
      <c r="P215" s="132">
        <f t="shared" si="65"/>
        <v>227.6165221035736</v>
      </c>
      <c r="Q215" s="132">
        <f t="shared" si="65"/>
        <v>226.33114581789249</v>
      </c>
    </row>
    <row r="216" spans="1:17" ht="12" customHeight="1" x14ac:dyDescent="0.25">
      <c r="A216" s="166" t="s">
        <v>57</v>
      </c>
      <c r="B216" s="165">
        <f>IF(B159=0,0,B159*1000000/B$12)</f>
        <v>257.58517438064462</v>
      </c>
      <c r="C216" s="165">
        <f t="shared" si="65"/>
        <v>266.72531807283877</v>
      </c>
      <c r="D216" s="165">
        <f t="shared" si="65"/>
        <v>269.03024440869711</v>
      </c>
      <c r="E216" s="165">
        <f t="shared" si="65"/>
        <v>271.34153966263727</v>
      </c>
      <c r="F216" s="165">
        <f t="shared" si="65"/>
        <v>269.91151178158026</v>
      </c>
      <c r="G216" s="165">
        <f t="shared" si="65"/>
        <v>268.78728214876372</v>
      </c>
      <c r="H216" s="165">
        <f t="shared" si="65"/>
        <v>264.80036299395516</v>
      </c>
      <c r="I216" s="165">
        <f t="shared" si="65"/>
        <v>261.87710209136748</v>
      </c>
      <c r="J216" s="165">
        <f t="shared" si="65"/>
        <v>258.52369490714233</v>
      </c>
      <c r="K216" s="165">
        <f t="shared" si="65"/>
        <v>253.8665167563297</v>
      </c>
      <c r="L216" s="165">
        <f t="shared" si="65"/>
        <v>250.72068910187241</v>
      </c>
      <c r="M216" s="165">
        <f t="shared" si="65"/>
        <v>249.69592582837751</v>
      </c>
      <c r="N216" s="165">
        <f t="shared" si="65"/>
        <v>243.86971440599464</v>
      </c>
      <c r="O216" s="165">
        <f t="shared" si="65"/>
        <v>237.38633762634873</v>
      </c>
      <c r="P216" s="165">
        <f t="shared" si="65"/>
        <v>227.6165221035736</v>
      </c>
      <c r="Q216" s="165">
        <f t="shared" si="65"/>
        <v>226.33114581789249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213.35491723618509</v>
      </c>
      <c r="C222" s="157">
        <f t="shared" ref="C222:Q222" si="68">IF(C165=0,0,C165*1000000/C$5)</f>
        <v>199.41694918848498</v>
      </c>
      <c r="D222" s="157">
        <f t="shared" si="68"/>
        <v>178.13572177839887</v>
      </c>
      <c r="E222" s="157">
        <f t="shared" si="68"/>
        <v>206.91490579648899</v>
      </c>
      <c r="F222" s="157">
        <f t="shared" si="68"/>
        <v>195.84072188439777</v>
      </c>
      <c r="G222" s="157">
        <f t="shared" si="68"/>
        <v>206.91919001071037</v>
      </c>
      <c r="H222" s="157">
        <f t="shared" si="68"/>
        <v>155.6249360491031</v>
      </c>
      <c r="I222" s="157">
        <f t="shared" si="68"/>
        <v>125.09899378917761</v>
      </c>
      <c r="J222" s="157">
        <f t="shared" si="68"/>
        <v>163.41451666897026</v>
      </c>
      <c r="K222" s="157">
        <f t="shared" si="68"/>
        <v>151.72271569711114</v>
      </c>
      <c r="L222" s="157">
        <f t="shared" si="68"/>
        <v>168.59499262306926</v>
      </c>
      <c r="M222" s="157">
        <f t="shared" si="68"/>
        <v>149.3201327113843</v>
      </c>
      <c r="N222" s="157">
        <f t="shared" si="68"/>
        <v>157.4310248420511</v>
      </c>
      <c r="O222" s="157">
        <f t="shared" si="68"/>
        <v>158.31359412901622</v>
      </c>
      <c r="P222" s="157">
        <f t="shared" si="68"/>
        <v>157.93655424219739</v>
      </c>
      <c r="Q222" s="157">
        <f t="shared" si="68"/>
        <v>163.75877521795579</v>
      </c>
    </row>
    <row r="223" spans="1:17" ht="12" customHeight="1" x14ac:dyDescent="0.25">
      <c r="A223" s="23" t="s">
        <v>57</v>
      </c>
      <c r="B223" s="156">
        <f>IF(B166=0,0,B166*1000000/B$16)</f>
        <v>344.72281261595435</v>
      </c>
      <c r="C223" s="156">
        <f t="shared" ref="C223:Q223" si="69">IF(C166=0,0,C166*1000000/C$16)</f>
        <v>349.16320056660362</v>
      </c>
      <c r="D223" s="156">
        <f t="shared" si="69"/>
        <v>346.79954796130949</v>
      </c>
      <c r="E223" s="156">
        <f t="shared" si="69"/>
        <v>367.50692931584541</v>
      </c>
      <c r="F223" s="156">
        <f t="shared" si="69"/>
        <v>366.20068438240867</v>
      </c>
      <c r="G223" s="156">
        <f t="shared" si="69"/>
        <v>405.7977859924153</v>
      </c>
      <c r="H223" s="156">
        <f t="shared" si="69"/>
        <v>371.23043814523163</v>
      </c>
      <c r="I223" s="156">
        <f t="shared" si="69"/>
        <v>366.97575156873103</v>
      </c>
      <c r="J223" s="156">
        <f t="shared" si="69"/>
        <v>370.00778293686722</v>
      </c>
      <c r="K223" s="156">
        <f t="shared" si="69"/>
        <v>339.41869628850685</v>
      </c>
      <c r="L223" s="156">
        <f t="shared" si="69"/>
        <v>356.41928046903303</v>
      </c>
      <c r="M223" s="156">
        <f t="shared" si="69"/>
        <v>334.64627481894064</v>
      </c>
      <c r="N223" s="156">
        <f t="shared" si="69"/>
        <v>337.85693021346651</v>
      </c>
      <c r="O223" s="156">
        <f t="shared" si="69"/>
        <v>336.27586680902277</v>
      </c>
      <c r="P223" s="156">
        <f t="shared" si="69"/>
        <v>330.52192540454064</v>
      </c>
      <c r="Q223" s="156">
        <f t="shared" si="69"/>
        <v>334.09254995702037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140.00882680736126</v>
      </c>
      <c r="C226" s="184">
        <f>C169/RES_summary!C$19</f>
        <v>144.80321725467846</v>
      </c>
      <c r="D226" s="184">
        <f>D169/RES_summary!D$19</f>
        <v>145.21078610262305</v>
      </c>
      <c r="E226" s="184">
        <f>E169/RES_summary!E$19</f>
        <v>155.30066321793245</v>
      </c>
      <c r="F226" s="184">
        <f>F169/RES_summary!F$19</f>
        <v>157.09053007938806</v>
      </c>
      <c r="G226" s="184">
        <f>G169/RES_summary!G$19</f>
        <v>162.61655017293637</v>
      </c>
      <c r="H226" s="184">
        <f>H169/RES_summary!H$19</f>
        <v>154.33525049873921</v>
      </c>
      <c r="I226" s="184">
        <f>I169/RES_summary!I$19</f>
        <v>148.59177202261972</v>
      </c>
      <c r="J226" s="184">
        <f>J169/RES_summary!J$19</f>
        <v>150.10236333844404</v>
      </c>
      <c r="K226" s="184">
        <f>K169/RES_summary!K$19</f>
        <v>149.59258994642522</v>
      </c>
      <c r="L226" s="184">
        <f>L169/RES_summary!L$19</f>
        <v>155.63772624194351</v>
      </c>
      <c r="M226" s="184">
        <f>M169/RES_summary!M$19</f>
        <v>140.02849475773832</v>
      </c>
      <c r="N226" s="184">
        <f>N169/RES_summary!N$19</f>
        <v>147.55763380415965</v>
      </c>
      <c r="O226" s="184">
        <f>O169/RES_summary!O$19</f>
        <v>146.31536425345615</v>
      </c>
      <c r="P226" s="184">
        <f>P169/RES_summary!P$19</f>
        <v>119.8877805064365</v>
      </c>
      <c r="Q226" s="184">
        <f>Q169/RES_summary!Q$19</f>
        <v>135.66676630883052</v>
      </c>
    </row>
    <row r="227" spans="1:17" ht="12" customHeight="1" x14ac:dyDescent="0.25">
      <c r="A227" s="158" t="s">
        <v>65</v>
      </c>
      <c r="B227" s="178">
        <f>B170/RES_summary!B$19</f>
        <v>93.493525162973782</v>
      </c>
      <c r="C227" s="178">
        <f>C170/RES_summary!C$19</f>
        <v>97.253779266950303</v>
      </c>
      <c r="D227" s="178">
        <f>D170/RES_summary!D$19</f>
        <v>97.559919959483324</v>
      </c>
      <c r="E227" s="178">
        <f>E170/RES_summary!E$19</f>
        <v>106.46541121009885</v>
      </c>
      <c r="F227" s="178">
        <f>F170/RES_summary!F$19</f>
        <v>107.33938135713733</v>
      </c>
      <c r="G227" s="178">
        <f>G170/RES_summary!G$19</f>
        <v>113.08542724299214</v>
      </c>
      <c r="H227" s="178">
        <f>H170/RES_summary!H$19</f>
        <v>106.4558131352166</v>
      </c>
      <c r="I227" s="178">
        <f>I170/RES_summary!I$19</f>
        <v>102.3221064084147</v>
      </c>
      <c r="J227" s="178">
        <f>J170/RES_summary!J$19</f>
        <v>103.90639721835034</v>
      </c>
      <c r="K227" s="178">
        <f>K170/RES_summary!K$19</f>
        <v>104.42915197765225</v>
      </c>
      <c r="L227" s="178">
        <f>L170/RES_summary!L$19</f>
        <v>110.35117360727824</v>
      </c>
      <c r="M227" s="178">
        <f>M170/RES_summary!M$19</f>
        <v>95.158656966731641</v>
      </c>
      <c r="N227" s="178">
        <f>N170/RES_summary!N$19</f>
        <v>103.00365190998818</v>
      </c>
      <c r="O227" s="178">
        <f>O170/RES_summary!O$19</f>
        <v>102.15721056485266</v>
      </c>
      <c r="P227" s="178">
        <f>P170/RES_summary!P$19</f>
        <v>77.598807723761766</v>
      </c>
      <c r="Q227" s="178">
        <f>Q170/RES_summary!Q$19</f>
        <v>91.948092898821955</v>
      </c>
    </row>
    <row r="228" spans="1:17" ht="12" customHeight="1" x14ac:dyDescent="0.25">
      <c r="A228" s="23" t="s">
        <v>84</v>
      </c>
      <c r="B228" s="177">
        <f>B171/RES_summary!B$19</f>
        <v>91.829634527539483</v>
      </c>
      <c r="C228" s="177">
        <f>C171/RES_summary!C$19</f>
        <v>95.60157039376918</v>
      </c>
      <c r="D228" s="177">
        <f>D171/RES_summary!D$19</f>
        <v>95.743728166608506</v>
      </c>
      <c r="E228" s="177">
        <f>E171/RES_summary!E$19</f>
        <v>104.37209719103593</v>
      </c>
      <c r="F228" s="177">
        <f>F171/RES_summary!F$19</f>
        <v>104.68397849627675</v>
      </c>
      <c r="G228" s="177">
        <f>G171/RES_summary!G$19</f>
        <v>110.56353922100344</v>
      </c>
      <c r="H228" s="177">
        <f>H171/RES_summary!H$19</f>
        <v>104.26752692632454</v>
      </c>
      <c r="I228" s="177">
        <f>I171/RES_summary!I$19</f>
        <v>100.92294701478922</v>
      </c>
      <c r="J228" s="177">
        <f>J171/RES_summary!J$19</f>
        <v>102.53461674744233</v>
      </c>
      <c r="K228" s="177">
        <f>K171/RES_summary!K$19</f>
        <v>103.18017059263208</v>
      </c>
      <c r="L228" s="177">
        <f>L171/RES_summary!L$19</f>
        <v>108.89344298230689</v>
      </c>
      <c r="M228" s="177">
        <f>M171/RES_summary!M$19</f>
        <v>93.507230014847266</v>
      </c>
      <c r="N228" s="177">
        <f>N171/RES_summary!N$19</f>
        <v>101.89033365766775</v>
      </c>
      <c r="O228" s="177">
        <f>O171/RES_summary!O$19</f>
        <v>100.95719143978792</v>
      </c>
      <c r="P228" s="177">
        <f>P171/RES_summary!P$19</f>
        <v>76.800851106511502</v>
      </c>
      <c r="Q228" s="177">
        <f>Q171/RES_summary!Q$19</f>
        <v>90.153147103947404</v>
      </c>
    </row>
    <row r="229" spans="1:17" ht="12" customHeight="1" x14ac:dyDescent="0.25">
      <c r="A229" s="23" t="s">
        <v>60</v>
      </c>
      <c r="B229" s="177">
        <f>B172/RES_summary!B$19</f>
        <v>1.6638906354343059</v>
      </c>
      <c r="C229" s="177">
        <f>C172/RES_summary!C$19</f>
        <v>1.6522088731811289</v>
      </c>
      <c r="D229" s="177">
        <f>D172/RES_summary!D$19</f>
        <v>1.8161917928748137</v>
      </c>
      <c r="E229" s="177">
        <f>E172/RES_summary!E$19</f>
        <v>2.0933140190629111</v>
      </c>
      <c r="F229" s="177">
        <f>F172/RES_summary!F$19</f>
        <v>2.655402860860574</v>
      </c>
      <c r="G229" s="177">
        <f>G172/RES_summary!G$19</f>
        <v>2.5218880219887025</v>
      </c>
      <c r="H229" s="177">
        <f>H172/RES_summary!H$19</f>
        <v>2.1882862088920634</v>
      </c>
      <c r="I229" s="177">
        <f>I172/RES_summary!I$19</f>
        <v>1.3991593936254798</v>
      </c>
      <c r="J229" s="177">
        <f>J172/RES_summary!J$19</f>
        <v>1.3717804709080197</v>
      </c>
      <c r="K229" s="177">
        <f>K172/RES_summary!K$19</f>
        <v>1.2489813850201814</v>
      </c>
      <c r="L229" s="177">
        <f>L172/RES_summary!L$19</f>
        <v>1.4577306249713449</v>
      </c>
      <c r="M229" s="177">
        <f>M172/RES_summary!M$19</f>
        <v>1.6514269518843794</v>
      </c>
      <c r="N229" s="177">
        <f>N172/RES_summary!N$19</f>
        <v>1.1133182523204148</v>
      </c>
      <c r="O229" s="177">
        <f>O172/RES_summary!O$19</f>
        <v>1.2000191250647325</v>
      </c>
      <c r="P229" s="177">
        <f>P172/RES_summary!P$19</f>
        <v>0.79795661725027367</v>
      </c>
      <c r="Q229" s="177">
        <f>Q172/RES_summary!Q$19</f>
        <v>1.7949457948745524</v>
      </c>
    </row>
    <row r="230" spans="1:17" ht="12" customHeight="1" x14ac:dyDescent="0.25">
      <c r="A230" s="158" t="s">
        <v>112</v>
      </c>
      <c r="B230" s="178">
        <f>B173/RES_summary!B$19</f>
        <v>1.7396420839922353</v>
      </c>
      <c r="C230" s="178">
        <f>C173/RES_summary!C$19</f>
        <v>1.8092043311131174</v>
      </c>
      <c r="D230" s="178">
        <f>D173/RES_summary!D$19</f>
        <v>1.8712851928997907</v>
      </c>
      <c r="E230" s="178">
        <f>E173/RES_summary!E$19</f>
        <v>1.9706399256005338</v>
      </c>
      <c r="F230" s="178">
        <f>F173/RES_summary!F$19</f>
        <v>2.0475042518809783</v>
      </c>
      <c r="G230" s="178">
        <f>G173/RES_summary!G$19</f>
        <v>2.1619724365648834</v>
      </c>
      <c r="H230" s="178">
        <f>H173/RES_summary!H$19</f>
        <v>2.2001449911130702</v>
      </c>
      <c r="I230" s="178">
        <f>I173/RES_summary!I$19</f>
        <v>2.2399511996177943</v>
      </c>
      <c r="J230" s="178">
        <f>J173/RES_summary!J$19</f>
        <v>2.2447509902497003</v>
      </c>
      <c r="K230" s="178">
        <f>K173/RES_summary!K$19</f>
        <v>2.2769735549505308</v>
      </c>
      <c r="L230" s="178">
        <f>L173/RES_summary!L$19</f>
        <v>2.3617536390500211</v>
      </c>
      <c r="M230" s="178">
        <f>M173/RES_summary!M$19</f>
        <v>2.8057258475339704</v>
      </c>
      <c r="N230" s="178">
        <f>N173/RES_summary!N$19</f>
        <v>3.218990758348995</v>
      </c>
      <c r="O230" s="178">
        <f>O173/RES_summary!O$19</f>
        <v>3.2749073264405677</v>
      </c>
      <c r="P230" s="178">
        <f>P173/RES_summary!P$19</f>
        <v>3.2742736720735603</v>
      </c>
      <c r="Q230" s="178">
        <f>Q173/RES_summary!Q$19</f>
        <v>3.3335727542898104</v>
      </c>
    </row>
    <row r="231" spans="1:17" ht="12" customHeight="1" x14ac:dyDescent="0.25">
      <c r="A231" s="23" t="s">
        <v>60</v>
      </c>
      <c r="B231" s="177">
        <f>B174/RES_summary!B$19</f>
        <v>1.7396420839922353</v>
      </c>
      <c r="C231" s="177">
        <f>C174/RES_summary!C$19</f>
        <v>1.8092043311131174</v>
      </c>
      <c r="D231" s="177">
        <f>D174/RES_summary!D$19</f>
        <v>1.8712851928997907</v>
      </c>
      <c r="E231" s="177">
        <f>E174/RES_summary!E$19</f>
        <v>1.9706399256005338</v>
      </c>
      <c r="F231" s="177">
        <f>F174/RES_summary!F$19</f>
        <v>2.0475042518809783</v>
      </c>
      <c r="G231" s="177">
        <f>G174/RES_summary!G$19</f>
        <v>2.1619724365648834</v>
      </c>
      <c r="H231" s="177">
        <f>H174/RES_summary!H$19</f>
        <v>2.2001449911130702</v>
      </c>
      <c r="I231" s="177">
        <f>I174/RES_summary!I$19</f>
        <v>2.2399511996177943</v>
      </c>
      <c r="J231" s="177">
        <f>J174/RES_summary!J$19</f>
        <v>2.2447509902497003</v>
      </c>
      <c r="K231" s="177">
        <f>K174/RES_summary!K$19</f>
        <v>2.2769735549505308</v>
      </c>
      <c r="L231" s="177">
        <f>L174/RES_summary!L$19</f>
        <v>2.3617536390500211</v>
      </c>
      <c r="M231" s="177">
        <f>M174/RES_summary!M$19</f>
        <v>2.8057258475339704</v>
      </c>
      <c r="N231" s="177">
        <f>N174/RES_summary!N$19</f>
        <v>3.218990758348995</v>
      </c>
      <c r="O231" s="177">
        <f>O174/RES_summary!O$19</f>
        <v>3.2749073264405677</v>
      </c>
      <c r="P231" s="177">
        <f>P174/RES_summary!P$19</f>
        <v>3.2742736720735603</v>
      </c>
      <c r="Q231" s="177">
        <f>Q174/RES_summary!Q$19</f>
        <v>3.3335727542898104</v>
      </c>
    </row>
    <row r="232" spans="1:17" ht="12" customHeight="1" x14ac:dyDescent="0.25">
      <c r="A232" s="158" t="s">
        <v>63</v>
      </c>
      <c r="B232" s="178">
        <f>B175/RES_summary!B$19</f>
        <v>30.687397855792309</v>
      </c>
      <c r="C232" s="178">
        <f>C175/RES_summary!C$19</f>
        <v>31.743446310916138</v>
      </c>
      <c r="D232" s="178">
        <f>D175/RES_summary!D$19</f>
        <v>32.019182986066063</v>
      </c>
      <c r="E232" s="178">
        <f>E175/RES_summary!E$19</f>
        <v>32.276491884927019</v>
      </c>
      <c r="F232" s="178">
        <f>F175/RES_summary!F$19</f>
        <v>32.088416855579432</v>
      </c>
      <c r="G232" s="178">
        <f>G175/RES_summary!G$19</f>
        <v>31.886723551067053</v>
      </c>
      <c r="H232" s="178">
        <f>H175/RES_summary!H$19</f>
        <v>31.338599383320989</v>
      </c>
      <c r="I232" s="178">
        <f>I175/RES_summary!I$19</f>
        <v>30.874643661798814</v>
      </c>
      <c r="J232" s="178">
        <f>J175/RES_summary!J$19</f>
        <v>30.381284905503247</v>
      </c>
      <c r="K232" s="178">
        <f>K175/RES_summary!K$19</f>
        <v>29.72245259290608</v>
      </c>
      <c r="L232" s="178">
        <f>L175/RES_summary!L$19</f>
        <v>29.2055819395908</v>
      </c>
      <c r="M232" s="178">
        <f>M175/RES_summary!M$19</f>
        <v>29.016429466981194</v>
      </c>
      <c r="N232" s="178">
        <f>N175/RES_summary!N$19</f>
        <v>28.213119349643147</v>
      </c>
      <c r="O232" s="178">
        <f>O175/RES_summary!O$19</f>
        <v>27.371563310355317</v>
      </c>
      <c r="P232" s="178">
        <f>P175/RES_summary!P$19</f>
        <v>26.082692785561733</v>
      </c>
      <c r="Q232" s="178">
        <f>Q175/RES_summary!Q$19</f>
        <v>25.91017923716749</v>
      </c>
    </row>
    <row r="233" spans="1:17" ht="12" customHeight="1" x14ac:dyDescent="0.25">
      <c r="A233" s="167" t="s">
        <v>169</v>
      </c>
      <c r="B233" s="183">
        <f>B176/RES_summary!B$19</f>
        <v>30.750658981046772</v>
      </c>
      <c r="C233" s="183">
        <f>C176/RES_summary!C$19</f>
        <v>31.831052926793308</v>
      </c>
      <c r="D233" s="183">
        <f>D176/RES_summary!D$19</f>
        <v>32.09357320501968</v>
      </c>
      <c r="E233" s="183">
        <f>E176/RES_summary!E$19</f>
        <v>32.347973004076152</v>
      </c>
      <c r="F233" s="183">
        <f>F176/RES_summary!F$19</f>
        <v>32.149154703479645</v>
      </c>
      <c r="G233" s="183">
        <f>G176/RES_summary!G$19</f>
        <v>31.976408763007985</v>
      </c>
      <c r="H233" s="183">
        <f>H176/RES_summary!H$19</f>
        <v>31.467399999094948</v>
      </c>
      <c r="I233" s="183">
        <f>I176/RES_summary!I$19</f>
        <v>31.080529626198103</v>
      </c>
      <c r="J233" s="183">
        <f>J176/RES_summary!J$19</f>
        <v>30.638510704181979</v>
      </c>
      <c r="K233" s="183">
        <f>K176/RES_summary!K$19</f>
        <v>30.033677375514625</v>
      </c>
      <c r="L233" s="183">
        <f>L176/RES_summary!L$19</f>
        <v>29.613949697939681</v>
      </c>
      <c r="M233" s="183">
        <f>M176/RES_summary!M$19</f>
        <v>29.423233074664964</v>
      </c>
      <c r="N233" s="183">
        <f>N176/RES_summary!N$19</f>
        <v>28.668964286317408</v>
      </c>
      <c r="O233" s="183">
        <f>O176/RES_summary!O$19</f>
        <v>27.836085627280791</v>
      </c>
      <c r="P233" s="183">
        <f>P176/RES_summary!P$19</f>
        <v>26.578594621574108</v>
      </c>
      <c r="Q233" s="183">
        <f>Q176/RES_summary!Q$19</f>
        <v>26.370530894284386</v>
      </c>
    </row>
    <row r="234" spans="1:17" ht="12" customHeight="1" x14ac:dyDescent="0.25">
      <c r="A234" s="167" t="s">
        <v>168</v>
      </c>
      <c r="B234" s="183">
        <f>B177/RES_summary!B$19</f>
        <v>21.771095904559608</v>
      </c>
      <c r="C234" s="183">
        <f>C177/RES_summary!C$19</f>
        <v>22.467170293099283</v>
      </c>
      <c r="D234" s="183">
        <f>D177/RES_summary!D$19</f>
        <v>22.813353426172455</v>
      </c>
      <c r="E234" s="183">
        <f>E177/RES_summary!E$19</f>
        <v>23.096439685097991</v>
      </c>
      <c r="F234" s="183">
        <f>F177/RES_summary!F$19</f>
        <v>23.063927604451013</v>
      </c>
      <c r="G234" s="183">
        <f>G177/RES_summary!G$19</f>
        <v>23.024340792281116</v>
      </c>
      <c r="H234" s="183">
        <f>H177/RES_summary!H$19</f>
        <v>22.740182000726769</v>
      </c>
      <c r="I234" s="183">
        <f>I177/RES_summary!I$19</f>
        <v>22.54917679936062</v>
      </c>
      <c r="J234" s="183">
        <f>J177/RES_summary!J$19</f>
        <v>22.312147790767163</v>
      </c>
      <c r="K234" s="183">
        <f>K177/RES_summary!K$19</f>
        <v>21.950679413842359</v>
      </c>
      <c r="L234" s="183">
        <f>L177/RES_summary!L$19</f>
        <v>21.732175023468756</v>
      </c>
      <c r="M234" s="183">
        <f>M177/RES_summary!M$19</f>
        <v>21.606356559259318</v>
      </c>
      <c r="N234" s="183">
        <f>N177/RES_summary!N$19</f>
        <v>21.101437414203641</v>
      </c>
      <c r="O234" s="183">
        <f>O177/RES_summary!O$19</f>
        <v>20.541242106574021</v>
      </c>
      <c r="P234" s="183">
        <f>P177/RES_summary!P$19</f>
        <v>19.675994625402407</v>
      </c>
      <c r="Q234" s="183">
        <f>Q177/RES_summary!Q$19</f>
        <v>19.573220990433313</v>
      </c>
    </row>
    <row r="235" spans="1:17" ht="12" customHeight="1" x14ac:dyDescent="0.25">
      <c r="A235" s="166" t="s">
        <v>57</v>
      </c>
      <c r="B235" s="182">
        <f>B178/RES_summary!B$19</f>
        <v>12.300263592421775</v>
      </c>
      <c r="C235" s="182">
        <f>C178/RES_summary!C$19</f>
        <v>12.732421170717465</v>
      </c>
      <c r="D235" s="182">
        <f>D178/RES_summary!D$19</f>
        <v>12.837429282007385</v>
      </c>
      <c r="E235" s="182">
        <f>E178/RES_summary!E$19</f>
        <v>12.939189201628919</v>
      </c>
      <c r="F235" s="182">
        <f>F178/RES_summary!F$19</f>
        <v>12.859661881392876</v>
      </c>
      <c r="G235" s="182">
        <f>G178/RES_summary!G$19</f>
        <v>12.790563505202405</v>
      </c>
      <c r="H235" s="182">
        <f>H178/RES_summary!H$19</f>
        <v>12.586959999638051</v>
      </c>
      <c r="I235" s="182">
        <f>I178/RES_summary!I$19</f>
        <v>12.432211850479492</v>
      </c>
      <c r="J235" s="182">
        <f>J178/RES_summary!J$19</f>
        <v>12.255404281672725</v>
      </c>
      <c r="K235" s="182">
        <f>K178/RES_summary!K$19</f>
        <v>12.013470950205603</v>
      </c>
      <c r="L235" s="182">
        <f>L178/RES_summary!L$19</f>
        <v>11.84557987917592</v>
      </c>
      <c r="M235" s="182">
        <f>M178/RES_summary!M$19</f>
        <v>11.76929322986604</v>
      </c>
      <c r="N235" s="182">
        <f>N178/RES_summary!N$19</f>
        <v>11.467585714526972</v>
      </c>
      <c r="O235" s="182">
        <f>O178/RES_summary!O$19</f>
        <v>11.134434250912369</v>
      </c>
      <c r="P235" s="182">
        <f>P178/RES_summary!P$19</f>
        <v>10.631437848629689</v>
      </c>
      <c r="Q235" s="182">
        <f>Q178/RES_summary!Q$19</f>
        <v>10.54821235771384</v>
      </c>
    </row>
    <row r="236" spans="1:17" ht="12" customHeight="1" x14ac:dyDescent="0.25">
      <c r="A236" s="147" t="s">
        <v>59</v>
      </c>
      <c r="B236" s="181">
        <f>B179/RES_summary!B$19</f>
        <v>9.4708323121378317</v>
      </c>
      <c r="C236" s="181">
        <f>C179/RES_summary!C$19</f>
        <v>9.734749122381821</v>
      </c>
      <c r="D236" s="181">
        <f>D179/RES_summary!D$19</f>
        <v>9.9759241441650683</v>
      </c>
      <c r="E236" s="181">
        <f>E179/RES_summary!E$19</f>
        <v>10.157250483469072</v>
      </c>
      <c r="F236" s="181">
        <f>F179/RES_summary!F$19</f>
        <v>10.204265723058136</v>
      </c>
      <c r="G236" s="181">
        <f>G179/RES_summary!G$19</f>
        <v>10.233777287078706</v>
      </c>
      <c r="H236" s="181">
        <f>H179/RES_summary!H$19</f>
        <v>10.15322200108872</v>
      </c>
      <c r="I236" s="181">
        <f>I179/RES_summary!I$19</f>
        <v>10.116964948881131</v>
      </c>
      <c r="J236" s="181">
        <f>J179/RES_summary!J$19</f>
        <v>10.05674350909444</v>
      </c>
      <c r="K236" s="181">
        <f>K179/RES_summary!K$19</f>
        <v>9.9372084636367504</v>
      </c>
      <c r="L236" s="181">
        <f>L179/RES_summary!L$19</f>
        <v>9.8865951442928335</v>
      </c>
      <c r="M236" s="181">
        <f>M179/RES_summary!M$19</f>
        <v>9.8370633293932777</v>
      </c>
      <c r="N236" s="181">
        <f>N179/RES_summary!N$19</f>
        <v>9.6338516996766685</v>
      </c>
      <c r="O236" s="181">
        <f>O179/RES_summary!O$19</f>
        <v>9.4068078556616506</v>
      </c>
      <c r="P236" s="181">
        <f>P179/RES_summary!P$19</f>
        <v>9.0445567767727173</v>
      </c>
      <c r="Q236" s="181">
        <f>Q179/RES_summary!Q$19</f>
        <v>9.0250086327194765</v>
      </c>
    </row>
    <row r="237" spans="1:17" ht="12" customHeight="1" x14ac:dyDescent="0.25">
      <c r="A237" s="163" t="s">
        <v>142</v>
      </c>
      <c r="B237" s="180">
        <f>B180/RES_summary!B$19</f>
        <v>28.750917391184782</v>
      </c>
      <c r="C237" s="180">
        <f>C180/RES_summary!C$19</f>
        <v>27.662825478837064</v>
      </c>
      <c r="D237" s="180">
        <f>D180/RES_summary!D$19</f>
        <v>30.123213979901401</v>
      </c>
      <c r="E237" s="180">
        <f>E180/RES_summary!E$19</f>
        <v>31.40455707502873</v>
      </c>
      <c r="F237" s="180">
        <f>F180/RES_summary!F$19</f>
        <v>33.298130476977761</v>
      </c>
      <c r="G237" s="180">
        <f>G180/RES_summary!G$19</f>
        <v>33.293968926666253</v>
      </c>
      <c r="H237" s="180">
        <f>H180/RES_summary!H$19</f>
        <v>30.981097360530129</v>
      </c>
      <c r="I237" s="180">
        <f>I180/RES_summary!I$19</f>
        <v>28.078799343109992</v>
      </c>
      <c r="J237" s="180">
        <f>J180/RES_summary!J$19</f>
        <v>26.619830681879598</v>
      </c>
      <c r="K237" s="180">
        <f>K180/RES_summary!K$19</f>
        <v>25.686821674534176</v>
      </c>
      <c r="L237" s="180">
        <f>L180/RES_summary!L$19</f>
        <v>28.951647854540933</v>
      </c>
      <c r="M237" s="180">
        <f>M180/RES_summary!M$19</f>
        <v>30.417606799545101</v>
      </c>
      <c r="N237" s="180">
        <f>N180/RES_summary!N$19</f>
        <v>27.631873108674554</v>
      </c>
      <c r="O237" s="180">
        <f>O180/RES_summary!O$19</f>
        <v>29.017293047990709</v>
      </c>
      <c r="P237" s="180">
        <f>P180/RES_summary!P$19</f>
        <v>24.891424874019798</v>
      </c>
      <c r="Q237" s="180">
        <f>Q180/RES_summary!Q$19</f>
        <v>32.519782410527043</v>
      </c>
    </row>
    <row r="238" spans="1:17" ht="12" customHeight="1" x14ac:dyDescent="0.25">
      <c r="A238" s="161" t="s">
        <v>141</v>
      </c>
      <c r="B238" s="179">
        <f>B181/RES_summary!B$19</f>
        <v>20.971199268615297</v>
      </c>
      <c r="C238" s="179">
        <f>C181/RES_summary!C$19</f>
        <v>20.799879313917007</v>
      </c>
      <c r="D238" s="179">
        <f>D181/RES_summary!D$19</f>
        <v>22.02520973612609</v>
      </c>
      <c r="E238" s="179">
        <f>E181/RES_summary!E$19</f>
        <v>22.71907331348001</v>
      </c>
      <c r="F238" s="179">
        <f>F181/RES_summary!F$19</f>
        <v>23.523517913850018</v>
      </c>
      <c r="G238" s="179">
        <f>G181/RES_summary!G$19</f>
        <v>23.551364857743685</v>
      </c>
      <c r="H238" s="179">
        <f>H181/RES_summary!H$19</f>
        <v>22.545660945300753</v>
      </c>
      <c r="I238" s="179">
        <f>I181/RES_summary!I$19</f>
        <v>21.348484686125847</v>
      </c>
      <c r="J238" s="179">
        <f>J181/RES_summary!J$19</f>
        <v>20.704675781846866</v>
      </c>
      <c r="K238" s="179">
        <f>K181/RES_summary!K$19</f>
        <v>20.211937133450686</v>
      </c>
      <c r="L238" s="179">
        <f>L181/RES_summary!L$19</f>
        <v>21.467254286109366</v>
      </c>
      <c r="M238" s="179">
        <f>M181/RES_summary!M$19</f>
        <v>22.004106049211178</v>
      </c>
      <c r="N238" s="179">
        <f>N181/RES_summary!N$19</f>
        <v>20.686600943146569</v>
      </c>
      <c r="O238" s="179">
        <f>O181/RES_summary!O$19</f>
        <v>21.013725074857852</v>
      </c>
      <c r="P238" s="179">
        <f>P181/RES_summary!P$19</f>
        <v>19.00112672638031</v>
      </c>
      <c r="Q238" s="179">
        <f>Q181/RES_summary!Q$19</f>
        <v>22.032921596930972</v>
      </c>
    </row>
    <row r="239" spans="1:17" ht="12" customHeight="1" x14ac:dyDescent="0.25">
      <c r="A239" s="148" t="s">
        <v>60</v>
      </c>
      <c r="B239" s="177">
        <f>B182/RES_summary!B$19</f>
        <v>11.500366956477471</v>
      </c>
      <c r="C239" s="177">
        <f>C182/RES_summary!C$19</f>
        <v>11.065130191535101</v>
      </c>
      <c r="D239" s="177">
        <f>D182/RES_summary!D$19</f>
        <v>12.049285591960714</v>
      </c>
      <c r="E239" s="177">
        <f>E182/RES_summary!E$19</f>
        <v>12.561822830010815</v>
      </c>
      <c r="F239" s="177">
        <f>F182/RES_summary!F$19</f>
        <v>13.319252190791858</v>
      </c>
      <c r="G239" s="177">
        <f>G182/RES_summary!G$19</f>
        <v>13.317587570665461</v>
      </c>
      <c r="H239" s="177">
        <f>H182/RES_summary!H$19</f>
        <v>12.392438944211936</v>
      </c>
      <c r="I239" s="177">
        <f>I182/RES_summary!I$19</f>
        <v>11.231519737244426</v>
      </c>
      <c r="J239" s="177">
        <f>J182/RES_summary!J$19</f>
        <v>10.647932272752104</v>
      </c>
      <c r="K239" s="177">
        <f>K182/RES_summary!K$19</f>
        <v>10.274728669813689</v>
      </c>
      <c r="L239" s="177">
        <f>L182/RES_summary!L$19</f>
        <v>11.580659141816513</v>
      </c>
      <c r="M239" s="177">
        <f>M182/RES_summary!M$19</f>
        <v>12.167042719817896</v>
      </c>
      <c r="N239" s="177">
        <f>N182/RES_summary!N$19</f>
        <v>11.052749243469899</v>
      </c>
      <c r="O239" s="177">
        <f>O182/RES_summary!O$19</f>
        <v>11.6069172191962</v>
      </c>
      <c r="P239" s="177">
        <f>P182/RES_summary!P$19</f>
        <v>9.9565699496075766</v>
      </c>
      <c r="Q239" s="177">
        <f>Q182/RES_summary!Q$19</f>
        <v>13.007912964211165</v>
      </c>
    </row>
    <row r="240" spans="1:17" ht="12" customHeight="1" x14ac:dyDescent="0.25">
      <c r="A240" s="148" t="s">
        <v>59</v>
      </c>
      <c r="B240" s="177">
        <f>B183/RES_summary!B$19</f>
        <v>9.4708323121378282</v>
      </c>
      <c r="C240" s="177">
        <f>C183/RES_summary!C$19</f>
        <v>9.7347491223819063</v>
      </c>
      <c r="D240" s="177">
        <f>D183/RES_summary!D$19</f>
        <v>9.9759241441653774</v>
      </c>
      <c r="E240" s="177">
        <f>E183/RES_summary!E$19</f>
        <v>10.157250483469193</v>
      </c>
      <c r="F240" s="177">
        <f>F183/RES_summary!F$19</f>
        <v>10.204265723058164</v>
      </c>
      <c r="G240" s="177">
        <f>G183/RES_summary!G$19</f>
        <v>10.233777287078224</v>
      </c>
      <c r="H240" s="177">
        <f>H183/RES_summary!H$19</f>
        <v>10.153222001088819</v>
      </c>
      <c r="I240" s="177">
        <f>I183/RES_summary!I$19</f>
        <v>10.116964948881419</v>
      </c>
      <c r="J240" s="177">
        <f>J183/RES_summary!J$19</f>
        <v>10.056743509094758</v>
      </c>
      <c r="K240" s="177">
        <f>K183/RES_summary!K$19</f>
        <v>9.9372084636369937</v>
      </c>
      <c r="L240" s="177">
        <f>L183/RES_summary!L$19</f>
        <v>9.8865951442928512</v>
      </c>
      <c r="M240" s="177">
        <f>M183/RES_summary!M$19</f>
        <v>9.8370633293932759</v>
      </c>
      <c r="N240" s="177">
        <f>N183/RES_summary!N$19</f>
        <v>9.6338516996766739</v>
      </c>
      <c r="O240" s="177">
        <f>O183/RES_summary!O$19</f>
        <v>9.4068078556616488</v>
      </c>
      <c r="P240" s="177">
        <f>P183/RES_summary!P$19</f>
        <v>9.0445567767727315</v>
      </c>
      <c r="Q240" s="177">
        <f>Q183/RES_summary!Q$19</f>
        <v>9.0250086327198051</v>
      </c>
    </row>
    <row r="241" spans="1:17" ht="12" customHeight="1" x14ac:dyDescent="0.25">
      <c r="A241" s="158" t="s">
        <v>62</v>
      </c>
      <c r="B241" s="178">
        <f>B184/RES_summary!B$19</f>
        <v>14.088261704602946</v>
      </c>
      <c r="C241" s="178">
        <f>C184/RES_summary!C$19</f>
        <v>13.996787345698909</v>
      </c>
      <c r="D241" s="178">
        <f>D184/RES_summary!D$19</f>
        <v>13.76039796417389</v>
      </c>
      <c r="E241" s="178">
        <f>E184/RES_summary!E$19</f>
        <v>14.588120197306051</v>
      </c>
      <c r="F241" s="178">
        <f>F184/RES_summary!F$19</f>
        <v>15.615227614790324</v>
      </c>
      <c r="G241" s="178">
        <f>G184/RES_summary!G$19</f>
        <v>15.482426942312253</v>
      </c>
      <c r="H241" s="178">
        <f>H184/RES_summary!H$19</f>
        <v>14.340692989088533</v>
      </c>
      <c r="I241" s="178">
        <f>I184/RES_summary!I$19</f>
        <v>13.155070752788419</v>
      </c>
      <c r="J241" s="178">
        <f>J184/RES_summary!J$19</f>
        <v>13.569930224340734</v>
      </c>
      <c r="K241" s="178">
        <f>K184/RES_summary!K$19</f>
        <v>13.164011820916372</v>
      </c>
      <c r="L241" s="178">
        <f>L184/RES_summary!L$19</f>
        <v>13.719217056024426</v>
      </c>
      <c r="M241" s="178">
        <f>M184/RES_summary!M$19</f>
        <v>13.04768247649149</v>
      </c>
      <c r="N241" s="178">
        <f>N184/RES_summary!N$19</f>
        <v>13.121871786179332</v>
      </c>
      <c r="O241" s="178">
        <f>O184/RES_summary!O$19</f>
        <v>13.511683051807619</v>
      </c>
      <c r="P241" s="178">
        <f>P184/RES_summary!P$19</f>
        <v>12.932006325039429</v>
      </c>
      <c r="Q241" s="178">
        <f>Q184/RES_summary!Q$19</f>
        <v>14.47492141855127</v>
      </c>
    </row>
    <row r="242" spans="1:17" ht="12" customHeight="1" x14ac:dyDescent="0.25">
      <c r="A242" s="23" t="s">
        <v>57</v>
      </c>
      <c r="B242" s="177">
        <f>B185/RES_summary!B$19</f>
        <v>16.461279154332694</v>
      </c>
      <c r="C242" s="177">
        <f>C185/RES_summary!C$19</f>
        <v>16.667682539666668</v>
      </c>
      <c r="D242" s="177">
        <f>D185/RES_summary!D$19</f>
        <v>16.548379836514457</v>
      </c>
      <c r="E242" s="177">
        <f>E185/RES_summary!E$19</f>
        <v>17.524930746835324</v>
      </c>
      <c r="F242" s="177">
        <f>F185/RES_summary!F$19</f>
        <v>17.44726244097092</v>
      </c>
      <c r="G242" s="177">
        <f>G185/RES_summary!G$19</f>
        <v>19.310371794800325</v>
      </c>
      <c r="H242" s="177">
        <f>H185/RES_summary!H$19</f>
        <v>17.645982893493258</v>
      </c>
      <c r="I242" s="177">
        <f>I185/RES_summary!I$19</f>
        <v>17.421608269896108</v>
      </c>
      <c r="J242" s="177">
        <f>J185/RES_summary!J$19</f>
        <v>17.540345649498274</v>
      </c>
      <c r="K242" s="177">
        <f>K185/RES_summary!K$19</f>
        <v>16.061971070144949</v>
      </c>
      <c r="L242" s="177">
        <f>L185/RES_summary!L$19</f>
        <v>16.839428259384142</v>
      </c>
      <c r="M242" s="177">
        <f>M185/RES_summary!M$19</f>
        <v>15.773385663222703</v>
      </c>
      <c r="N242" s="177">
        <f>N185/RES_summary!N$19</f>
        <v>15.887185155020001</v>
      </c>
      <c r="O242" s="177">
        <f>O185/RES_summary!O$19</f>
        <v>15.772776001317933</v>
      </c>
      <c r="P242" s="177">
        <f>P185/RES_summary!P$19</f>
        <v>15.437909669618943</v>
      </c>
      <c r="Q242" s="177">
        <f>Q185/RES_summary!Q$19</f>
        <v>15.570456073740147</v>
      </c>
    </row>
    <row r="243" spans="1:17" ht="12" customHeight="1" x14ac:dyDescent="0.25">
      <c r="A243" s="29" t="s">
        <v>140</v>
      </c>
      <c r="B243" s="176">
        <f>B186/RES_summary!B$19</f>
        <v>10.234238313853838</v>
      </c>
      <c r="C243" s="176">
        <f>C186/RES_summary!C$19</f>
        <v>10.439958601863884</v>
      </c>
      <c r="D243" s="176">
        <f>D186/RES_summary!D$19</f>
        <v>10.815847408348786</v>
      </c>
      <c r="E243" s="176">
        <f>E186/RES_summary!E$19</f>
        <v>10.804184576588614</v>
      </c>
      <c r="F243" s="176">
        <f>F186/RES_summary!F$19</f>
        <v>13.509175126778333</v>
      </c>
      <c r="G243" s="176">
        <f>G186/RES_summary!G$19</f>
        <v>11.499719580704754</v>
      </c>
      <c r="H243" s="176">
        <f>H186/RES_summary!H$19</f>
        <v>11.954921174381365</v>
      </c>
      <c r="I243" s="176">
        <f>I186/RES_summary!I$19</f>
        <v>10.948411645672396</v>
      </c>
      <c r="J243" s="176">
        <f>J186/RES_summary!J$19</f>
        <v>10.42934617047427</v>
      </c>
      <c r="K243" s="176">
        <f>K186/RES_summary!K$19</f>
        <v>10.821466999833092</v>
      </c>
      <c r="L243" s="176">
        <f>L186/RES_summary!L$19</f>
        <v>10.918450494650475</v>
      </c>
      <c r="M243" s="176">
        <f>M186/RES_summary!M$19</f>
        <v>10.851541354974275</v>
      </c>
      <c r="N243" s="176">
        <f>N186/RES_summary!N$19</f>
        <v>10.70899145854661</v>
      </c>
      <c r="O243" s="176">
        <f>O186/RES_summary!O$19</f>
        <v>11.500235647219752</v>
      </c>
      <c r="P243" s="176">
        <f>P186/RES_summary!P$19</f>
        <v>10.638800725738671</v>
      </c>
      <c r="Q243" s="176">
        <f>Q186/RES_summary!Q$19</f>
        <v>13.421675145946887</v>
      </c>
    </row>
    <row r="245" spans="1:17" ht="12" customHeight="1" x14ac:dyDescent="0.25">
      <c r="A245" s="152" t="s">
        <v>71</v>
      </c>
      <c r="B245" s="184">
        <f>B188/RES_summary!B$19</f>
        <v>80.954260380956129</v>
      </c>
      <c r="C245" s="184">
        <f>C188/RES_summary!C$19</f>
        <v>84.289529662571354</v>
      </c>
      <c r="D245" s="184">
        <f>D188/RES_summary!D$19</f>
        <v>85.646976473147546</v>
      </c>
      <c r="E245" s="184">
        <f>E188/RES_summary!E$19</f>
        <v>91.967034734642809</v>
      </c>
      <c r="F245" s="184">
        <f>F188/RES_summary!F$19</f>
        <v>94.620540921184315</v>
      </c>
      <c r="G245" s="184">
        <f>G188/RES_summary!G$19</f>
        <v>98.42671062999645</v>
      </c>
      <c r="H245" s="184">
        <f>H188/RES_summary!H$19</f>
        <v>95.605208793089759</v>
      </c>
      <c r="I245" s="184">
        <f>I188/RES_summary!I$19</f>
        <v>93.37303152187414</v>
      </c>
      <c r="J245" s="184">
        <f>J188/RES_summary!J$19</f>
        <v>94.76569928138386</v>
      </c>
      <c r="K245" s="184">
        <f>K188/RES_summary!K$19</f>
        <v>95.573700765406642</v>
      </c>
      <c r="L245" s="184">
        <f>L188/RES_summary!L$19</f>
        <v>100.21879191594525</v>
      </c>
      <c r="M245" s="184">
        <f>M188/RES_summary!M$19</f>
        <v>92.731741749109446</v>
      </c>
      <c r="N245" s="184">
        <f>N188/RES_summary!N$19</f>
        <v>99.32589623444278</v>
      </c>
      <c r="O245" s="184">
        <f>O188/RES_summary!O$19</f>
        <v>100.18457720147731</v>
      </c>
      <c r="P245" s="184">
        <f>P188/RES_summary!P$19</f>
        <v>84.015479451213153</v>
      </c>
      <c r="Q245" s="184">
        <f>Q188/RES_summary!Q$19</f>
        <v>96.638625784867727</v>
      </c>
    </row>
    <row r="246" spans="1:17" ht="12" customHeight="1" x14ac:dyDescent="0.25">
      <c r="A246" s="158" t="s">
        <v>65</v>
      </c>
      <c r="B246" s="178">
        <f>B189/RES_summary!B$19</f>
        <v>54.891280667398853</v>
      </c>
      <c r="C246" s="178">
        <f>C189/RES_summary!C$19</f>
        <v>57.249392205534797</v>
      </c>
      <c r="D246" s="178">
        <f>D189/RES_summary!D$19</f>
        <v>57.922380689964157</v>
      </c>
      <c r="E246" s="178">
        <f>E189/RES_summary!E$19</f>
        <v>63.577898819792694</v>
      </c>
      <c r="F246" s="178">
        <f>F189/RES_summary!F$19</f>
        <v>64.842568687221004</v>
      </c>
      <c r="G246" s="178">
        <f>G189/RES_summary!G$19</f>
        <v>68.58149540109072</v>
      </c>
      <c r="H246" s="178">
        <f>H189/RES_summary!H$19</f>
        <v>65.470443862012459</v>
      </c>
      <c r="I246" s="178">
        <f>I189/RES_summary!I$19</f>
        <v>63.417999679887799</v>
      </c>
      <c r="J246" s="178">
        <f>J189/RES_summary!J$19</f>
        <v>64.866859946431674</v>
      </c>
      <c r="K246" s="178">
        <f>K189/RES_summary!K$19</f>
        <v>65.750847542634816</v>
      </c>
      <c r="L246" s="178">
        <f>L189/RES_summary!L$19</f>
        <v>69.937944999682855</v>
      </c>
      <c r="M246" s="178">
        <f>M189/RES_summary!M$19</f>
        <v>61.095749290544788</v>
      </c>
      <c r="N246" s="178">
        <f>N189/RES_summary!N$19</f>
        <v>66.582129386980469</v>
      </c>
      <c r="O246" s="178">
        <f>O189/RES_summary!O$19</f>
        <v>66.855589697971411</v>
      </c>
      <c r="P246" s="178">
        <f>P189/RES_summary!P$19</f>
        <v>51.26815656739641</v>
      </c>
      <c r="Q246" s="178">
        <f>Q189/RES_summary!Q$19</f>
        <v>62.048125664904596</v>
      </c>
    </row>
    <row r="247" spans="1:17" ht="12" customHeight="1" x14ac:dyDescent="0.25">
      <c r="A247" s="23" t="s">
        <v>84</v>
      </c>
      <c r="B247" s="177">
        <f>B190/RES_summary!B$19</f>
        <v>53.227390031964546</v>
      </c>
      <c r="C247" s="177">
        <f>C190/RES_summary!C$19</f>
        <v>55.597183332353666</v>
      </c>
      <c r="D247" s="177">
        <f>D190/RES_summary!D$19</f>
        <v>56.106188897089346</v>
      </c>
      <c r="E247" s="177">
        <f>E190/RES_summary!E$19</f>
        <v>61.484584800729785</v>
      </c>
      <c r="F247" s="177">
        <f>F190/RES_summary!F$19</f>
        <v>62.187165826360427</v>
      </c>
      <c r="G247" s="177">
        <f>G190/RES_summary!G$19</f>
        <v>66.059607379102005</v>
      </c>
      <c r="H247" s="177">
        <f>H190/RES_summary!H$19</f>
        <v>63.282157653120386</v>
      </c>
      <c r="I247" s="177">
        <f>I190/RES_summary!I$19</f>
        <v>62.018840286262318</v>
      </c>
      <c r="J247" s="177">
        <f>J190/RES_summary!J$19</f>
        <v>63.495079475523646</v>
      </c>
      <c r="K247" s="177">
        <f>K190/RES_summary!K$19</f>
        <v>64.501866157614629</v>
      </c>
      <c r="L247" s="177">
        <f>L190/RES_summary!L$19</f>
        <v>68.480214374711522</v>
      </c>
      <c r="M247" s="177">
        <f>M190/RES_summary!M$19</f>
        <v>59.444322338660413</v>
      </c>
      <c r="N247" s="177">
        <f>N190/RES_summary!N$19</f>
        <v>65.468811134660058</v>
      </c>
      <c r="O247" s="177">
        <f>O190/RES_summary!O$19</f>
        <v>65.655570572906683</v>
      </c>
      <c r="P247" s="177">
        <f>P190/RES_summary!P$19</f>
        <v>50.470199950146139</v>
      </c>
      <c r="Q247" s="177">
        <f>Q190/RES_summary!Q$19</f>
        <v>60.253179870030039</v>
      </c>
    </row>
    <row r="248" spans="1:17" ht="12" customHeight="1" x14ac:dyDescent="0.25">
      <c r="A248" s="23" t="s">
        <v>60</v>
      </c>
      <c r="B248" s="177">
        <f>B191/RES_summary!B$19</f>
        <v>1.6638906354343066</v>
      </c>
      <c r="C248" s="177">
        <f>C191/RES_summary!C$19</f>
        <v>1.6522088731811282</v>
      </c>
      <c r="D248" s="177">
        <f>D191/RES_summary!D$19</f>
        <v>1.8161917928748148</v>
      </c>
      <c r="E248" s="177">
        <f>E191/RES_summary!E$19</f>
        <v>2.0933140190629111</v>
      </c>
      <c r="F248" s="177">
        <f>F191/RES_summary!F$19</f>
        <v>2.655402860860574</v>
      </c>
      <c r="G248" s="177">
        <f>G191/RES_summary!G$19</f>
        <v>2.521888021988703</v>
      </c>
      <c r="H248" s="177">
        <f>H191/RES_summary!H$19</f>
        <v>2.1882862088920634</v>
      </c>
      <c r="I248" s="177">
        <f>I191/RES_summary!I$19</f>
        <v>1.3991593936254796</v>
      </c>
      <c r="J248" s="177">
        <f>J191/RES_summary!J$19</f>
        <v>1.3717804709080201</v>
      </c>
      <c r="K248" s="177">
        <f>K191/RES_summary!K$19</f>
        <v>1.2489813850201819</v>
      </c>
      <c r="L248" s="177">
        <f>L191/RES_summary!L$19</f>
        <v>1.4577306249713446</v>
      </c>
      <c r="M248" s="177">
        <f>M191/RES_summary!M$19</f>
        <v>1.6514269518843794</v>
      </c>
      <c r="N248" s="177">
        <f>N191/RES_summary!N$19</f>
        <v>1.1133182523204148</v>
      </c>
      <c r="O248" s="177">
        <f>O191/RES_summary!O$19</f>
        <v>1.2000191250647316</v>
      </c>
      <c r="P248" s="177">
        <f>P191/RES_summary!P$19</f>
        <v>0.79795661725027278</v>
      </c>
      <c r="Q248" s="177">
        <f>Q191/RES_summary!Q$19</f>
        <v>1.7949457948745517</v>
      </c>
    </row>
    <row r="249" spans="1:17" ht="12" customHeight="1" x14ac:dyDescent="0.25">
      <c r="A249" s="158" t="s">
        <v>112</v>
      </c>
      <c r="B249" s="178">
        <f>B192/RES_summary!B$19</f>
        <v>2.7449450802787019</v>
      </c>
      <c r="C249" s="178">
        <f>C192/RES_summary!C$19</f>
        <v>2.9254862588287049</v>
      </c>
      <c r="D249" s="178">
        <f>D192/RES_summary!D$19</f>
        <v>3.1118964202809685</v>
      </c>
      <c r="E249" s="178">
        <f>E192/RES_summary!E$19</f>
        <v>3.3488443926813107</v>
      </c>
      <c r="F249" s="178">
        <f>F192/RES_summary!F$19</f>
        <v>3.5944178843354906</v>
      </c>
      <c r="G249" s="178">
        <f>G192/RES_summary!G$19</f>
        <v>3.9164929547425738</v>
      </c>
      <c r="H249" s="178">
        <f>H192/RES_summary!H$19</f>
        <v>4.1571555113841407</v>
      </c>
      <c r="I249" s="178">
        <f>I192/RES_summary!I$19</f>
        <v>4.3596001171134207</v>
      </c>
      <c r="J249" s="178">
        <f>J192/RES_summary!J$19</f>
        <v>4.7225140889252577</v>
      </c>
      <c r="K249" s="178">
        <f>K192/RES_summary!K$19</f>
        <v>4.9584631169342144</v>
      </c>
      <c r="L249" s="178">
        <f>L192/RES_summary!L$19</f>
        <v>5.3478708983612284</v>
      </c>
      <c r="M249" s="178">
        <f>M192/RES_summary!M$19</f>
        <v>6.8191643711484451</v>
      </c>
      <c r="N249" s="178">
        <f>N192/RES_summary!N$19</f>
        <v>8.2589600566270658</v>
      </c>
      <c r="O249" s="178">
        <f>O192/RES_summary!O$19</f>
        <v>8.8119943932465379</v>
      </c>
      <c r="P249" s="178">
        <f>P192/RES_summary!P$19</f>
        <v>9.2531929519653069</v>
      </c>
      <c r="Q249" s="178">
        <f>Q192/RES_summary!Q$19</f>
        <v>9.6384568468653562</v>
      </c>
    </row>
    <row r="250" spans="1:17" ht="12" customHeight="1" x14ac:dyDescent="0.25">
      <c r="A250" s="23" t="s">
        <v>60</v>
      </c>
      <c r="B250" s="177">
        <f>B193/RES_summary!B$19</f>
        <v>2.7449450802787019</v>
      </c>
      <c r="C250" s="177">
        <f>C193/RES_summary!C$19</f>
        <v>2.9254862588287049</v>
      </c>
      <c r="D250" s="177">
        <f>D193/RES_summary!D$19</f>
        <v>3.1118964202809685</v>
      </c>
      <c r="E250" s="177">
        <f>E193/RES_summary!E$19</f>
        <v>3.3488443926813107</v>
      </c>
      <c r="F250" s="177">
        <f>F193/RES_summary!F$19</f>
        <v>3.5944178843354906</v>
      </c>
      <c r="G250" s="177">
        <f>G193/RES_summary!G$19</f>
        <v>3.9164929547425738</v>
      </c>
      <c r="H250" s="177">
        <f>H193/RES_summary!H$19</f>
        <v>4.1571555113841407</v>
      </c>
      <c r="I250" s="177">
        <f>I193/RES_summary!I$19</f>
        <v>4.3596001171134207</v>
      </c>
      <c r="J250" s="177">
        <f>J193/RES_summary!J$19</f>
        <v>4.7225140889252577</v>
      </c>
      <c r="K250" s="177">
        <f>K193/RES_summary!K$19</f>
        <v>4.9584631169342144</v>
      </c>
      <c r="L250" s="177">
        <f>L193/RES_summary!L$19</f>
        <v>5.3478708983612284</v>
      </c>
      <c r="M250" s="177">
        <f>M193/RES_summary!M$19</f>
        <v>6.8191643711484451</v>
      </c>
      <c r="N250" s="177">
        <f>N193/RES_summary!N$19</f>
        <v>8.2589600566270658</v>
      </c>
      <c r="O250" s="177">
        <f>O193/RES_summary!O$19</f>
        <v>8.8119943932465379</v>
      </c>
      <c r="P250" s="177">
        <f>P193/RES_summary!P$19</f>
        <v>9.2531929519653069</v>
      </c>
      <c r="Q250" s="177">
        <f>Q193/RES_summary!Q$19</f>
        <v>9.6384568468653562</v>
      </c>
    </row>
    <row r="251" spans="1:17" ht="12" customHeight="1" x14ac:dyDescent="0.25">
      <c r="A251" s="158" t="s">
        <v>63</v>
      </c>
      <c r="B251" s="178">
        <f>B194/RES_summary!B$19</f>
        <v>15.811657295352378</v>
      </c>
      <c r="C251" s="178">
        <f>C194/RES_summary!C$19</f>
        <v>16.40276527846893</v>
      </c>
      <c r="D251" s="178">
        <f>D194/RES_summary!D$19</f>
        <v>16.664196318489424</v>
      </c>
      <c r="E251" s="178">
        <f>E194/RES_summary!E$19</f>
        <v>16.882101502942422</v>
      </c>
      <c r="F251" s="178">
        <f>F194/RES_summary!F$19</f>
        <v>16.917687299332254</v>
      </c>
      <c r="G251" s="178">
        <f>G194/RES_summary!G$19</f>
        <v>16.913936089264478</v>
      </c>
      <c r="H251" s="178">
        <f>H194/RES_summary!H$19</f>
        <v>16.870291776777247</v>
      </c>
      <c r="I251" s="178">
        <f>I194/RES_summary!I$19</f>
        <v>16.833017113370065</v>
      </c>
      <c r="J251" s="178">
        <f>J194/RES_summary!J$19</f>
        <v>16.70135539341549</v>
      </c>
      <c r="K251" s="178">
        <f>K194/RES_summary!K$19</f>
        <v>16.505518491780908</v>
      </c>
      <c r="L251" s="178">
        <f>L194/RES_summary!L$19</f>
        <v>16.38431946476468</v>
      </c>
      <c r="M251" s="178">
        <f>M194/RES_summary!M$19</f>
        <v>16.444099533352809</v>
      </c>
      <c r="N251" s="178">
        <f>N194/RES_summary!N$19</f>
        <v>16.16637074894545</v>
      </c>
      <c r="O251" s="178">
        <f>O194/RES_summary!O$19</f>
        <v>15.84959680414884</v>
      </c>
      <c r="P251" s="178">
        <f>P194/RES_summary!P$19</f>
        <v>15.245649610046996</v>
      </c>
      <c r="Q251" s="178">
        <f>Q194/RES_summary!Q$19</f>
        <v>15.434643752803598</v>
      </c>
    </row>
    <row r="252" spans="1:17" ht="12" customHeight="1" x14ac:dyDescent="0.25">
      <c r="A252" s="167" t="s">
        <v>169</v>
      </c>
      <c r="B252" s="183">
        <f>B195/RES_summary!B$19</f>
        <v>15.784305155385715</v>
      </c>
      <c r="C252" s="183">
        <f>C195/RES_summary!C$19</f>
        <v>16.386779435004271</v>
      </c>
      <c r="D252" s="183">
        <f>D195/RES_summary!D$19</f>
        <v>16.63386485561513</v>
      </c>
      <c r="E252" s="183">
        <f>E195/RES_summary!E$19</f>
        <v>16.844303784268831</v>
      </c>
      <c r="F252" s="183">
        <f>F195/RES_summary!F$19</f>
        <v>16.866651253136638</v>
      </c>
      <c r="G252" s="183">
        <f>G195/RES_summary!G$19</f>
        <v>16.858589856450187</v>
      </c>
      <c r="H252" s="183">
        <f>H195/RES_summary!H$19</f>
        <v>16.82389773891763</v>
      </c>
      <c r="I252" s="183">
        <f>I195/RES_summary!I$19</f>
        <v>16.796833538188313</v>
      </c>
      <c r="J252" s="183">
        <f>J195/RES_summary!J$19</f>
        <v>16.667849364509927</v>
      </c>
      <c r="K252" s="183">
        <f>K195/RES_summary!K$19</f>
        <v>16.472670898766079</v>
      </c>
      <c r="L252" s="183">
        <f>L195/RES_summary!L$19</f>
        <v>16.321179540873729</v>
      </c>
      <c r="M252" s="183">
        <f>M195/RES_summary!M$19</f>
        <v>16.37883492759066</v>
      </c>
      <c r="N252" s="183">
        <f>N195/RES_summary!N$19</f>
        <v>16.119214783715556</v>
      </c>
      <c r="O252" s="183">
        <f>O195/RES_summary!O$19</f>
        <v>15.795411456646059</v>
      </c>
      <c r="P252" s="183">
        <f>P195/RES_summary!P$19</f>
        <v>15.212716716741779</v>
      </c>
      <c r="Q252" s="183">
        <f>Q195/RES_summary!Q$19</f>
        <v>15.376589365973597</v>
      </c>
    </row>
    <row r="253" spans="1:17" ht="12" customHeight="1" x14ac:dyDescent="0.25">
      <c r="A253" s="167" t="s">
        <v>168</v>
      </c>
      <c r="B253" s="183">
        <f>B196/RES_summary!B$19</f>
        <v>15.784554374293698</v>
      </c>
      <c r="C253" s="183">
        <f>C196/RES_summary!C$19</f>
        <v>16.312912834062974</v>
      </c>
      <c r="D253" s="183">
        <f>D196/RES_summary!D$19</f>
        <v>16.73142561998171</v>
      </c>
      <c r="E253" s="183">
        <f>E196/RES_summary!E$19</f>
        <v>17.040377004187139</v>
      </c>
      <c r="F253" s="183">
        <f>F196/RES_summary!F$19</f>
        <v>17.159254540409595</v>
      </c>
      <c r="G253" s="183">
        <f>G196/RES_summary!G$19</f>
        <v>17.31787656212758</v>
      </c>
      <c r="H253" s="183">
        <f>H196/RES_summary!H$19</f>
        <v>17.31854661204671</v>
      </c>
      <c r="I253" s="183">
        <f>I196/RES_summary!I$19</f>
        <v>17.342076249143329</v>
      </c>
      <c r="J253" s="183">
        <f>J196/RES_summary!J$19</f>
        <v>17.207185679592822</v>
      </c>
      <c r="K253" s="183">
        <f>K196/RES_summary!K$19</f>
        <v>16.980168026669997</v>
      </c>
      <c r="L253" s="183">
        <f>L196/RES_summary!L$19</f>
        <v>16.864355081700705</v>
      </c>
      <c r="M253" s="183">
        <f>M196/RES_summary!M$19</f>
        <v>16.788815377288575</v>
      </c>
      <c r="N253" s="183">
        <f>N196/RES_summary!N$19</f>
        <v>16.408063275937554</v>
      </c>
      <c r="O253" s="183">
        <f>O196/RES_summary!O$19</f>
        <v>16.007010261062078</v>
      </c>
      <c r="P253" s="183">
        <f>P196/RES_summary!P$19</f>
        <v>15.352730721404091</v>
      </c>
      <c r="Q253" s="183">
        <f>Q196/RES_summary!Q$19</f>
        <v>15.29537011299097</v>
      </c>
    </row>
    <row r="254" spans="1:17" ht="12" customHeight="1" x14ac:dyDescent="0.25">
      <c r="A254" s="166" t="s">
        <v>57</v>
      </c>
      <c r="B254" s="182">
        <f>B197/RES_summary!B$19</f>
        <v>6.3137220621558656</v>
      </c>
      <c r="C254" s="182">
        <f>C197/RES_summary!C$19</f>
        <v>6.5781637116811487</v>
      </c>
      <c r="D254" s="182">
        <f>D197/RES_summary!D$19</f>
        <v>6.7555014758166418</v>
      </c>
      <c r="E254" s="182">
        <f>E197/RES_summary!E$19</f>
        <v>6.8831265207180703</v>
      </c>
      <c r="F254" s="182">
        <f>F197/RES_summary!F$19</f>
        <v>6.9549888173514631</v>
      </c>
      <c r="G254" s="182">
        <f>G197/RES_summary!G$19</f>
        <v>7.0840992750488718</v>
      </c>
      <c r="H254" s="182">
        <f>H197/RES_summary!H$19</f>
        <v>7.1653246109579927</v>
      </c>
      <c r="I254" s="182">
        <f>I197/RES_summary!I$19</f>
        <v>7.2251113002622001</v>
      </c>
      <c r="J254" s="182">
        <f>J197/RES_summary!J$19</f>
        <v>7.1504421704983754</v>
      </c>
      <c r="K254" s="182">
        <f>K197/RES_summary!K$19</f>
        <v>7.0429595630332473</v>
      </c>
      <c r="L254" s="182">
        <f>L197/RES_summary!L$19</f>
        <v>6.9777599374078676</v>
      </c>
      <c r="M254" s="182">
        <f>M197/RES_summary!M$19</f>
        <v>6.9517520478952948</v>
      </c>
      <c r="N254" s="182">
        <f>N197/RES_summary!N$19</f>
        <v>6.7742115762608899</v>
      </c>
      <c r="O254" s="182">
        <f>O197/RES_summary!O$19</f>
        <v>6.6002024054004291</v>
      </c>
      <c r="P254" s="182">
        <f>P197/RES_summary!P$19</f>
        <v>6.3081739446313687</v>
      </c>
      <c r="Q254" s="182">
        <f>Q197/RES_summary!Q$19</f>
        <v>6.2703614802714975</v>
      </c>
    </row>
    <row r="255" spans="1:17" ht="12" customHeight="1" x14ac:dyDescent="0.25">
      <c r="A255" s="147" t="s">
        <v>59</v>
      </c>
      <c r="B255" s="181">
        <f>B198/RES_summary!B$19</f>
        <v>9.4708323121378264</v>
      </c>
      <c r="C255" s="181">
        <f>C198/RES_summary!C$19</f>
        <v>9.734749122381821</v>
      </c>
      <c r="D255" s="181">
        <f>D198/RES_summary!D$19</f>
        <v>9.9759241441650666</v>
      </c>
      <c r="E255" s="181">
        <f>E198/RES_summary!E$19</f>
        <v>10.157250483469069</v>
      </c>
      <c r="F255" s="181">
        <f>F198/RES_summary!F$19</f>
        <v>10.204265723058136</v>
      </c>
      <c r="G255" s="181">
        <f>G198/RES_summary!G$19</f>
        <v>10.233777287078704</v>
      </c>
      <c r="H255" s="181">
        <f>H198/RES_summary!H$19</f>
        <v>10.153222001088716</v>
      </c>
      <c r="I255" s="181">
        <f>I198/RES_summary!I$19</f>
        <v>10.116964948881131</v>
      </c>
      <c r="J255" s="181">
        <f>J198/RES_summary!J$19</f>
        <v>10.056743509094446</v>
      </c>
      <c r="K255" s="181">
        <f>K198/RES_summary!K$19</f>
        <v>9.9372084636367504</v>
      </c>
      <c r="L255" s="181">
        <f>L198/RES_summary!L$19</f>
        <v>9.8865951442928353</v>
      </c>
      <c r="M255" s="181">
        <f>M198/RES_summary!M$19</f>
        <v>9.8370633293932794</v>
      </c>
      <c r="N255" s="181">
        <f>N198/RES_summary!N$19</f>
        <v>9.633851699676665</v>
      </c>
      <c r="O255" s="181">
        <f>O198/RES_summary!O$19</f>
        <v>9.406807855661647</v>
      </c>
      <c r="P255" s="181">
        <f>P198/RES_summary!P$19</f>
        <v>9.0445567767727226</v>
      </c>
      <c r="Q255" s="181">
        <f>Q198/RES_summary!Q$19</f>
        <v>9.0250086327194712</v>
      </c>
    </row>
    <row r="256" spans="1:17" ht="12" customHeight="1" x14ac:dyDescent="0.25">
      <c r="A256" s="163" t="s">
        <v>142</v>
      </c>
      <c r="B256" s="180">
        <f>B199/RES_summary!B$19</f>
        <v>18.857237858485998</v>
      </c>
      <c r="C256" s="180">
        <f>C199/RES_summary!C$19</f>
        <v>18.246895468579254</v>
      </c>
      <c r="D256" s="180">
        <f>D199/RES_summary!D$19</f>
        <v>20.044006715378003</v>
      </c>
      <c r="E256" s="180">
        <f>E199/RES_summary!E$19</f>
        <v>21.069214141712742</v>
      </c>
      <c r="F256" s="180">
        <f>F199/RES_summary!F$19</f>
        <v>22.578536985143781</v>
      </c>
      <c r="G256" s="180">
        <f>G199/RES_summary!G$19</f>
        <v>22.80756083134218</v>
      </c>
      <c r="H256" s="180">
        <f>H199/RES_summary!H$19</f>
        <v>21.544482904385138</v>
      </c>
      <c r="I256" s="180">
        <f>I199/RES_summary!I$19</f>
        <v>19.797250301567395</v>
      </c>
      <c r="J256" s="180">
        <f>J199/RES_summary!J$19</f>
        <v>19.015852753787797</v>
      </c>
      <c r="K256" s="180">
        <f>K199/RES_summary!K$19</f>
        <v>18.423010629487443</v>
      </c>
      <c r="L256" s="180">
        <f>L199/RES_summary!L$19</f>
        <v>20.854066009204693</v>
      </c>
      <c r="M256" s="180">
        <f>M199/RES_summary!M$19</f>
        <v>22.016070815280468</v>
      </c>
      <c r="N256" s="180">
        <f>N199/RES_summary!N$19</f>
        <v>20.071381199593777</v>
      </c>
      <c r="O256" s="180">
        <f>O199/RES_summary!O$19</f>
        <v>21.179039541063009</v>
      </c>
      <c r="P256" s="180">
        <f>P199/RES_summary!P$19</f>
        <v>18.337374293485905</v>
      </c>
      <c r="Q256" s="180">
        <f>Q199/RES_summary!Q$19</f>
        <v>24.116529889603076</v>
      </c>
    </row>
    <row r="257" spans="1:17" ht="12" customHeight="1" x14ac:dyDescent="0.25">
      <c r="A257" s="161" t="s">
        <v>141</v>
      </c>
      <c r="B257" s="179">
        <f>B200/RES_summary!B$19</f>
        <v>17.013727455534561</v>
      </c>
      <c r="C257" s="179">
        <f>C200/RES_summary!C$19</f>
        <v>17.033507309813785</v>
      </c>
      <c r="D257" s="179">
        <f>D200/RES_summary!D$19</f>
        <v>18.061344462249313</v>
      </c>
      <c r="E257" s="179">
        <f>E200/RES_summary!E$19</f>
        <v>18.678831120974664</v>
      </c>
      <c r="F257" s="179">
        <f>F200/RES_summary!F$19</f>
        <v>19.380271965031785</v>
      </c>
      <c r="G257" s="179">
        <f>G200/RES_summary!G$19</f>
        <v>19.585762568631928</v>
      </c>
      <c r="H257" s="179">
        <f>H200/RES_summary!H$19</f>
        <v>19.019555882131019</v>
      </c>
      <c r="I257" s="179">
        <f>I200/RES_summary!I$19</f>
        <v>18.21452561223813</v>
      </c>
      <c r="J257" s="179">
        <f>J200/RES_summary!J$19</f>
        <v>17.763886379611552</v>
      </c>
      <c r="K257" s="179">
        <f>K200/RES_summary!K$19</f>
        <v>17.403722360015831</v>
      </c>
      <c r="L257" s="179">
        <f>L200/RES_summary!L$19</f>
        <v>18.348603116674436</v>
      </c>
      <c r="M257" s="179">
        <f>M200/RES_summary!M$19</f>
        <v>18.753454576974139</v>
      </c>
      <c r="N257" s="179">
        <f>N200/RES_summary!N$19</f>
        <v>17.740454358531217</v>
      </c>
      <c r="O257" s="179">
        <f>O200/RES_summary!O$19</f>
        <v>17.956181891136708</v>
      </c>
      <c r="P257" s="179">
        <f>P200/RES_summary!P$19</f>
        <v>16.425271437456164</v>
      </c>
      <c r="Q257" s="179">
        <f>Q200/RES_summary!Q$19</f>
        <v>18.70532225499511</v>
      </c>
    </row>
    <row r="258" spans="1:17" ht="12" customHeight="1" x14ac:dyDescent="0.25">
      <c r="A258" s="148" t="s">
        <v>60</v>
      </c>
      <c r="B258" s="177">
        <f>B201/RES_summary!B$19</f>
        <v>7.5428951433967351</v>
      </c>
      <c r="C258" s="177">
        <f>C201/RES_summary!C$19</f>
        <v>7.2987581874318828</v>
      </c>
      <c r="D258" s="177">
        <f>D201/RES_summary!D$19</f>
        <v>8.0854203180839281</v>
      </c>
      <c r="E258" s="177">
        <f>E201/RES_summary!E$19</f>
        <v>8.5215806375054672</v>
      </c>
      <c r="F258" s="177">
        <f>F201/RES_summary!F$19</f>
        <v>9.176006241973619</v>
      </c>
      <c r="G258" s="177">
        <f>G201/RES_summary!G$19</f>
        <v>9.3519852815537003</v>
      </c>
      <c r="H258" s="177">
        <f>H201/RES_summary!H$19</f>
        <v>8.8663338810421966</v>
      </c>
      <c r="I258" s="177">
        <f>I201/RES_summary!I$19</f>
        <v>8.0975606633567079</v>
      </c>
      <c r="J258" s="177">
        <f>J201/RES_summary!J$19</f>
        <v>7.707142870516793</v>
      </c>
      <c r="K258" s="177">
        <f>K201/RES_summary!K$19</f>
        <v>7.4665138963788342</v>
      </c>
      <c r="L258" s="177">
        <f>L201/RES_summary!L$19</f>
        <v>8.4620079723815849</v>
      </c>
      <c r="M258" s="177">
        <f>M201/RES_summary!M$19</f>
        <v>8.9163912475808651</v>
      </c>
      <c r="N258" s="177">
        <f>N201/RES_summary!N$19</f>
        <v>8.1066026588545466</v>
      </c>
      <c r="O258" s="177">
        <f>O201/RES_summary!O$19</f>
        <v>8.5493740354750596</v>
      </c>
      <c r="P258" s="177">
        <f>P201/RES_summary!P$19</f>
        <v>7.3807146606834291</v>
      </c>
      <c r="Q258" s="177">
        <f>Q201/RES_summary!Q$19</f>
        <v>9.6803136222752979</v>
      </c>
    </row>
    <row r="259" spans="1:17" ht="12" customHeight="1" x14ac:dyDescent="0.25">
      <c r="A259" s="148" t="s">
        <v>59</v>
      </c>
      <c r="B259" s="177">
        <f>B202/RES_summary!B$19</f>
        <v>9.4708323121378299</v>
      </c>
      <c r="C259" s="177">
        <f>C202/RES_summary!C$19</f>
        <v>9.7347491223819063</v>
      </c>
      <c r="D259" s="177">
        <f>D202/RES_summary!D$19</f>
        <v>9.975924144165381</v>
      </c>
      <c r="E259" s="177">
        <f>E202/RES_summary!E$19</f>
        <v>10.157250483469195</v>
      </c>
      <c r="F259" s="177">
        <f>F202/RES_summary!F$19</f>
        <v>10.204265723058164</v>
      </c>
      <c r="G259" s="177">
        <f>G202/RES_summary!G$19</f>
        <v>10.233777287078228</v>
      </c>
      <c r="H259" s="177">
        <f>H202/RES_summary!H$19</f>
        <v>10.153222001088821</v>
      </c>
      <c r="I259" s="177">
        <f>I202/RES_summary!I$19</f>
        <v>10.116964948881421</v>
      </c>
      <c r="J259" s="177">
        <f>J202/RES_summary!J$19</f>
        <v>10.05674350909476</v>
      </c>
      <c r="K259" s="177">
        <f>K202/RES_summary!K$19</f>
        <v>9.9372084636369937</v>
      </c>
      <c r="L259" s="177">
        <f>L202/RES_summary!L$19</f>
        <v>9.8865951442928477</v>
      </c>
      <c r="M259" s="177">
        <f>M202/RES_summary!M$19</f>
        <v>9.8370633293932723</v>
      </c>
      <c r="N259" s="177">
        <f>N202/RES_summary!N$19</f>
        <v>9.6338516996766721</v>
      </c>
      <c r="O259" s="177">
        <f>O202/RES_summary!O$19</f>
        <v>9.4068078556616488</v>
      </c>
      <c r="P259" s="177">
        <f>P202/RES_summary!P$19</f>
        <v>9.0445567767727333</v>
      </c>
      <c r="Q259" s="177">
        <f>Q202/RES_summary!Q$19</f>
        <v>9.0250086327198122</v>
      </c>
    </row>
    <row r="260" spans="1:17" ht="12" customHeight="1" x14ac:dyDescent="0.25">
      <c r="A260" s="158" t="s">
        <v>62</v>
      </c>
      <c r="B260" s="178">
        <f>B203/RES_summary!B$19</f>
        <v>7.5063773379261978</v>
      </c>
      <c r="C260" s="178">
        <f>C203/RES_summary!C$19</f>
        <v>7.711885919738914</v>
      </c>
      <c r="D260" s="178">
        <f>D203/RES_summary!D$19</f>
        <v>7.9485030444129965</v>
      </c>
      <c r="E260" s="178">
        <f>E203/RES_summary!E$19</f>
        <v>8.1581900192263888</v>
      </c>
      <c r="F260" s="178">
        <f>F203/RES_summary!F$19</f>
        <v>9.2658670502955438</v>
      </c>
      <c r="G260" s="178">
        <f>G203/RES_summary!G$19</f>
        <v>9.0147861848986981</v>
      </c>
      <c r="H260" s="178">
        <f>H203/RES_summary!H$19</f>
        <v>9.1073176429159073</v>
      </c>
      <c r="I260" s="178">
        <f>I203/RES_summary!I$19</f>
        <v>8.7624146115028498</v>
      </c>
      <c r="J260" s="178">
        <f>J203/RES_summary!J$19</f>
        <v>8.4749698526114514</v>
      </c>
      <c r="K260" s="178">
        <f>K203/RES_summary!K$19</f>
        <v>8.3588716140567012</v>
      </c>
      <c r="L260" s="178">
        <f>L203/RES_summary!L$19</f>
        <v>8.5486565531364622</v>
      </c>
      <c r="M260" s="178">
        <f>M203/RES_summary!M$19</f>
        <v>8.3727285540633964</v>
      </c>
      <c r="N260" s="178">
        <f>N203/RES_summary!N$19</f>
        <v>8.3184360418897967</v>
      </c>
      <c r="O260" s="178">
        <f>O203/RES_summary!O$19</f>
        <v>8.6673963061105095</v>
      </c>
      <c r="P260" s="178">
        <f>P203/RES_summary!P$19</f>
        <v>8.2484803218044469</v>
      </c>
      <c r="Q260" s="178">
        <f>Q203/RES_summary!Q$19</f>
        <v>9.5173995202941626</v>
      </c>
    </row>
    <row r="261" spans="1:17" ht="12" customHeight="1" x14ac:dyDescent="0.25">
      <c r="A261" s="23" t="s">
        <v>57</v>
      </c>
      <c r="B261" s="177">
        <f>B204/RES_summary!B$19</f>
        <v>7.0230097683408728</v>
      </c>
      <c r="C261" s="177">
        <f>C204/RES_summary!C$19</f>
        <v>7.1192027928239332</v>
      </c>
      <c r="D261" s="177">
        <f>D204/RES_summary!D$19</f>
        <v>7.0883133123498121</v>
      </c>
      <c r="E261" s="177">
        <f>E204/RES_summary!E$19</f>
        <v>7.6127803985071729</v>
      </c>
      <c r="F261" s="177">
        <f>F204/RES_summary!F$19</f>
        <v>7.6417495276423786</v>
      </c>
      <c r="G261" s="177">
        <f>G204/RES_summary!G$19</f>
        <v>8.532586152664301</v>
      </c>
      <c r="H261" s="177">
        <f>H204/RES_summary!H$19</f>
        <v>7.9218484988101681</v>
      </c>
      <c r="I261" s="177">
        <f>I204/RES_summary!I$19</f>
        <v>7.9729442015803578</v>
      </c>
      <c r="J261" s="177">
        <f>J204/RES_summary!J$19</f>
        <v>8.10476250790874</v>
      </c>
      <c r="K261" s="177">
        <f>K204/RES_summary!K$19</f>
        <v>7.4404968995596779</v>
      </c>
      <c r="L261" s="177">
        <f>L204/RES_summary!L$19</f>
        <v>7.807318462996065</v>
      </c>
      <c r="M261" s="177">
        <f>M204/RES_summary!M$19</f>
        <v>7.3919176955588011</v>
      </c>
      <c r="N261" s="177">
        <f>N204/RES_summary!N$19</f>
        <v>7.475986580441254</v>
      </c>
      <c r="O261" s="177">
        <f>O204/RES_summary!O$19</f>
        <v>7.4550554366452433</v>
      </c>
      <c r="P261" s="177">
        <f>P204/RES_summary!P$19</f>
        <v>7.3344767005002209</v>
      </c>
      <c r="Q261" s="177">
        <f>Q204/RES_summary!Q$19</f>
        <v>7.4148604200048647</v>
      </c>
    </row>
    <row r="262" spans="1:17" ht="12" customHeight="1" x14ac:dyDescent="0.25">
      <c r="A262" s="29" t="s">
        <v>140</v>
      </c>
      <c r="B262" s="176">
        <f>B205/RES_summary!B$19</f>
        <v>8.2914157790567273</v>
      </c>
      <c r="C262" s="176">
        <f>C205/RES_summary!C$19</f>
        <v>8.5011615103941818</v>
      </c>
      <c r="D262" s="176">
        <f>D205/RES_summary!D$19</f>
        <v>8.8569996809192073</v>
      </c>
      <c r="E262" s="176">
        <f>E205/RES_summary!E$19</f>
        <v>8.8609234291333472</v>
      </c>
      <c r="F262" s="176">
        <f>F205/RES_summary!F$19</f>
        <v>11.132904019531837</v>
      </c>
      <c r="G262" s="176">
        <f>G205/RES_summary!G$19</f>
        <v>9.5164814005178755</v>
      </c>
      <c r="H262" s="176">
        <f>H205/RES_summary!H$19</f>
        <v>9.962994135148401</v>
      </c>
      <c r="I262" s="176">
        <f>I205/RES_summary!I$19</f>
        <v>9.1707297998420518</v>
      </c>
      <c r="J262" s="176">
        <f>J205/RES_summary!J$19</f>
        <v>8.767802505847337</v>
      </c>
      <c r="K262" s="176">
        <f>K205/RES_summary!K$19</f>
        <v>9.1012333059374644</v>
      </c>
      <c r="L262" s="176">
        <f>L205/RES_summary!L$19</f>
        <v>9.2140970628373218</v>
      </c>
      <c r="M262" s="176">
        <f>M205/RES_summary!M$19</f>
        <v>9.1629829989634395</v>
      </c>
      <c r="N262" s="176">
        <f>N205/RES_summary!N$19</f>
        <v>9.0535171923512952</v>
      </c>
      <c r="O262" s="176">
        <f>O205/RES_summary!O$19</f>
        <v>9.7458835464912319</v>
      </c>
      <c r="P262" s="176">
        <f>P205/RES_summary!P$19</f>
        <v>9.0849045305393403</v>
      </c>
      <c r="Q262" s="176">
        <f>Q205/RES_summary!Q$19</f>
        <v>11.538779181718846</v>
      </c>
    </row>
    <row r="264" spans="1:17" ht="12" customHeight="1" x14ac:dyDescent="0.25">
      <c r="A264" s="152" t="s">
        <v>195</v>
      </c>
      <c r="B264" s="184">
        <f>B207/RES_summary!B$19</f>
        <v>30.081705255660996</v>
      </c>
      <c r="C264" s="184">
        <f>C207/RES_summary!C$19</f>
        <v>31.028321416258802</v>
      </c>
      <c r="D264" s="184">
        <f>D207/RES_summary!D$19</f>
        <v>30.885451168119477</v>
      </c>
      <c r="E264" s="184">
        <f>E207/RES_summary!E$19</f>
        <v>33.211087130854153</v>
      </c>
      <c r="F264" s="184">
        <f>F207/RES_summary!F$19</f>
        <v>33.112142047548417</v>
      </c>
      <c r="G264" s="184">
        <f>G207/RES_summary!G$19</f>
        <v>34.511965103965586</v>
      </c>
      <c r="H264" s="184">
        <f>H207/RES_summary!H$19</f>
        <v>32.398894004220907</v>
      </c>
      <c r="I264" s="184">
        <f>I207/RES_summary!I$19</f>
        <v>31.192592553154633</v>
      </c>
      <c r="J264" s="184">
        <f>J207/RES_summary!J$19</f>
        <v>31.84798464505651</v>
      </c>
      <c r="K264" s="184">
        <f>K207/RES_summary!K$19</f>
        <v>31.702985033332514</v>
      </c>
      <c r="L264" s="184">
        <f>L207/RES_summary!L$19</f>
        <v>33.019575082071015</v>
      </c>
      <c r="M264" s="184">
        <f>M207/RES_summary!M$19</f>
        <v>29.264530180489821</v>
      </c>
      <c r="N264" s="184">
        <f>N207/RES_summary!N$19</f>
        <v>31.064084420005663</v>
      </c>
      <c r="O264" s="184">
        <f>O207/RES_summary!O$19</f>
        <v>30.655138565738529</v>
      </c>
      <c r="P264" s="184">
        <f>P207/RES_summary!P$19</f>
        <v>24.865325716944721</v>
      </c>
      <c r="Q264" s="184">
        <f>Q207/RES_summary!Q$19</f>
        <v>27.896981291189203</v>
      </c>
    </row>
    <row r="265" spans="1:17" ht="12" customHeight="1" x14ac:dyDescent="0.25">
      <c r="A265" s="158" t="s">
        <v>65</v>
      </c>
      <c r="B265" s="178">
        <f>B208/RES_summary!B$19</f>
        <v>20.863774582836143</v>
      </c>
      <c r="C265" s="178">
        <f>C208/RES_summary!C$19</f>
        <v>21.720761764140125</v>
      </c>
      <c r="D265" s="178">
        <f>D208/RES_summary!D$19</f>
        <v>21.753060136479053</v>
      </c>
      <c r="E265" s="178">
        <f>E208/RES_summary!E$19</f>
        <v>23.713433247723358</v>
      </c>
      <c r="F265" s="178">
        <f>F208/RES_summary!F$19</f>
        <v>23.784292957474172</v>
      </c>
      <c r="G265" s="178">
        <f>G208/RES_summary!G$19</f>
        <v>25.120134379885641</v>
      </c>
      <c r="H265" s="178">
        <f>H208/RES_summary!H$19</f>
        <v>23.689674790638868</v>
      </c>
      <c r="I265" s="178">
        <f>I208/RES_summary!I$19</f>
        <v>22.929783262075425</v>
      </c>
      <c r="J265" s="178">
        <f>J208/RES_summary!J$19</f>
        <v>23.295956057786267</v>
      </c>
      <c r="K265" s="178">
        <f>K208/RES_summary!K$19</f>
        <v>23.442626465181629</v>
      </c>
      <c r="L265" s="178">
        <f>L208/RES_summary!L$19</f>
        <v>24.740687030072252</v>
      </c>
      <c r="M265" s="178">
        <f>M208/RES_summary!M$19</f>
        <v>21.244925768599337</v>
      </c>
      <c r="N265" s="178">
        <f>N208/RES_summary!N$19</f>
        <v>23.14957436715067</v>
      </c>
      <c r="O265" s="178">
        <f>O208/RES_summary!O$19</f>
        <v>22.937563625871576</v>
      </c>
      <c r="P265" s="178">
        <f>P208/RES_summary!P$19</f>
        <v>17.449221631995883</v>
      </c>
      <c r="Q265" s="178">
        <f>Q208/RES_summary!Q$19</f>
        <v>20.482875150134003</v>
      </c>
    </row>
    <row r="266" spans="1:17" ht="12" customHeight="1" x14ac:dyDescent="0.25">
      <c r="A266" s="23" t="s">
        <v>84</v>
      </c>
      <c r="B266" s="177">
        <f>B209/RES_summary!B$19</f>
        <v>20.863774582836143</v>
      </c>
      <c r="C266" s="177">
        <f>C209/RES_summary!C$19</f>
        <v>21.720761764140125</v>
      </c>
      <c r="D266" s="177">
        <f>D209/RES_summary!D$19</f>
        <v>21.753060136479053</v>
      </c>
      <c r="E266" s="177">
        <f>E209/RES_summary!E$19</f>
        <v>23.713433247723358</v>
      </c>
      <c r="F266" s="177">
        <f>F209/RES_summary!F$19</f>
        <v>23.784292957474172</v>
      </c>
      <c r="G266" s="177">
        <f>G209/RES_summary!G$19</f>
        <v>25.120134379885641</v>
      </c>
      <c r="H266" s="177">
        <f>H209/RES_summary!H$19</f>
        <v>23.689674790638868</v>
      </c>
      <c r="I266" s="177">
        <f>I209/RES_summary!I$19</f>
        <v>22.929783262075425</v>
      </c>
      <c r="J266" s="177">
        <f>J209/RES_summary!J$19</f>
        <v>23.295956057786267</v>
      </c>
      <c r="K266" s="177">
        <f>K209/RES_summary!K$19</f>
        <v>23.442626465181629</v>
      </c>
      <c r="L266" s="177">
        <f>L209/RES_summary!L$19</f>
        <v>24.740687030072252</v>
      </c>
      <c r="M266" s="177">
        <f>M209/RES_summary!M$19</f>
        <v>21.244925768599337</v>
      </c>
      <c r="N266" s="177">
        <f>N209/RES_summary!N$19</f>
        <v>23.14957436715067</v>
      </c>
      <c r="O266" s="177">
        <f>O209/RES_summary!O$19</f>
        <v>22.937563625871576</v>
      </c>
      <c r="P266" s="177">
        <f>P209/RES_summary!P$19</f>
        <v>17.449221631995883</v>
      </c>
      <c r="Q266" s="177">
        <f>Q209/RES_summary!Q$19</f>
        <v>20.482875150134003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6.9031692395089213</v>
      </c>
      <c r="C270" s="178">
        <f>C213/RES_summary!C$19</f>
        <v>7.1447472654123194</v>
      </c>
      <c r="D270" s="178">
        <f>D213/RES_summary!D$19</f>
        <v>7.2011432326385352</v>
      </c>
      <c r="E270" s="178">
        <f>E213/RES_summary!E$19</f>
        <v>7.2558759908888444</v>
      </c>
      <c r="F270" s="178">
        <f>F213/RES_summary!F$19</f>
        <v>7.2079208050519421</v>
      </c>
      <c r="G270" s="178">
        <f>G213/RES_summary!G$19</f>
        <v>7.154697961497047</v>
      </c>
      <c r="H270" s="178">
        <f>H213/RES_summary!H$19</f>
        <v>7.0285142297500691</v>
      </c>
      <c r="I270" s="178">
        <f>I213/RES_summary!I$19</f>
        <v>6.9134900350009962</v>
      </c>
      <c r="J270" s="178">
        <f>J213/RES_summary!J$19</f>
        <v>6.7919666635953986</v>
      </c>
      <c r="K270" s="178">
        <f>K213/RES_summary!K$19</f>
        <v>6.6290965966048772</v>
      </c>
      <c r="L270" s="178">
        <f>L213/RES_summary!L$19</f>
        <v>6.4691286124182046</v>
      </c>
      <c r="M270" s="178">
        <f>M213/RES_summary!M$19</f>
        <v>6.420534983501569</v>
      </c>
      <c r="N270" s="178">
        <f>N213/RES_summary!N$19</f>
        <v>6.2325546592433367</v>
      </c>
      <c r="O270" s="178">
        <f>O213/RES_summary!O$19</f>
        <v>6.0304755457562846</v>
      </c>
      <c r="P270" s="178">
        <f>P213/RES_summary!P$19</f>
        <v>5.7400774885192192</v>
      </c>
      <c r="Q270" s="178">
        <f>Q213/RES_summary!Q$19</f>
        <v>5.6801059145280002</v>
      </c>
    </row>
    <row r="271" spans="1:17" ht="12" customHeight="1" x14ac:dyDescent="0.25">
      <c r="A271" s="167" t="s">
        <v>169</v>
      </c>
      <c r="B271" s="183">
        <f>B214/RES_summary!B$19</f>
        <v>6.9865770516795296</v>
      </c>
      <c r="C271" s="183">
        <f>C214/RES_summary!C$19</f>
        <v>7.2320435164072823</v>
      </c>
      <c r="D271" s="183">
        <f>D214/RES_summary!D$19</f>
        <v>7.2916883569483373</v>
      </c>
      <c r="E271" s="183">
        <f>E214/RES_summary!E$19</f>
        <v>7.3494882174045078</v>
      </c>
      <c r="F271" s="183">
        <f>F214/RES_summary!F$19</f>
        <v>7.3043165227992768</v>
      </c>
      <c r="G271" s="183">
        <f>G214/RES_summary!G$19</f>
        <v>7.2650684915875257</v>
      </c>
      <c r="H271" s="183">
        <f>H214/RES_summary!H$19</f>
        <v>7.1494212480194914</v>
      </c>
      <c r="I271" s="183">
        <f>I214/RES_summary!I$19</f>
        <v>7.061523955446944</v>
      </c>
      <c r="J271" s="183">
        <f>J214/RES_summary!J$19</f>
        <v>6.9610968634984598</v>
      </c>
      <c r="K271" s="183">
        <f>K214/RES_summary!K$19</f>
        <v>6.8236781936493749</v>
      </c>
      <c r="L271" s="183">
        <f>L214/RES_summary!L$19</f>
        <v>6.7283156922503879</v>
      </c>
      <c r="M271" s="183">
        <f>M214/RES_summary!M$19</f>
        <v>6.6849847059334389</v>
      </c>
      <c r="N271" s="183">
        <f>N214/RES_summary!N$19</f>
        <v>6.5136141668267733</v>
      </c>
      <c r="O271" s="183">
        <f>O214/RES_summary!O$19</f>
        <v>6.3243833952311022</v>
      </c>
      <c r="P271" s="183">
        <f>P214/RES_summary!P$19</f>
        <v>6.038680321076539</v>
      </c>
      <c r="Q271" s="183">
        <f>Q214/RES_summary!Q$19</f>
        <v>5.9914080573092718</v>
      </c>
    </row>
    <row r="272" spans="1:17" ht="12" customHeight="1" x14ac:dyDescent="0.25">
      <c r="A272" s="167" t="s">
        <v>168</v>
      </c>
      <c r="B272" s="183">
        <f>B215/RES_summary!B$19</f>
        <v>2.7946308206725092</v>
      </c>
      <c r="C272" s="183">
        <f>C215/RES_summary!C$19</f>
        <v>2.8928174065629459</v>
      </c>
      <c r="D272" s="183">
        <f>D215/RES_summary!D$19</f>
        <v>2.9166753427792242</v>
      </c>
      <c r="E272" s="183">
        <f>E215/RES_summary!E$19</f>
        <v>2.9397952869614534</v>
      </c>
      <c r="F272" s="183">
        <f>F215/RES_summary!F$19</f>
        <v>2.9217266091199425</v>
      </c>
      <c r="G272" s="183">
        <f>G215/RES_summary!G$19</f>
        <v>2.9060273966348311</v>
      </c>
      <c r="H272" s="183">
        <f>H215/RES_summary!H$19</f>
        <v>2.8597684992078132</v>
      </c>
      <c r="I272" s="183">
        <f>I215/RES_summary!I$19</f>
        <v>2.8246095821788337</v>
      </c>
      <c r="J272" s="183">
        <f>J215/RES_summary!J$19</f>
        <v>2.7844387453993686</v>
      </c>
      <c r="K272" s="183">
        <f>K215/RES_summary!K$19</f>
        <v>2.729471277459695</v>
      </c>
      <c r="L272" s="183">
        <f>L215/RES_summary!L$19</f>
        <v>2.6913262769001665</v>
      </c>
      <c r="M272" s="183">
        <f>M215/RES_summary!M$19</f>
        <v>2.6739938823733875</v>
      </c>
      <c r="N272" s="183">
        <f>N215/RES_summary!N$19</f>
        <v>2.605445666730712</v>
      </c>
      <c r="O272" s="183">
        <f>O215/RES_summary!O$19</f>
        <v>2.5297533580924538</v>
      </c>
      <c r="P272" s="183">
        <f>P215/RES_summary!P$19</f>
        <v>2.415472128430626</v>
      </c>
      <c r="Q272" s="183">
        <f>Q215/RES_summary!Q$19</f>
        <v>2.3965632229237284</v>
      </c>
    </row>
    <row r="273" spans="1:17" ht="12" customHeight="1" x14ac:dyDescent="0.25">
      <c r="A273" s="166" t="s">
        <v>57</v>
      </c>
      <c r="B273" s="182">
        <f>B216/RES_summary!B$19</f>
        <v>2.7946308206725092</v>
      </c>
      <c r="C273" s="182">
        <f>C216/RES_summary!C$19</f>
        <v>2.8928174065629459</v>
      </c>
      <c r="D273" s="182">
        <f>D216/RES_summary!D$19</f>
        <v>2.9166753427792242</v>
      </c>
      <c r="E273" s="182">
        <f>E216/RES_summary!E$19</f>
        <v>2.9397952869614534</v>
      </c>
      <c r="F273" s="182">
        <f>F216/RES_summary!F$19</f>
        <v>2.9217266091199425</v>
      </c>
      <c r="G273" s="182">
        <f>G216/RES_summary!G$19</f>
        <v>2.9060273966348311</v>
      </c>
      <c r="H273" s="182">
        <f>H216/RES_summary!H$19</f>
        <v>2.8597684992078132</v>
      </c>
      <c r="I273" s="182">
        <f>I216/RES_summary!I$19</f>
        <v>2.8246095821788337</v>
      </c>
      <c r="J273" s="182">
        <f>J216/RES_summary!J$19</f>
        <v>2.7844387453993686</v>
      </c>
      <c r="K273" s="182">
        <f>K216/RES_summary!K$19</f>
        <v>2.729471277459695</v>
      </c>
      <c r="L273" s="182">
        <f>L216/RES_summary!L$19</f>
        <v>2.6913262769001665</v>
      </c>
      <c r="M273" s="182">
        <f>M216/RES_summary!M$19</f>
        <v>2.6739938823733875</v>
      </c>
      <c r="N273" s="182">
        <f>N216/RES_summary!N$19</f>
        <v>2.605445666730712</v>
      </c>
      <c r="O273" s="182">
        <f>O216/RES_summary!O$19</f>
        <v>2.5297533580924538</v>
      </c>
      <c r="P273" s="182">
        <f>P216/RES_summary!P$19</f>
        <v>2.415472128430626</v>
      </c>
      <c r="Q273" s="182">
        <f>Q216/RES_summary!Q$19</f>
        <v>2.3965632229237284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2.3147614333159319</v>
      </c>
      <c r="C279" s="178">
        <f>C222/RES_summary!C$19</f>
        <v>2.1628123867063538</v>
      </c>
      <c r="D279" s="178">
        <f>D222/RES_summary!D$19</f>
        <v>1.9312477990018873</v>
      </c>
      <c r="E279" s="178">
        <f>E222/RES_summary!E$19</f>
        <v>2.2417778922419465</v>
      </c>
      <c r="F279" s="178">
        <f>F222/RES_summary!F$19</f>
        <v>2.1199282850223056</v>
      </c>
      <c r="G279" s="178">
        <f>G222/RES_summary!G$19</f>
        <v>2.2371327625828981</v>
      </c>
      <c r="H279" s="178">
        <f>H222/RES_summary!H$19</f>
        <v>1.6807049838319712</v>
      </c>
      <c r="I279" s="178">
        <f>I222/RES_summary!I$19</f>
        <v>1.3493192560782103</v>
      </c>
      <c r="J279" s="178">
        <f>J222/RES_summary!J$19</f>
        <v>1.7600619236748376</v>
      </c>
      <c r="K279" s="178">
        <f>K222/RES_summary!K$19</f>
        <v>1.6312619715460079</v>
      </c>
      <c r="L279" s="178">
        <f>L222/RES_summary!L$19</f>
        <v>1.8097594395805585</v>
      </c>
      <c r="M279" s="178">
        <f>M222/RES_summary!M$19</f>
        <v>1.5990694283889129</v>
      </c>
      <c r="N279" s="178">
        <f>N222/RES_summary!N$19</f>
        <v>1.6819553936116571</v>
      </c>
      <c r="O279" s="178">
        <f>O222/RES_summary!O$19</f>
        <v>1.6870993941106729</v>
      </c>
      <c r="P279" s="178">
        <f>P222/RES_summary!P$19</f>
        <v>1.6760265964296186</v>
      </c>
      <c r="Q279" s="178">
        <f>Q222/RES_summary!Q$19</f>
        <v>1.7340002265272008</v>
      </c>
    </row>
    <row r="280" spans="1:17" ht="12" customHeight="1" x14ac:dyDescent="0.25">
      <c r="A280" s="23" t="s">
        <v>57</v>
      </c>
      <c r="B280" s="177">
        <f>B223/RES_summary!B$19</f>
        <v>3.7400172546493016</v>
      </c>
      <c r="C280" s="177">
        <f>C223/RES_summary!C$19</f>
        <v>3.786912287248509</v>
      </c>
      <c r="D280" s="177">
        <f>D223/RES_summary!D$19</f>
        <v>3.7598066070560834</v>
      </c>
      <c r="E280" s="177">
        <f>E223/RES_summary!E$19</f>
        <v>3.9816798418394352</v>
      </c>
      <c r="F280" s="177">
        <f>F223/RES_summary!F$19</f>
        <v>3.9640335337154511</v>
      </c>
      <c r="G280" s="177">
        <f>G223/RES_summary!G$19</f>
        <v>4.3873336348370859</v>
      </c>
      <c r="H280" s="177">
        <f>H223/RES_summary!H$19</f>
        <v>4.0091829971512647</v>
      </c>
      <c r="I280" s="177">
        <f>I223/RES_summary!I$19</f>
        <v>3.9582048832458274</v>
      </c>
      <c r="J280" s="177">
        <f>J223/RES_summary!J$19</f>
        <v>3.9851821214252223</v>
      </c>
      <c r="K280" s="177">
        <f>K223/RES_summary!K$19</f>
        <v>3.6492941030168211</v>
      </c>
      <c r="L280" s="177">
        <f>L223/RES_summary!L$19</f>
        <v>3.825933067415916</v>
      </c>
      <c r="M280" s="177">
        <f>M223/RES_summary!M$19</f>
        <v>3.5837272420693758</v>
      </c>
      <c r="N280" s="177">
        <f>N223/RES_summary!N$19</f>
        <v>3.6095825877507108</v>
      </c>
      <c r="O280" s="177">
        <f>O223/RES_summary!O$19</f>
        <v>3.5835887263427457</v>
      </c>
      <c r="P280" s="177">
        <f>P223/RES_summary!P$19</f>
        <v>3.5075067981515384</v>
      </c>
      <c r="Q280" s="177">
        <f>Q223/RES_summary!Q$19</f>
        <v>3.5376214589751203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7.2334488012919378</v>
      </c>
      <c r="D285" s="168">
        <f t="shared" ref="D285:Q285" si="71">SUM(D286,D289,D291,D300)</f>
        <v>13.828512900973811</v>
      </c>
      <c r="E285" s="168">
        <f t="shared" si="71"/>
        <v>7.3327061398219664</v>
      </c>
      <c r="F285" s="168">
        <f t="shared" si="71"/>
        <v>18.378825414959159</v>
      </c>
      <c r="G285" s="168">
        <f t="shared" si="71"/>
        <v>11.513548296062559</v>
      </c>
      <c r="H285" s="168">
        <f t="shared" si="71"/>
        <v>36.638333873167937</v>
      </c>
      <c r="I285" s="168">
        <f t="shared" si="71"/>
        <v>25.662027852949926</v>
      </c>
      <c r="J285" s="168">
        <f t="shared" si="71"/>
        <v>13.738510178882722</v>
      </c>
      <c r="K285" s="168">
        <f t="shared" si="71"/>
        <v>18.916408070503678</v>
      </c>
      <c r="L285" s="168">
        <f t="shared" si="71"/>
        <v>3.2315007258614656</v>
      </c>
      <c r="M285" s="168">
        <f t="shared" si="71"/>
        <v>18.649674225072872</v>
      </c>
      <c r="N285" s="168">
        <f t="shared" si="71"/>
        <v>0</v>
      </c>
      <c r="O285" s="168">
        <f t="shared" si="71"/>
        <v>18.962799016781002</v>
      </c>
      <c r="P285" s="168">
        <f t="shared" si="71"/>
        <v>6.5975141157802399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4.5733913657623706</v>
      </c>
      <c r="D286" s="157">
        <f t="shared" ref="D286:Q286" si="72">SUM(D287:D288)</f>
        <v>9.0077124895205554</v>
      </c>
      <c r="E286" s="157">
        <f t="shared" si="72"/>
        <v>4.8689817024722446</v>
      </c>
      <c r="F286" s="157">
        <f t="shared" si="72"/>
        <v>12.315098189159915</v>
      </c>
      <c r="G286" s="157">
        <f t="shared" si="72"/>
        <v>7.7426157648210259</v>
      </c>
      <c r="H286" s="157">
        <f t="shared" si="72"/>
        <v>24.876109173056996</v>
      </c>
      <c r="I286" s="157">
        <f t="shared" si="72"/>
        <v>17.42681991632551</v>
      </c>
      <c r="J286" s="157">
        <f t="shared" si="72"/>
        <v>8.9183977766686304</v>
      </c>
      <c r="K286" s="157">
        <f t="shared" si="72"/>
        <v>13.000078063506464</v>
      </c>
      <c r="L286" s="157">
        <f t="shared" si="72"/>
        <v>2.2126948670097639</v>
      </c>
      <c r="M286" s="157">
        <f t="shared" si="72"/>
        <v>12.016447732085181</v>
      </c>
      <c r="N286" s="157">
        <f t="shared" si="72"/>
        <v>0</v>
      </c>
      <c r="O286" s="157">
        <f t="shared" si="72"/>
        <v>13.026277876363592</v>
      </c>
      <c r="P286" s="157">
        <f t="shared" si="72"/>
        <v>4.0710515710296624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4.4956956931417551</v>
      </c>
      <c r="D287" s="156">
        <f>RES_hhdet_in_fec!D$26</f>
        <v>8.8400234067205954</v>
      </c>
      <c r="E287" s="156">
        <f>RES_hhdet_in_fec!E$26</f>
        <v>4.773248191085786</v>
      </c>
      <c r="F287" s="156">
        <f>RES_hhdet_in_fec!F$26</f>
        <v>12.010442558115516</v>
      </c>
      <c r="G287" s="156">
        <f>RES_hhdet_in_fec!G$26</f>
        <v>7.5699497508862104</v>
      </c>
      <c r="H287" s="156">
        <f>RES_hhdet_in_fec!H$26</f>
        <v>24.364760426275538</v>
      </c>
      <c r="I287" s="156">
        <f>RES_hhdet_in_fec!I$26</f>
        <v>17.188524403822836</v>
      </c>
      <c r="J287" s="156">
        <f>RES_hhdet_in_fec!J$26</f>
        <v>8.8006563841332444</v>
      </c>
      <c r="K287" s="156">
        <f>RES_hhdet_in_fec!K$26</f>
        <v>12.844596043422614</v>
      </c>
      <c r="L287" s="156">
        <f>RES_hhdet_in_fec!L$26</f>
        <v>2.18346533581478</v>
      </c>
      <c r="M287" s="156">
        <f>RES_hhdet_in_fec!M$26</f>
        <v>11.807908790035871</v>
      </c>
      <c r="N287" s="156">
        <f>RES_hhdet_in_fec!N$26</f>
        <v>0</v>
      </c>
      <c r="O287" s="156">
        <f>RES_hhdet_in_fec!O$26</f>
        <v>12.873260947909772</v>
      </c>
      <c r="P287" s="156">
        <f>RES_hhdet_in_fec!P$26</f>
        <v>4.0291885239602481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7.7695672620615247E-2</v>
      </c>
      <c r="D288" s="156">
        <f>RES_hhdet_in_fec!D$27</f>
        <v>0.16768908279995917</v>
      </c>
      <c r="E288" s="156">
        <f>RES_hhdet_in_fec!E$27</f>
        <v>9.5733511386458164E-2</v>
      </c>
      <c r="F288" s="156">
        <f>RES_hhdet_in_fec!F$27</f>
        <v>0.30465563104439941</v>
      </c>
      <c r="G288" s="156">
        <f>RES_hhdet_in_fec!G$27</f>
        <v>0.17266601393481545</v>
      </c>
      <c r="H288" s="156">
        <f>RES_hhdet_in_fec!H$27</f>
        <v>0.51134874678145681</v>
      </c>
      <c r="I288" s="156">
        <f>RES_hhdet_in_fec!I$27</f>
        <v>0.23829551250267517</v>
      </c>
      <c r="J288" s="156">
        <f>RES_hhdet_in_fec!J$27</f>
        <v>0.11774139253538597</v>
      </c>
      <c r="K288" s="156">
        <f>RES_hhdet_in_fec!K$27</f>
        <v>0.15548202008385023</v>
      </c>
      <c r="L288" s="156">
        <f>RES_hhdet_in_fec!L$27</f>
        <v>2.922953119498397E-2</v>
      </c>
      <c r="M288" s="156">
        <f>RES_hhdet_in_fec!M$27</f>
        <v>0.20853894204930967</v>
      </c>
      <c r="N288" s="156">
        <f>RES_hhdet_in_fec!N$27</f>
        <v>0</v>
      </c>
      <c r="O288" s="156">
        <f>RES_hhdet_in_fec!O$27</f>
        <v>0.15301692845382028</v>
      </c>
      <c r="P288" s="156">
        <f>RES_hhdet_in_fec!P$27</f>
        <v>4.1863047069413926E-2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0.38761896633022958</v>
      </c>
      <c r="D289" s="157">
        <f t="shared" ref="D289:Q289" si="73">D290</f>
        <v>0.36755860894962555</v>
      </c>
      <c r="E289" s="157">
        <f t="shared" si="73"/>
        <v>0.21682989231494537</v>
      </c>
      <c r="F289" s="157">
        <f t="shared" si="73"/>
        <v>0.46499319820100077</v>
      </c>
      <c r="G289" s="157">
        <f t="shared" si="73"/>
        <v>0.42322723799032819</v>
      </c>
      <c r="H289" s="157">
        <f t="shared" si="73"/>
        <v>0.58977707653912093</v>
      </c>
      <c r="I289" s="157">
        <f t="shared" si="73"/>
        <v>0.36218347357174424</v>
      </c>
      <c r="J289" s="157">
        <f t="shared" si="73"/>
        <v>0.92650159851624425</v>
      </c>
      <c r="K289" s="157">
        <f t="shared" si="73"/>
        <v>0.56172425884317667</v>
      </c>
      <c r="L289" s="157">
        <f t="shared" si="73"/>
        <v>0.2352331273890412</v>
      </c>
      <c r="M289" s="157">
        <f t="shared" si="73"/>
        <v>1.209989725474834</v>
      </c>
      <c r="N289" s="157">
        <f t="shared" si="73"/>
        <v>0</v>
      </c>
      <c r="O289" s="157">
        <f t="shared" si="73"/>
        <v>0.79366843454281333</v>
      </c>
      <c r="P289" s="157">
        <f t="shared" si="73"/>
        <v>0.48951771475141814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0.38761896633022958</v>
      </c>
      <c r="D290" s="156">
        <f>RES_hhdet_in_fec!D$29</f>
        <v>0.36755860894962555</v>
      </c>
      <c r="E290" s="156">
        <f>RES_hhdet_in_fec!E$29</f>
        <v>0.21682989231494537</v>
      </c>
      <c r="F290" s="156">
        <f>RES_hhdet_in_fec!F$29</f>
        <v>0.46499319820100077</v>
      </c>
      <c r="G290" s="156">
        <f>RES_hhdet_in_fec!G$29</f>
        <v>0.42322723799032819</v>
      </c>
      <c r="H290" s="156">
        <f>RES_hhdet_in_fec!H$29</f>
        <v>0.58977707653912093</v>
      </c>
      <c r="I290" s="156">
        <f>RES_hhdet_in_fec!I$29</f>
        <v>0.36218347357174424</v>
      </c>
      <c r="J290" s="156">
        <f>RES_hhdet_in_fec!J$29</f>
        <v>0.92650159851624425</v>
      </c>
      <c r="K290" s="156">
        <f>RES_hhdet_in_fec!K$29</f>
        <v>0.56172425884317667</v>
      </c>
      <c r="L290" s="156">
        <f>RES_hhdet_in_fec!L$29</f>
        <v>0.2352331273890412</v>
      </c>
      <c r="M290" s="156">
        <f>RES_hhdet_in_fec!M$29</f>
        <v>1.209989725474834</v>
      </c>
      <c r="N290" s="156">
        <f>RES_hhdet_in_fec!N$29</f>
        <v>0</v>
      </c>
      <c r="O290" s="156">
        <f>RES_hhdet_in_fec!O$29</f>
        <v>0.79366843454281333</v>
      </c>
      <c r="P290" s="156">
        <f>RES_hhdet_in_fec!P$29</f>
        <v>0.48951771475141814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1.4676041657925272</v>
      </c>
      <c r="D291" s="157">
        <f t="shared" ref="D291:Q291" si="74">SUM(D292:D293,D296:D297)</f>
        <v>2.8885958101847375</v>
      </c>
      <c r="E291" s="157">
        <f t="shared" si="74"/>
        <v>1.4268095949010049</v>
      </c>
      <c r="F291" s="157">
        <f t="shared" si="74"/>
        <v>3.5591171905233066</v>
      </c>
      <c r="G291" s="157">
        <f t="shared" si="74"/>
        <v>2.0148097632467383</v>
      </c>
      <c r="H291" s="157">
        <f t="shared" si="74"/>
        <v>6.9875203706715201</v>
      </c>
      <c r="I291" s="157">
        <f t="shared" si="74"/>
        <v>4.8580391599905326</v>
      </c>
      <c r="J291" s="157">
        <f t="shared" si="74"/>
        <v>2.3548867440591197</v>
      </c>
      <c r="K291" s="157">
        <f t="shared" si="74"/>
        <v>3.3347760995886988</v>
      </c>
      <c r="L291" s="157">
        <f t="shared" si="74"/>
        <v>0.44313696020163018</v>
      </c>
      <c r="M291" s="157">
        <f t="shared" si="74"/>
        <v>3.4303305670742894</v>
      </c>
      <c r="N291" s="157">
        <f t="shared" si="74"/>
        <v>0</v>
      </c>
      <c r="O291" s="157">
        <f t="shared" si="74"/>
        <v>3.1776799095781874</v>
      </c>
      <c r="P291" s="157">
        <f t="shared" si="74"/>
        <v>1.253495080284416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1.4434311358801262</v>
      </c>
      <c r="D292" s="132">
        <f>RES_hhdet_in_fec!D$31</f>
        <v>2.8044025972687519</v>
      </c>
      <c r="E292" s="132">
        <f>RES_hhdet_in_fec!E$31</f>
        <v>1.3694468325932871</v>
      </c>
      <c r="F292" s="132">
        <f>RES_hhdet_in_fec!F$31</f>
        <v>3.4510540161773013</v>
      </c>
      <c r="G292" s="132">
        <f>RES_hhdet_in_fec!G$31</f>
        <v>1.6907152489874033</v>
      </c>
      <c r="H292" s="132">
        <f>RES_hhdet_in_fec!H$31</f>
        <v>6.5404170026329131</v>
      </c>
      <c r="I292" s="132">
        <f>RES_hhdet_in_fec!I$31</f>
        <v>4.0160900173915879</v>
      </c>
      <c r="J292" s="132">
        <f>RES_hhdet_in_fec!J$31</f>
        <v>1.7802125667952189</v>
      </c>
      <c r="K292" s="132">
        <f>RES_hhdet_in_fec!K$31</f>
        <v>2.5630146338325095</v>
      </c>
      <c r="L292" s="132">
        <f>RES_hhdet_in_fec!L$31</f>
        <v>0</v>
      </c>
      <c r="M292" s="132">
        <f>RES_hhdet_in_fec!M$31</f>
        <v>3.1487748565413933</v>
      </c>
      <c r="N292" s="132">
        <f>RES_hhdet_in_fec!N$31</f>
        <v>0</v>
      </c>
      <c r="O292" s="132">
        <f>RES_hhdet_in_fec!O$31</f>
        <v>2.6858436763932061</v>
      </c>
      <c r="P292" s="132">
        <f>RES_hhdet_in_fec!P$31</f>
        <v>1.1121742462716004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2.417302991240098E-2</v>
      </c>
      <c r="D293" s="132">
        <f t="shared" ref="D293:Q293" si="75">SUM(D294:D295)</f>
        <v>8.4193212915985749E-2</v>
      </c>
      <c r="E293" s="132">
        <f t="shared" si="75"/>
        <v>5.7362762307717641E-2</v>
      </c>
      <c r="F293" s="132">
        <f t="shared" si="75"/>
        <v>0.10806317434600521</v>
      </c>
      <c r="G293" s="132">
        <f t="shared" si="75"/>
        <v>0.32409451425933522</v>
      </c>
      <c r="H293" s="132">
        <f t="shared" si="75"/>
        <v>0.44710336803860701</v>
      </c>
      <c r="I293" s="132">
        <f t="shared" si="75"/>
        <v>0.84194914259894515</v>
      </c>
      <c r="J293" s="132">
        <f t="shared" si="75"/>
        <v>0.57467417726390102</v>
      </c>
      <c r="K293" s="132">
        <f t="shared" si="75"/>
        <v>0.77176146575618942</v>
      </c>
      <c r="L293" s="132">
        <f t="shared" si="75"/>
        <v>0.44313696020163018</v>
      </c>
      <c r="M293" s="132">
        <f t="shared" si="75"/>
        <v>0.28155571053289596</v>
      </c>
      <c r="N293" s="132">
        <f t="shared" si="75"/>
        <v>0</v>
      </c>
      <c r="O293" s="132">
        <f t="shared" si="75"/>
        <v>0.49183623318498149</v>
      </c>
      <c r="P293" s="132">
        <f t="shared" si="75"/>
        <v>0.14132083401281553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1.3699152754967758E-2</v>
      </c>
      <c r="D294" s="165">
        <f>RES_hhdet_in_fec!D$33</f>
        <v>4.7376832184346469E-2</v>
      </c>
      <c r="E294" s="165">
        <f>RES_hhdet_in_fec!E$33</f>
        <v>3.2136019436212832E-2</v>
      </c>
      <c r="F294" s="165">
        <f>RES_hhdet_in_fec!F$33</f>
        <v>6.0252351973713786E-2</v>
      </c>
      <c r="G294" s="165">
        <f>RES_hhdet_in_fec!G$33</f>
        <v>0.18004213470083275</v>
      </c>
      <c r="H294" s="165">
        <f>RES_hhdet_in_fec!H$33</f>
        <v>0.24747700827660646</v>
      </c>
      <c r="I294" s="165">
        <f>RES_hhdet_in_fec!I$33</f>
        <v>0.46419832534269939</v>
      </c>
      <c r="J294" s="165">
        <f>RES_hhdet_in_fec!J$33</f>
        <v>0.31565156517657711</v>
      </c>
      <c r="K294" s="165">
        <f>RES_hhdet_in_fec!K$33</f>
        <v>0.42238027236201819</v>
      </c>
      <c r="L294" s="165">
        <f>RES_hhdet_in_fec!L$33</f>
        <v>0.24154113676219435</v>
      </c>
      <c r="M294" s="165">
        <f>RES_hhdet_in_fec!M$33</f>
        <v>0.15336744576608669</v>
      </c>
      <c r="N294" s="165">
        <f>RES_hhdet_in_fec!N$33</f>
        <v>0</v>
      </c>
      <c r="O294" s="165">
        <f>RES_hhdet_in_fec!O$33</f>
        <v>0.26660112237623351</v>
      </c>
      <c r="P294" s="165">
        <f>RES_hhdet_in_fec!P$33</f>
        <v>7.6359223110584351E-2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1.0473877157433224E-2</v>
      </c>
      <c r="D295" s="164">
        <f>RES_hhdet_in_fec!D$34</f>
        <v>3.6816380731639287E-2</v>
      </c>
      <c r="E295" s="164">
        <f>RES_hhdet_in_fec!E$34</f>
        <v>2.5226742871504806E-2</v>
      </c>
      <c r="F295" s="164">
        <f>RES_hhdet_in_fec!F$34</f>
        <v>4.781082237229143E-2</v>
      </c>
      <c r="G295" s="164">
        <f>RES_hhdet_in_fec!G$34</f>
        <v>0.14405237955850245</v>
      </c>
      <c r="H295" s="164">
        <f>RES_hhdet_in_fec!H$34</f>
        <v>0.19962635976200055</v>
      </c>
      <c r="I295" s="164">
        <f>RES_hhdet_in_fec!I$34</f>
        <v>0.37775081725624576</v>
      </c>
      <c r="J295" s="164">
        <f>RES_hhdet_in_fec!J$34</f>
        <v>0.25902261208732397</v>
      </c>
      <c r="K295" s="164">
        <f>RES_hhdet_in_fec!K$34</f>
        <v>0.34938119339417123</v>
      </c>
      <c r="L295" s="164">
        <f>RES_hhdet_in_fec!L$34</f>
        <v>0.20159582343943583</v>
      </c>
      <c r="M295" s="164">
        <f>RES_hhdet_in_fec!M$34</f>
        <v>0.12818826476680928</v>
      </c>
      <c r="N295" s="164">
        <f>RES_hhdet_in_fec!N$34</f>
        <v>0</v>
      </c>
      <c r="O295" s="164">
        <f>RES_hhdet_in_fec!O$34</f>
        <v>0.22523511080874795</v>
      </c>
      <c r="P295" s="164">
        <f>RES_hhdet_in_fec!P$34</f>
        <v>6.4961610902231195E-2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0</v>
      </c>
      <c r="L298" s="156">
        <f>RES_hhdet_in_fec!L$37</f>
        <v>0</v>
      </c>
      <c r="M298" s="156">
        <f>RES_hhdet_in_fec!M$37</f>
        <v>0</v>
      </c>
      <c r="N298" s="156">
        <f>RES_hhdet_in_fec!N$37</f>
        <v>0</v>
      </c>
      <c r="O298" s="156">
        <f>RES_hhdet_in_fec!O$37</f>
        <v>0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0</v>
      </c>
      <c r="L299" s="156">
        <f>RES_hhdet_in_fec!L$38</f>
        <v>0</v>
      </c>
      <c r="M299" s="156">
        <f>RES_hhdet_in_fec!M$38</f>
        <v>0</v>
      </c>
      <c r="N299" s="156">
        <f>RES_hhdet_in_fec!N$38</f>
        <v>0</v>
      </c>
      <c r="O299" s="156">
        <f>RES_hhdet_in_fec!O$38</f>
        <v>0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0.80483430340681028</v>
      </c>
      <c r="D300" s="157">
        <f t="shared" ref="D300:Q300" si="77">SUM(D301:D302)</f>
        <v>1.5646459923188931</v>
      </c>
      <c r="E300" s="157">
        <f t="shared" si="77"/>
        <v>0.82008495013377147</v>
      </c>
      <c r="F300" s="157">
        <f t="shared" si="77"/>
        <v>2.0396168370749361</v>
      </c>
      <c r="G300" s="157">
        <f t="shared" si="77"/>
        <v>1.3328955300044683</v>
      </c>
      <c r="H300" s="157">
        <f t="shared" si="77"/>
        <v>4.1849272529003025</v>
      </c>
      <c r="I300" s="157">
        <f t="shared" si="77"/>
        <v>3.014985303062141</v>
      </c>
      <c r="J300" s="157">
        <f t="shared" si="77"/>
        <v>1.5387240596387257</v>
      </c>
      <c r="K300" s="157">
        <f t="shared" si="77"/>
        <v>2.0198296485653366</v>
      </c>
      <c r="L300" s="157">
        <f t="shared" si="77"/>
        <v>0.3404357712610302</v>
      </c>
      <c r="M300" s="157">
        <f t="shared" si="77"/>
        <v>1.992906200438568</v>
      </c>
      <c r="N300" s="157">
        <f t="shared" si="77"/>
        <v>0</v>
      </c>
      <c r="O300" s="157">
        <f t="shared" si="77"/>
        <v>1.9651727962964103</v>
      </c>
      <c r="P300" s="157">
        <f t="shared" si="77"/>
        <v>0.78344974971474335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0.80483430340681028</v>
      </c>
      <c r="D301" s="156">
        <f>RES_hhdet_in_fec!D$40</f>
        <v>1.5646459923188931</v>
      </c>
      <c r="E301" s="156">
        <f>RES_hhdet_in_fec!E$40</f>
        <v>0.82008495013377147</v>
      </c>
      <c r="F301" s="156">
        <f>RES_hhdet_in_fec!F$40</f>
        <v>2.0396168370749361</v>
      </c>
      <c r="G301" s="156">
        <f>RES_hhdet_in_fec!G$40</f>
        <v>1.3328955300044683</v>
      </c>
      <c r="H301" s="156">
        <f>RES_hhdet_in_fec!H$40</f>
        <v>4.1849272529003025</v>
      </c>
      <c r="I301" s="156">
        <f>RES_hhdet_in_fec!I$40</f>
        <v>3.014985303062141</v>
      </c>
      <c r="J301" s="156">
        <f>RES_hhdet_in_fec!J$40</f>
        <v>1.5387240596387257</v>
      </c>
      <c r="K301" s="156">
        <f>RES_hhdet_in_fec!K$40</f>
        <v>2.0198296485653366</v>
      </c>
      <c r="L301" s="156">
        <f>RES_hhdet_in_fec!L$40</f>
        <v>0.3404357712610302</v>
      </c>
      <c r="M301" s="156">
        <f>RES_hhdet_in_fec!M$40</f>
        <v>1.992906200438568</v>
      </c>
      <c r="N301" s="156">
        <f>RES_hhdet_in_fec!N$40</f>
        <v>0</v>
      </c>
      <c r="O301" s="156">
        <f>RES_hhdet_in_fec!O$40</f>
        <v>1.9651727962964103</v>
      </c>
      <c r="P301" s="156">
        <f>RES_hhdet_in_fec!P$40</f>
        <v>0.78344974971474335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0</v>
      </c>
      <c r="F302" s="57">
        <f>RES_hhdet_in_fec!F$41</f>
        <v>0</v>
      </c>
      <c r="G302" s="57">
        <f>RES_hhdet_in_fec!G$41</f>
        <v>0</v>
      </c>
      <c r="H302" s="57">
        <f>RES_hhdet_in_fec!H$41</f>
        <v>0</v>
      </c>
      <c r="I302" s="57">
        <f>RES_hhdet_in_fec!I$41</f>
        <v>0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0</v>
      </c>
      <c r="N302" s="57">
        <f>RES_hhdet_in_fec!N$41</f>
        <v>0</v>
      </c>
      <c r="O302" s="57">
        <f>RES_hhdet_in_fec!O$41</f>
        <v>0</v>
      </c>
      <c r="P302" s="57">
        <f>RES_hhdet_in_fec!P$41</f>
        <v>0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4.8735985852856398</v>
      </c>
      <c r="D304" s="168">
        <f t="shared" ref="D304:Q304" si="78">SUM(D305,D308,D310,D319)</f>
        <v>8.9305527056980836</v>
      </c>
      <c r="E304" s="168">
        <f t="shared" si="78"/>
        <v>4.8159141443310931</v>
      </c>
      <c r="F304" s="168">
        <f t="shared" si="78"/>
        <v>12.106412596757824</v>
      </c>
      <c r="G304" s="168">
        <f t="shared" si="78"/>
        <v>7.8570369210434388</v>
      </c>
      <c r="H304" s="168">
        <f t="shared" si="78"/>
        <v>24.03202302943351</v>
      </c>
      <c r="I304" s="168">
        <f t="shared" si="78"/>
        <v>16.840378579668354</v>
      </c>
      <c r="J304" s="168">
        <f t="shared" si="78"/>
        <v>10.352378240850056</v>
      </c>
      <c r="K304" s="168">
        <f t="shared" si="78"/>
        <v>13.196237404824467</v>
      </c>
      <c r="L304" s="168">
        <f t="shared" si="78"/>
        <v>2.6252225688057638</v>
      </c>
      <c r="M304" s="168">
        <f t="shared" si="78"/>
        <v>14.921661581611769</v>
      </c>
      <c r="N304" s="168">
        <f t="shared" si="78"/>
        <v>0</v>
      </c>
      <c r="O304" s="168">
        <f t="shared" si="78"/>
        <v>14.756036316468297</v>
      </c>
      <c r="P304" s="168">
        <f t="shared" si="78"/>
        <v>5.8134459857865677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2.9560346054473845</v>
      </c>
      <c r="D305" s="157">
        <f t="shared" ref="D305:Q305" si="79">SUM(D306:D307)</f>
        <v>5.8620862158780698</v>
      </c>
      <c r="E305" s="157">
        <f t="shared" si="79"/>
        <v>3.1893489162856103</v>
      </c>
      <c r="F305" s="157">
        <f t="shared" si="79"/>
        <v>8.1514446367022959</v>
      </c>
      <c r="G305" s="157">
        <f t="shared" si="79"/>
        <v>5.1100362746268813</v>
      </c>
      <c r="H305" s="157">
        <f t="shared" si="79"/>
        <v>16.601101642804796</v>
      </c>
      <c r="I305" s="157">
        <f t="shared" si="79"/>
        <v>11.567440000722865</v>
      </c>
      <c r="J305" s="157">
        <f t="shared" si="79"/>
        <v>5.9276434195971142</v>
      </c>
      <c r="K305" s="157">
        <f t="shared" si="79"/>
        <v>8.7010825090593347</v>
      </c>
      <c r="L305" s="157">
        <f t="shared" si="79"/>
        <v>1.4655558902705628</v>
      </c>
      <c r="M305" s="157">
        <f t="shared" si="79"/>
        <v>8.2861222883899579</v>
      </c>
      <c r="N305" s="157">
        <f t="shared" si="79"/>
        <v>0</v>
      </c>
      <c r="O305" s="157">
        <f t="shared" si="79"/>
        <v>9.0351319895835562</v>
      </c>
      <c r="P305" s="157">
        <f t="shared" si="79"/>
        <v>2.8378655798074122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2.8707238900599386</v>
      </c>
      <c r="D306" s="156">
        <f>RES_hhdet_in_tes!D$26</f>
        <v>5.6782769050800592</v>
      </c>
      <c r="E306" s="156">
        <f>RES_hhdet_in_tes!E$26</f>
        <v>3.0843390162719699</v>
      </c>
      <c r="F306" s="156">
        <f>RES_hhdet_in_tes!F$26</f>
        <v>7.8176304487904016</v>
      </c>
      <c r="G306" s="156">
        <f>RES_hhdet_in_tes!G$26</f>
        <v>4.9221293297937079</v>
      </c>
      <c r="H306" s="156">
        <f>RES_hhdet_in_tes!H$26</f>
        <v>16.046225890718389</v>
      </c>
      <c r="I306" s="156">
        <f>RES_hhdet_in_tes!I$26</f>
        <v>11.312233396621423</v>
      </c>
      <c r="J306" s="156">
        <f>RES_hhdet_in_tes!J$26</f>
        <v>5.8022877990502764</v>
      </c>
      <c r="K306" s="156">
        <f>RES_hhdet_in_tes!K$26</f>
        <v>8.5357996193400343</v>
      </c>
      <c r="L306" s="156">
        <f>RES_hhdet_in_tes!L$26</f>
        <v>1.4350090146958767</v>
      </c>
      <c r="M306" s="156">
        <f>RES_hhdet_in_tes!M$26</f>
        <v>8.0621472028470631</v>
      </c>
      <c r="N306" s="156">
        <f>RES_hhdet_in_tes!N$26</f>
        <v>0</v>
      </c>
      <c r="O306" s="156">
        <f>RES_hhdet_in_tes!O$26</f>
        <v>8.8729566017967461</v>
      </c>
      <c r="P306" s="156">
        <f>RES_hhdet_in_tes!P$26</f>
        <v>2.793695986635143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8.5310715387445904E-2</v>
      </c>
      <c r="D307" s="156">
        <f>RES_hhdet_in_tes!D$27</f>
        <v>0.18380931079801094</v>
      </c>
      <c r="E307" s="156">
        <f>RES_hhdet_in_tes!E$27</f>
        <v>0.10500990001364031</v>
      </c>
      <c r="F307" s="156">
        <f>RES_hhdet_in_tes!F$27</f>
        <v>0.3338141879118936</v>
      </c>
      <c r="G307" s="156">
        <f>RES_hhdet_in_tes!G$27</f>
        <v>0.18790694483317374</v>
      </c>
      <c r="H307" s="156">
        <f>RES_hhdet_in_tes!H$27</f>
        <v>0.55487575208640805</v>
      </c>
      <c r="I307" s="156">
        <f>RES_hhdet_in_tes!I$27</f>
        <v>0.25520660410144241</v>
      </c>
      <c r="J307" s="156">
        <f>RES_hhdet_in_tes!J$27</f>
        <v>0.1253556205468378</v>
      </c>
      <c r="K307" s="156">
        <f>RES_hhdet_in_tes!K$27</f>
        <v>0.16528288971929977</v>
      </c>
      <c r="L307" s="156">
        <f>RES_hhdet_in_tes!L$27</f>
        <v>3.0546875574685956E-2</v>
      </c>
      <c r="M307" s="156">
        <f>RES_hhdet_in_tes!M$27</f>
        <v>0.2239750855428953</v>
      </c>
      <c r="N307" s="156">
        <f>RES_hhdet_in_tes!N$27</f>
        <v>0</v>
      </c>
      <c r="O307" s="156">
        <f>RES_hhdet_in_tes!O$27</f>
        <v>0.16217538778681087</v>
      </c>
      <c r="P307" s="156">
        <f>RES_hhdet_in_tes!P$27</f>
        <v>4.4169593172269331E-2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0.71914666668009042</v>
      </c>
      <c r="D308" s="157">
        <f t="shared" ref="D308:Q308" si="80">D309</f>
        <v>0.70063750568934879</v>
      </c>
      <c r="E308" s="157">
        <f t="shared" si="80"/>
        <v>0.42463032190535543</v>
      </c>
      <c r="F308" s="157">
        <f t="shared" si="80"/>
        <v>0.94547681343882339</v>
      </c>
      <c r="G308" s="157">
        <f t="shared" si="80"/>
        <v>0.89818798287560897</v>
      </c>
      <c r="H308" s="157">
        <f t="shared" si="80"/>
        <v>1.3147346767793062</v>
      </c>
      <c r="I308" s="157">
        <f t="shared" si="80"/>
        <v>0.84238267831280422</v>
      </c>
      <c r="J308" s="157">
        <f t="shared" si="80"/>
        <v>2.2044502948804907</v>
      </c>
      <c r="K308" s="157">
        <f t="shared" si="80"/>
        <v>1.4196578469842485</v>
      </c>
      <c r="L308" s="157">
        <f t="shared" si="80"/>
        <v>0.65266458806711236</v>
      </c>
      <c r="M308" s="157">
        <f t="shared" si="80"/>
        <v>3.5718793699657381</v>
      </c>
      <c r="N308" s="157">
        <f t="shared" si="80"/>
        <v>0</v>
      </c>
      <c r="O308" s="157">
        <f t="shared" si="80"/>
        <v>2.7600144108458529</v>
      </c>
      <c r="P308" s="157">
        <f t="shared" si="80"/>
        <v>1.8109955319572448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0.71914666668009042</v>
      </c>
      <c r="D309" s="156">
        <f>RES_hhdet_in_tes!D$29</f>
        <v>0.70063750568934879</v>
      </c>
      <c r="E309" s="156">
        <f>RES_hhdet_in_tes!E$29</f>
        <v>0.42463032190535543</v>
      </c>
      <c r="F309" s="156">
        <f>RES_hhdet_in_tes!F$29</f>
        <v>0.94547681343882339</v>
      </c>
      <c r="G309" s="156">
        <f>RES_hhdet_in_tes!G$29</f>
        <v>0.89818798287560897</v>
      </c>
      <c r="H309" s="156">
        <f>RES_hhdet_in_tes!H$29</f>
        <v>1.3147346767793062</v>
      </c>
      <c r="I309" s="156">
        <f>RES_hhdet_in_tes!I$29</f>
        <v>0.84238267831280422</v>
      </c>
      <c r="J309" s="156">
        <f>RES_hhdet_in_tes!J$29</f>
        <v>2.2044502948804907</v>
      </c>
      <c r="K309" s="156">
        <f>RES_hhdet_in_tes!K$29</f>
        <v>1.4196578469842485</v>
      </c>
      <c r="L309" s="156">
        <f>RES_hhdet_in_tes!L$29</f>
        <v>0.65266458806711236</v>
      </c>
      <c r="M309" s="156">
        <f>RES_hhdet_in_tes!M$29</f>
        <v>3.5718793699657381</v>
      </c>
      <c r="N309" s="156">
        <f>RES_hhdet_in_tes!N$29</f>
        <v>0</v>
      </c>
      <c r="O309" s="156">
        <f>RES_hhdet_in_tes!O$29</f>
        <v>2.7600144108458529</v>
      </c>
      <c r="P309" s="156">
        <f>RES_hhdet_in_tes!P$29</f>
        <v>1.8109955319572448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0.83541156626622892</v>
      </c>
      <c r="D310" s="157">
        <f t="shared" ref="D310:Q310" si="81">SUM(D311:D312,D315:D316)</f>
        <v>1.6603500507580751</v>
      </c>
      <c r="E310" s="157">
        <f t="shared" si="81"/>
        <v>0.82790577591472037</v>
      </c>
      <c r="F310" s="157">
        <f t="shared" si="81"/>
        <v>2.0713915715416431</v>
      </c>
      <c r="G310" s="157">
        <f t="shared" si="81"/>
        <v>1.2295943186591647</v>
      </c>
      <c r="H310" s="157">
        <f t="shared" si="81"/>
        <v>4.1607543940254557</v>
      </c>
      <c r="I310" s="157">
        <f t="shared" si="81"/>
        <v>3.010505471288587</v>
      </c>
      <c r="J310" s="157">
        <f t="shared" si="81"/>
        <v>1.4982216345855237</v>
      </c>
      <c r="K310" s="157">
        <f t="shared" si="81"/>
        <v>2.1238317568546208</v>
      </c>
      <c r="L310" s="157">
        <f t="shared" si="81"/>
        <v>0.34653076568197405</v>
      </c>
      <c r="M310" s="157">
        <f t="shared" si="81"/>
        <v>2.1121927409053809</v>
      </c>
      <c r="N310" s="157">
        <f t="shared" si="81"/>
        <v>0</v>
      </c>
      <c r="O310" s="157">
        <f t="shared" si="81"/>
        <v>2.0127426195539071</v>
      </c>
      <c r="P310" s="157">
        <f t="shared" si="81"/>
        <v>0.78592119899268376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0.81699848797446251</v>
      </c>
      <c r="D311" s="132">
        <f>RES_hhdet_in_tes!D$31</f>
        <v>1.5959849246516455</v>
      </c>
      <c r="E311" s="132">
        <f>RES_hhdet_in_tes!E$31</f>
        <v>0.78389905155419803</v>
      </c>
      <c r="F311" s="132">
        <f>RES_hhdet_in_tes!F$31</f>
        <v>1.9882350877394805</v>
      </c>
      <c r="G311" s="132">
        <f>RES_hhdet_in_tes!G$31</f>
        <v>0.98003199813591257</v>
      </c>
      <c r="H311" s="132">
        <f>RES_hhdet_in_tes!H$31</f>
        <v>3.815636541861092</v>
      </c>
      <c r="I311" s="132">
        <f>RES_hhdet_in_tes!I$31</f>
        <v>2.3581539691067146</v>
      </c>
      <c r="J311" s="132">
        <f>RES_hhdet_in_tes!J$31</f>
        <v>1.0515157186326867</v>
      </c>
      <c r="K311" s="132">
        <f>RES_hhdet_in_tes!K$31</f>
        <v>1.5223690984937139</v>
      </c>
      <c r="L311" s="132">
        <f>RES_hhdet_in_tes!L$31</f>
        <v>0</v>
      </c>
      <c r="M311" s="132">
        <f>RES_hhdet_in_tes!M$31</f>
        <v>1.8912206952811212</v>
      </c>
      <c r="N311" s="132">
        <f>RES_hhdet_in_tes!N$31</f>
        <v>0</v>
      </c>
      <c r="O311" s="132">
        <f>RES_hhdet_in_tes!O$31</f>
        <v>1.6238941018767226</v>
      </c>
      <c r="P311" s="132">
        <f>RES_hhdet_in_tes!P$31</f>
        <v>0.67377836973337157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1.8413078291766402E-2</v>
      </c>
      <c r="D312" s="132">
        <f t="shared" ref="D312:Q312" si="82">SUM(D313:D314)</f>
        <v>6.4365126106429596E-2</v>
      </c>
      <c r="E312" s="132">
        <f t="shared" si="82"/>
        <v>4.400672436052229E-2</v>
      </c>
      <c r="F312" s="132">
        <f t="shared" si="82"/>
        <v>8.3156483802162673E-2</v>
      </c>
      <c r="G312" s="132">
        <f t="shared" si="82"/>
        <v>0.24956232052325208</v>
      </c>
      <c r="H312" s="132">
        <f t="shared" si="82"/>
        <v>0.34511785216436353</v>
      </c>
      <c r="I312" s="132">
        <f t="shared" si="82"/>
        <v>0.65235150218187232</v>
      </c>
      <c r="J312" s="132">
        <f t="shared" si="82"/>
        <v>0.44670591595283715</v>
      </c>
      <c r="K312" s="132">
        <f t="shared" si="82"/>
        <v>0.60146265836090695</v>
      </c>
      <c r="L312" s="132">
        <f t="shared" si="82"/>
        <v>0.34653076568197405</v>
      </c>
      <c r="M312" s="132">
        <f t="shared" si="82"/>
        <v>0.22097204562425954</v>
      </c>
      <c r="N312" s="132">
        <f t="shared" si="82"/>
        <v>0</v>
      </c>
      <c r="O312" s="132">
        <f t="shared" si="82"/>
        <v>0.38884851767718442</v>
      </c>
      <c r="P312" s="132">
        <f t="shared" si="82"/>
        <v>0.11214282925931221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7.4250530650983616E-3</v>
      </c>
      <c r="D313" s="165">
        <f>RES_hhdet_in_tes!D$33</f>
        <v>2.5988144362535482E-2</v>
      </c>
      <c r="E313" s="165">
        <f>RES_hhdet_in_tes!E$33</f>
        <v>1.7775654345054206E-2</v>
      </c>
      <c r="F313" s="165">
        <f>RES_hhdet_in_tes!F$33</f>
        <v>3.3704984885695621E-2</v>
      </c>
      <c r="G313" s="165">
        <f>RES_hhdet_in_tes!G$33</f>
        <v>0.1020866644681227</v>
      </c>
      <c r="H313" s="165">
        <f>RES_hhdet_in_tes!H$33</f>
        <v>0.14278804654855679</v>
      </c>
      <c r="I313" s="165">
        <f>RES_hhdet_in_tes!I$33</f>
        <v>0.27178477031492099</v>
      </c>
      <c r="J313" s="165">
        <f>RES_hhdet_in_tes!J$33</f>
        <v>0.18562854372103535</v>
      </c>
      <c r="K313" s="165">
        <f>RES_hhdet_in_tes!K$33</f>
        <v>0.24947204143427379</v>
      </c>
      <c r="L313" s="165">
        <f>RES_hhdet_in_tes!L$33</f>
        <v>0.14337983766000645</v>
      </c>
      <c r="M313" s="165">
        <f>RES_hhdet_in_tes!M$33</f>
        <v>9.1497990547570643E-2</v>
      </c>
      <c r="N313" s="165">
        <f>RES_hhdet_in_tes!N$33</f>
        <v>0</v>
      </c>
      <c r="O313" s="165">
        <f>RES_hhdet_in_tes!O$33</f>
        <v>0.16033468335760631</v>
      </c>
      <c r="P313" s="165">
        <f>RES_hhdet_in_tes!P$33</f>
        <v>4.6077566684901802E-2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1.098802522666804E-2</v>
      </c>
      <c r="D314" s="164">
        <f>RES_hhdet_in_tes!D$34</f>
        <v>3.837698174389411E-2</v>
      </c>
      <c r="E314" s="164">
        <f>RES_hhdet_in_tes!E$34</f>
        <v>2.6231070015468084E-2</v>
      </c>
      <c r="F314" s="164">
        <f>RES_hhdet_in_tes!F$34</f>
        <v>4.9451498916467058E-2</v>
      </c>
      <c r="G314" s="164">
        <f>RES_hhdet_in_tes!G$34</f>
        <v>0.14747565605512938</v>
      </c>
      <c r="H314" s="164">
        <f>RES_hhdet_in_tes!H$34</f>
        <v>0.20232980561580674</v>
      </c>
      <c r="I314" s="164">
        <f>RES_hhdet_in_tes!I$34</f>
        <v>0.38056673186695134</v>
      </c>
      <c r="J314" s="164">
        <f>RES_hhdet_in_tes!J$34</f>
        <v>0.26107737223180177</v>
      </c>
      <c r="K314" s="164">
        <f>RES_hhdet_in_tes!K$34</f>
        <v>0.35199061692663319</v>
      </c>
      <c r="L314" s="164">
        <f>RES_hhdet_in_tes!L$34</f>
        <v>0.2031509280219676</v>
      </c>
      <c r="M314" s="164">
        <f>RES_hhdet_in_tes!M$34</f>
        <v>0.12947405507668888</v>
      </c>
      <c r="N314" s="164">
        <f>RES_hhdet_in_tes!N$34</f>
        <v>0</v>
      </c>
      <c r="O314" s="164">
        <f>RES_hhdet_in_tes!O$34</f>
        <v>0.22851383431957809</v>
      </c>
      <c r="P314" s="164">
        <f>RES_hhdet_in_tes!P$34</f>
        <v>6.6065262574410408E-2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0</v>
      </c>
      <c r="L317" s="156">
        <f>RES_hhdet_in_tes!L$37</f>
        <v>0</v>
      </c>
      <c r="M317" s="156">
        <f>RES_hhdet_in_tes!M$37</f>
        <v>0</v>
      </c>
      <c r="N317" s="156">
        <f>RES_hhdet_in_tes!N$37</f>
        <v>0</v>
      </c>
      <c r="O317" s="156">
        <f>RES_hhdet_in_tes!O$37</f>
        <v>0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0</v>
      </c>
      <c r="L318" s="156">
        <f>RES_hhdet_in_tes!L$38</f>
        <v>0</v>
      </c>
      <c r="M318" s="156">
        <f>RES_hhdet_in_tes!M$38</f>
        <v>0</v>
      </c>
      <c r="N318" s="156">
        <f>RES_hhdet_in_tes!N$38</f>
        <v>0</v>
      </c>
      <c r="O318" s="156">
        <f>RES_hhdet_in_tes!O$38</f>
        <v>0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0.3630057468919361</v>
      </c>
      <c r="D319" s="157">
        <f t="shared" ref="D319:Q319" si="84">SUM(D320:D321)</f>
        <v>0.7074789333725906</v>
      </c>
      <c r="E319" s="157">
        <f t="shared" si="84"/>
        <v>0.37402913022540635</v>
      </c>
      <c r="F319" s="157">
        <f t="shared" si="84"/>
        <v>0.93809957507506225</v>
      </c>
      <c r="G319" s="157">
        <f t="shared" si="84"/>
        <v>0.61921834488178329</v>
      </c>
      <c r="H319" s="157">
        <f t="shared" si="84"/>
        <v>1.9554323158239522</v>
      </c>
      <c r="I319" s="157">
        <f t="shared" si="84"/>
        <v>1.4200504293440981</v>
      </c>
      <c r="J319" s="157">
        <f t="shared" si="84"/>
        <v>0.72206289178692729</v>
      </c>
      <c r="K319" s="157">
        <f t="shared" si="84"/>
        <v>0.95166529192626226</v>
      </c>
      <c r="L319" s="157">
        <f t="shared" si="84"/>
        <v>0.16047132478611426</v>
      </c>
      <c r="M319" s="157">
        <f t="shared" si="84"/>
        <v>0.95146718235069083</v>
      </c>
      <c r="N319" s="157">
        <f t="shared" si="84"/>
        <v>0</v>
      </c>
      <c r="O319" s="157">
        <f t="shared" si="84"/>
        <v>0.94814729648497931</v>
      </c>
      <c r="P319" s="157">
        <f t="shared" si="84"/>
        <v>0.37866367502922638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0.3630057468919361</v>
      </c>
      <c r="D320" s="156">
        <f>RES_hhdet_in_tes!D$40</f>
        <v>0.7074789333725906</v>
      </c>
      <c r="E320" s="156">
        <f>RES_hhdet_in_tes!E$40</f>
        <v>0.37402913022540635</v>
      </c>
      <c r="F320" s="156">
        <f>RES_hhdet_in_tes!F$40</f>
        <v>0.93809957507506225</v>
      </c>
      <c r="G320" s="156">
        <f>RES_hhdet_in_tes!G$40</f>
        <v>0.61921834488178329</v>
      </c>
      <c r="H320" s="156">
        <f>RES_hhdet_in_tes!H$40</f>
        <v>1.9554323158239522</v>
      </c>
      <c r="I320" s="156">
        <f>RES_hhdet_in_tes!I$40</f>
        <v>1.4200504293440981</v>
      </c>
      <c r="J320" s="156">
        <f>RES_hhdet_in_tes!J$40</f>
        <v>0.72206289178692729</v>
      </c>
      <c r="K320" s="156">
        <f>RES_hhdet_in_tes!K$40</f>
        <v>0.95166529192626226</v>
      </c>
      <c r="L320" s="156">
        <f>RES_hhdet_in_tes!L$40</f>
        <v>0.16047132478611426</v>
      </c>
      <c r="M320" s="156">
        <f>RES_hhdet_in_tes!M$40</f>
        <v>0.95146718235069083</v>
      </c>
      <c r="N320" s="156">
        <f>RES_hhdet_in_tes!N$40</f>
        <v>0</v>
      </c>
      <c r="O320" s="156">
        <f>RES_hhdet_in_tes!O$40</f>
        <v>0.94814729648497931</v>
      </c>
      <c r="P320" s="156">
        <f>RES_hhdet_in_tes!P$40</f>
        <v>0.37866367502922638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0</v>
      </c>
      <c r="F321" s="57">
        <f>RES_hhdet_in_tes!F$41</f>
        <v>0</v>
      </c>
      <c r="G321" s="57">
        <f>RES_hhdet_in_tes!G$41</f>
        <v>0</v>
      </c>
      <c r="H321" s="57">
        <f>RES_hhdet_in_tes!H$41</f>
        <v>0</v>
      </c>
      <c r="I321" s="57">
        <f>RES_hhdet_in_tes!I$41</f>
        <v>0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0</v>
      </c>
      <c r="N321" s="57">
        <f>RES_hhdet_in_tes!N$41</f>
        <v>0</v>
      </c>
      <c r="O321" s="57">
        <f>RES_hhdet_in_tes!O$41</f>
        <v>0</v>
      </c>
      <c r="P321" s="57">
        <f>RES_hhdet_in_tes!P$41</f>
        <v>0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0.67375863425136651</v>
      </c>
      <c r="D323" s="175">
        <f t="shared" si="85"/>
        <v>0.64580716449049191</v>
      </c>
      <c r="E323" s="175">
        <f t="shared" si="85"/>
        <v>0.65677173645036058</v>
      </c>
      <c r="F323" s="175">
        <f t="shared" si="85"/>
        <v>0.65871525102491035</v>
      </c>
      <c r="G323" s="175">
        <f t="shared" si="85"/>
        <v>0.68241663812105724</v>
      </c>
      <c r="H323" s="175">
        <f t="shared" si="85"/>
        <v>0.6559256518766905</v>
      </c>
      <c r="I323" s="175">
        <f t="shared" si="85"/>
        <v>0.65623724968923303</v>
      </c>
      <c r="J323" s="175">
        <f t="shared" si="85"/>
        <v>0.75352990288296007</v>
      </c>
      <c r="K323" s="175">
        <f t="shared" si="85"/>
        <v>0.69760798961623893</v>
      </c>
      <c r="L323" s="175">
        <f t="shared" si="85"/>
        <v>0.81238495408535671</v>
      </c>
      <c r="M323" s="175">
        <f t="shared" si="85"/>
        <v>0.80010306890781435</v>
      </c>
      <c r="N323" s="175" t="str">
        <f t="shared" si="85"/>
        <v/>
      </c>
      <c r="O323" s="175">
        <f t="shared" si="85"/>
        <v>0.77815708026067465</v>
      </c>
      <c r="P323" s="175">
        <f t="shared" si="85"/>
        <v>0.88115703638764453</v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0.64635505012255223</v>
      </c>
      <c r="D324" s="169">
        <f t="shared" si="85"/>
        <v>0.65078522684842988</v>
      </c>
      <c r="E324" s="169">
        <f t="shared" si="85"/>
        <v>0.65503407307244677</v>
      </c>
      <c r="F324" s="169">
        <f t="shared" si="85"/>
        <v>0.6619065890905701</v>
      </c>
      <c r="G324" s="169">
        <f t="shared" si="85"/>
        <v>0.65998835921118482</v>
      </c>
      <c r="H324" s="169">
        <f t="shared" si="85"/>
        <v>0.66735121346007131</v>
      </c>
      <c r="I324" s="169">
        <f t="shared" si="85"/>
        <v>0.66377228067218641</v>
      </c>
      <c r="J324" s="169">
        <f t="shared" si="85"/>
        <v>0.66465340165745779</v>
      </c>
      <c r="K324" s="169">
        <f t="shared" si="85"/>
        <v>0.66931002002863538</v>
      </c>
      <c r="L324" s="169">
        <f t="shared" si="85"/>
        <v>0.6623398065957079</v>
      </c>
      <c r="M324" s="169">
        <f t="shared" si="85"/>
        <v>0.68956504227660709</v>
      </c>
      <c r="N324" s="169" t="str">
        <f t="shared" si="85"/>
        <v/>
      </c>
      <c r="O324" s="169">
        <f t="shared" si="85"/>
        <v>0.69360811087701124</v>
      </c>
      <c r="P324" s="169">
        <f t="shared" si="85"/>
        <v>0.6970841637089974</v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>
        <f t="shared" si="85"/>
        <v>0.63854942282665328</v>
      </c>
      <c r="D325" s="73">
        <f t="shared" si="85"/>
        <v>0.64233731561877649</v>
      </c>
      <c r="E325" s="73">
        <f t="shared" si="85"/>
        <v>0.64617193424638697</v>
      </c>
      <c r="F325" s="73">
        <f t="shared" si="85"/>
        <v>0.65090277989032053</v>
      </c>
      <c r="G325" s="73">
        <f t="shared" si="85"/>
        <v>0.65021955122191877</v>
      </c>
      <c r="H325" s="73">
        <f t="shared" si="85"/>
        <v>0.65858336425150144</v>
      </c>
      <c r="I325" s="73">
        <f t="shared" si="85"/>
        <v>0.65812708123482144</v>
      </c>
      <c r="J325" s="73">
        <f t="shared" si="85"/>
        <v>0.65930170953058176</v>
      </c>
      <c r="K325" s="73">
        <f t="shared" si="85"/>
        <v>0.66454403007177454</v>
      </c>
      <c r="L325" s="73">
        <f t="shared" si="85"/>
        <v>0.65721630252508223</v>
      </c>
      <c r="M325" s="73">
        <f t="shared" si="85"/>
        <v>0.68277519298339462</v>
      </c>
      <c r="N325" s="73" t="str">
        <f t="shared" si="85"/>
        <v/>
      </c>
      <c r="O325" s="73">
        <f t="shared" si="85"/>
        <v>0.68925477683550307</v>
      </c>
      <c r="P325" s="73">
        <f t="shared" si="85"/>
        <v>0.69336442562117884</v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1.0980111569921609</v>
      </c>
      <c r="D326" s="73">
        <f t="shared" si="85"/>
        <v>1.0961316486970236</v>
      </c>
      <c r="E326" s="73">
        <f t="shared" si="85"/>
        <v>1.0968980296746362</v>
      </c>
      <c r="F326" s="73">
        <f t="shared" si="85"/>
        <v>1.0957098897779596</v>
      </c>
      <c r="G326" s="73">
        <f t="shared" si="85"/>
        <v>1.0882682732463611</v>
      </c>
      <c r="H326" s="73">
        <f t="shared" si="85"/>
        <v>1.0851219555712612</v>
      </c>
      <c r="I326" s="73">
        <f t="shared" si="85"/>
        <v>1.0709668907364649</v>
      </c>
      <c r="J326" s="73">
        <f t="shared" si="85"/>
        <v>1.0646690840620341</v>
      </c>
      <c r="K326" s="73">
        <f t="shared" si="85"/>
        <v>1.0630353891090687</v>
      </c>
      <c r="L326" s="73">
        <f t="shared" si="85"/>
        <v>1.0450689534127067</v>
      </c>
      <c r="M326" s="73">
        <f t="shared" si="85"/>
        <v>1.0740204363841823</v>
      </c>
      <c r="N326" s="73" t="str">
        <f t="shared" si="85"/>
        <v/>
      </c>
      <c r="O326" s="73">
        <f t="shared" si="85"/>
        <v>1.0598525890274588</v>
      </c>
      <c r="P326" s="73">
        <f t="shared" si="85"/>
        <v>1.055097425159494</v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1.8552927724063375</v>
      </c>
      <c r="D327" s="169">
        <f t="shared" si="85"/>
        <v>1.9061926142651502</v>
      </c>
      <c r="E327" s="169">
        <f t="shared" si="85"/>
        <v>1.9583569284283922</v>
      </c>
      <c r="F327" s="169">
        <f t="shared" si="85"/>
        <v>2.0333132121002033</v>
      </c>
      <c r="G327" s="169">
        <f t="shared" si="85"/>
        <v>2.1222357689939959</v>
      </c>
      <c r="H327" s="169">
        <f t="shared" si="85"/>
        <v>2.2292061341114158</v>
      </c>
      <c r="I327" s="169">
        <f t="shared" si="85"/>
        <v>2.3258451579954218</v>
      </c>
      <c r="J327" s="169">
        <f t="shared" si="85"/>
        <v>2.3793270280492025</v>
      </c>
      <c r="K327" s="169">
        <f t="shared" si="85"/>
        <v>2.5273215899699846</v>
      </c>
      <c r="L327" s="169">
        <f t="shared" si="85"/>
        <v>2.7745436848599159</v>
      </c>
      <c r="M327" s="169">
        <f t="shared" si="85"/>
        <v>2.9519914878318758</v>
      </c>
      <c r="N327" s="169" t="str">
        <f t="shared" si="85"/>
        <v/>
      </c>
      <c r="O327" s="169">
        <f t="shared" si="85"/>
        <v>3.4775408605430278</v>
      </c>
      <c r="P327" s="169">
        <f t="shared" si="85"/>
        <v>3.6995505522754901</v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1.8552927724063375</v>
      </c>
      <c r="D328" s="73">
        <f t="shared" si="85"/>
        <v>1.9061926142651502</v>
      </c>
      <c r="E328" s="73">
        <f t="shared" si="85"/>
        <v>1.9583569284283922</v>
      </c>
      <c r="F328" s="73">
        <f t="shared" si="85"/>
        <v>2.0333132121002033</v>
      </c>
      <c r="G328" s="73">
        <f t="shared" si="85"/>
        <v>2.1222357689939959</v>
      </c>
      <c r="H328" s="73">
        <f t="shared" si="85"/>
        <v>2.2292061341114158</v>
      </c>
      <c r="I328" s="73">
        <f t="shared" si="85"/>
        <v>2.3258451579954218</v>
      </c>
      <c r="J328" s="73">
        <f t="shared" si="85"/>
        <v>2.3793270280492025</v>
      </c>
      <c r="K328" s="73">
        <f t="shared" si="85"/>
        <v>2.5273215899699846</v>
      </c>
      <c r="L328" s="73">
        <f t="shared" si="85"/>
        <v>2.7745436848599159</v>
      </c>
      <c r="M328" s="73">
        <f t="shared" si="85"/>
        <v>2.9519914878318758</v>
      </c>
      <c r="N328" s="73" t="str">
        <f t="shared" si="85"/>
        <v/>
      </c>
      <c r="O328" s="73">
        <f t="shared" si="85"/>
        <v>3.4775408605430278</v>
      </c>
      <c r="P328" s="73">
        <f t="shared" si="85"/>
        <v>3.6995505522754901</v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0.56923493796100988</v>
      </c>
      <c r="D329" s="169">
        <f t="shared" si="85"/>
        <v>0.57479486915543543</v>
      </c>
      <c r="E329" s="169">
        <f t="shared" si="85"/>
        <v>0.5802496555065304</v>
      </c>
      <c r="F329" s="169">
        <f t="shared" si="85"/>
        <v>0.58199588849084249</v>
      </c>
      <c r="G329" s="169">
        <f t="shared" si="85"/>
        <v>0.61027812207826082</v>
      </c>
      <c r="H329" s="169">
        <f t="shared" si="85"/>
        <v>0.59545506464485565</v>
      </c>
      <c r="I329" s="169">
        <f t="shared" si="85"/>
        <v>0.61969559572147503</v>
      </c>
      <c r="J329" s="169">
        <f t="shared" si="85"/>
        <v>0.63621812741747319</v>
      </c>
      <c r="K329" s="169">
        <f t="shared" si="85"/>
        <v>0.63687386901824317</v>
      </c>
      <c r="L329" s="169">
        <f t="shared" si="85"/>
        <v>0.78199472579380491</v>
      </c>
      <c r="M329" s="169">
        <f t="shared" si="85"/>
        <v>0.61574029079852177</v>
      </c>
      <c r="N329" s="169" t="str">
        <f t="shared" si="85"/>
        <v/>
      </c>
      <c r="O329" s="169">
        <f t="shared" si="85"/>
        <v>0.63340005187026005</v>
      </c>
      <c r="P329" s="169">
        <f t="shared" si="85"/>
        <v>0.62698387201835648</v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>
        <f t="shared" si="85"/>
        <v>0.56601140689424101</v>
      </c>
      <c r="D330" s="174">
        <f t="shared" si="85"/>
        <v>0.56909978838487685</v>
      </c>
      <c r="E330" s="174">
        <f t="shared" si="85"/>
        <v>0.57242021588362657</v>
      </c>
      <c r="F330" s="174">
        <f t="shared" si="85"/>
        <v>0.57612401266956381</v>
      </c>
      <c r="G330" s="174">
        <f t="shared" si="85"/>
        <v>0.57965526644588417</v>
      </c>
      <c r="H330" s="174">
        <f t="shared" si="85"/>
        <v>0.58339346563454098</v>
      </c>
      <c r="I330" s="174">
        <f t="shared" si="85"/>
        <v>0.58717657196297435</v>
      </c>
      <c r="J330" s="174">
        <f t="shared" si="85"/>
        <v>0.59066863039038664</v>
      </c>
      <c r="K330" s="174">
        <f t="shared" si="85"/>
        <v>0.59397596814236497</v>
      </c>
      <c r="L330" s="174" t="str">
        <f t="shared" si="85"/>
        <v/>
      </c>
      <c r="M330" s="174">
        <f t="shared" si="85"/>
        <v>0.6006211245469717</v>
      </c>
      <c r="N330" s="174" t="str">
        <f t="shared" si="85"/>
        <v/>
      </c>
      <c r="O330" s="174">
        <f t="shared" si="85"/>
        <v>0.60461229227511648</v>
      </c>
      <c r="P330" s="174">
        <f t="shared" si="85"/>
        <v>0.60582087023873632</v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>
        <f t="shared" si="85"/>
        <v>0.76171991506618408</v>
      </c>
      <c r="D331" s="174">
        <f t="shared" si="85"/>
        <v>0.76449304970292442</v>
      </c>
      <c r="E331" s="174">
        <f t="shared" si="85"/>
        <v>0.76716536286122305</v>
      </c>
      <c r="F331" s="174">
        <f t="shared" si="85"/>
        <v>0.76951731526880451</v>
      </c>
      <c r="G331" s="174">
        <f t="shared" si="85"/>
        <v>0.77002944987694644</v>
      </c>
      <c r="H331" s="174">
        <f t="shared" si="85"/>
        <v>0.77189723190491122</v>
      </c>
      <c r="I331" s="174">
        <f t="shared" si="85"/>
        <v>0.77481105351349477</v>
      </c>
      <c r="J331" s="174">
        <f t="shared" si="85"/>
        <v>0.7773203210202736</v>
      </c>
      <c r="K331" s="174">
        <f t="shared" si="85"/>
        <v>0.77933750912476585</v>
      </c>
      <c r="L331" s="174">
        <f t="shared" si="85"/>
        <v>0.78199472579380491</v>
      </c>
      <c r="M331" s="174">
        <f t="shared" si="85"/>
        <v>0.78482530226799274</v>
      </c>
      <c r="N331" s="174" t="str">
        <f t="shared" si="85"/>
        <v/>
      </c>
      <c r="O331" s="174">
        <f t="shared" si="85"/>
        <v>0.79060567611930499</v>
      </c>
      <c r="P331" s="174">
        <f t="shared" si="85"/>
        <v>0.79353359356160225</v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>
        <f t="shared" si="85"/>
        <v>0.54200819553645729</v>
      </c>
      <c r="D332" s="173">
        <f t="shared" si="85"/>
        <v>0.54854119966091963</v>
      </c>
      <c r="E332" s="173">
        <f t="shared" si="85"/>
        <v>0.55313802570779846</v>
      </c>
      <c r="F332" s="173">
        <f t="shared" si="85"/>
        <v>0.55939699914785157</v>
      </c>
      <c r="G332" s="173">
        <f t="shared" si="85"/>
        <v>0.56701540801965689</v>
      </c>
      <c r="H332" s="173">
        <f t="shared" si="85"/>
        <v>0.57697499878033831</v>
      </c>
      <c r="I332" s="173">
        <f t="shared" si="85"/>
        <v>0.58549278503810409</v>
      </c>
      <c r="J332" s="173">
        <f t="shared" si="85"/>
        <v>0.58808054259827225</v>
      </c>
      <c r="K332" s="173">
        <f t="shared" si="85"/>
        <v>0.59063374347288078</v>
      </c>
      <c r="L332" s="173">
        <f t="shared" si="85"/>
        <v>0.59360421823786014</v>
      </c>
      <c r="M332" s="173">
        <f t="shared" si="85"/>
        <v>0.59659329977446296</v>
      </c>
      <c r="N332" s="173" t="str">
        <f t="shared" si="85"/>
        <v/>
      </c>
      <c r="O332" s="173">
        <f t="shared" si="85"/>
        <v>0.60140288206040782</v>
      </c>
      <c r="P332" s="173">
        <f t="shared" si="85"/>
        <v>0.60343158046764978</v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>
        <f t="shared" si="85"/>
        <v>1.0490886098344137</v>
      </c>
      <c r="D333" s="172">
        <f t="shared" si="85"/>
        <v>1.0423887677507004</v>
      </c>
      <c r="E333" s="172">
        <f t="shared" si="85"/>
        <v>1.0398120022501094</v>
      </c>
      <c r="F333" s="172">
        <f t="shared" si="85"/>
        <v>1.0343160076059783</v>
      </c>
      <c r="G333" s="172">
        <f t="shared" si="85"/>
        <v>1.0237641093268901</v>
      </c>
      <c r="H333" s="172">
        <f t="shared" si="85"/>
        <v>1.0135425294386438</v>
      </c>
      <c r="I333" s="172">
        <f t="shared" si="85"/>
        <v>1.007454423609613</v>
      </c>
      <c r="J333" s="172">
        <f t="shared" si="85"/>
        <v>1.0079327442801986</v>
      </c>
      <c r="K333" s="172">
        <f t="shared" si="85"/>
        <v>1.0074687006106766</v>
      </c>
      <c r="L333" s="172">
        <f t="shared" si="85"/>
        <v>1.0077139722242261</v>
      </c>
      <c r="M333" s="172">
        <f t="shared" si="85"/>
        <v>1.0100304837749277</v>
      </c>
      <c r="N333" s="172" t="str">
        <f t="shared" si="85"/>
        <v/>
      </c>
      <c r="O333" s="172">
        <f t="shared" si="85"/>
        <v>1.0145568934570515</v>
      </c>
      <c r="P333" s="172">
        <f t="shared" si="85"/>
        <v>1.0169892903955267</v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0.45103165378930399</v>
      </c>
      <c r="D338" s="169">
        <f t="shared" si="85"/>
        <v>0.45216549740051237</v>
      </c>
      <c r="E338" s="169">
        <f t="shared" si="85"/>
        <v>0.45608583618611104</v>
      </c>
      <c r="F338" s="169">
        <f t="shared" si="85"/>
        <v>0.45993912092842576</v>
      </c>
      <c r="G338" s="169">
        <f t="shared" si="85"/>
        <v>0.46456630016585582</v>
      </c>
      <c r="H338" s="169">
        <f t="shared" si="85"/>
        <v>0.46725598741740815</v>
      </c>
      <c r="I338" s="169">
        <f t="shared" si="85"/>
        <v>0.47099746320548808</v>
      </c>
      <c r="J338" s="169">
        <f t="shared" si="85"/>
        <v>0.4692608055770956</v>
      </c>
      <c r="K338" s="169">
        <f t="shared" si="85"/>
        <v>0.47116116579545209</v>
      </c>
      <c r="L338" s="169">
        <f t="shared" si="85"/>
        <v>0.47137033864479644</v>
      </c>
      <c r="M338" s="169">
        <f t="shared" si="85"/>
        <v>0.47742697681471741</v>
      </c>
      <c r="N338" s="169" t="str">
        <f t="shared" si="85"/>
        <v/>
      </c>
      <c r="O338" s="169">
        <f t="shared" si="85"/>
        <v>0.48247528068364764</v>
      </c>
      <c r="P338" s="169">
        <f t="shared" si="85"/>
        <v>0.4833286055258797</v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>
        <f t="shared" ref="C339:Q340" si="86">IF(C320=0,"",C320/C301)</f>
        <v>0.45103165378930399</v>
      </c>
      <c r="D339" s="73">
        <f t="shared" si="86"/>
        <v>0.45216549740051237</v>
      </c>
      <c r="E339" s="73">
        <f t="shared" si="86"/>
        <v>0.45608583618611104</v>
      </c>
      <c r="F339" s="73">
        <f t="shared" si="86"/>
        <v>0.45993912092842576</v>
      </c>
      <c r="G339" s="73">
        <f t="shared" si="86"/>
        <v>0.46456630016585582</v>
      </c>
      <c r="H339" s="73">
        <f t="shared" si="86"/>
        <v>0.46725598741740815</v>
      </c>
      <c r="I339" s="73">
        <f t="shared" si="86"/>
        <v>0.47099746320548808</v>
      </c>
      <c r="J339" s="73">
        <f t="shared" si="86"/>
        <v>0.4692608055770956</v>
      </c>
      <c r="K339" s="73">
        <f t="shared" si="86"/>
        <v>0.47116116579545209</v>
      </c>
      <c r="L339" s="73">
        <f t="shared" si="86"/>
        <v>0.47137033864479644</v>
      </c>
      <c r="M339" s="73">
        <f t="shared" si="86"/>
        <v>0.47742697681471741</v>
      </c>
      <c r="N339" s="73" t="str">
        <f t="shared" si="86"/>
        <v/>
      </c>
      <c r="O339" s="73">
        <f t="shared" si="86"/>
        <v>0.48247528068364764</v>
      </c>
      <c r="P339" s="73">
        <f t="shared" si="86"/>
        <v>0.4833286055258797</v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17.852865383746384</v>
      </c>
      <c r="D342" s="168">
        <f t="shared" ref="D342:Q342" si="87">SUM(D343,D346,D348,D357)</f>
        <v>35.021825071688788</v>
      </c>
      <c r="E342" s="168">
        <f t="shared" si="87"/>
        <v>18.479664311017689</v>
      </c>
      <c r="F342" s="168">
        <f t="shared" si="87"/>
        <v>46.394859418291546</v>
      </c>
      <c r="G342" s="168">
        <f t="shared" si="87"/>
        <v>28.462466290353237</v>
      </c>
      <c r="H342" s="168">
        <f t="shared" si="87"/>
        <v>93.357325209651208</v>
      </c>
      <c r="I342" s="168">
        <f t="shared" si="87"/>
        <v>65.211405300386104</v>
      </c>
      <c r="J342" s="168">
        <f t="shared" si="87"/>
        <v>32.852309535515857</v>
      </c>
      <c r="K342" s="168">
        <f t="shared" si="87"/>
        <v>47.156919823576828</v>
      </c>
      <c r="L342" s="168">
        <f t="shared" si="87"/>
        <v>7.3059411130821061</v>
      </c>
      <c r="M342" s="168">
        <f t="shared" si="87"/>
        <v>45.18380346544761</v>
      </c>
      <c r="N342" s="168">
        <f t="shared" si="87"/>
        <v>0</v>
      </c>
      <c r="O342" s="168">
        <f t="shared" si="87"/>
        <v>47.001202529033847</v>
      </c>
      <c r="P342" s="168">
        <f t="shared" si="87"/>
        <v>15.854320393767862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11.877047177396966</v>
      </c>
      <c r="D343" s="157">
        <f t="shared" ref="D343:Q343" si="88">SUM(D344:D345)</f>
        <v>23.354199709531677</v>
      </c>
      <c r="E343" s="157">
        <f t="shared" si="88"/>
        <v>12.610305017182363</v>
      </c>
      <c r="F343" s="157">
        <f t="shared" si="88"/>
        <v>31.730037489362694</v>
      </c>
      <c r="G343" s="157">
        <f t="shared" si="88"/>
        <v>19.99882920433356</v>
      </c>
      <c r="H343" s="157">
        <f t="shared" si="88"/>
        <v>64.368549119172926</v>
      </c>
      <c r="I343" s="157">
        <f t="shared" si="88"/>
        <v>45.409860717546977</v>
      </c>
      <c r="J343" s="157">
        <f t="shared" si="88"/>
        <v>23.25019712207521</v>
      </c>
      <c r="K343" s="157">
        <f t="shared" si="88"/>
        <v>33.93376322491374</v>
      </c>
      <c r="L343" s="157">
        <f t="shared" si="88"/>
        <v>5.7684333135012631</v>
      </c>
      <c r="M343" s="157">
        <f t="shared" si="88"/>
        <v>31.194969441459104</v>
      </c>
      <c r="N343" s="157">
        <f t="shared" si="88"/>
        <v>0</v>
      </c>
      <c r="O343" s="157">
        <f t="shared" si="88"/>
        <v>34.009492199063153</v>
      </c>
      <c r="P343" s="157">
        <f t="shared" si="88"/>
        <v>10.644595509145685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11.877047177396966</v>
      </c>
      <c r="D344" s="156">
        <f>RES_hhdet_in_emi!D$26</f>
        <v>23.354199709531677</v>
      </c>
      <c r="E344" s="156">
        <f>RES_hhdet_in_emi!E$26</f>
        <v>12.610305017182363</v>
      </c>
      <c r="F344" s="156">
        <f>RES_hhdet_in_emi!F$26</f>
        <v>31.730037489362694</v>
      </c>
      <c r="G344" s="156">
        <f>RES_hhdet_in_emi!G$26</f>
        <v>19.99882920433356</v>
      </c>
      <c r="H344" s="156">
        <f>RES_hhdet_in_emi!H$26</f>
        <v>64.368549119172926</v>
      </c>
      <c r="I344" s="156">
        <f>RES_hhdet_in_emi!I$26</f>
        <v>45.409860717546977</v>
      </c>
      <c r="J344" s="156">
        <f>RES_hhdet_in_emi!J$26</f>
        <v>23.25019712207521</v>
      </c>
      <c r="K344" s="156">
        <f>RES_hhdet_in_emi!K$26</f>
        <v>33.93376322491374</v>
      </c>
      <c r="L344" s="156">
        <f>RES_hhdet_in_emi!L$26</f>
        <v>5.7684333135012631</v>
      </c>
      <c r="M344" s="156">
        <f>RES_hhdet_in_emi!M$26</f>
        <v>31.194969441459104</v>
      </c>
      <c r="N344" s="156">
        <f>RES_hhdet_in_emi!N$26</f>
        <v>0</v>
      </c>
      <c r="O344" s="156">
        <f>RES_hhdet_in_emi!O$26</f>
        <v>34.009492199063153</v>
      </c>
      <c r="P344" s="156">
        <f>RES_hhdet_in_emi!P$26</f>
        <v>10.644595509145685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3.8495499613406272</v>
      </c>
      <c r="D348" s="157">
        <f t="shared" ref="D348:Q348" si="90">SUM(D349:D350,D353:D354)</f>
        <v>7.5340328027128018</v>
      </c>
      <c r="E348" s="157">
        <f t="shared" si="90"/>
        <v>3.7028008105574579</v>
      </c>
      <c r="F348" s="157">
        <f t="shared" si="90"/>
        <v>9.2764177638722192</v>
      </c>
      <c r="G348" s="157">
        <f t="shared" si="90"/>
        <v>4.9422993058503479</v>
      </c>
      <c r="H348" s="157">
        <f t="shared" si="90"/>
        <v>17.932738980916749</v>
      </c>
      <c r="I348" s="157">
        <f t="shared" si="90"/>
        <v>11.83634294825011</v>
      </c>
      <c r="J348" s="157">
        <f t="shared" si="90"/>
        <v>5.5370022510236359</v>
      </c>
      <c r="K348" s="157">
        <f t="shared" si="90"/>
        <v>7.8870276291440646</v>
      </c>
      <c r="L348" s="157">
        <f t="shared" si="90"/>
        <v>0.638120476210848</v>
      </c>
      <c r="M348" s="157">
        <f t="shared" si="90"/>
        <v>8.7238333259109062</v>
      </c>
      <c r="N348" s="157">
        <f t="shared" si="90"/>
        <v>0</v>
      </c>
      <c r="O348" s="157">
        <f t="shared" si="90"/>
        <v>7.7999777024808612</v>
      </c>
      <c r="P348" s="157">
        <f t="shared" si="90"/>
        <v>3.1399518675834885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3.8133585696925385</v>
      </c>
      <c r="D349" s="132">
        <f>RES_hhdet_in_emi!D$31</f>
        <v>7.408869333168477</v>
      </c>
      <c r="E349" s="132">
        <f>RES_hhdet_in_emi!E$31</f>
        <v>3.6179015991806946</v>
      </c>
      <c r="F349" s="132">
        <f>RES_hhdet_in_emi!F$31</f>
        <v>9.117238834561542</v>
      </c>
      <c r="G349" s="132">
        <f>RES_hhdet_in_emi!G$31</f>
        <v>4.4666512474145508</v>
      </c>
      <c r="H349" s="132">
        <f>RES_hhdet_in_emi!H$31</f>
        <v>17.278936699079424</v>
      </c>
      <c r="I349" s="132">
        <f>RES_hhdet_in_emi!I$31</f>
        <v>10.609990947118332</v>
      </c>
      <c r="J349" s="132">
        <f>RES_hhdet_in_emi!J$31</f>
        <v>4.7030915980093395</v>
      </c>
      <c r="K349" s="132">
        <f>RES_hhdet_in_emi!K$31</f>
        <v>6.7711535210948011</v>
      </c>
      <c r="L349" s="132">
        <f>RES_hhdet_in_emi!L$31</f>
        <v>0</v>
      </c>
      <c r="M349" s="132">
        <f>RES_hhdet_in_emi!M$31</f>
        <v>8.3186563492708974</v>
      </c>
      <c r="N349" s="132">
        <f>RES_hhdet_in_emi!N$31</f>
        <v>0</v>
      </c>
      <c r="O349" s="132">
        <f>RES_hhdet_in_emi!O$31</f>
        <v>7.0956519820278627</v>
      </c>
      <c r="P349" s="132">
        <f>RES_hhdet_in_emi!P$31</f>
        <v>2.9382206657369507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3.6191391648088891E-2</v>
      </c>
      <c r="D350" s="132">
        <f t="shared" ref="D350:Q350" si="91">SUM(D351:D352)</f>
        <v>0.1251634695443252</v>
      </c>
      <c r="E350" s="132">
        <f t="shared" si="91"/>
        <v>8.4899211376763165E-2</v>
      </c>
      <c r="F350" s="132">
        <f t="shared" si="91"/>
        <v>0.15917892931067687</v>
      </c>
      <c r="G350" s="132">
        <f t="shared" si="91"/>
        <v>0.47564805843579694</v>
      </c>
      <c r="H350" s="132">
        <f t="shared" si="91"/>
        <v>0.65380228183732514</v>
      </c>
      <c r="I350" s="132">
        <f t="shared" si="91"/>
        <v>1.2263520011317779</v>
      </c>
      <c r="J350" s="132">
        <f t="shared" si="91"/>
        <v>0.83391065301429623</v>
      </c>
      <c r="K350" s="132">
        <f t="shared" si="91"/>
        <v>1.1158741080492633</v>
      </c>
      <c r="L350" s="132">
        <f t="shared" si="91"/>
        <v>0.638120476210848</v>
      </c>
      <c r="M350" s="132">
        <f t="shared" si="91"/>
        <v>0.40517697664000818</v>
      </c>
      <c r="N350" s="132">
        <f t="shared" si="91"/>
        <v>0</v>
      </c>
      <c r="O350" s="132">
        <f t="shared" si="91"/>
        <v>0.70432572045299813</v>
      </c>
      <c r="P350" s="132">
        <f t="shared" si="91"/>
        <v>0.20173120184653803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3.6191391648088891E-2</v>
      </c>
      <c r="D351" s="165">
        <f>RES_hhdet_in_emi!D$33</f>
        <v>0.1251634695443252</v>
      </c>
      <c r="E351" s="165">
        <f>RES_hhdet_in_emi!E$33</f>
        <v>8.4899211376763165E-2</v>
      </c>
      <c r="F351" s="165">
        <f>RES_hhdet_in_emi!F$33</f>
        <v>0.15917892931067687</v>
      </c>
      <c r="G351" s="165">
        <f>RES_hhdet_in_emi!G$33</f>
        <v>0.47564805843579694</v>
      </c>
      <c r="H351" s="165">
        <f>RES_hhdet_in_emi!H$33</f>
        <v>0.65380228183732514</v>
      </c>
      <c r="I351" s="165">
        <f>RES_hhdet_in_emi!I$33</f>
        <v>1.2263520011317779</v>
      </c>
      <c r="J351" s="165">
        <f>RES_hhdet_in_emi!J$33</f>
        <v>0.83391065301429623</v>
      </c>
      <c r="K351" s="165">
        <f>RES_hhdet_in_emi!K$33</f>
        <v>1.1158741080492633</v>
      </c>
      <c r="L351" s="165">
        <f>RES_hhdet_in_emi!L$33</f>
        <v>0.638120476210848</v>
      </c>
      <c r="M351" s="165">
        <f>RES_hhdet_in_emi!M$33</f>
        <v>0.40517697664000818</v>
      </c>
      <c r="N351" s="165">
        <f>RES_hhdet_in_emi!N$33</f>
        <v>0</v>
      </c>
      <c r="O351" s="165">
        <f>RES_hhdet_in_emi!O$33</f>
        <v>0.70432572045299813</v>
      </c>
      <c r="P351" s="165">
        <f>RES_hhdet_in_emi!P$33</f>
        <v>0.20173120184653803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2.1262682450087933</v>
      </c>
      <c r="D357" s="157">
        <f t="shared" ref="D357:Q357" si="93">SUM(D358:D359)</f>
        <v>4.1335925594443088</v>
      </c>
      <c r="E357" s="157">
        <f t="shared" si="93"/>
        <v>2.1665584832778677</v>
      </c>
      <c r="F357" s="157">
        <f t="shared" si="93"/>
        <v>5.3884041650566337</v>
      </c>
      <c r="G357" s="157">
        <f t="shared" si="93"/>
        <v>3.52133778016933</v>
      </c>
      <c r="H357" s="157">
        <f t="shared" si="93"/>
        <v>11.056037109561528</v>
      </c>
      <c r="I357" s="157">
        <f t="shared" si="93"/>
        <v>7.9652016345890226</v>
      </c>
      <c r="J357" s="157">
        <f t="shared" si="93"/>
        <v>4.0651101624170094</v>
      </c>
      <c r="K357" s="157">
        <f t="shared" si="93"/>
        <v>5.3361289695190264</v>
      </c>
      <c r="L357" s="157">
        <f t="shared" si="93"/>
        <v>0.89938732336999516</v>
      </c>
      <c r="M357" s="157">
        <f t="shared" si="93"/>
        <v>5.2650006980776016</v>
      </c>
      <c r="N357" s="157">
        <f t="shared" si="93"/>
        <v>0</v>
      </c>
      <c r="O357" s="157">
        <f t="shared" si="93"/>
        <v>5.1917326274898361</v>
      </c>
      <c r="P357" s="157">
        <f t="shared" si="93"/>
        <v>2.0697730170386897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2.1262682450087933</v>
      </c>
      <c r="D358" s="156">
        <f>RES_hhdet_in_emi!D$40</f>
        <v>4.1335925594443088</v>
      </c>
      <c r="E358" s="156">
        <f>RES_hhdet_in_emi!E$40</f>
        <v>2.1665584832778677</v>
      </c>
      <c r="F358" s="156">
        <f>RES_hhdet_in_emi!F$40</f>
        <v>5.3884041650566337</v>
      </c>
      <c r="G358" s="156">
        <f>RES_hhdet_in_emi!G$40</f>
        <v>3.52133778016933</v>
      </c>
      <c r="H358" s="156">
        <f>RES_hhdet_in_emi!H$40</f>
        <v>11.056037109561528</v>
      </c>
      <c r="I358" s="156">
        <f>RES_hhdet_in_emi!I$40</f>
        <v>7.9652016345890226</v>
      </c>
      <c r="J358" s="156">
        <f>RES_hhdet_in_emi!J$40</f>
        <v>4.0651101624170094</v>
      </c>
      <c r="K358" s="156">
        <f>RES_hhdet_in_emi!K$40</f>
        <v>5.3361289695190264</v>
      </c>
      <c r="L358" s="156">
        <f>RES_hhdet_in_emi!L$40</f>
        <v>0.89938732336999516</v>
      </c>
      <c r="M358" s="156">
        <f>RES_hhdet_in_emi!M$40</f>
        <v>5.2650006980776016</v>
      </c>
      <c r="N358" s="156">
        <f>RES_hhdet_in_emi!N$40</f>
        <v>0</v>
      </c>
      <c r="O358" s="156">
        <f>RES_hhdet_in_emi!O$40</f>
        <v>5.1917326274898361</v>
      </c>
      <c r="P358" s="156">
        <f>RES_hhdet_in_emi!P$40</f>
        <v>2.0697730170386897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13079.645066155219</v>
      </c>
      <c r="D361" s="168">
        <f t="shared" si="94"/>
        <v>12779.025729730642</v>
      </c>
      <c r="E361" s="168">
        <f t="shared" si="94"/>
        <v>13774.269414626493</v>
      </c>
      <c r="F361" s="168">
        <f t="shared" si="94"/>
        <v>13829.466981277776</v>
      </c>
      <c r="G361" s="168">
        <f t="shared" si="94"/>
        <v>14672.293071618857</v>
      </c>
      <c r="H361" s="168">
        <f t="shared" si="94"/>
        <v>13742.022781803304</v>
      </c>
      <c r="I361" s="168">
        <f t="shared" si="94"/>
        <v>13356.074578585221</v>
      </c>
      <c r="J361" s="168">
        <f t="shared" si="94"/>
        <v>14314.979760964026</v>
      </c>
      <c r="K361" s="168">
        <f t="shared" si="94"/>
        <v>13753.36814366937</v>
      </c>
      <c r="L361" s="168">
        <f t="shared" si="94"/>
        <v>14643.936024506389</v>
      </c>
      <c r="M361" s="168">
        <f t="shared" si="94"/>
        <v>13527.194887562197</v>
      </c>
      <c r="N361" s="168">
        <f t="shared" si="94"/>
        <v>0</v>
      </c>
      <c r="O361" s="168">
        <f t="shared" si="94"/>
        <v>13988.644205138507</v>
      </c>
      <c r="P361" s="168">
        <f t="shared" si="94"/>
        <v>12039.646281695292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8269.6839994369984</v>
      </c>
      <c r="D362" s="157">
        <f t="shared" si="95"/>
        <v>8324.0902687007747</v>
      </c>
      <c r="E362" s="157">
        <f t="shared" si="95"/>
        <v>9146.236664322103</v>
      </c>
      <c r="F362" s="157">
        <f t="shared" si="95"/>
        <v>9266.7099193160957</v>
      </c>
      <c r="G362" s="157">
        <f t="shared" si="95"/>
        <v>9866.8042831974235</v>
      </c>
      <c r="H362" s="157">
        <f t="shared" si="95"/>
        <v>9330.3385509330601</v>
      </c>
      <c r="I362" s="157">
        <f t="shared" si="95"/>
        <v>9069.9732618076014</v>
      </c>
      <c r="J362" s="157">
        <f t="shared" si="95"/>
        <v>9292.6148476763337</v>
      </c>
      <c r="K362" s="157">
        <f t="shared" si="95"/>
        <v>9451.8398438781478</v>
      </c>
      <c r="L362" s="157">
        <f t="shared" si="95"/>
        <v>10027.094165546461</v>
      </c>
      <c r="M362" s="157">
        <f t="shared" si="95"/>
        <v>8715.907225317007</v>
      </c>
      <c r="N362" s="157">
        <f t="shared" si="95"/>
        <v>0</v>
      </c>
      <c r="O362" s="157">
        <f t="shared" si="95"/>
        <v>9609.3391259625314</v>
      </c>
      <c r="P362" s="157">
        <f t="shared" si="95"/>
        <v>7429.1649929938076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8129.193363646179</v>
      </c>
      <c r="D363" s="156">
        <f t="shared" si="96"/>
        <v>8169.127611541544</v>
      </c>
      <c r="E363" s="156">
        <f t="shared" si="96"/>
        <v>8966.4041232791715</v>
      </c>
      <c r="F363" s="156">
        <f t="shared" si="96"/>
        <v>9037.4664886254941</v>
      </c>
      <c r="G363" s="156">
        <f t="shared" si="96"/>
        <v>9646.7673063406692</v>
      </c>
      <c r="H363" s="156">
        <f t="shared" si="96"/>
        <v>9138.5458195265819</v>
      </c>
      <c r="I363" s="156">
        <f t="shared" si="96"/>
        <v>8945.9498348607685</v>
      </c>
      <c r="J363" s="156">
        <f t="shared" si="96"/>
        <v>9169.9330117839327</v>
      </c>
      <c r="K363" s="156">
        <f t="shared" si="96"/>
        <v>9338.7950494349043</v>
      </c>
      <c r="L363" s="156">
        <f t="shared" si="96"/>
        <v>9894.6370129238039</v>
      </c>
      <c r="M363" s="156">
        <f t="shared" si="96"/>
        <v>8564.6473761259404</v>
      </c>
      <c r="N363" s="156">
        <f t="shared" si="96"/>
        <v>0</v>
      </c>
      <c r="O363" s="156">
        <f t="shared" si="96"/>
        <v>9496.4602536183484</v>
      </c>
      <c r="P363" s="156">
        <f t="shared" si="96"/>
        <v>7352.770116053086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140.49063579081894</v>
      </c>
      <c r="D364" s="156">
        <f t="shared" si="96"/>
        <v>154.96265715923121</v>
      </c>
      <c r="E364" s="156">
        <f t="shared" si="96"/>
        <v>179.83254104293127</v>
      </c>
      <c r="F364" s="156">
        <f t="shared" si="96"/>
        <v>229.24343069060211</v>
      </c>
      <c r="G364" s="156">
        <f t="shared" si="96"/>
        <v>220.03697685675405</v>
      </c>
      <c r="H364" s="156">
        <f t="shared" si="96"/>
        <v>191.79273140647757</v>
      </c>
      <c r="I364" s="156">
        <f t="shared" si="96"/>
        <v>124.0234269468325</v>
      </c>
      <c r="J364" s="156">
        <f t="shared" si="96"/>
        <v>122.68183589240104</v>
      </c>
      <c r="K364" s="156">
        <f t="shared" si="96"/>
        <v>113.04479444324275</v>
      </c>
      <c r="L364" s="156">
        <f t="shared" si="96"/>
        <v>132.45715262265702</v>
      </c>
      <c r="M364" s="156">
        <f t="shared" si="96"/>
        <v>151.25984919106696</v>
      </c>
      <c r="N364" s="156">
        <f t="shared" si="96"/>
        <v>0</v>
      </c>
      <c r="O364" s="156">
        <f t="shared" si="96"/>
        <v>112.87887234418326</v>
      </c>
      <c r="P364" s="156">
        <f t="shared" si="96"/>
        <v>76.394876940721502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700.89920310265495</v>
      </c>
      <c r="D365" s="157">
        <f t="shared" si="97"/>
        <v>339.66348764952886</v>
      </c>
      <c r="E365" s="157">
        <f t="shared" si="97"/>
        <v>407.30847478950284</v>
      </c>
      <c r="F365" s="157">
        <f t="shared" si="97"/>
        <v>349.89222302560205</v>
      </c>
      <c r="G365" s="157">
        <f t="shared" si="97"/>
        <v>539.33973367788747</v>
      </c>
      <c r="H365" s="157">
        <f t="shared" si="97"/>
        <v>221.2090224965564</v>
      </c>
      <c r="I365" s="157">
        <f t="shared" si="97"/>
        <v>188.50223029429057</v>
      </c>
      <c r="J365" s="157">
        <f t="shared" si="97"/>
        <v>965.37771989622308</v>
      </c>
      <c r="K365" s="157">
        <f t="shared" si="97"/>
        <v>408.40737302271185</v>
      </c>
      <c r="L365" s="157">
        <f t="shared" si="97"/>
        <v>1065.9873416588416</v>
      </c>
      <c r="M365" s="157">
        <f t="shared" si="97"/>
        <v>877.6435786980619</v>
      </c>
      <c r="N365" s="157">
        <f t="shared" si="97"/>
        <v>0</v>
      </c>
      <c r="O365" s="157">
        <f t="shared" si="97"/>
        <v>585.48030477166003</v>
      </c>
      <c r="P365" s="157">
        <f t="shared" si="97"/>
        <v>893.30921174298908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700.89920310265495</v>
      </c>
      <c r="D366" s="156">
        <f t="shared" si="96"/>
        <v>339.66348764952886</v>
      </c>
      <c r="E366" s="156">
        <f t="shared" si="96"/>
        <v>407.30847478950284</v>
      </c>
      <c r="F366" s="156">
        <f t="shared" si="96"/>
        <v>349.89222302560205</v>
      </c>
      <c r="G366" s="156">
        <f t="shared" si="96"/>
        <v>539.33973367788747</v>
      </c>
      <c r="H366" s="156">
        <f t="shared" si="96"/>
        <v>221.2090224965564</v>
      </c>
      <c r="I366" s="156">
        <f t="shared" si="96"/>
        <v>188.50223029429057</v>
      </c>
      <c r="J366" s="156">
        <f t="shared" si="96"/>
        <v>965.37771989622308</v>
      </c>
      <c r="K366" s="156">
        <f t="shared" si="96"/>
        <v>408.40737302271185</v>
      </c>
      <c r="L366" s="156">
        <f t="shared" si="96"/>
        <v>1065.9873416588416</v>
      </c>
      <c r="M366" s="156">
        <f t="shared" si="96"/>
        <v>877.6435786980619</v>
      </c>
      <c r="N366" s="156">
        <f t="shared" si="96"/>
        <v>0</v>
      </c>
      <c r="O366" s="156">
        <f t="shared" si="96"/>
        <v>585.48030477166003</v>
      </c>
      <c r="P366" s="156">
        <f t="shared" si="96"/>
        <v>893.30921174298908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2653.7467967905714</v>
      </c>
      <c r="D367" s="157">
        <f t="shared" si="98"/>
        <v>2669.3716414397263</v>
      </c>
      <c r="E367" s="157">
        <f t="shared" si="98"/>
        <v>2680.2191972222822</v>
      </c>
      <c r="F367" s="157">
        <f t="shared" si="98"/>
        <v>2678.1196598547467</v>
      </c>
      <c r="G367" s="157">
        <f t="shared" si="98"/>
        <v>2567.5733118716162</v>
      </c>
      <c r="H367" s="157">
        <f t="shared" si="98"/>
        <v>2620.825075028994</v>
      </c>
      <c r="I367" s="157">
        <f t="shared" si="98"/>
        <v>2528.4180072722661</v>
      </c>
      <c r="J367" s="157">
        <f t="shared" si="98"/>
        <v>2453.6980823717113</v>
      </c>
      <c r="K367" s="157">
        <f t="shared" si="98"/>
        <v>2424.5831028497155</v>
      </c>
      <c r="L367" s="157">
        <f t="shared" si="98"/>
        <v>2008.1286825510374</v>
      </c>
      <c r="M367" s="157">
        <f t="shared" si="98"/>
        <v>2488.126577953366</v>
      </c>
      <c r="N367" s="157">
        <f t="shared" si="98"/>
        <v>0</v>
      </c>
      <c r="O367" s="157">
        <f t="shared" si="98"/>
        <v>2344.138838025387</v>
      </c>
      <c r="P367" s="157">
        <f t="shared" si="98"/>
        <v>2287.4732994314836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2669.1264901371824</v>
      </c>
      <c r="D368" s="132">
        <f t="shared" si="99"/>
        <v>2695.4724062520659</v>
      </c>
      <c r="E368" s="132">
        <f t="shared" si="99"/>
        <v>2715.2104798480691</v>
      </c>
      <c r="F368" s="132">
        <f t="shared" si="99"/>
        <v>2703.5544784101921</v>
      </c>
      <c r="G368" s="132">
        <f t="shared" si="99"/>
        <v>2688.5502695238529</v>
      </c>
      <c r="H368" s="132">
        <f t="shared" si="99"/>
        <v>2668.6062352168688</v>
      </c>
      <c r="I368" s="132">
        <f t="shared" si="99"/>
        <v>2650.005382404805</v>
      </c>
      <c r="J368" s="132">
        <f t="shared" si="99"/>
        <v>2617.822880613659</v>
      </c>
      <c r="K368" s="132">
        <f t="shared" si="99"/>
        <v>2577.2913461236558</v>
      </c>
      <c r="L368" s="132">
        <f t="shared" si="99"/>
        <v>0</v>
      </c>
      <c r="M368" s="132">
        <f t="shared" si="99"/>
        <v>2544.1506945702063</v>
      </c>
      <c r="N368" s="132">
        <f t="shared" si="99"/>
        <v>0</v>
      </c>
      <c r="O368" s="132">
        <f t="shared" si="99"/>
        <v>2449.3371767399854</v>
      </c>
      <c r="P368" s="132">
        <f t="shared" si="99"/>
        <v>2364.2113802551876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1974.4150005936699</v>
      </c>
      <c r="D369" s="132">
        <f t="shared" si="100"/>
        <v>2018.3696378638324</v>
      </c>
      <c r="E369" s="132">
        <f t="shared" si="100"/>
        <v>2049.6295305886179</v>
      </c>
      <c r="F369" s="132">
        <f t="shared" si="100"/>
        <v>2059.3842822519177</v>
      </c>
      <c r="G369" s="132">
        <f t="shared" si="100"/>
        <v>2079.4479791135923</v>
      </c>
      <c r="H369" s="132">
        <f t="shared" si="100"/>
        <v>2076.8541470662817</v>
      </c>
      <c r="I369" s="132">
        <f t="shared" si="100"/>
        <v>2074.4182411493075</v>
      </c>
      <c r="J369" s="132">
        <f t="shared" si="100"/>
        <v>2054.6525005561066</v>
      </c>
      <c r="K369" s="132">
        <f t="shared" si="100"/>
        <v>2025.9328778253623</v>
      </c>
      <c r="L369" s="132">
        <f t="shared" si="100"/>
        <v>2008.1286825510374</v>
      </c>
      <c r="M369" s="132">
        <f t="shared" si="100"/>
        <v>1996.4605628736385</v>
      </c>
      <c r="N369" s="132">
        <f t="shared" si="100"/>
        <v>0</v>
      </c>
      <c r="O369" s="132">
        <f t="shared" si="100"/>
        <v>1898.7923825456812</v>
      </c>
      <c r="P369" s="132">
        <f t="shared" si="100"/>
        <v>1822.0470614263768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1118.9252151198752</v>
      </c>
      <c r="D370" s="165">
        <f t="shared" si="101"/>
        <v>1135.7680305474937</v>
      </c>
      <c r="E370" s="165">
        <f t="shared" si="101"/>
        <v>1148.2524861458739</v>
      </c>
      <c r="F370" s="165">
        <f t="shared" si="101"/>
        <v>1148.2426587440284</v>
      </c>
      <c r="G370" s="165">
        <f t="shared" si="101"/>
        <v>1155.1823208564535</v>
      </c>
      <c r="H370" s="165">
        <f t="shared" si="101"/>
        <v>1149.5633620421429</v>
      </c>
      <c r="I370" s="165">
        <f t="shared" si="101"/>
        <v>1143.7050349970425</v>
      </c>
      <c r="J370" s="165">
        <f t="shared" si="101"/>
        <v>1128.5599794693312</v>
      </c>
      <c r="K370" s="165">
        <f t="shared" si="101"/>
        <v>1108.7805218217206</v>
      </c>
      <c r="L370" s="165">
        <f t="shared" si="101"/>
        <v>1094.5728483750181</v>
      </c>
      <c r="M370" s="165">
        <f t="shared" si="101"/>
        <v>1087.5007881073657</v>
      </c>
      <c r="N370" s="165">
        <f t="shared" si="101"/>
        <v>0</v>
      </c>
      <c r="O370" s="165">
        <f t="shared" si="101"/>
        <v>1029.2453995672372</v>
      </c>
      <c r="P370" s="165">
        <f t="shared" si="101"/>
        <v>984.49813895681098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855.48978547379511</v>
      </c>
      <c r="D371" s="164">
        <f t="shared" si="101"/>
        <v>882.6016073163388</v>
      </c>
      <c r="E371" s="164">
        <f t="shared" si="101"/>
        <v>901.37704444274402</v>
      </c>
      <c r="F371" s="164">
        <f t="shared" si="101"/>
        <v>911.14162350788968</v>
      </c>
      <c r="G371" s="164">
        <f t="shared" si="101"/>
        <v>924.26565825713863</v>
      </c>
      <c r="H371" s="164">
        <f t="shared" si="101"/>
        <v>927.2907850241387</v>
      </c>
      <c r="I371" s="164">
        <f t="shared" si="101"/>
        <v>930.71320615226489</v>
      </c>
      <c r="J371" s="164">
        <f t="shared" si="101"/>
        <v>926.09252108677538</v>
      </c>
      <c r="K371" s="164">
        <f t="shared" si="101"/>
        <v>917.15235600364156</v>
      </c>
      <c r="L371" s="164">
        <f t="shared" si="101"/>
        <v>913.55583417601963</v>
      </c>
      <c r="M371" s="164">
        <f t="shared" si="101"/>
        <v>908.95977476627297</v>
      </c>
      <c r="N371" s="164">
        <f t="shared" si="101"/>
        <v>0</v>
      </c>
      <c r="O371" s="164">
        <f t="shared" si="101"/>
        <v>869.54698297844391</v>
      </c>
      <c r="P371" s="164">
        <f t="shared" si="101"/>
        <v>837.54892246956581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1455.3150668249953</v>
      </c>
      <c r="D376" s="157">
        <f t="shared" si="105"/>
        <v>1445.900331940612</v>
      </c>
      <c r="E376" s="157">
        <f t="shared" si="105"/>
        <v>1540.5050782926046</v>
      </c>
      <c r="F376" s="157">
        <f t="shared" si="105"/>
        <v>1534.7451790813329</v>
      </c>
      <c r="G376" s="157">
        <f t="shared" si="105"/>
        <v>1698.5757428719298</v>
      </c>
      <c r="H376" s="157">
        <f t="shared" si="105"/>
        <v>1569.650133344694</v>
      </c>
      <c r="I376" s="157">
        <f t="shared" si="105"/>
        <v>1569.1810792110628</v>
      </c>
      <c r="J376" s="157">
        <f t="shared" si="105"/>
        <v>1603.2891110197572</v>
      </c>
      <c r="K376" s="157">
        <f t="shared" si="105"/>
        <v>1468.5378239187946</v>
      </c>
      <c r="L376" s="157">
        <f t="shared" si="105"/>
        <v>1542.7258347500485</v>
      </c>
      <c r="M376" s="157">
        <f t="shared" si="105"/>
        <v>1445.5175055937611</v>
      </c>
      <c r="N376" s="157">
        <f t="shared" si="105"/>
        <v>0</v>
      </c>
      <c r="O376" s="157">
        <f t="shared" si="105"/>
        <v>1449.6859363789299</v>
      </c>
      <c r="P376" s="157">
        <f t="shared" si="105"/>
        <v>1429.6987775270127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1455.3150668249953</v>
      </c>
      <c r="D377" s="156">
        <f t="shared" si="106"/>
        <v>1445.900331940612</v>
      </c>
      <c r="E377" s="156">
        <f t="shared" si="106"/>
        <v>1540.5050782926046</v>
      </c>
      <c r="F377" s="156">
        <f t="shared" si="106"/>
        <v>1534.7451790813329</v>
      </c>
      <c r="G377" s="156">
        <f t="shared" si="106"/>
        <v>1698.5757428719298</v>
      </c>
      <c r="H377" s="156">
        <f t="shared" si="106"/>
        <v>1569.650133344694</v>
      </c>
      <c r="I377" s="156">
        <f t="shared" si="106"/>
        <v>1569.1810792110628</v>
      </c>
      <c r="J377" s="156">
        <f t="shared" si="106"/>
        <v>1603.2891110197572</v>
      </c>
      <c r="K377" s="156">
        <f t="shared" si="106"/>
        <v>1468.5378239187946</v>
      </c>
      <c r="L377" s="156">
        <f t="shared" si="106"/>
        <v>1542.7258347500485</v>
      </c>
      <c r="M377" s="156">
        <f t="shared" si="106"/>
        <v>1445.5175055937611</v>
      </c>
      <c r="N377" s="156">
        <f t="shared" si="106"/>
        <v>0</v>
      </c>
      <c r="O377" s="156">
        <f t="shared" si="106"/>
        <v>1449.6859363789299</v>
      </c>
      <c r="P377" s="156">
        <f t="shared" si="106"/>
        <v>1429.6987775270127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8812.5237962653646</v>
      </c>
      <c r="D380" s="168">
        <f t="shared" si="108"/>
        <v>8252.7863714683863</v>
      </c>
      <c r="E380" s="168">
        <f t="shared" si="108"/>
        <v>9046.5508417793317</v>
      </c>
      <c r="F380" s="168">
        <f t="shared" si="108"/>
        <v>9109.6808141131005</v>
      </c>
      <c r="G380" s="168">
        <f t="shared" si="108"/>
        <v>10012.616911461018</v>
      </c>
      <c r="H380" s="168">
        <f t="shared" si="108"/>
        <v>9013.7452512586642</v>
      </c>
      <c r="I380" s="168">
        <f t="shared" si="108"/>
        <v>8764.7536480950475</v>
      </c>
      <c r="J380" s="168">
        <f t="shared" si="108"/>
        <v>10786.765309050763</v>
      </c>
      <c r="K380" s="168">
        <f t="shared" si="108"/>
        <v>9594.459501157211</v>
      </c>
      <c r="L380" s="168">
        <f t="shared" si="108"/>
        <v>11896.513294897522</v>
      </c>
      <c r="M380" s="168">
        <f t="shared" si="108"/>
        <v>10823.150143252609</v>
      </c>
      <c r="N380" s="168">
        <f t="shared" si="108"/>
        <v>0</v>
      </c>
      <c r="O380" s="168">
        <f t="shared" si="108"/>
        <v>10885.362531475987</v>
      </c>
      <c r="P380" s="168">
        <f t="shared" si="108"/>
        <v>10608.81903673415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5345.1520159537686</v>
      </c>
      <c r="D381" s="157">
        <f t="shared" si="109"/>
        <v>5417.1949738232424</v>
      </c>
      <c r="E381" s="157">
        <f t="shared" si="109"/>
        <v>5991.0966555154555</v>
      </c>
      <c r="F381" s="157">
        <f t="shared" si="109"/>
        <v>6133.6963547862688</v>
      </c>
      <c r="G381" s="157">
        <f t="shared" si="109"/>
        <v>6511.9759695253579</v>
      </c>
      <c r="H381" s="157">
        <f t="shared" si="109"/>
        <v>6226.6127539584604</v>
      </c>
      <c r="I381" s="157">
        <f t="shared" si="109"/>
        <v>6020.3968376257817</v>
      </c>
      <c r="J381" s="157">
        <f t="shared" si="109"/>
        <v>6176.3680688006743</v>
      </c>
      <c r="K381" s="157">
        <f t="shared" si="109"/>
        <v>6326.2111152135358</v>
      </c>
      <c r="L381" s="157">
        <f t="shared" si="109"/>
        <v>6641.3436103249942</v>
      </c>
      <c r="M381" s="157">
        <f t="shared" si="109"/>
        <v>6010.1849343047088</v>
      </c>
      <c r="N381" s="157">
        <f t="shared" si="109"/>
        <v>0</v>
      </c>
      <c r="O381" s="157">
        <f t="shared" si="109"/>
        <v>6665.1155579354227</v>
      </c>
      <c r="P381" s="157">
        <f t="shared" si="109"/>
        <v>5178.7532661972491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5190.8917304025272</v>
      </c>
      <c r="D382" s="156">
        <f t="shared" si="110"/>
        <v>5247.3355009448223</v>
      </c>
      <c r="E382" s="156">
        <f t="shared" si="110"/>
        <v>5793.8386955740807</v>
      </c>
      <c r="F382" s="156">
        <f t="shared" si="110"/>
        <v>5882.5120606119481</v>
      </c>
      <c r="G382" s="156">
        <f t="shared" si="110"/>
        <v>6272.516708671109</v>
      </c>
      <c r="H382" s="156">
        <f t="shared" si="110"/>
        <v>6018.4942501903097</v>
      </c>
      <c r="I382" s="156">
        <f t="shared" si="110"/>
        <v>5887.5718536900513</v>
      </c>
      <c r="J382" s="156">
        <f t="shared" si="110"/>
        <v>6045.752510950063</v>
      </c>
      <c r="K382" s="156">
        <f t="shared" si="110"/>
        <v>6206.0404981658085</v>
      </c>
      <c r="L382" s="156">
        <f t="shared" si="110"/>
        <v>6502.9167524616068</v>
      </c>
      <c r="M382" s="156">
        <f t="shared" si="110"/>
        <v>5847.7287650691133</v>
      </c>
      <c r="N382" s="156">
        <f t="shared" si="110"/>
        <v>0</v>
      </c>
      <c r="O382" s="156">
        <f t="shared" si="110"/>
        <v>6545.4805928349397</v>
      </c>
      <c r="P382" s="156">
        <f t="shared" si="110"/>
        <v>5098.1492282417175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154.26028555124137</v>
      </c>
      <c r="D383" s="156">
        <f t="shared" si="110"/>
        <v>169.85947287841969</v>
      </c>
      <c r="E383" s="156">
        <f t="shared" si="110"/>
        <v>197.25795994137448</v>
      </c>
      <c r="F383" s="156">
        <f t="shared" si="110"/>
        <v>251.18429417432097</v>
      </c>
      <c r="G383" s="156">
        <f t="shared" si="110"/>
        <v>239.45926085424927</v>
      </c>
      <c r="H383" s="156">
        <f t="shared" si="110"/>
        <v>208.11850376815059</v>
      </c>
      <c r="I383" s="156">
        <f t="shared" si="110"/>
        <v>132.8249839357303</v>
      </c>
      <c r="J383" s="156">
        <f t="shared" si="110"/>
        <v>130.61555785061137</v>
      </c>
      <c r="K383" s="156">
        <f t="shared" si="110"/>
        <v>120.17061704772726</v>
      </c>
      <c r="L383" s="156">
        <f t="shared" si="110"/>
        <v>138.42685786338731</v>
      </c>
      <c r="M383" s="156">
        <f t="shared" si="110"/>
        <v>162.45616923559533</v>
      </c>
      <c r="N383" s="156">
        <f t="shared" si="110"/>
        <v>0</v>
      </c>
      <c r="O383" s="156">
        <f t="shared" si="110"/>
        <v>119.63496510048267</v>
      </c>
      <c r="P383" s="156">
        <f t="shared" si="110"/>
        <v>80.604037955531652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1300.3732257017173</v>
      </c>
      <c r="D384" s="157">
        <f t="shared" si="111"/>
        <v>647.464031493074</v>
      </c>
      <c r="E384" s="157">
        <f t="shared" si="111"/>
        <v>797.6553736116241</v>
      </c>
      <c r="F384" s="157">
        <f t="shared" si="111"/>
        <v>711.44047988906777</v>
      </c>
      <c r="G384" s="157">
        <f t="shared" si="111"/>
        <v>1144.6060744509084</v>
      </c>
      <c r="H384" s="157">
        <f t="shared" si="111"/>
        <v>493.12050987011361</v>
      </c>
      <c r="I384" s="157">
        <f t="shared" si="111"/>
        <v>438.42699960131364</v>
      </c>
      <c r="J384" s="157">
        <f t="shared" si="111"/>
        <v>2296.9493012255957</v>
      </c>
      <c r="K384" s="157">
        <f t="shared" si="111"/>
        <v>1032.1767713432248</v>
      </c>
      <c r="L384" s="157">
        <f t="shared" si="111"/>
        <v>2957.6284469401489</v>
      </c>
      <c r="M384" s="157">
        <f t="shared" si="111"/>
        <v>2590.7963736669835</v>
      </c>
      <c r="N384" s="157">
        <f t="shared" si="111"/>
        <v>0</v>
      </c>
      <c r="O384" s="157">
        <f t="shared" si="111"/>
        <v>2036.0316828866328</v>
      </c>
      <c r="P384" s="157">
        <f t="shared" si="111"/>
        <v>3304.8425876565575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1300.3732257017173</v>
      </c>
      <c r="D385" s="156">
        <f t="shared" si="112"/>
        <v>647.464031493074</v>
      </c>
      <c r="E385" s="156">
        <f t="shared" si="112"/>
        <v>797.6553736116241</v>
      </c>
      <c r="F385" s="156">
        <f t="shared" si="112"/>
        <v>711.44047988906777</v>
      </c>
      <c r="G385" s="156">
        <f t="shared" si="112"/>
        <v>1144.6060744509084</v>
      </c>
      <c r="H385" s="156">
        <f t="shared" si="112"/>
        <v>493.12050987011361</v>
      </c>
      <c r="I385" s="156">
        <f t="shared" si="112"/>
        <v>438.42699960131364</v>
      </c>
      <c r="J385" s="156">
        <f t="shared" si="112"/>
        <v>2296.9493012255957</v>
      </c>
      <c r="K385" s="156">
        <f t="shared" si="112"/>
        <v>1032.1767713432248</v>
      </c>
      <c r="L385" s="156">
        <f t="shared" si="112"/>
        <v>2957.6284469401489</v>
      </c>
      <c r="M385" s="156">
        <f t="shared" si="112"/>
        <v>2590.7963736669835</v>
      </c>
      <c r="N385" s="156">
        <f t="shared" si="112"/>
        <v>0</v>
      </c>
      <c r="O385" s="156">
        <f t="shared" si="112"/>
        <v>2036.0316828866328</v>
      </c>
      <c r="P385" s="156">
        <f t="shared" si="112"/>
        <v>3304.8425876565575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1510.6053932353095</v>
      </c>
      <c r="D386" s="157">
        <f t="shared" si="113"/>
        <v>1534.3411233685774</v>
      </c>
      <c r="E386" s="157">
        <f t="shared" si="113"/>
        <v>1555.1962658702189</v>
      </c>
      <c r="F386" s="157">
        <f t="shared" si="113"/>
        <v>1558.6546309219564</v>
      </c>
      <c r="G386" s="157">
        <f t="shared" si="113"/>
        <v>1566.9338190672704</v>
      </c>
      <c r="H386" s="157">
        <f t="shared" si="113"/>
        <v>1560.5835644742481</v>
      </c>
      <c r="I386" s="157">
        <f t="shared" si="113"/>
        <v>1566.8495032494918</v>
      </c>
      <c r="J386" s="157">
        <f t="shared" si="113"/>
        <v>1561.0871992143752</v>
      </c>
      <c r="K386" s="157">
        <f t="shared" si="113"/>
        <v>1544.1536214681551</v>
      </c>
      <c r="L386" s="157">
        <f t="shared" si="113"/>
        <v>1570.3460384701734</v>
      </c>
      <c r="M386" s="157">
        <f t="shared" si="113"/>
        <v>1532.0397826525366</v>
      </c>
      <c r="N386" s="157">
        <f t="shared" si="113"/>
        <v>0</v>
      </c>
      <c r="O386" s="157">
        <f t="shared" si="113"/>
        <v>1484.777661596371</v>
      </c>
      <c r="P386" s="157">
        <f t="shared" si="113"/>
        <v>1434.208866416157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1510.7560398612341</v>
      </c>
      <c r="D387" s="132">
        <f t="shared" si="114"/>
        <v>1533.9927759953252</v>
      </c>
      <c r="E387" s="132">
        <f t="shared" si="114"/>
        <v>1554.2413690441167</v>
      </c>
      <c r="F387" s="132">
        <f t="shared" si="114"/>
        <v>1557.5826545724494</v>
      </c>
      <c r="G387" s="132">
        <f t="shared" si="114"/>
        <v>1558.4323228340024</v>
      </c>
      <c r="H387" s="132">
        <f t="shared" si="114"/>
        <v>1556.8474399771142</v>
      </c>
      <c r="I387" s="132">
        <f t="shared" si="114"/>
        <v>1556.0210761238843</v>
      </c>
      <c r="J387" s="132">
        <f t="shared" si="114"/>
        <v>1546.2658554966865</v>
      </c>
      <c r="K387" s="132">
        <f t="shared" si="114"/>
        <v>1530.8491224987376</v>
      </c>
      <c r="L387" s="132">
        <f t="shared" si="114"/>
        <v>0</v>
      </c>
      <c r="M387" s="132">
        <f t="shared" si="114"/>
        <v>1528.0706511897165</v>
      </c>
      <c r="N387" s="132">
        <f t="shared" si="114"/>
        <v>0</v>
      </c>
      <c r="O387" s="132">
        <f t="shared" si="114"/>
        <v>1480.8993649834244</v>
      </c>
      <c r="P387" s="132">
        <f t="shared" si="114"/>
        <v>1432.2885958145216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1503.9512265576102</v>
      </c>
      <c r="D388" s="132">
        <f t="shared" si="115"/>
        <v>1543.0295598783086</v>
      </c>
      <c r="E388" s="132">
        <f t="shared" si="115"/>
        <v>1572.4047825650953</v>
      </c>
      <c r="F388" s="132">
        <f t="shared" si="115"/>
        <v>1584.7318639852697</v>
      </c>
      <c r="G388" s="132">
        <f t="shared" si="115"/>
        <v>1601.2361834045676</v>
      </c>
      <c r="H388" s="132">
        <f t="shared" si="115"/>
        <v>1603.1179671906982</v>
      </c>
      <c r="I388" s="132">
        <f t="shared" si="115"/>
        <v>1607.2821828525057</v>
      </c>
      <c r="J388" s="132">
        <f t="shared" si="115"/>
        <v>1597.1231413173805</v>
      </c>
      <c r="K388" s="132">
        <f t="shared" si="115"/>
        <v>1578.8854826583865</v>
      </c>
      <c r="L388" s="132">
        <f t="shared" si="115"/>
        <v>1570.3460384701734</v>
      </c>
      <c r="M388" s="132">
        <f t="shared" si="115"/>
        <v>1566.8727647234302</v>
      </c>
      <c r="N388" s="132">
        <f t="shared" si="115"/>
        <v>0</v>
      </c>
      <c r="O388" s="132">
        <f t="shared" si="115"/>
        <v>1501.1960354127141</v>
      </c>
      <c r="P388" s="132">
        <f t="shared" si="115"/>
        <v>1445.8555522920301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606.4666367873657</v>
      </c>
      <c r="D389" s="165">
        <f t="shared" si="115"/>
        <v>623.01555801304232</v>
      </c>
      <c r="E389" s="165">
        <f t="shared" si="115"/>
        <v>635.14211320079994</v>
      </c>
      <c r="F389" s="165">
        <f t="shared" si="115"/>
        <v>642.32349759495992</v>
      </c>
      <c r="G389" s="165">
        <f t="shared" si="115"/>
        <v>655.00617499751615</v>
      </c>
      <c r="H389" s="165">
        <f t="shared" si="115"/>
        <v>663.26931941218697</v>
      </c>
      <c r="I389" s="165">
        <f t="shared" si="115"/>
        <v>669.63104620252068</v>
      </c>
      <c r="J389" s="165">
        <f t="shared" si="115"/>
        <v>663.68416508101927</v>
      </c>
      <c r="K389" s="165">
        <f t="shared" si="115"/>
        <v>654.8831902933772</v>
      </c>
      <c r="L389" s="165">
        <f t="shared" si="115"/>
        <v>649.74305996404041</v>
      </c>
      <c r="M389" s="165">
        <f t="shared" si="115"/>
        <v>648.79568368430239</v>
      </c>
      <c r="N389" s="165">
        <f t="shared" si="115"/>
        <v>0</v>
      </c>
      <c r="O389" s="165">
        <f t="shared" si="115"/>
        <v>618.9911496471525</v>
      </c>
      <c r="P389" s="165">
        <f t="shared" si="115"/>
        <v>594.07726795816836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897.48458977024427</v>
      </c>
      <c r="D390" s="164">
        <f t="shared" si="115"/>
        <v>920.01400186526621</v>
      </c>
      <c r="E390" s="164">
        <f t="shared" si="115"/>
        <v>937.26266936429533</v>
      </c>
      <c r="F390" s="164">
        <f t="shared" si="115"/>
        <v>942.40836639030965</v>
      </c>
      <c r="G390" s="164">
        <f t="shared" si="115"/>
        <v>946.2300084070514</v>
      </c>
      <c r="H390" s="164">
        <f t="shared" si="115"/>
        <v>939.84864777851135</v>
      </c>
      <c r="I390" s="164">
        <f t="shared" si="115"/>
        <v>937.65113664998501</v>
      </c>
      <c r="J390" s="164">
        <f t="shared" si="115"/>
        <v>933.4389762363611</v>
      </c>
      <c r="K390" s="164">
        <f t="shared" si="115"/>
        <v>924.00229236500923</v>
      </c>
      <c r="L390" s="164">
        <f t="shared" si="115"/>
        <v>920.60297850613313</v>
      </c>
      <c r="M390" s="164">
        <f t="shared" si="115"/>
        <v>918.07708103912785</v>
      </c>
      <c r="N390" s="164">
        <f t="shared" si="115"/>
        <v>0</v>
      </c>
      <c r="O390" s="164">
        <f t="shared" si="115"/>
        <v>882.20488576556158</v>
      </c>
      <c r="P390" s="164">
        <f t="shared" si="115"/>
        <v>851.77828433386162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656.3931613745691</v>
      </c>
      <c r="D395" s="157">
        <f t="shared" si="118"/>
        <v>653.78624278349275</v>
      </c>
      <c r="E395" s="157">
        <f t="shared" si="118"/>
        <v>702.60254678203296</v>
      </c>
      <c r="F395" s="157">
        <f t="shared" si="118"/>
        <v>705.88934851580768</v>
      </c>
      <c r="G395" s="157">
        <f t="shared" si="118"/>
        <v>789.10104841748239</v>
      </c>
      <c r="H395" s="157">
        <f t="shared" si="118"/>
        <v>733.42842295584137</v>
      </c>
      <c r="I395" s="157">
        <f t="shared" si="118"/>
        <v>739.08030761846055</v>
      </c>
      <c r="J395" s="157">
        <f t="shared" si="118"/>
        <v>752.36073981011668</v>
      </c>
      <c r="K395" s="157">
        <f t="shared" si="118"/>
        <v>691.91799313229558</v>
      </c>
      <c r="L395" s="157">
        <f t="shared" si="118"/>
        <v>727.19519916220656</v>
      </c>
      <c r="M395" s="157">
        <f t="shared" si="118"/>
        <v>690.1290526283808</v>
      </c>
      <c r="N395" s="157">
        <f t="shared" si="118"/>
        <v>0</v>
      </c>
      <c r="O395" s="157">
        <f t="shared" si="118"/>
        <v>699.43762905756068</v>
      </c>
      <c r="P395" s="157">
        <f t="shared" si="118"/>
        <v>691.01431646418598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656.3931613745691</v>
      </c>
      <c r="D396" s="156">
        <f t="shared" si="119"/>
        <v>653.78624278349275</v>
      </c>
      <c r="E396" s="156">
        <f t="shared" si="119"/>
        <v>702.60254678203296</v>
      </c>
      <c r="F396" s="156">
        <f t="shared" si="119"/>
        <v>705.88934851580768</v>
      </c>
      <c r="G396" s="156">
        <f t="shared" si="119"/>
        <v>789.10104841748239</v>
      </c>
      <c r="H396" s="156">
        <f t="shared" si="119"/>
        <v>733.42842295584137</v>
      </c>
      <c r="I396" s="156">
        <f t="shared" si="119"/>
        <v>739.08030761846055</v>
      </c>
      <c r="J396" s="156">
        <f t="shared" si="119"/>
        <v>752.36073981011668</v>
      </c>
      <c r="K396" s="156">
        <f t="shared" si="119"/>
        <v>691.91799313229558</v>
      </c>
      <c r="L396" s="156">
        <f t="shared" si="119"/>
        <v>727.19519916220656</v>
      </c>
      <c r="M396" s="156">
        <f t="shared" si="119"/>
        <v>690.1290526283808</v>
      </c>
      <c r="N396" s="156">
        <f t="shared" si="119"/>
        <v>0</v>
      </c>
      <c r="O396" s="156">
        <f t="shared" si="119"/>
        <v>699.43762905756068</v>
      </c>
      <c r="P396" s="156">
        <f t="shared" si="119"/>
        <v>691.01431646418598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2776.2394976616019</v>
      </c>
      <c r="D399" s="168">
        <f t="shared" si="121"/>
        <v>2783.2966128200196</v>
      </c>
      <c r="E399" s="168">
        <f t="shared" si="121"/>
        <v>2985.360769270872</v>
      </c>
      <c r="F399" s="168">
        <f t="shared" si="121"/>
        <v>3002.3132559792757</v>
      </c>
      <c r="G399" s="168">
        <f t="shared" si="121"/>
        <v>3119.3189722625939</v>
      </c>
      <c r="H399" s="168">
        <f t="shared" si="121"/>
        <v>3011.3539144970791</v>
      </c>
      <c r="I399" s="168">
        <f t="shared" si="121"/>
        <v>2918.8372091994215</v>
      </c>
      <c r="J399" s="168">
        <f t="shared" si="121"/>
        <v>2943.8484987203256</v>
      </c>
      <c r="K399" s="168">
        <f t="shared" si="121"/>
        <v>2948.5892339421252</v>
      </c>
      <c r="L399" s="168">
        <f t="shared" si="121"/>
        <v>2847.2669285267507</v>
      </c>
      <c r="M399" s="168">
        <f t="shared" si="121"/>
        <v>2818.4980217957964</v>
      </c>
      <c r="N399" s="168">
        <f t="shared" si="121"/>
        <v>0</v>
      </c>
      <c r="O399" s="168">
        <f t="shared" si="121"/>
        <v>2981.814367051029</v>
      </c>
      <c r="P399" s="168">
        <f t="shared" si="121"/>
        <v>2488.1667451703634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1846.9599574474737</v>
      </c>
      <c r="D400" s="157">
        <f t="shared" si="122"/>
        <v>1856.0330540628606</v>
      </c>
      <c r="E400" s="157">
        <f t="shared" si="122"/>
        <v>2037.1749861490132</v>
      </c>
      <c r="F400" s="157">
        <f t="shared" si="122"/>
        <v>2053.3204187159276</v>
      </c>
      <c r="G400" s="157">
        <f t="shared" si="122"/>
        <v>2191.7541060473823</v>
      </c>
      <c r="H400" s="157">
        <f t="shared" si="122"/>
        <v>2076.2857325359646</v>
      </c>
      <c r="I400" s="157">
        <f t="shared" si="122"/>
        <v>2032.5277536405808</v>
      </c>
      <c r="J400" s="157">
        <f t="shared" si="122"/>
        <v>2083.4169305137711</v>
      </c>
      <c r="K400" s="157">
        <f t="shared" si="122"/>
        <v>2121.7825355526497</v>
      </c>
      <c r="L400" s="157">
        <f t="shared" si="122"/>
        <v>2248.0703236896661</v>
      </c>
      <c r="M400" s="157">
        <f t="shared" si="122"/>
        <v>1945.8954961144018</v>
      </c>
      <c r="N400" s="157">
        <f t="shared" si="122"/>
        <v>0</v>
      </c>
      <c r="O400" s="157">
        <f t="shared" si="122"/>
        <v>2157.6042100759623</v>
      </c>
      <c r="P400" s="157">
        <f t="shared" si="122"/>
        <v>1670.5559055093411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1846.9599574474737</v>
      </c>
      <c r="D401" s="156">
        <f t="shared" si="123"/>
        <v>1856.0330540628606</v>
      </c>
      <c r="E401" s="156">
        <f t="shared" si="123"/>
        <v>2037.1749861490132</v>
      </c>
      <c r="F401" s="156">
        <f t="shared" si="123"/>
        <v>2053.3204187159276</v>
      </c>
      <c r="G401" s="156">
        <f t="shared" si="123"/>
        <v>2191.7541060473823</v>
      </c>
      <c r="H401" s="156">
        <f t="shared" si="123"/>
        <v>2076.2857325359646</v>
      </c>
      <c r="I401" s="156">
        <f t="shared" si="123"/>
        <v>2032.5277536405808</v>
      </c>
      <c r="J401" s="156">
        <f t="shared" si="123"/>
        <v>2083.4169305137711</v>
      </c>
      <c r="K401" s="156">
        <f t="shared" si="123"/>
        <v>2121.7825355526497</v>
      </c>
      <c r="L401" s="156">
        <f t="shared" si="123"/>
        <v>2248.0703236896661</v>
      </c>
      <c r="M401" s="156">
        <f t="shared" si="123"/>
        <v>1945.8954961144018</v>
      </c>
      <c r="N401" s="156">
        <f t="shared" si="123"/>
        <v>0</v>
      </c>
      <c r="O401" s="156">
        <f t="shared" si="123"/>
        <v>2157.6042100759623</v>
      </c>
      <c r="P401" s="156">
        <f t="shared" si="123"/>
        <v>1670.5559055093411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598.63066354745797</v>
      </c>
      <c r="D405" s="157">
        <f t="shared" si="127"/>
        <v>598.75371822403702</v>
      </c>
      <c r="E405" s="157">
        <f t="shared" si="127"/>
        <v>598.1816601328652</v>
      </c>
      <c r="F405" s="157">
        <f t="shared" si="127"/>
        <v>600.29736849455423</v>
      </c>
      <c r="G405" s="157">
        <f t="shared" si="127"/>
        <v>541.6469477405891</v>
      </c>
      <c r="H405" s="157">
        <f t="shared" si="127"/>
        <v>578.44227656016176</v>
      </c>
      <c r="I405" s="157">
        <f t="shared" si="127"/>
        <v>529.79011967394365</v>
      </c>
      <c r="J405" s="157">
        <f t="shared" si="127"/>
        <v>496.16285717950342</v>
      </c>
      <c r="K405" s="157">
        <f t="shared" si="127"/>
        <v>493.15359955870736</v>
      </c>
      <c r="L405" s="157">
        <f t="shared" si="127"/>
        <v>248.68792400715176</v>
      </c>
      <c r="M405" s="157">
        <f t="shared" si="127"/>
        <v>544.17966363453309</v>
      </c>
      <c r="N405" s="157">
        <f t="shared" si="127"/>
        <v>0</v>
      </c>
      <c r="O405" s="157">
        <f t="shared" si="127"/>
        <v>494.8402237489135</v>
      </c>
      <c r="P405" s="157">
        <f t="shared" si="127"/>
        <v>492.78200669061147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606.42791087879232</v>
      </c>
      <c r="D406" s="132">
        <f t="shared" si="128"/>
        <v>612.41372643634406</v>
      </c>
      <c r="E406" s="132">
        <f t="shared" si="128"/>
        <v>616.89823430055594</v>
      </c>
      <c r="F406" s="132">
        <f t="shared" si="128"/>
        <v>614.24998041401614</v>
      </c>
      <c r="G406" s="132">
        <f t="shared" si="128"/>
        <v>610.84101081929896</v>
      </c>
      <c r="H406" s="132">
        <f t="shared" si="128"/>
        <v>606.30970849849462</v>
      </c>
      <c r="I406" s="132">
        <f t="shared" si="128"/>
        <v>602.08357820715582</v>
      </c>
      <c r="J406" s="132">
        <f t="shared" si="128"/>
        <v>594.77168519639963</v>
      </c>
      <c r="K406" s="132">
        <f t="shared" si="128"/>
        <v>585.56288453584318</v>
      </c>
      <c r="L406" s="132">
        <f t="shared" si="128"/>
        <v>0</v>
      </c>
      <c r="M406" s="132">
        <f t="shared" si="128"/>
        <v>578.03329904748819</v>
      </c>
      <c r="N406" s="132">
        <f t="shared" si="128"/>
        <v>0</v>
      </c>
      <c r="O406" s="132">
        <f t="shared" si="128"/>
        <v>556.49158352620759</v>
      </c>
      <c r="P406" s="132">
        <f t="shared" si="128"/>
        <v>537.15092690505355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254.22080337596694</v>
      </c>
      <c r="D407" s="132">
        <f t="shared" si="129"/>
        <v>258.0475060110162</v>
      </c>
      <c r="E407" s="132">
        <f t="shared" si="129"/>
        <v>260.88398541915228</v>
      </c>
      <c r="F407" s="132">
        <f t="shared" si="129"/>
        <v>260.88175262471839</v>
      </c>
      <c r="G407" s="132">
        <f t="shared" si="129"/>
        <v>262.45845002463307</v>
      </c>
      <c r="H407" s="132">
        <f t="shared" si="129"/>
        <v>261.18181758789109</v>
      </c>
      <c r="I407" s="132">
        <f t="shared" si="129"/>
        <v>259.85080047636319</v>
      </c>
      <c r="J407" s="132">
        <f t="shared" si="129"/>
        <v>256.40983039954187</v>
      </c>
      <c r="K407" s="132">
        <f t="shared" si="129"/>
        <v>251.91592004202283</v>
      </c>
      <c r="L407" s="132">
        <f t="shared" si="129"/>
        <v>248.68792400715176</v>
      </c>
      <c r="M407" s="132">
        <f t="shared" si="129"/>
        <v>247.08114562869397</v>
      </c>
      <c r="N407" s="132">
        <f t="shared" si="129"/>
        <v>0</v>
      </c>
      <c r="O407" s="132">
        <f t="shared" si="129"/>
        <v>233.8454695749875</v>
      </c>
      <c r="P407" s="132">
        <f t="shared" si="129"/>
        <v>223.67885219293342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254.22080337596694</v>
      </c>
      <c r="D408" s="165">
        <f t="shared" si="130"/>
        <v>258.0475060110162</v>
      </c>
      <c r="E408" s="165">
        <f t="shared" si="130"/>
        <v>260.88398541915228</v>
      </c>
      <c r="F408" s="165">
        <f t="shared" si="130"/>
        <v>260.88175262471839</v>
      </c>
      <c r="G408" s="165">
        <f t="shared" si="130"/>
        <v>262.45845002463307</v>
      </c>
      <c r="H408" s="165">
        <f t="shared" si="130"/>
        <v>261.18181758789109</v>
      </c>
      <c r="I408" s="165">
        <f t="shared" si="130"/>
        <v>259.85080047636319</v>
      </c>
      <c r="J408" s="165">
        <f t="shared" si="130"/>
        <v>256.40983039954187</v>
      </c>
      <c r="K408" s="165">
        <f t="shared" si="130"/>
        <v>251.91592004202283</v>
      </c>
      <c r="L408" s="165">
        <f t="shared" si="130"/>
        <v>248.68792400715176</v>
      </c>
      <c r="M408" s="165">
        <f t="shared" si="130"/>
        <v>247.08114562869397</v>
      </c>
      <c r="N408" s="165">
        <f t="shared" si="130"/>
        <v>0</v>
      </c>
      <c r="O408" s="165">
        <f t="shared" si="130"/>
        <v>233.8454695749875</v>
      </c>
      <c r="P408" s="165">
        <f t="shared" si="130"/>
        <v>223.67885219293342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330.64887666667039</v>
      </c>
      <c r="D414" s="157">
        <f t="shared" si="136"/>
        <v>328.50984053312209</v>
      </c>
      <c r="E414" s="157">
        <f t="shared" si="136"/>
        <v>350.00412298899346</v>
      </c>
      <c r="F414" s="157">
        <f t="shared" si="136"/>
        <v>348.69546876879417</v>
      </c>
      <c r="G414" s="157">
        <f t="shared" si="136"/>
        <v>385.91791847462281</v>
      </c>
      <c r="H414" s="157">
        <f t="shared" si="136"/>
        <v>356.62590540095306</v>
      </c>
      <c r="I414" s="157">
        <f t="shared" si="136"/>
        <v>356.51933588489675</v>
      </c>
      <c r="J414" s="157">
        <f t="shared" si="136"/>
        <v>364.26871102705081</v>
      </c>
      <c r="K414" s="157">
        <f t="shared" si="136"/>
        <v>333.65309883076816</v>
      </c>
      <c r="L414" s="157">
        <f t="shared" si="136"/>
        <v>350.50868082993304</v>
      </c>
      <c r="M414" s="157">
        <f t="shared" si="136"/>
        <v>328.42286204686155</v>
      </c>
      <c r="N414" s="157">
        <f t="shared" si="136"/>
        <v>0</v>
      </c>
      <c r="O414" s="157">
        <f t="shared" si="136"/>
        <v>329.36993322615319</v>
      </c>
      <c r="P414" s="157">
        <f t="shared" si="136"/>
        <v>324.82883297041082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330.64887666667039</v>
      </c>
      <c r="D415" s="156">
        <f t="shared" si="137"/>
        <v>328.50984053312209</v>
      </c>
      <c r="E415" s="156">
        <f t="shared" si="137"/>
        <v>350.00412298899346</v>
      </c>
      <c r="F415" s="156">
        <f t="shared" si="137"/>
        <v>348.69546876879417</v>
      </c>
      <c r="G415" s="156">
        <f t="shared" si="137"/>
        <v>385.91791847462281</v>
      </c>
      <c r="H415" s="156">
        <f t="shared" si="137"/>
        <v>356.62590540095306</v>
      </c>
      <c r="I415" s="156">
        <f t="shared" si="137"/>
        <v>356.51933588489675</v>
      </c>
      <c r="J415" s="156">
        <f t="shared" si="137"/>
        <v>364.26871102705081</v>
      </c>
      <c r="K415" s="156">
        <f t="shared" si="137"/>
        <v>333.65309883076816</v>
      </c>
      <c r="L415" s="156">
        <f t="shared" si="137"/>
        <v>350.50868082993304</v>
      </c>
      <c r="M415" s="156">
        <f t="shared" si="137"/>
        <v>328.42286204686155</v>
      </c>
      <c r="N415" s="156">
        <f t="shared" si="137"/>
        <v>0</v>
      </c>
      <c r="O415" s="156">
        <f t="shared" si="137"/>
        <v>329.36993322615319</v>
      </c>
      <c r="P415" s="156">
        <f t="shared" si="137"/>
        <v>324.82883297041082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140.08867965717218</v>
      </c>
      <c r="D418" s="184">
        <f>D361/RES_summary!D$21</f>
        <v>136.53601217478075</v>
      </c>
      <c r="E418" s="184">
        <f>E361/RES_summary!E$21</f>
        <v>145.88595262634243</v>
      </c>
      <c r="F418" s="184">
        <f>F361/RES_summary!F$21</f>
        <v>145.77487443203788</v>
      </c>
      <c r="G418" s="184">
        <f>G361/RES_summary!G$21</f>
        <v>153.62318991489846</v>
      </c>
      <c r="H418" s="184">
        <f>H361/RES_summary!H$21</f>
        <v>143.56028281869058</v>
      </c>
      <c r="I418" s="184">
        <f>I361/RES_summary!I$21</f>
        <v>139.08562740316816</v>
      </c>
      <c r="J418" s="184">
        <f>J361/RES_summary!J$21</f>
        <v>148.07859693621123</v>
      </c>
      <c r="K418" s="184">
        <f>K361/RES_summary!K$21</f>
        <v>140.55794396923019</v>
      </c>
      <c r="L418" s="184">
        <f>L361/RES_summary!L$21</f>
        <v>149.15454781574817</v>
      </c>
      <c r="M418" s="184">
        <f>M361/RES_summary!M$21</f>
        <v>135.61832065884678</v>
      </c>
      <c r="N418" s="184">
        <f>N361/RES_summary!N$21</f>
        <v>0</v>
      </c>
      <c r="O418" s="184">
        <f>O361/RES_summary!O$21</f>
        <v>137.85790065201573</v>
      </c>
      <c r="P418" s="184">
        <f>P361/RES_summary!P$21</f>
        <v>117.43839525510415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88.571907479421512</v>
      </c>
      <c r="D419" s="178">
        <f>D362/RES_summary!D$21</f>
        <v>88.937773059422355</v>
      </c>
      <c r="E419" s="178">
        <f>E362/RES_summary!E$21</f>
        <v>96.869562265403971</v>
      </c>
      <c r="F419" s="178">
        <f>F362/RES_summary!F$21</f>
        <v>97.67935935023371</v>
      </c>
      <c r="G419" s="178">
        <f>G362/RES_summary!G$21</f>
        <v>103.30832003231859</v>
      </c>
      <c r="H419" s="178">
        <f>H362/RES_summary!H$21</f>
        <v>97.472261721160507</v>
      </c>
      <c r="I419" s="178">
        <f>I362/RES_summary!I$21</f>
        <v>94.45162305930296</v>
      </c>
      <c r="J419" s="178">
        <f>J362/RES_summary!J$21</f>
        <v>96.125694306943814</v>
      </c>
      <c r="K419" s="178">
        <f>K362/RES_summary!K$21</f>
        <v>96.596787150897342</v>
      </c>
      <c r="L419" s="178">
        <f>L362/RES_summary!L$21</f>
        <v>102.13010311334119</v>
      </c>
      <c r="M419" s="178">
        <f>M362/RES_summary!M$21</f>
        <v>87.382248185294102</v>
      </c>
      <c r="N419" s="178">
        <f>N362/RES_summary!N$21</f>
        <v>0</v>
      </c>
      <c r="O419" s="178">
        <f>O362/RES_summary!O$21</f>
        <v>94.699907949038703</v>
      </c>
      <c r="P419" s="178">
        <f>P362/RES_summary!P$21</f>
        <v>72.466349463195215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87.067191749553629</v>
      </c>
      <c r="D420" s="177">
        <f>D363/RES_summary!D$21</f>
        <v>87.282092595824523</v>
      </c>
      <c r="E420" s="177">
        <f>E363/RES_summary!E$21</f>
        <v>94.964921026471487</v>
      </c>
      <c r="F420" s="177">
        <f>F363/RES_summary!F$21</f>
        <v>95.262929825615515</v>
      </c>
      <c r="G420" s="177">
        <f>G363/RES_summary!G$21</f>
        <v>101.00446867663982</v>
      </c>
      <c r="H420" s="177">
        <f>H363/RES_summary!H$21</f>
        <v>95.468639750765973</v>
      </c>
      <c r="I420" s="177">
        <f>I363/RES_summary!I$21</f>
        <v>93.160085186547349</v>
      </c>
      <c r="J420" s="177">
        <f>J363/RES_summary!J$21</f>
        <v>94.85663529101393</v>
      </c>
      <c r="K420" s="177">
        <f>K363/RES_summary!K$21</f>
        <v>95.441481503772607</v>
      </c>
      <c r="L420" s="177">
        <f>L363/RES_summary!L$21</f>
        <v>100.78097220541237</v>
      </c>
      <c r="M420" s="177">
        <f>M363/RES_summary!M$21</f>
        <v>85.865776595957826</v>
      </c>
      <c r="N420" s="177">
        <f>N363/RES_summary!N$21</f>
        <v>0</v>
      </c>
      <c r="O420" s="177">
        <f>O363/RES_summary!O$21</f>
        <v>93.58748817903556</v>
      </c>
      <c r="P420" s="177">
        <f>P363/RES_summary!P$21</f>
        <v>71.721170448486973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1.5047157298678737</v>
      </c>
      <c r="D421" s="177">
        <f>D364/RES_summary!D$21</f>
        <v>1.655680463597841</v>
      </c>
      <c r="E421" s="177">
        <f>E364/RES_summary!E$21</f>
        <v>1.9046412389324714</v>
      </c>
      <c r="F421" s="177">
        <f>F364/RES_summary!F$21</f>
        <v>2.4164295246181964</v>
      </c>
      <c r="G421" s="177">
        <f>G364/RES_summary!G$21</f>
        <v>2.3038513556787645</v>
      </c>
      <c r="H421" s="177">
        <f>H364/RES_summary!H$21</f>
        <v>2.0036219703945171</v>
      </c>
      <c r="I421" s="177">
        <f>I364/RES_summary!I$21</f>
        <v>1.2915378727556066</v>
      </c>
      <c r="J421" s="177">
        <f>J364/RES_summary!J$21</f>
        <v>1.2690590159298876</v>
      </c>
      <c r="K421" s="177">
        <f>K364/RES_summary!K$21</f>
        <v>1.1553056471247207</v>
      </c>
      <c r="L421" s="177">
        <f>L364/RES_summary!L$21</f>
        <v>1.3491309079288263</v>
      </c>
      <c r="M421" s="177">
        <f>M364/RES_summary!M$21</f>
        <v>1.516471589336271</v>
      </c>
      <c r="N421" s="177">
        <f>N364/RES_summary!N$21</f>
        <v>0</v>
      </c>
      <c r="O421" s="177">
        <f>O364/RES_summary!O$21</f>
        <v>1.1124197700031433</v>
      </c>
      <c r="P421" s="177">
        <f>P364/RES_summary!P$21</f>
        <v>0.74517901470824588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7.5069348930182862</v>
      </c>
      <c r="D422" s="178">
        <f>D365/RES_summary!D$21</f>
        <v>3.6290949768689518</v>
      </c>
      <c r="E422" s="178">
        <f>E365/RES_summary!E$21</f>
        <v>4.3138828687605182</v>
      </c>
      <c r="F422" s="178">
        <f>F365/RES_summary!F$21</f>
        <v>3.6881750356217324</v>
      </c>
      <c r="G422" s="178">
        <f>G365/RES_summary!G$21</f>
        <v>5.6470443938799484</v>
      </c>
      <c r="H422" s="178">
        <f>H365/RES_summary!H$21</f>
        <v>2.3109283353614423</v>
      </c>
      <c r="I422" s="178">
        <f>I365/RES_summary!I$21</f>
        <v>1.9629982457132331</v>
      </c>
      <c r="J422" s="178">
        <f>J365/RES_summary!J$21</f>
        <v>9.9861669847086461</v>
      </c>
      <c r="K422" s="178">
        <f>K365/RES_summary!K$21</f>
        <v>4.1738794493311167</v>
      </c>
      <c r="L422" s="178">
        <f>L365/RES_summary!L$21</f>
        <v>10.857522161825708</v>
      </c>
      <c r="M422" s="178">
        <f>M365/RES_summary!M$21</f>
        <v>8.798908367136093</v>
      </c>
      <c r="N422" s="178">
        <f>N365/RES_summary!N$21</f>
        <v>0</v>
      </c>
      <c r="O422" s="178">
        <f>O365/RES_summary!O$21</f>
        <v>5.769900535412483</v>
      </c>
      <c r="P422" s="178">
        <f>P365/RES_summary!P$21</f>
        <v>8.7136114997995247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7.5069348930182862</v>
      </c>
      <c r="D423" s="177">
        <f>D366/RES_summary!D$21</f>
        <v>3.6290949768689518</v>
      </c>
      <c r="E423" s="177">
        <f>E366/RES_summary!E$21</f>
        <v>4.3138828687605182</v>
      </c>
      <c r="F423" s="177">
        <f>F366/RES_summary!F$21</f>
        <v>3.6881750356217324</v>
      </c>
      <c r="G423" s="177">
        <f>G366/RES_summary!G$21</f>
        <v>5.6470443938799484</v>
      </c>
      <c r="H423" s="177">
        <f>H366/RES_summary!H$21</f>
        <v>2.3109283353614423</v>
      </c>
      <c r="I423" s="177">
        <f>I366/RES_summary!I$21</f>
        <v>1.9629982457132331</v>
      </c>
      <c r="J423" s="177">
        <f>J366/RES_summary!J$21</f>
        <v>9.9861669847086461</v>
      </c>
      <c r="K423" s="177">
        <f>K366/RES_summary!K$21</f>
        <v>4.1738794493311167</v>
      </c>
      <c r="L423" s="177">
        <f>L366/RES_summary!L$21</f>
        <v>10.857522161825708</v>
      </c>
      <c r="M423" s="177">
        <f>M366/RES_summary!M$21</f>
        <v>8.798908367136093</v>
      </c>
      <c r="N423" s="177">
        <f>N366/RES_summary!N$21</f>
        <v>0</v>
      </c>
      <c r="O423" s="177">
        <f>O366/RES_summary!O$21</f>
        <v>5.769900535412483</v>
      </c>
      <c r="P423" s="177">
        <f>P366/RES_summary!P$21</f>
        <v>8.7136114997995247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28.422780819091486</v>
      </c>
      <c r="D424" s="178">
        <f>D367/RES_summary!D$21</f>
        <v>28.520590430199505</v>
      </c>
      <c r="E424" s="178">
        <f>E367/RES_summary!E$21</f>
        <v>28.386720127528886</v>
      </c>
      <c r="F424" s="178">
        <f>F367/RES_summary!F$21</f>
        <v>28.229761686247315</v>
      </c>
      <c r="G424" s="178">
        <f>G367/RES_summary!G$21</f>
        <v>26.883241807175683</v>
      </c>
      <c r="H424" s="178">
        <f>H367/RES_summary!H$21</f>
        <v>27.379258131320402</v>
      </c>
      <c r="I424" s="178">
        <f>I367/RES_summary!I$21</f>
        <v>26.330086943568311</v>
      </c>
      <c r="J424" s="178">
        <f>J367/RES_summary!J$21</f>
        <v>25.381815092290868</v>
      </c>
      <c r="K424" s="178">
        <f>K367/RES_summary!K$21</f>
        <v>24.778978673377484</v>
      </c>
      <c r="L424" s="178">
        <f>L367/RES_summary!L$21</f>
        <v>20.453621560521004</v>
      </c>
      <c r="M424" s="178">
        <f>M367/RES_summary!M$21</f>
        <v>24.944975724341742</v>
      </c>
      <c r="N424" s="178">
        <f>N367/RES_summary!N$21</f>
        <v>0</v>
      </c>
      <c r="O424" s="178">
        <f>O367/RES_summary!O$21</f>
        <v>23.101456746489298</v>
      </c>
      <c r="P424" s="178">
        <f>P367/RES_summary!P$21</f>
        <v>22.312714774898289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28.587504014832778</v>
      </c>
      <c r="D425" s="183">
        <f>D368/RES_summary!D$21</f>
        <v>28.799461012163956</v>
      </c>
      <c r="E425" s="183">
        <f>E368/RES_summary!E$21</f>
        <v>28.757319572466411</v>
      </c>
      <c r="F425" s="183">
        <f>F368/RES_summary!F$21</f>
        <v>28.497867281794942</v>
      </c>
      <c r="G425" s="183">
        <f>G368/RES_summary!G$21</f>
        <v>28.149905855529894</v>
      </c>
      <c r="H425" s="183">
        <f>H368/RES_summary!H$21</f>
        <v>27.878418770106386</v>
      </c>
      <c r="I425" s="183">
        <f>I368/RES_summary!I$21</f>
        <v>27.596256599563514</v>
      </c>
      <c r="J425" s="183">
        <f>J368/RES_summary!J$21</f>
        <v>27.079572983110943</v>
      </c>
      <c r="K425" s="183">
        <f>K368/RES_summary!K$21</f>
        <v>26.339640503811946</v>
      </c>
      <c r="L425" s="183">
        <f>L368/RES_summary!L$21</f>
        <v>0</v>
      </c>
      <c r="M425" s="183">
        <f>M368/RES_summary!M$21</f>
        <v>25.506651420975437</v>
      </c>
      <c r="N425" s="183">
        <f>N368/RES_summary!N$21</f>
        <v>0</v>
      </c>
      <c r="O425" s="183">
        <f>O368/RES_summary!O$21</f>
        <v>24.138184960789506</v>
      </c>
      <c r="P425" s="183">
        <f>P368/RES_summary!P$21</f>
        <v>23.061241505338355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21.146842221597609</v>
      </c>
      <c r="D426" s="183">
        <f>D369/RES_summary!D$21</f>
        <v>21.565035338135498</v>
      </c>
      <c r="E426" s="183">
        <f>E369/RES_summary!E$21</f>
        <v>21.708022952091479</v>
      </c>
      <c r="F426" s="183">
        <f>F369/RES_summary!F$21</f>
        <v>21.707740837662286</v>
      </c>
      <c r="G426" s="183">
        <f>G369/RES_summary!G$21</f>
        <v>21.772427135567895</v>
      </c>
      <c r="H426" s="183">
        <f>H369/RES_summary!H$21</f>
        <v>21.696497921747763</v>
      </c>
      <c r="I426" s="183">
        <f>I369/RES_summary!I$21</f>
        <v>21.602287473704006</v>
      </c>
      <c r="J426" s="183">
        <f>J369/RES_summary!J$21</f>
        <v>21.253963648869092</v>
      </c>
      <c r="K426" s="183">
        <f>K369/RES_summary!K$21</f>
        <v>20.704816227716051</v>
      </c>
      <c r="L426" s="183">
        <f>L369/RES_summary!L$21</f>
        <v>20.453621560521004</v>
      </c>
      <c r="M426" s="183">
        <f>M369/RES_summary!M$21</f>
        <v>20.015726175978326</v>
      </c>
      <c r="N426" s="183">
        <f>N369/RES_summary!N$21</f>
        <v>0</v>
      </c>
      <c r="O426" s="183">
        <f>O369/RES_summary!O$21</f>
        <v>18.712573412627943</v>
      </c>
      <c r="P426" s="183">
        <f>P369/RES_summary!P$21</f>
        <v>17.772804779033905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11.984175046680926</v>
      </c>
      <c r="D427" s="182">
        <f>D370/RES_summary!D$21</f>
        <v>12.134981251800642</v>
      </c>
      <c r="E427" s="182">
        <f>E370/RES_summary!E$21</f>
        <v>12.161364262200271</v>
      </c>
      <c r="F427" s="182">
        <f>F370/RES_summary!F$21</f>
        <v>12.103498249247384</v>
      </c>
      <c r="G427" s="182">
        <f>G370/RES_summary!G$21</f>
        <v>12.09509598786142</v>
      </c>
      <c r="H427" s="182">
        <f>H370/RES_summary!H$21</f>
        <v>12.009268503855475</v>
      </c>
      <c r="I427" s="182">
        <f>I370/RES_summary!I$21</f>
        <v>11.910156043286808</v>
      </c>
      <c r="J427" s="182">
        <f>J370/RES_summary!J$21</f>
        <v>11.674174962782041</v>
      </c>
      <c r="K427" s="182">
        <f>K370/RES_summary!K$21</f>
        <v>11.331617741369593</v>
      </c>
      <c r="L427" s="182">
        <f>L370/RES_summary!L$21</f>
        <v>11.148677375915703</v>
      </c>
      <c r="M427" s="182">
        <f>M370/RES_summary!M$21</f>
        <v>10.902853978536294</v>
      </c>
      <c r="N427" s="182">
        <f>N370/RES_summary!N$21</f>
        <v>0</v>
      </c>
      <c r="O427" s="182">
        <f>O370/RES_summary!O$21</f>
        <v>10.14319958098323</v>
      </c>
      <c r="P427" s="182">
        <f>P370/RES_summary!P$21</f>
        <v>9.6030962094381707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9.1626671749166881</v>
      </c>
      <c r="D428" s="181">
        <f>D371/RES_summary!D$21</f>
        <v>9.4300540863348559</v>
      </c>
      <c r="E428" s="181">
        <f>E371/RES_summary!E$21</f>
        <v>9.5466586898912098</v>
      </c>
      <c r="F428" s="181">
        <f>F371/RES_summary!F$21</f>
        <v>9.6042425884149072</v>
      </c>
      <c r="G428" s="181">
        <f>G371/RES_summary!G$21</f>
        <v>9.6773311477064734</v>
      </c>
      <c r="H428" s="181">
        <f>H371/RES_summary!H$21</f>
        <v>9.6872294178922864</v>
      </c>
      <c r="I428" s="181">
        <f>I371/RES_summary!I$21</f>
        <v>9.6921314304171986</v>
      </c>
      <c r="J428" s="181">
        <f>J371/RES_summary!J$21</f>
        <v>9.5797886860870509</v>
      </c>
      <c r="K428" s="181">
        <f>K371/RES_summary!K$21</f>
        <v>9.3731984863464568</v>
      </c>
      <c r="L428" s="181">
        <f>L371/RES_summary!L$21</f>
        <v>9.3049441846053025</v>
      </c>
      <c r="M428" s="181">
        <f>M371/RES_summary!M$21</f>
        <v>9.1128721974420337</v>
      </c>
      <c r="N428" s="181">
        <f>N371/RES_summary!N$21</f>
        <v>0</v>
      </c>
      <c r="O428" s="181">
        <f>O371/RES_summary!O$21</f>
        <v>8.5693738316447092</v>
      </c>
      <c r="P428" s="181">
        <f>P371/RES_summary!P$21</f>
        <v>8.1697085695957359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15.587056465640906</v>
      </c>
      <c r="D433" s="178">
        <f>D376/RES_summary!D$21</f>
        <v>15.448553708289946</v>
      </c>
      <c r="E433" s="178">
        <f>E376/RES_summary!E$21</f>
        <v>16.315787364649054</v>
      </c>
      <c r="F433" s="178">
        <f>F376/RES_summary!F$21</f>
        <v>16.177578359935133</v>
      </c>
      <c r="G433" s="178">
        <f>G376/RES_summary!G$21</f>
        <v>17.784583681524264</v>
      </c>
      <c r="H433" s="178">
        <f>H376/RES_summary!H$21</f>
        <v>16.397834630848237</v>
      </c>
      <c r="I433" s="178">
        <f>I376/RES_summary!I$21</f>
        <v>16.340919154583666</v>
      </c>
      <c r="J433" s="178">
        <f>J376/RES_summary!J$21</f>
        <v>16.584920552267882</v>
      </c>
      <c r="K433" s="178">
        <f>K376/RES_summary!K$21</f>
        <v>15.008298695624253</v>
      </c>
      <c r="L433" s="178">
        <f>L376/RES_summary!L$21</f>
        <v>15.71330098006027</v>
      </c>
      <c r="M433" s="178">
        <f>M376/RES_summary!M$21</f>
        <v>14.49218838207484</v>
      </c>
      <c r="N433" s="178">
        <f>N376/RES_summary!N$21</f>
        <v>0</v>
      </c>
      <c r="O433" s="178">
        <f>O376/RES_summary!O$21</f>
        <v>14.286635421075255</v>
      </c>
      <c r="P433" s="178">
        <f>P376/RES_summary!P$21</f>
        <v>13.945719517211138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15.587056465640906</v>
      </c>
      <c r="D434" s="177">
        <f>D377/RES_summary!D$21</f>
        <v>15.448553708289946</v>
      </c>
      <c r="E434" s="177">
        <f>E377/RES_summary!E$21</f>
        <v>16.315787364649054</v>
      </c>
      <c r="F434" s="177">
        <f>F377/RES_summary!F$21</f>
        <v>16.177578359935133</v>
      </c>
      <c r="G434" s="177">
        <f>G377/RES_summary!G$21</f>
        <v>17.784583681524264</v>
      </c>
      <c r="H434" s="177">
        <f>H377/RES_summary!H$21</f>
        <v>16.397834630848237</v>
      </c>
      <c r="I434" s="177">
        <f>I377/RES_summary!I$21</f>
        <v>16.340919154583666</v>
      </c>
      <c r="J434" s="177">
        <f>J377/RES_summary!J$21</f>
        <v>16.584920552267882</v>
      </c>
      <c r="K434" s="177">
        <f>K377/RES_summary!K$21</f>
        <v>15.008298695624253</v>
      </c>
      <c r="L434" s="177">
        <f>L377/RES_summary!L$21</f>
        <v>15.71330098006027</v>
      </c>
      <c r="M434" s="177">
        <f>M377/RES_summary!M$21</f>
        <v>14.49218838207484</v>
      </c>
      <c r="N434" s="177">
        <f>N377/RES_summary!N$21</f>
        <v>0</v>
      </c>
      <c r="O434" s="177">
        <f>O377/RES_summary!O$21</f>
        <v>14.286635421075255</v>
      </c>
      <c r="P434" s="177">
        <f>P377/RES_summary!P$21</f>
        <v>13.945719517211138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94.38595747989352</v>
      </c>
      <c r="D437" s="184">
        <f>D380/RES_summary!D$21</f>
        <v>88.175934873434457</v>
      </c>
      <c r="E437" s="184">
        <f>E380/RES_summary!E$21</f>
        <v>95.813770430117941</v>
      </c>
      <c r="F437" s="184">
        <f>F380/RES_summary!F$21</f>
        <v>96.02413300462463</v>
      </c>
      <c r="G437" s="184">
        <f>G380/RES_summary!G$21</f>
        <v>104.8350207991577</v>
      </c>
      <c r="H437" s="184">
        <f>H380/RES_summary!H$21</f>
        <v>94.16487209145167</v>
      </c>
      <c r="I437" s="184">
        <f>I380/RES_summary!I$21</f>
        <v>91.273169598356503</v>
      </c>
      <c r="J437" s="184">
        <f>J380/RES_summary!J$21</f>
        <v>111.58165076838824</v>
      </c>
      <c r="K437" s="184">
        <f>K380/RES_summary!K$21</f>
        <v>98.054344716966611</v>
      </c>
      <c r="L437" s="184">
        <f>L380/RES_summary!L$21</f>
        <v>121.17091047891871</v>
      </c>
      <c r="M437" s="184">
        <f>M380/RES_summary!M$21</f>
        <v>108.50863455926734</v>
      </c>
      <c r="N437" s="184">
        <f>N380/RES_summary!N$21</f>
        <v>0</v>
      </c>
      <c r="O437" s="184">
        <f>O380/RES_summary!O$21</f>
        <v>107.27510146223871</v>
      </c>
      <c r="P437" s="184">
        <f>P380/RES_summary!P$21</f>
        <v>103.48166832110842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57.24889969831154</v>
      </c>
      <c r="D438" s="178">
        <f>D381/RES_summary!D$21</f>
        <v>57.879388815870364</v>
      </c>
      <c r="E438" s="178">
        <f>E381/RES_summary!E$21</f>
        <v>63.452863927452547</v>
      </c>
      <c r="F438" s="178">
        <f>F381/RES_summary!F$21</f>
        <v>64.654611572065278</v>
      </c>
      <c r="G438" s="178">
        <f>G381/RES_summary!G$21</f>
        <v>68.182288630993909</v>
      </c>
      <c r="H438" s="178">
        <f>H381/RES_summary!H$21</f>
        <v>65.04823213831412</v>
      </c>
      <c r="I438" s="178">
        <f>I381/RES_summary!I$21</f>
        <v>62.694369251263204</v>
      </c>
      <c r="J438" s="178">
        <f>J381/RES_summary!J$21</f>
        <v>63.890269707795127</v>
      </c>
      <c r="K438" s="178">
        <f>K381/RES_summary!K$21</f>
        <v>64.653197542668906</v>
      </c>
      <c r="L438" s="178">
        <f>L381/RES_summary!L$21</f>
        <v>67.644832743690102</v>
      </c>
      <c r="M438" s="178">
        <f>M381/RES_summary!M$21</f>
        <v>60.255743664117318</v>
      </c>
      <c r="N438" s="178">
        <f>N381/RES_summary!N$21</f>
        <v>0</v>
      </c>
      <c r="O438" s="178">
        <f>O381/RES_summary!O$21</f>
        <v>65.684624252759605</v>
      </c>
      <c r="P438" s="178">
        <f>P381/RES_summary!P$21</f>
        <v>50.5151446125954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55.59670503881501</v>
      </c>
      <c r="D439" s="177">
        <f>D382/RES_summary!D$21</f>
        <v>56.06454505959141</v>
      </c>
      <c r="E439" s="177">
        <f>E382/RES_summary!E$21</f>
        <v>61.363666705230457</v>
      </c>
      <c r="F439" s="177">
        <f>F382/RES_summary!F$21</f>
        <v>62.006905843989671</v>
      </c>
      <c r="G439" s="177">
        <f>G382/RES_summary!G$21</f>
        <v>65.6750802943331</v>
      </c>
      <c r="H439" s="177">
        <f>H382/RES_summary!H$21</f>
        <v>62.874057947574073</v>
      </c>
      <c r="I439" s="177">
        <f>I382/RES_summary!I$21</f>
        <v>61.31117495140974</v>
      </c>
      <c r="J439" s="177">
        <f>J382/RES_summary!J$21</f>
        <v>62.539141807684395</v>
      </c>
      <c r="K439" s="177">
        <f>K382/RES_summary!K$21</f>
        <v>63.425066754537781</v>
      </c>
      <c r="L439" s="177">
        <f>L382/RES_summary!L$21</f>
        <v>66.234897917724197</v>
      </c>
      <c r="M439" s="177">
        <f>M382/RES_summary!M$21</f>
        <v>58.627022185974155</v>
      </c>
      <c r="N439" s="177">
        <f>N382/RES_summary!N$21</f>
        <v>0</v>
      </c>
      <c r="O439" s="177">
        <f>O382/RES_summary!O$21</f>
        <v>64.505623279436435</v>
      </c>
      <c r="P439" s="177">
        <f>P382/RES_summary!P$21</f>
        <v>49.728908152893844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1.6521946594965273</v>
      </c>
      <c r="D440" s="177">
        <f>D383/RES_summary!D$21</f>
        <v>1.8148437562789534</v>
      </c>
      <c r="E440" s="177">
        <f>E383/RES_summary!E$21</f>
        <v>2.089197222222086</v>
      </c>
      <c r="F440" s="177">
        <f>F383/RES_summary!F$21</f>
        <v>2.6477057280756116</v>
      </c>
      <c r="G440" s="177">
        <f>G383/RES_summary!G$21</f>
        <v>2.5072083366608173</v>
      </c>
      <c r="H440" s="177">
        <f>H383/RES_summary!H$21</f>
        <v>2.1741741907400423</v>
      </c>
      <c r="I440" s="177">
        <f>I383/RES_summary!I$21</f>
        <v>1.3831942998534601</v>
      </c>
      <c r="J440" s="177">
        <f>J383/RES_summary!J$21</f>
        <v>1.3511279001107395</v>
      </c>
      <c r="K440" s="177">
        <f>K383/RES_summary!K$21</f>
        <v>1.2281307881311321</v>
      </c>
      <c r="L440" s="177">
        <f>L383/RES_summary!L$21</f>
        <v>1.409934825965913</v>
      </c>
      <c r="M440" s="177">
        <f>M383/RES_summary!M$21</f>
        <v>1.6287214781431563</v>
      </c>
      <c r="N440" s="177">
        <f>N383/RES_summary!N$21</f>
        <v>0</v>
      </c>
      <c r="O440" s="177">
        <f>O383/RES_summary!O$21</f>
        <v>1.1790009733231619</v>
      </c>
      <c r="P440" s="177">
        <f>P383/RES_summary!P$21</f>
        <v>0.78623645970155887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13.927562049941768</v>
      </c>
      <c r="D441" s="178">
        <f>D384/RES_summary!D$21</f>
        <v>6.9177540413743523</v>
      </c>
      <c r="E441" s="178">
        <f>E384/RES_summary!E$21</f>
        <v>8.4481224044657104</v>
      </c>
      <c r="F441" s="178">
        <f>F384/RES_summary!F$21</f>
        <v>7.4992150284678081</v>
      </c>
      <c r="G441" s="178">
        <f>G384/RES_summary!G$21</f>
        <v>11.984359601789045</v>
      </c>
      <c r="H441" s="178">
        <f>H384/RES_summary!H$21</f>
        <v>5.151535620679609</v>
      </c>
      <c r="I441" s="178">
        <f>I384/RES_summary!I$21</f>
        <v>4.5656299649456304</v>
      </c>
      <c r="J441" s="178">
        <f>J384/RES_summary!J$21</f>
        <v>23.760357013329887</v>
      </c>
      <c r="K441" s="178">
        <f>K384/RES_summary!K$21</f>
        <v>10.548735646226561</v>
      </c>
      <c r="L441" s="178">
        <f>L384/RES_summary!L$21</f>
        <v>30.124669547320103</v>
      </c>
      <c r="M441" s="178">
        <f>M384/RES_summary!M$21</f>
        <v>25.974302601998414</v>
      </c>
      <c r="N441" s="178">
        <f>N384/RES_summary!N$21</f>
        <v>0</v>
      </c>
      <c r="O441" s="178">
        <f>O384/RES_summary!O$21</f>
        <v>20.065064873166001</v>
      </c>
      <c r="P441" s="178">
        <f>P384/RES_summary!P$21</f>
        <v>32.236446236397391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13.927562049941768</v>
      </c>
      <c r="D442" s="177">
        <f>D385/RES_summary!D$21</f>
        <v>6.9177540413743523</v>
      </c>
      <c r="E442" s="177">
        <f>E385/RES_summary!E$21</f>
        <v>8.4481224044657104</v>
      </c>
      <c r="F442" s="177">
        <f>F385/RES_summary!F$21</f>
        <v>7.4992150284678081</v>
      </c>
      <c r="G442" s="177">
        <f>G385/RES_summary!G$21</f>
        <v>11.984359601789045</v>
      </c>
      <c r="H442" s="177">
        <f>H385/RES_summary!H$21</f>
        <v>5.151535620679609</v>
      </c>
      <c r="I442" s="177">
        <f>I385/RES_summary!I$21</f>
        <v>4.5656299649456304</v>
      </c>
      <c r="J442" s="177">
        <f>J385/RES_summary!J$21</f>
        <v>23.760357013329887</v>
      </c>
      <c r="K442" s="177">
        <f>K385/RES_summary!K$21</f>
        <v>10.548735646226561</v>
      </c>
      <c r="L442" s="177">
        <f>L385/RES_summary!L$21</f>
        <v>30.124669547320103</v>
      </c>
      <c r="M442" s="177">
        <f>M385/RES_summary!M$21</f>
        <v>25.974302601998414</v>
      </c>
      <c r="N442" s="177">
        <f>N385/RES_summary!N$21</f>
        <v>0</v>
      </c>
      <c r="O442" s="177">
        <f>O385/RES_summary!O$21</f>
        <v>20.065064873166001</v>
      </c>
      <c r="P442" s="177">
        <f>P385/RES_summary!P$21</f>
        <v>32.236446236397391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16.179239876234924</v>
      </c>
      <c r="D443" s="178">
        <f>D386/RES_summary!D$21</f>
        <v>16.393489044562287</v>
      </c>
      <c r="E443" s="178">
        <f>E386/RES_summary!E$21</f>
        <v>16.471384574958929</v>
      </c>
      <c r="F443" s="178">
        <f>F386/RES_summary!F$21</f>
        <v>16.429605234472252</v>
      </c>
      <c r="G443" s="178">
        <f>G386/RES_summary!G$21</f>
        <v>16.406254325458963</v>
      </c>
      <c r="H443" s="178">
        <f>H386/RES_summary!H$21</f>
        <v>16.303117920513579</v>
      </c>
      <c r="I443" s="178">
        <f>I386/RES_summary!I$21</f>
        <v>16.316638913892795</v>
      </c>
      <c r="J443" s="178">
        <f>J386/RES_summary!J$21</f>
        <v>16.148370868473858</v>
      </c>
      <c r="K443" s="178">
        <f>K386/RES_summary!K$21</f>
        <v>15.78108401803445</v>
      </c>
      <c r="L443" s="178">
        <f>L386/RES_summary!L$21</f>
        <v>15.994624183709879</v>
      </c>
      <c r="M443" s="178">
        <f>M386/RES_summary!M$21</f>
        <v>15.359626606468252</v>
      </c>
      <c r="N443" s="178">
        <f>N386/RES_summary!N$21</f>
        <v>0</v>
      </c>
      <c r="O443" s="178">
        <f>O386/RES_summary!O$21</f>
        <v>14.632463901504888</v>
      </c>
      <c r="P443" s="178">
        <f>P386/RES_summary!P$21</f>
        <v>13.989712304806922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16.180853367030263</v>
      </c>
      <c r="D444" s="183">
        <f>D387/RES_summary!D$21</f>
        <v>16.389767167621017</v>
      </c>
      <c r="E444" s="183">
        <f>E387/RES_summary!E$21</f>
        <v>16.461271077905661</v>
      </c>
      <c r="F444" s="183">
        <f>F387/RES_summary!F$21</f>
        <v>16.418305650912377</v>
      </c>
      <c r="G444" s="183">
        <f>G387/RES_summary!G$21</f>
        <v>16.317241179113733</v>
      </c>
      <c r="H444" s="183">
        <f>H387/RES_summary!H$21</f>
        <v>16.264087342703402</v>
      </c>
      <c r="I444" s="183">
        <f>I387/RES_summary!I$21</f>
        <v>16.203875349142312</v>
      </c>
      <c r="J444" s="183">
        <f>J387/RES_summary!J$21</f>
        <v>15.995054285490657</v>
      </c>
      <c r="K444" s="183">
        <f>K387/RES_summary!K$21</f>
        <v>15.645113468773554</v>
      </c>
      <c r="L444" s="183">
        <f>L387/RES_summary!L$21</f>
        <v>0</v>
      </c>
      <c r="M444" s="183">
        <f>M387/RES_summary!M$21</f>
        <v>15.319833659893883</v>
      </c>
      <c r="N444" s="183">
        <f>N387/RES_summary!N$21</f>
        <v>0</v>
      </c>
      <c r="O444" s="183">
        <f>O387/RES_summary!O$21</f>
        <v>14.594243340503683</v>
      </c>
      <c r="P444" s="183">
        <f>P387/RES_summary!P$21</f>
        <v>13.970981397549748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16.107970860953326</v>
      </c>
      <c r="D445" s="183">
        <f>D388/RES_summary!D$21</f>
        <v>16.486319632602545</v>
      </c>
      <c r="E445" s="183">
        <f>E388/RES_summary!E$21</f>
        <v>16.653643305041019</v>
      </c>
      <c r="F445" s="183">
        <f>F388/RES_summary!F$21</f>
        <v>16.704482449948873</v>
      </c>
      <c r="G445" s="183">
        <f>G388/RES_summary!G$21</f>
        <v>16.765410089687247</v>
      </c>
      <c r="H445" s="183">
        <f>H388/RES_summary!H$21</f>
        <v>16.747466687827757</v>
      </c>
      <c r="I445" s="183">
        <f>I388/RES_summary!I$21</f>
        <v>16.737691115801972</v>
      </c>
      <c r="J445" s="183">
        <f>J388/RES_summary!J$21</f>
        <v>16.521137846492149</v>
      </c>
      <c r="K445" s="183">
        <f>K388/RES_summary!K$21</f>
        <v>16.136039905794259</v>
      </c>
      <c r="L445" s="183">
        <f>L388/RES_summary!L$21</f>
        <v>15.994624183709879</v>
      </c>
      <c r="M445" s="183">
        <f>M388/RES_summary!M$21</f>
        <v>15.708848346175564</v>
      </c>
      <c r="N445" s="183">
        <f>N388/RES_summary!N$21</f>
        <v>0</v>
      </c>
      <c r="O445" s="183">
        <f>O388/RES_summary!O$21</f>
        <v>14.794266754822841</v>
      </c>
      <c r="P445" s="183">
        <f>P388/RES_summary!P$21</f>
        <v>14.103317643975592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6.4955210920445658</v>
      </c>
      <c r="D446" s="182">
        <f>D389/RES_summary!D$21</f>
        <v>6.6565371737254937</v>
      </c>
      <c r="E446" s="182">
        <f>E389/RES_summary!E$21</f>
        <v>6.7269130179068348</v>
      </c>
      <c r="F446" s="182">
        <f>F389/RES_summary!F$21</f>
        <v>6.7706605998202596</v>
      </c>
      <c r="G446" s="182">
        <f>G389/RES_summary!G$21</f>
        <v>6.8581057865941579</v>
      </c>
      <c r="H446" s="182">
        <f>H389/RES_summary!H$21</f>
        <v>6.9290476803647678</v>
      </c>
      <c r="I446" s="182">
        <f>I389/RES_summary!I$21</f>
        <v>6.973310432022398</v>
      </c>
      <c r="J446" s="182">
        <f>J389/RES_summary!J$21</f>
        <v>6.8653551465000282</v>
      </c>
      <c r="K446" s="182">
        <f>K389/RES_summary!K$21</f>
        <v>6.6928358061888344</v>
      </c>
      <c r="L446" s="182">
        <f>L389/RES_summary!L$21</f>
        <v>6.6179019181165586</v>
      </c>
      <c r="M446" s="182">
        <f>M389/RES_summary!M$21</f>
        <v>6.5045696320140998</v>
      </c>
      <c r="N446" s="182">
        <f>N389/RES_summary!N$21</f>
        <v>0</v>
      </c>
      <c r="O446" s="182">
        <f>O389/RES_summary!O$21</f>
        <v>6.1001494613172369</v>
      </c>
      <c r="P446" s="182">
        <f>P389/RES_summary!P$21</f>
        <v>5.7948115230441726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9.6124497689087587</v>
      </c>
      <c r="D447" s="181">
        <f>D390/RES_summary!D$21</f>
        <v>9.8297824588770499</v>
      </c>
      <c r="E447" s="181">
        <f>E390/RES_summary!E$21</f>
        <v>9.9267302871341823</v>
      </c>
      <c r="F447" s="181">
        <f>F390/RES_summary!F$21</f>
        <v>9.9338218501286111</v>
      </c>
      <c r="G447" s="181">
        <f>G390/RES_summary!G$21</f>
        <v>9.9073043030930901</v>
      </c>
      <c r="H447" s="181">
        <f>H390/RES_summary!H$21</f>
        <v>9.8184190074629907</v>
      </c>
      <c r="I447" s="181">
        <f>I390/RES_summary!I$21</f>
        <v>9.7643806837795726</v>
      </c>
      <c r="J447" s="181">
        <f>J390/RES_summary!J$21</f>
        <v>9.6557826999921179</v>
      </c>
      <c r="K447" s="181">
        <f>K390/RES_summary!K$21</f>
        <v>9.4432040996054223</v>
      </c>
      <c r="L447" s="181">
        <f>L390/RES_summary!L$21</f>
        <v>9.3767222655933224</v>
      </c>
      <c r="M447" s="181">
        <f>M390/RES_summary!M$21</f>
        <v>9.2042787141614646</v>
      </c>
      <c r="N447" s="181">
        <f>N390/RES_summary!N$21</f>
        <v>0</v>
      </c>
      <c r="O447" s="181">
        <f>O390/RES_summary!O$21</f>
        <v>8.6941172935056059</v>
      </c>
      <c r="P447" s="181">
        <f>P390/RES_summary!P$21</f>
        <v>8.308506120931419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7.0302558554052812</v>
      </c>
      <c r="D452" s="178">
        <f>D395/RES_summary!D$21</f>
        <v>6.9853029716274531</v>
      </c>
      <c r="E452" s="178">
        <f>E395/RES_summary!E$21</f>
        <v>7.4413995232407482</v>
      </c>
      <c r="F452" s="178">
        <f>F395/RES_summary!F$21</f>
        <v>7.4407011696192891</v>
      </c>
      <c r="G452" s="178">
        <f>G395/RES_summary!G$21</f>
        <v>8.2621182409157807</v>
      </c>
      <c r="H452" s="178">
        <f>H395/RES_summary!H$21</f>
        <v>7.6619864119443637</v>
      </c>
      <c r="I452" s="178">
        <f>I395/RES_summary!I$21</f>
        <v>7.6965314682548742</v>
      </c>
      <c r="J452" s="178">
        <f>J395/RES_summary!J$21</f>
        <v>7.7826531787893538</v>
      </c>
      <c r="K452" s="178">
        <f>K395/RES_summary!K$21</f>
        <v>7.0713275100366859</v>
      </c>
      <c r="L452" s="178">
        <f>L395/RES_summary!L$21</f>
        <v>7.4067840041986202</v>
      </c>
      <c r="M452" s="178">
        <f>M395/RES_summary!M$21</f>
        <v>6.9189616866833621</v>
      </c>
      <c r="N452" s="178">
        <f>N395/RES_summary!N$21</f>
        <v>0</v>
      </c>
      <c r="O452" s="178">
        <f>O395/RES_summary!O$21</f>
        <v>6.8929484348082255</v>
      </c>
      <c r="P452" s="178">
        <f>P395/RES_summary!P$21</f>
        <v>6.7403651673087035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7.0302558554052812</v>
      </c>
      <c r="D453" s="177">
        <f>D396/RES_summary!D$21</f>
        <v>6.9853029716274531</v>
      </c>
      <c r="E453" s="177">
        <f>E396/RES_summary!E$21</f>
        <v>7.4413995232407482</v>
      </c>
      <c r="F453" s="177">
        <f>F396/RES_summary!F$21</f>
        <v>7.4407011696192891</v>
      </c>
      <c r="G453" s="177">
        <f>G396/RES_summary!G$21</f>
        <v>8.2621182409157807</v>
      </c>
      <c r="H453" s="177">
        <f>H396/RES_summary!H$21</f>
        <v>7.6619864119443637</v>
      </c>
      <c r="I453" s="177">
        <f>I396/RES_summary!I$21</f>
        <v>7.6965314682548742</v>
      </c>
      <c r="J453" s="177">
        <f>J396/RES_summary!J$21</f>
        <v>7.7826531787893538</v>
      </c>
      <c r="K453" s="177">
        <f>K396/RES_summary!K$21</f>
        <v>7.0713275100366859</v>
      </c>
      <c r="L453" s="177">
        <f>L396/RES_summary!L$21</f>
        <v>7.4067840041986202</v>
      </c>
      <c r="M453" s="177">
        <f>M396/RES_summary!M$21</f>
        <v>6.9189616866833621</v>
      </c>
      <c r="N453" s="177">
        <f>N396/RES_summary!N$21</f>
        <v>0</v>
      </c>
      <c r="O453" s="177">
        <f>O396/RES_summary!O$21</f>
        <v>6.8929484348082255</v>
      </c>
      <c r="P453" s="177">
        <f>P396/RES_summary!P$21</f>
        <v>6.7403651673087035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29.734730848765171</v>
      </c>
      <c r="D456" s="184">
        <f>D399/RES_summary!D$21</f>
        <v>29.737808519306451</v>
      </c>
      <c r="E456" s="184">
        <f>E399/RES_summary!E$21</f>
        <v>31.618533560547565</v>
      </c>
      <c r="F456" s="184">
        <f>F399/RES_summary!F$21</f>
        <v>31.647050351870025</v>
      </c>
      <c r="G456" s="184">
        <f>G399/RES_summary!G$21</f>
        <v>32.660179873858681</v>
      </c>
      <c r="H456" s="184">
        <f>H399/RES_summary!H$21</f>
        <v>31.459038199588942</v>
      </c>
      <c r="I456" s="184">
        <f>I399/RES_summary!I$21</f>
        <v>30.395779998124066</v>
      </c>
      <c r="J456" s="184">
        <f>J399/RES_summary!J$21</f>
        <v>30.45208324164064</v>
      </c>
      <c r="K456" s="184">
        <f>K399/RES_summary!K$21</f>
        <v>30.134265003549803</v>
      </c>
      <c r="L456" s="184">
        <f>L399/RES_summary!L$21</f>
        <v>29.000591816601894</v>
      </c>
      <c r="M456" s="184">
        <f>M399/RES_summary!M$21</f>
        <v>28.257149517945106</v>
      </c>
      <c r="N456" s="184">
        <f>N399/RES_summary!N$21</f>
        <v>0</v>
      </c>
      <c r="O456" s="184">
        <f>O399/RES_summary!O$21</f>
        <v>29.385740515487203</v>
      </c>
      <c r="P456" s="184">
        <f>P399/RES_summary!P$21</f>
        <v>24.270340078361325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19.781743350818616</v>
      </c>
      <c r="D457" s="178">
        <f>D400/RES_summary!D$21</f>
        <v>19.830569014095239</v>
      </c>
      <c r="E457" s="178">
        <f>E400/RES_summary!E$21</f>
        <v>21.576114462036138</v>
      </c>
      <c r="F457" s="178">
        <f>F400/RES_summary!F$21</f>
        <v>21.643822326071877</v>
      </c>
      <c r="G457" s="178">
        <f>G400/RES_summary!G$21</f>
        <v>22.948305056104331</v>
      </c>
      <c r="H457" s="178">
        <f>H400/RES_summary!H$21</f>
        <v>21.690559803901049</v>
      </c>
      <c r="I457" s="178">
        <f>I400/RES_summary!I$21</f>
        <v>21.166054155067282</v>
      </c>
      <c r="J457" s="178">
        <f>J400/RES_summary!J$21</f>
        <v>21.551511846695817</v>
      </c>
      <c r="K457" s="178">
        <f>K400/RES_summary!K$21</f>
        <v>21.684389426045893</v>
      </c>
      <c r="L457" s="178">
        <f>L400/RES_summary!L$21</f>
        <v>22.897526459197792</v>
      </c>
      <c r="M457" s="178">
        <f>M400/RES_summary!M$21</f>
        <v>19.508780760103861</v>
      </c>
      <c r="N457" s="178">
        <f>N400/RES_summary!N$21</f>
        <v>0</v>
      </c>
      <c r="O457" s="178">
        <f>O400/RES_summary!O$21</f>
        <v>21.263160494836374</v>
      </c>
      <c r="P457" s="178">
        <f>P400/RES_summary!P$21</f>
        <v>16.295113671672542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19.781743350818616</v>
      </c>
      <c r="D458" s="177">
        <f>D401/RES_summary!D$21</f>
        <v>19.830569014095239</v>
      </c>
      <c r="E458" s="177">
        <f>E401/RES_summary!E$21</f>
        <v>21.576114462036138</v>
      </c>
      <c r="F458" s="177">
        <f>F401/RES_summary!F$21</f>
        <v>21.643822326071877</v>
      </c>
      <c r="G458" s="177">
        <f>G401/RES_summary!G$21</f>
        <v>22.948305056104331</v>
      </c>
      <c r="H458" s="177">
        <f>H401/RES_summary!H$21</f>
        <v>21.690559803901049</v>
      </c>
      <c r="I458" s="177">
        <f>I401/RES_summary!I$21</f>
        <v>21.166054155067282</v>
      </c>
      <c r="J458" s="177">
        <f>J401/RES_summary!J$21</f>
        <v>21.551511846695817</v>
      </c>
      <c r="K458" s="177">
        <f>K401/RES_summary!K$21</f>
        <v>21.684389426045893</v>
      </c>
      <c r="L458" s="177">
        <f>L401/RES_summary!L$21</f>
        <v>22.897526459197792</v>
      </c>
      <c r="M458" s="177">
        <f>M401/RES_summary!M$21</f>
        <v>19.508780760103861</v>
      </c>
      <c r="N458" s="177">
        <f>N401/RES_summary!N$21</f>
        <v>0</v>
      </c>
      <c r="O458" s="177">
        <f>O401/RES_summary!O$21</f>
        <v>21.263160494836374</v>
      </c>
      <c r="P458" s="177">
        <f>P401/RES_summary!P$21</f>
        <v>16.295113671672542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6.4115944151771567</v>
      </c>
      <c r="D462" s="178">
        <f>D405/RES_summary!D$21</f>
        <v>6.3973143720132049</v>
      </c>
      <c r="E462" s="178">
        <f>E405/RES_summary!E$21</f>
        <v>6.3354577077913481</v>
      </c>
      <c r="F462" s="178">
        <f>F405/RES_summary!F$21</f>
        <v>6.3276678437892384</v>
      </c>
      <c r="G462" s="178">
        <f>G405/RES_summary!G$21</f>
        <v>5.6712015983740667</v>
      </c>
      <c r="H462" s="178">
        <f>H405/RES_summary!H$21</f>
        <v>6.0428757931637564</v>
      </c>
      <c r="I462" s="178">
        <f>I405/RES_summary!I$21</f>
        <v>5.5170544873264262</v>
      </c>
      <c r="J462" s="178">
        <f>J405/RES_summary!J$21</f>
        <v>5.1324627047921716</v>
      </c>
      <c r="K462" s="178">
        <f>K405/RES_summary!K$21</f>
        <v>5.0399767744821986</v>
      </c>
      <c r="L462" s="178">
        <f>L405/RES_summary!L$21</f>
        <v>2.5329894087524996</v>
      </c>
      <c r="M462" s="178">
        <f>M405/RES_summary!M$21</f>
        <v>5.4557306767768088</v>
      </c>
      <c r="N462" s="178">
        <f>N405/RES_summary!N$21</f>
        <v>0</v>
      </c>
      <c r="O462" s="178">
        <f>O405/RES_summary!O$21</f>
        <v>4.876643755020968</v>
      </c>
      <c r="P462" s="178">
        <f>P405/RES_summary!P$21</f>
        <v>4.8067465374229057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6.4951063207435764</v>
      </c>
      <c r="D463" s="183">
        <f>D406/RES_summary!D$21</f>
        <v>6.5432631389245985</v>
      </c>
      <c r="E463" s="183">
        <f>E406/RES_summary!E$21</f>
        <v>6.5336885663700057</v>
      </c>
      <c r="F463" s="183">
        <f>F406/RES_summary!F$21</f>
        <v>6.474740775328252</v>
      </c>
      <c r="G463" s="183">
        <f>G406/RES_summary!G$21</f>
        <v>6.3956836300127167</v>
      </c>
      <c r="H463" s="183">
        <f>H406/RES_summary!H$21</f>
        <v>6.3340015229067754</v>
      </c>
      <c r="I463" s="183">
        <f>I406/RES_summary!I$21</f>
        <v>6.2698940269736987</v>
      </c>
      <c r="J463" s="183">
        <f>J406/RES_summary!J$21</f>
        <v>6.1525030500872733</v>
      </c>
      <c r="K463" s="183">
        <f>K406/RES_summary!K$21</f>
        <v>5.9843897331385554</v>
      </c>
      <c r="L463" s="183">
        <f>L406/RES_summary!L$21</f>
        <v>0</v>
      </c>
      <c r="M463" s="183">
        <f>M406/RES_summary!M$21</f>
        <v>5.7951338731574022</v>
      </c>
      <c r="N463" s="183">
        <f>N406/RES_summary!N$21</f>
        <v>0</v>
      </c>
      <c r="O463" s="183">
        <f>O406/RES_summary!O$21</f>
        <v>5.4842170771101708</v>
      </c>
      <c r="P463" s="183">
        <f>P406/RES_summary!P$21</f>
        <v>5.2395345668443261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2.7228152221406887</v>
      </c>
      <c r="D464" s="183">
        <f>D407/RES_summary!D$21</f>
        <v>2.7570785259804436</v>
      </c>
      <c r="E464" s="183">
        <f>E407/RES_summary!E$21</f>
        <v>2.7630727693924584</v>
      </c>
      <c r="F464" s="183">
        <f>F407/RES_summary!F$21</f>
        <v>2.7499255598182502</v>
      </c>
      <c r="G464" s="183">
        <f>G407/RES_summary!G$21</f>
        <v>2.7480165585634291</v>
      </c>
      <c r="H464" s="183">
        <f>H407/RES_summary!H$21</f>
        <v>2.7285164779138107</v>
      </c>
      <c r="I464" s="183">
        <f>I407/RES_summary!I$21</f>
        <v>2.7059980387814542</v>
      </c>
      <c r="J464" s="183">
        <f>J407/RES_summary!J$21</f>
        <v>2.6523829275507875</v>
      </c>
      <c r="K464" s="183">
        <f>K407/RES_summary!K$21</f>
        <v>2.5745536223810213</v>
      </c>
      <c r="L464" s="183">
        <f>L407/RES_summary!L$21</f>
        <v>2.5329894087524996</v>
      </c>
      <c r="M464" s="183">
        <f>M407/RES_summary!M$21</f>
        <v>2.4771381143800624</v>
      </c>
      <c r="N464" s="183">
        <f>N407/RES_summary!N$21</f>
        <v>0</v>
      </c>
      <c r="O464" s="183">
        <f>O407/RES_summary!O$21</f>
        <v>2.3045439600751787</v>
      </c>
      <c r="P464" s="183">
        <f>P407/RES_summary!P$21</f>
        <v>2.1818319940162638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2.7228152221406887</v>
      </c>
      <c r="D465" s="182">
        <f>D408/RES_summary!D$21</f>
        <v>2.7570785259804436</v>
      </c>
      <c r="E465" s="182">
        <f>E408/RES_summary!E$21</f>
        <v>2.7630727693924584</v>
      </c>
      <c r="F465" s="182">
        <f>F408/RES_summary!F$21</f>
        <v>2.7499255598182502</v>
      </c>
      <c r="G465" s="182">
        <f>G408/RES_summary!G$21</f>
        <v>2.7480165585634291</v>
      </c>
      <c r="H465" s="182">
        <f>H408/RES_summary!H$21</f>
        <v>2.7285164779138107</v>
      </c>
      <c r="I465" s="182">
        <f>I408/RES_summary!I$21</f>
        <v>2.7059980387814542</v>
      </c>
      <c r="J465" s="182">
        <f>J408/RES_summary!J$21</f>
        <v>2.6523829275507875</v>
      </c>
      <c r="K465" s="182">
        <f>K408/RES_summary!K$21</f>
        <v>2.5745536223810213</v>
      </c>
      <c r="L465" s="182">
        <f>L408/RES_summary!L$21</f>
        <v>2.5329894087524996</v>
      </c>
      <c r="M465" s="182">
        <f>M408/RES_summary!M$21</f>
        <v>2.4771381143800624</v>
      </c>
      <c r="N465" s="182">
        <f>N408/RES_summary!N$21</f>
        <v>0</v>
      </c>
      <c r="O465" s="182">
        <f>O408/RES_summary!O$21</f>
        <v>2.3045439600751787</v>
      </c>
      <c r="P465" s="182">
        <f>P408/RES_summary!P$21</f>
        <v>2.1818319940162638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3.5413930827694013</v>
      </c>
      <c r="D471" s="178">
        <f>D414/RES_summary!D$21</f>
        <v>3.5099251331980117</v>
      </c>
      <c r="E471" s="178">
        <f>E414/RES_summary!E$21</f>
        <v>3.7069613907200756</v>
      </c>
      <c r="F471" s="178">
        <f>F414/RES_summary!F$21</f>
        <v>3.6755601820089101</v>
      </c>
      <c r="G471" s="178">
        <f>G414/RES_summary!G$21</f>
        <v>4.0406732193802899</v>
      </c>
      <c r="H471" s="178">
        <f>H414/RES_summary!H$21</f>
        <v>3.7256026025241402</v>
      </c>
      <c r="I471" s="178">
        <f>I414/RES_summary!I$21</f>
        <v>3.7126713557303543</v>
      </c>
      <c r="J471" s="178">
        <f>J414/RES_summary!J$21</f>
        <v>3.7681086901526504</v>
      </c>
      <c r="K471" s="178">
        <f>K414/RES_summary!K$21</f>
        <v>3.4098988030217123</v>
      </c>
      <c r="L471" s="178">
        <f>L414/RES_summary!L$21</f>
        <v>3.5700759486516054</v>
      </c>
      <c r="M471" s="178">
        <f>M414/RES_summary!M$21</f>
        <v>3.2926380810644384</v>
      </c>
      <c r="N471" s="178">
        <f>N414/RES_summary!N$21</f>
        <v>0</v>
      </c>
      <c r="O471" s="178">
        <f>O414/RES_summary!O$21</f>
        <v>3.2459362656298607</v>
      </c>
      <c r="P471" s="178">
        <f>P414/RES_summary!P$21</f>
        <v>3.168479869265878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3.5413930827694013</v>
      </c>
      <c r="D472" s="177">
        <f>D415/RES_summary!D$21</f>
        <v>3.5099251331980117</v>
      </c>
      <c r="E472" s="177">
        <f>E415/RES_summary!E$21</f>
        <v>3.7069613907200756</v>
      </c>
      <c r="F472" s="177">
        <f>F415/RES_summary!F$21</f>
        <v>3.6755601820089101</v>
      </c>
      <c r="G472" s="177">
        <f>G415/RES_summary!G$21</f>
        <v>4.0406732193802899</v>
      </c>
      <c r="H472" s="177">
        <f>H415/RES_summary!H$21</f>
        <v>3.7256026025241402</v>
      </c>
      <c r="I472" s="177">
        <f>I415/RES_summary!I$21</f>
        <v>3.7126713557303543</v>
      </c>
      <c r="J472" s="177">
        <f>J415/RES_summary!J$21</f>
        <v>3.7681086901526504</v>
      </c>
      <c r="K472" s="177">
        <f>K415/RES_summary!K$21</f>
        <v>3.4098988030217123</v>
      </c>
      <c r="L472" s="177">
        <f>L415/RES_summary!L$21</f>
        <v>3.5700759486516054</v>
      </c>
      <c r="M472" s="177">
        <f>M415/RES_summary!M$21</f>
        <v>3.2926380810644384</v>
      </c>
      <c r="N472" s="177">
        <f>N415/RES_summary!N$21</f>
        <v>0</v>
      </c>
      <c r="O472" s="177">
        <f>O415/RES_summary!O$21</f>
        <v>3.2459362656298607</v>
      </c>
      <c r="P472" s="177">
        <f>P415/RES_summary!P$21</f>
        <v>3.168479869265878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5123178</v>
      </c>
      <c r="C5" s="151">
        <f>RES_hhdet_num!C$43</f>
        <v>5123196</v>
      </c>
      <c r="D5" s="151">
        <f>RES_hhdet_num!D$43</f>
        <v>4676926</v>
      </c>
      <c r="E5" s="151">
        <f>RES_hhdet_num!E$43</f>
        <v>3640616</v>
      </c>
      <c r="F5" s="151">
        <f>RES_hhdet_num!F$43</f>
        <v>3640771.9999999991</v>
      </c>
      <c r="G5" s="151">
        <f>RES_hhdet_num!G$43</f>
        <v>3386290.9999999991</v>
      </c>
      <c r="H5" s="151">
        <f>RES_hhdet_num!H$43</f>
        <v>3198022.9999999991</v>
      </c>
      <c r="I5" s="151">
        <f>RES_hhdet_num!I$43</f>
        <v>2536684.9999999995</v>
      </c>
      <c r="J5" s="151">
        <f>RES_hhdet_num!J$43</f>
        <v>2351605.9999999995</v>
      </c>
      <c r="K5" s="151">
        <f>RES_hhdet_num!K$43</f>
        <v>2269533.0000000005</v>
      </c>
      <c r="L5" s="151">
        <f>RES_hhdet_num!L$43</f>
        <v>1807903.9999999995</v>
      </c>
      <c r="M5" s="151">
        <f>RES_hhdet_num!M$43</f>
        <v>1805991.0000000002</v>
      </c>
      <c r="N5" s="151">
        <f>RES_hhdet_num!N$43</f>
        <v>1514862.9999999998</v>
      </c>
      <c r="O5" s="151">
        <f>RES_hhdet_num!O$43</f>
        <v>1443908</v>
      </c>
      <c r="P5" s="151">
        <f>RES_hhdet_num!P$43</f>
        <v>1376356.0000000002</v>
      </c>
      <c r="Q5" s="151">
        <f>RES_hhdet_num!Q$43</f>
        <v>1349870.0000000002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5123178</v>
      </c>
      <c r="C7" s="67">
        <f>RES_hhdet_num!C$45</f>
        <v>5123196</v>
      </c>
      <c r="D7" s="67">
        <f>RES_hhdet_num!D$45</f>
        <v>4676926</v>
      </c>
      <c r="E7" s="67">
        <f>RES_hhdet_num!E$45</f>
        <v>3640616</v>
      </c>
      <c r="F7" s="67">
        <f>RES_hhdet_num!F$45</f>
        <v>3640771.9999999991</v>
      </c>
      <c r="G7" s="67">
        <f>RES_hhdet_num!G$45</f>
        <v>3386290.9999999991</v>
      </c>
      <c r="H7" s="67">
        <f>RES_hhdet_num!H$45</f>
        <v>3198022.9999999991</v>
      </c>
      <c r="I7" s="67">
        <f>RES_hhdet_num!I$45</f>
        <v>2536684.9999999995</v>
      </c>
      <c r="J7" s="67">
        <f>RES_hhdet_num!J$45</f>
        <v>2351605.9999999995</v>
      </c>
      <c r="K7" s="67">
        <f>RES_hhdet_num!K$45</f>
        <v>2269533.0000000005</v>
      </c>
      <c r="L7" s="67">
        <f>RES_hhdet_num!L$45</f>
        <v>1807903.9999999995</v>
      </c>
      <c r="M7" s="67">
        <f>RES_hhdet_num!M$45</f>
        <v>1805991.0000000002</v>
      </c>
      <c r="N7" s="67">
        <f>RES_hhdet_num!N$45</f>
        <v>1514862.9999999998</v>
      </c>
      <c r="O7" s="67">
        <f>RES_hhdet_num!O$45</f>
        <v>1443908</v>
      </c>
      <c r="P7" s="67">
        <f>RES_hhdet_num!P$45</f>
        <v>1376356.0000000002</v>
      </c>
      <c r="Q7" s="67">
        <f>RES_hhdet_num!Q$45</f>
        <v>1349870.0000000002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484033</v>
      </c>
      <c r="C9" s="67">
        <f>RES_hhdet_num!C$48</f>
        <v>513250</v>
      </c>
      <c r="D9" s="67">
        <f>RES_hhdet_num!D$48</f>
        <v>496408</v>
      </c>
      <c r="E9" s="67">
        <f>RES_hhdet_num!E$48</f>
        <v>412949</v>
      </c>
      <c r="F9" s="67">
        <f>RES_hhdet_num!F$48</f>
        <v>439611.99999999994</v>
      </c>
      <c r="G9" s="67">
        <f>RES_hhdet_num!G$48</f>
        <v>441145.99999999994</v>
      </c>
      <c r="H9" s="67">
        <f>RES_hhdet_num!H$48</f>
        <v>439311.99999999994</v>
      </c>
      <c r="I9" s="67">
        <f>RES_hhdet_num!I$48</f>
        <v>362423</v>
      </c>
      <c r="J9" s="67">
        <f>RES_hhdet_num!J$48</f>
        <v>355837</v>
      </c>
      <c r="K9" s="67">
        <f>RES_hhdet_num!K$48</f>
        <v>357023.00000000006</v>
      </c>
      <c r="L9" s="67">
        <f>RES_hhdet_num!L$48</f>
        <v>303124</v>
      </c>
      <c r="M9" s="67">
        <f>RES_hhdet_num!M$48</f>
        <v>372140</v>
      </c>
      <c r="N9" s="67">
        <f>RES_hhdet_num!N$48</f>
        <v>378700</v>
      </c>
      <c r="O9" s="67">
        <f>RES_hhdet_num!O$48</f>
        <v>393209.00000000006</v>
      </c>
      <c r="P9" s="67">
        <f>RES_hhdet_num!P$48</f>
        <v>395427.00000000006</v>
      </c>
      <c r="Q9" s="67">
        <f>RES_hhdet_num!Q$48</f>
        <v>407776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2977425</v>
      </c>
      <c r="C11" s="67">
        <f>RES_hhdet_num!C$50</f>
        <v>3086435.0000000005</v>
      </c>
      <c r="D11" s="67">
        <f>RES_hhdet_num!D$50</f>
        <v>3004664.0000000005</v>
      </c>
      <c r="E11" s="67">
        <f>RES_hhdet_num!E$50</f>
        <v>2513716</v>
      </c>
      <c r="F11" s="67">
        <f>RES_hhdet_num!F$50</f>
        <v>2511084.9999999995</v>
      </c>
      <c r="G11" s="67">
        <f>RES_hhdet_num!G$50</f>
        <v>2499196.9999999991</v>
      </c>
      <c r="H11" s="67">
        <f>RES_hhdet_num!H$50</f>
        <v>2491353.9999999991</v>
      </c>
      <c r="I11" s="67">
        <f>RES_hhdet_num!I$50</f>
        <v>2111701.9999999995</v>
      </c>
      <c r="J11" s="67">
        <f>RES_hhdet_num!J$50</f>
        <v>1987295</v>
      </c>
      <c r="K11" s="67">
        <f>RES_hhdet_num!K$50</f>
        <v>1931501.0000000005</v>
      </c>
      <c r="L11" s="67">
        <f>RES_hhdet_num!L$50</f>
        <v>1552568.9999999995</v>
      </c>
      <c r="M11" s="67">
        <f>RES_hhdet_num!M$50</f>
        <v>1546890.0000000002</v>
      </c>
      <c r="N11" s="67">
        <f>RES_hhdet_num!N$50</f>
        <v>1347047.9999999998</v>
      </c>
      <c r="O11" s="67">
        <f>RES_hhdet_num!O$50</f>
        <v>1307134</v>
      </c>
      <c r="P11" s="67">
        <f>RES_hhdet_num!P$50</f>
        <v>1247861.0000000002</v>
      </c>
      <c r="Q11" s="67">
        <f>RES_hhdet_num!Q$50</f>
        <v>1216114.0000000002</v>
      </c>
    </row>
    <row r="12" spans="1:17" ht="12" customHeight="1" x14ac:dyDescent="0.25">
      <c r="A12" s="23" t="s">
        <v>164</v>
      </c>
      <c r="B12" s="67">
        <f>RES_hhdet_num!B$51</f>
        <v>15150</v>
      </c>
      <c r="C12" s="67">
        <f>RES_hhdet_num!C$51</f>
        <v>16867</v>
      </c>
      <c r="D12" s="67">
        <f>RES_hhdet_num!D$51</f>
        <v>18637.000000000018</v>
      </c>
      <c r="E12" s="67">
        <f>RES_hhdet_num!E$51</f>
        <v>17329</v>
      </c>
      <c r="F12" s="67">
        <f>RES_hhdet_num!F$51</f>
        <v>19648.999999999996</v>
      </c>
      <c r="G12" s="67">
        <f>RES_hhdet_num!G$51</f>
        <v>28463.999999999996</v>
      </c>
      <c r="H12" s="67">
        <f>RES_hhdet_num!H$51</f>
        <v>36124.999999999993</v>
      </c>
      <c r="I12" s="67">
        <f>RES_hhdet_num!I$51</f>
        <v>45830</v>
      </c>
      <c r="J12" s="67">
        <f>RES_hhdet_num!J$51</f>
        <v>55103.999999999993</v>
      </c>
      <c r="K12" s="67">
        <f>RES_hhdet_num!K$51</f>
        <v>68407.000000000015</v>
      </c>
      <c r="L12" s="67">
        <f>RES_hhdet_num!L$51</f>
        <v>83699.999999999956</v>
      </c>
      <c r="M12" s="67">
        <f>RES_hhdet_num!M$51</f>
        <v>86617.999999999985</v>
      </c>
      <c r="N12" s="67">
        <f>RES_hhdet_num!N$51</f>
        <v>84745.999999999985</v>
      </c>
      <c r="O12" s="67">
        <f>RES_hhdet_num!O$51</f>
        <v>90718.000000000015</v>
      </c>
      <c r="P12" s="67">
        <f>RES_hhdet_num!P$51</f>
        <v>93962.000000000015</v>
      </c>
      <c r="Q12" s="67">
        <f>RES_hhdet_num!Q$51</f>
        <v>97700.000000000044</v>
      </c>
    </row>
    <row r="13" spans="1:17" ht="12" customHeight="1" x14ac:dyDescent="0.25">
      <c r="A13" s="23" t="s">
        <v>142</v>
      </c>
      <c r="B13" s="67">
        <f>RES_hhdet_num!B$54</f>
        <v>2119816</v>
      </c>
      <c r="C13" s="67">
        <f>RES_hhdet_num!C$54</f>
        <v>2008914.9999999998</v>
      </c>
      <c r="D13" s="67">
        <f>RES_hhdet_num!D$54</f>
        <v>1643430.9999999998</v>
      </c>
      <c r="E13" s="67">
        <f>RES_hhdet_num!E$54</f>
        <v>1101974</v>
      </c>
      <c r="F13" s="67">
        <f>RES_hhdet_num!F$54</f>
        <v>1101418.9999999998</v>
      </c>
      <c r="G13" s="67">
        <f>RES_hhdet_num!G$54</f>
        <v>848960.99999999988</v>
      </c>
      <c r="H13" s="67">
        <f>RES_hhdet_num!H$54</f>
        <v>660959.99999999988</v>
      </c>
      <c r="I13" s="67">
        <f>RES_hhdet_num!I$54</f>
        <v>371099.00000000006</v>
      </c>
      <c r="J13" s="67">
        <f>RES_hhdet_num!J$54</f>
        <v>300864.99999999971</v>
      </c>
      <c r="K13" s="67">
        <f>RES_hhdet_num!K$54</f>
        <v>260402.00000000012</v>
      </c>
      <c r="L13" s="67">
        <f>RES_hhdet_num!L$54</f>
        <v>162854.99999999997</v>
      </c>
      <c r="M13" s="67">
        <f>RES_hhdet_num!M$54</f>
        <v>163337</v>
      </c>
      <c r="N13" s="67">
        <f>RES_hhdet_num!N$54</f>
        <v>78152</v>
      </c>
      <c r="O13" s="67">
        <f>RES_hhdet_num!O$54</f>
        <v>43067.000000000007</v>
      </c>
      <c r="P13" s="67">
        <f>RES_hhdet_num!P$54</f>
        <v>32115.000000000007</v>
      </c>
      <c r="Q13" s="67">
        <f>RES_hhdet_num!Q$54</f>
        <v>33375.000000000022</v>
      </c>
    </row>
    <row r="14" spans="1:17" ht="12" customHeight="1" x14ac:dyDescent="0.25">
      <c r="A14" s="23" t="s">
        <v>141</v>
      </c>
      <c r="B14" s="67">
        <f>RES_hhdet_num!B$55</f>
        <v>10787</v>
      </c>
      <c r="C14" s="67">
        <f>RES_hhdet_num!C$55</f>
        <v>10979.000000000005</v>
      </c>
      <c r="D14" s="67">
        <f>RES_hhdet_num!D$55</f>
        <v>10194.000000000004</v>
      </c>
      <c r="E14" s="67">
        <f>RES_hhdet_num!E$55</f>
        <v>7597</v>
      </c>
      <c r="F14" s="67">
        <f>RES_hhdet_num!F$55</f>
        <v>8618.9999999999964</v>
      </c>
      <c r="G14" s="67">
        <f>RES_hhdet_num!G$55</f>
        <v>9668.9999999999873</v>
      </c>
      <c r="H14" s="67">
        <f>RES_hhdet_num!H$55</f>
        <v>9584</v>
      </c>
      <c r="I14" s="67">
        <f>RES_hhdet_num!I$55</f>
        <v>8054</v>
      </c>
      <c r="J14" s="67">
        <f>RES_hhdet_num!J$55</f>
        <v>8342</v>
      </c>
      <c r="K14" s="67">
        <f>RES_hhdet_num!K$55</f>
        <v>9223.0000000000036</v>
      </c>
      <c r="L14" s="67">
        <f>RES_hhdet_num!L$55</f>
        <v>8779.9999999999964</v>
      </c>
      <c r="M14" s="67">
        <f>RES_hhdet_num!M$55</f>
        <v>9146</v>
      </c>
      <c r="N14" s="67">
        <f>RES_hhdet_num!N$55</f>
        <v>4917</v>
      </c>
      <c r="O14" s="67">
        <f>RES_hhdet_num!O$55</f>
        <v>2989.0000000000005</v>
      </c>
      <c r="P14" s="67">
        <f>RES_hhdet_num!P$55</f>
        <v>2418.0000000000005</v>
      </c>
      <c r="Q14" s="67">
        <f>RES_hhdet_num!Q$55</f>
        <v>2681.0000000000032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3170821</v>
      </c>
      <c r="C16" s="67">
        <f>RES_hhdet_num!C$59</f>
        <v>2926003</v>
      </c>
      <c r="D16" s="67">
        <f>RES_hhdet_num!D$59</f>
        <v>2402332</v>
      </c>
      <c r="E16" s="67">
        <f>RES_hhdet_num!E$59</f>
        <v>2049748</v>
      </c>
      <c r="F16" s="67">
        <f>RES_hhdet_num!F$59</f>
        <v>1947052.9999999998</v>
      </c>
      <c r="G16" s="67">
        <f>RES_hhdet_num!G$59</f>
        <v>1726691.9999999998</v>
      </c>
      <c r="H16" s="67">
        <f>RES_hhdet_num!H$59</f>
        <v>1340656.9999999998</v>
      </c>
      <c r="I16" s="67">
        <f>RES_hhdet_num!I$59</f>
        <v>864732.99999999988</v>
      </c>
      <c r="J16" s="67">
        <f>RES_hhdet_num!J$59</f>
        <v>1038589.9999999999</v>
      </c>
      <c r="K16" s="67">
        <f>RES_hhdet_num!K$59</f>
        <v>1014499.0000000002</v>
      </c>
      <c r="L16" s="67">
        <f>RES_hhdet_num!L$59</f>
        <v>855181.99999999988</v>
      </c>
      <c r="M16" s="67">
        <f>RES_hhdet_num!M$59</f>
        <v>805838.00000000012</v>
      </c>
      <c r="N16" s="67">
        <f>RES_hhdet_num!N$59</f>
        <v>705878.99999999988</v>
      </c>
      <c r="O16" s="67">
        <f>RES_hhdet_num!O$59</f>
        <v>679770</v>
      </c>
      <c r="P16" s="67">
        <f>RES_hhdet_num!P$59</f>
        <v>657679</v>
      </c>
      <c r="Q16" s="67">
        <f>RES_hhdet_num!Q$59</f>
        <v>661653</v>
      </c>
    </row>
    <row r="17" spans="1:17" ht="12" customHeight="1" x14ac:dyDescent="0.25">
      <c r="A17" s="29" t="s">
        <v>140</v>
      </c>
      <c r="B17" s="83">
        <f>RES_hhdet_num!B$60</f>
        <v>1952357</v>
      </c>
      <c r="C17" s="83">
        <f>RES_hhdet_num!C$60</f>
        <v>2197193</v>
      </c>
      <c r="D17" s="83">
        <f>RES_hhdet_num!D$60</f>
        <v>2274594</v>
      </c>
      <c r="E17" s="83">
        <f>RES_hhdet_num!E$60</f>
        <v>1590868</v>
      </c>
      <c r="F17" s="83">
        <f>RES_hhdet_num!F$60</f>
        <v>1693718.9999999998</v>
      </c>
      <c r="G17" s="83">
        <f>RES_hhdet_num!G$60</f>
        <v>1659598.9999999995</v>
      </c>
      <c r="H17" s="83">
        <f>RES_hhdet_num!H$60</f>
        <v>1857365.9999999995</v>
      </c>
      <c r="I17" s="83">
        <f>RES_hhdet_num!I$60</f>
        <v>1671951.9999999998</v>
      </c>
      <c r="J17" s="83">
        <f>RES_hhdet_num!J$60</f>
        <v>1313016</v>
      </c>
      <c r="K17" s="83">
        <f>RES_hhdet_num!K$60</f>
        <v>1255034.0000000002</v>
      </c>
      <c r="L17" s="83">
        <f>RES_hhdet_num!L$60</f>
        <v>952721.99999999988</v>
      </c>
      <c r="M17" s="83">
        <f>RES_hhdet_num!M$60</f>
        <v>1000153</v>
      </c>
      <c r="N17" s="83">
        <f>RES_hhdet_num!N$60</f>
        <v>808984</v>
      </c>
      <c r="O17" s="83">
        <f>RES_hhdet_num!O$60</f>
        <v>764138.00000000012</v>
      </c>
      <c r="P17" s="83">
        <f>RES_hhdet_num!P$60</f>
        <v>718677.00000000012</v>
      </c>
      <c r="Q17" s="83">
        <f>RES_hhdet_num!Q$60</f>
        <v>688217.00000000012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320198.625</v>
      </c>
      <c r="D21" s="67">
        <f t="shared" si="0"/>
        <v>446270</v>
      </c>
      <c r="E21" s="67">
        <f t="shared" si="0"/>
        <v>1036310</v>
      </c>
      <c r="F21" s="67">
        <f t="shared" si="0"/>
        <v>320198.62500000093</v>
      </c>
      <c r="G21" s="67">
        <f t="shared" si="0"/>
        <v>320198.625</v>
      </c>
      <c r="H21" s="67">
        <f t="shared" si="0"/>
        <v>320198.625</v>
      </c>
      <c r="I21" s="67">
        <f t="shared" si="0"/>
        <v>661337.99999999953</v>
      </c>
      <c r="J21" s="67">
        <f t="shared" si="0"/>
        <v>320198.625</v>
      </c>
      <c r="K21" s="67">
        <f t="shared" si="0"/>
        <v>320198.62499999907</v>
      </c>
      <c r="L21" s="67">
        <f t="shared" si="0"/>
        <v>461629.00000000093</v>
      </c>
      <c r="M21" s="67">
        <f t="shared" si="0"/>
        <v>320198.6249999993</v>
      </c>
      <c r="N21" s="67">
        <f t="shared" si="0"/>
        <v>320198.62500000047</v>
      </c>
      <c r="O21" s="67">
        <f t="shared" si="0"/>
        <v>70954.999999999767</v>
      </c>
      <c r="P21" s="67">
        <f t="shared" si="0"/>
        <v>67551.999999999767</v>
      </c>
      <c r="Q21" s="67">
        <f t="shared" si="0"/>
        <v>26486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60518</v>
      </c>
      <c r="D23" s="67">
        <f t="shared" si="1"/>
        <v>71499</v>
      </c>
      <c r="E23" s="67">
        <f t="shared" si="1"/>
        <v>120777</v>
      </c>
      <c r="F23" s="67">
        <f t="shared" si="1"/>
        <v>45378.000000000058</v>
      </c>
      <c r="G23" s="67">
        <f t="shared" si="1"/>
        <v>49221</v>
      </c>
      <c r="H23" s="67">
        <f t="shared" si="1"/>
        <v>53845</v>
      </c>
      <c r="I23" s="67">
        <f t="shared" si="1"/>
        <v>99653.999999999942</v>
      </c>
      <c r="J23" s="67">
        <f t="shared" si="1"/>
        <v>45378</v>
      </c>
      <c r="K23" s="67">
        <f t="shared" si="1"/>
        <v>89734.999999999942</v>
      </c>
      <c r="L23" s="67">
        <f t="shared" si="1"/>
        <v>54657.000000000058</v>
      </c>
      <c r="M23" s="67">
        <f t="shared" si="1"/>
        <v>37318</v>
      </c>
      <c r="N23" s="67">
        <f t="shared" si="1"/>
        <v>39441.375</v>
      </c>
      <c r="O23" s="67">
        <f t="shared" si="1"/>
        <v>42508.999999999942</v>
      </c>
      <c r="P23" s="67">
        <f t="shared" si="1"/>
        <v>36970</v>
      </c>
      <c r="Q23" s="67">
        <f t="shared" si="1"/>
        <v>22817.000000000058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139566.75</v>
      </c>
      <c r="D25" s="67">
        <f t="shared" si="2"/>
        <v>186387.03663297184</v>
      </c>
      <c r="E25" s="67">
        <f t="shared" si="2"/>
        <v>490948.00000000047</v>
      </c>
      <c r="F25" s="67">
        <f t="shared" si="2"/>
        <v>185197.98093043035</v>
      </c>
      <c r="G25" s="67">
        <f t="shared" si="2"/>
        <v>139566.75</v>
      </c>
      <c r="H25" s="67">
        <f t="shared" si="2"/>
        <v>139566.75000000047</v>
      </c>
      <c r="I25" s="67">
        <f t="shared" si="2"/>
        <v>379651.99999999953</v>
      </c>
      <c r="J25" s="67">
        <f t="shared" si="2"/>
        <v>214110.65313782496</v>
      </c>
      <c r="K25" s="67">
        <f t="shared" si="2"/>
        <v>309054.97746574879</v>
      </c>
      <c r="L25" s="67">
        <f t="shared" si="2"/>
        <v>457988.72477913764</v>
      </c>
      <c r="M25" s="67">
        <f t="shared" si="2"/>
        <v>307645.82072310639</v>
      </c>
      <c r="N25" s="67">
        <f t="shared" si="2"/>
        <v>317879.75684315804</v>
      </c>
      <c r="O25" s="67">
        <f t="shared" si="2"/>
        <v>76193.845974188531</v>
      </c>
      <c r="P25" s="67">
        <f t="shared" si="2"/>
        <v>77350.537239399506</v>
      </c>
      <c r="Q25" s="67">
        <f t="shared" si="2"/>
        <v>75219.277878920315</v>
      </c>
    </row>
    <row r="26" spans="1:17" ht="12" customHeight="1" x14ac:dyDescent="0.25">
      <c r="A26" s="23" t="s">
        <v>164</v>
      </c>
      <c r="B26" s="67"/>
      <c r="C26" s="67">
        <f t="shared" si="2"/>
        <v>1062.2676259963373</v>
      </c>
      <c r="D26" s="67">
        <f t="shared" si="2"/>
        <v>710.25</v>
      </c>
      <c r="E26" s="67">
        <f t="shared" si="2"/>
        <v>1308.0000000000182</v>
      </c>
      <c r="F26" s="67">
        <f t="shared" si="2"/>
        <v>1231.1774313404749</v>
      </c>
      <c r="G26" s="67">
        <f t="shared" si="2"/>
        <v>710.24999999999636</v>
      </c>
      <c r="H26" s="67">
        <f t="shared" si="2"/>
        <v>1090.1257013441136</v>
      </c>
      <c r="I26" s="67">
        <f t="shared" si="2"/>
        <v>710.24999999999272</v>
      </c>
      <c r="J26" s="67">
        <f t="shared" si="2"/>
        <v>1544.326288872282</v>
      </c>
      <c r="K26" s="67">
        <f t="shared" si="2"/>
        <v>4705.9309482931421</v>
      </c>
      <c r="L26" s="67">
        <f t="shared" si="2"/>
        <v>2450.5829222174798</v>
      </c>
      <c r="M26" s="67">
        <f t="shared" si="2"/>
        <v>11236.618868482357</v>
      </c>
      <c r="N26" s="67">
        <f t="shared" si="2"/>
        <v>2318.8681568425382</v>
      </c>
      <c r="O26" s="67">
        <f t="shared" si="2"/>
        <v>2517.9018119691027</v>
      </c>
      <c r="P26" s="67">
        <f t="shared" si="2"/>
        <v>1487.2276373047061</v>
      </c>
      <c r="Q26" s="67">
        <f t="shared" si="2"/>
        <v>3492.469907237697</v>
      </c>
    </row>
    <row r="27" spans="1:17" ht="12" customHeight="1" x14ac:dyDescent="0.25">
      <c r="A27" s="23" t="s">
        <v>142</v>
      </c>
      <c r="B27" s="67"/>
      <c r="C27" s="67">
        <f t="shared" si="2"/>
        <v>220915.05535807856</v>
      </c>
      <c r="D27" s="67">
        <f t="shared" si="2"/>
        <v>365484</v>
      </c>
      <c r="E27" s="67">
        <f t="shared" si="2"/>
        <v>541456.99999999977</v>
      </c>
      <c r="F27" s="67">
        <f t="shared" si="2"/>
        <v>198732.75000000023</v>
      </c>
      <c r="G27" s="67">
        <f t="shared" si="2"/>
        <v>260322.98040941253</v>
      </c>
      <c r="H27" s="67">
        <f t="shared" si="2"/>
        <v>200472.74969688046</v>
      </c>
      <c r="I27" s="67">
        <f t="shared" si="2"/>
        <v>289860.99999999983</v>
      </c>
      <c r="J27" s="67">
        <f t="shared" si="2"/>
        <v>108514.85063346371</v>
      </c>
      <c r="K27" s="67">
        <f t="shared" si="2"/>
        <v>115106.1015586679</v>
      </c>
      <c r="L27" s="67">
        <f t="shared" si="2"/>
        <v>97547.000000000146</v>
      </c>
      <c r="M27" s="67">
        <f t="shared" si="2"/>
        <v>77405.625239722489</v>
      </c>
      <c r="N27" s="67">
        <f t="shared" si="2"/>
        <v>98192.273516896414</v>
      </c>
      <c r="O27" s="67">
        <f t="shared" si="2"/>
        <v>35084.999999999993</v>
      </c>
      <c r="P27" s="67">
        <f t="shared" si="2"/>
        <v>10952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1010.9999999999982</v>
      </c>
      <c r="D28" s="67">
        <f t="shared" si="2"/>
        <v>1011</v>
      </c>
      <c r="E28" s="67">
        <f t="shared" si="2"/>
        <v>2597.0000000000036</v>
      </c>
      <c r="F28" s="67">
        <f t="shared" si="2"/>
        <v>1011.0000000000036</v>
      </c>
      <c r="G28" s="67">
        <f t="shared" si="2"/>
        <v>1011</v>
      </c>
      <c r="H28" s="67">
        <f t="shared" si="2"/>
        <v>1011</v>
      </c>
      <c r="I28" s="67">
        <f t="shared" si="2"/>
        <v>1530</v>
      </c>
      <c r="J28" s="67">
        <f t="shared" si="2"/>
        <v>1120.8411404289054</v>
      </c>
      <c r="K28" s="67">
        <f t="shared" si="2"/>
        <v>2131.4223813483477</v>
      </c>
      <c r="L28" s="67">
        <f t="shared" si="2"/>
        <v>1189.692298645863</v>
      </c>
      <c r="M28" s="67">
        <f t="shared" si="2"/>
        <v>4361.2911982129081</v>
      </c>
      <c r="N28" s="67">
        <f t="shared" si="2"/>
        <v>5047.36375118461</v>
      </c>
      <c r="O28" s="67">
        <f t="shared" si="2"/>
        <v>2977.9999999999995</v>
      </c>
      <c r="P28" s="67">
        <f t="shared" si="2"/>
        <v>571</v>
      </c>
      <c r="Q28" s="67">
        <f t="shared" si="2"/>
        <v>93.689261149320828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358964.48829811253</v>
      </c>
      <c r="D30" s="67">
        <f t="shared" si="3"/>
        <v>523671</v>
      </c>
      <c r="E30" s="67">
        <f t="shared" si="3"/>
        <v>375132.89583333349</v>
      </c>
      <c r="F30" s="67">
        <f t="shared" si="3"/>
        <v>297264.75000000023</v>
      </c>
      <c r="G30" s="67">
        <f t="shared" si="3"/>
        <v>355575.88806389016</v>
      </c>
      <c r="H30" s="67">
        <f t="shared" si="3"/>
        <v>419519.58748298208</v>
      </c>
      <c r="I30" s="67">
        <f t="shared" si="3"/>
        <v>475923.99999999988</v>
      </c>
      <c r="J30" s="67">
        <f t="shared" si="3"/>
        <v>297264.75000000012</v>
      </c>
      <c r="K30" s="67">
        <f t="shared" si="3"/>
        <v>411411.23829811229</v>
      </c>
      <c r="L30" s="67">
        <f t="shared" si="3"/>
        <v>297264.75000000035</v>
      </c>
      <c r="M30" s="67">
        <f t="shared" si="3"/>
        <v>297264.74999999988</v>
      </c>
      <c r="N30" s="67">
        <f t="shared" si="3"/>
        <v>322021.69448572479</v>
      </c>
      <c r="O30" s="67">
        <f t="shared" si="3"/>
        <v>141138.68749999988</v>
      </c>
      <c r="P30" s="67">
        <f t="shared" si="3"/>
        <v>39511.309740446741</v>
      </c>
      <c r="Q30" s="67">
        <f t="shared" si="3"/>
        <v>26486</v>
      </c>
    </row>
    <row r="31" spans="1:17" ht="12" customHeight="1" x14ac:dyDescent="0.25">
      <c r="A31" s="29" t="s">
        <v>140</v>
      </c>
      <c r="B31" s="83"/>
      <c r="C31" s="83">
        <f t="shared" si="3"/>
        <v>183033.75</v>
      </c>
      <c r="D31" s="83">
        <f t="shared" si="3"/>
        <v>244044.625</v>
      </c>
      <c r="E31" s="83">
        <f t="shared" si="3"/>
        <v>683726</v>
      </c>
      <c r="F31" s="83">
        <f t="shared" si="3"/>
        <v>183033.75000000023</v>
      </c>
      <c r="G31" s="83">
        <f t="shared" si="3"/>
        <v>183033.75000000023</v>
      </c>
      <c r="H31" s="83">
        <f t="shared" si="3"/>
        <v>183033.75</v>
      </c>
      <c r="I31" s="83">
        <f t="shared" si="3"/>
        <v>185413.99999999977</v>
      </c>
      <c r="J31" s="83">
        <f t="shared" si="3"/>
        <v>454684.35709394701</v>
      </c>
      <c r="K31" s="83">
        <f t="shared" si="3"/>
        <v>389103.88670188701</v>
      </c>
      <c r="L31" s="83">
        <f t="shared" si="3"/>
        <v>321445.62500000035</v>
      </c>
      <c r="M31" s="83">
        <f t="shared" si="3"/>
        <v>183033.75</v>
      </c>
      <c r="N31" s="83">
        <f t="shared" si="3"/>
        <v>318531.55551427533</v>
      </c>
      <c r="O31" s="83">
        <f t="shared" si="3"/>
        <v>71791.840271237656</v>
      </c>
      <c r="P31" s="83">
        <f t="shared" si="3"/>
        <v>353875.34999999951</v>
      </c>
      <c r="Q31" s="83">
        <f t="shared" si="3"/>
        <v>30460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320216.625</v>
      </c>
      <c r="D35" s="67">
        <f>RES_hhdet_in!D$45</f>
        <v>0</v>
      </c>
      <c r="E35" s="67">
        <f>RES_hhdet_in!E$45</f>
        <v>0</v>
      </c>
      <c r="F35" s="67">
        <f>RES_hhdet_in!F$45</f>
        <v>320354.625</v>
      </c>
      <c r="G35" s="67">
        <f>RES_hhdet_in!G$45</f>
        <v>65717.624999999985</v>
      </c>
      <c r="H35" s="67">
        <f>RES_hhdet_in!H$45</f>
        <v>131930.625</v>
      </c>
      <c r="I35" s="67">
        <f>RES_hhdet_in!I$45</f>
        <v>0</v>
      </c>
      <c r="J35" s="67">
        <f>RES_hhdet_in!J$45</f>
        <v>135119.625</v>
      </c>
      <c r="K35" s="67">
        <f>RES_hhdet_in!K$45</f>
        <v>238125.625</v>
      </c>
      <c r="L35" s="67">
        <f>RES_hhdet_in!L$45</f>
        <v>0</v>
      </c>
      <c r="M35" s="67">
        <f>RES_hhdet_in!M$45</f>
        <v>318285.625</v>
      </c>
      <c r="N35" s="67">
        <f>RES_hhdet_in!N$45</f>
        <v>29070.625</v>
      </c>
      <c r="O35" s="67">
        <f>RES_hhdet_in!O$45</f>
        <v>0</v>
      </c>
      <c r="P35" s="67">
        <f>RES_hhdet_in!P$45</f>
        <v>0</v>
      </c>
      <c r="Q35" s="67">
        <f>RES_hhdet_in!Q$45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89735</v>
      </c>
      <c r="D37" s="67">
        <f>RES_hhdet_in!D$48</f>
        <v>54657</v>
      </c>
      <c r="E37" s="67">
        <f>RES_hhdet_in!E$48</f>
        <v>37318</v>
      </c>
      <c r="F37" s="67">
        <f>RES_hhdet_in!F$48</f>
        <v>72041</v>
      </c>
      <c r="G37" s="67">
        <f>RES_hhdet_in!G$48</f>
        <v>50755</v>
      </c>
      <c r="H37" s="67">
        <f>RES_hhdet_in!H$48</f>
        <v>52011</v>
      </c>
      <c r="I37" s="67">
        <f>RES_hhdet_in!I$48</f>
        <v>22765</v>
      </c>
      <c r="J37" s="67">
        <f>RES_hhdet_in!J$48</f>
        <v>38792</v>
      </c>
      <c r="K37" s="67">
        <f>RES_hhdet_in!K$48</f>
        <v>90921</v>
      </c>
      <c r="L37" s="67">
        <f>RES_hhdet_in!L$48</f>
        <v>758.00000000000011</v>
      </c>
      <c r="M37" s="67">
        <f>RES_hhdet_in!M$48</f>
        <v>106334</v>
      </c>
      <c r="N37" s="67">
        <f>RES_hhdet_in!N$48</f>
        <v>46001.375</v>
      </c>
      <c r="O37" s="67">
        <f>RES_hhdet_in!O$48</f>
        <v>57018.000000000007</v>
      </c>
      <c r="P37" s="67">
        <f>RES_hhdet_in!P$48</f>
        <v>39188.000000000007</v>
      </c>
      <c r="Q37" s="67">
        <f>RES_hhdet_in!Q$48</f>
        <v>35166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248576.75000000064</v>
      </c>
      <c r="D39" s="67">
        <f>RES_hhdet_in!D$50</f>
        <v>104616.03663297171</v>
      </c>
      <c r="E39" s="67">
        <f>RES_hhdet_in!E$50</f>
        <v>0</v>
      </c>
      <c r="F39" s="67">
        <f>RES_hhdet_in!F$50</f>
        <v>182566.98093042977</v>
      </c>
      <c r="G39" s="67">
        <f>RES_hhdet_in!G$50</f>
        <v>127678.74999999956</v>
      </c>
      <c r="H39" s="67">
        <f>RES_hhdet_in!H$50</f>
        <v>131723.75000000049</v>
      </c>
      <c r="I39" s="67">
        <f>RES_hhdet_in!I$50</f>
        <v>0</v>
      </c>
      <c r="J39" s="67">
        <f>RES_hhdet_in!J$50</f>
        <v>89703.653137825211</v>
      </c>
      <c r="K39" s="67">
        <f>RES_hhdet_in!K$50</f>
        <v>253260.97746574922</v>
      </c>
      <c r="L39" s="67">
        <f>RES_hhdet_in!L$50</f>
        <v>79056.72477913677</v>
      </c>
      <c r="M39" s="67">
        <f>RES_hhdet_in!M$50</f>
        <v>301966.82072310703</v>
      </c>
      <c r="N39" s="67">
        <f>RES_hhdet_in!N$50</f>
        <v>118037.75684315749</v>
      </c>
      <c r="O39" s="67">
        <f>RES_hhdet_in!O$50</f>
        <v>36279.845974188866</v>
      </c>
      <c r="P39" s="67">
        <f>RES_hhdet_in!P$50</f>
        <v>18077.53723939968</v>
      </c>
      <c r="Q39" s="67">
        <f>RES_hhdet_in!Q$50</f>
        <v>43472.277878920264</v>
      </c>
    </row>
    <row r="40" spans="1:17" ht="12" customHeight="1" x14ac:dyDescent="0.25">
      <c r="A40" s="23" t="s">
        <v>164</v>
      </c>
      <c r="B40" s="67"/>
      <c r="C40" s="67">
        <f>RES_hhdet_in!C$51</f>
        <v>2779.2676259963387</v>
      </c>
      <c r="D40" s="67">
        <f>RES_hhdet_in!D$51</f>
        <v>2480.2500000000191</v>
      </c>
      <c r="E40" s="67">
        <f>RES_hhdet_in!E$51</f>
        <v>0</v>
      </c>
      <c r="F40" s="67">
        <f>RES_hhdet_in!F$51</f>
        <v>3551.1774313404703</v>
      </c>
      <c r="G40" s="67">
        <f>RES_hhdet_in!G$51</f>
        <v>9525.2499999999982</v>
      </c>
      <c r="H40" s="67">
        <f>RES_hhdet_in!H$51</f>
        <v>8751.1257013441136</v>
      </c>
      <c r="I40" s="67">
        <f>RES_hhdet_in!I$51</f>
        <v>10415.25</v>
      </c>
      <c r="J40" s="67">
        <f>RES_hhdet_in!J$51</f>
        <v>10818.326288872277</v>
      </c>
      <c r="K40" s="67">
        <f>RES_hhdet_in!K$51</f>
        <v>18008.930948293157</v>
      </c>
      <c r="L40" s="67">
        <f>RES_hhdet_in!L$51</f>
        <v>17743.582922217414</v>
      </c>
      <c r="M40" s="67">
        <f>RES_hhdet_in!M$51</f>
        <v>14154.61886848239</v>
      </c>
      <c r="N40" s="67">
        <f>RES_hhdet_in!N$51</f>
        <v>446.86815684253406</v>
      </c>
      <c r="O40" s="67">
        <f>RES_hhdet_in!O$51</f>
        <v>8489.9018119691355</v>
      </c>
      <c r="P40" s="67">
        <f>RES_hhdet_in!P$51</f>
        <v>4731.2276373046998</v>
      </c>
      <c r="Q40" s="67">
        <f>RES_hhdet_in!Q$51</f>
        <v>7230.4699072377334</v>
      </c>
    </row>
    <row r="41" spans="1:17" ht="12" customHeight="1" x14ac:dyDescent="0.25">
      <c r="A41" s="23" t="s">
        <v>142</v>
      </c>
      <c r="B41" s="67"/>
      <c r="C41" s="67">
        <f>RES_hhdet_in!C$54</f>
        <v>110014.05535807821</v>
      </c>
      <c r="D41" s="67">
        <f>RES_hhdet_in!D$54</f>
        <v>0</v>
      </c>
      <c r="E41" s="67">
        <f>RES_hhdet_in!E$54</f>
        <v>0</v>
      </c>
      <c r="F41" s="67">
        <f>RES_hhdet_in!F$54</f>
        <v>198177.75</v>
      </c>
      <c r="G41" s="67">
        <f>RES_hhdet_in!G$54</f>
        <v>7864.9804094126275</v>
      </c>
      <c r="H41" s="67">
        <f>RES_hhdet_in!H$54</f>
        <v>12471.749696880519</v>
      </c>
      <c r="I41" s="67">
        <f>RES_hhdet_in!I$54</f>
        <v>0</v>
      </c>
      <c r="J41" s="67">
        <f>RES_hhdet_in!J$54</f>
        <v>38280.850633463349</v>
      </c>
      <c r="K41" s="67">
        <f>RES_hhdet_in!K$54</f>
        <v>74643.101558668306</v>
      </c>
      <c r="L41" s="67">
        <f>RES_hhdet_in!L$54</f>
        <v>0</v>
      </c>
      <c r="M41" s="67">
        <f>RES_hhdet_in!M$54</f>
        <v>77887.625239722533</v>
      </c>
      <c r="N41" s="67">
        <f>RES_hhdet_in!N$54</f>
        <v>13007.273516896421</v>
      </c>
      <c r="O41" s="67">
        <f>RES_hhdet_in!O$54</f>
        <v>0</v>
      </c>
      <c r="P41" s="67">
        <f>RES_hhdet_in!P$54</f>
        <v>0</v>
      </c>
      <c r="Q41" s="67">
        <f>RES_hhdet_in!Q$54</f>
        <v>1260.0000000000146</v>
      </c>
    </row>
    <row r="42" spans="1:17" ht="12" customHeight="1" x14ac:dyDescent="0.25">
      <c r="A42" s="23" t="s">
        <v>141</v>
      </c>
      <c r="B42" s="67"/>
      <c r="C42" s="67">
        <f>RES_hhdet_in!C$55</f>
        <v>1203.0000000000045</v>
      </c>
      <c r="D42" s="67">
        <f>RES_hhdet_in!D$55</f>
        <v>225.9999999999981</v>
      </c>
      <c r="E42" s="67">
        <f>RES_hhdet_in!E$55</f>
        <v>0</v>
      </c>
      <c r="F42" s="67">
        <f>RES_hhdet_in!F$55</f>
        <v>2032.9999999999991</v>
      </c>
      <c r="G42" s="67">
        <f>RES_hhdet_in!G$55</f>
        <v>2060.9999999999909</v>
      </c>
      <c r="H42" s="67">
        <f>RES_hhdet_in!H$55</f>
        <v>926.00000000001364</v>
      </c>
      <c r="I42" s="67">
        <f>RES_hhdet_in!I$55</f>
        <v>9.0949470177292824E-13</v>
      </c>
      <c r="J42" s="67">
        <f>RES_hhdet_in!J$55</f>
        <v>1408.8411404289054</v>
      </c>
      <c r="K42" s="67">
        <f>RES_hhdet_in!K$55</f>
        <v>3012.4223813483513</v>
      </c>
      <c r="L42" s="67">
        <f>RES_hhdet_in!L$55</f>
        <v>746.692298645856</v>
      </c>
      <c r="M42" s="67">
        <f>RES_hhdet_in!M$55</f>
        <v>4727.2911982129108</v>
      </c>
      <c r="N42" s="67">
        <f>RES_hhdet_in!N$55</f>
        <v>818.36375118461081</v>
      </c>
      <c r="O42" s="67">
        <f>RES_hhdet_in!O$55</f>
        <v>1050.0000000000002</v>
      </c>
      <c r="P42" s="67">
        <f>RES_hhdet_in!P$55</f>
        <v>0</v>
      </c>
      <c r="Q42" s="67">
        <f>RES_hhdet_in!Q$55</f>
        <v>356.68926114932333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114146.48829811256</v>
      </c>
      <c r="D44" s="67">
        <f>RES_hhdet_in!D$59</f>
        <v>0</v>
      </c>
      <c r="E44" s="67">
        <f>RES_hhdet_in!E$59</f>
        <v>22548.895833333314</v>
      </c>
      <c r="F44" s="67">
        <f>RES_hhdet_in!F$59</f>
        <v>194569.74999999988</v>
      </c>
      <c r="G44" s="67">
        <f>RES_hhdet_in!G$59</f>
        <v>135214.88806389025</v>
      </c>
      <c r="H44" s="67">
        <f>RES_hhdet_in!H$59</f>
        <v>33484.587482982068</v>
      </c>
      <c r="I44" s="67">
        <f>RES_hhdet_in!I$59</f>
        <v>0</v>
      </c>
      <c r="J44" s="67">
        <f>RES_hhdet_in!J$59</f>
        <v>471121.75</v>
      </c>
      <c r="K44" s="67">
        <f>RES_hhdet_in!K$59</f>
        <v>387320.2382981127</v>
      </c>
      <c r="L44" s="67">
        <f>RES_hhdet_in!L$59</f>
        <v>137947.75</v>
      </c>
      <c r="M44" s="67">
        <f>RES_hhdet_in!M$59</f>
        <v>247920.75</v>
      </c>
      <c r="N44" s="67">
        <f>RES_hhdet_in!N$59</f>
        <v>222062.69448572458</v>
      </c>
      <c r="O44" s="67">
        <f>RES_hhdet_in!O$59</f>
        <v>115029.6875</v>
      </c>
      <c r="P44" s="67">
        <f>RES_hhdet_in!P$59</f>
        <v>17420.309740446737</v>
      </c>
      <c r="Q44" s="67">
        <f>RES_hhdet_in!Q$59</f>
        <v>30460</v>
      </c>
    </row>
    <row r="45" spans="1:17" ht="12" customHeight="1" x14ac:dyDescent="0.25">
      <c r="A45" s="29" t="s">
        <v>140</v>
      </c>
      <c r="B45" s="83"/>
      <c r="C45" s="83">
        <f>RES_hhdet_in!C$60</f>
        <v>427869.74999999994</v>
      </c>
      <c r="D45" s="83">
        <f>RES_hhdet_in!D$60</f>
        <v>321445.625</v>
      </c>
      <c r="E45" s="83">
        <f>RES_hhdet_in!E$60</f>
        <v>0</v>
      </c>
      <c r="F45" s="83">
        <f>RES_hhdet_in!F$60</f>
        <v>285884.75000000012</v>
      </c>
      <c r="G45" s="83">
        <f>RES_hhdet_in!G$60</f>
        <v>148913.74999999997</v>
      </c>
      <c r="H45" s="83">
        <f>RES_hhdet_in!H$60</f>
        <v>380800.75</v>
      </c>
      <c r="I45" s="83">
        <f>RES_hhdet_in!I$60</f>
        <v>0</v>
      </c>
      <c r="J45" s="83">
        <f>RES_hhdet_in!J$60</f>
        <v>95748.357093947241</v>
      </c>
      <c r="K45" s="83">
        <f>RES_hhdet_in!K$60</f>
        <v>331121.8867018873</v>
      </c>
      <c r="L45" s="83">
        <f>RES_hhdet_in!L$60</f>
        <v>19133.625000000029</v>
      </c>
      <c r="M45" s="83">
        <f>RES_hhdet_in!M$60</f>
        <v>230464.75</v>
      </c>
      <c r="N45" s="83">
        <f>RES_hhdet_in!N$60</f>
        <v>127362.55551427542</v>
      </c>
      <c r="O45" s="83">
        <f>RES_hhdet_in!O$60</f>
        <v>26945.840271237772</v>
      </c>
      <c r="P45" s="83">
        <f>RES_hhdet_in!P$60</f>
        <v>308414.34999999957</v>
      </c>
      <c r="Q45" s="83">
        <f>RES_hhdet_in!Q$60</f>
        <v>7.2759576141834259E-12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125241.08953333172</v>
      </c>
      <c r="D49" s="67">
        <f>RES_hhdet_in_new!D$45</f>
        <v>0</v>
      </c>
      <c r="E49" s="67">
        <f>RES_hhdet_in_new!E$45</f>
        <v>0</v>
      </c>
      <c r="F49" s="67">
        <f>RES_hhdet_in_new!F$45</f>
        <v>140073.76665545822</v>
      </c>
      <c r="G49" s="67">
        <f>RES_hhdet_in_new!G$45</f>
        <v>30519.806722255296</v>
      </c>
      <c r="H49" s="67">
        <f>RES_hhdet_in_new!H$45</f>
        <v>58053.459657211039</v>
      </c>
      <c r="I49" s="67">
        <f>RES_hhdet_in_new!I$45</f>
        <v>0</v>
      </c>
      <c r="J49" s="67">
        <f>RES_hhdet_in_new!J$45</f>
        <v>60594.833919114091</v>
      </c>
      <c r="K49" s="67">
        <f>RES_hhdet_in_new!K$45</f>
        <v>113873.408257228</v>
      </c>
      <c r="L49" s="67">
        <f>RES_hhdet_in_new!L$45</f>
        <v>0</v>
      </c>
      <c r="M49" s="67">
        <f>RES_hhdet_in_new!M$45</f>
        <v>151590.22246068181</v>
      </c>
      <c r="N49" s="67">
        <f>RES_hhdet_in_new!N$45</f>
        <v>13825.637268081031</v>
      </c>
      <c r="O49" s="67">
        <f>RES_hhdet_in_new!O$45</f>
        <v>0</v>
      </c>
      <c r="P49" s="67">
        <f>RES_hhdet_in_new!P$45</f>
        <v>0</v>
      </c>
      <c r="Q49" s="67">
        <f>RES_hhdet_in_new!Q$45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35097</v>
      </c>
      <c r="D51" s="67">
        <f>RES_hhdet_in_new!D$48</f>
        <v>0</v>
      </c>
      <c r="E51" s="67">
        <f>RES_hhdet_in_new!E$48</f>
        <v>0</v>
      </c>
      <c r="F51" s="67">
        <f>RES_hhdet_in_new!F$48</f>
        <v>29818.999999999996</v>
      </c>
      <c r="G51" s="67">
        <f>RES_hhdet_in_new!G$48</f>
        <v>19638.999999999996</v>
      </c>
      <c r="H51" s="67">
        <f>RES_hhdet_in_new!H$48</f>
        <v>16260.999999999998</v>
      </c>
      <c r="I51" s="67">
        <f>RES_hhdet_in_new!I$48</f>
        <v>0</v>
      </c>
      <c r="J51" s="67">
        <f>RES_hhdet_in_new!J$48</f>
        <v>1759</v>
      </c>
      <c r="K51" s="67">
        <f>RES_hhdet_in_new!K$48</f>
        <v>43479.000000000007</v>
      </c>
      <c r="L51" s="67">
        <f>RES_hhdet_in_new!L$48</f>
        <v>0</v>
      </c>
      <c r="M51" s="67">
        <f>RES_hhdet_in_new!M$48</f>
        <v>50644</v>
      </c>
      <c r="N51" s="67">
        <f>RES_hhdet_in_new!N$48</f>
        <v>13825.637268081031</v>
      </c>
      <c r="O51" s="67">
        <f>RES_hhdet_in_new!O$48</f>
        <v>0</v>
      </c>
      <c r="P51" s="67">
        <f>RES_hhdet_in_new!P$48</f>
        <v>0</v>
      </c>
      <c r="Q51" s="67">
        <f>RES_hhdet_in_new!Q$48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89733.019309689975</v>
      </c>
      <c r="D53" s="67">
        <f>RES_hhdet_in_new!D$50</f>
        <v>0</v>
      </c>
      <c r="E53" s="67">
        <f>RES_hhdet_in_new!E$50</f>
        <v>0</v>
      </c>
      <c r="F53" s="67">
        <f>RES_hhdet_in_new!F$50</f>
        <v>55064.035580927586</v>
      </c>
      <c r="G53" s="67">
        <f>RES_hhdet_in_new!G$50</f>
        <v>21460.388812360627</v>
      </c>
      <c r="H53" s="67">
        <f>RES_hhdet_in_new!H$50</f>
        <v>49672.205362272587</v>
      </c>
      <c r="I53" s="67">
        <f>RES_hhdet_in_new!I$50</f>
        <v>0</v>
      </c>
      <c r="J53" s="67">
        <f>RES_hhdet_in_new!J$50</f>
        <v>16742.54124745178</v>
      </c>
      <c r="K53" s="67">
        <f>RES_hhdet_in_new!K$50</f>
        <v>47669.617543109613</v>
      </c>
      <c r="L53" s="67">
        <f>RES_hhdet_in_new!L$50</f>
        <v>0</v>
      </c>
      <c r="M53" s="67">
        <f>RES_hhdet_in_new!M$50</f>
        <v>62554.567295370522</v>
      </c>
      <c r="N53" s="67">
        <f>RES_hhdet_in_new!N$50</f>
        <v>0</v>
      </c>
      <c r="O53" s="67">
        <f>RES_hhdet_in_new!O$50</f>
        <v>0</v>
      </c>
      <c r="P53" s="67">
        <f>RES_hhdet_in_new!P$50</f>
        <v>0</v>
      </c>
      <c r="Q53" s="67">
        <f>RES_hhdet_in_new!Q$50</f>
        <v>0</v>
      </c>
    </row>
    <row r="54" spans="1:17" ht="12" customHeight="1" x14ac:dyDescent="0.25">
      <c r="A54" s="148" t="s">
        <v>164</v>
      </c>
      <c r="B54" s="67"/>
      <c r="C54" s="67">
        <f>RES_hhdet_in_new!C$51</f>
        <v>2207.3802726111326</v>
      </c>
      <c r="D54" s="67">
        <f>RES_hhdet_in_new!D$51</f>
        <v>0</v>
      </c>
      <c r="E54" s="67">
        <f>RES_hhdet_in_new!E$51</f>
        <v>0</v>
      </c>
      <c r="F54" s="67">
        <f>RES_hhdet_in_new!F$51</f>
        <v>2750.870812867603</v>
      </c>
      <c r="G54" s="67">
        <f>RES_hhdet_in_new!G$51</f>
        <v>9059.4179098946697</v>
      </c>
      <c r="H54" s="67">
        <f>RES_hhdet_in_new!H$51</f>
        <v>8381.2542949384533</v>
      </c>
      <c r="I54" s="67">
        <f>RES_hhdet_in_new!I$51</f>
        <v>0</v>
      </c>
      <c r="J54" s="67">
        <f>RES_hhdet_in_new!J$51</f>
        <v>9738.2395783713964</v>
      </c>
      <c r="K54" s="67">
        <f>RES_hhdet_in_new!K$51</f>
        <v>14991.290882205863</v>
      </c>
      <c r="L54" s="67">
        <f>RES_hhdet_in_new!L$51</f>
        <v>0</v>
      </c>
      <c r="M54" s="67">
        <f>RES_hhdet_in_new!M$51</f>
        <v>6420.7387273758341</v>
      </c>
      <c r="N54" s="67">
        <f>RES_hhdet_in_new!N$51</f>
        <v>0</v>
      </c>
      <c r="O54" s="67">
        <f>RES_hhdet_in_new!O$51</f>
        <v>0</v>
      </c>
      <c r="P54" s="67">
        <f>RES_hhdet_in_new!P$51</f>
        <v>0</v>
      </c>
      <c r="Q54" s="67">
        <f>RES_hhdet_in_new!Q$51</f>
        <v>0</v>
      </c>
    </row>
    <row r="55" spans="1:17" ht="12" customHeight="1" x14ac:dyDescent="0.25">
      <c r="A55" s="148" t="s">
        <v>142</v>
      </c>
      <c r="B55" s="67"/>
      <c r="C55" s="67">
        <f>RES_hhdet_in_new!C$54</f>
        <v>32928.729860564308</v>
      </c>
      <c r="D55" s="67">
        <f>RES_hhdet_in_new!D$54</f>
        <v>0</v>
      </c>
      <c r="E55" s="67">
        <f>RES_hhdet_in_new!E$54</f>
        <v>0</v>
      </c>
      <c r="F55" s="67">
        <f>RES_hhdet_in_new!F$54</f>
        <v>80606.08861366965</v>
      </c>
      <c r="G55" s="67">
        <f>RES_hhdet_in_new!G$54</f>
        <v>0</v>
      </c>
      <c r="H55" s="67">
        <f>RES_hhdet_in_new!H$54</f>
        <v>0</v>
      </c>
      <c r="I55" s="67">
        <f>RES_hhdet_in_new!I$54</f>
        <v>0</v>
      </c>
      <c r="J55" s="67">
        <f>RES_hhdet_in_new!J$54</f>
        <v>32913.470470956257</v>
      </c>
      <c r="K55" s="67">
        <f>RES_hhdet_in_new!K$54</f>
        <v>48609.821860842589</v>
      </c>
      <c r="L55" s="67">
        <f>RES_hhdet_in_new!L$54</f>
        <v>0</v>
      </c>
      <c r="M55" s="67">
        <f>RES_hhdet_in_new!M$54</f>
        <v>77887.625239722533</v>
      </c>
      <c r="N55" s="67">
        <f>RES_hhdet_in_new!N$54</f>
        <v>13007.273516896421</v>
      </c>
      <c r="O55" s="67">
        <f>RES_hhdet_in_new!O$54</f>
        <v>0</v>
      </c>
      <c r="P55" s="67">
        <f>RES_hhdet_in_new!P$54</f>
        <v>0</v>
      </c>
      <c r="Q55" s="67">
        <f>RES_hhdet_in_new!Q$54</f>
        <v>0</v>
      </c>
    </row>
    <row r="56" spans="1:17" ht="12" customHeight="1" x14ac:dyDescent="0.25">
      <c r="A56" s="148" t="s">
        <v>141</v>
      </c>
      <c r="B56" s="67"/>
      <c r="C56" s="67">
        <f>RES_hhdet_in_new!C$55</f>
        <v>371.96009046631417</v>
      </c>
      <c r="D56" s="67">
        <f>RES_hhdet_in_new!D$55</f>
        <v>0</v>
      </c>
      <c r="E56" s="67">
        <f>RES_hhdet_in_new!E$55</f>
        <v>0</v>
      </c>
      <c r="F56" s="67">
        <f>RES_hhdet_in_new!F$55</f>
        <v>1652.7716479933781</v>
      </c>
      <c r="G56" s="67">
        <f>RES_hhdet_in_new!G$55</f>
        <v>0</v>
      </c>
      <c r="H56" s="67">
        <f>RES_hhdet_in_new!H$55</f>
        <v>0</v>
      </c>
      <c r="I56" s="67">
        <f>RES_hhdet_in_new!I$55</f>
        <v>0</v>
      </c>
      <c r="J56" s="67">
        <f>RES_hhdet_in_new!J$55</f>
        <v>1200.5826223346587</v>
      </c>
      <c r="K56" s="67">
        <f>RES_hhdet_in_new!K$55</f>
        <v>2602.6779710699275</v>
      </c>
      <c r="L56" s="67">
        <f>RES_hhdet_in_new!L$55</f>
        <v>0</v>
      </c>
      <c r="M56" s="67">
        <f>RES_hhdet_in_new!M$55</f>
        <v>4727.2911982129108</v>
      </c>
      <c r="N56" s="67">
        <f>RES_hhdet_in_new!N$55</f>
        <v>818.36375118461081</v>
      </c>
      <c r="O56" s="67">
        <f>RES_hhdet_in_new!O$55</f>
        <v>0</v>
      </c>
      <c r="P56" s="67">
        <f>RES_hhdet_in_new!P$55</f>
        <v>0</v>
      </c>
      <c r="Q56" s="67">
        <f>RES_hhdet_in_new!Q$55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125241.08953333173</v>
      </c>
      <c r="D59" s="83">
        <f>RES_hhdet_in_new!D$60</f>
        <v>0</v>
      </c>
      <c r="E59" s="83">
        <f>RES_hhdet_in_new!E$60</f>
        <v>0</v>
      </c>
      <c r="F59" s="83">
        <f>RES_hhdet_in_new!F$60</f>
        <v>140073.7666554582</v>
      </c>
      <c r="G59" s="83">
        <f>RES_hhdet_in_new!G$60</f>
        <v>30519.8067222553</v>
      </c>
      <c r="H59" s="83">
        <f>RES_hhdet_in_new!H$60</f>
        <v>58053.459657211046</v>
      </c>
      <c r="I59" s="83">
        <f>RES_hhdet_in_new!I$60</f>
        <v>0</v>
      </c>
      <c r="J59" s="83">
        <f>RES_hhdet_in_new!J$60</f>
        <v>60594.833919114091</v>
      </c>
      <c r="K59" s="83">
        <f>RES_hhdet_in_new!K$60</f>
        <v>113873.408257228</v>
      </c>
      <c r="L59" s="83">
        <f>RES_hhdet_in_new!L$60</f>
        <v>0</v>
      </c>
      <c r="M59" s="83">
        <f>RES_hhdet_in_new!M$60</f>
        <v>151590.22246068181</v>
      </c>
      <c r="N59" s="83">
        <f>RES_hhdet_in_new!N$60</f>
        <v>13825.637268081031</v>
      </c>
      <c r="O59" s="83">
        <f>RES_hhdet_in_new!O$60</f>
        <v>0</v>
      </c>
      <c r="P59" s="83">
        <f>RES_hhdet_in_new!P$60</f>
        <v>0</v>
      </c>
      <c r="Q59" s="83">
        <f>RES_hhdet_in_new!Q$60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194975.53546666828</v>
      </c>
      <c r="D63" s="67">
        <f t="shared" si="4"/>
        <v>0</v>
      </c>
      <c r="E63" s="67">
        <f t="shared" si="4"/>
        <v>0</v>
      </c>
      <c r="F63" s="67">
        <f t="shared" si="4"/>
        <v>180280.85834454178</v>
      </c>
      <c r="G63" s="67">
        <f t="shared" si="4"/>
        <v>35197.818277744693</v>
      </c>
      <c r="H63" s="67">
        <f t="shared" si="4"/>
        <v>73877.165342788969</v>
      </c>
      <c r="I63" s="67">
        <f t="shared" si="4"/>
        <v>0</v>
      </c>
      <c r="J63" s="67">
        <f t="shared" si="4"/>
        <v>74524.791080885916</v>
      </c>
      <c r="K63" s="67">
        <f t="shared" si="4"/>
        <v>124252.216742772</v>
      </c>
      <c r="L63" s="67">
        <f t="shared" si="4"/>
        <v>0</v>
      </c>
      <c r="M63" s="67">
        <f t="shared" si="4"/>
        <v>166695.40253931819</v>
      </c>
      <c r="N63" s="67">
        <f t="shared" si="4"/>
        <v>15244.987731918969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54638</v>
      </c>
      <c r="D65" s="67">
        <f t="shared" si="5"/>
        <v>54657</v>
      </c>
      <c r="E65" s="67">
        <f t="shared" si="5"/>
        <v>37318</v>
      </c>
      <c r="F65" s="67">
        <f t="shared" si="5"/>
        <v>42222</v>
      </c>
      <c r="G65" s="67">
        <f t="shared" si="5"/>
        <v>31116.000000000004</v>
      </c>
      <c r="H65" s="67">
        <f t="shared" si="5"/>
        <v>35750</v>
      </c>
      <c r="I65" s="67">
        <f t="shared" si="5"/>
        <v>22765</v>
      </c>
      <c r="J65" s="67">
        <f t="shared" si="5"/>
        <v>37033</v>
      </c>
      <c r="K65" s="67">
        <f t="shared" si="5"/>
        <v>47441.999999999993</v>
      </c>
      <c r="L65" s="67">
        <f t="shared" si="5"/>
        <v>758.00000000000011</v>
      </c>
      <c r="M65" s="67">
        <f t="shared" si="5"/>
        <v>55690</v>
      </c>
      <c r="N65" s="67">
        <f t="shared" si="5"/>
        <v>32175.737731918969</v>
      </c>
      <c r="O65" s="67">
        <f t="shared" si="5"/>
        <v>57018.000000000007</v>
      </c>
      <c r="P65" s="67">
        <f t="shared" si="5"/>
        <v>39188.000000000007</v>
      </c>
      <c r="Q65" s="67">
        <f t="shared" si="5"/>
        <v>35166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158843.73069031065</v>
      </c>
      <c r="D67" s="67">
        <f t="shared" si="6"/>
        <v>104616.03663297171</v>
      </c>
      <c r="E67" s="67">
        <f t="shared" si="6"/>
        <v>0</v>
      </c>
      <c r="F67" s="67">
        <f t="shared" si="6"/>
        <v>127502.94534950217</v>
      </c>
      <c r="G67" s="67">
        <f t="shared" si="6"/>
        <v>106218.36118763893</v>
      </c>
      <c r="H67" s="67">
        <f t="shared" si="6"/>
        <v>82051.5446377279</v>
      </c>
      <c r="I67" s="67">
        <f t="shared" si="6"/>
        <v>0</v>
      </c>
      <c r="J67" s="67">
        <f t="shared" si="6"/>
        <v>72961.111890373431</v>
      </c>
      <c r="K67" s="67">
        <f t="shared" si="6"/>
        <v>205591.35992263962</v>
      </c>
      <c r="L67" s="67">
        <f t="shared" si="6"/>
        <v>79056.72477913677</v>
      </c>
      <c r="M67" s="67">
        <f t="shared" si="6"/>
        <v>239412.25342773652</v>
      </c>
      <c r="N67" s="67">
        <f t="shared" si="6"/>
        <v>118037.75684315749</v>
      </c>
      <c r="O67" s="67">
        <f t="shared" si="6"/>
        <v>36279.845974188866</v>
      </c>
      <c r="P67" s="67">
        <f t="shared" si="6"/>
        <v>18077.53723939968</v>
      </c>
      <c r="Q67" s="67">
        <f t="shared" si="6"/>
        <v>43472.277878920264</v>
      </c>
    </row>
    <row r="68" spans="1:17" ht="12" customHeight="1" x14ac:dyDescent="0.25">
      <c r="A68" s="148" t="s">
        <v>164</v>
      </c>
      <c r="B68" s="67"/>
      <c r="C68" s="67">
        <f t="shared" si="6"/>
        <v>571.8873533852061</v>
      </c>
      <c r="D68" s="67">
        <f t="shared" si="6"/>
        <v>2480.2500000000191</v>
      </c>
      <c r="E68" s="67">
        <f t="shared" si="6"/>
        <v>0</v>
      </c>
      <c r="F68" s="67">
        <f t="shared" si="6"/>
        <v>800.30661847286729</v>
      </c>
      <c r="G68" s="67">
        <f t="shared" si="6"/>
        <v>465.83209010532846</v>
      </c>
      <c r="H68" s="67">
        <f t="shared" si="6"/>
        <v>369.87140640566031</v>
      </c>
      <c r="I68" s="67">
        <f t="shared" si="6"/>
        <v>10415.25</v>
      </c>
      <c r="J68" s="67">
        <f t="shared" si="6"/>
        <v>1080.0867105008801</v>
      </c>
      <c r="K68" s="67">
        <f t="shared" si="6"/>
        <v>3017.6400660872932</v>
      </c>
      <c r="L68" s="67">
        <f t="shared" si="6"/>
        <v>17743.582922217414</v>
      </c>
      <c r="M68" s="67">
        <f t="shared" si="6"/>
        <v>7733.880141106556</v>
      </c>
      <c r="N68" s="67">
        <f t="shared" si="6"/>
        <v>446.86815684253406</v>
      </c>
      <c r="O68" s="67">
        <f t="shared" si="6"/>
        <v>8489.9018119691355</v>
      </c>
      <c r="P68" s="67">
        <f t="shared" si="6"/>
        <v>4731.2276373046998</v>
      </c>
      <c r="Q68" s="67">
        <f t="shared" si="6"/>
        <v>7230.4699072377334</v>
      </c>
    </row>
    <row r="69" spans="1:17" ht="12" customHeight="1" x14ac:dyDescent="0.25">
      <c r="A69" s="148" t="s">
        <v>142</v>
      </c>
      <c r="B69" s="67"/>
      <c r="C69" s="67">
        <f t="shared" si="6"/>
        <v>77085.325497513899</v>
      </c>
      <c r="D69" s="67">
        <f t="shared" si="6"/>
        <v>0</v>
      </c>
      <c r="E69" s="67">
        <f t="shared" si="6"/>
        <v>0</v>
      </c>
      <c r="F69" s="67">
        <f t="shared" si="6"/>
        <v>117571.66138633035</v>
      </c>
      <c r="G69" s="67">
        <f t="shared" si="6"/>
        <v>7864.9804094126275</v>
      </c>
      <c r="H69" s="67">
        <f t="shared" si="6"/>
        <v>12471.749696880519</v>
      </c>
      <c r="I69" s="67">
        <f t="shared" si="6"/>
        <v>0</v>
      </c>
      <c r="J69" s="67">
        <f t="shared" si="6"/>
        <v>5367.3801625070919</v>
      </c>
      <c r="K69" s="67">
        <f t="shared" si="6"/>
        <v>26033.279697825717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1260.0000000000146</v>
      </c>
    </row>
    <row r="70" spans="1:17" ht="12" customHeight="1" x14ac:dyDescent="0.25">
      <c r="A70" s="148" t="s">
        <v>141</v>
      </c>
      <c r="B70" s="67"/>
      <c r="C70" s="67">
        <f t="shared" si="6"/>
        <v>831.03990953369043</v>
      </c>
      <c r="D70" s="67">
        <f t="shared" si="6"/>
        <v>225.9999999999981</v>
      </c>
      <c r="E70" s="67">
        <f t="shared" si="6"/>
        <v>0</v>
      </c>
      <c r="F70" s="67">
        <f t="shared" si="6"/>
        <v>380.22835200662098</v>
      </c>
      <c r="G70" s="67">
        <f t="shared" si="6"/>
        <v>2060.9999999999909</v>
      </c>
      <c r="H70" s="67">
        <f t="shared" si="6"/>
        <v>926.00000000001364</v>
      </c>
      <c r="I70" s="67">
        <f t="shared" si="6"/>
        <v>9.0949470177292824E-13</v>
      </c>
      <c r="J70" s="67">
        <f t="shared" si="6"/>
        <v>208.25851809424671</v>
      </c>
      <c r="K70" s="67">
        <f t="shared" si="6"/>
        <v>409.74441027842386</v>
      </c>
      <c r="L70" s="67">
        <f t="shared" si="6"/>
        <v>746.692298645856</v>
      </c>
      <c r="M70" s="67">
        <f t="shared" si="6"/>
        <v>0</v>
      </c>
      <c r="N70" s="67">
        <f t="shared" si="6"/>
        <v>0</v>
      </c>
      <c r="O70" s="67">
        <f t="shared" si="6"/>
        <v>1050.0000000000002</v>
      </c>
      <c r="P70" s="67">
        <f t="shared" si="6"/>
        <v>0</v>
      </c>
      <c r="Q70" s="67">
        <f t="shared" si="6"/>
        <v>356.68926114932333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114146.48829811256</v>
      </c>
      <c r="D72" s="67">
        <f t="shared" si="7"/>
        <v>0</v>
      </c>
      <c r="E72" s="67">
        <f t="shared" si="7"/>
        <v>22548.895833333314</v>
      </c>
      <c r="F72" s="67">
        <f t="shared" si="7"/>
        <v>194569.74999999988</v>
      </c>
      <c r="G72" s="67">
        <f t="shared" si="7"/>
        <v>135214.88806389025</v>
      </c>
      <c r="H72" s="67">
        <f t="shared" si="7"/>
        <v>33484.587482982068</v>
      </c>
      <c r="I72" s="67">
        <f t="shared" si="7"/>
        <v>0</v>
      </c>
      <c r="J72" s="67">
        <f t="shared" si="7"/>
        <v>471121.75</v>
      </c>
      <c r="K72" s="67">
        <f t="shared" si="7"/>
        <v>387320.2382981127</v>
      </c>
      <c r="L72" s="67">
        <f t="shared" si="7"/>
        <v>137947.75</v>
      </c>
      <c r="M72" s="67">
        <f t="shared" si="7"/>
        <v>247920.75</v>
      </c>
      <c r="N72" s="67">
        <f t="shared" si="7"/>
        <v>222062.69448572458</v>
      </c>
      <c r="O72" s="67">
        <f t="shared" si="7"/>
        <v>115029.6875</v>
      </c>
      <c r="P72" s="67">
        <f t="shared" si="7"/>
        <v>17420.309740446737</v>
      </c>
      <c r="Q72" s="67">
        <f t="shared" si="7"/>
        <v>30460</v>
      </c>
    </row>
    <row r="73" spans="1:17" ht="12" customHeight="1" x14ac:dyDescent="0.25">
      <c r="A73" s="159" t="s">
        <v>140</v>
      </c>
      <c r="B73" s="83"/>
      <c r="C73" s="83">
        <f t="shared" si="7"/>
        <v>302628.6604666682</v>
      </c>
      <c r="D73" s="83">
        <f t="shared" si="7"/>
        <v>321445.625</v>
      </c>
      <c r="E73" s="83">
        <f t="shared" si="7"/>
        <v>0</v>
      </c>
      <c r="F73" s="83">
        <f t="shared" si="7"/>
        <v>145810.98334454192</v>
      </c>
      <c r="G73" s="83">
        <f t="shared" si="7"/>
        <v>118393.94327774466</v>
      </c>
      <c r="H73" s="83">
        <f t="shared" si="7"/>
        <v>322747.29034278897</v>
      </c>
      <c r="I73" s="83">
        <f t="shared" si="7"/>
        <v>0</v>
      </c>
      <c r="J73" s="83">
        <f t="shared" si="7"/>
        <v>35153.52317483315</v>
      </c>
      <c r="K73" s="83">
        <f t="shared" si="7"/>
        <v>217248.4784446593</v>
      </c>
      <c r="L73" s="83">
        <f t="shared" si="7"/>
        <v>19133.625000000029</v>
      </c>
      <c r="M73" s="83">
        <f t="shared" si="7"/>
        <v>78874.527539318195</v>
      </c>
      <c r="N73" s="83">
        <f t="shared" si="7"/>
        <v>113536.91824619439</v>
      </c>
      <c r="O73" s="83">
        <f t="shared" si="7"/>
        <v>26945.840271237772</v>
      </c>
      <c r="P73" s="83">
        <f t="shared" si="7"/>
        <v>308414.34999999957</v>
      </c>
      <c r="Q73" s="83">
        <f t="shared" si="7"/>
        <v>7.2759576141834259E-12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0</v>
      </c>
      <c r="C79" s="80">
        <f>RES_hhdet_numvin!C45</f>
        <v>111265.62500000001</v>
      </c>
      <c r="D79" s="80">
        <f>RES_hhdet_numvin!D45</f>
        <v>0</v>
      </c>
      <c r="E79" s="80">
        <f>RES_hhdet_numvin!E45</f>
        <v>0</v>
      </c>
      <c r="F79" s="80">
        <f>RES_hhdet_numvin!F45</f>
        <v>320354.62500000006</v>
      </c>
      <c r="G79" s="80">
        <f>RES_hhdet_numvin!G45</f>
        <v>65717.625</v>
      </c>
      <c r="H79" s="80">
        <f>RES_hhdet_numvin!H45</f>
        <v>131930.62500000003</v>
      </c>
      <c r="I79" s="80">
        <f>RES_hhdet_numvin!I45</f>
        <v>0</v>
      </c>
      <c r="J79" s="80">
        <f>RES_hhdet_numvin!J45</f>
        <v>135119.62500000003</v>
      </c>
      <c r="K79" s="80">
        <f>RES_hhdet_numvin!K45</f>
        <v>238125.62500000009</v>
      </c>
      <c r="L79" s="80">
        <f>RES_hhdet_numvin!L45</f>
        <v>0</v>
      </c>
      <c r="M79" s="80">
        <f>RES_hhdet_numvin!M45</f>
        <v>318285.62500000006</v>
      </c>
      <c r="N79" s="80">
        <f>RES_hhdet_numvin!N45</f>
        <v>29070.625000000007</v>
      </c>
      <c r="O79" s="80">
        <f>RES_hhdet_numvin!O45</f>
        <v>0</v>
      </c>
      <c r="P79" s="80">
        <f>RES_hhdet_numvin!P45</f>
        <v>0</v>
      </c>
      <c r="Q79" s="80">
        <f>RES_hhdet_numvin!Q45</f>
        <v>0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1012.3750000000002</v>
      </c>
      <c r="D81" s="80">
        <f>RES_hhdet_numvin!D48</f>
        <v>0</v>
      </c>
      <c r="E81" s="80">
        <f>RES_hhdet_numvin!E48</f>
        <v>0</v>
      </c>
      <c r="F81" s="80">
        <f>RES_hhdet_numvin!F48</f>
        <v>68198.000000000015</v>
      </c>
      <c r="G81" s="80">
        <f>RES_hhdet_numvin!G48</f>
        <v>42288.000000000007</v>
      </c>
      <c r="H81" s="80">
        <f>RES_hhdet_numvin!H48</f>
        <v>36954.000000000007</v>
      </c>
      <c r="I81" s="80">
        <f>RES_hhdet_numvin!I48</f>
        <v>0</v>
      </c>
      <c r="J81" s="80">
        <f>RES_hhdet_numvin!J48</f>
        <v>3922.0000000000009</v>
      </c>
      <c r="K81" s="80">
        <f>RES_hhdet_numvin!K48</f>
        <v>90921.000000000015</v>
      </c>
      <c r="L81" s="80">
        <f>RES_hhdet_numvin!L48</f>
        <v>0</v>
      </c>
      <c r="M81" s="80">
        <f>RES_hhdet_numvin!M48</f>
        <v>135410.00000000003</v>
      </c>
      <c r="N81" s="80">
        <f>RES_hhdet_numvin!N48</f>
        <v>29070.625000000007</v>
      </c>
      <c r="O81" s="80">
        <f>RES_hhdet_numvin!O48</f>
        <v>0</v>
      </c>
      <c r="P81" s="80">
        <f>RES_hhdet_numvin!P48</f>
        <v>0</v>
      </c>
      <c r="Q81" s="80">
        <f>RES_hhdet_numvin!Q48</f>
        <v>0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101445.83657450859</v>
      </c>
      <c r="D83" s="80">
        <f>RES_hhdet_numvin!D50</f>
        <v>0</v>
      </c>
      <c r="E83" s="80">
        <f>RES_hhdet_numvin!E50</f>
        <v>0</v>
      </c>
      <c r="F83" s="80">
        <f>RES_hhdet_numvin!F50</f>
        <v>303432.90334430349</v>
      </c>
      <c r="G83" s="80">
        <f>RES_hhdet_numvin!G50</f>
        <v>56443.169121328508</v>
      </c>
      <c r="H83" s="80">
        <f>RES_hhdet_numvin!H50</f>
        <v>123112.91591202686</v>
      </c>
      <c r="I83" s="80">
        <f>RES_hhdet_numvin!I50</f>
        <v>0</v>
      </c>
      <c r="J83" s="80">
        <f>RES_hhdet_numvin!J50</f>
        <v>124157.17555967097</v>
      </c>
      <c r="K83" s="80">
        <f>RES_hhdet_numvin!K50</f>
        <v>221125.77677183331</v>
      </c>
      <c r="L83" s="80">
        <f>RES_hhdet_numvin!L50</f>
        <v>0</v>
      </c>
      <c r="M83" s="80">
        <f>RES_hhdet_numvin!M50</f>
        <v>271168.0385622388</v>
      </c>
      <c r="N83" s="80">
        <f>RES_hhdet_numvin!N50</f>
        <v>15228.184154089678</v>
      </c>
      <c r="O83" s="80">
        <f>RES_hhdet_numvin!O50</f>
        <v>0</v>
      </c>
      <c r="P83" s="80">
        <f>RES_hhdet_numvin!P50</f>
        <v>0</v>
      </c>
      <c r="Q83" s="80">
        <f>RES_hhdet_numvin!Q50</f>
        <v>0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8296.7884254914115</v>
      </c>
      <c r="D84" s="80">
        <f>RES_hhdet_numvin!D51</f>
        <v>0</v>
      </c>
      <c r="E84" s="80">
        <f>RES_hhdet_numvin!E51</f>
        <v>0</v>
      </c>
      <c r="F84" s="80">
        <f>RES_hhdet_numvin!F51</f>
        <v>16921.721655696587</v>
      </c>
      <c r="G84" s="80">
        <f>RES_hhdet_numvin!G51</f>
        <v>9274.4558786714988</v>
      </c>
      <c r="H84" s="80">
        <f>RES_hhdet_numvin!H51</f>
        <v>8817.7090879731732</v>
      </c>
      <c r="I84" s="80">
        <f>RES_hhdet_numvin!I51</f>
        <v>0</v>
      </c>
      <c r="J84" s="80">
        <f>RES_hhdet_numvin!J51</f>
        <v>10962.449440329068</v>
      </c>
      <c r="K84" s="80">
        <f>RES_hhdet_numvin!K51</f>
        <v>16999.848228166771</v>
      </c>
      <c r="L84" s="80">
        <f>RES_hhdet_numvin!L51</f>
        <v>0</v>
      </c>
      <c r="M84" s="80">
        <f>RES_hhdet_numvin!M51</f>
        <v>26410.223705842258</v>
      </c>
      <c r="N84" s="80">
        <f>RES_hhdet_numvin!N51</f>
        <v>16.803577829291598</v>
      </c>
      <c r="O84" s="80">
        <f>RES_hhdet_numvin!O51</f>
        <v>0</v>
      </c>
      <c r="P84" s="80">
        <f>RES_hhdet_numvin!P51</f>
        <v>0</v>
      </c>
      <c r="Q84" s="80">
        <f>RES_hhdet_numvin!Q51</f>
        <v>0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1260.0000000000146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0</v>
      </c>
      <c r="H85" s="80">
        <f>RES_hhdet_numvin!H54</f>
        <v>0</v>
      </c>
      <c r="I85" s="80">
        <f>RES_hhdet_numvin!I54</f>
        <v>0</v>
      </c>
      <c r="J85" s="80">
        <f>RES_hhdet_numvin!J54</f>
        <v>0</v>
      </c>
      <c r="K85" s="80">
        <f>RES_hhdet_numvin!K54</f>
        <v>0</v>
      </c>
      <c r="L85" s="80">
        <f>RES_hhdet_numvin!L54</f>
        <v>0</v>
      </c>
      <c r="M85" s="80">
        <f>RES_hhdet_numvin!M54</f>
        <v>19107.726483103583</v>
      </c>
      <c r="N85" s="80">
        <f>RES_hhdet_numvin!N54</f>
        <v>13007.273516896425</v>
      </c>
      <c r="O85" s="80">
        <f>RES_hhdet_numvin!O54</f>
        <v>0</v>
      </c>
      <c r="P85" s="80">
        <f>RES_hhdet_numvin!P54</f>
        <v>0</v>
      </c>
      <c r="Q85" s="80">
        <f>RES_hhdet_numvin!Q54</f>
        <v>0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263.00000000000301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0</v>
      </c>
      <c r="K86" s="80">
        <f>RES_hhdet_numvin!K55</f>
        <v>0</v>
      </c>
      <c r="L86" s="80">
        <f>RES_hhdet_numvin!L55</f>
        <v>0</v>
      </c>
      <c r="M86" s="80">
        <f>RES_hhdet_numvin!M55</f>
        <v>1599.6362488153895</v>
      </c>
      <c r="N86" s="80">
        <f>RES_hhdet_numvin!N55</f>
        <v>818.36375118461103</v>
      </c>
      <c r="O86" s="80">
        <f>RES_hhdet_numvin!O55</f>
        <v>0</v>
      </c>
      <c r="P86" s="80">
        <f>RES_hhdet_numvin!P55</f>
        <v>0</v>
      </c>
      <c r="Q86" s="80">
        <f>RES_hhdet_numvin!Q55</f>
        <v>0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111265.62500000003</v>
      </c>
      <c r="D88" s="80">
        <f>RES_hhdet_numvin!D59</f>
        <v>0</v>
      </c>
      <c r="E88" s="80">
        <f>RES_hhdet_numvin!E59</f>
        <v>0</v>
      </c>
      <c r="F88" s="80">
        <f>RES_hhdet_numvin!F59</f>
        <v>237277.70675380563</v>
      </c>
      <c r="G88" s="80">
        <f>RES_hhdet_numvin!G59</f>
        <v>40479.758812307155</v>
      </c>
      <c r="H88" s="80">
        <f>RES_hhdet_numvin!H59</f>
        <v>21092.542420607864</v>
      </c>
      <c r="I88" s="80">
        <f>RES_hhdet_numvin!I59</f>
        <v>0</v>
      </c>
      <c r="J88" s="80">
        <f>RES_hhdet_numvin!J59</f>
        <v>39371.267906052788</v>
      </c>
      <c r="K88" s="80">
        <f>RES_hhdet_numvin!K59</f>
        <v>73989.277466166954</v>
      </c>
      <c r="L88" s="80">
        <f>RES_hhdet_numvin!L59</f>
        <v>0</v>
      </c>
      <c r="M88" s="80">
        <f>RES_hhdet_numvin!M59</f>
        <v>122931.8339091408</v>
      </c>
      <c r="N88" s="80">
        <f>RES_hhdet_numvin!N59</f>
        <v>15244.987731918973</v>
      </c>
      <c r="O88" s="80">
        <f>RES_hhdet_numvin!O59</f>
        <v>0</v>
      </c>
      <c r="P88" s="80">
        <f>RES_hhdet_numvin!P59</f>
        <v>0</v>
      </c>
      <c r="Q88" s="80">
        <f>RES_hhdet_numvin!Q59</f>
        <v>0</v>
      </c>
    </row>
    <row r="89" spans="1:17" ht="12" customHeight="1" x14ac:dyDescent="0.25">
      <c r="A89" s="29" t="s">
        <v>140</v>
      </c>
      <c r="B89" s="78">
        <f>RES_hhdet_numvin!B60</f>
        <v>0</v>
      </c>
      <c r="C89" s="78">
        <f>RES_hhdet_numvin!C60</f>
        <v>0</v>
      </c>
      <c r="D89" s="78">
        <f>RES_hhdet_numvin!D60</f>
        <v>0</v>
      </c>
      <c r="E89" s="78">
        <f>RES_hhdet_numvin!E60</f>
        <v>0</v>
      </c>
      <c r="F89" s="78">
        <f>RES_hhdet_numvin!F60</f>
        <v>83076.9182461944</v>
      </c>
      <c r="G89" s="78">
        <f>RES_hhdet_numvin!G60</f>
        <v>25237.86618769286</v>
      </c>
      <c r="H89" s="78">
        <f>RES_hhdet_numvin!H60</f>
        <v>110838.08257939217</v>
      </c>
      <c r="I89" s="78">
        <f>RES_hhdet_numvin!I60</f>
        <v>0</v>
      </c>
      <c r="J89" s="78">
        <f>RES_hhdet_numvin!J60</f>
        <v>95748.357093947241</v>
      </c>
      <c r="K89" s="78">
        <f>RES_hhdet_numvin!K60</f>
        <v>164136.34753383312</v>
      </c>
      <c r="L89" s="78">
        <f>RES_hhdet_numvin!L60</f>
        <v>0</v>
      </c>
      <c r="M89" s="78">
        <f>RES_hhdet_numvin!M60</f>
        <v>195353.79109085927</v>
      </c>
      <c r="N89" s="78">
        <f>RES_hhdet_numvin!N60</f>
        <v>13825.637268081035</v>
      </c>
      <c r="O89" s="78">
        <f>RES_hhdet_numvin!O60</f>
        <v>0</v>
      </c>
      <c r="P89" s="78">
        <f>RES_hhdet_numvin!P60</f>
        <v>0</v>
      </c>
      <c r="Q89" s="78">
        <f>RES_hhdet_numvin!Q60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5673.0990010276764</v>
      </c>
      <c r="C93" s="168">
        <f t="shared" ref="C93:Q93" si="8">SUM(C94,C97,C99,C108)</f>
        <v>6100.394547809572</v>
      </c>
      <c r="D93" s="168">
        <f t="shared" si="8"/>
        <v>5405.2500103072807</v>
      </c>
      <c r="E93" s="168">
        <f t="shared" si="8"/>
        <v>4485.7014275977281</v>
      </c>
      <c r="F93" s="168">
        <f t="shared" si="8"/>
        <v>4723.1846906645951</v>
      </c>
      <c r="G93" s="168">
        <f t="shared" si="8"/>
        <v>4548.3929650141235</v>
      </c>
      <c r="H93" s="168">
        <f t="shared" si="8"/>
        <v>3973.0469340725667</v>
      </c>
      <c r="I93" s="168">
        <f t="shared" si="8"/>
        <v>3033.4610854244966</v>
      </c>
      <c r="J93" s="168">
        <f t="shared" si="8"/>
        <v>2877.3839388908814</v>
      </c>
      <c r="K93" s="168">
        <f t="shared" si="8"/>
        <v>2770.6148470706576</v>
      </c>
      <c r="L93" s="168">
        <f t="shared" si="8"/>
        <v>2254.3912127330741</v>
      </c>
      <c r="M93" s="168">
        <f t="shared" si="8"/>
        <v>2138.9501747485933</v>
      </c>
      <c r="N93" s="168">
        <f t="shared" si="8"/>
        <v>1840.4962610945238</v>
      </c>
      <c r="O93" s="168">
        <f t="shared" si="8"/>
        <v>1743.5332724037355</v>
      </c>
      <c r="P93" s="168">
        <f t="shared" si="8"/>
        <v>1366.2262094352711</v>
      </c>
      <c r="Q93" s="168">
        <f t="shared" si="8"/>
        <v>1520.5645364557299</v>
      </c>
    </row>
    <row r="94" spans="1:17" ht="12" customHeight="1" x14ac:dyDescent="0.25">
      <c r="A94" s="158" t="s">
        <v>65</v>
      </c>
      <c r="B94" s="157">
        <f>SUM(B95:B96)</f>
        <v>3808.7736311788981</v>
      </c>
      <c r="C94" s="157">
        <f t="shared" ref="C94:Q94" si="9">SUM(C95:C96)</f>
        <v>4190.6948160993215</v>
      </c>
      <c r="D94" s="157">
        <f t="shared" si="9"/>
        <v>3643.8924512396111</v>
      </c>
      <c r="E94" s="157">
        <f t="shared" si="9"/>
        <v>3101.7380353858634</v>
      </c>
      <c r="F94" s="157">
        <f t="shared" si="9"/>
        <v>3239.254927568365</v>
      </c>
      <c r="G94" s="157">
        <f t="shared" si="9"/>
        <v>3184.6319825584865</v>
      </c>
      <c r="H94" s="157">
        <f t="shared" si="9"/>
        <v>2733.4593326111326</v>
      </c>
      <c r="I94" s="157">
        <f t="shared" si="9"/>
        <v>2088.2326080546945</v>
      </c>
      <c r="J94" s="157">
        <f t="shared" si="9"/>
        <v>2002.2137220996967</v>
      </c>
      <c r="K94" s="157">
        <f t="shared" si="9"/>
        <v>1945.7897693702889</v>
      </c>
      <c r="L94" s="157">
        <f t="shared" si="9"/>
        <v>1599.9383703578978</v>
      </c>
      <c r="M94" s="157">
        <f t="shared" si="9"/>
        <v>1463.8738956699403</v>
      </c>
      <c r="N94" s="157">
        <f t="shared" si="9"/>
        <v>1288.650471091677</v>
      </c>
      <c r="O94" s="157">
        <f t="shared" si="9"/>
        <v>1220.2314487607964</v>
      </c>
      <c r="P94" s="157">
        <f t="shared" si="9"/>
        <v>886.31018030456698</v>
      </c>
      <c r="Q94" s="157">
        <f t="shared" si="9"/>
        <v>1031.3179114359821</v>
      </c>
    </row>
    <row r="95" spans="1:17" ht="12" customHeight="1" x14ac:dyDescent="0.25">
      <c r="A95" s="23" t="s">
        <v>166</v>
      </c>
      <c r="B95" s="156">
        <f>RES_hhdet_fec!B$45</f>
        <v>3742.7195365923708</v>
      </c>
      <c r="C95" s="156">
        <f>RES_hhdet_fec!C$45</f>
        <v>4120.9949764876746</v>
      </c>
      <c r="D95" s="156">
        <f>RES_hhdet_fec!D$45</f>
        <v>3577.9247022777681</v>
      </c>
      <c r="E95" s="156">
        <f>RES_hhdet_fec!E$45</f>
        <v>3042.5894774602411</v>
      </c>
      <c r="F95" s="156">
        <f>RES_hhdet_fec!F$45</f>
        <v>3161.189472794581</v>
      </c>
      <c r="G95" s="156">
        <f>RES_hhdet_fec!G$45</f>
        <v>3115.5219201061727</v>
      </c>
      <c r="H95" s="156">
        <f>RES_hhdet_fec!H$45</f>
        <v>2679.1892366570664</v>
      </c>
      <c r="I95" s="156">
        <f>RES_hhdet_fec!I$45</f>
        <v>2060.7422308337473</v>
      </c>
      <c r="J95" s="156">
        <f>RES_hhdet_fec!J$45</f>
        <v>1976.6301528202148</v>
      </c>
      <c r="K95" s="156">
        <f>RES_hhdet_fec!K$45</f>
        <v>1923.0346621205906</v>
      </c>
      <c r="L95" s="156">
        <f>RES_hhdet_fec!L$45</f>
        <v>1578.9990558546722</v>
      </c>
      <c r="M95" s="156">
        <f>RES_hhdet_fec!M$45</f>
        <v>1438.2023965146248</v>
      </c>
      <c r="N95" s="156">
        <f>RES_hhdet_fec!N$45</f>
        <v>1274.4000831149835</v>
      </c>
      <c r="O95" s="156">
        <f>RES_hhdet_fec!O$45</f>
        <v>1205.7187736298406</v>
      </c>
      <c r="P95" s="156">
        <f>RES_hhdet_fec!P$45</f>
        <v>877.16297855080518</v>
      </c>
      <c r="Q95" s="156">
        <f>RES_hhdet_fec!Q$45</f>
        <v>1011.4315215063963</v>
      </c>
    </row>
    <row r="96" spans="1:17" ht="12" customHeight="1" x14ac:dyDescent="0.25">
      <c r="A96" s="23" t="s">
        <v>60</v>
      </c>
      <c r="B96" s="156">
        <f>RES_hhdet_fec!B$46</f>
        <v>66.054094586527185</v>
      </c>
      <c r="C96" s="156">
        <f>RES_hhdet_fec!C$46</f>
        <v>69.699839611646723</v>
      </c>
      <c r="D96" s="156">
        <f>RES_hhdet_fec!D$46</f>
        <v>65.96774896184283</v>
      </c>
      <c r="E96" s="156">
        <f>RES_hhdet_fec!E$46</f>
        <v>59.148557925622427</v>
      </c>
      <c r="F96" s="156">
        <f>RES_hhdet_fec!F$46</f>
        <v>78.065454773784182</v>
      </c>
      <c r="G96" s="156">
        <f>RES_hhdet_fec!G$46</f>
        <v>69.110062452313642</v>
      </c>
      <c r="H96" s="156">
        <f>RES_hhdet_fec!H$46</f>
        <v>54.270095954066164</v>
      </c>
      <c r="I96" s="156">
        <f>RES_hhdet_fec!I$46</f>
        <v>27.490377220947227</v>
      </c>
      <c r="J96" s="156">
        <f>RES_hhdet_fec!J$46</f>
        <v>25.583569279481992</v>
      </c>
      <c r="K96" s="156">
        <f>RES_hhdet_fec!K$46</f>
        <v>22.755107249698415</v>
      </c>
      <c r="L96" s="156">
        <f>RES_hhdet_fec!L$46</f>
        <v>20.939314503225706</v>
      </c>
      <c r="M96" s="156">
        <f>RES_hhdet_fec!M$46</f>
        <v>25.671499155315686</v>
      </c>
      <c r="N96" s="156">
        <f>RES_hhdet_fec!N$46</f>
        <v>14.250387976693537</v>
      </c>
      <c r="O96" s="156">
        <f>RES_hhdet_fec!O$46</f>
        <v>14.512675130955806</v>
      </c>
      <c r="P96" s="156">
        <f>RES_hhdet_fec!P$46</f>
        <v>9.1472017537618235</v>
      </c>
      <c r="Q96" s="156">
        <f>RES_hhdet_fec!Q$46</f>
        <v>19.886389929585871</v>
      </c>
    </row>
    <row r="97" spans="1:17" ht="12" customHeight="1" x14ac:dyDescent="0.25">
      <c r="A97" s="158" t="s">
        <v>112</v>
      </c>
      <c r="B97" s="157">
        <f>B98</f>
        <v>70.647420084494414</v>
      </c>
      <c r="C97" s="157">
        <f t="shared" ref="C97:Q97" si="10">C98</f>
        <v>73.135035511290283</v>
      </c>
      <c r="D97" s="157">
        <f t="shared" si="10"/>
        <v>69.521404914723746</v>
      </c>
      <c r="E97" s="157">
        <f t="shared" si="10"/>
        <v>56.606611362942346</v>
      </c>
      <c r="F97" s="157">
        <f t="shared" si="10"/>
        <v>58.876368994927105</v>
      </c>
      <c r="G97" s="157">
        <f t="shared" si="10"/>
        <v>58.234683384860915</v>
      </c>
      <c r="H97" s="157">
        <f t="shared" si="10"/>
        <v>56.914432623793559</v>
      </c>
      <c r="I97" s="157">
        <f t="shared" si="10"/>
        <v>44.94586884550688</v>
      </c>
      <c r="J97" s="157">
        <f t="shared" si="10"/>
        <v>44.839549763468185</v>
      </c>
      <c r="K97" s="157">
        <f t="shared" si="10"/>
        <v>41.954593330314999</v>
      </c>
      <c r="L97" s="157">
        <f t="shared" si="10"/>
        <v>35.314111401401483</v>
      </c>
      <c r="M97" s="157">
        <f t="shared" si="10"/>
        <v>41.045452909098714</v>
      </c>
      <c r="N97" s="157">
        <f t="shared" si="10"/>
        <v>38.595330372629292</v>
      </c>
      <c r="O97" s="157">
        <f t="shared" si="10"/>
        <v>37.248735355868014</v>
      </c>
      <c r="P97" s="157">
        <f t="shared" si="10"/>
        <v>35.870803547383112</v>
      </c>
      <c r="Q97" s="157">
        <f t="shared" si="10"/>
        <v>35.543654063020611</v>
      </c>
    </row>
    <row r="98" spans="1:17" ht="12" customHeight="1" x14ac:dyDescent="0.25">
      <c r="A98" s="23" t="s">
        <v>60</v>
      </c>
      <c r="B98" s="156">
        <f>RES_hhdet_fec!B$48</f>
        <v>70.647420084494414</v>
      </c>
      <c r="C98" s="156">
        <f>RES_hhdet_fec!C$48</f>
        <v>73.135035511290283</v>
      </c>
      <c r="D98" s="156">
        <f>RES_hhdet_fec!D$48</f>
        <v>69.521404914723746</v>
      </c>
      <c r="E98" s="156">
        <f>RES_hhdet_fec!E$48</f>
        <v>56.606611362942346</v>
      </c>
      <c r="F98" s="156">
        <f>RES_hhdet_fec!F$48</f>
        <v>58.876368994927105</v>
      </c>
      <c r="G98" s="156">
        <f>RES_hhdet_fec!G$48</f>
        <v>58.234683384860915</v>
      </c>
      <c r="H98" s="156">
        <f>RES_hhdet_fec!H$48</f>
        <v>56.914432623793559</v>
      </c>
      <c r="I98" s="156">
        <f>RES_hhdet_fec!I$48</f>
        <v>44.94586884550688</v>
      </c>
      <c r="J98" s="156">
        <f>RES_hhdet_fec!J$48</f>
        <v>44.839549763468185</v>
      </c>
      <c r="K98" s="156">
        <f>RES_hhdet_fec!K$48</f>
        <v>41.954593330314999</v>
      </c>
      <c r="L98" s="156">
        <f>RES_hhdet_fec!L$48</f>
        <v>35.314111401401483</v>
      </c>
      <c r="M98" s="156">
        <f>RES_hhdet_fec!M$48</f>
        <v>41.045452909098714</v>
      </c>
      <c r="N98" s="156">
        <f>RES_hhdet_fec!N$48</f>
        <v>38.595330372629292</v>
      </c>
      <c r="O98" s="156">
        <f>RES_hhdet_fec!O$48</f>
        <v>37.248735355868014</v>
      </c>
      <c r="P98" s="156">
        <f>RES_hhdet_fec!P$48</f>
        <v>35.870803547383112</v>
      </c>
      <c r="Q98" s="156">
        <f>RES_hhdet_fec!Q$48</f>
        <v>35.543654063020611</v>
      </c>
    </row>
    <row r="99" spans="1:17" ht="12" customHeight="1" x14ac:dyDescent="0.25">
      <c r="A99" s="158" t="s">
        <v>63</v>
      </c>
      <c r="B99" s="157">
        <f>SUM(B100:B101,B104:B105)</f>
        <v>1221.5520221338452</v>
      </c>
      <c r="C99" s="157">
        <f t="shared" ref="C99:Q99" si="11">SUM(C100:C101,C104:C105)</f>
        <v>1268.8113242766847</v>
      </c>
      <c r="D99" s="157">
        <f t="shared" si="11"/>
        <v>1181.0166402649961</v>
      </c>
      <c r="E99" s="157">
        <f t="shared" si="11"/>
        <v>902.26624985321837</v>
      </c>
      <c r="F99" s="157">
        <f t="shared" si="11"/>
        <v>970.72437633755135</v>
      </c>
      <c r="G99" s="157">
        <f t="shared" si="11"/>
        <v>885.78121398701467</v>
      </c>
      <c r="H99" s="157">
        <f t="shared" si="11"/>
        <v>813.55064234126951</v>
      </c>
      <c r="I99" s="157">
        <f t="shared" si="11"/>
        <v>631.08365595355076</v>
      </c>
      <c r="J99" s="157">
        <f t="shared" si="11"/>
        <v>575.36382993115683</v>
      </c>
      <c r="K99" s="157">
        <f t="shared" si="11"/>
        <v>544.46197502223049</v>
      </c>
      <c r="L99" s="157">
        <f t="shared" si="11"/>
        <v>421.13887472139032</v>
      </c>
      <c r="M99" s="157">
        <f t="shared" si="11"/>
        <v>444.62617914788217</v>
      </c>
      <c r="N99" s="157">
        <f t="shared" si="11"/>
        <v>353.00549014229824</v>
      </c>
      <c r="O99" s="157">
        <f t="shared" si="11"/>
        <v>328.63737788692237</v>
      </c>
      <c r="P99" s="157">
        <f t="shared" si="11"/>
        <v>299.53984361429866</v>
      </c>
      <c r="Q99" s="157">
        <f t="shared" si="11"/>
        <v>294.12392192121592</v>
      </c>
    </row>
    <row r="100" spans="1:17" ht="12" customHeight="1" x14ac:dyDescent="0.25">
      <c r="A100" s="167" t="s">
        <v>165</v>
      </c>
      <c r="B100" s="132">
        <f>RES_hhdet_fec!B$50</f>
        <v>734.01897765761896</v>
      </c>
      <c r="C100" s="132">
        <f>RES_hhdet_fec!C$50</f>
        <v>823.24291368821866</v>
      </c>
      <c r="D100" s="132">
        <f>RES_hhdet_fec!D$50</f>
        <v>783.11477039200145</v>
      </c>
      <c r="E100" s="132">
        <f>RES_hhdet_fec!E$50</f>
        <v>623.07900521026033</v>
      </c>
      <c r="F100" s="132">
        <f>RES_hhdet_fec!F$50</f>
        <v>674.03565139867248</v>
      </c>
      <c r="G100" s="132">
        <f>RES_hhdet_fec!G$50</f>
        <v>653.84070599029906</v>
      </c>
      <c r="H100" s="132">
        <f>RES_hhdet_fec!H$50</f>
        <v>642.12085455035151</v>
      </c>
      <c r="I100" s="132">
        <f>RES_hhdet_fec!I$50</f>
        <v>538.26130252307405</v>
      </c>
      <c r="J100" s="132">
        <f>RES_hhdet_fec!J$50</f>
        <v>500.06386028323971</v>
      </c>
      <c r="K100" s="132">
        <f>RES_hhdet_fec!K$50</f>
        <v>477.26897966277028</v>
      </c>
      <c r="L100" s="132">
        <f>RES_hhdet_fec!L$50</f>
        <v>367.30414677463392</v>
      </c>
      <c r="M100" s="132">
        <f>RES_hhdet_fec!M$50</f>
        <v>387.58748024619945</v>
      </c>
      <c r="N100" s="132">
        <f>RES_hhdet_fec!N$50</f>
        <v>320.17460022648538</v>
      </c>
      <c r="O100" s="132">
        <f>RES_hhdet_fec!O$50</f>
        <v>302.75403128229846</v>
      </c>
      <c r="P100" s="132">
        <f>RES_hhdet_fec!P$50</f>
        <v>277.44561106107471</v>
      </c>
      <c r="Q100" s="132">
        <f>RES_hhdet_fec!Q$50</f>
        <v>269.02270082835679</v>
      </c>
    </row>
    <row r="101" spans="1:17" ht="12" customHeight="1" x14ac:dyDescent="0.25">
      <c r="A101" s="167" t="s">
        <v>164</v>
      </c>
      <c r="B101" s="132">
        <f>SUM(B102:B103)</f>
        <v>2.6313143622363127</v>
      </c>
      <c r="C101" s="132">
        <f t="shared" ref="C101:Q101" si="12">SUM(C102:C103)</f>
        <v>3.1015497236944816</v>
      </c>
      <c r="D101" s="132">
        <f t="shared" si="12"/>
        <v>3.4177927371082331</v>
      </c>
      <c r="E101" s="132">
        <f t="shared" si="12"/>
        <v>3.1153110859143407</v>
      </c>
      <c r="F101" s="132">
        <f t="shared" si="12"/>
        <v>3.7026570934279208</v>
      </c>
      <c r="G101" s="132">
        <f t="shared" si="12"/>
        <v>5.2957753276202411</v>
      </c>
      <c r="H101" s="132">
        <f t="shared" si="12"/>
        <v>6.6451123438950646</v>
      </c>
      <c r="I101" s="132">
        <f t="shared" si="12"/>
        <v>8.3696262087775004</v>
      </c>
      <c r="J101" s="132">
        <f t="shared" si="12"/>
        <v>9.9712183147632736</v>
      </c>
      <c r="K101" s="132">
        <f t="shared" si="12"/>
        <v>12.19866581448715</v>
      </c>
      <c r="L101" s="132">
        <f t="shared" si="12"/>
        <v>14.550350964110898</v>
      </c>
      <c r="M101" s="132">
        <f t="shared" si="12"/>
        <v>15.523804749678286</v>
      </c>
      <c r="N101" s="132">
        <f t="shared" si="12"/>
        <v>14.629116976264431</v>
      </c>
      <c r="O101" s="132">
        <f t="shared" si="12"/>
        <v>15.291429597130048</v>
      </c>
      <c r="P101" s="132">
        <f t="shared" si="12"/>
        <v>15.243643095382987</v>
      </c>
      <c r="Q101" s="132">
        <f t="shared" si="12"/>
        <v>15.806452899907921</v>
      </c>
    </row>
    <row r="102" spans="1:17" ht="12" customHeight="1" x14ac:dyDescent="0.25">
      <c r="A102" s="166" t="s">
        <v>163</v>
      </c>
      <c r="B102" s="165">
        <f>RES_hhdet_fec!B$52</f>
        <v>1.4939603867794631</v>
      </c>
      <c r="C102" s="165">
        <f>RES_hhdet_fec!C$52</f>
        <v>1.7995698241082887</v>
      </c>
      <c r="D102" s="165">
        <f>RES_hhdet_fec!D$52</f>
        <v>1.9429673302299764</v>
      </c>
      <c r="E102" s="165">
        <f>RES_hhdet_fec!E$52</f>
        <v>1.7181473294974698</v>
      </c>
      <c r="F102" s="165">
        <f>RES_hhdet_fec!F$52</f>
        <v>2.1097058067462053</v>
      </c>
      <c r="G102" s="165">
        <f>RES_hhdet_fec!G$52</f>
        <v>2.9787042566564428</v>
      </c>
      <c r="H102" s="165">
        <f>RES_hhdet_fec!H$52</f>
        <v>3.7243387925813054</v>
      </c>
      <c r="I102" s="165">
        <f>RES_hhdet_fec!I$52</f>
        <v>4.6727266431784056</v>
      </c>
      <c r="J102" s="165">
        <f>RES_hhdet_fec!J$52</f>
        <v>5.5463368965448003</v>
      </c>
      <c r="K102" s="165">
        <f>RES_hhdet_fec!K$52</f>
        <v>6.7612782166389156</v>
      </c>
      <c r="L102" s="165">
        <f>RES_hhdet_fec!L$52</f>
        <v>7.9206417454005305</v>
      </c>
      <c r="M102" s="165">
        <f>RES_hhdet_fec!M$52</f>
        <v>8.6811738039461375</v>
      </c>
      <c r="N102" s="165">
        <f>RES_hhdet_fec!N$52</f>
        <v>8.0571788594894542</v>
      </c>
      <c r="O102" s="165">
        <f>RES_hhdet_fec!O$52</f>
        <v>8.4047206207986829</v>
      </c>
      <c r="P102" s="165">
        <f>RES_hhdet_fec!P$52</f>
        <v>8.356489867548019</v>
      </c>
      <c r="Q102" s="165">
        <f>RES_hhdet_fec!Q$52</f>
        <v>8.6450835599065936</v>
      </c>
    </row>
    <row r="103" spans="1:17" ht="12" customHeight="1" x14ac:dyDescent="0.25">
      <c r="A103" s="147" t="s">
        <v>59</v>
      </c>
      <c r="B103" s="164">
        <f>RES_hhdet_fec!B$53</f>
        <v>1.1373539754568494</v>
      </c>
      <c r="C103" s="164">
        <f>RES_hhdet_fec!C$53</f>
        <v>1.3019798995861931</v>
      </c>
      <c r="D103" s="164">
        <f>RES_hhdet_fec!D$53</f>
        <v>1.4748254068782567</v>
      </c>
      <c r="E103" s="164">
        <f>RES_hhdet_fec!E$53</f>
        <v>1.3971637564168711</v>
      </c>
      <c r="F103" s="164">
        <f>RES_hhdet_fec!F$53</f>
        <v>1.5929512866817153</v>
      </c>
      <c r="G103" s="164">
        <f>RES_hhdet_fec!G$53</f>
        <v>2.3170710709637983</v>
      </c>
      <c r="H103" s="164">
        <f>RES_hhdet_fec!H$53</f>
        <v>2.9207735513137592</v>
      </c>
      <c r="I103" s="164">
        <f>RES_hhdet_fec!I$53</f>
        <v>3.6968995655990948</v>
      </c>
      <c r="J103" s="164">
        <f>RES_hhdet_fec!J$53</f>
        <v>4.4248814182184724</v>
      </c>
      <c r="K103" s="164">
        <f>RES_hhdet_fec!K$53</f>
        <v>5.4373875978482342</v>
      </c>
      <c r="L103" s="164">
        <f>RES_hhdet_fec!L$53</f>
        <v>6.6297092187103672</v>
      </c>
      <c r="M103" s="164">
        <f>RES_hhdet_fec!M$53</f>
        <v>6.8426309457321484</v>
      </c>
      <c r="N103" s="164">
        <f>RES_hhdet_fec!N$53</f>
        <v>6.5719381167749766</v>
      </c>
      <c r="O103" s="164">
        <f>RES_hhdet_fec!O$53</f>
        <v>6.8867089763313656</v>
      </c>
      <c r="P103" s="164">
        <f>RES_hhdet_fec!P$53</f>
        <v>6.8871532278349683</v>
      </c>
      <c r="Q103" s="164">
        <f>RES_hhdet_fec!Q$53</f>
        <v>7.1613693400013272</v>
      </c>
    </row>
    <row r="104" spans="1:17" ht="12" customHeight="1" x14ac:dyDescent="0.25">
      <c r="A104" s="163" t="s">
        <v>142</v>
      </c>
      <c r="B104" s="162">
        <f>RES_hhdet_fec!B$54</f>
        <v>483.1085710507748</v>
      </c>
      <c r="C104" s="162">
        <f>RES_hhdet_fec!C$54</f>
        <v>440.65608260759342</v>
      </c>
      <c r="D104" s="162">
        <f>RES_hhdet_fec!D$54</f>
        <v>392.70302698225726</v>
      </c>
      <c r="E104" s="162">
        <f>RES_hhdet_fec!E$54</f>
        <v>274.70190258178059</v>
      </c>
      <c r="F104" s="162">
        <f>RES_hhdet_fec!F$54</f>
        <v>291.3752759556636</v>
      </c>
      <c r="G104" s="162">
        <f>RES_hhdet_fec!G$54</f>
        <v>224.83337129001541</v>
      </c>
      <c r="H104" s="162">
        <f>RES_hhdet_fec!H$54</f>
        <v>163.06401202750425</v>
      </c>
      <c r="I104" s="162">
        <f>RES_hhdet_fec!I$54</f>
        <v>83.081794226206625</v>
      </c>
      <c r="J104" s="162">
        <f>RES_hhdet_fec!J$54</f>
        <v>63.949638635782058</v>
      </c>
      <c r="K104" s="162">
        <f>RES_hhdet_fec!K$54</f>
        <v>53.503233925645503</v>
      </c>
      <c r="L104" s="162">
        <f>RES_hhdet_fec!L$54</f>
        <v>37.774320163296736</v>
      </c>
      <c r="M104" s="162">
        <f>RES_hhdet_fec!M$54</f>
        <v>39.898733888573091</v>
      </c>
      <c r="N104" s="162">
        <f>RES_hhdet_fec!N$54</f>
        <v>17.382999690413651</v>
      </c>
      <c r="O104" s="162">
        <f>RES_hhdet_fec!O$54</f>
        <v>10.085037245700303</v>
      </c>
      <c r="P104" s="162">
        <f>RES_hhdet_fec!P$54</f>
        <v>6.4782527497050895</v>
      </c>
      <c r="Q104" s="162">
        <f>RES_hhdet_fec!Q$54</f>
        <v>8.8150095737453356</v>
      </c>
    </row>
    <row r="105" spans="1:17" ht="12" customHeight="1" x14ac:dyDescent="0.25">
      <c r="A105" s="161" t="s">
        <v>141</v>
      </c>
      <c r="B105" s="160">
        <f>SUM(B106:B107)</f>
        <v>1.7931590632151826</v>
      </c>
      <c r="C105" s="160">
        <f t="shared" ref="C105:Q105" si="13">SUM(C106:C107)</f>
        <v>1.8107782571780537</v>
      </c>
      <c r="D105" s="160">
        <f t="shared" si="13"/>
        <v>1.7810501536291383</v>
      </c>
      <c r="E105" s="160">
        <f t="shared" si="13"/>
        <v>1.3700309752630986</v>
      </c>
      <c r="F105" s="160">
        <f t="shared" si="13"/>
        <v>1.6107918897873934</v>
      </c>
      <c r="G105" s="160">
        <f t="shared" si="13"/>
        <v>1.8113613790798733</v>
      </c>
      <c r="H105" s="160">
        <f t="shared" si="13"/>
        <v>1.7206634195187016</v>
      </c>
      <c r="I105" s="160">
        <f t="shared" si="13"/>
        <v>1.3709329954925824</v>
      </c>
      <c r="J105" s="160">
        <f t="shared" si="13"/>
        <v>1.3791126973717529</v>
      </c>
      <c r="K105" s="160">
        <f t="shared" si="13"/>
        <v>1.4910956193275287</v>
      </c>
      <c r="L105" s="160">
        <f t="shared" si="13"/>
        <v>1.5100568193487365</v>
      </c>
      <c r="M105" s="160">
        <f t="shared" si="13"/>
        <v>1.6161602634313841</v>
      </c>
      <c r="N105" s="160">
        <f t="shared" si="13"/>
        <v>0.81877324913475091</v>
      </c>
      <c r="O105" s="160">
        <f t="shared" si="13"/>
        <v>0.5068797617935884</v>
      </c>
      <c r="P105" s="160">
        <f t="shared" si="13"/>
        <v>0.37233670813587438</v>
      </c>
      <c r="Q105" s="160">
        <f t="shared" si="13"/>
        <v>0.47975861920585927</v>
      </c>
    </row>
    <row r="106" spans="1:17" ht="12" customHeight="1" x14ac:dyDescent="0.25">
      <c r="A106" s="148" t="s">
        <v>60</v>
      </c>
      <c r="B106" s="156">
        <f>RES_hhdet_fec!B$56</f>
        <v>0.98334801811597261</v>
      </c>
      <c r="C106" s="156">
        <f>RES_hhdet_fec!C$56</f>
        <v>0.96329872213585199</v>
      </c>
      <c r="D106" s="156">
        <f>RES_hhdet_fec!D$56</f>
        <v>0.97435539601165944</v>
      </c>
      <c r="E106" s="156">
        <f>RES_hhdet_fec!E$56</f>
        <v>0.7575170934754033</v>
      </c>
      <c r="F106" s="156">
        <f>RES_hhdet_fec!F$56</f>
        <v>0.91204655211577124</v>
      </c>
      <c r="G106" s="156">
        <f>RES_hhdet_fec!G$56</f>
        <v>1.0242703101805986</v>
      </c>
      <c r="H106" s="156">
        <f>RES_hhdet_fec!H$56</f>
        <v>0.9457791644102983</v>
      </c>
      <c r="I106" s="156">
        <f>RES_hhdet_fec!I$56</f>
        <v>0.72125311110822499</v>
      </c>
      <c r="J106" s="156">
        <f>RES_hhdet_fec!J$56</f>
        <v>0.70924552274235209</v>
      </c>
      <c r="K106" s="156">
        <f>RES_hhdet_fec!K$56</f>
        <v>0.75799775193158581</v>
      </c>
      <c r="L106" s="156">
        <f>RES_hhdet_fec!L$56</f>
        <v>0.81461061934542656</v>
      </c>
      <c r="M106" s="156">
        <f>RES_hhdet_fec!M$56</f>
        <v>0.89364643686339296</v>
      </c>
      <c r="N106" s="156">
        <f>RES_hhdet_fec!N$56</f>
        <v>0.43746652409542691</v>
      </c>
      <c r="O106" s="156">
        <f>RES_hhdet_fec!O$56</f>
        <v>0.27997470292705195</v>
      </c>
      <c r="P106" s="156">
        <f>RES_hhdet_fec!P$56</f>
        <v>0.1951040342367987</v>
      </c>
      <c r="Q106" s="156">
        <f>RES_hhdet_fec!Q$56</f>
        <v>0.28324243496283419</v>
      </c>
    </row>
    <row r="107" spans="1:17" ht="12" customHeight="1" x14ac:dyDescent="0.25">
      <c r="A107" s="148" t="s">
        <v>59</v>
      </c>
      <c r="B107" s="156">
        <f>RES_hhdet_fec!B$57</f>
        <v>0.80981104509921009</v>
      </c>
      <c r="C107" s="156">
        <f>RES_hhdet_fec!C$57</f>
        <v>0.84747953504220175</v>
      </c>
      <c r="D107" s="156">
        <f>RES_hhdet_fec!D$57</f>
        <v>0.80669475761747877</v>
      </c>
      <c r="E107" s="156">
        <f>RES_hhdet_fec!E$57</f>
        <v>0.61251388178769517</v>
      </c>
      <c r="F107" s="156">
        <f>RES_hhdet_fec!F$57</f>
        <v>0.69874533767162217</v>
      </c>
      <c r="G107" s="156">
        <f>RES_hhdet_fec!G$57</f>
        <v>0.78709106889927472</v>
      </c>
      <c r="H107" s="156">
        <f>RES_hhdet_fec!H$57</f>
        <v>0.7748842551084032</v>
      </c>
      <c r="I107" s="156">
        <f>RES_hhdet_fec!I$57</f>
        <v>0.64967988438435753</v>
      </c>
      <c r="J107" s="156">
        <f>RES_hhdet_fec!J$57</f>
        <v>0.66986717462940071</v>
      </c>
      <c r="K107" s="156">
        <f>RES_hhdet_fec!K$57</f>
        <v>0.73309786739594285</v>
      </c>
      <c r="L107" s="156">
        <f>RES_hhdet_fec!L$57</f>
        <v>0.69544620000330981</v>
      </c>
      <c r="M107" s="156">
        <f>RES_hhdet_fec!M$57</f>
        <v>0.72251382656799101</v>
      </c>
      <c r="N107" s="156">
        <f>RES_hhdet_fec!N$57</f>
        <v>0.381306725039324</v>
      </c>
      <c r="O107" s="156">
        <f>RES_hhdet_fec!O$57</f>
        <v>0.22690505886653642</v>
      </c>
      <c r="P107" s="156">
        <f>RES_hhdet_fec!P$57</f>
        <v>0.17723267389907571</v>
      </c>
      <c r="Q107" s="156">
        <f>RES_hhdet_fec!Q$57</f>
        <v>0.19651618424302511</v>
      </c>
    </row>
    <row r="108" spans="1:17" ht="12" customHeight="1" x14ac:dyDescent="0.25">
      <c r="A108" s="158" t="s">
        <v>62</v>
      </c>
      <c r="B108" s="157">
        <f>SUM(B109:B110)</f>
        <v>572.12592763043938</v>
      </c>
      <c r="C108" s="157">
        <f t="shared" ref="C108:Q108" si="14">SUM(C109:C110)</f>
        <v>567.75337192227528</v>
      </c>
      <c r="D108" s="157">
        <f t="shared" si="14"/>
        <v>510.81951388795005</v>
      </c>
      <c r="E108" s="157">
        <f t="shared" si="14"/>
        <v>425.09053099570406</v>
      </c>
      <c r="F108" s="157">
        <f t="shared" si="14"/>
        <v>454.32901776375161</v>
      </c>
      <c r="G108" s="157">
        <f t="shared" si="14"/>
        <v>419.74508508376096</v>
      </c>
      <c r="H108" s="157">
        <f t="shared" si="14"/>
        <v>369.12252649637145</v>
      </c>
      <c r="I108" s="157">
        <f t="shared" si="14"/>
        <v>269.19895257074421</v>
      </c>
      <c r="J108" s="157">
        <f t="shared" si="14"/>
        <v>254.96683709655974</v>
      </c>
      <c r="K108" s="157">
        <f t="shared" si="14"/>
        <v>238.40850934782335</v>
      </c>
      <c r="L108" s="157">
        <f t="shared" si="14"/>
        <v>197.99985625238438</v>
      </c>
      <c r="M108" s="157">
        <f t="shared" si="14"/>
        <v>189.40464702167225</v>
      </c>
      <c r="N108" s="157">
        <f t="shared" si="14"/>
        <v>160.24496948791949</v>
      </c>
      <c r="O108" s="157">
        <f t="shared" si="14"/>
        <v>157.41571040014858</v>
      </c>
      <c r="P108" s="157">
        <f t="shared" si="14"/>
        <v>144.5053819690223</v>
      </c>
      <c r="Q108" s="157">
        <f t="shared" si="14"/>
        <v>159.5790490355115</v>
      </c>
    </row>
    <row r="109" spans="1:17" ht="12" customHeight="1" x14ac:dyDescent="0.25">
      <c r="A109" s="23" t="s">
        <v>57</v>
      </c>
      <c r="B109" s="156">
        <f>RES_hhdet_fec!B$59</f>
        <v>413.74253934815152</v>
      </c>
      <c r="C109" s="156">
        <f>RES_hhdet_fec!C$59</f>
        <v>385.99604165963234</v>
      </c>
      <c r="D109" s="156">
        <f>RES_hhdet_fec!D$59</f>
        <v>315.45574576936633</v>
      </c>
      <c r="E109" s="156">
        <f>RES_hhdet_fec!E$59</f>
        <v>288.86246776761868</v>
      </c>
      <c r="F109" s="156">
        <f>RES_hhdet_fec!F$59</f>
        <v>272.740730152357</v>
      </c>
      <c r="G109" s="156">
        <f>RES_hhdet_fec!G$59</f>
        <v>267.93190973940642</v>
      </c>
      <c r="H109" s="156">
        <f>RES_hhdet_fec!H$59</f>
        <v>191.99320934907823</v>
      </c>
      <c r="I109" s="156">
        <f>RES_hhdet_fec!I$59</f>
        <v>122.6696898420862</v>
      </c>
      <c r="J109" s="156">
        <f>RES_hhdet_fec!J$59</f>
        <v>145.26916110645391</v>
      </c>
      <c r="K109" s="156">
        <f>RES_hhdet_fec!K$59</f>
        <v>129.68737969684719</v>
      </c>
      <c r="L109" s="156">
        <f>RES_hhdet_fec!L$59</f>
        <v>114.56816950282619</v>
      </c>
      <c r="M109" s="156">
        <f>RES_hhdet_fec!M$59</f>
        <v>102.34715670806798</v>
      </c>
      <c r="N109" s="156">
        <f>RES_hhdet_fec!N$59</f>
        <v>90.660006782746251</v>
      </c>
      <c r="O109" s="156">
        <f>RES_hhdet_fec!O$59</f>
        <v>86.570979918238493</v>
      </c>
      <c r="P109" s="156">
        <f>RES_hhdet_fec!P$59</f>
        <v>82.733981440289369</v>
      </c>
      <c r="Q109" s="156">
        <f>RES_hhdet_fec!Q$59</f>
        <v>84.316136961857922</v>
      </c>
    </row>
    <row r="110" spans="1:17" ht="12" customHeight="1" x14ac:dyDescent="0.25">
      <c r="A110" s="29" t="s">
        <v>140</v>
      </c>
      <c r="B110" s="57">
        <f>RES_hhdet_fec!B$60</f>
        <v>158.38338828228785</v>
      </c>
      <c r="C110" s="57">
        <f>RES_hhdet_fec!C$60</f>
        <v>181.75733026264297</v>
      </c>
      <c r="D110" s="57">
        <f>RES_hhdet_fec!D$60</f>
        <v>195.36376811858375</v>
      </c>
      <c r="E110" s="57">
        <f>RES_hhdet_fec!E$60</f>
        <v>136.22806322808535</v>
      </c>
      <c r="F110" s="57">
        <f>RES_hhdet_fec!F$60</f>
        <v>181.58828761139463</v>
      </c>
      <c r="G110" s="57">
        <f>RES_hhdet_fec!G$60</f>
        <v>151.81317534435456</v>
      </c>
      <c r="H110" s="57">
        <f>RES_hhdet_fec!H$60</f>
        <v>177.12931714729322</v>
      </c>
      <c r="I110" s="57">
        <f>RES_hhdet_fec!I$60</f>
        <v>146.52926272865801</v>
      </c>
      <c r="J110" s="57">
        <f>RES_hhdet_fec!J$60</f>
        <v>109.69767599010582</v>
      </c>
      <c r="K110" s="57">
        <f>RES_hhdet_fec!K$60</f>
        <v>108.72112965097617</v>
      </c>
      <c r="L110" s="57">
        <f>RES_hhdet_fec!L$60</f>
        <v>83.431686749558182</v>
      </c>
      <c r="M110" s="57">
        <f>RES_hhdet_fec!M$60</f>
        <v>87.057490313604276</v>
      </c>
      <c r="N110" s="57">
        <f>RES_hhdet_fec!N$60</f>
        <v>69.584962705173226</v>
      </c>
      <c r="O110" s="57">
        <f>RES_hhdet_fec!O$60</f>
        <v>70.844730481910091</v>
      </c>
      <c r="P110" s="57">
        <f>RES_hhdet_fec!P$60</f>
        <v>61.771400528732933</v>
      </c>
      <c r="Q110" s="57">
        <f>RES_hhdet_fec!Q$60</f>
        <v>75.262912073653567</v>
      </c>
    </row>
    <row r="112" spans="1:17" ht="12" customHeight="1" x14ac:dyDescent="0.25">
      <c r="A112" s="152" t="s">
        <v>119</v>
      </c>
      <c r="B112" s="168">
        <f>SUM(B113,B116,B118,B127)</f>
        <v>3281.9201399606463</v>
      </c>
      <c r="C112" s="168">
        <f t="shared" ref="C112:Q112" si="15">SUM(C113,C116,C118,C127)</f>
        <v>3555.4663810204165</v>
      </c>
      <c r="D112" s="168">
        <f t="shared" si="15"/>
        <v>3172.3940543428002</v>
      </c>
      <c r="E112" s="168">
        <f t="shared" si="15"/>
        <v>2629.2598694710687</v>
      </c>
      <c r="F112" s="168">
        <f t="shared" si="15"/>
        <v>2820.8565642651788</v>
      </c>
      <c r="G112" s="168">
        <f t="shared" si="15"/>
        <v>2719.8687495629406</v>
      </c>
      <c r="H112" s="168">
        <f t="shared" si="15"/>
        <v>2409.9825977228788</v>
      </c>
      <c r="I112" s="168">
        <f t="shared" si="15"/>
        <v>1856.1546471672716</v>
      </c>
      <c r="J112" s="168">
        <f t="shared" si="15"/>
        <v>1771.6605298485222</v>
      </c>
      <c r="K112" s="168">
        <f t="shared" si="15"/>
        <v>1738.3087571149692</v>
      </c>
      <c r="L112" s="168">
        <f t="shared" si="15"/>
        <v>1439.8713136752244</v>
      </c>
      <c r="M112" s="168">
        <f t="shared" si="15"/>
        <v>1419.363157291684</v>
      </c>
      <c r="N112" s="168">
        <f t="shared" si="15"/>
        <v>1251.6187852519977</v>
      </c>
      <c r="O112" s="168">
        <f t="shared" si="15"/>
        <v>1195.9146865293767</v>
      </c>
      <c r="P112" s="168">
        <f t="shared" si="15"/>
        <v>950.98170837419582</v>
      </c>
      <c r="Q112" s="168">
        <f t="shared" si="15"/>
        <v>1064.3177581100108</v>
      </c>
    </row>
    <row r="113" spans="1:17" ht="12" customHeight="1" x14ac:dyDescent="0.25">
      <c r="A113" s="158" t="s">
        <v>65</v>
      </c>
      <c r="B113" s="157">
        <f>SUM(B114:B115)</f>
        <v>2179.1058666746894</v>
      </c>
      <c r="C113" s="157">
        <f t="shared" ref="C113:Q113" si="16">SUM(C114:C115)</f>
        <v>2415.1144079666183</v>
      </c>
      <c r="D113" s="157">
        <f t="shared" si="16"/>
        <v>2103.8576892695055</v>
      </c>
      <c r="E113" s="157">
        <f t="shared" si="16"/>
        <v>1796.4533734003778</v>
      </c>
      <c r="F113" s="157">
        <f t="shared" si="16"/>
        <v>1906.2887548549766</v>
      </c>
      <c r="G113" s="157">
        <f t="shared" si="16"/>
        <v>1879.4139108939671</v>
      </c>
      <c r="H113" s="157">
        <f t="shared" si="16"/>
        <v>1623.684898304806</v>
      </c>
      <c r="I113" s="157">
        <f t="shared" si="16"/>
        <v>1246.0229633169924</v>
      </c>
      <c r="J113" s="157">
        <f t="shared" si="16"/>
        <v>1209.7604832378934</v>
      </c>
      <c r="K113" s="157">
        <f t="shared" si="16"/>
        <v>1197.9102375229149</v>
      </c>
      <c r="L113" s="157">
        <f t="shared" si="16"/>
        <v>1004.6112779488662</v>
      </c>
      <c r="M113" s="157">
        <f t="shared" si="16"/>
        <v>949.73590840087456</v>
      </c>
      <c r="N113" s="157">
        <f t="shared" si="16"/>
        <v>852.2461336651171</v>
      </c>
      <c r="O113" s="157">
        <f t="shared" si="16"/>
        <v>808.53165896234964</v>
      </c>
      <c r="P113" s="157">
        <f t="shared" si="16"/>
        <v>587.70133805198884</v>
      </c>
      <c r="Q113" s="157">
        <f t="shared" si="16"/>
        <v>687.43759555060797</v>
      </c>
    </row>
    <row r="114" spans="1:17" ht="12" customHeight="1" x14ac:dyDescent="0.25">
      <c r="A114" s="23" t="s">
        <v>166</v>
      </c>
      <c r="B114" s="156">
        <f>RES_hhdet_tes!B$45</f>
        <v>2113.0517720881621</v>
      </c>
      <c r="C114" s="156">
        <f>RES_hhdet_tes!C$45</f>
        <v>2345.4145683549714</v>
      </c>
      <c r="D114" s="156">
        <f>RES_hhdet_tes!D$45</f>
        <v>2037.8899403076628</v>
      </c>
      <c r="E114" s="156">
        <f>RES_hhdet_tes!E$45</f>
        <v>1737.3048154747553</v>
      </c>
      <c r="F114" s="156">
        <f>RES_hhdet_tes!F$45</f>
        <v>1828.2233000811923</v>
      </c>
      <c r="G114" s="156">
        <f>RES_hhdet_tes!G$45</f>
        <v>1810.3038484416534</v>
      </c>
      <c r="H114" s="156">
        <f>RES_hhdet_tes!H$45</f>
        <v>1569.4148023507398</v>
      </c>
      <c r="I114" s="156">
        <f>RES_hhdet_tes!I$45</f>
        <v>1218.5325860960452</v>
      </c>
      <c r="J114" s="156">
        <f>RES_hhdet_tes!J$45</f>
        <v>1184.1769139584114</v>
      </c>
      <c r="K114" s="156">
        <f>RES_hhdet_tes!K$45</f>
        <v>1175.1551302732166</v>
      </c>
      <c r="L114" s="156">
        <f>RES_hhdet_tes!L$45</f>
        <v>983.67196344564059</v>
      </c>
      <c r="M114" s="156">
        <f>RES_hhdet_tes!M$45</f>
        <v>924.06440924555886</v>
      </c>
      <c r="N114" s="156">
        <f>RES_hhdet_tes!N$45</f>
        <v>837.99574568842354</v>
      </c>
      <c r="O114" s="156">
        <f>RES_hhdet_tes!O$45</f>
        <v>794.01898383139383</v>
      </c>
      <c r="P114" s="156">
        <f>RES_hhdet_tes!P$45</f>
        <v>578.55413629822704</v>
      </c>
      <c r="Q114" s="156">
        <f>RES_hhdet_tes!Q$45</f>
        <v>667.55120562102206</v>
      </c>
    </row>
    <row r="115" spans="1:17" ht="12" customHeight="1" x14ac:dyDescent="0.25">
      <c r="A115" s="23" t="s">
        <v>60</v>
      </c>
      <c r="B115" s="156">
        <f>RES_hhdet_tes!B$46</f>
        <v>66.054094586527157</v>
      </c>
      <c r="C115" s="156">
        <f>RES_hhdet_tes!C$46</f>
        <v>69.699839611646723</v>
      </c>
      <c r="D115" s="156">
        <f>RES_hhdet_tes!D$46</f>
        <v>65.96774896184283</v>
      </c>
      <c r="E115" s="156">
        <f>RES_hhdet_tes!E$46</f>
        <v>59.14855792562242</v>
      </c>
      <c r="F115" s="156">
        <f>RES_hhdet_tes!F$46</f>
        <v>78.065454773784197</v>
      </c>
      <c r="G115" s="156">
        <f>RES_hhdet_tes!G$46</f>
        <v>69.110062452313628</v>
      </c>
      <c r="H115" s="156">
        <f>RES_hhdet_tes!H$46</f>
        <v>54.270095954066164</v>
      </c>
      <c r="I115" s="156">
        <f>RES_hhdet_tes!I$46</f>
        <v>27.490377220947238</v>
      </c>
      <c r="J115" s="156">
        <f>RES_hhdet_tes!J$46</f>
        <v>25.583569279482003</v>
      </c>
      <c r="K115" s="156">
        <f>RES_hhdet_tes!K$46</f>
        <v>22.755107249698423</v>
      </c>
      <c r="L115" s="156">
        <f>RES_hhdet_tes!L$46</f>
        <v>20.939314503225706</v>
      </c>
      <c r="M115" s="156">
        <f>RES_hhdet_tes!M$46</f>
        <v>25.671499155315686</v>
      </c>
      <c r="N115" s="156">
        <f>RES_hhdet_tes!N$46</f>
        <v>14.250387976693526</v>
      </c>
      <c r="O115" s="156">
        <f>RES_hhdet_tes!O$46</f>
        <v>14.512675130955806</v>
      </c>
      <c r="P115" s="156">
        <f>RES_hhdet_tes!P$46</f>
        <v>9.1472017537618289</v>
      </c>
      <c r="Q115" s="156">
        <f>RES_hhdet_tes!Q$46</f>
        <v>19.886389929585871</v>
      </c>
    </row>
    <row r="116" spans="1:17" ht="12" customHeight="1" x14ac:dyDescent="0.25">
      <c r="A116" s="158" t="s">
        <v>112</v>
      </c>
      <c r="B116" s="157">
        <f>B117</f>
        <v>111.47309551760722</v>
      </c>
      <c r="C116" s="157">
        <f t="shared" ref="C116:Q116" si="17">C117</f>
        <v>118.8453659377323</v>
      </c>
      <c r="D116" s="157">
        <f t="shared" si="17"/>
        <v>115.4509848020727</v>
      </c>
      <c r="E116" s="157">
        <f t="shared" si="17"/>
        <v>96.776245440430841</v>
      </c>
      <c r="F116" s="157">
        <f t="shared" si="17"/>
        <v>103.96872907446878</v>
      </c>
      <c r="G116" s="157">
        <f t="shared" si="17"/>
        <v>105.49431779539056</v>
      </c>
      <c r="H116" s="157">
        <f t="shared" si="17"/>
        <v>105.86824522432505</v>
      </c>
      <c r="I116" s="157">
        <f t="shared" si="17"/>
        <v>88.176547917474934</v>
      </c>
      <c r="J116" s="157">
        <f t="shared" si="17"/>
        <v>88.675098680584753</v>
      </c>
      <c r="K116" s="157">
        <f t="shared" si="17"/>
        <v>90.014091458871846</v>
      </c>
      <c r="L116" s="157">
        <f t="shared" si="17"/>
        <v>77.460005779383877</v>
      </c>
      <c r="M116" s="157">
        <f t="shared" si="17"/>
        <v>98.899510716916936</v>
      </c>
      <c r="N116" s="157">
        <f t="shared" si="17"/>
        <v>100.71030438788492</v>
      </c>
      <c r="O116" s="157">
        <f t="shared" si="17"/>
        <v>102.68117387911647</v>
      </c>
      <c r="P116" s="157">
        <f t="shared" si="17"/>
        <v>103.20981299412963</v>
      </c>
      <c r="Q116" s="157">
        <f t="shared" si="17"/>
        <v>105.67035246301575</v>
      </c>
    </row>
    <row r="117" spans="1:17" ht="12" customHeight="1" x14ac:dyDescent="0.25">
      <c r="A117" s="23" t="s">
        <v>60</v>
      </c>
      <c r="B117" s="156">
        <f>RES_hhdet_tes!B$48</f>
        <v>111.47309551760722</v>
      </c>
      <c r="C117" s="156">
        <f>RES_hhdet_tes!C$48</f>
        <v>118.8453659377323</v>
      </c>
      <c r="D117" s="156">
        <f>RES_hhdet_tes!D$48</f>
        <v>115.4509848020727</v>
      </c>
      <c r="E117" s="156">
        <f>RES_hhdet_tes!E$48</f>
        <v>96.776245440430841</v>
      </c>
      <c r="F117" s="156">
        <f>RES_hhdet_tes!F$48</f>
        <v>103.96872907446878</v>
      </c>
      <c r="G117" s="156">
        <f>RES_hhdet_tes!G$48</f>
        <v>105.49431779539056</v>
      </c>
      <c r="H117" s="156">
        <f>RES_hhdet_tes!H$48</f>
        <v>105.86824522432505</v>
      </c>
      <c r="I117" s="156">
        <f>RES_hhdet_tes!I$48</f>
        <v>88.176547917474934</v>
      </c>
      <c r="J117" s="156">
        <f>RES_hhdet_tes!J$48</f>
        <v>88.675098680584753</v>
      </c>
      <c r="K117" s="156">
        <f>RES_hhdet_tes!K$48</f>
        <v>90.014091458871846</v>
      </c>
      <c r="L117" s="156">
        <f>RES_hhdet_tes!L$48</f>
        <v>77.460005779383877</v>
      </c>
      <c r="M117" s="156">
        <f>RES_hhdet_tes!M$48</f>
        <v>98.899510716916936</v>
      </c>
      <c r="N117" s="156">
        <f>RES_hhdet_tes!N$48</f>
        <v>100.71030438788492</v>
      </c>
      <c r="O117" s="156">
        <f>RES_hhdet_tes!O$48</f>
        <v>102.68117387911647</v>
      </c>
      <c r="P117" s="156">
        <f>RES_hhdet_tes!P$48</f>
        <v>103.20981299412963</v>
      </c>
      <c r="Q117" s="156">
        <f>RES_hhdet_tes!Q$48</f>
        <v>105.67035246301575</v>
      </c>
    </row>
    <row r="118" spans="1:17" ht="12" customHeight="1" x14ac:dyDescent="0.25">
      <c r="A118" s="158" t="s">
        <v>63</v>
      </c>
      <c r="B118" s="157">
        <f>SUM(B119:B120,B123:B124)</f>
        <v>686.50623771993958</v>
      </c>
      <c r="C118" s="157">
        <f t="shared" ref="C118:Q118" si="18">SUM(C119:C120,C123:C124)</f>
        <v>708.21899772297786</v>
      </c>
      <c r="D118" s="157">
        <f t="shared" si="18"/>
        <v>658.19723984156519</v>
      </c>
      <c r="E118" s="157">
        <f t="shared" si="18"/>
        <v>500.2722755432917</v>
      </c>
      <c r="F118" s="157">
        <f t="shared" si="18"/>
        <v>542.58368517044585</v>
      </c>
      <c r="G118" s="157">
        <f t="shared" si="18"/>
        <v>492.13898748632056</v>
      </c>
      <c r="H118" s="157">
        <f t="shared" si="18"/>
        <v>448.49879077195504</v>
      </c>
      <c r="I118" s="157">
        <f t="shared" si="18"/>
        <v>344.72893260081486</v>
      </c>
      <c r="J118" s="157">
        <f t="shared" si="18"/>
        <v>314.09062315742835</v>
      </c>
      <c r="K118" s="157">
        <f t="shared" si="18"/>
        <v>298.64114393647577</v>
      </c>
      <c r="L118" s="157">
        <f t="shared" si="18"/>
        <v>233.97868114526875</v>
      </c>
      <c r="M118" s="157">
        <f t="shared" si="18"/>
        <v>249.29602804219905</v>
      </c>
      <c r="N118" s="157">
        <f t="shared" si="18"/>
        <v>197.22698322178226</v>
      </c>
      <c r="O118" s="157">
        <f t="shared" si="18"/>
        <v>183.70585404045451</v>
      </c>
      <c r="P118" s="157">
        <f t="shared" si="18"/>
        <v>168.06695231931016</v>
      </c>
      <c r="Q118" s="157">
        <f t="shared" si="18"/>
        <v>166.8666436241538</v>
      </c>
    </row>
    <row r="119" spans="1:17" ht="12" customHeight="1" x14ac:dyDescent="0.25">
      <c r="A119" s="167" t="s">
        <v>165</v>
      </c>
      <c r="B119" s="132">
        <f>RES_hhdet_tes!B$50</f>
        <v>366.30586600839655</v>
      </c>
      <c r="C119" s="132">
        <f>RES_hhdet_tes!C$50</f>
        <v>414.00091701549894</v>
      </c>
      <c r="D119" s="132">
        <f>RES_hhdet_tes!D$50</f>
        <v>395.07481519545547</v>
      </c>
      <c r="E119" s="132">
        <f>RES_hhdet_tes!E$50</f>
        <v>315.00136139056002</v>
      </c>
      <c r="F119" s="132">
        <f>RES_hhdet_tes!F$50</f>
        <v>342.87476686871747</v>
      </c>
      <c r="G119" s="132">
        <f>RES_hhdet_tes!G$50</f>
        <v>334.68582277359042</v>
      </c>
      <c r="H119" s="132">
        <f>RES_hhdet_tes!H$50</f>
        <v>330.90847312667876</v>
      </c>
      <c r="I119" s="132">
        <f>RES_hhdet_tes!I$50</f>
        <v>278.96274902591341</v>
      </c>
      <c r="J119" s="132">
        <f>RES_hhdet_tes!J$50</f>
        <v>260.0301685144114</v>
      </c>
      <c r="K119" s="132">
        <f>RES_hhdet_tes!K$50</f>
        <v>249.78678210499706</v>
      </c>
      <c r="L119" s="132">
        <f>RES_hhdet_tes!L$50</f>
        <v>194.41553795921809</v>
      </c>
      <c r="M119" s="132">
        <f>RES_hhdet_tes!M$50</f>
        <v>206.8652908708959</v>
      </c>
      <c r="N119" s="132">
        <f>RES_hhdet_tes!N$50</f>
        <v>172.5328020829281</v>
      </c>
      <c r="O119" s="132">
        <f>RES_hhdet_tes!O$50</f>
        <v>164.16617345238848</v>
      </c>
      <c r="P119" s="132">
        <f>RES_hhdet_tes!P$50</f>
        <v>151.33391340259988</v>
      </c>
      <c r="Q119" s="132">
        <f>RES_hhdet_tes!Q$50</f>
        <v>147.85598267564731</v>
      </c>
    </row>
    <row r="120" spans="1:17" ht="12" customHeight="1" x14ac:dyDescent="0.25">
      <c r="A120" s="167" t="s">
        <v>164</v>
      </c>
      <c r="B120" s="132">
        <f>SUM(B121:B122)</f>
        <v>1.8829020742374123</v>
      </c>
      <c r="C120" s="132">
        <f t="shared" ref="C120:Q120" si="19">SUM(C121:C122)</f>
        <v>2.21435726575127</v>
      </c>
      <c r="D120" s="132">
        <f t="shared" si="19"/>
        <v>2.4692755861126305</v>
      </c>
      <c r="E120" s="132">
        <f t="shared" si="19"/>
        <v>2.2782037415818688</v>
      </c>
      <c r="F120" s="132">
        <f t="shared" si="19"/>
        <v>2.6901964774553146</v>
      </c>
      <c r="G120" s="132">
        <f t="shared" si="19"/>
        <v>3.9045092855146106</v>
      </c>
      <c r="H120" s="132">
        <f t="shared" si="19"/>
        <v>4.935392459132899</v>
      </c>
      <c r="I120" s="132">
        <f t="shared" si="19"/>
        <v>6.2413884995385533</v>
      </c>
      <c r="J120" s="132">
        <f t="shared" si="19"/>
        <v>7.4635813454368334</v>
      </c>
      <c r="K120" s="132">
        <f t="shared" si="19"/>
        <v>9.1821465204291481</v>
      </c>
      <c r="L120" s="132">
        <f t="shared" si="19"/>
        <v>11.036972132761857</v>
      </c>
      <c r="M120" s="132">
        <f t="shared" si="19"/>
        <v>11.706157631914323</v>
      </c>
      <c r="N120" s="132">
        <f t="shared" si="19"/>
        <v>11.089418629463054</v>
      </c>
      <c r="O120" s="132">
        <f t="shared" si="19"/>
        <v>11.615557015318732</v>
      </c>
      <c r="P120" s="132">
        <f t="shared" si="19"/>
        <v>11.597345914886876</v>
      </c>
      <c r="Q120" s="132">
        <f t="shared" si="19"/>
        <v>12.049667154355889</v>
      </c>
    </row>
    <row r="121" spans="1:17" ht="12" customHeight="1" x14ac:dyDescent="0.25">
      <c r="A121" s="166" t="s">
        <v>163</v>
      </c>
      <c r="B121" s="165">
        <f>RES_hhdet_tes!B$52</f>
        <v>0.74554809878056283</v>
      </c>
      <c r="C121" s="165">
        <f>RES_hhdet_tes!C$52</f>
        <v>0.91237736616507636</v>
      </c>
      <c r="D121" s="165">
        <f>RES_hhdet_tes!D$52</f>
        <v>0.99445017923437384</v>
      </c>
      <c r="E121" s="165">
        <f>RES_hhdet_tes!E$52</f>
        <v>0.88103998516499826</v>
      </c>
      <c r="F121" s="165">
        <f>RES_hhdet_tes!F$52</f>
        <v>1.0972451907735992</v>
      </c>
      <c r="G121" s="165">
        <f>RES_hhdet_tes!G$52</f>
        <v>1.5874382145508132</v>
      </c>
      <c r="H121" s="165">
        <f>RES_hhdet_tes!H$52</f>
        <v>2.0146189078191385</v>
      </c>
      <c r="I121" s="165">
        <f>RES_hhdet_tes!I$52</f>
        <v>2.5444889339394585</v>
      </c>
      <c r="J121" s="165">
        <f>RES_hhdet_tes!J$52</f>
        <v>3.038699927218361</v>
      </c>
      <c r="K121" s="165">
        <f>RES_hhdet_tes!K$52</f>
        <v>3.7447589225809126</v>
      </c>
      <c r="L121" s="165">
        <f>RES_hhdet_tes!L$52</f>
        <v>4.4072629140514881</v>
      </c>
      <c r="M121" s="165">
        <f>RES_hhdet_tes!M$52</f>
        <v>4.8635266861821727</v>
      </c>
      <c r="N121" s="165">
        <f>RES_hhdet_tes!N$52</f>
        <v>4.5174805126880786</v>
      </c>
      <c r="O121" s="165">
        <f>RES_hhdet_tes!O$52</f>
        <v>4.7288480389873664</v>
      </c>
      <c r="P121" s="165">
        <f>RES_hhdet_tes!P$52</f>
        <v>4.7101926870519089</v>
      </c>
      <c r="Q121" s="165">
        <f>RES_hhdet_tes!Q$52</f>
        <v>4.8882978143545621</v>
      </c>
    </row>
    <row r="122" spans="1:17" ht="12" customHeight="1" x14ac:dyDescent="0.25">
      <c r="A122" s="147" t="s">
        <v>59</v>
      </c>
      <c r="B122" s="164">
        <f>RES_hhdet_tes!B$53</f>
        <v>1.1373539754568494</v>
      </c>
      <c r="C122" s="164">
        <f>RES_hhdet_tes!C$53</f>
        <v>1.3019798995861935</v>
      </c>
      <c r="D122" s="164">
        <f>RES_hhdet_tes!D$53</f>
        <v>1.4748254068782567</v>
      </c>
      <c r="E122" s="164">
        <f>RES_hhdet_tes!E$53</f>
        <v>1.3971637564168706</v>
      </c>
      <c r="F122" s="164">
        <f>RES_hhdet_tes!F$53</f>
        <v>1.5929512866817153</v>
      </c>
      <c r="G122" s="164">
        <f>RES_hhdet_tes!G$53</f>
        <v>2.3170710709637974</v>
      </c>
      <c r="H122" s="164">
        <f>RES_hhdet_tes!H$53</f>
        <v>2.92077355131376</v>
      </c>
      <c r="I122" s="164">
        <f>RES_hhdet_tes!I$53</f>
        <v>3.6968995655990948</v>
      </c>
      <c r="J122" s="164">
        <f>RES_hhdet_tes!J$53</f>
        <v>4.4248814182184724</v>
      </c>
      <c r="K122" s="164">
        <f>RES_hhdet_tes!K$53</f>
        <v>5.4373875978482351</v>
      </c>
      <c r="L122" s="164">
        <f>RES_hhdet_tes!L$53</f>
        <v>6.6297092187103681</v>
      </c>
      <c r="M122" s="164">
        <f>RES_hhdet_tes!M$53</f>
        <v>6.8426309457321501</v>
      </c>
      <c r="N122" s="164">
        <f>RES_hhdet_tes!N$53</f>
        <v>6.5719381167749749</v>
      </c>
      <c r="O122" s="164">
        <f>RES_hhdet_tes!O$53</f>
        <v>6.8867089763313656</v>
      </c>
      <c r="P122" s="164">
        <f>RES_hhdet_tes!P$53</f>
        <v>6.8871532278349683</v>
      </c>
      <c r="Q122" s="164">
        <f>RES_hhdet_tes!Q$53</f>
        <v>7.1613693400013272</v>
      </c>
    </row>
    <row r="123" spans="1:17" ht="12" customHeight="1" x14ac:dyDescent="0.25">
      <c r="A123" s="163" t="s">
        <v>142</v>
      </c>
      <c r="B123" s="162">
        <f>RES_hhdet_tes!B$54</f>
        <v>316.86269734721429</v>
      </c>
      <c r="C123" s="162">
        <f>RES_hhdet_tes!C$54</f>
        <v>290.52040410555065</v>
      </c>
      <c r="D123" s="162">
        <f>RES_hhdet_tes!D$54</f>
        <v>259.20300259400881</v>
      </c>
      <c r="E123" s="162">
        <f>RES_hhdet_tes!E$54</f>
        <v>181.87877568532355</v>
      </c>
      <c r="F123" s="162">
        <f>RES_hhdet_tes!F$54</f>
        <v>195.70218293532025</v>
      </c>
      <c r="G123" s="162">
        <f>RES_hhdet_tes!G$54</f>
        <v>152.06348427937266</v>
      </c>
      <c r="H123" s="162">
        <f>RES_hhdet_tes!H$54</f>
        <v>111.23524041908006</v>
      </c>
      <c r="I123" s="162">
        <f>RES_hhdet_tes!I$54</f>
        <v>58.379842593744414</v>
      </c>
      <c r="J123" s="162">
        <f>RES_hhdet_tes!J$54</f>
        <v>45.433317272393026</v>
      </c>
      <c r="K123" s="162">
        <f>RES_hhdet_tes!K$54</f>
        <v>38.397989826136772</v>
      </c>
      <c r="L123" s="162">
        <f>RES_hhdet_tes!L$54</f>
        <v>27.246797614536625</v>
      </c>
      <c r="M123" s="162">
        <f>RES_hhdet_tes!M$54</f>
        <v>29.344797206668417</v>
      </c>
      <c r="N123" s="162">
        <f>RES_hhdet_tes!N$54</f>
        <v>12.898839179551631</v>
      </c>
      <c r="O123" s="162">
        <f>RES_hhdet_tes!O$54</f>
        <v>7.4886452158512986</v>
      </c>
      <c r="P123" s="162">
        <f>RES_hhdet_tes!P$54</f>
        <v>4.8129491186169586</v>
      </c>
      <c r="Q123" s="162">
        <f>RES_hhdet_tes!Q$54</f>
        <v>6.5528611055966879</v>
      </c>
    </row>
    <row r="124" spans="1:17" ht="12" customHeight="1" x14ac:dyDescent="0.25">
      <c r="A124" s="161" t="s">
        <v>141</v>
      </c>
      <c r="B124" s="160">
        <f>SUM(B125:B126)</f>
        <v>1.4547722900913151</v>
      </c>
      <c r="C124" s="160">
        <f t="shared" ref="C124:Q124" si="20">SUM(C125:C126)</f>
        <v>1.4833193361770809</v>
      </c>
      <c r="D124" s="160">
        <f t="shared" si="20"/>
        <v>1.4501464659882604</v>
      </c>
      <c r="E124" s="160">
        <f t="shared" si="20"/>
        <v>1.1139347258262555</v>
      </c>
      <c r="F124" s="160">
        <f t="shared" si="20"/>
        <v>1.3165388889527325</v>
      </c>
      <c r="G124" s="160">
        <f t="shared" si="20"/>
        <v>1.4851711478428884</v>
      </c>
      <c r="H124" s="160">
        <f t="shared" si="20"/>
        <v>1.4196847670633086</v>
      </c>
      <c r="I124" s="160">
        <f t="shared" si="20"/>
        <v>1.1449524816184657</v>
      </c>
      <c r="J124" s="160">
        <f t="shared" si="20"/>
        <v>1.1635560251871448</v>
      </c>
      <c r="K124" s="160">
        <f t="shared" si="20"/>
        <v>1.2742254849128041</v>
      </c>
      <c r="L124" s="160">
        <f t="shared" si="20"/>
        <v>1.2793734387521734</v>
      </c>
      <c r="M124" s="160">
        <f t="shared" si="20"/>
        <v>1.3797823327204215</v>
      </c>
      <c r="N124" s="160">
        <f t="shared" si="20"/>
        <v>0.70592332983948258</v>
      </c>
      <c r="O124" s="160">
        <f t="shared" si="20"/>
        <v>0.43547835689598485</v>
      </c>
      <c r="P124" s="160">
        <f t="shared" si="20"/>
        <v>0.32274388320645553</v>
      </c>
      <c r="Q124" s="160">
        <f t="shared" si="20"/>
        <v>0.40813268855389684</v>
      </c>
    </row>
    <row r="125" spans="1:17" ht="12" customHeight="1" x14ac:dyDescent="0.25">
      <c r="A125" s="148" t="s">
        <v>60</v>
      </c>
      <c r="B125" s="156">
        <f>RES_hhdet_tes!B$56</f>
        <v>0.64496124499210483</v>
      </c>
      <c r="C125" s="156">
        <f>RES_hhdet_tes!C$56</f>
        <v>0.63583980113487937</v>
      </c>
      <c r="D125" s="156">
        <f>RES_hhdet_tes!D$56</f>
        <v>0.64345170837078147</v>
      </c>
      <c r="E125" s="156">
        <f>RES_hhdet_tes!E$56</f>
        <v>0.50142084403856024</v>
      </c>
      <c r="F125" s="156">
        <f>RES_hhdet_tes!F$56</f>
        <v>0.61779355128111035</v>
      </c>
      <c r="G125" s="156">
        <f>RES_hhdet_tes!G$56</f>
        <v>0.69808007894361357</v>
      </c>
      <c r="H125" s="156">
        <f>RES_hhdet_tes!H$56</f>
        <v>0.64480051195490529</v>
      </c>
      <c r="I125" s="156">
        <f>RES_hhdet_tes!I$56</f>
        <v>0.49527259723410805</v>
      </c>
      <c r="J125" s="156">
        <f>RES_hhdet_tes!J$56</f>
        <v>0.49368885055774414</v>
      </c>
      <c r="K125" s="156">
        <f>RES_hhdet_tes!K$56</f>
        <v>0.54112761751686111</v>
      </c>
      <c r="L125" s="156">
        <f>RES_hhdet_tes!L$56</f>
        <v>0.58392723874886376</v>
      </c>
      <c r="M125" s="156">
        <f>RES_hhdet_tes!M$56</f>
        <v>0.6572685061524306</v>
      </c>
      <c r="N125" s="156">
        <f>RES_hhdet_tes!N$56</f>
        <v>0.32461660480015864</v>
      </c>
      <c r="O125" s="156">
        <f>RES_hhdet_tes!O$56</f>
        <v>0.20857329802944843</v>
      </c>
      <c r="P125" s="156">
        <f>RES_hhdet_tes!P$56</f>
        <v>0.14551120930737985</v>
      </c>
      <c r="Q125" s="156">
        <f>RES_hhdet_tes!Q$56</f>
        <v>0.2116165043108717</v>
      </c>
    </row>
    <row r="126" spans="1:17" ht="12" customHeight="1" x14ac:dyDescent="0.25">
      <c r="A126" s="148" t="s">
        <v>59</v>
      </c>
      <c r="B126" s="156">
        <f>RES_hhdet_tes!B$57</f>
        <v>0.8098110450992102</v>
      </c>
      <c r="C126" s="156">
        <f>RES_hhdet_tes!C$57</f>
        <v>0.84747953504220153</v>
      </c>
      <c r="D126" s="156">
        <f>RES_hhdet_tes!D$57</f>
        <v>0.80669475761747889</v>
      </c>
      <c r="E126" s="156">
        <f>RES_hhdet_tes!E$57</f>
        <v>0.61251388178769517</v>
      </c>
      <c r="F126" s="156">
        <f>RES_hhdet_tes!F$57</f>
        <v>0.69874533767162217</v>
      </c>
      <c r="G126" s="156">
        <f>RES_hhdet_tes!G$57</f>
        <v>0.78709106889927472</v>
      </c>
      <c r="H126" s="156">
        <f>RES_hhdet_tes!H$57</f>
        <v>0.77488425510840342</v>
      </c>
      <c r="I126" s="156">
        <f>RES_hhdet_tes!I$57</f>
        <v>0.64967988438435764</v>
      </c>
      <c r="J126" s="156">
        <f>RES_hhdet_tes!J$57</f>
        <v>0.66986717462940071</v>
      </c>
      <c r="K126" s="156">
        <f>RES_hhdet_tes!K$57</f>
        <v>0.73309786739594307</v>
      </c>
      <c r="L126" s="156">
        <f>RES_hhdet_tes!L$57</f>
        <v>0.69544620000330959</v>
      </c>
      <c r="M126" s="156">
        <f>RES_hhdet_tes!M$57</f>
        <v>0.7225138265679909</v>
      </c>
      <c r="N126" s="156">
        <f>RES_hhdet_tes!N$57</f>
        <v>0.38130672503932395</v>
      </c>
      <c r="O126" s="156">
        <f>RES_hhdet_tes!O$57</f>
        <v>0.22690505886653642</v>
      </c>
      <c r="P126" s="156">
        <f>RES_hhdet_tes!P$57</f>
        <v>0.17723267389907571</v>
      </c>
      <c r="Q126" s="156">
        <f>RES_hhdet_tes!Q$57</f>
        <v>0.19651618424302511</v>
      </c>
    </row>
    <row r="127" spans="1:17" ht="12" customHeight="1" x14ac:dyDescent="0.25">
      <c r="A127" s="158" t="s">
        <v>62</v>
      </c>
      <c r="B127" s="157">
        <f>SUM(B128:B129)</f>
        <v>304.83494004840986</v>
      </c>
      <c r="C127" s="157">
        <f t="shared" ref="C127:Q127" si="21">SUM(C128:C129)</f>
        <v>313.28760939308802</v>
      </c>
      <c r="D127" s="157">
        <f t="shared" si="21"/>
        <v>294.88814042965714</v>
      </c>
      <c r="E127" s="157">
        <f t="shared" si="21"/>
        <v>235.75797508696826</v>
      </c>
      <c r="F127" s="157">
        <f t="shared" si="21"/>
        <v>268.01539516528777</v>
      </c>
      <c r="G127" s="157">
        <f t="shared" si="21"/>
        <v>242.82153338726238</v>
      </c>
      <c r="H127" s="157">
        <f t="shared" si="21"/>
        <v>231.93066342179267</v>
      </c>
      <c r="I127" s="157">
        <f t="shared" si="21"/>
        <v>177.22620333198932</v>
      </c>
      <c r="J127" s="157">
        <f t="shared" si="21"/>
        <v>159.13432477261571</v>
      </c>
      <c r="K127" s="157">
        <f t="shared" si="21"/>
        <v>151.74328419670661</v>
      </c>
      <c r="L127" s="157">
        <f t="shared" si="21"/>
        <v>123.82134880170537</v>
      </c>
      <c r="M127" s="157">
        <f t="shared" si="21"/>
        <v>121.43171013169354</v>
      </c>
      <c r="N127" s="157">
        <f t="shared" si="21"/>
        <v>101.43536397721346</v>
      </c>
      <c r="O127" s="157">
        <f t="shared" si="21"/>
        <v>100.99599964745613</v>
      </c>
      <c r="P127" s="157">
        <f t="shared" si="21"/>
        <v>92.003605008767153</v>
      </c>
      <c r="Q127" s="157">
        <f t="shared" si="21"/>
        <v>104.34316647223332</v>
      </c>
    </row>
    <row r="128" spans="1:17" ht="12" customHeight="1" x14ac:dyDescent="0.25">
      <c r="A128" s="23" t="s">
        <v>57</v>
      </c>
      <c r="B128" s="156">
        <f>RES_hhdet_tes!B$59</f>
        <v>176.51835365755437</v>
      </c>
      <c r="C128" s="156">
        <f>RES_hhdet_tes!C$59</f>
        <v>165.17632607771586</v>
      </c>
      <c r="D128" s="156">
        <f>RES_hhdet_tes!D$59</f>
        <v>135.07886387543263</v>
      </c>
      <c r="E128" s="156">
        <f>RES_hhdet_tes!E$59</f>
        <v>123.86295032276668</v>
      </c>
      <c r="F128" s="156">
        <f>RES_hhdet_tes!F$59</f>
        <v>118.20908490922953</v>
      </c>
      <c r="G128" s="156">
        <f>RES_hhdet_tes!G$59</f>
        <v>117.19336427337376</v>
      </c>
      <c r="H128" s="156">
        <f>RES_hhdet_tes!H$59</f>
        <v>84.572732362219966</v>
      </c>
      <c r="I128" s="156">
        <f>RES_hhdet_tes!I$59</f>
        <v>54.971591070735393</v>
      </c>
      <c r="J128" s="156">
        <f>RES_hhdet_tes!J$59</f>
        <v>67.211806333744306</v>
      </c>
      <c r="K128" s="156">
        <f>RES_hhdet_tes!K$59</f>
        <v>60.378026021649013</v>
      </c>
      <c r="L128" s="156">
        <f>RES_hhdet_tes!L$59</f>
        <v>53.491246495247694</v>
      </c>
      <c r="M128" s="156">
        <f>RES_hhdet_tes!M$59</f>
        <v>47.835945657296193</v>
      </c>
      <c r="N128" s="156">
        <f>RES_hhdet_tes!N$59</f>
        <v>42.478881691120534</v>
      </c>
      <c r="O128" s="156">
        <f>RES_hhdet_tes!O$59</f>
        <v>40.896756132779963</v>
      </c>
      <c r="P128" s="156">
        <f>RES_hhdet_tes!P$59</f>
        <v>39.091587911041223</v>
      </c>
      <c r="Q128" s="156">
        <f>RES_hhdet_tes!Q$59</f>
        <v>39.846221880620213</v>
      </c>
    </row>
    <row r="129" spans="1:17" ht="12" customHeight="1" x14ac:dyDescent="0.25">
      <c r="A129" s="29" t="s">
        <v>140</v>
      </c>
      <c r="B129" s="57">
        <f>RES_hhdet_tes!B$60</f>
        <v>128.31658639085549</v>
      </c>
      <c r="C129" s="57">
        <f>RES_hhdet_tes!C$60</f>
        <v>148.11128331537216</v>
      </c>
      <c r="D129" s="57">
        <f>RES_hhdet_tes!D$60</f>
        <v>159.80927655422454</v>
      </c>
      <c r="E129" s="57">
        <f>RES_hhdet_tes!E$60</f>
        <v>111.89502476420158</v>
      </c>
      <c r="F129" s="57">
        <f>RES_hhdet_tes!F$60</f>
        <v>149.80631025605823</v>
      </c>
      <c r="G129" s="57">
        <f>RES_hhdet_tes!G$60</f>
        <v>125.62816911388862</v>
      </c>
      <c r="H129" s="57">
        <f>RES_hhdet_tes!H$60</f>
        <v>147.35793105957271</v>
      </c>
      <c r="I129" s="57">
        <f>RES_hhdet_tes!I$60</f>
        <v>122.25461226125394</v>
      </c>
      <c r="J129" s="57">
        <f>RES_hhdet_tes!J$60</f>
        <v>91.922518438871407</v>
      </c>
      <c r="K129" s="57">
        <f>RES_hhdet_tes!K$60</f>
        <v>91.365258175057605</v>
      </c>
      <c r="L129" s="57">
        <f>RES_hhdet_tes!L$60</f>
        <v>70.330102306457675</v>
      </c>
      <c r="M129" s="57">
        <f>RES_hhdet_tes!M$60</f>
        <v>73.595764474397342</v>
      </c>
      <c r="N129" s="57">
        <f>RES_hhdet_tes!N$60</f>
        <v>58.956482286092914</v>
      </c>
      <c r="O129" s="57">
        <f>RES_hhdet_tes!O$60</f>
        <v>60.099243514676161</v>
      </c>
      <c r="P129" s="57">
        <f>RES_hhdet_tes!P$60</f>
        <v>52.912017097725936</v>
      </c>
      <c r="Q129" s="57">
        <f>RES_hhdet_tes!Q$60</f>
        <v>64.496944591613101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0.57850570549996216</v>
      </c>
      <c r="C131" s="175">
        <f t="shared" si="22"/>
        <v>0.58282564400642811</v>
      </c>
      <c r="D131" s="175">
        <f t="shared" si="22"/>
        <v>0.58690977259023291</v>
      </c>
      <c r="E131" s="175">
        <f t="shared" si="22"/>
        <v>0.58614241538566736</v>
      </c>
      <c r="F131" s="175">
        <f t="shared" si="22"/>
        <v>0.59723613388242469</v>
      </c>
      <c r="G131" s="175">
        <f t="shared" si="22"/>
        <v>0.59798455641013304</v>
      </c>
      <c r="H131" s="175">
        <f t="shared" si="22"/>
        <v>0.60658296710643922</v>
      </c>
      <c r="I131" s="175">
        <f t="shared" si="22"/>
        <v>0.61189334390539085</v>
      </c>
      <c r="J131" s="175">
        <f t="shared" si="22"/>
        <v>0.61571919753309934</v>
      </c>
      <c r="K131" s="175">
        <f t="shared" si="22"/>
        <v>0.62740902401243726</v>
      </c>
      <c r="L131" s="175">
        <f t="shared" si="22"/>
        <v>0.63869629438877207</v>
      </c>
      <c r="M131" s="175">
        <f t="shared" si="22"/>
        <v>0.66357934562852183</v>
      </c>
      <c r="N131" s="175">
        <f t="shared" si="22"/>
        <v>0.68004418792335564</v>
      </c>
      <c r="O131" s="175">
        <f t="shared" si="22"/>
        <v>0.68591446200543094</v>
      </c>
      <c r="P131" s="175">
        <f t="shared" si="22"/>
        <v>0.69606460614401744</v>
      </c>
      <c r="Q131" s="175">
        <f t="shared" si="22"/>
        <v>0.69994908640367171</v>
      </c>
    </row>
    <row r="132" spans="1:17" ht="12" customHeight="1" x14ac:dyDescent="0.25">
      <c r="A132" s="158" t="s">
        <v>65</v>
      </c>
      <c r="B132" s="169">
        <f t="shared" si="22"/>
        <v>0.57212795447762244</v>
      </c>
      <c r="C132" s="169">
        <f t="shared" si="22"/>
        <v>0.5763040531342235</v>
      </c>
      <c r="D132" s="169">
        <f t="shared" si="22"/>
        <v>0.57736547316422493</v>
      </c>
      <c r="E132" s="169">
        <f t="shared" si="22"/>
        <v>0.57917636915359128</v>
      </c>
      <c r="F132" s="169">
        <f t="shared" si="22"/>
        <v>0.58849605772954217</v>
      </c>
      <c r="G132" s="169">
        <f t="shared" si="22"/>
        <v>0.5901510507923976</v>
      </c>
      <c r="H132" s="169">
        <f t="shared" si="22"/>
        <v>0.59400367839157997</v>
      </c>
      <c r="I132" s="169">
        <f t="shared" si="22"/>
        <v>0.59668782036582246</v>
      </c>
      <c r="J132" s="169">
        <f t="shared" si="22"/>
        <v>0.60421146348414423</v>
      </c>
      <c r="K132" s="169">
        <f t="shared" si="22"/>
        <v>0.61564217079350336</v>
      </c>
      <c r="L132" s="169">
        <f t="shared" si="22"/>
        <v>0.62790623474086693</v>
      </c>
      <c r="M132" s="169">
        <f t="shared" si="22"/>
        <v>0.64878259746972877</v>
      </c>
      <c r="N132" s="169">
        <f t="shared" si="22"/>
        <v>0.66134778420027185</v>
      </c>
      <c r="O132" s="169">
        <f t="shared" si="22"/>
        <v>0.66260516378548706</v>
      </c>
      <c r="P132" s="169">
        <f t="shared" si="22"/>
        <v>0.66308765386180513</v>
      </c>
      <c r="Q132" s="169">
        <f t="shared" si="22"/>
        <v>0.66656225779443368</v>
      </c>
    </row>
    <row r="133" spans="1:17" ht="12" customHeight="1" x14ac:dyDescent="0.25">
      <c r="A133" s="23" t="s">
        <v>166</v>
      </c>
      <c r="B133" s="73">
        <f t="shared" si="22"/>
        <v>0.56457657364623959</v>
      </c>
      <c r="C133" s="73">
        <f t="shared" si="22"/>
        <v>0.56913793434273219</v>
      </c>
      <c r="D133" s="73">
        <f t="shared" si="22"/>
        <v>0.56957317715778288</v>
      </c>
      <c r="E133" s="73">
        <f t="shared" si="22"/>
        <v>0.57099547222681712</v>
      </c>
      <c r="F133" s="73">
        <f t="shared" si="22"/>
        <v>0.57833398339929021</v>
      </c>
      <c r="G133" s="73">
        <f t="shared" si="22"/>
        <v>0.58105957681079667</v>
      </c>
      <c r="H133" s="73">
        <f t="shared" si="22"/>
        <v>0.58577975041022579</v>
      </c>
      <c r="I133" s="73">
        <f t="shared" si="22"/>
        <v>0.59130762104246493</v>
      </c>
      <c r="J133" s="73">
        <f t="shared" si="22"/>
        <v>0.59908876340313455</v>
      </c>
      <c r="K133" s="73">
        <f t="shared" si="22"/>
        <v>0.61109409696096495</v>
      </c>
      <c r="L133" s="73">
        <f t="shared" si="22"/>
        <v>0.62297185029867153</v>
      </c>
      <c r="M133" s="73">
        <f t="shared" si="22"/>
        <v>0.64251346784357988</v>
      </c>
      <c r="N133" s="73">
        <f t="shared" si="22"/>
        <v>0.65756096283369037</v>
      </c>
      <c r="O133" s="73">
        <f t="shared" si="22"/>
        <v>0.65854409933502467</v>
      </c>
      <c r="P133" s="73">
        <f t="shared" si="22"/>
        <v>0.65957427575668848</v>
      </c>
      <c r="Q133" s="73">
        <f t="shared" si="22"/>
        <v>0.66000632907583401</v>
      </c>
    </row>
    <row r="134" spans="1:17" ht="12" customHeight="1" x14ac:dyDescent="0.25">
      <c r="A134" s="23" t="s">
        <v>60</v>
      </c>
      <c r="B134" s="73">
        <f t="shared" si="22"/>
        <v>0.99999999999999956</v>
      </c>
      <c r="C134" s="73">
        <f t="shared" si="22"/>
        <v>1</v>
      </c>
      <c r="D134" s="73">
        <f t="shared" si="22"/>
        <v>1</v>
      </c>
      <c r="E134" s="73">
        <f t="shared" si="22"/>
        <v>0.99999999999999989</v>
      </c>
      <c r="F134" s="73">
        <f t="shared" si="22"/>
        <v>1.0000000000000002</v>
      </c>
      <c r="G134" s="73">
        <f t="shared" si="22"/>
        <v>0.99999999999999978</v>
      </c>
      <c r="H134" s="73">
        <f t="shared" si="22"/>
        <v>1</v>
      </c>
      <c r="I134" s="73">
        <f t="shared" si="22"/>
        <v>1.0000000000000004</v>
      </c>
      <c r="J134" s="73">
        <f t="shared" si="22"/>
        <v>1.0000000000000004</v>
      </c>
      <c r="K134" s="73">
        <f t="shared" si="22"/>
        <v>1.0000000000000002</v>
      </c>
      <c r="L134" s="73">
        <f t="shared" si="22"/>
        <v>1</v>
      </c>
      <c r="M134" s="73">
        <f t="shared" si="22"/>
        <v>1</v>
      </c>
      <c r="N134" s="73">
        <f t="shared" si="22"/>
        <v>0.99999999999999922</v>
      </c>
      <c r="O134" s="73">
        <f t="shared" si="22"/>
        <v>1</v>
      </c>
      <c r="P134" s="73">
        <f t="shared" si="22"/>
        <v>1.0000000000000007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1.577879211785586</v>
      </c>
      <c r="C135" s="169">
        <f t="shared" si="22"/>
        <v>1.6250127603942359</v>
      </c>
      <c r="D135" s="169">
        <f t="shared" si="22"/>
        <v>1.6606537935141994</v>
      </c>
      <c r="E135" s="169">
        <f t="shared" si="22"/>
        <v>1.7096279588250649</v>
      </c>
      <c r="F135" s="169">
        <f t="shared" si="22"/>
        <v>1.7658821501615856</v>
      </c>
      <c r="G135" s="169">
        <f t="shared" si="22"/>
        <v>1.8115375865993903</v>
      </c>
      <c r="H135" s="169">
        <f t="shared" si="22"/>
        <v>1.8601300293041301</v>
      </c>
      <c r="I135" s="169">
        <f t="shared" si="22"/>
        <v>1.9618387669969297</v>
      </c>
      <c r="J135" s="169">
        <f t="shared" si="22"/>
        <v>1.9776090337292014</v>
      </c>
      <c r="K135" s="169">
        <f t="shared" si="22"/>
        <v>2.145512191005571</v>
      </c>
      <c r="L135" s="169">
        <f t="shared" si="22"/>
        <v>2.19345759260163</v>
      </c>
      <c r="M135" s="169">
        <f t="shared" si="22"/>
        <v>2.4095119850655484</v>
      </c>
      <c r="N135" s="169">
        <f t="shared" si="22"/>
        <v>2.6093909137594995</v>
      </c>
      <c r="O135" s="169">
        <f t="shared" si="22"/>
        <v>2.7566351689021973</v>
      </c>
      <c r="P135" s="169">
        <f t="shared" si="22"/>
        <v>2.8772651512474723</v>
      </c>
      <c r="Q135" s="169">
        <f t="shared" si="22"/>
        <v>2.9729738049908185</v>
      </c>
    </row>
    <row r="136" spans="1:17" ht="12" customHeight="1" x14ac:dyDescent="0.25">
      <c r="A136" s="23" t="s">
        <v>60</v>
      </c>
      <c r="B136" s="73">
        <f t="shared" si="22"/>
        <v>1.577879211785586</v>
      </c>
      <c r="C136" s="73">
        <f t="shared" si="22"/>
        <v>1.6250127603942359</v>
      </c>
      <c r="D136" s="73">
        <f t="shared" si="22"/>
        <v>1.6606537935141994</v>
      </c>
      <c r="E136" s="73">
        <f t="shared" si="22"/>
        <v>1.7096279588250649</v>
      </c>
      <c r="F136" s="73">
        <f t="shared" si="22"/>
        <v>1.7658821501615856</v>
      </c>
      <c r="G136" s="73">
        <f t="shared" si="22"/>
        <v>1.8115375865993903</v>
      </c>
      <c r="H136" s="73">
        <f t="shared" si="22"/>
        <v>1.8601300293041301</v>
      </c>
      <c r="I136" s="73">
        <f t="shared" si="22"/>
        <v>1.9618387669969297</v>
      </c>
      <c r="J136" s="73">
        <f t="shared" si="22"/>
        <v>1.9776090337292014</v>
      </c>
      <c r="K136" s="73">
        <f t="shared" si="22"/>
        <v>2.145512191005571</v>
      </c>
      <c r="L136" s="73">
        <f t="shared" si="22"/>
        <v>2.19345759260163</v>
      </c>
      <c r="M136" s="73">
        <f t="shared" si="22"/>
        <v>2.4095119850655484</v>
      </c>
      <c r="N136" s="73">
        <f t="shared" si="22"/>
        <v>2.6093909137594995</v>
      </c>
      <c r="O136" s="73">
        <f t="shared" si="22"/>
        <v>2.7566351689021973</v>
      </c>
      <c r="P136" s="73">
        <f t="shared" si="22"/>
        <v>2.8772651512474723</v>
      </c>
      <c r="Q136" s="73">
        <f t="shared" si="22"/>
        <v>2.9729738049908185</v>
      </c>
    </row>
    <row r="137" spans="1:17" ht="12" customHeight="1" x14ac:dyDescent="0.25">
      <c r="A137" s="158" t="s">
        <v>63</v>
      </c>
      <c r="B137" s="169">
        <f t="shared" si="22"/>
        <v>0.56199508926417152</v>
      </c>
      <c r="C137" s="169">
        <f t="shared" si="22"/>
        <v>0.55817518662730614</v>
      </c>
      <c r="D137" s="169">
        <f t="shared" si="22"/>
        <v>0.55731411175872947</v>
      </c>
      <c r="E137" s="169">
        <f t="shared" si="22"/>
        <v>0.55446191811416701</v>
      </c>
      <c r="F137" s="169">
        <f t="shared" si="22"/>
        <v>0.55894721343823806</v>
      </c>
      <c r="G137" s="169">
        <f t="shared" si="22"/>
        <v>0.55559880895547553</v>
      </c>
      <c r="H137" s="169">
        <f t="shared" si="22"/>
        <v>0.55128564520734291</v>
      </c>
      <c r="I137" s="169">
        <f t="shared" si="22"/>
        <v>0.54624918479300266</v>
      </c>
      <c r="J137" s="169">
        <f t="shared" si="22"/>
        <v>0.545899145580649</v>
      </c>
      <c r="K137" s="169">
        <f t="shared" si="22"/>
        <v>0.54850688870289277</v>
      </c>
      <c r="L137" s="169">
        <f t="shared" si="22"/>
        <v>0.55558556853736252</v>
      </c>
      <c r="M137" s="169">
        <f t="shared" si="22"/>
        <v>0.56068679653539577</v>
      </c>
      <c r="N137" s="169">
        <f t="shared" si="22"/>
        <v>0.55870797687106533</v>
      </c>
      <c r="O137" s="169">
        <f t="shared" si="22"/>
        <v>0.55899257479976627</v>
      </c>
      <c r="P137" s="169">
        <f t="shared" si="22"/>
        <v>0.56108379536887565</v>
      </c>
      <c r="Q137" s="169">
        <f t="shared" si="22"/>
        <v>0.56733448450633239</v>
      </c>
    </row>
    <row r="138" spans="1:17" ht="12" customHeight="1" x14ac:dyDescent="0.25">
      <c r="A138" s="167" t="s">
        <v>165</v>
      </c>
      <c r="B138" s="174">
        <f t="shared" si="22"/>
        <v>0.4990414105876958</v>
      </c>
      <c r="C138" s="174">
        <f t="shared" si="22"/>
        <v>0.50289035001920557</v>
      </c>
      <c r="D138" s="174">
        <f t="shared" si="22"/>
        <v>0.50449158939716343</v>
      </c>
      <c r="E138" s="174">
        <f t="shared" si="22"/>
        <v>0.50555605108899737</v>
      </c>
      <c r="F138" s="174">
        <f t="shared" si="22"/>
        <v>0.5086893640673571</v>
      </c>
      <c r="G138" s="174">
        <f t="shared" si="22"/>
        <v>0.51187669979445438</v>
      </c>
      <c r="H138" s="174">
        <f t="shared" si="22"/>
        <v>0.51533674818644404</v>
      </c>
      <c r="I138" s="174">
        <f t="shared" si="22"/>
        <v>0.51826640280155545</v>
      </c>
      <c r="J138" s="174">
        <f t="shared" si="22"/>
        <v>0.51999392311039727</v>
      </c>
      <c r="K138" s="174">
        <f t="shared" si="22"/>
        <v>0.52336689110088808</v>
      </c>
      <c r="L138" s="174">
        <f t="shared" si="22"/>
        <v>0.5293039560441043</v>
      </c>
      <c r="M138" s="174">
        <f t="shared" si="22"/>
        <v>0.5337254204895705</v>
      </c>
      <c r="N138" s="174">
        <f t="shared" si="22"/>
        <v>0.53887098464675742</v>
      </c>
      <c r="O138" s="174">
        <f t="shared" si="22"/>
        <v>0.54224273334056516</v>
      </c>
      <c r="P138" s="174">
        <f t="shared" si="22"/>
        <v>0.54545434265055437</v>
      </c>
      <c r="Q138" s="174">
        <f t="shared" si="22"/>
        <v>0.54960411229379158</v>
      </c>
    </row>
    <row r="139" spans="1:17" ht="12" customHeight="1" x14ac:dyDescent="0.25">
      <c r="A139" s="167" t="s">
        <v>164</v>
      </c>
      <c r="B139" s="174">
        <f t="shared" si="22"/>
        <v>0.71557473377569503</v>
      </c>
      <c r="C139" s="174">
        <f t="shared" si="22"/>
        <v>0.71395188309719826</v>
      </c>
      <c r="D139" s="174">
        <f t="shared" si="22"/>
        <v>0.72247669067313447</v>
      </c>
      <c r="E139" s="174">
        <f t="shared" si="22"/>
        <v>0.7312925350802385</v>
      </c>
      <c r="F139" s="174">
        <f t="shared" si="22"/>
        <v>0.72655836324414536</v>
      </c>
      <c r="G139" s="174">
        <f t="shared" si="22"/>
        <v>0.73728756300339071</v>
      </c>
      <c r="H139" s="174">
        <f t="shared" si="22"/>
        <v>0.74271016105048948</v>
      </c>
      <c r="I139" s="174">
        <f t="shared" si="22"/>
        <v>0.74571890594026835</v>
      </c>
      <c r="J139" s="174">
        <f t="shared" si="22"/>
        <v>0.74851247960205014</v>
      </c>
      <c r="K139" s="174">
        <f t="shared" si="22"/>
        <v>0.75271727745213091</v>
      </c>
      <c r="L139" s="174">
        <f t="shared" si="22"/>
        <v>0.758536488912539</v>
      </c>
      <c r="M139" s="174">
        <f t="shared" si="22"/>
        <v>0.7540778707717849</v>
      </c>
      <c r="N139" s="174">
        <f t="shared" si="22"/>
        <v>0.75803745690567004</v>
      </c>
      <c r="O139" s="174">
        <f t="shared" si="22"/>
        <v>0.7596122351764143</v>
      </c>
      <c r="P139" s="174">
        <f t="shared" si="22"/>
        <v>0.76079883544370663</v>
      </c>
      <c r="Q139" s="174">
        <f t="shared" si="22"/>
        <v>0.76232581912328246</v>
      </c>
    </row>
    <row r="140" spans="1:17" ht="12" customHeight="1" x14ac:dyDescent="0.25">
      <c r="A140" s="166" t="s">
        <v>163</v>
      </c>
      <c r="B140" s="173">
        <f t="shared" si="22"/>
        <v>0.4990414105876958</v>
      </c>
      <c r="C140" s="173">
        <f t="shared" si="22"/>
        <v>0.50699748014344026</v>
      </c>
      <c r="D140" s="173">
        <f t="shared" si="22"/>
        <v>0.51182032953516887</v>
      </c>
      <c r="E140" s="173">
        <f t="shared" si="22"/>
        <v>0.51278488755832607</v>
      </c>
      <c r="F140" s="173">
        <f t="shared" si="22"/>
        <v>0.5200939331279929</v>
      </c>
      <c r="G140" s="173">
        <f t="shared" si="22"/>
        <v>0.5329291120470927</v>
      </c>
      <c r="H140" s="173">
        <f t="shared" si="22"/>
        <v>0.54093330924462557</v>
      </c>
      <c r="I140" s="173">
        <f t="shared" si="22"/>
        <v>0.54454050669839482</v>
      </c>
      <c r="J140" s="173">
        <f t="shared" si="22"/>
        <v>0.54787510818381391</v>
      </c>
      <c r="K140" s="173">
        <f t="shared" si="22"/>
        <v>0.55385369490718306</v>
      </c>
      <c r="L140" s="173">
        <f t="shared" si="22"/>
        <v>0.55642750369447769</v>
      </c>
      <c r="M140" s="173">
        <f t="shared" si="22"/>
        <v>0.56023837283057221</v>
      </c>
      <c r="N140" s="173">
        <f t="shared" si="22"/>
        <v>0.56067770015649498</v>
      </c>
      <c r="O140" s="173">
        <f t="shared" si="22"/>
        <v>0.56264190713075646</v>
      </c>
      <c r="P140" s="173">
        <f t="shared" si="22"/>
        <v>0.56365684177320552</v>
      </c>
      <c r="Q140" s="173">
        <f t="shared" si="22"/>
        <v>0.56544251775946719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1.0000000000000004</v>
      </c>
      <c r="D141" s="172">
        <f t="shared" si="22"/>
        <v>1</v>
      </c>
      <c r="E141" s="172">
        <f t="shared" si="22"/>
        <v>0.99999999999999967</v>
      </c>
      <c r="F141" s="172">
        <f t="shared" si="22"/>
        <v>1</v>
      </c>
      <c r="G141" s="172">
        <f t="shared" si="22"/>
        <v>0.99999999999999967</v>
      </c>
      <c r="H141" s="172">
        <f t="shared" si="22"/>
        <v>1.0000000000000002</v>
      </c>
      <c r="I141" s="172">
        <f t="shared" si="22"/>
        <v>1</v>
      </c>
      <c r="J141" s="172">
        <f t="shared" si="22"/>
        <v>1</v>
      </c>
      <c r="K141" s="172">
        <f t="shared" si="22"/>
        <v>1.0000000000000002</v>
      </c>
      <c r="L141" s="172">
        <f t="shared" si="22"/>
        <v>1.0000000000000002</v>
      </c>
      <c r="M141" s="172">
        <f t="shared" si="22"/>
        <v>1.0000000000000002</v>
      </c>
      <c r="N141" s="172">
        <f t="shared" si="22"/>
        <v>0.99999999999999978</v>
      </c>
      <c r="O141" s="172">
        <f t="shared" si="22"/>
        <v>1</v>
      </c>
      <c r="P141" s="172">
        <f t="shared" si="22"/>
        <v>1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0.65588299677240036</v>
      </c>
      <c r="C142" s="171">
        <f t="shared" si="22"/>
        <v>0.65929057959756021</v>
      </c>
      <c r="D142" s="171">
        <f t="shared" si="22"/>
        <v>0.66004839480323096</v>
      </c>
      <c r="E142" s="171">
        <f t="shared" si="22"/>
        <v>0.66209507096943754</v>
      </c>
      <c r="F142" s="171">
        <f t="shared" si="22"/>
        <v>0.67164992737784246</v>
      </c>
      <c r="G142" s="171">
        <f t="shared" si="22"/>
        <v>0.67633858535717128</v>
      </c>
      <c r="H142" s="171">
        <f t="shared" si="22"/>
        <v>0.68215689676712876</v>
      </c>
      <c r="I142" s="171">
        <f t="shared" si="22"/>
        <v>0.70267912648580677</v>
      </c>
      <c r="J142" s="171">
        <f t="shared" si="22"/>
        <v>0.71045463651723428</v>
      </c>
      <c r="K142" s="171">
        <f t="shared" si="22"/>
        <v>0.71767605448857941</v>
      </c>
      <c r="L142" s="171">
        <f t="shared" si="22"/>
        <v>0.72130477786893077</v>
      </c>
      <c r="M142" s="171">
        <f t="shared" si="22"/>
        <v>0.73548191500564641</v>
      </c>
      <c r="N142" s="171">
        <f t="shared" si="22"/>
        <v>0.74203758898212846</v>
      </c>
      <c r="O142" s="171">
        <f t="shared" si="22"/>
        <v>0.7425500802234557</v>
      </c>
      <c r="P142" s="171">
        <f t="shared" si="22"/>
        <v>0.74293938575274932</v>
      </c>
      <c r="Q142" s="171">
        <f t="shared" si="22"/>
        <v>0.74337538158934724</v>
      </c>
    </row>
    <row r="143" spans="1:17" ht="12" customHeight="1" x14ac:dyDescent="0.25">
      <c r="A143" s="161" t="s">
        <v>141</v>
      </c>
      <c r="B143" s="170">
        <f t="shared" si="22"/>
        <v>0.81129015263312398</v>
      </c>
      <c r="C143" s="170">
        <f t="shared" si="22"/>
        <v>0.8191612254549101</v>
      </c>
      <c r="D143" s="170">
        <f t="shared" si="22"/>
        <v>0.81420866393536673</v>
      </c>
      <c r="E143" s="170">
        <f t="shared" si="22"/>
        <v>0.81307265743560087</v>
      </c>
      <c r="F143" s="170">
        <f t="shared" si="22"/>
        <v>0.81732401143793998</v>
      </c>
      <c r="G143" s="170">
        <f t="shared" si="22"/>
        <v>0.81991984868161349</v>
      </c>
      <c r="H143" s="170">
        <f t="shared" si="22"/>
        <v>0.82507987963178653</v>
      </c>
      <c r="I143" s="170">
        <f t="shared" si="22"/>
        <v>0.83516297687990149</v>
      </c>
      <c r="J143" s="170">
        <f t="shared" si="22"/>
        <v>0.84369901560952509</v>
      </c>
      <c r="K143" s="170">
        <f t="shared" si="22"/>
        <v>0.85455652098788193</v>
      </c>
      <c r="L143" s="170">
        <f t="shared" si="22"/>
        <v>0.84723529761214333</v>
      </c>
      <c r="M143" s="170">
        <f t="shared" si="22"/>
        <v>0.85374103295356862</v>
      </c>
      <c r="N143" s="170">
        <f t="shared" si="22"/>
        <v>0.86217195125204205</v>
      </c>
      <c r="O143" s="170">
        <f t="shared" si="22"/>
        <v>0.85913541971975671</v>
      </c>
      <c r="P143" s="170">
        <f t="shared" si="22"/>
        <v>0.86680651183250712</v>
      </c>
      <c r="Q143" s="170">
        <f t="shared" si="22"/>
        <v>0.85070423378630633</v>
      </c>
    </row>
    <row r="144" spans="1:17" ht="12" customHeight="1" x14ac:dyDescent="0.25">
      <c r="A144" s="148" t="s">
        <v>60</v>
      </c>
      <c r="B144" s="73">
        <f t="shared" si="22"/>
        <v>0.65588299677240047</v>
      </c>
      <c r="C144" s="73">
        <f t="shared" si="22"/>
        <v>0.66006503125539107</v>
      </c>
      <c r="D144" s="73">
        <f t="shared" si="22"/>
        <v>0.66038707334575253</v>
      </c>
      <c r="E144" s="73">
        <f t="shared" si="22"/>
        <v>0.661926771497786</v>
      </c>
      <c r="F144" s="73">
        <f t="shared" si="22"/>
        <v>0.67737063404049835</v>
      </c>
      <c r="G144" s="73">
        <f t="shared" si="22"/>
        <v>0.68153891800351862</v>
      </c>
      <c r="H144" s="73">
        <f t="shared" si="22"/>
        <v>0.68176645904114852</v>
      </c>
      <c r="I144" s="73">
        <f t="shared" si="22"/>
        <v>0.68668348129980095</v>
      </c>
      <c r="J144" s="73">
        <f t="shared" si="22"/>
        <v>0.69607609033449858</v>
      </c>
      <c r="K144" s="73">
        <f t="shared" si="22"/>
        <v>0.71389079471267536</v>
      </c>
      <c r="L144" s="73">
        <f t="shared" si="22"/>
        <v>0.71681761185248671</v>
      </c>
      <c r="M144" s="73">
        <f t="shared" si="22"/>
        <v>0.7354905464171887</v>
      </c>
      <c r="N144" s="73">
        <f t="shared" si="22"/>
        <v>0.74203758898211891</v>
      </c>
      <c r="O144" s="73">
        <f t="shared" si="22"/>
        <v>0.74497194156785185</v>
      </c>
      <c r="P144" s="73">
        <f t="shared" si="22"/>
        <v>0.7458134316729309</v>
      </c>
      <c r="Q144" s="73">
        <f t="shared" si="22"/>
        <v>0.74712146977072513</v>
      </c>
    </row>
    <row r="145" spans="1:17" ht="12" customHeight="1" x14ac:dyDescent="0.25">
      <c r="A145" s="148" t="s">
        <v>59</v>
      </c>
      <c r="B145" s="73">
        <f t="shared" si="22"/>
        <v>1.0000000000000002</v>
      </c>
      <c r="C145" s="73">
        <f t="shared" si="22"/>
        <v>0.99999999999999978</v>
      </c>
      <c r="D145" s="73">
        <f t="shared" si="22"/>
        <v>1.0000000000000002</v>
      </c>
      <c r="E145" s="73">
        <f t="shared" si="22"/>
        <v>1</v>
      </c>
      <c r="F145" s="73">
        <f t="shared" si="22"/>
        <v>1</v>
      </c>
      <c r="G145" s="73">
        <f t="shared" si="22"/>
        <v>1</v>
      </c>
      <c r="H145" s="73">
        <f t="shared" si="22"/>
        <v>1.0000000000000002</v>
      </c>
      <c r="I145" s="73">
        <f t="shared" si="22"/>
        <v>1.0000000000000002</v>
      </c>
      <c r="J145" s="73">
        <f t="shared" si="22"/>
        <v>1</v>
      </c>
      <c r="K145" s="73">
        <f t="shared" si="22"/>
        <v>1.0000000000000002</v>
      </c>
      <c r="L145" s="73">
        <f t="shared" si="22"/>
        <v>0.99999999999999967</v>
      </c>
      <c r="M145" s="73">
        <f t="shared" si="22"/>
        <v>0.99999999999999989</v>
      </c>
      <c r="N145" s="73">
        <f t="shared" si="22"/>
        <v>0.99999999999999989</v>
      </c>
      <c r="O145" s="73">
        <f t="shared" si="22"/>
        <v>1</v>
      </c>
      <c r="P145" s="73">
        <f t="shared" si="22"/>
        <v>1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0.53281091683947557</v>
      </c>
      <c r="C146" s="169">
        <f t="shared" si="22"/>
        <v>0.55180228755378791</v>
      </c>
      <c r="D146" s="169">
        <f t="shared" si="22"/>
        <v>0.57728440753017485</v>
      </c>
      <c r="E146" s="169">
        <f t="shared" si="22"/>
        <v>0.5546065082530639</v>
      </c>
      <c r="F146" s="169">
        <f t="shared" si="22"/>
        <v>0.5899147637200981</v>
      </c>
      <c r="G146" s="169">
        <f t="shared" si="22"/>
        <v>0.57849762157145179</v>
      </c>
      <c r="H146" s="169">
        <f t="shared" si="22"/>
        <v>0.62832974628567573</v>
      </c>
      <c r="I146" s="169">
        <f t="shared" si="22"/>
        <v>0.65834655610487602</v>
      </c>
      <c r="J146" s="169">
        <f t="shared" si="22"/>
        <v>0.62413734501616447</v>
      </c>
      <c r="K146" s="169">
        <f t="shared" si="22"/>
        <v>0.63648434618297323</v>
      </c>
      <c r="L146" s="169">
        <f t="shared" si="22"/>
        <v>0.62536080149408835</v>
      </c>
      <c r="M146" s="169">
        <f t="shared" si="22"/>
        <v>0.64112318277913716</v>
      </c>
      <c r="N146" s="169">
        <f t="shared" si="22"/>
        <v>0.63300186147098014</v>
      </c>
      <c r="O146" s="169">
        <f t="shared" si="22"/>
        <v>0.64158780207341237</v>
      </c>
      <c r="P146" s="169">
        <f t="shared" si="22"/>
        <v>0.63667943543092409</v>
      </c>
      <c r="Q146" s="169">
        <f t="shared" ref="Q146" si="23">IF(Q127=0,"",Q127/Q108)</f>
        <v>0.65386507253225701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0.42663815506053065</v>
      </c>
      <c r="C147" s="73">
        <f t="shared" si="24"/>
        <v>0.42792233145065972</v>
      </c>
      <c r="D147" s="73">
        <f t="shared" si="24"/>
        <v>0.42820226192421451</v>
      </c>
      <c r="E147" s="73">
        <f t="shared" si="24"/>
        <v>0.42879558317147232</v>
      </c>
      <c r="F147" s="73">
        <f t="shared" si="24"/>
        <v>0.43341192510262838</v>
      </c>
      <c r="G147" s="73">
        <f t="shared" si="24"/>
        <v>0.43739980201446454</v>
      </c>
      <c r="H147" s="73">
        <f t="shared" si="24"/>
        <v>0.4404985605946693</v>
      </c>
      <c r="I147" s="73">
        <f t="shared" si="24"/>
        <v>0.44812692639478274</v>
      </c>
      <c r="J147" s="73">
        <f t="shared" si="24"/>
        <v>0.4626708505908641</v>
      </c>
      <c r="K147" s="73">
        <f t="shared" si="24"/>
        <v>0.46556593373068866</v>
      </c>
      <c r="L147" s="73">
        <f t="shared" si="24"/>
        <v>0.4668944849810851</v>
      </c>
      <c r="M147" s="73">
        <f t="shared" si="24"/>
        <v>0.46738910191459482</v>
      </c>
      <c r="N147" s="73">
        <f t="shared" si="24"/>
        <v>0.46855149473918639</v>
      </c>
      <c r="O147" s="73">
        <f t="shared" si="24"/>
        <v>0.47240722204374597</v>
      </c>
      <c r="P147" s="73">
        <f t="shared" si="24"/>
        <v>0.47249736118712404</v>
      </c>
      <c r="Q147" s="73">
        <f t="shared" si="24"/>
        <v>0.47258120825252514</v>
      </c>
    </row>
    <row r="148" spans="1:17" ht="12" customHeight="1" x14ac:dyDescent="0.25">
      <c r="A148" s="29" t="s">
        <v>140</v>
      </c>
      <c r="B148" s="65">
        <f t="shared" si="24"/>
        <v>0.81016442306535275</v>
      </c>
      <c r="C148" s="65">
        <f t="shared" si="24"/>
        <v>0.81488478677227716</v>
      </c>
      <c r="D148" s="65">
        <f t="shared" si="24"/>
        <v>0.81800877457084054</v>
      </c>
      <c r="E148" s="65">
        <f t="shared" si="24"/>
        <v>0.8213801335254749</v>
      </c>
      <c r="F148" s="65">
        <f t="shared" si="24"/>
        <v>0.82497782333103464</v>
      </c>
      <c r="G148" s="65">
        <f t="shared" si="24"/>
        <v>0.82751822316428691</v>
      </c>
      <c r="H148" s="65">
        <f t="shared" si="24"/>
        <v>0.83192287664630982</v>
      </c>
      <c r="I148" s="65">
        <f t="shared" si="24"/>
        <v>0.83433581787444244</v>
      </c>
      <c r="J148" s="65">
        <f t="shared" si="24"/>
        <v>0.83796231423501033</v>
      </c>
      <c r="K148" s="65">
        <f t="shared" si="24"/>
        <v>0.84036340008942567</v>
      </c>
      <c r="L148" s="65">
        <f t="shared" si="24"/>
        <v>0.84296632426444518</v>
      </c>
      <c r="M148" s="65">
        <f t="shared" si="24"/>
        <v>0.84536970006010725</v>
      </c>
      <c r="N148" s="65">
        <f t="shared" si="24"/>
        <v>0.84725894782594824</v>
      </c>
      <c r="O148" s="65">
        <f t="shared" si="24"/>
        <v>0.84832341242405118</v>
      </c>
      <c r="P148" s="65">
        <f t="shared" si="24"/>
        <v>0.85657790894855845</v>
      </c>
      <c r="Q148" s="65">
        <f t="shared" si="24"/>
        <v>0.85695520960569915</v>
      </c>
    </row>
    <row r="150" spans="1:17" ht="12" customHeight="1" x14ac:dyDescent="0.25">
      <c r="A150" s="152" t="s">
        <v>121</v>
      </c>
      <c r="B150" s="168">
        <f>SUM(B151,B154,B156,B165)</f>
        <v>15025.520740558761</v>
      </c>
      <c r="C150" s="168">
        <f t="shared" ref="C150:Q150" si="25">SUM(C151,C154,C156,C165)</f>
        <v>16405.715072293766</v>
      </c>
      <c r="D150" s="168">
        <f t="shared" si="25"/>
        <v>14408.59650927029</v>
      </c>
      <c r="E150" s="168">
        <f t="shared" si="25"/>
        <v>12180.135629621123</v>
      </c>
      <c r="F150" s="168">
        <f t="shared" si="25"/>
        <v>12652.821023588123</v>
      </c>
      <c r="G150" s="168">
        <f t="shared" si="25"/>
        <v>12438.994768334231</v>
      </c>
      <c r="H150" s="168">
        <f t="shared" si="25"/>
        <v>10721.88940014831</v>
      </c>
      <c r="I150" s="168">
        <f t="shared" si="25"/>
        <v>8291.6677851034474</v>
      </c>
      <c r="J150" s="168">
        <f t="shared" si="25"/>
        <v>8095.6646381237206</v>
      </c>
      <c r="K150" s="168">
        <f t="shared" si="25"/>
        <v>7821.1128030476757</v>
      </c>
      <c r="L150" s="168">
        <f t="shared" si="25"/>
        <v>6369.92370273493</v>
      </c>
      <c r="M150" s="168">
        <f t="shared" si="25"/>
        <v>5965.4540380119142</v>
      </c>
      <c r="N150" s="168">
        <f t="shared" si="25"/>
        <v>5213.5272439370465</v>
      </c>
      <c r="O150" s="168">
        <f t="shared" si="25"/>
        <v>4934.5645012604755</v>
      </c>
      <c r="P150" s="168">
        <f t="shared" si="25"/>
        <v>3826.3308173856663</v>
      </c>
      <c r="Q150" s="168">
        <f t="shared" si="25"/>
        <v>4222.115661622327</v>
      </c>
    </row>
    <row r="151" spans="1:17" ht="12" customHeight="1" x14ac:dyDescent="0.25">
      <c r="A151" s="158" t="s">
        <v>65</v>
      </c>
      <c r="B151" s="157">
        <f>SUM(B152:B153)</f>
        <v>11644.173121927573</v>
      </c>
      <c r="C151" s="157">
        <f t="shared" ref="C151:Q151" si="26">SUM(C152:C153)</f>
        <v>12819.449588965432</v>
      </c>
      <c r="D151" s="157">
        <f t="shared" si="26"/>
        <v>11132.535022767806</v>
      </c>
      <c r="E151" s="157">
        <f t="shared" si="26"/>
        <v>9471.9325855893167</v>
      </c>
      <c r="F151" s="157">
        <f t="shared" si="26"/>
        <v>9829.7867103493591</v>
      </c>
      <c r="G151" s="157">
        <f t="shared" si="26"/>
        <v>9688.5891254476974</v>
      </c>
      <c r="H151" s="157">
        <f t="shared" si="26"/>
        <v>8230.6001728577576</v>
      </c>
      <c r="I151" s="157">
        <f t="shared" si="26"/>
        <v>6306.1410856580005</v>
      </c>
      <c r="J151" s="157">
        <f t="shared" si="26"/>
        <v>6141.0407159338884</v>
      </c>
      <c r="K151" s="157">
        <f t="shared" si="26"/>
        <v>5974.6648087471131</v>
      </c>
      <c r="L151" s="157">
        <f t="shared" si="26"/>
        <v>4902.2946391600817</v>
      </c>
      <c r="M151" s="157">
        <f t="shared" si="26"/>
        <v>4464.8606868579009</v>
      </c>
      <c r="N151" s="157">
        <f t="shared" si="26"/>
        <v>3955.2972572084059</v>
      </c>
      <c r="O151" s="157">
        <f t="shared" si="26"/>
        <v>3740.5379232119499</v>
      </c>
      <c r="P151" s="157">
        <f t="shared" si="26"/>
        <v>2721.1410698507116</v>
      </c>
      <c r="Q151" s="157">
        <f t="shared" si="26"/>
        <v>3137.9135111916503</v>
      </c>
    </row>
    <row r="152" spans="1:17" ht="12" customHeight="1" x14ac:dyDescent="0.25">
      <c r="A152" s="23" t="s">
        <v>166</v>
      </c>
      <c r="B152" s="156">
        <f>RES_hhdet_emi!B$45</f>
        <v>11644.173121927573</v>
      </c>
      <c r="C152" s="156">
        <f>RES_hhdet_emi!C$45</f>
        <v>12819.449588965432</v>
      </c>
      <c r="D152" s="156">
        <f>RES_hhdet_emi!D$45</f>
        <v>11132.535022767806</v>
      </c>
      <c r="E152" s="156">
        <f>RES_hhdet_emi!E$45</f>
        <v>9471.9325855893167</v>
      </c>
      <c r="F152" s="156">
        <f>RES_hhdet_emi!F$45</f>
        <v>9829.7867103493591</v>
      </c>
      <c r="G152" s="156">
        <f>RES_hhdet_emi!G$45</f>
        <v>9688.5891254476974</v>
      </c>
      <c r="H152" s="156">
        <f>RES_hhdet_emi!H$45</f>
        <v>8230.6001728577576</v>
      </c>
      <c r="I152" s="156">
        <f>RES_hhdet_emi!I$45</f>
        <v>6306.1410856580005</v>
      </c>
      <c r="J152" s="156">
        <f>RES_hhdet_emi!J$45</f>
        <v>6141.0407159338884</v>
      </c>
      <c r="K152" s="156">
        <f>RES_hhdet_emi!K$45</f>
        <v>5974.6648087471131</v>
      </c>
      <c r="L152" s="156">
        <f>RES_hhdet_emi!L$45</f>
        <v>4902.2946391600817</v>
      </c>
      <c r="M152" s="156">
        <f>RES_hhdet_emi!M$45</f>
        <v>4464.8606868579009</v>
      </c>
      <c r="N152" s="156">
        <f>RES_hhdet_emi!N$45</f>
        <v>3955.2972572084059</v>
      </c>
      <c r="O152" s="156">
        <f>RES_hhdet_emi!O$45</f>
        <v>3740.5379232119499</v>
      </c>
      <c r="P152" s="156">
        <f>RES_hhdet_emi!P$45</f>
        <v>2721.1410698507116</v>
      </c>
      <c r="Q152" s="156">
        <f>RES_hhdet_emi!Q$45</f>
        <v>3137.9135111916503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2288.293285209455</v>
      </c>
      <c r="C156" s="157">
        <f t="shared" ref="C156:Q156" si="28">SUM(C157:C158,C161:C162)</f>
        <v>2566.513811952168</v>
      </c>
      <c r="D156" s="157">
        <f t="shared" si="28"/>
        <v>2442.668163062172</v>
      </c>
      <c r="E156" s="157">
        <f t="shared" si="28"/>
        <v>1945.0657252205935</v>
      </c>
      <c r="F156" s="157">
        <f t="shared" si="28"/>
        <v>2102.4885422785724</v>
      </c>
      <c r="G156" s="157">
        <f t="shared" si="28"/>
        <v>2042.5641541577595</v>
      </c>
      <c r="H156" s="157">
        <f t="shared" si="28"/>
        <v>1984.0679737129367</v>
      </c>
      <c r="I156" s="157">
        <f t="shared" si="28"/>
        <v>1661.4492278065829</v>
      </c>
      <c r="J156" s="157">
        <f t="shared" si="28"/>
        <v>1570.8415673221962</v>
      </c>
      <c r="K156" s="157">
        <f t="shared" si="28"/>
        <v>1503.8306927509498</v>
      </c>
      <c r="L156" s="157">
        <f t="shared" si="28"/>
        <v>1164.9547619558807</v>
      </c>
      <c r="M156" s="157">
        <f t="shared" si="28"/>
        <v>1230.2053863839446</v>
      </c>
      <c r="N156" s="157">
        <f t="shared" si="28"/>
        <v>1018.7179620815012</v>
      </c>
      <c r="O156" s="157">
        <f t="shared" si="28"/>
        <v>965.31723407514505</v>
      </c>
      <c r="P156" s="157">
        <f t="shared" si="28"/>
        <v>886.61725780011216</v>
      </c>
      <c r="Q156" s="157">
        <f t="shared" si="28"/>
        <v>861.4498102223439</v>
      </c>
    </row>
    <row r="157" spans="1:17" ht="12" customHeight="1" x14ac:dyDescent="0.25">
      <c r="A157" s="167" t="s">
        <v>165</v>
      </c>
      <c r="B157" s="132">
        <f>RES_hhdet_emi!B$50</f>
        <v>2283.6453458672513</v>
      </c>
      <c r="C157" s="132">
        <f>RES_hhdet_emi!C$50</f>
        <v>2560.9157719706582</v>
      </c>
      <c r="D157" s="132">
        <f>RES_hhdet_emi!D$50</f>
        <v>2436.6227167066049</v>
      </c>
      <c r="E157" s="132">
        <f>RES_hhdet_emi!E$50</f>
        <v>1939.716934068297</v>
      </c>
      <c r="F157" s="132">
        <f>RES_hhdet_emi!F$50</f>
        <v>2095.9283666610168</v>
      </c>
      <c r="G157" s="132">
        <f>RES_hhdet_emi!G$50</f>
        <v>2033.3010379258626</v>
      </c>
      <c r="H157" s="132">
        <f>RES_hhdet_emi!H$50</f>
        <v>1972.6266230645413</v>
      </c>
      <c r="I157" s="132">
        <f>RES_hhdet_emi!I$50</f>
        <v>1647.1500723733125</v>
      </c>
      <c r="J157" s="132">
        <f>RES_hhdet_emi!J$50</f>
        <v>1553.6100783370809</v>
      </c>
      <c r="K157" s="132">
        <f>RES_hhdet_emi!K$50</f>
        <v>1482.8241181848134</v>
      </c>
      <c r="L157" s="132">
        <f>RES_hhdet_emi!L$50</f>
        <v>1140.3636645621161</v>
      </c>
      <c r="M157" s="132">
        <f>RES_hhdet_emi!M$50</f>
        <v>1203.2549156247856</v>
      </c>
      <c r="N157" s="132">
        <f>RES_hhdet_emi!N$50</f>
        <v>993.71126452551812</v>
      </c>
      <c r="O157" s="132">
        <f>RES_hhdet_emi!O$50</f>
        <v>939.2430143618252</v>
      </c>
      <c r="P157" s="132">
        <f>RES_hhdet_emi!P$50</f>
        <v>860.69369703157111</v>
      </c>
      <c r="Q157" s="132">
        <f>RES_hhdet_emi!Q$50</f>
        <v>834.62888964473643</v>
      </c>
    </row>
    <row r="158" spans="1:17" ht="12" customHeight="1" x14ac:dyDescent="0.25">
      <c r="A158" s="167" t="s">
        <v>164</v>
      </c>
      <c r="B158" s="132">
        <f>SUM(B159:B160)</f>
        <v>4.6479393422036637</v>
      </c>
      <c r="C158" s="132">
        <f t="shared" ref="C158:Q158" si="29">SUM(C159:C160)</f>
        <v>5.5980399815099338</v>
      </c>
      <c r="D158" s="132">
        <f t="shared" si="29"/>
        <v>6.0454463555671669</v>
      </c>
      <c r="E158" s="132">
        <f t="shared" si="29"/>
        <v>5.3487911522966911</v>
      </c>
      <c r="F158" s="132">
        <f t="shared" si="29"/>
        <v>6.5601756175556876</v>
      </c>
      <c r="G158" s="132">
        <f t="shared" si="29"/>
        <v>9.2631162318969942</v>
      </c>
      <c r="H158" s="132">
        <f t="shared" si="29"/>
        <v>11.441350648395492</v>
      </c>
      <c r="I158" s="132">
        <f t="shared" si="29"/>
        <v>14.299155433270398</v>
      </c>
      <c r="J158" s="132">
        <f t="shared" si="29"/>
        <v>17.231488985115156</v>
      </c>
      <c r="K158" s="132">
        <f t="shared" si="29"/>
        <v>21.006574566136329</v>
      </c>
      <c r="L158" s="132">
        <f t="shared" si="29"/>
        <v>24.591097393764585</v>
      </c>
      <c r="M158" s="132">
        <f t="shared" si="29"/>
        <v>26.950470759158982</v>
      </c>
      <c r="N158" s="132">
        <f t="shared" si="29"/>
        <v>25.006697555983159</v>
      </c>
      <c r="O158" s="132">
        <f t="shared" si="29"/>
        <v>26.074219713319803</v>
      </c>
      <c r="P158" s="132">
        <f t="shared" si="29"/>
        <v>25.923560768541023</v>
      </c>
      <c r="Q158" s="132">
        <f t="shared" si="29"/>
        <v>26.820920577607446</v>
      </c>
    </row>
    <row r="159" spans="1:17" ht="12" customHeight="1" x14ac:dyDescent="0.25">
      <c r="A159" s="166" t="s">
        <v>163</v>
      </c>
      <c r="B159" s="165">
        <f>RES_hhdet_emi!B$52</f>
        <v>4.6479393422036637</v>
      </c>
      <c r="C159" s="165">
        <f>RES_hhdet_emi!C$52</f>
        <v>5.5980399815099338</v>
      </c>
      <c r="D159" s="165">
        <f>RES_hhdet_emi!D$52</f>
        <v>6.0454463555671669</v>
      </c>
      <c r="E159" s="165">
        <f>RES_hhdet_emi!E$52</f>
        <v>5.3487911522966911</v>
      </c>
      <c r="F159" s="165">
        <f>RES_hhdet_emi!F$52</f>
        <v>6.5601756175556876</v>
      </c>
      <c r="G159" s="165">
        <f>RES_hhdet_emi!G$52</f>
        <v>9.2631162318969942</v>
      </c>
      <c r="H159" s="165">
        <f>RES_hhdet_emi!H$52</f>
        <v>11.441350648395492</v>
      </c>
      <c r="I159" s="165">
        <f>RES_hhdet_emi!I$52</f>
        <v>14.299155433270398</v>
      </c>
      <c r="J159" s="165">
        <f>RES_hhdet_emi!J$52</f>
        <v>17.231488985115156</v>
      </c>
      <c r="K159" s="165">
        <f>RES_hhdet_emi!K$52</f>
        <v>21.006574566136329</v>
      </c>
      <c r="L159" s="165">
        <f>RES_hhdet_emi!L$52</f>
        <v>24.591097393764585</v>
      </c>
      <c r="M159" s="165">
        <f>RES_hhdet_emi!M$52</f>
        <v>26.950470759158982</v>
      </c>
      <c r="N159" s="165">
        <f>RES_hhdet_emi!N$52</f>
        <v>25.006697555983159</v>
      </c>
      <c r="O159" s="165">
        <f>RES_hhdet_emi!O$52</f>
        <v>26.074219713319803</v>
      </c>
      <c r="P159" s="165">
        <f>RES_hhdet_emi!P$52</f>
        <v>25.923560768541023</v>
      </c>
      <c r="Q159" s="165">
        <f>RES_hhdet_emi!Q$52</f>
        <v>26.820920577607446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1093.0543334217327</v>
      </c>
      <c r="C165" s="157">
        <f t="shared" ref="C165:Q165" si="31">SUM(C166:C167)</f>
        <v>1019.7516713761665</v>
      </c>
      <c r="D165" s="157">
        <f t="shared" si="31"/>
        <v>833.39332344031277</v>
      </c>
      <c r="E165" s="157">
        <f t="shared" si="31"/>
        <v>763.13731881121328</v>
      </c>
      <c r="F165" s="157">
        <f t="shared" si="31"/>
        <v>720.5457709601917</v>
      </c>
      <c r="G165" s="157">
        <f t="shared" si="31"/>
        <v>707.8414887287737</v>
      </c>
      <c r="H165" s="157">
        <f t="shared" si="31"/>
        <v>507.22125357761689</v>
      </c>
      <c r="I165" s="157">
        <f t="shared" si="31"/>
        <v>324.07747163886427</v>
      </c>
      <c r="J165" s="157">
        <f t="shared" si="31"/>
        <v>383.78235486763634</v>
      </c>
      <c r="K165" s="157">
        <f t="shared" si="31"/>
        <v>342.61730154961356</v>
      </c>
      <c r="L165" s="157">
        <f t="shared" si="31"/>
        <v>302.67430161896715</v>
      </c>
      <c r="M165" s="157">
        <f t="shared" si="31"/>
        <v>270.387964770069</v>
      </c>
      <c r="N165" s="157">
        <f t="shared" si="31"/>
        <v>239.51202464713933</v>
      </c>
      <c r="O165" s="157">
        <f t="shared" si="31"/>
        <v>228.70934397338075</v>
      </c>
      <c r="P165" s="157">
        <f t="shared" si="31"/>
        <v>218.57248973484249</v>
      </c>
      <c r="Q165" s="157">
        <f t="shared" si="31"/>
        <v>222.75234020833324</v>
      </c>
    </row>
    <row r="166" spans="1:17" ht="12" customHeight="1" x14ac:dyDescent="0.25">
      <c r="A166" s="23" t="s">
        <v>57</v>
      </c>
      <c r="B166" s="156">
        <f>RES_hhdet_emi!B$59</f>
        <v>1093.0543334217327</v>
      </c>
      <c r="C166" s="156">
        <f>RES_hhdet_emi!C$59</f>
        <v>1019.7516713761665</v>
      </c>
      <c r="D166" s="156">
        <f>RES_hhdet_emi!D$59</f>
        <v>833.39332344031277</v>
      </c>
      <c r="E166" s="156">
        <f>RES_hhdet_emi!E$59</f>
        <v>763.13731881121328</v>
      </c>
      <c r="F166" s="156">
        <f>RES_hhdet_emi!F$59</f>
        <v>720.5457709601917</v>
      </c>
      <c r="G166" s="156">
        <f>RES_hhdet_emi!G$59</f>
        <v>707.8414887287737</v>
      </c>
      <c r="H166" s="156">
        <f>RES_hhdet_emi!H$59</f>
        <v>507.22125357761689</v>
      </c>
      <c r="I166" s="156">
        <f>RES_hhdet_emi!I$59</f>
        <v>324.07747163886427</v>
      </c>
      <c r="J166" s="156">
        <f>RES_hhdet_emi!J$59</f>
        <v>383.78235486763634</v>
      </c>
      <c r="K166" s="156">
        <f>RES_hhdet_emi!K$59</f>
        <v>342.61730154961356</v>
      </c>
      <c r="L166" s="156">
        <f>RES_hhdet_emi!L$59</f>
        <v>302.67430161896715</v>
      </c>
      <c r="M166" s="156">
        <f>RES_hhdet_emi!M$59</f>
        <v>270.387964770069</v>
      </c>
      <c r="N166" s="156">
        <f>RES_hhdet_emi!N$59</f>
        <v>239.51202464713933</v>
      </c>
      <c r="O166" s="156">
        <f>RES_hhdet_emi!O$59</f>
        <v>228.70934397338075</v>
      </c>
      <c r="P166" s="156">
        <f>RES_hhdet_emi!P$59</f>
        <v>218.57248973484249</v>
      </c>
      <c r="Q166" s="156">
        <f>RES_hhdet_emi!Q$59</f>
        <v>222.75234020833324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12876.044411068715</v>
      </c>
      <c r="C169" s="168">
        <f t="shared" ref="C169:Q169" si="32">SUM(C170,C173,C175,C184)</f>
        <v>13845.81427752659</v>
      </c>
      <c r="D169" s="168">
        <f t="shared" si="32"/>
        <v>13438.686929384519</v>
      </c>
      <c r="E169" s="168">
        <f t="shared" si="32"/>
        <v>14327.058642151489</v>
      </c>
      <c r="F169" s="168">
        <f t="shared" si="32"/>
        <v>15084.919411880281</v>
      </c>
      <c r="G169" s="168">
        <f t="shared" si="32"/>
        <v>15618.353617826086</v>
      </c>
      <c r="H169" s="168">
        <f t="shared" si="32"/>
        <v>14445.868639354536</v>
      </c>
      <c r="I169" s="168">
        <f t="shared" si="32"/>
        <v>13905.078209903673</v>
      </c>
      <c r="J169" s="168">
        <f t="shared" si="32"/>
        <v>14227.703440882935</v>
      </c>
      <c r="K169" s="168">
        <f t="shared" si="32"/>
        <v>14195.189807825627</v>
      </c>
      <c r="L169" s="168">
        <f t="shared" si="32"/>
        <v>14499.581455016258</v>
      </c>
      <c r="M169" s="168">
        <f t="shared" si="32"/>
        <v>13771.670877577668</v>
      </c>
      <c r="N169" s="168">
        <f t="shared" si="32"/>
        <v>14127.428892944519</v>
      </c>
      <c r="O169" s="168">
        <f t="shared" si="32"/>
        <v>14040.813336008263</v>
      </c>
      <c r="P169" s="168">
        <f t="shared" si="32"/>
        <v>11542.32718315839</v>
      </c>
      <c r="Q169" s="168">
        <f t="shared" si="32"/>
        <v>13098.285747548556</v>
      </c>
    </row>
    <row r="170" spans="1:17" ht="12" customHeight="1" x14ac:dyDescent="0.25">
      <c r="A170" s="158" t="s">
        <v>65</v>
      </c>
      <c r="B170" s="157">
        <f>SUM(B171:B172)</f>
        <v>8644.6470294072151</v>
      </c>
      <c r="C170" s="157">
        <f t="shared" ref="C170:Q170" si="33">SUM(C171:C172)</f>
        <v>9511.4474420902498</v>
      </c>
      <c r="D170" s="157">
        <f t="shared" si="33"/>
        <v>9059.5494682350218</v>
      </c>
      <c r="E170" s="157">
        <f t="shared" si="33"/>
        <v>9906.7633998466445</v>
      </c>
      <c r="F170" s="157">
        <f t="shared" si="33"/>
        <v>10345.540718211738</v>
      </c>
      <c r="G170" s="157">
        <f t="shared" si="33"/>
        <v>10935.446613523323</v>
      </c>
      <c r="H170" s="157">
        <f t="shared" si="33"/>
        <v>9938.7686843764113</v>
      </c>
      <c r="I170" s="157">
        <f t="shared" si="33"/>
        <v>9572.2466574540776</v>
      </c>
      <c r="J170" s="157">
        <f t="shared" si="33"/>
        <v>9900.2787491340023</v>
      </c>
      <c r="K170" s="157">
        <f t="shared" si="33"/>
        <v>9969.2150034999431</v>
      </c>
      <c r="L170" s="157">
        <f t="shared" si="33"/>
        <v>10290.333191942345</v>
      </c>
      <c r="M170" s="157">
        <f t="shared" si="33"/>
        <v>9425.179574280377</v>
      </c>
      <c r="N170" s="157">
        <f t="shared" si="33"/>
        <v>9891.5266947516702</v>
      </c>
      <c r="O170" s="157">
        <f t="shared" si="33"/>
        <v>9826.6217628050636</v>
      </c>
      <c r="P170" s="157">
        <f t="shared" si="33"/>
        <v>7487.8391412707679</v>
      </c>
      <c r="Q170" s="157">
        <f t="shared" si="33"/>
        <v>8883.8693634406991</v>
      </c>
    </row>
    <row r="171" spans="1:17" ht="12" customHeight="1" x14ac:dyDescent="0.25">
      <c r="A171" s="23" t="s">
        <v>166</v>
      </c>
      <c r="B171" s="156">
        <f>IF(B95=0,0,B95/0.086*1000000/B$7)</f>
        <v>8494.7262444403059</v>
      </c>
      <c r="C171" s="156">
        <f t="shared" ref="C171:Q172" si="34">IF(C95=0,0,C95/0.086*1000000/C$7)</f>
        <v>9353.2525865160696</v>
      </c>
      <c r="D171" s="156">
        <f t="shared" si="34"/>
        <v>8895.5385669734842</v>
      </c>
      <c r="E171" s="156">
        <f t="shared" si="34"/>
        <v>9717.8464887064129</v>
      </c>
      <c r="F171" s="156">
        <f t="shared" si="34"/>
        <v>10096.215067990634</v>
      </c>
      <c r="G171" s="156">
        <f t="shared" si="34"/>
        <v>10698.135237344346</v>
      </c>
      <c r="H171" s="156">
        <f t="shared" si="34"/>
        <v>9741.4443914076419</v>
      </c>
      <c r="I171" s="156">
        <f t="shared" si="34"/>
        <v>9446.2335541003777</v>
      </c>
      <c r="J171" s="156">
        <f t="shared" si="34"/>
        <v>9773.7765358742527</v>
      </c>
      <c r="K171" s="156">
        <f t="shared" si="34"/>
        <v>9852.6296661881133</v>
      </c>
      <c r="L171" s="156">
        <f t="shared" si="34"/>
        <v>10155.657677534335</v>
      </c>
      <c r="M171" s="156">
        <f t="shared" si="34"/>
        <v>9259.8931447624127</v>
      </c>
      <c r="N171" s="156">
        <f t="shared" si="34"/>
        <v>9782.1424231868441</v>
      </c>
      <c r="O171" s="156">
        <f t="shared" si="34"/>
        <v>9709.7500255430896</v>
      </c>
      <c r="P171" s="156">
        <f t="shared" si="34"/>
        <v>7410.5605802805494</v>
      </c>
      <c r="Q171" s="156">
        <f t="shared" si="34"/>
        <v>8712.5661326077407</v>
      </c>
    </row>
    <row r="172" spans="1:17" ht="12" customHeight="1" x14ac:dyDescent="0.25">
      <c r="A172" s="23" t="s">
        <v>60</v>
      </c>
      <c r="B172" s="156">
        <f>IF(B96=0,0,B96/0.086*1000000/B$7)</f>
        <v>149.9207849669092</v>
      </c>
      <c r="C172" s="156">
        <f t="shared" si="34"/>
        <v>158.19485557418022</v>
      </c>
      <c r="D172" s="156">
        <f t="shared" si="34"/>
        <v>164.01090126153829</v>
      </c>
      <c r="E172" s="156">
        <f t="shared" si="34"/>
        <v>188.91691114023087</v>
      </c>
      <c r="F172" s="156">
        <f t="shared" si="34"/>
        <v>249.32565022110509</v>
      </c>
      <c r="G172" s="156">
        <f t="shared" si="34"/>
        <v>237.3113761789771</v>
      </c>
      <c r="H172" s="156">
        <f t="shared" si="34"/>
        <v>197.3242929687693</v>
      </c>
      <c r="I172" s="156">
        <f t="shared" si="34"/>
        <v>126.0131033537005</v>
      </c>
      <c r="J172" s="156">
        <f t="shared" si="34"/>
        <v>126.50221325974969</v>
      </c>
      <c r="K172" s="156">
        <f t="shared" si="34"/>
        <v>116.58533731183039</v>
      </c>
      <c r="L172" s="156">
        <f t="shared" si="34"/>
        <v>134.67551440801006</v>
      </c>
      <c r="M172" s="156">
        <f t="shared" si="34"/>
        <v>165.28642951796419</v>
      </c>
      <c r="N172" s="156">
        <f t="shared" si="34"/>
        <v>109.38427156482553</v>
      </c>
      <c r="O172" s="156">
        <f t="shared" si="34"/>
        <v>116.87173726197436</v>
      </c>
      <c r="P172" s="156">
        <f t="shared" si="34"/>
        <v>77.278560990218921</v>
      </c>
      <c r="Q172" s="156">
        <f t="shared" si="34"/>
        <v>171.30323083295934</v>
      </c>
    </row>
    <row r="173" spans="1:17" ht="12" customHeight="1" x14ac:dyDescent="0.25">
      <c r="A173" s="158" t="s">
        <v>112</v>
      </c>
      <c r="B173" s="157">
        <f>B174</f>
        <v>160.34610331506536</v>
      </c>
      <c r="C173" s="157">
        <f t="shared" ref="C173:Q173" si="35">C174</f>
        <v>165.99157823869439</v>
      </c>
      <c r="D173" s="157">
        <f t="shared" si="35"/>
        <v>172.84610217073649</v>
      </c>
      <c r="E173" s="157">
        <f t="shared" si="35"/>
        <v>180.79808779530828</v>
      </c>
      <c r="F173" s="157">
        <f t="shared" si="35"/>
        <v>188.03949871111902</v>
      </c>
      <c r="G173" s="157">
        <f t="shared" si="35"/>
        <v>199.96730381981737</v>
      </c>
      <c r="H173" s="157">
        <f t="shared" si="35"/>
        <v>206.93901456732684</v>
      </c>
      <c r="I173" s="157">
        <f t="shared" si="35"/>
        <v>206.02730805145251</v>
      </c>
      <c r="J173" s="157">
        <f t="shared" si="35"/>
        <v>221.71661134080284</v>
      </c>
      <c r="K173" s="157">
        <f t="shared" si="35"/>
        <v>214.95352061064315</v>
      </c>
      <c r="L173" s="157">
        <f t="shared" si="35"/>
        <v>227.12998164829429</v>
      </c>
      <c r="M173" s="157">
        <f t="shared" si="35"/>
        <v>264.27191954186588</v>
      </c>
      <c r="N173" s="157">
        <f t="shared" si="35"/>
        <v>296.25313398613804</v>
      </c>
      <c r="O173" s="157">
        <f t="shared" si="35"/>
        <v>299.96705449335803</v>
      </c>
      <c r="P173" s="157">
        <f t="shared" si="35"/>
        <v>303.04831513797023</v>
      </c>
      <c r="Q173" s="157">
        <f t="shared" si="35"/>
        <v>306.17637480526213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160.34610331506536</v>
      </c>
      <c r="C174" s="156">
        <f t="shared" si="36"/>
        <v>165.99157823869439</v>
      </c>
      <c r="D174" s="156">
        <f t="shared" si="36"/>
        <v>172.84610217073649</v>
      </c>
      <c r="E174" s="156">
        <f t="shared" si="36"/>
        <v>180.79808779530828</v>
      </c>
      <c r="F174" s="156">
        <f t="shared" si="36"/>
        <v>188.03949871111902</v>
      </c>
      <c r="G174" s="156">
        <f t="shared" si="36"/>
        <v>199.96730381981737</v>
      </c>
      <c r="H174" s="156">
        <f t="shared" si="36"/>
        <v>206.93901456732684</v>
      </c>
      <c r="I174" s="156">
        <f t="shared" si="36"/>
        <v>206.02730805145251</v>
      </c>
      <c r="J174" s="156">
        <f t="shared" si="36"/>
        <v>221.71661134080284</v>
      </c>
      <c r="K174" s="156">
        <f t="shared" si="36"/>
        <v>214.95352061064315</v>
      </c>
      <c r="L174" s="156">
        <f t="shared" si="36"/>
        <v>227.12998164829429</v>
      </c>
      <c r="M174" s="156">
        <f t="shared" si="36"/>
        <v>264.27191954186588</v>
      </c>
      <c r="N174" s="156">
        <f t="shared" si="36"/>
        <v>296.25313398613804</v>
      </c>
      <c r="O174" s="156">
        <f t="shared" si="36"/>
        <v>299.96705449335803</v>
      </c>
      <c r="P174" s="156">
        <f t="shared" si="36"/>
        <v>303.04831513797023</v>
      </c>
      <c r="Q174" s="156">
        <f t="shared" si="36"/>
        <v>306.17637480526213</v>
      </c>
    </row>
    <row r="175" spans="1:17" ht="12" customHeight="1" x14ac:dyDescent="0.25">
      <c r="A175" s="158" t="s">
        <v>63</v>
      </c>
      <c r="B175" s="157">
        <f t="shared" si="36"/>
        <v>2772.5160594900485</v>
      </c>
      <c r="C175" s="157">
        <f t="shared" si="36"/>
        <v>2879.7688102756347</v>
      </c>
      <c r="D175" s="157">
        <f t="shared" si="36"/>
        <v>2936.2772964524838</v>
      </c>
      <c r="E175" s="157">
        <f t="shared" si="36"/>
        <v>2881.7837480110647</v>
      </c>
      <c r="F175" s="157">
        <f t="shared" si="36"/>
        <v>3100.3020096042997</v>
      </c>
      <c r="G175" s="157">
        <f t="shared" si="36"/>
        <v>3041.6114734346652</v>
      </c>
      <c r="H175" s="157">
        <f t="shared" si="36"/>
        <v>2958.0435131375748</v>
      </c>
      <c r="I175" s="157">
        <f t="shared" si="36"/>
        <v>2892.8235259685462</v>
      </c>
      <c r="J175" s="157">
        <f t="shared" si="36"/>
        <v>2844.9821493153004</v>
      </c>
      <c r="K175" s="157">
        <f t="shared" si="36"/>
        <v>2789.5400498397298</v>
      </c>
      <c r="L175" s="157">
        <f t="shared" si="36"/>
        <v>2708.6414209775808</v>
      </c>
      <c r="M175" s="157">
        <f t="shared" si="36"/>
        <v>2862.7340061809664</v>
      </c>
      <c r="N175" s="157">
        <f t="shared" si="36"/>
        <v>2709.6278684307636</v>
      </c>
      <c r="O175" s="157">
        <f t="shared" si="36"/>
        <v>2646.543172522252</v>
      </c>
      <c r="P175" s="157">
        <f t="shared" si="36"/>
        <v>2530.610857492949</v>
      </c>
      <c r="Q175" s="157">
        <f t="shared" si="36"/>
        <v>2533.6110912421705</v>
      </c>
    </row>
    <row r="176" spans="1:17" ht="12" customHeight="1" x14ac:dyDescent="0.25">
      <c r="A176" s="167" t="s">
        <v>165</v>
      </c>
      <c r="B176" s="132">
        <f>IF(B100=0,0,B100/0.086*1000000/B$11)</f>
        <v>2866.6060073276949</v>
      </c>
      <c r="C176" s="132">
        <f t="shared" ref="C176:Q176" si="37">IF(C100=0,0,C100/0.086*1000000/C$11)</f>
        <v>3101.5044929280707</v>
      </c>
      <c r="D176" s="132">
        <f t="shared" si="37"/>
        <v>3030.6169682309155</v>
      </c>
      <c r="E176" s="132">
        <f t="shared" si="37"/>
        <v>2882.2288244762785</v>
      </c>
      <c r="F176" s="132">
        <f t="shared" si="37"/>
        <v>3121.2100958242904</v>
      </c>
      <c r="G176" s="132">
        <f t="shared" si="37"/>
        <v>3042.0966842005437</v>
      </c>
      <c r="H176" s="132">
        <f t="shared" si="37"/>
        <v>2996.9733584785522</v>
      </c>
      <c r="I176" s="132">
        <f t="shared" si="37"/>
        <v>2963.8899593406018</v>
      </c>
      <c r="J176" s="132">
        <f t="shared" si="37"/>
        <v>2925.9350271626067</v>
      </c>
      <c r="K176" s="132">
        <f t="shared" si="37"/>
        <v>2873.226210291532</v>
      </c>
      <c r="L176" s="132">
        <f t="shared" si="37"/>
        <v>2750.9105559030472</v>
      </c>
      <c r="M176" s="132">
        <f t="shared" si="37"/>
        <v>2913.4787642647389</v>
      </c>
      <c r="N176" s="132">
        <f t="shared" si="37"/>
        <v>2763.7919864398532</v>
      </c>
      <c r="O176" s="132">
        <f t="shared" si="37"/>
        <v>2693.2171549243353</v>
      </c>
      <c r="P176" s="132">
        <f t="shared" si="37"/>
        <v>2585.3133934982534</v>
      </c>
      <c r="Q176" s="132">
        <f t="shared" si="37"/>
        <v>2572.2678464885803</v>
      </c>
    </row>
    <row r="177" spans="1:17" ht="12" customHeight="1" x14ac:dyDescent="0.25">
      <c r="A177" s="167" t="s">
        <v>164</v>
      </c>
      <c r="B177" s="132">
        <f>IF(B101=0,0,B101/0.086*1000000/B$12)</f>
        <v>2019.5827478980066</v>
      </c>
      <c r="C177" s="132">
        <f t="shared" ref="C177:Q177" si="38">IF(C101=0,0,C101/0.086*1000000/C$12)</f>
        <v>2138.1710838243948</v>
      </c>
      <c r="D177" s="132">
        <f t="shared" si="38"/>
        <v>2132.4127280617263</v>
      </c>
      <c r="E177" s="132">
        <f t="shared" si="38"/>
        <v>2090.4003410832634</v>
      </c>
      <c r="F177" s="132">
        <f t="shared" si="38"/>
        <v>2191.1625145891335</v>
      </c>
      <c r="G177" s="132">
        <f t="shared" si="38"/>
        <v>2163.3917537698544</v>
      </c>
      <c r="H177" s="132">
        <f t="shared" si="38"/>
        <v>2138.927285393117</v>
      </c>
      <c r="I177" s="132">
        <f t="shared" si="38"/>
        <v>2123.5268380053435</v>
      </c>
      <c r="J177" s="132">
        <f t="shared" si="38"/>
        <v>2104.1013176697752</v>
      </c>
      <c r="K177" s="132">
        <f t="shared" si="38"/>
        <v>2073.5443935744279</v>
      </c>
      <c r="L177" s="132">
        <f t="shared" si="38"/>
        <v>2021.3874252050384</v>
      </c>
      <c r="M177" s="132">
        <f t="shared" si="38"/>
        <v>2083.9705090673847</v>
      </c>
      <c r="N177" s="132">
        <f t="shared" si="38"/>
        <v>2007.2453136656836</v>
      </c>
      <c r="O177" s="132">
        <f t="shared" si="38"/>
        <v>1960.0004508130799</v>
      </c>
      <c r="P177" s="132">
        <f t="shared" si="38"/>
        <v>1886.4185936847043</v>
      </c>
      <c r="Q177" s="132">
        <f t="shared" si="38"/>
        <v>1881.227880782166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1146.6424029315092</v>
      </c>
      <c r="C178" s="165">
        <f t="shared" si="39"/>
        <v>1240.6017971712265</v>
      </c>
      <c r="D178" s="165">
        <f t="shared" si="39"/>
        <v>1212.2467872923294</v>
      </c>
      <c r="E178" s="165">
        <f t="shared" si="39"/>
        <v>1152.8915297904105</v>
      </c>
      <c r="F178" s="165">
        <f t="shared" si="39"/>
        <v>1248.4840383297842</v>
      </c>
      <c r="G178" s="165">
        <f t="shared" si="39"/>
        <v>1216.8386736801947</v>
      </c>
      <c r="H178" s="165">
        <f t="shared" si="39"/>
        <v>1198.7893433914242</v>
      </c>
      <c r="I178" s="165">
        <f t="shared" si="39"/>
        <v>1185.5559837362564</v>
      </c>
      <c r="J178" s="165">
        <f t="shared" si="39"/>
        <v>1170.3740108650368</v>
      </c>
      <c r="K178" s="165">
        <f t="shared" si="39"/>
        <v>1149.290484116598</v>
      </c>
      <c r="L178" s="165">
        <f t="shared" si="39"/>
        <v>1100.3642223612203</v>
      </c>
      <c r="M178" s="165">
        <f t="shared" si="39"/>
        <v>1165.3915057059062</v>
      </c>
      <c r="N178" s="165">
        <f t="shared" si="39"/>
        <v>1105.516794575947</v>
      </c>
      <c r="O178" s="165">
        <f t="shared" si="39"/>
        <v>1077.2868619697383</v>
      </c>
      <c r="P178" s="165">
        <f t="shared" si="39"/>
        <v>1034.1253573993072</v>
      </c>
      <c r="Q178" s="165">
        <f t="shared" si="39"/>
        <v>1028.9071385954383</v>
      </c>
    </row>
    <row r="179" spans="1:17" ht="12" customHeight="1" x14ac:dyDescent="0.25">
      <c r="A179" s="147" t="s">
        <v>59</v>
      </c>
      <c r="B179" s="164">
        <f t="shared" si="39"/>
        <v>872.94034496649738</v>
      </c>
      <c r="C179" s="164">
        <f t="shared" si="39"/>
        <v>897.56928665316843</v>
      </c>
      <c r="D179" s="164">
        <f t="shared" si="39"/>
        <v>920.1659407693968</v>
      </c>
      <c r="E179" s="164">
        <f t="shared" si="39"/>
        <v>937.50881129285324</v>
      </c>
      <c r="F179" s="164">
        <f t="shared" si="39"/>
        <v>942.67847625934917</v>
      </c>
      <c r="G179" s="164">
        <f t="shared" si="39"/>
        <v>946.55308008965983</v>
      </c>
      <c r="H179" s="164">
        <f t="shared" si="39"/>
        <v>940.13794200169298</v>
      </c>
      <c r="I179" s="164">
        <f t="shared" si="39"/>
        <v>937.97085426908723</v>
      </c>
      <c r="J179" s="164">
        <f t="shared" si="39"/>
        <v>933.72730680473819</v>
      </c>
      <c r="K179" s="164">
        <f t="shared" si="39"/>
        <v>924.25390945783022</v>
      </c>
      <c r="L179" s="164">
        <f t="shared" si="39"/>
        <v>921.02320284381801</v>
      </c>
      <c r="M179" s="164">
        <f t="shared" si="39"/>
        <v>918.57900336147827</v>
      </c>
      <c r="N179" s="164">
        <f t="shared" si="39"/>
        <v>901.72851908973655</v>
      </c>
      <c r="O179" s="164">
        <f t="shared" si="39"/>
        <v>882.713588843342</v>
      </c>
      <c r="P179" s="164">
        <f t="shared" si="39"/>
        <v>852.29323628539703</v>
      </c>
      <c r="Q179" s="164">
        <f t="shared" si="39"/>
        <v>852.32074218672767</v>
      </c>
    </row>
    <row r="180" spans="1:17" ht="12" customHeight="1" x14ac:dyDescent="0.25">
      <c r="A180" s="163" t="s">
        <v>142</v>
      </c>
      <c r="B180" s="162">
        <f>IF(B104=0,0,B104/0.086*1000000/B$13)</f>
        <v>2650.01373885574</v>
      </c>
      <c r="C180" s="162">
        <f t="shared" ref="C180:Q180" si="40">IF(C104=0,0,C104/0.086*1000000/C$13)</f>
        <v>2550.5847371828072</v>
      </c>
      <c r="D180" s="162">
        <f t="shared" si="40"/>
        <v>2778.5250900314954</v>
      </c>
      <c r="E180" s="162">
        <f t="shared" si="40"/>
        <v>2898.6238963492679</v>
      </c>
      <c r="F180" s="162">
        <f t="shared" si="40"/>
        <v>3076.1087325855319</v>
      </c>
      <c r="G180" s="162">
        <f t="shared" si="40"/>
        <v>3079.4601007915398</v>
      </c>
      <c r="H180" s="162">
        <f t="shared" si="40"/>
        <v>2868.6957805472571</v>
      </c>
      <c r="I180" s="162">
        <f t="shared" si="40"/>
        <v>2603.2605173372408</v>
      </c>
      <c r="J180" s="162">
        <f t="shared" si="40"/>
        <v>2471.5418850756337</v>
      </c>
      <c r="K180" s="162">
        <f t="shared" si="40"/>
        <v>2389.1161628650675</v>
      </c>
      <c r="L180" s="162">
        <f t="shared" si="40"/>
        <v>2697.1003713031032</v>
      </c>
      <c r="M180" s="162">
        <f t="shared" si="40"/>
        <v>2840.3776618047273</v>
      </c>
      <c r="N180" s="162">
        <f t="shared" si="40"/>
        <v>2586.3433229719385</v>
      </c>
      <c r="O180" s="162">
        <f t="shared" si="40"/>
        <v>2722.9171976223911</v>
      </c>
      <c r="P180" s="162">
        <f t="shared" si="40"/>
        <v>2345.5868082020243</v>
      </c>
      <c r="Q180" s="162">
        <f t="shared" si="40"/>
        <v>3071.1643841983555</v>
      </c>
    </row>
    <row r="181" spans="1:17" ht="12" customHeight="1" x14ac:dyDescent="0.25">
      <c r="A181" s="161" t="s">
        <v>141</v>
      </c>
      <c r="B181" s="160">
        <f>IF(B105=0,0,B105/0.086*1000000/B$14)</f>
        <v>1932.9458405091214</v>
      </c>
      <c r="C181" s="160">
        <f t="shared" ref="C181:Q181" si="41">IF(C105=0,0,C105/0.086*1000000/C$14)</f>
        <v>1917.8031815263103</v>
      </c>
      <c r="D181" s="160">
        <f t="shared" si="41"/>
        <v>2031.5759767819848</v>
      </c>
      <c r="E181" s="160">
        <f t="shared" si="41"/>
        <v>2096.95836983249</v>
      </c>
      <c r="F181" s="160">
        <f t="shared" si="41"/>
        <v>2173.1219692936297</v>
      </c>
      <c r="G181" s="160">
        <f t="shared" si="41"/>
        <v>2178.3371204062323</v>
      </c>
      <c r="H181" s="160">
        <f t="shared" si="41"/>
        <v>2087.616254220578</v>
      </c>
      <c r="I181" s="160">
        <f t="shared" si="41"/>
        <v>1979.2750612039988</v>
      </c>
      <c r="J181" s="160">
        <f t="shared" si="41"/>
        <v>1922.3440608349915</v>
      </c>
      <c r="K181" s="160">
        <f t="shared" si="41"/>
        <v>1879.9003746038445</v>
      </c>
      <c r="L181" s="160">
        <f t="shared" si="41"/>
        <v>1999.8633513650702</v>
      </c>
      <c r="M181" s="160">
        <f t="shared" si="41"/>
        <v>2054.7300680833714</v>
      </c>
      <c r="N181" s="160">
        <f t="shared" si="41"/>
        <v>1936.2658482785187</v>
      </c>
      <c r="O181" s="160">
        <f t="shared" si="41"/>
        <v>1971.8804678923041</v>
      </c>
      <c r="P181" s="160">
        <f t="shared" si="41"/>
        <v>1790.5279595662107</v>
      </c>
      <c r="Q181" s="160">
        <f t="shared" si="41"/>
        <v>2080.7864958660807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1060.0054955426242</v>
      </c>
      <c r="C182" s="156">
        <f t="shared" si="42"/>
        <v>1020.2338948731423</v>
      </c>
      <c r="D182" s="156">
        <f t="shared" si="42"/>
        <v>1111.4100360125874</v>
      </c>
      <c r="E182" s="156">
        <f t="shared" si="42"/>
        <v>1159.4495585396367</v>
      </c>
      <c r="F182" s="156">
        <f t="shared" si="42"/>
        <v>1230.4434930342802</v>
      </c>
      <c r="G182" s="156">
        <f t="shared" si="42"/>
        <v>1231.7840403165717</v>
      </c>
      <c r="H182" s="156">
        <f t="shared" si="42"/>
        <v>1147.4783122188851</v>
      </c>
      <c r="I182" s="156">
        <f t="shared" si="42"/>
        <v>1041.3042069349119</v>
      </c>
      <c r="J182" s="156">
        <f t="shared" si="42"/>
        <v>988.61675403025345</v>
      </c>
      <c r="K182" s="156">
        <f t="shared" si="42"/>
        <v>955.64646514601463</v>
      </c>
      <c r="L182" s="156">
        <f t="shared" si="42"/>
        <v>1078.8401485212519</v>
      </c>
      <c r="M182" s="156">
        <f t="shared" si="42"/>
        <v>1136.1510647218927</v>
      </c>
      <c r="N182" s="156">
        <f t="shared" si="42"/>
        <v>1034.5373291887825</v>
      </c>
      <c r="O182" s="156">
        <f t="shared" si="42"/>
        <v>1089.1668790489621</v>
      </c>
      <c r="P182" s="156">
        <f t="shared" si="42"/>
        <v>938.23472328081368</v>
      </c>
      <c r="Q182" s="156">
        <f t="shared" si="42"/>
        <v>1228.4657536793536</v>
      </c>
    </row>
    <row r="183" spans="1:17" ht="12" customHeight="1" x14ac:dyDescent="0.25">
      <c r="A183" s="148" t="s">
        <v>59</v>
      </c>
      <c r="B183" s="156">
        <f t="shared" si="42"/>
        <v>872.94034496649738</v>
      </c>
      <c r="C183" s="156">
        <f t="shared" si="42"/>
        <v>897.56928665316809</v>
      </c>
      <c r="D183" s="156">
        <f t="shared" si="42"/>
        <v>920.16594076939759</v>
      </c>
      <c r="E183" s="156">
        <f t="shared" si="42"/>
        <v>937.50881129285312</v>
      </c>
      <c r="F183" s="156">
        <f t="shared" si="42"/>
        <v>942.67847625934928</v>
      </c>
      <c r="G183" s="156">
        <f t="shared" si="42"/>
        <v>946.55308008966063</v>
      </c>
      <c r="H183" s="156">
        <f t="shared" si="42"/>
        <v>940.13794200169275</v>
      </c>
      <c r="I183" s="156">
        <f t="shared" si="42"/>
        <v>937.97085426908711</v>
      </c>
      <c r="J183" s="156">
        <f t="shared" si="42"/>
        <v>933.72730680473819</v>
      </c>
      <c r="K183" s="156">
        <f t="shared" si="42"/>
        <v>924.25390945782988</v>
      </c>
      <c r="L183" s="156">
        <f t="shared" si="42"/>
        <v>921.02320284381801</v>
      </c>
      <c r="M183" s="156">
        <f t="shared" si="42"/>
        <v>918.57900336147839</v>
      </c>
      <c r="N183" s="156">
        <f t="shared" si="42"/>
        <v>901.7285190897361</v>
      </c>
      <c r="O183" s="156">
        <f t="shared" si="42"/>
        <v>882.713588843342</v>
      </c>
      <c r="P183" s="156">
        <f t="shared" si="42"/>
        <v>852.2932362853968</v>
      </c>
      <c r="Q183" s="156">
        <f t="shared" si="42"/>
        <v>852.32074218672687</v>
      </c>
    </row>
    <row r="184" spans="1:17" ht="12" customHeight="1" x14ac:dyDescent="0.25">
      <c r="A184" s="158" t="s">
        <v>62</v>
      </c>
      <c r="B184" s="157">
        <f t="shared" si="36"/>
        <v>1298.5352188563866</v>
      </c>
      <c r="C184" s="157">
        <f t="shared" si="36"/>
        <v>1288.6064469220116</v>
      </c>
      <c r="D184" s="157">
        <f t="shared" si="36"/>
        <v>1270.0140625262763</v>
      </c>
      <c r="E184" s="157">
        <f t="shared" si="36"/>
        <v>1357.7134064984712</v>
      </c>
      <c r="F184" s="157">
        <f t="shared" si="36"/>
        <v>1451.0371853531235</v>
      </c>
      <c r="G184" s="157">
        <f t="shared" si="36"/>
        <v>1441.32822704828</v>
      </c>
      <c r="H184" s="157">
        <f t="shared" si="36"/>
        <v>1342.1174272732248</v>
      </c>
      <c r="I184" s="157">
        <f t="shared" si="36"/>
        <v>1233.9807184295978</v>
      </c>
      <c r="J184" s="157">
        <f t="shared" si="36"/>
        <v>1260.7259310928305</v>
      </c>
      <c r="K184" s="157">
        <f t="shared" si="36"/>
        <v>1221.4812338753109</v>
      </c>
      <c r="L184" s="157">
        <f t="shared" si="36"/>
        <v>1273.4768604480364</v>
      </c>
      <c r="M184" s="157">
        <f t="shared" si="36"/>
        <v>1219.4853775744577</v>
      </c>
      <c r="N184" s="157">
        <f t="shared" si="36"/>
        <v>1230.0211957759473</v>
      </c>
      <c r="O184" s="157">
        <f t="shared" si="36"/>
        <v>1267.6813461875897</v>
      </c>
      <c r="P184" s="157">
        <f t="shared" si="36"/>
        <v>1220.8288692567023</v>
      </c>
      <c r="Q184" s="157">
        <f t="shared" si="36"/>
        <v>1374.6289180604253</v>
      </c>
    </row>
    <row r="185" spans="1:17" ht="12" customHeight="1" x14ac:dyDescent="0.25">
      <c r="A185" s="23" t="s">
        <v>57</v>
      </c>
      <c r="B185" s="156">
        <f>IF(B109=0,0,B109/0.086*1000000/B$16)</f>
        <v>1517.2599651201463</v>
      </c>
      <c r="C185" s="156">
        <f t="shared" ref="C185:Q185" si="43">IF(C109=0,0,C109/0.086*1000000/C$16)</f>
        <v>1533.9444511197285</v>
      </c>
      <c r="D185" s="156">
        <f t="shared" si="43"/>
        <v>1526.8872358548508</v>
      </c>
      <c r="E185" s="156">
        <f t="shared" si="43"/>
        <v>1638.6726096450082</v>
      </c>
      <c r="F185" s="156">
        <f t="shared" si="43"/>
        <v>1628.8225533567374</v>
      </c>
      <c r="G185" s="156">
        <f t="shared" si="43"/>
        <v>1804.3098146926252</v>
      </c>
      <c r="H185" s="156">
        <f t="shared" si="43"/>
        <v>1665.2127863261478</v>
      </c>
      <c r="I185" s="156">
        <f t="shared" si="43"/>
        <v>1649.5169518797593</v>
      </c>
      <c r="J185" s="156">
        <f t="shared" si="43"/>
        <v>1626.4130137354596</v>
      </c>
      <c r="K185" s="156">
        <f t="shared" si="43"/>
        <v>1486.4408808413232</v>
      </c>
      <c r="L185" s="156">
        <f t="shared" si="43"/>
        <v>1557.783042059729</v>
      </c>
      <c r="M185" s="156">
        <f t="shared" si="43"/>
        <v>1476.8268777790004</v>
      </c>
      <c r="N185" s="156">
        <f t="shared" si="43"/>
        <v>1493.4374381172559</v>
      </c>
      <c r="O185" s="156">
        <f t="shared" si="43"/>
        <v>1480.8527904656962</v>
      </c>
      <c r="P185" s="156">
        <f t="shared" si="43"/>
        <v>1462.7546873221811</v>
      </c>
      <c r="Q185" s="156">
        <f t="shared" si="43"/>
        <v>1481.7739770406938</v>
      </c>
    </row>
    <row r="186" spans="1:17" ht="12" customHeight="1" x14ac:dyDescent="0.25">
      <c r="A186" s="29" t="s">
        <v>140</v>
      </c>
      <c r="B186" s="57">
        <f>IF(B110=0,0,B110/0.086*1000000/B$17)</f>
        <v>943.30458292617516</v>
      </c>
      <c r="C186" s="57">
        <f t="shared" ref="C186:Q186" si="44">IF(C110=0,0,C110/0.086*1000000/C$17)</f>
        <v>961.88970592723683</v>
      </c>
      <c r="D186" s="57">
        <f t="shared" si="44"/>
        <v>998.71525305576006</v>
      </c>
      <c r="E186" s="57">
        <f t="shared" si="44"/>
        <v>995.71255870267157</v>
      </c>
      <c r="F186" s="57">
        <f t="shared" si="44"/>
        <v>1246.6599928391702</v>
      </c>
      <c r="G186" s="57">
        <f t="shared" si="44"/>
        <v>1063.6722971924601</v>
      </c>
      <c r="H186" s="57">
        <f t="shared" si="44"/>
        <v>1108.905419095076</v>
      </c>
      <c r="I186" s="57">
        <f t="shared" si="44"/>
        <v>1019.0655212468688</v>
      </c>
      <c r="J186" s="57">
        <f t="shared" si="44"/>
        <v>971.46902397074746</v>
      </c>
      <c r="K186" s="57">
        <f t="shared" si="44"/>
        <v>1007.3027360120083</v>
      </c>
      <c r="L186" s="57">
        <f t="shared" si="44"/>
        <v>1018.2780416918296</v>
      </c>
      <c r="M186" s="57">
        <f t="shared" si="44"/>
        <v>1012.1415413395737</v>
      </c>
      <c r="N186" s="57">
        <f t="shared" si="44"/>
        <v>1000.1773500044102</v>
      </c>
      <c r="O186" s="57">
        <f t="shared" si="44"/>
        <v>1078.0460281207895</v>
      </c>
      <c r="P186" s="57">
        <f t="shared" si="44"/>
        <v>999.43660249501954</v>
      </c>
      <c r="Q186" s="57">
        <f t="shared" si="44"/>
        <v>1271.6194752401066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7448.8651560741509</v>
      </c>
      <c r="C188" s="168">
        <f t="shared" ref="C188:Q188" si="45">SUM(C189,C192,C194,C203)</f>
        <v>8069.6956230928317</v>
      </c>
      <c r="D188" s="168">
        <f t="shared" si="45"/>
        <v>7887.2966896364042</v>
      </c>
      <c r="E188" s="168">
        <f t="shared" si="45"/>
        <v>8397.6967578827735</v>
      </c>
      <c r="F188" s="168">
        <f t="shared" si="45"/>
        <v>9009.2589494793192</v>
      </c>
      <c r="G188" s="168">
        <f t="shared" si="45"/>
        <v>9339.5342600123313</v>
      </c>
      <c r="H188" s="168">
        <f t="shared" si="45"/>
        <v>8762.617861689534</v>
      </c>
      <c r="I188" s="168">
        <f t="shared" si="45"/>
        <v>8508.4248031239458</v>
      </c>
      <c r="J188" s="168">
        <f t="shared" si="45"/>
        <v>8760.2701453593581</v>
      </c>
      <c r="K188" s="168">
        <f t="shared" si="45"/>
        <v>8906.190182999173</v>
      </c>
      <c r="L188" s="168">
        <f t="shared" si="45"/>
        <v>9260.8289455070408</v>
      </c>
      <c r="M188" s="168">
        <f t="shared" si="45"/>
        <v>9138.5963491543589</v>
      </c>
      <c r="N188" s="168">
        <f t="shared" si="45"/>
        <v>9607.2759089474039</v>
      </c>
      <c r="O188" s="168">
        <f t="shared" si="45"/>
        <v>9630.7969254867876</v>
      </c>
      <c r="P188" s="168">
        <f t="shared" si="45"/>
        <v>8034.2054247305323</v>
      </c>
      <c r="Q188" s="168">
        <f t="shared" si="45"/>
        <v>9168.1331424508462</v>
      </c>
    </row>
    <row r="189" spans="1:17" ht="12" customHeight="1" x14ac:dyDescent="0.25">
      <c r="A189" s="158" t="s">
        <v>65</v>
      </c>
      <c r="B189" s="157">
        <f>SUM(B190:B191)</f>
        <v>4945.8442221158057</v>
      </c>
      <c r="C189" s="157">
        <f t="shared" ref="C189:Q189" si="46">SUM(C190:C191)</f>
        <v>5481.4857120497527</v>
      </c>
      <c r="D189" s="157">
        <f t="shared" si="46"/>
        <v>5230.6710653822165</v>
      </c>
      <c r="E189" s="157">
        <f t="shared" si="46"/>
        <v>5737.7632559868662</v>
      </c>
      <c r="F189" s="157">
        <f t="shared" si="46"/>
        <v>6088.3099277480642</v>
      </c>
      <c r="G189" s="157">
        <f t="shared" si="46"/>
        <v>6453.5653098549556</v>
      </c>
      <c r="H189" s="157">
        <f t="shared" si="46"/>
        <v>5903.6651572026331</v>
      </c>
      <c r="I189" s="157">
        <f t="shared" si="46"/>
        <v>5711.6429940403032</v>
      </c>
      <c r="J189" s="157">
        <f t="shared" si="46"/>
        <v>5981.8619119152281</v>
      </c>
      <c r="K189" s="157">
        <f t="shared" si="46"/>
        <v>6137.4691658618704</v>
      </c>
      <c r="L189" s="157">
        <f t="shared" si="46"/>
        <v>6461.3643687814829</v>
      </c>
      <c r="M189" s="157">
        <f t="shared" si="46"/>
        <v>6114.8924858202545</v>
      </c>
      <c r="N189" s="157">
        <f t="shared" si="46"/>
        <v>6541.7392619318543</v>
      </c>
      <c r="O189" s="157">
        <f t="shared" si="46"/>
        <v>6511.1703226014797</v>
      </c>
      <c r="P189" s="157">
        <f t="shared" si="46"/>
        <v>4965.093688679829</v>
      </c>
      <c r="Q189" s="157">
        <f t="shared" si="46"/>
        <v>5921.6520208458305</v>
      </c>
    </row>
    <row r="190" spans="1:17" ht="12" customHeight="1" x14ac:dyDescent="0.25">
      <c r="A190" s="23" t="s">
        <v>166</v>
      </c>
      <c r="B190" s="156">
        <f>IF(B114=0,0,B114/0.086*1000000/B$7)</f>
        <v>4795.9234371488965</v>
      </c>
      <c r="C190" s="156">
        <f t="shared" ref="C190:Q191" si="47">IF(C114=0,0,C114/0.086*1000000/C$7)</f>
        <v>5323.2908564755726</v>
      </c>
      <c r="D190" s="156">
        <f t="shared" si="47"/>
        <v>5066.660164120678</v>
      </c>
      <c r="E190" s="156">
        <f t="shared" si="47"/>
        <v>5548.8463448466355</v>
      </c>
      <c r="F190" s="156">
        <f t="shared" si="47"/>
        <v>5838.984277526959</v>
      </c>
      <c r="G190" s="156">
        <f t="shared" si="47"/>
        <v>6216.2539336759783</v>
      </c>
      <c r="H190" s="156">
        <f t="shared" si="47"/>
        <v>5706.3408642338636</v>
      </c>
      <c r="I190" s="156">
        <f t="shared" si="47"/>
        <v>5585.6298906866023</v>
      </c>
      <c r="J190" s="156">
        <f t="shared" si="47"/>
        <v>5855.3596986554785</v>
      </c>
      <c r="K190" s="156">
        <f t="shared" si="47"/>
        <v>6020.8838285500397</v>
      </c>
      <c r="L190" s="156">
        <f t="shared" si="47"/>
        <v>6326.6888543734731</v>
      </c>
      <c r="M190" s="156">
        <f t="shared" si="47"/>
        <v>5949.6060563022902</v>
      </c>
      <c r="N190" s="156">
        <f t="shared" si="47"/>
        <v>6432.3549903670291</v>
      </c>
      <c r="O190" s="156">
        <f t="shared" si="47"/>
        <v>6394.2985853395057</v>
      </c>
      <c r="P190" s="156">
        <f t="shared" si="47"/>
        <v>4887.8151276896097</v>
      </c>
      <c r="Q190" s="156">
        <f t="shared" si="47"/>
        <v>5750.3487900128712</v>
      </c>
    </row>
    <row r="191" spans="1:17" ht="12" customHeight="1" x14ac:dyDescent="0.25">
      <c r="A191" s="23" t="s">
        <v>60</v>
      </c>
      <c r="B191" s="156">
        <f>IF(B115=0,0,B115/0.086*1000000/B$7)</f>
        <v>149.92078496690914</v>
      </c>
      <c r="C191" s="156">
        <f t="shared" si="47"/>
        <v>158.19485557418022</v>
      </c>
      <c r="D191" s="156">
        <f t="shared" si="47"/>
        <v>164.01090126153829</v>
      </c>
      <c r="E191" s="156">
        <f t="shared" si="47"/>
        <v>188.91691114023084</v>
      </c>
      <c r="F191" s="156">
        <f t="shared" si="47"/>
        <v>249.32565022110512</v>
      </c>
      <c r="G191" s="156">
        <f t="shared" si="47"/>
        <v>237.31137617897704</v>
      </c>
      <c r="H191" s="156">
        <f t="shared" si="47"/>
        <v>197.3242929687693</v>
      </c>
      <c r="I191" s="156">
        <f t="shared" si="47"/>
        <v>126.01310335370054</v>
      </c>
      <c r="J191" s="156">
        <f t="shared" si="47"/>
        <v>126.50221325974977</v>
      </c>
      <c r="K191" s="156">
        <f t="shared" si="47"/>
        <v>116.58533731183044</v>
      </c>
      <c r="L191" s="156">
        <f t="shared" si="47"/>
        <v>134.67551440801006</v>
      </c>
      <c r="M191" s="156">
        <f t="shared" si="47"/>
        <v>165.28642951796419</v>
      </c>
      <c r="N191" s="156">
        <f t="shared" si="47"/>
        <v>109.38427156482544</v>
      </c>
      <c r="O191" s="156">
        <f t="shared" si="47"/>
        <v>116.87173726197436</v>
      </c>
      <c r="P191" s="156">
        <f t="shared" si="47"/>
        <v>77.278560990218963</v>
      </c>
      <c r="Q191" s="156">
        <f t="shared" si="47"/>
        <v>171.30323083295934</v>
      </c>
    </row>
    <row r="192" spans="1:17" ht="12" customHeight="1" x14ac:dyDescent="0.25">
      <c r="A192" s="158" t="s">
        <v>112</v>
      </c>
      <c r="B192" s="157">
        <f>B193</f>
        <v>253.0067831116655</v>
      </c>
      <c r="C192" s="157">
        <f t="shared" ref="C192:Q192" si="48">C193</f>
        <v>269.73843275585659</v>
      </c>
      <c r="D192" s="157">
        <f t="shared" si="48"/>
        <v>287.03753526397639</v>
      </c>
      <c r="E192" s="157">
        <f t="shared" si="48"/>
        <v>309.09746579696775</v>
      </c>
      <c r="F192" s="157">
        <f t="shared" si="48"/>
        <v>332.05559429929758</v>
      </c>
      <c r="G192" s="157">
        <f t="shared" si="48"/>
        <v>362.24828696053908</v>
      </c>
      <c r="H192" s="157">
        <f t="shared" si="48"/>
        <v>384.93347523128949</v>
      </c>
      <c r="I192" s="157">
        <f t="shared" si="48"/>
        <v>404.19235999535817</v>
      </c>
      <c r="J192" s="157">
        <f t="shared" si="48"/>
        <v>438.46877351539786</v>
      </c>
      <c r="K192" s="157">
        <f t="shared" si="48"/>
        <v>461.18539896970219</v>
      </c>
      <c r="L192" s="157">
        <f t="shared" si="48"/>
        <v>498.19998275392004</v>
      </c>
      <c r="M192" s="157">
        <f t="shared" si="48"/>
        <v>636.76635745240412</v>
      </c>
      <c r="N192" s="157">
        <f t="shared" si="48"/>
        <v>773.04023599620427</v>
      </c>
      <c r="O192" s="157">
        <f t="shared" si="48"/>
        <v>826.89973192839261</v>
      </c>
      <c r="P192" s="157">
        <f t="shared" si="48"/>
        <v>871.95035629074357</v>
      </c>
      <c r="Q192" s="157">
        <f t="shared" si="48"/>
        <v>910.25434200309519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253.0067831116655</v>
      </c>
      <c r="C193" s="156">
        <f t="shared" si="49"/>
        <v>269.73843275585659</v>
      </c>
      <c r="D193" s="156">
        <f t="shared" si="49"/>
        <v>287.03753526397639</v>
      </c>
      <c r="E193" s="156">
        <f t="shared" si="49"/>
        <v>309.09746579696775</v>
      </c>
      <c r="F193" s="156">
        <f t="shared" si="49"/>
        <v>332.05559429929758</v>
      </c>
      <c r="G193" s="156">
        <f t="shared" si="49"/>
        <v>362.24828696053908</v>
      </c>
      <c r="H193" s="156">
        <f t="shared" si="49"/>
        <v>384.93347523128949</v>
      </c>
      <c r="I193" s="156">
        <f t="shared" si="49"/>
        <v>404.19235999535817</v>
      </c>
      <c r="J193" s="156">
        <f t="shared" si="49"/>
        <v>438.46877351539786</v>
      </c>
      <c r="K193" s="156">
        <f t="shared" si="49"/>
        <v>461.18539896970219</v>
      </c>
      <c r="L193" s="156">
        <f t="shared" si="49"/>
        <v>498.19998275392004</v>
      </c>
      <c r="M193" s="156">
        <f t="shared" si="49"/>
        <v>636.76635745240412</v>
      </c>
      <c r="N193" s="156">
        <f t="shared" si="49"/>
        <v>773.04023599620427</v>
      </c>
      <c r="O193" s="156">
        <f t="shared" si="49"/>
        <v>826.89973192839261</v>
      </c>
      <c r="P193" s="156">
        <f t="shared" si="49"/>
        <v>871.95035629074357</v>
      </c>
      <c r="Q193" s="156">
        <f t="shared" si="49"/>
        <v>910.25434200309519</v>
      </c>
    </row>
    <row r="194" spans="1:17" ht="12" customHeight="1" x14ac:dyDescent="0.25">
      <c r="A194" s="158" t="s">
        <v>63</v>
      </c>
      <c r="B194" s="157">
        <f t="shared" si="49"/>
        <v>1558.1404103394591</v>
      </c>
      <c r="C194" s="157">
        <f t="shared" si="49"/>
        <v>1607.4154931190978</v>
      </c>
      <c r="D194" s="157">
        <f t="shared" si="49"/>
        <v>1636.4287733497392</v>
      </c>
      <c r="E194" s="157">
        <f t="shared" si="49"/>
        <v>1597.8393445124484</v>
      </c>
      <c r="F194" s="157">
        <f t="shared" si="49"/>
        <v>1732.905169085293</v>
      </c>
      <c r="G194" s="157">
        <f t="shared" si="49"/>
        <v>1689.9157119456092</v>
      </c>
      <c r="H194" s="157">
        <f t="shared" si="49"/>
        <v>1630.7269266914432</v>
      </c>
      <c r="I194" s="157">
        <f t="shared" si="49"/>
        <v>1580.2024928103381</v>
      </c>
      <c r="J194" s="157">
        <f t="shared" si="49"/>
        <v>1553.0733245034207</v>
      </c>
      <c r="K194" s="157">
        <f t="shared" si="49"/>
        <v>1530.0819336497027</v>
      </c>
      <c r="L194" s="157">
        <f t="shared" si="49"/>
        <v>1504.8820838376785</v>
      </c>
      <c r="M194" s="157">
        <f t="shared" si="49"/>
        <v>1605.0971592585458</v>
      </c>
      <c r="N194" s="157">
        <f t="shared" si="49"/>
        <v>1513.890704444409</v>
      </c>
      <c r="O194" s="157">
        <f t="shared" si="49"/>
        <v>1479.3979823269558</v>
      </c>
      <c r="P194" s="157">
        <f t="shared" si="49"/>
        <v>1419.8847445238287</v>
      </c>
      <c r="Q194" s="157">
        <f t="shared" si="49"/>
        <v>1437.404942389403</v>
      </c>
    </row>
    <row r="195" spans="1:17" ht="12" customHeight="1" x14ac:dyDescent="0.25">
      <c r="A195" s="167" t="s">
        <v>165</v>
      </c>
      <c r="B195" s="132">
        <f>IF(B119=0,0,B119/0.086*1000000/B$11)</f>
        <v>1430.5551054959756</v>
      </c>
      <c r="C195" s="132">
        <f t="shared" ref="C195:Q195" si="50">IF(C119=0,0,C119/0.086*1000000/C$11)</f>
        <v>1559.7166800347363</v>
      </c>
      <c r="D195" s="132">
        <f t="shared" si="50"/>
        <v>1528.920771156827</v>
      </c>
      <c r="E195" s="132">
        <f t="shared" si="50"/>
        <v>1457.1282228371106</v>
      </c>
      <c r="F195" s="132">
        <f t="shared" si="50"/>
        <v>1587.7263787654726</v>
      </c>
      <c r="G195" s="132">
        <f t="shared" si="50"/>
        <v>1557.1784111642266</v>
      </c>
      <c r="H195" s="132">
        <f t="shared" si="50"/>
        <v>1544.4505049597431</v>
      </c>
      <c r="I195" s="132">
        <f t="shared" si="50"/>
        <v>1536.0845875271023</v>
      </c>
      <c r="J195" s="132">
        <f t="shared" si="50"/>
        <v>1521.4684335404108</v>
      </c>
      <c r="K195" s="132">
        <f t="shared" si="50"/>
        <v>1503.7514691098656</v>
      </c>
      <c r="L195" s="132">
        <f t="shared" si="50"/>
        <v>1456.0678399629689</v>
      </c>
      <c r="M195" s="132">
        <f t="shared" si="50"/>
        <v>1554.997678544632</v>
      </c>
      <c r="N195" s="132">
        <f t="shared" si="50"/>
        <v>1489.3273090916612</v>
      </c>
      <c r="O195" s="132">
        <f t="shared" si="50"/>
        <v>1460.3774315658716</v>
      </c>
      <c r="P195" s="132">
        <f t="shared" si="50"/>
        <v>1410.1704175962641</v>
      </c>
      <c r="Q195" s="132">
        <f t="shared" si="50"/>
        <v>1413.7289863512194</v>
      </c>
    </row>
    <row r="196" spans="1:17" ht="12" customHeight="1" x14ac:dyDescent="0.25">
      <c r="A196" s="167" t="s">
        <v>164</v>
      </c>
      <c r="B196" s="132">
        <f>IF(B120=0,0,B120/0.086*1000000/B$12)</f>
        <v>1445.1623871651029</v>
      </c>
      <c r="C196" s="132">
        <f t="shared" ref="C196:Q196" si="51">IF(C120=0,0,C120/0.086*1000000/C$12)</f>
        <v>1526.5512716804039</v>
      </c>
      <c r="D196" s="132">
        <f t="shared" si="51"/>
        <v>1540.6184909193069</v>
      </c>
      <c r="E196" s="132">
        <f t="shared" si="51"/>
        <v>1528.6941647633748</v>
      </c>
      <c r="F196" s="132">
        <f t="shared" si="51"/>
        <v>1592.0074502018063</v>
      </c>
      <c r="G196" s="132">
        <f t="shared" si="51"/>
        <v>1595.0418339586076</v>
      </c>
      <c r="H196" s="132">
        <f t="shared" si="51"/>
        <v>1588.6030286096084</v>
      </c>
      <c r="I196" s="132">
        <f t="shared" si="51"/>
        <v>1583.5541103721418</v>
      </c>
      <c r="J196" s="132">
        <f t="shared" si="51"/>
        <v>1574.9460946229444</v>
      </c>
      <c r="K196" s="132">
        <f t="shared" si="51"/>
        <v>1560.7926906074733</v>
      </c>
      <c r="L196" s="132">
        <f t="shared" si="51"/>
        <v>1533.2961202469871</v>
      </c>
      <c r="M196" s="132">
        <f t="shared" si="51"/>
        <v>1571.4760442287261</v>
      </c>
      <c r="N196" s="132">
        <f t="shared" si="51"/>
        <v>1521.5671329569589</v>
      </c>
      <c r="O196" s="132">
        <f t="shared" si="51"/>
        <v>1488.8403233889035</v>
      </c>
      <c r="P196" s="132">
        <f t="shared" si="51"/>
        <v>1435.1850692346775</v>
      </c>
      <c r="Q196" s="132">
        <f t="shared" si="51"/>
        <v>1434.1085851748212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572.22204219860532</v>
      </c>
      <c r="C197" s="165">
        <f t="shared" si="52"/>
        <v>628.98198502723517</v>
      </c>
      <c r="D197" s="165">
        <f t="shared" si="52"/>
        <v>620.45255014990994</v>
      </c>
      <c r="E197" s="165">
        <f t="shared" si="52"/>
        <v>591.18535347052205</v>
      </c>
      <c r="F197" s="165">
        <f t="shared" si="52"/>
        <v>649.3289739424572</v>
      </c>
      <c r="G197" s="165">
        <f t="shared" si="52"/>
        <v>648.48875386894815</v>
      </c>
      <c r="H197" s="165">
        <f t="shared" si="52"/>
        <v>648.46508660791471</v>
      </c>
      <c r="I197" s="165">
        <f t="shared" si="52"/>
        <v>645.58325610305485</v>
      </c>
      <c r="J197" s="165">
        <f t="shared" si="52"/>
        <v>641.21878781820624</v>
      </c>
      <c r="K197" s="165">
        <f t="shared" si="52"/>
        <v>636.538781149643</v>
      </c>
      <c r="L197" s="165">
        <f t="shared" si="52"/>
        <v>612.272917403169</v>
      </c>
      <c r="M197" s="165">
        <f t="shared" si="52"/>
        <v>652.89704086724737</v>
      </c>
      <c r="N197" s="165">
        <f t="shared" si="52"/>
        <v>619.83861386722242</v>
      </c>
      <c r="O197" s="165">
        <f t="shared" si="52"/>
        <v>606.12673454556159</v>
      </c>
      <c r="P197" s="165">
        <f t="shared" si="52"/>
        <v>582.89183294928091</v>
      </c>
      <c r="Q197" s="165">
        <f t="shared" si="52"/>
        <v>581.78784298809364</v>
      </c>
    </row>
    <row r="198" spans="1:17" ht="12" customHeight="1" x14ac:dyDescent="0.25">
      <c r="A198" s="147" t="s">
        <v>59</v>
      </c>
      <c r="B198" s="164">
        <f t="shared" si="52"/>
        <v>872.94034496649738</v>
      </c>
      <c r="C198" s="164">
        <f t="shared" si="52"/>
        <v>897.56928665316866</v>
      </c>
      <c r="D198" s="164">
        <f t="shared" si="52"/>
        <v>920.1659407693968</v>
      </c>
      <c r="E198" s="164">
        <f t="shared" si="52"/>
        <v>937.50881129285278</v>
      </c>
      <c r="F198" s="164">
        <f t="shared" si="52"/>
        <v>942.67847625934917</v>
      </c>
      <c r="G198" s="164">
        <f t="shared" si="52"/>
        <v>946.5530800896596</v>
      </c>
      <c r="H198" s="164">
        <f t="shared" si="52"/>
        <v>940.13794200169332</v>
      </c>
      <c r="I198" s="164">
        <f t="shared" si="52"/>
        <v>937.97085426908723</v>
      </c>
      <c r="J198" s="164">
        <f t="shared" si="52"/>
        <v>933.72730680473819</v>
      </c>
      <c r="K198" s="164">
        <f t="shared" si="52"/>
        <v>924.25390945783033</v>
      </c>
      <c r="L198" s="164">
        <f t="shared" si="52"/>
        <v>921.02320284381801</v>
      </c>
      <c r="M198" s="164">
        <f t="shared" si="52"/>
        <v>918.5790033614785</v>
      </c>
      <c r="N198" s="164">
        <f t="shared" si="52"/>
        <v>901.72851908973621</v>
      </c>
      <c r="O198" s="164">
        <f t="shared" si="52"/>
        <v>882.713588843342</v>
      </c>
      <c r="P198" s="164">
        <f t="shared" si="52"/>
        <v>852.29323628539703</v>
      </c>
      <c r="Q198" s="164">
        <f t="shared" si="52"/>
        <v>852.32074218672767</v>
      </c>
    </row>
    <row r="199" spans="1:17" ht="12" customHeight="1" x14ac:dyDescent="0.25">
      <c r="A199" s="163" t="s">
        <v>142</v>
      </c>
      <c r="B199" s="162">
        <f>IF(B123=0,0,B123/0.086*1000000/B$13)</f>
        <v>1738.0989525287359</v>
      </c>
      <c r="C199" s="162">
        <f t="shared" ref="C199:Q199" si="53">IF(C123=0,0,C123/0.086*1000000/C$13)</f>
        <v>1681.5764896899436</v>
      </c>
      <c r="D199" s="162">
        <f t="shared" si="53"/>
        <v>1833.9610255957914</v>
      </c>
      <c r="E199" s="162">
        <f t="shared" si="53"/>
        <v>1919.1645943670765</v>
      </c>
      <c r="F199" s="162">
        <f t="shared" si="53"/>
        <v>2066.0682068474193</v>
      </c>
      <c r="G199" s="162">
        <f t="shared" si="53"/>
        <v>2082.7576882332023</v>
      </c>
      <c r="H199" s="162">
        <f t="shared" si="53"/>
        <v>1956.9006114270733</v>
      </c>
      <c r="I199" s="162">
        <f t="shared" si="53"/>
        <v>1829.2568263375217</v>
      </c>
      <c r="J199" s="162">
        <f t="shared" si="53"/>
        <v>1755.9183915985293</v>
      </c>
      <c r="K199" s="162">
        <f t="shared" si="53"/>
        <v>1714.6114614798962</v>
      </c>
      <c r="L199" s="162">
        <f t="shared" si="53"/>
        <v>1945.4313842129955</v>
      </c>
      <c r="M199" s="162">
        <f t="shared" si="53"/>
        <v>2089.046402043401</v>
      </c>
      <c r="N199" s="162">
        <f t="shared" si="53"/>
        <v>1919.1639636581237</v>
      </c>
      <c r="O199" s="162">
        <f t="shared" si="53"/>
        <v>2021.9023835363337</v>
      </c>
      <c r="P199" s="162">
        <f t="shared" si="53"/>
        <v>1742.6288225153637</v>
      </c>
      <c r="Q199" s="162">
        <f t="shared" si="53"/>
        <v>2283.027996027065</v>
      </c>
    </row>
    <row r="200" spans="1:17" ht="12" customHeight="1" x14ac:dyDescent="0.25">
      <c r="A200" s="161" t="s">
        <v>141</v>
      </c>
      <c r="B200" s="160">
        <f>IF(B124=0,0,B124/0.086*1000000/B$14)</f>
        <v>1568.1799259782072</v>
      </c>
      <c r="C200" s="160">
        <f t="shared" ref="C200:Q200" si="54">IF(C124=0,0,C124/0.086*1000000/C$14)</f>
        <v>1570.9900043604175</v>
      </c>
      <c r="D200" s="160">
        <f t="shared" si="54"/>
        <v>1654.1267617388476</v>
      </c>
      <c r="E200" s="160">
        <f t="shared" si="54"/>
        <v>1704.9795142915284</v>
      </c>
      <c r="F200" s="160">
        <f t="shared" si="54"/>
        <v>1776.1447652869851</v>
      </c>
      <c r="G200" s="160">
        <f t="shared" si="54"/>
        <v>1786.0618421410193</v>
      </c>
      <c r="H200" s="160">
        <f t="shared" si="54"/>
        <v>1722.4501677496758</v>
      </c>
      <c r="I200" s="160">
        <f t="shared" si="54"/>
        <v>1653.0172521792808</v>
      </c>
      <c r="J200" s="160">
        <f t="shared" si="54"/>
        <v>1621.8797917892996</v>
      </c>
      <c r="K200" s="160">
        <f t="shared" si="54"/>
        <v>1606.4811239252772</v>
      </c>
      <c r="L200" s="160">
        <f t="shared" si="54"/>
        <v>1694.3548216774036</v>
      </c>
      <c r="M200" s="160">
        <f t="shared" si="54"/>
        <v>1754.2073707662539</v>
      </c>
      <c r="N200" s="160">
        <f t="shared" si="54"/>
        <v>1669.3941045529809</v>
      </c>
      <c r="O200" s="160">
        <f t="shared" si="54"/>
        <v>1694.1123534198448</v>
      </c>
      <c r="P200" s="160">
        <f t="shared" si="54"/>
        <v>1552.0412949701633</v>
      </c>
      <c r="Q200" s="160">
        <f t="shared" si="54"/>
        <v>1770.1338816386474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695.23958101170967</v>
      </c>
      <c r="C201" s="156">
        <f t="shared" si="55"/>
        <v>673.42071770724988</v>
      </c>
      <c r="D201" s="156">
        <f t="shared" si="55"/>
        <v>733.96082096944997</v>
      </c>
      <c r="E201" s="156">
        <f t="shared" si="55"/>
        <v>767.47070299867494</v>
      </c>
      <c r="F201" s="156">
        <f t="shared" si="55"/>
        <v>833.46628902763587</v>
      </c>
      <c r="G201" s="156">
        <f t="shared" si="55"/>
        <v>839.50876205135876</v>
      </c>
      <c r="H201" s="156">
        <f t="shared" si="55"/>
        <v>782.31222574798278</v>
      </c>
      <c r="I201" s="156">
        <f t="shared" si="55"/>
        <v>715.04639791019349</v>
      </c>
      <c r="J201" s="156">
        <f t="shared" si="55"/>
        <v>688.15248498456151</v>
      </c>
      <c r="K201" s="156">
        <f t="shared" si="55"/>
        <v>682.22721446744731</v>
      </c>
      <c r="L201" s="156">
        <f t="shared" si="55"/>
        <v>773.33161883358594</v>
      </c>
      <c r="M201" s="156">
        <f t="shared" si="55"/>
        <v>835.62836740477553</v>
      </c>
      <c r="N201" s="156">
        <f t="shared" si="55"/>
        <v>767.66558546324484</v>
      </c>
      <c r="O201" s="156">
        <f t="shared" si="55"/>
        <v>811.39876457650314</v>
      </c>
      <c r="P201" s="156">
        <f t="shared" si="55"/>
        <v>699.74805868476653</v>
      </c>
      <c r="Q201" s="156">
        <f t="shared" si="55"/>
        <v>917.81313945192039</v>
      </c>
    </row>
    <row r="202" spans="1:17" ht="12" customHeight="1" x14ac:dyDescent="0.25">
      <c r="A202" s="148" t="s">
        <v>59</v>
      </c>
      <c r="B202" s="156">
        <f t="shared" si="55"/>
        <v>872.94034496649738</v>
      </c>
      <c r="C202" s="156">
        <f t="shared" si="55"/>
        <v>897.56928665316786</v>
      </c>
      <c r="D202" s="156">
        <f t="shared" si="55"/>
        <v>920.16594076939771</v>
      </c>
      <c r="E202" s="156">
        <f t="shared" si="55"/>
        <v>937.50881129285312</v>
      </c>
      <c r="F202" s="156">
        <f t="shared" si="55"/>
        <v>942.67847625934928</v>
      </c>
      <c r="G202" s="156">
        <f t="shared" si="55"/>
        <v>946.55308008966063</v>
      </c>
      <c r="H202" s="156">
        <f t="shared" si="55"/>
        <v>940.13794200169309</v>
      </c>
      <c r="I202" s="156">
        <f t="shared" si="55"/>
        <v>937.97085426908723</v>
      </c>
      <c r="J202" s="156">
        <f t="shared" si="55"/>
        <v>933.72730680473819</v>
      </c>
      <c r="K202" s="156">
        <f t="shared" si="55"/>
        <v>924.25390945783022</v>
      </c>
      <c r="L202" s="156">
        <f t="shared" si="55"/>
        <v>921.02320284381778</v>
      </c>
      <c r="M202" s="156">
        <f t="shared" si="55"/>
        <v>918.57900336147839</v>
      </c>
      <c r="N202" s="156">
        <f t="shared" si="55"/>
        <v>901.7285190897361</v>
      </c>
      <c r="O202" s="156">
        <f t="shared" si="55"/>
        <v>882.713588843342</v>
      </c>
      <c r="P202" s="156">
        <f t="shared" si="55"/>
        <v>852.2932362853968</v>
      </c>
      <c r="Q202" s="156">
        <f t="shared" si="55"/>
        <v>852.32074218672687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691.87374050722053</v>
      </c>
      <c r="C203" s="157">
        <f t="shared" si="56"/>
        <v>711.05598516812472</v>
      </c>
      <c r="D203" s="157">
        <f t="shared" si="56"/>
        <v>733.15931564047185</v>
      </c>
      <c r="E203" s="157">
        <f t="shared" si="56"/>
        <v>752.99669158648999</v>
      </c>
      <c r="F203" s="157">
        <f t="shared" si="56"/>
        <v>855.988258346664</v>
      </c>
      <c r="G203" s="157">
        <f t="shared" si="56"/>
        <v>833.80495125122752</v>
      </c>
      <c r="H203" s="157">
        <f t="shared" si="56"/>
        <v>843.29230256416895</v>
      </c>
      <c r="I203" s="157">
        <f t="shared" si="56"/>
        <v>812.38695627794652</v>
      </c>
      <c r="J203" s="157">
        <f t="shared" si="56"/>
        <v>786.86613542531097</v>
      </c>
      <c r="K203" s="157">
        <f t="shared" si="56"/>
        <v>777.45368451789875</v>
      </c>
      <c r="L203" s="157">
        <f t="shared" si="56"/>
        <v>796.38251013395939</v>
      </c>
      <c r="M203" s="157">
        <f t="shared" si="56"/>
        <v>781.84034662315423</v>
      </c>
      <c r="N203" s="157">
        <f t="shared" si="56"/>
        <v>778.60570657493531</v>
      </c>
      <c r="O203" s="157">
        <f t="shared" si="56"/>
        <v>813.32888862996026</v>
      </c>
      <c r="P203" s="157">
        <f t="shared" si="56"/>
        <v>777.27663523613057</v>
      </c>
      <c r="Q203" s="157">
        <f t="shared" si="56"/>
        <v>898.82183721251806</v>
      </c>
    </row>
    <row r="204" spans="1:17" ht="12" customHeight="1" x14ac:dyDescent="0.25">
      <c r="A204" s="23" t="s">
        <v>57</v>
      </c>
      <c r="B204" s="156">
        <f>IF(B128=0,0,B128/0.086*1000000/B$16)</f>
        <v>647.32099226606431</v>
      </c>
      <c r="C204" s="156">
        <f t="shared" ref="C204:Q204" si="57">IF(C128=0,0,C128/0.086*1000000/C$16)</f>
        <v>656.4090858389568</v>
      </c>
      <c r="D204" s="156">
        <f t="shared" si="57"/>
        <v>653.81656809625872</v>
      </c>
      <c r="E204" s="156">
        <f t="shared" si="57"/>
        <v>702.65557727984969</v>
      </c>
      <c r="F204" s="156">
        <f t="shared" si="57"/>
        <v>705.95111850092223</v>
      </c>
      <c r="G204" s="156">
        <f t="shared" si="57"/>
        <v>789.20475571930945</v>
      </c>
      <c r="H204" s="156">
        <f t="shared" si="57"/>
        <v>733.5238354605068</v>
      </c>
      <c r="I204" s="156">
        <f t="shared" si="57"/>
        <v>739.19296168196718</v>
      </c>
      <c r="J204" s="156">
        <f t="shared" si="57"/>
        <v>752.49389247703573</v>
      </c>
      <c r="K204" s="156">
        <f t="shared" si="57"/>
        <v>692.03623662435791</v>
      </c>
      <c r="L204" s="156">
        <f t="shared" si="57"/>
        <v>727.32031113474534</v>
      </c>
      <c r="M204" s="156">
        <f t="shared" si="57"/>
        <v>690.25278808846213</v>
      </c>
      <c r="N204" s="156">
        <f t="shared" si="57"/>
        <v>699.75234392930156</v>
      </c>
      <c r="O204" s="156">
        <f t="shared" si="57"/>
        <v>699.56555299962895</v>
      </c>
      <c r="P204" s="156">
        <f t="shared" si="57"/>
        <v>691.14772982382749</v>
      </c>
      <c r="Q204" s="156">
        <f t="shared" si="57"/>
        <v>700.25853642704067</v>
      </c>
    </row>
    <row r="205" spans="1:17" ht="12" customHeight="1" x14ac:dyDescent="0.25">
      <c r="A205" s="29" t="s">
        <v>140</v>
      </c>
      <c r="B205" s="57">
        <f>IF(B129=0,0,B129/0.086*1000000/B$17)</f>
        <v>764.23181320128776</v>
      </c>
      <c r="C205" s="57">
        <f t="shared" ref="C205:Q205" si="58">IF(C129=0,0,C129/0.086*1000000/C$17)</f>
        <v>783.82928791296479</v>
      </c>
      <c r="D205" s="57">
        <f t="shared" si="58"/>
        <v>816.95784029734921</v>
      </c>
      <c r="E205" s="57">
        <f t="shared" si="58"/>
        <v>817.85851442019282</v>
      </c>
      <c r="F205" s="57">
        <f t="shared" si="58"/>
        <v>1028.4668473263416</v>
      </c>
      <c r="G205" s="57">
        <f t="shared" si="58"/>
        <v>880.20820940177987</v>
      </c>
      <c r="H205" s="57">
        <f t="shared" si="58"/>
        <v>922.52378618225748</v>
      </c>
      <c r="I205" s="57">
        <f t="shared" si="58"/>
        <v>850.24286513715128</v>
      </c>
      <c r="J205" s="57">
        <f t="shared" si="58"/>
        <v>814.05443153415411</v>
      </c>
      <c r="K205" s="57">
        <f t="shared" si="58"/>
        <v>846.50035215443245</v>
      </c>
      <c r="L205" s="57">
        <f t="shared" si="58"/>
        <v>858.37409788415903</v>
      </c>
      <c r="M205" s="57">
        <f t="shared" si="58"/>
        <v>855.63379122061019</v>
      </c>
      <c r="N205" s="57">
        <f t="shared" si="58"/>
        <v>847.40920920408178</v>
      </c>
      <c r="O205" s="57">
        <f t="shared" si="58"/>
        <v>914.53168532562268</v>
      </c>
      <c r="P205" s="57">
        <f t="shared" si="58"/>
        <v>856.09531509183546</v>
      </c>
      <c r="Q205" s="57">
        <f t="shared" si="58"/>
        <v>1089.7209339430747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2932.8515894936231</v>
      </c>
      <c r="C207" s="168">
        <f t="shared" ref="C207:Q207" si="59">SUM(C208,C211,C213,C222)</f>
        <v>3202.2423253558454</v>
      </c>
      <c r="D207" s="168">
        <f t="shared" si="59"/>
        <v>3080.7835123477025</v>
      </c>
      <c r="E207" s="168">
        <f t="shared" si="59"/>
        <v>3345.6249243592638</v>
      </c>
      <c r="F207" s="168">
        <f t="shared" si="59"/>
        <v>3475.3126599490784</v>
      </c>
      <c r="G207" s="168">
        <f t="shared" si="59"/>
        <v>3673.3389919337214</v>
      </c>
      <c r="H207" s="168">
        <f t="shared" si="59"/>
        <v>3352.6617538861706</v>
      </c>
      <c r="I207" s="168">
        <f t="shared" si="59"/>
        <v>3268.7021782773386</v>
      </c>
      <c r="J207" s="168">
        <f t="shared" si="59"/>
        <v>3442.6109808036394</v>
      </c>
      <c r="K207" s="168">
        <f t="shared" si="59"/>
        <v>3446.1331044966851</v>
      </c>
      <c r="L207" s="168">
        <f t="shared" si="59"/>
        <v>3523.3749705376677</v>
      </c>
      <c r="M207" s="168">
        <f t="shared" si="59"/>
        <v>3303.1471574398288</v>
      </c>
      <c r="N207" s="168">
        <f t="shared" si="59"/>
        <v>3441.5833272956352</v>
      </c>
      <c r="O207" s="168">
        <f t="shared" si="59"/>
        <v>3417.5061716262221</v>
      </c>
      <c r="P207" s="168">
        <f t="shared" si="59"/>
        <v>2780.0444197472639</v>
      </c>
      <c r="Q207" s="168">
        <f t="shared" si="59"/>
        <v>3127.794277687723</v>
      </c>
    </row>
    <row r="208" spans="1:17" ht="12" customHeight="1" x14ac:dyDescent="0.25">
      <c r="A208" s="158" t="s">
        <v>65</v>
      </c>
      <c r="B208" s="157">
        <f>SUM(B209:B210)</f>
        <v>2272.8418028668093</v>
      </c>
      <c r="C208" s="157">
        <f t="shared" ref="C208:Q208" si="60">SUM(C209:C210)</f>
        <v>2502.2368047143682</v>
      </c>
      <c r="D208" s="157">
        <f t="shared" si="60"/>
        <v>2380.3102770426144</v>
      </c>
      <c r="E208" s="157">
        <f t="shared" si="60"/>
        <v>2601.7389874651208</v>
      </c>
      <c r="F208" s="157">
        <f t="shared" si="60"/>
        <v>2699.9182344704259</v>
      </c>
      <c r="G208" s="157">
        <f t="shared" si="60"/>
        <v>2861.121246061753</v>
      </c>
      <c r="H208" s="157">
        <f t="shared" si="60"/>
        <v>2573.6525887580419</v>
      </c>
      <c r="I208" s="157">
        <f t="shared" si="60"/>
        <v>2485.9772047605447</v>
      </c>
      <c r="J208" s="157">
        <f t="shared" si="60"/>
        <v>2611.4241569097417</v>
      </c>
      <c r="K208" s="157">
        <f t="shared" si="60"/>
        <v>2632.5525157585776</v>
      </c>
      <c r="L208" s="157">
        <f t="shared" si="60"/>
        <v>2711.5901282148184</v>
      </c>
      <c r="M208" s="157">
        <f t="shared" si="60"/>
        <v>2472.2496883195431</v>
      </c>
      <c r="N208" s="157">
        <f t="shared" si="60"/>
        <v>2610.9933751160379</v>
      </c>
      <c r="O208" s="157">
        <f t="shared" si="60"/>
        <v>2590.5652736960733</v>
      </c>
      <c r="P208" s="157">
        <f t="shared" si="60"/>
        <v>1977.0619446209489</v>
      </c>
      <c r="Q208" s="157">
        <f t="shared" si="60"/>
        <v>2324.6042294381309</v>
      </c>
    </row>
    <row r="209" spans="1:17" ht="12" customHeight="1" x14ac:dyDescent="0.25">
      <c r="A209" s="23" t="s">
        <v>166</v>
      </c>
      <c r="B209" s="156">
        <f>IF(B152=0,0,B152*1000000/B$7)</f>
        <v>2272.8418028668093</v>
      </c>
      <c r="C209" s="156">
        <f t="shared" ref="C209:Q210" si="61">IF(C152=0,0,C152*1000000/C$7)</f>
        <v>2502.2368047143682</v>
      </c>
      <c r="D209" s="156">
        <f t="shared" si="61"/>
        <v>2380.3102770426144</v>
      </c>
      <c r="E209" s="156">
        <f t="shared" si="61"/>
        <v>2601.7389874651208</v>
      </c>
      <c r="F209" s="156">
        <f t="shared" si="61"/>
        <v>2699.9182344704259</v>
      </c>
      <c r="G209" s="156">
        <f t="shared" si="61"/>
        <v>2861.121246061753</v>
      </c>
      <c r="H209" s="156">
        <f t="shared" si="61"/>
        <v>2573.6525887580419</v>
      </c>
      <c r="I209" s="156">
        <f t="shared" si="61"/>
        <v>2485.9772047605447</v>
      </c>
      <c r="J209" s="156">
        <f t="shared" si="61"/>
        <v>2611.4241569097417</v>
      </c>
      <c r="K209" s="156">
        <f t="shared" si="61"/>
        <v>2632.5525157585776</v>
      </c>
      <c r="L209" s="156">
        <f t="shared" si="61"/>
        <v>2711.5901282148184</v>
      </c>
      <c r="M209" s="156">
        <f t="shared" si="61"/>
        <v>2472.2496883195431</v>
      </c>
      <c r="N209" s="156">
        <f t="shared" si="61"/>
        <v>2610.9933751160379</v>
      </c>
      <c r="O209" s="156">
        <f t="shared" si="61"/>
        <v>2590.5652736960733</v>
      </c>
      <c r="P209" s="156">
        <f t="shared" si="61"/>
        <v>1977.0619446209489</v>
      </c>
      <c r="Q209" s="156">
        <f t="shared" si="61"/>
        <v>2324.6042294381309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446.65504208705124</v>
      </c>
      <c r="C213" s="157">
        <f t="shared" si="63"/>
        <v>500.95952057117626</v>
      </c>
      <c r="D213" s="157">
        <f t="shared" si="63"/>
        <v>522.28069528193771</v>
      </c>
      <c r="E213" s="157">
        <f t="shared" si="63"/>
        <v>534.26830108437514</v>
      </c>
      <c r="F213" s="157">
        <f t="shared" si="63"/>
        <v>577.48426495220599</v>
      </c>
      <c r="G213" s="157">
        <f t="shared" si="63"/>
        <v>603.18624541061592</v>
      </c>
      <c r="H213" s="157">
        <f t="shared" si="63"/>
        <v>620.40453546235824</v>
      </c>
      <c r="I213" s="157">
        <f t="shared" si="63"/>
        <v>654.96868070201197</v>
      </c>
      <c r="J213" s="157">
        <f t="shared" si="63"/>
        <v>667.98671517345872</v>
      </c>
      <c r="K213" s="157">
        <f t="shared" si="63"/>
        <v>662.61679946973652</v>
      </c>
      <c r="L213" s="157">
        <f t="shared" si="63"/>
        <v>644.36760024640739</v>
      </c>
      <c r="M213" s="157">
        <f t="shared" si="63"/>
        <v>681.18024197459715</v>
      </c>
      <c r="N213" s="157">
        <f t="shared" si="63"/>
        <v>672.48190897889867</v>
      </c>
      <c r="O213" s="157">
        <f t="shared" si="63"/>
        <v>668.54483393342582</v>
      </c>
      <c r="P213" s="157">
        <f t="shared" si="63"/>
        <v>644.17727521085533</v>
      </c>
      <c r="Q213" s="157">
        <f t="shared" si="63"/>
        <v>638.17242417591603</v>
      </c>
    </row>
    <row r="214" spans="1:17" ht="12" customHeight="1" x14ac:dyDescent="0.25">
      <c r="A214" s="167" t="s">
        <v>165</v>
      </c>
      <c r="B214" s="132">
        <f>IF(B157=0,0,B157*1000000/B$11)</f>
        <v>766.98669013232961</v>
      </c>
      <c r="C214" s="132">
        <f t="shared" ref="C214:Q214" si="64">IF(C157=0,0,C157*1000000/C$11)</f>
        <v>829.73261123939369</v>
      </c>
      <c r="D214" s="132">
        <f t="shared" si="64"/>
        <v>810.94682024565964</v>
      </c>
      <c r="E214" s="132">
        <f t="shared" si="64"/>
        <v>771.65317564446298</v>
      </c>
      <c r="F214" s="132">
        <f t="shared" si="64"/>
        <v>834.67041803085806</v>
      </c>
      <c r="G214" s="132">
        <f t="shared" si="64"/>
        <v>813.58173762447029</v>
      </c>
      <c r="H214" s="132">
        <f t="shared" si="64"/>
        <v>791.78897220729857</v>
      </c>
      <c r="I214" s="132">
        <f t="shared" si="64"/>
        <v>780.0106607718858</v>
      </c>
      <c r="J214" s="132">
        <f t="shared" si="64"/>
        <v>781.77124097684589</v>
      </c>
      <c r="K214" s="132">
        <f t="shared" si="64"/>
        <v>767.70559175729818</v>
      </c>
      <c r="L214" s="132">
        <f t="shared" si="64"/>
        <v>734.50111689858329</v>
      </c>
      <c r="M214" s="132">
        <f t="shared" si="64"/>
        <v>777.85422080741716</v>
      </c>
      <c r="N214" s="132">
        <f t="shared" si="64"/>
        <v>737.69551235406482</v>
      </c>
      <c r="O214" s="132">
        <f t="shared" si="64"/>
        <v>718.55143723736455</v>
      </c>
      <c r="P214" s="132">
        <f t="shared" si="64"/>
        <v>689.73523255520524</v>
      </c>
      <c r="Q214" s="132">
        <f t="shared" si="64"/>
        <v>686.30810075760678</v>
      </c>
    </row>
    <row r="215" spans="1:17" ht="12" customHeight="1" x14ac:dyDescent="0.25">
      <c r="A215" s="167" t="s">
        <v>164</v>
      </c>
      <c r="B215" s="132">
        <f>IF(B158=0,0,B158*1000000/B$12)</f>
        <v>306.79467605304711</v>
      </c>
      <c r="C215" s="132">
        <f t="shared" ref="C215:Q217" si="65">IF(C158=0,0,C158*1000000/C$12)</f>
        <v>331.89304449575707</v>
      </c>
      <c r="D215" s="132">
        <f t="shared" si="65"/>
        <v>324.37872809825404</v>
      </c>
      <c r="E215" s="132">
        <f t="shared" si="65"/>
        <v>308.66127025775819</v>
      </c>
      <c r="F215" s="132">
        <f t="shared" si="65"/>
        <v>333.86816721236136</v>
      </c>
      <c r="G215" s="132">
        <f t="shared" si="65"/>
        <v>325.43269504978201</v>
      </c>
      <c r="H215" s="132">
        <f t="shared" si="65"/>
        <v>316.71558888292026</v>
      </c>
      <c r="I215" s="132">
        <f t="shared" si="65"/>
        <v>312.00426430875842</v>
      </c>
      <c r="J215" s="132">
        <f t="shared" si="65"/>
        <v>312.70849639073674</v>
      </c>
      <c r="K215" s="132">
        <f t="shared" si="65"/>
        <v>307.08223670291528</v>
      </c>
      <c r="L215" s="132">
        <f t="shared" si="65"/>
        <v>293.80044675943367</v>
      </c>
      <c r="M215" s="132">
        <f t="shared" si="65"/>
        <v>311.14168832296969</v>
      </c>
      <c r="N215" s="132">
        <f t="shared" si="65"/>
        <v>295.07820494162752</v>
      </c>
      <c r="O215" s="132">
        <f t="shared" si="65"/>
        <v>287.42057489494692</v>
      </c>
      <c r="P215" s="132">
        <f t="shared" si="65"/>
        <v>275.89409302208361</v>
      </c>
      <c r="Q215" s="132">
        <f t="shared" si="65"/>
        <v>274.52324030304436</v>
      </c>
    </row>
    <row r="216" spans="1:17" ht="12" customHeight="1" x14ac:dyDescent="0.25">
      <c r="A216" s="166" t="s">
        <v>163</v>
      </c>
      <c r="B216" s="165">
        <f>IF(B159=0,0,B159*1000000/B$12)</f>
        <v>306.79467605304711</v>
      </c>
      <c r="C216" s="165">
        <f t="shared" si="65"/>
        <v>331.89304449575707</v>
      </c>
      <c r="D216" s="165">
        <f t="shared" si="65"/>
        <v>324.37872809825404</v>
      </c>
      <c r="E216" s="165">
        <f t="shared" si="65"/>
        <v>308.66127025775819</v>
      </c>
      <c r="F216" s="165">
        <f t="shared" si="65"/>
        <v>333.86816721236136</v>
      </c>
      <c r="G216" s="165">
        <f t="shared" si="65"/>
        <v>325.43269504978201</v>
      </c>
      <c r="H216" s="165">
        <f t="shared" si="65"/>
        <v>316.71558888292026</v>
      </c>
      <c r="I216" s="165">
        <f t="shared" si="65"/>
        <v>312.00426430875842</v>
      </c>
      <c r="J216" s="165">
        <f t="shared" si="65"/>
        <v>312.70849639073674</v>
      </c>
      <c r="K216" s="165">
        <f t="shared" si="65"/>
        <v>307.08223670291528</v>
      </c>
      <c r="L216" s="165">
        <f t="shared" si="65"/>
        <v>293.80044675943367</v>
      </c>
      <c r="M216" s="165">
        <f t="shared" si="65"/>
        <v>311.14168832296969</v>
      </c>
      <c r="N216" s="165">
        <f t="shared" si="65"/>
        <v>295.07820494162752</v>
      </c>
      <c r="O216" s="165">
        <f t="shared" si="65"/>
        <v>287.42057489494692</v>
      </c>
      <c r="P216" s="165">
        <f t="shared" si="65"/>
        <v>275.89409302208361</v>
      </c>
      <c r="Q216" s="165">
        <f t="shared" si="65"/>
        <v>274.52324030304436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213.35474453976275</v>
      </c>
      <c r="C222" s="157">
        <f t="shared" ref="C222:Q222" si="68">IF(C165=0,0,C165*1000000/C$5)</f>
        <v>199.04600007030115</v>
      </c>
      <c r="D222" s="157">
        <f t="shared" si="68"/>
        <v>178.1925400231504</v>
      </c>
      <c r="E222" s="157">
        <f t="shared" si="68"/>
        <v>209.61763580976771</v>
      </c>
      <c r="F222" s="157">
        <f t="shared" si="68"/>
        <v>197.91016052644656</v>
      </c>
      <c r="G222" s="157">
        <f t="shared" si="68"/>
        <v>209.03150046135252</v>
      </c>
      <c r="H222" s="157">
        <f t="shared" si="68"/>
        <v>158.60462966577072</v>
      </c>
      <c r="I222" s="157">
        <f t="shared" si="68"/>
        <v>127.75629281478163</v>
      </c>
      <c r="J222" s="157">
        <f t="shared" si="68"/>
        <v>163.20010872043889</v>
      </c>
      <c r="K222" s="157">
        <f t="shared" si="68"/>
        <v>150.96378926837085</v>
      </c>
      <c r="L222" s="157">
        <f t="shared" si="68"/>
        <v>167.41724207644171</v>
      </c>
      <c r="M222" s="157">
        <f t="shared" si="68"/>
        <v>149.71722714568841</v>
      </c>
      <c r="N222" s="157">
        <f t="shared" si="68"/>
        <v>158.10804320069826</v>
      </c>
      <c r="O222" s="157">
        <f t="shared" si="68"/>
        <v>158.39606399672329</v>
      </c>
      <c r="P222" s="157">
        <f t="shared" si="68"/>
        <v>158.8051999154597</v>
      </c>
      <c r="Q222" s="157">
        <f t="shared" si="68"/>
        <v>165.01762407367613</v>
      </c>
    </row>
    <row r="223" spans="1:17" ht="12" customHeight="1" x14ac:dyDescent="0.25">
      <c r="A223" s="23" t="s">
        <v>57</v>
      </c>
      <c r="B223" s="156">
        <f>IF(B166=0,0,B166*1000000/B$16)</f>
        <v>344.72281261595424</v>
      </c>
      <c r="C223" s="156">
        <f t="shared" ref="C223:Q223" si="69">IF(C166=0,0,C166*1000000/C$16)</f>
        <v>348.51354266423056</v>
      </c>
      <c r="D223" s="156">
        <f t="shared" si="69"/>
        <v>346.91013708359742</v>
      </c>
      <c r="E223" s="156">
        <f t="shared" si="69"/>
        <v>372.30787336356138</v>
      </c>
      <c r="F223" s="156">
        <f t="shared" si="69"/>
        <v>370.06993182013628</v>
      </c>
      <c r="G223" s="156">
        <f t="shared" si="69"/>
        <v>409.94079356872783</v>
      </c>
      <c r="H223" s="156">
        <f t="shared" si="69"/>
        <v>378.33782509442534</v>
      </c>
      <c r="I223" s="156">
        <f t="shared" si="69"/>
        <v>374.77171755774827</v>
      </c>
      <c r="J223" s="156">
        <f t="shared" si="69"/>
        <v>369.52248227658305</v>
      </c>
      <c r="K223" s="156">
        <f t="shared" si="69"/>
        <v>337.72068927580358</v>
      </c>
      <c r="L223" s="156">
        <f t="shared" si="69"/>
        <v>353.92969171353843</v>
      </c>
      <c r="M223" s="156">
        <f t="shared" si="69"/>
        <v>335.53637923511792</v>
      </c>
      <c r="N223" s="156">
        <f t="shared" si="69"/>
        <v>339.31031330743565</v>
      </c>
      <c r="O223" s="156">
        <f t="shared" si="69"/>
        <v>336.4510701757664</v>
      </c>
      <c r="P223" s="156">
        <f t="shared" si="69"/>
        <v>332.33916505596574</v>
      </c>
      <c r="Q223" s="156">
        <f t="shared" si="69"/>
        <v>336.6603645843565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139.69666789263988</v>
      </c>
      <c r="C226" s="184">
        <f>C169/RES_summary!C$19</f>
        <v>150.16726885720192</v>
      </c>
      <c r="D226" s="184">
        <f>D169/RES_summary!D$19</f>
        <v>145.69472251127371</v>
      </c>
      <c r="E226" s="184">
        <f>E169/RES_summary!E$19</f>
        <v>155.2236326387179</v>
      </c>
      <c r="F226" s="184">
        <f>F169/RES_summary!F$19</f>
        <v>163.29059161354505</v>
      </c>
      <c r="G226" s="184">
        <f>G169/RES_summary!G$19</f>
        <v>168.85978808555802</v>
      </c>
      <c r="H226" s="184">
        <f>H169/RES_summary!H$19</f>
        <v>156.01126679521659</v>
      </c>
      <c r="I226" s="184">
        <f>I169/RES_summary!I$19</f>
        <v>149.98034130886592</v>
      </c>
      <c r="J226" s="184">
        <f>J169/RES_summary!J$19</f>
        <v>153.23999114694638</v>
      </c>
      <c r="K226" s="184">
        <f>K169/RES_summary!K$19</f>
        <v>152.62100474533182</v>
      </c>
      <c r="L226" s="184">
        <f>L169/RES_summary!L$19</f>
        <v>155.6437353204777</v>
      </c>
      <c r="M226" s="184">
        <f>M169/RES_summary!M$19</f>
        <v>147.48083515793309</v>
      </c>
      <c r="N226" s="184">
        <f>N169/RES_summary!N$19</f>
        <v>150.93406936906538</v>
      </c>
      <c r="O226" s="184">
        <f>O169/RES_summary!O$19</f>
        <v>149.62863929863201</v>
      </c>
      <c r="P226" s="184">
        <f>P169/RES_summary!P$19</f>
        <v>122.48745983149588</v>
      </c>
      <c r="Q226" s="184">
        <f>Q169/RES_summary!Q$19</f>
        <v>138.69443285184533</v>
      </c>
    </row>
    <row r="227" spans="1:17" ht="12" customHeight="1" x14ac:dyDescent="0.25">
      <c r="A227" s="158" t="s">
        <v>65</v>
      </c>
      <c r="B227" s="178">
        <f>B170/RES_summary!B$19</f>
        <v>93.788771346429527</v>
      </c>
      <c r="C227" s="178">
        <f>C170/RES_summary!C$19</f>
        <v>103.15811382619992</v>
      </c>
      <c r="D227" s="178">
        <f>D170/RES_summary!D$19</f>
        <v>98.218565012148147</v>
      </c>
      <c r="E227" s="178">
        <f>E170/RES_summary!E$19</f>
        <v>107.33283369778725</v>
      </c>
      <c r="F227" s="178">
        <f>F170/RES_summary!F$19</f>
        <v>111.98796747355281</v>
      </c>
      <c r="G227" s="178">
        <f>G170/RES_summary!G$19</f>
        <v>118.22995195043505</v>
      </c>
      <c r="H227" s="178">
        <f>H170/RES_summary!H$19</f>
        <v>107.33587100536403</v>
      </c>
      <c r="I227" s="178">
        <f>I170/RES_summary!I$19</f>
        <v>103.24636791723294</v>
      </c>
      <c r="J227" s="178">
        <f>J170/RES_summary!J$19</f>
        <v>106.63130800928806</v>
      </c>
      <c r="K227" s="178">
        <f>K170/RES_summary!K$19</f>
        <v>107.18501344149749</v>
      </c>
      <c r="L227" s="178">
        <f>L170/RES_summary!L$19</f>
        <v>110.4601467742439</v>
      </c>
      <c r="M227" s="178">
        <f>M170/RES_summary!M$19</f>
        <v>100.93425608881951</v>
      </c>
      <c r="N227" s="178">
        <f>N170/RES_summary!N$19</f>
        <v>105.67870400375716</v>
      </c>
      <c r="O227" s="178">
        <f>O170/RES_summary!O$19</f>
        <v>104.71929282758047</v>
      </c>
      <c r="P227" s="178">
        <f>P170/RES_summary!P$19</f>
        <v>79.461133052904543</v>
      </c>
      <c r="Q227" s="178">
        <f>Q170/RES_summary!Q$19</f>
        <v>94.069044349784249</v>
      </c>
    </row>
    <row r="228" spans="1:17" ht="12" customHeight="1" x14ac:dyDescent="0.25">
      <c r="A228" s="23" t="s">
        <v>166</v>
      </c>
      <c r="B228" s="177">
        <f>B171/RES_summary!B$19</f>
        <v>92.162228796628867</v>
      </c>
      <c r="C228" s="177">
        <f>C171/RES_summary!C$19</f>
        <v>101.44238306940416</v>
      </c>
      <c r="D228" s="177">
        <f>D171/RES_summary!D$19</f>
        <v>96.440450612007268</v>
      </c>
      <c r="E228" s="177">
        <f>E171/RES_summary!E$19</f>
        <v>105.28605145542261</v>
      </c>
      <c r="F228" s="177">
        <f>F171/RES_summary!F$19</f>
        <v>109.28907781975909</v>
      </c>
      <c r="G228" s="177">
        <f>G171/RES_summary!G$19</f>
        <v>115.66423025707184</v>
      </c>
      <c r="H228" s="177">
        <f>H171/RES_summary!H$19</f>
        <v>105.20482484371877</v>
      </c>
      <c r="I228" s="177">
        <f>I171/RES_summary!I$19</f>
        <v>101.8871890643649</v>
      </c>
      <c r="J228" s="177">
        <f>J171/RES_summary!J$19</f>
        <v>105.26881137583349</v>
      </c>
      <c r="K228" s="177">
        <f>K171/RES_summary!K$19</f>
        <v>105.93153451236788</v>
      </c>
      <c r="L228" s="177">
        <f>L171/RES_summary!L$19</f>
        <v>109.01449124386183</v>
      </c>
      <c r="M228" s="177">
        <f>M171/RES_summary!M$19</f>
        <v>99.164203574329719</v>
      </c>
      <c r="N228" s="177">
        <f>N171/RES_summary!N$19</f>
        <v>104.51006862379107</v>
      </c>
      <c r="O228" s="177">
        <f>O171/RES_summary!O$19</f>
        <v>103.47382658566916</v>
      </c>
      <c r="P228" s="177">
        <f>P171/RES_summary!P$19</f>
        <v>78.641051063811688</v>
      </c>
      <c r="Q228" s="177">
        <f>Q171/RES_summary!Q$19</f>
        <v>92.255157792109131</v>
      </c>
    </row>
    <row r="229" spans="1:17" ht="12" customHeight="1" x14ac:dyDescent="0.25">
      <c r="A229" s="23" t="s">
        <v>60</v>
      </c>
      <c r="B229" s="177">
        <f>B172/RES_summary!B$19</f>
        <v>1.6265425498006556</v>
      </c>
      <c r="C229" s="177">
        <f>C172/RES_summary!C$19</f>
        <v>1.7157307567957538</v>
      </c>
      <c r="D229" s="177">
        <f>D172/RES_summary!D$19</f>
        <v>1.7781144001408871</v>
      </c>
      <c r="E229" s="177">
        <f>E172/RES_summary!E$19</f>
        <v>2.0467822423646393</v>
      </c>
      <c r="F229" s="177">
        <f>F172/RES_summary!F$19</f>
        <v>2.6988896537937404</v>
      </c>
      <c r="G229" s="177">
        <f>G172/RES_summary!G$19</f>
        <v>2.5657216933632134</v>
      </c>
      <c r="H229" s="177">
        <f>H172/RES_summary!H$19</f>
        <v>2.1310461616452621</v>
      </c>
      <c r="I229" s="177">
        <f>I172/RES_summary!I$19</f>
        <v>1.3591788528680504</v>
      </c>
      <c r="J229" s="177">
        <f>J172/RES_summary!J$19</f>
        <v>1.3624966334545816</v>
      </c>
      <c r="K229" s="177">
        <f>K172/RES_summary!K$19</f>
        <v>1.2534789291296209</v>
      </c>
      <c r="L229" s="177">
        <f>L172/RES_summary!L$19</f>
        <v>1.4456555303820662</v>
      </c>
      <c r="M229" s="177">
        <f>M172/RES_summary!M$19</f>
        <v>1.7700525144897927</v>
      </c>
      <c r="N229" s="177">
        <f>N172/RES_summary!N$19</f>
        <v>1.1686353799660847</v>
      </c>
      <c r="O229" s="177">
        <f>O172/RES_summary!O$19</f>
        <v>1.2454662419113127</v>
      </c>
      <c r="P229" s="177">
        <f>P172/RES_summary!P$19</f>
        <v>0.82008198909287078</v>
      </c>
      <c r="Q229" s="177">
        <f>Q172/RES_summary!Q$19</f>
        <v>1.813886557675128</v>
      </c>
    </row>
    <row r="230" spans="1:17" ht="12" customHeight="1" x14ac:dyDescent="0.25">
      <c r="A230" s="158" t="s">
        <v>112</v>
      </c>
      <c r="B230" s="178">
        <f>B173/RES_summary!B$19</f>
        <v>1.7396504413597635</v>
      </c>
      <c r="C230" s="178">
        <f>C173/RES_summary!C$19</f>
        <v>1.8002915146608587</v>
      </c>
      <c r="D230" s="178">
        <f>D173/RES_summary!D$19</f>
        <v>1.8739007036362345</v>
      </c>
      <c r="E230" s="178">
        <f>E173/RES_summary!E$19</f>
        <v>1.9588204852567852</v>
      </c>
      <c r="F230" s="178">
        <f>F173/RES_summary!F$19</f>
        <v>2.0354819374819444</v>
      </c>
      <c r="G230" s="178">
        <f>G173/RES_summary!G$19</f>
        <v>2.1619715735284206</v>
      </c>
      <c r="H230" s="178">
        <f>H173/RES_summary!H$19</f>
        <v>2.2348824164197145</v>
      </c>
      <c r="I230" s="178">
        <f>I173/RES_summary!I$19</f>
        <v>2.2222130299487013</v>
      </c>
      <c r="J230" s="178">
        <f>J173/RES_summary!J$19</f>
        <v>2.388006729277675</v>
      </c>
      <c r="K230" s="178">
        <f>K173/RES_summary!K$19</f>
        <v>2.3110943025965729</v>
      </c>
      <c r="L230" s="178">
        <f>L173/RES_summary!L$19</f>
        <v>2.4380951172064322</v>
      </c>
      <c r="M230" s="178">
        <f>M173/RES_summary!M$19</f>
        <v>2.8300882114661667</v>
      </c>
      <c r="N230" s="178">
        <f>N173/RES_summary!N$19</f>
        <v>3.1650975853219876</v>
      </c>
      <c r="O230" s="178">
        <f>O173/RES_summary!O$19</f>
        <v>3.196656854852824</v>
      </c>
      <c r="P230" s="178">
        <f>P173/RES_summary!P$19</f>
        <v>3.2159561705742075</v>
      </c>
      <c r="Q230" s="178">
        <f>Q173/RES_summary!Q$19</f>
        <v>3.2420241453502796</v>
      </c>
    </row>
    <row r="231" spans="1:17" ht="12" customHeight="1" x14ac:dyDescent="0.25">
      <c r="A231" s="23" t="s">
        <v>60</v>
      </c>
      <c r="B231" s="177">
        <f>B174/RES_summary!B$19</f>
        <v>1.7396504413597635</v>
      </c>
      <c r="C231" s="177">
        <f>C174/RES_summary!C$19</f>
        <v>1.8002915146608587</v>
      </c>
      <c r="D231" s="177">
        <f>D174/RES_summary!D$19</f>
        <v>1.8739007036362345</v>
      </c>
      <c r="E231" s="177">
        <f>E174/RES_summary!E$19</f>
        <v>1.9588204852567852</v>
      </c>
      <c r="F231" s="177">
        <f>F174/RES_summary!F$19</f>
        <v>2.0354819374819444</v>
      </c>
      <c r="G231" s="177">
        <f>G174/RES_summary!G$19</f>
        <v>2.1619715735284206</v>
      </c>
      <c r="H231" s="177">
        <f>H174/RES_summary!H$19</f>
        <v>2.2348824164197145</v>
      </c>
      <c r="I231" s="177">
        <f>I174/RES_summary!I$19</f>
        <v>2.2222130299487013</v>
      </c>
      <c r="J231" s="177">
        <f>J174/RES_summary!J$19</f>
        <v>2.388006729277675</v>
      </c>
      <c r="K231" s="177">
        <f>K174/RES_summary!K$19</f>
        <v>2.3110943025965729</v>
      </c>
      <c r="L231" s="177">
        <f>L174/RES_summary!L$19</f>
        <v>2.4380951172064322</v>
      </c>
      <c r="M231" s="177">
        <f>M174/RES_summary!M$19</f>
        <v>2.8300882114661667</v>
      </c>
      <c r="N231" s="177">
        <f>N174/RES_summary!N$19</f>
        <v>3.1650975853219876</v>
      </c>
      <c r="O231" s="177">
        <f>O174/RES_summary!O$19</f>
        <v>3.196656854852824</v>
      </c>
      <c r="P231" s="177">
        <f>P174/RES_summary!P$19</f>
        <v>3.2159561705742075</v>
      </c>
      <c r="Q231" s="177">
        <f>Q174/RES_summary!Q$19</f>
        <v>3.2420241453502796</v>
      </c>
    </row>
    <row r="232" spans="1:17" ht="12" customHeight="1" x14ac:dyDescent="0.25">
      <c r="A232" s="158" t="s">
        <v>63</v>
      </c>
      <c r="B232" s="178">
        <f>B175/RES_summary!B$19</f>
        <v>30.079987519819756</v>
      </c>
      <c r="C232" s="178">
        <f>C175/RES_summary!C$19</f>
        <v>31.23305054590822</v>
      </c>
      <c r="D232" s="178">
        <f>D175/RES_summary!D$19</f>
        <v>31.833475113359942</v>
      </c>
      <c r="E232" s="178">
        <f>E175/RES_summary!E$19</f>
        <v>31.222105877995002</v>
      </c>
      <c r="F232" s="178">
        <f>F175/RES_summary!F$19</f>
        <v>33.560016829141709</v>
      </c>
      <c r="G232" s="178">
        <f>G175/RES_summary!G$19</f>
        <v>32.884763747221911</v>
      </c>
      <c r="H232" s="178">
        <f>H175/RES_summary!H$19</f>
        <v>31.946027424252279</v>
      </c>
      <c r="I232" s="178">
        <f>I175/RES_summary!I$19</f>
        <v>31.202029447203312</v>
      </c>
      <c r="J232" s="178">
        <f>J175/RES_summary!J$19</f>
        <v>30.641982466514094</v>
      </c>
      <c r="K232" s="178">
        <f>K175/RES_summary!K$19</f>
        <v>29.9920191943595</v>
      </c>
      <c r="L232" s="178">
        <f>L175/RES_summary!L$19</f>
        <v>29.075533642998145</v>
      </c>
      <c r="M232" s="178">
        <f>M175/RES_summary!M$19</f>
        <v>30.657020910511765</v>
      </c>
      <c r="N232" s="178">
        <f>N175/RES_summary!N$19</f>
        <v>28.949015688362859</v>
      </c>
      <c r="O232" s="178">
        <f>O175/RES_summary!O$19</f>
        <v>28.203398497865781</v>
      </c>
      <c r="P232" s="178">
        <f>P175/RES_summary!P$19</f>
        <v>26.8549046338415</v>
      </c>
      <c r="Q232" s="178">
        <f>Q175/RES_summary!Q$19</f>
        <v>26.827766636007659</v>
      </c>
    </row>
    <row r="233" spans="1:17" ht="12" customHeight="1" x14ac:dyDescent="0.25">
      <c r="A233" s="167" t="s">
        <v>165</v>
      </c>
      <c r="B233" s="183">
        <f>B176/RES_summary!B$19</f>
        <v>31.10080196993243</v>
      </c>
      <c r="C233" s="183">
        <f>C176/RES_summary!C$19</f>
        <v>33.6379247703263</v>
      </c>
      <c r="D233" s="183">
        <f>D176/RES_summary!D$19</f>
        <v>32.856253036068253</v>
      </c>
      <c r="E233" s="183">
        <f>E176/RES_summary!E$19</f>
        <v>31.226927969357792</v>
      </c>
      <c r="F233" s="183">
        <f>F176/RES_summary!F$19</f>
        <v>33.786341788205164</v>
      </c>
      <c r="G233" s="183">
        <f>G176/RES_summary!G$19</f>
        <v>32.890009664244154</v>
      </c>
      <c r="H233" s="183">
        <f>H176/RES_summary!H$19</f>
        <v>32.366458665835211</v>
      </c>
      <c r="I233" s="183">
        <f>I176/RES_summary!I$19</f>
        <v>31.968552854828108</v>
      </c>
      <c r="J233" s="183">
        <f>J176/RES_summary!J$19</f>
        <v>31.513888346207576</v>
      </c>
      <c r="K233" s="183">
        <f>K176/RES_summary!K$19</f>
        <v>30.891779328908168</v>
      </c>
      <c r="L233" s="183">
        <f>L176/RES_summary!L$19</f>
        <v>29.529265777885996</v>
      </c>
      <c r="M233" s="183">
        <f>M176/RES_summary!M$19</f>
        <v>31.200446568052485</v>
      </c>
      <c r="N233" s="183">
        <f>N176/RES_summary!N$19</f>
        <v>29.527692162818948</v>
      </c>
      <c r="O233" s="183">
        <f>O176/RES_summary!O$19</f>
        <v>28.700788806414494</v>
      </c>
      <c r="P233" s="183">
        <f>P176/RES_summary!P$19</f>
        <v>27.435409290771283</v>
      </c>
      <c r="Q233" s="183">
        <f>Q176/RES_summary!Q$19</f>
        <v>27.237093234016626</v>
      </c>
    </row>
    <row r="234" spans="1:17" ht="12" customHeight="1" x14ac:dyDescent="0.25">
      <c r="A234" s="167" t="s">
        <v>164</v>
      </c>
      <c r="B234" s="183">
        <f>B177/RES_summary!B$19</f>
        <v>21.911153100115477</v>
      </c>
      <c r="C234" s="183">
        <f>C177/RES_summary!C$19</f>
        <v>23.189919030512293</v>
      </c>
      <c r="D234" s="183">
        <f>D177/RES_summary!D$19</f>
        <v>23.11842535859196</v>
      </c>
      <c r="E234" s="183">
        <f>E177/RES_summary!E$19</f>
        <v>22.64802167121109</v>
      </c>
      <c r="F234" s="183">
        <f>F177/RES_summary!F$19</f>
        <v>23.718802438340944</v>
      </c>
      <c r="G234" s="183">
        <f>G177/RES_summary!G$19</f>
        <v>23.389781152776123</v>
      </c>
      <c r="H234" s="183">
        <f>H177/RES_summary!H$19</f>
        <v>23.099805467422833</v>
      </c>
      <c r="I234" s="183">
        <f>I177/RES_summary!I$19</f>
        <v>22.904386090812544</v>
      </c>
      <c r="J234" s="183">
        <f>J177/RES_summary!J$19</f>
        <v>22.662298847577414</v>
      </c>
      <c r="K234" s="183">
        <f>K177/RES_summary!K$19</f>
        <v>22.293920195199856</v>
      </c>
      <c r="L234" s="183">
        <f>L177/RES_summary!L$19</f>
        <v>21.698301455447229</v>
      </c>
      <c r="M234" s="183">
        <f>M177/RES_summary!M$19</f>
        <v>22.317241956614389</v>
      </c>
      <c r="N234" s="183">
        <f>N177/RES_summary!N$19</f>
        <v>21.444928564804314</v>
      </c>
      <c r="O234" s="183">
        <f>O177/RES_summary!O$19</f>
        <v>20.887123378227486</v>
      </c>
      <c r="P234" s="183">
        <f>P177/RES_summary!P$19</f>
        <v>20.018720493081297</v>
      </c>
      <c r="Q234" s="183">
        <f>Q177/RES_summary!Q$19</f>
        <v>19.919845926326186</v>
      </c>
    </row>
    <row r="235" spans="1:17" ht="12" customHeight="1" x14ac:dyDescent="0.25">
      <c r="A235" s="166" t="s">
        <v>163</v>
      </c>
      <c r="B235" s="182">
        <f>B178/RES_summary!B$19</f>
        <v>12.440320787977651</v>
      </c>
      <c r="C235" s="182">
        <f>C178/RES_summary!C$19</f>
        <v>13.455169908130502</v>
      </c>
      <c r="D235" s="182">
        <f>D178/RES_summary!D$19</f>
        <v>13.142501214426902</v>
      </c>
      <c r="E235" s="182">
        <f>E178/RES_summary!E$19</f>
        <v>12.490771187742023</v>
      </c>
      <c r="F235" s="182">
        <f>F178/RES_summary!F$19</f>
        <v>13.514536715282802</v>
      </c>
      <c r="G235" s="182">
        <f>G178/RES_summary!G$19</f>
        <v>13.156003865697414</v>
      </c>
      <c r="H235" s="182">
        <f>H178/RES_summary!H$19</f>
        <v>12.946583466334118</v>
      </c>
      <c r="I235" s="182">
        <f>I178/RES_summary!I$19</f>
        <v>12.787421141931413</v>
      </c>
      <c r="J235" s="182">
        <f>J178/RES_summary!J$19</f>
        <v>12.605555338482967</v>
      </c>
      <c r="K235" s="182">
        <f>K178/RES_summary!K$19</f>
        <v>12.356711731563109</v>
      </c>
      <c r="L235" s="182">
        <f>L178/RES_summary!L$19</f>
        <v>11.811706311154413</v>
      </c>
      <c r="M235" s="182">
        <f>M178/RES_summary!M$19</f>
        <v>12.480178627221107</v>
      </c>
      <c r="N235" s="182">
        <f>N178/RES_summary!N$19</f>
        <v>11.811076865127639</v>
      </c>
      <c r="O235" s="182">
        <f>O178/RES_summary!O$19</f>
        <v>11.480315522565842</v>
      </c>
      <c r="P235" s="182">
        <f>P178/RES_summary!P$19</f>
        <v>10.974163716308574</v>
      </c>
      <c r="Q235" s="182">
        <f>Q178/RES_summary!Q$19</f>
        <v>10.894837293606717</v>
      </c>
    </row>
    <row r="236" spans="1:17" ht="12" customHeight="1" x14ac:dyDescent="0.25">
      <c r="A236" s="147" t="s">
        <v>59</v>
      </c>
      <c r="B236" s="181">
        <f>B179/RES_summary!B$19</f>
        <v>9.4708323121378264</v>
      </c>
      <c r="C236" s="181">
        <f>C179/RES_summary!C$19</f>
        <v>9.7347491223817926</v>
      </c>
      <c r="D236" s="181">
        <f>D179/RES_summary!D$19</f>
        <v>9.9759241441650559</v>
      </c>
      <c r="E236" s="181">
        <f>E179/RES_summary!E$19</f>
        <v>10.157250483469072</v>
      </c>
      <c r="F236" s="181">
        <f>F179/RES_summary!F$19</f>
        <v>10.204265723058139</v>
      </c>
      <c r="G236" s="181">
        <f>G179/RES_summary!G$19</f>
        <v>10.233777287078711</v>
      </c>
      <c r="H236" s="181">
        <f>H179/RES_summary!H$19</f>
        <v>10.153222001088716</v>
      </c>
      <c r="I236" s="181">
        <f>I179/RES_summary!I$19</f>
        <v>10.116964948881131</v>
      </c>
      <c r="J236" s="181">
        <f>J179/RES_summary!J$19</f>
        <v>10.056743509094446</v>
      </c>
      <c r="K236" s="181">
        <f>K179/RES_summary!K$19</f>
        <v>9.9372084636367521</v>
      </c>
      <c r="L236" s="181">
        <f>L179/RES_summary!L$19</f>
        <v>9.8865951442928122</v>
      </c>
      <c r="M236" s="181">
        <f>M179/RES_summary!M$19</f>
        <v>9.8370633293932794</v>
      </c>
      <c r="N236" s="181">
        <f>N179/RES_summary!N$19</f>
        <v>9.6338516996766739</v>
      </c>
      <c r="O236" s="181">
        <f>O179/RES_summary!O$19</f>
        <v>9.4068078556616488</v>
      </c>
      <c r="P236" s="181">
        <f>P179/RES_summary!P$19</f>
        <v>9.0445567767727191</v>
      </c>
      <c r="Q236" s="181">
        <f>Q179/RES_summary!Q$19</f>
        <v>9.0250086327194676</v>
      </c>
    </row>
    <row r="237" spans="1:17" ht="12" customHeight="1" x14ac:dyDescent="0.25">
      <c r="A237" s="163" t="s">
        <v>142</v>
      </c>
      <c r="B237" s="180">
        <f>B180/RES_summary!B$19</f>
        <v>28.750917391184785</v>
      </c>
      <c r="C237" s="180">
        <f>C180/RES_summary!C$19</f>
        <v>27.662825478836901</v>
      </c>
      <c r="D237" s="180">
        <f>D180/RES_summary!D$19</f>
        <v>30.123213979901145</v>
      </c>
      <c r="E237" s="180">
        <f>E180/RES_summary!E$19</f>
        <v>31.404557075028578</v>
      </c>
      <c r="F237" s="180">
        <f>F180/RES_summary!F$19</f>
        <v>33.298130476977725</v>
      </c>
      <c r="G237" s="180">
        <f>G180/RES_summary!G$19</f>
        <v>33.293968926666473</v>
      </c>
      <c r="H237" s="180">
        <f>H180/RES_summary!H$19</f>
        <v>30.981097360530022</v>
      </c>
      <c r="I237" s="180">
        <f>I180/RES_summary!I$19</f>
        <v>28.078799343109843</v>
      </c>
      <c r="J237" s="180">
        <f>J180/RES_summary!J$19</f>
        <v>26.619830681879442</v>
      </c>
      <c r="K237" s="180">
        <f>K180/RES_summary!K$19</f>
        <v>25.686821674533928</v>
      </c>
      <c r="L237" s="180">
        <f>L180/RES_summary!L$19</f>
        <v>28.951647854540891</v>
      </c>
      <c r="M237" s="180">
        <f>M180/RES_summary!M$19</f>
        <v>30.417606799544714</v>
      </c>
      <c r="N237" s="180">
        <f>N180/RES_summary!N$19</f>
        <v>27.631873108674558</v>
      </c>
      <c r="O237" s="180">
        <f>O180/RES_summary!O$19</f>
        <v>29.017293047990343</v>
      </c>
      <c r="P237" s="180">
        <f>P180/RES_summary!P$19</f>
        <v>24.891424874018799</v>
      </c>
      <c r="Q237" s="180">
        <f>Q180/RES_summary!Q$19</f>
        <v>32.519782410526368</v>
      </c>
    </row>
    <row r="238" spans="1:17" ht="12" customHeight="1" x14ac:dyDescent="0.25">
      <c r="A238" s="161" t="s">
        <v>141</v>
      </c>
      <c r="B238" s="179">
        <f>B181/RES_summary!B$19</f>
        <v>20.971199268615301</v>
      </c>
      <c r="C238" s="179">
        <f>C181/RES_summary!C$19</f>
        <v>20.799879313916758</v>
      </c>
      <c r="D238" s="179">
        <f>D181/RES_summary!D$19</f>
        <v>22.025209736125404</v>
      </c>
      <c r="E238" s="179">
        <f>E181/RES_summary!E$19</f>
        <v>22.71907331347974</v>
      </c>
      <c r="F238" s="179">
        <f>F181/RES_summary!F$19</f>
        <v>23.523517913849965</v>
      </c>
      <c r="G238" s="179">
        <f>G181/RES_summary!G$19</f>
        <v>23.551364857744829</v>
      </c>
      <c r="H238" s="179">
        <f>H181/RES_summary!H$19</f>
        <v>22.545660945300533</v>
      </c>
      <c r="I238" s="179">
        <f>I181/RES_summary!I$19</f>
        <v>21.348484686125232</v>
      </c>
      <c r="J238" s="179">
        <f>J181/RES_summary!J$19</f>
        <v>20.704675781846223</v>
      </c>
      <c r="K238" s="179">
        <f>K181/RES_summary!K$19</f>
        <v>20.211937133450185</v>
      </c>
      <c r="L238" s="179">
        <f>L181/RES_summary!L$19</f>
        <v>21.467254286109284</v>
      </c>
      <c r="M238" s="179">
        <f>M181/RES_summary!M$19</f>
        <v>22.004106049211188</v>
      </c>
      <c r="N238" s="179">
        <f>N181/RES_summary!N$19</f>
        <v>20.686600943146569</v>
      </c>
      <c r="O238" s="179">
        <f>O181/RES_summary!O$19</f>
        <v>21.013725074857845</v>
      </c>
      <c r="P238" s="179">
        <f>P181/RES_summary!P$19</f>
        <v>19.001126726380281</v>
      </c>
      <c r="Q238" s="179">
        <f>Q181/RES_summary!Q$19</f>
        <v>22.03292159693013</v>
      </c>
    </row>
    <row r="239" spans="1:17" ht="12" customHeight="1" x14ac:dyDescent="0.25">
      <c r="A239" s="148" t="s">
        <v>60</v>
      </c>
      <c r="B239" s="177">
        <f>B182/RES_summary!B$19</f>
        <v>11.500366956477475</v>
      </c>
      <c r="C239" s="177">
        <f>C182/RES_summary!C$19</f>
        <v>11.065130191534971</v>
      </c>
      <c r="D239" s="177">
        <f>D182/RES_summary!D$19</f>
        <v>12.049285591960341</v>
      </c>
      <c r="E239" s="177">
        <f>E182/RES_summary!E$19</f>
        <v>12.561822830010668</v>
      </c>
      <c r="F239" s="177">
        <f>F182/RES_summary!F$19</f>
        <v>13.319252190791822</v>
      </c>
      <c r="G239" s="177">
        <f>G182/RES_summary!G$19</f>
        <v>13.317587570666111</v>
      </c>
      <c r="H239" s="177">
        <f>H182/RES_summary!H$19</f>
        <v>12.392438944211817</v>
      </c>
      <c r="I239" s="177">
        <f>I182/RES_summary!I$19</f>
        <v>11.231519737244106</v>
      </c>
      <c r="J239" s="177">
        <f>J182/RES_summary!J$19</f>
        <v>10.647932272751778</v>
      </c>
      <c r="K239" s="177">
        <f>K182/RES_summary!K$19</f>
        <v>10.274728669813438</v>
      </c>
      <c r="L239" s="177">
        <f>L182/RES_summary!L$19</f>
        <v>11.58065914181647</v>
      </c>
      <c r="M239" s="177">
        <f>M182/RES_summary!M$19</f>
        <v>12.167042719817903</v>
      </c>
      <c r="N239" s="177">
        <f>N182/RES_summary!N$19</f>
        <v>11.052749243469899</v>
      </c>
      <c r="O239" s="177">
        <f>O182/RES_summary!O$19</f>
        <v>11.606917219196196</v>
      </c>
      <c r="P239" s="177">
        <f>P182/RES_summary!P$19</f>
        <v>9.9565699496075606</v>
      </c>
      <c r="Q239" s="177">
        <f>Q182/RES_summary!Q$19</f>
        <v>13.007912964210668</v>
      </c>
    </row>
    <row r="240" spans="1:17" ht="12" customHeight="1" x14ac:dyDescent="0.25">
      <c r="A240" s="148" t="s">
        <v>59</v>
      </c>
      <c r="B240" s="177">
        <f>B183/RES_summary!B$19</f>
        <v>9.4708323121378264</v>
      </c>
      <c r="C240" s="177">
        <f>C183/RES_summary!C$19</f>
        <v>9.734749122381789</v>
      </c>
      <c r="D240" s="177">
        <f>D183/RES_summary!D$19</f>
        <v>9.9759241441650648</v>
      </c>
      <c r="E240" s="177">
        <f>E183/RES_summary!E$19</f>
        <v>10.15725048346907</v>
      </c>
      <c r="F240" s="177">
        <f>F183/RES_summary!F$19</f>
        <v>10.204265723058141</v>
      </c>
      <c r="G240" s="177">
        <f>G183/RES_summary!G$19</f>
        <v>10.233777287078718</v>
      </c>
      <c r="H240" s="177">
        <f>H183/RES_summary!H$19</f>
        <v>10.153222001088713</v>
      </c>
      <c r="I240" s="177">
        <f>I183/RES_summary!I$19</f>
        <v>10.11696494888113</v>
      </c>
      <c r="J240" s="177">
        <f>J183/RES_summary!J$19</f>
        <v>10.056743509094446</v>
      </c>
      <c r="K240" s="177">
        <f>K183/RES_summary!K$19</f>
        <v>9.9372084636367486</v>
      </c>
      <c r="L240" s="177">
        <f>L183/RES_summary!L$19</f>
        <v>9.8865951442928122</v>
      </c>
      <c r="M240" s="177">
        <f>M183/RES_summary!M$19</f>
        <v>9.8370633293932794</v>
      </c>
      <c r="N240" s="177">
        <f>N183/RES_summary!N$19</f>
        <v>9.6338516996766685</v>
      </c>
      <c r="O240" s="177">
        <f>O183/RES_summary!O$19</f>
        <v>9.4068078556616488</v>
      </c>
      <c r="P240" s="177">
        <f>P183/RES_summary!P$19</f>
        <v>9.0445567767727173</v>
      </c>
      <c r="Q240" s="177">
        <f>Q183/RES_summary!Q$19</f>
        <v>9.0250086327194587</v>
      </c>
    </row>
    <row r="241" spans="1:17" ht="12" customHeight="1" x14ac:dyDescent="0.25">
      <c r="A241" s="158" t="s">
        <v>62</v>
      </c>
      <c r="B241" s="178">
        <f>B184/RES_summary!B$19</f>
        <v>14.088258585030831</v>
      </c>
      <c r="C241" s="178">
        <f>C184/RES_summary!C$19</f>
        <v>13.975812970432919</v>
      </c>
      <c r="D241" s="178">
        <f>D184/RES_summary!D$19</f>
        <v>13.768781682129392</v>
      </c>
      <c r="E241" s="178">
        <f>E184/RES_summary!E$19</f>
        <v>14.709872577678848</v>
      </c>
      <c r="F241" s="178">
        <f>F184/RES_summary!F$19</f>
        <v>15.707125373368564</v>
      </c>
      <c r="G241" s="178">
        <f>G184/RES_summary!G$19</f>
        <v>15.583100814372646</v>
      </c>
      <c r="H241" s="178">
        <f>H184/RES_summary!H$19</f>
        <v>14.494485949180586</v>
      </c>
      <c r="I241" s="178">
        <f>I184/RES_summary!I$19</f>
        <v>13.309730914480973</v>
      </c>
      <c r="J241" s="178">
        <f>J184/RES_summary!J$19</f>
        <v>13.578693941866558</v>
      </c>
      <c r="K241" s="178">
        <f>K184/RES_summary!K$19</f>
        <v>13.132877806878255</v>
      </c>
      <c r="L241" s="178">
        <f>L184/RES_summary!L$19</f>
        <v>13.669959786029207</v>
      </c>
      <c r="M241" s="178">
        <f>M184/RES_summary!M$19</f>
        <v>13.05946994713562</v>
      </c>
      <c r="N241" s="178">
        <f>N184/RES_summary!N$19</f>
        <v>13.141252091623368</v>
      </c>
      <c r="O241" s="178">
        <f>O184/RES_summary!O$19</f>
        <v>13.509291118332939</v>
      </c>
      <c r="P241" s="178">
        <f>P184/RES_summary!P$19</f>
        <v>12.95546597417562</v>
      </c>
      <c r="Q241" s="178">
        <f>Q184/RES_summary!Q$19</f>
        <v>14.555597720703162</v>
      </c>
    </row>
    <row r="242" spans="1:17" ht="12" customHeight="1" x14ac:dyDescent="0.25">
      <c r="A242" s="23" t="s">
        <v>57</v>
      </c>
      <c r="B242" s="177">
        <f>B185/RES_summary!B$19</f>
        <v>16.461279154332694</v>
      </c>
      <c r="C242" s="177">
        <f>C185/RES_summary!C$19</f>
        <v>16.636670417946601</v>
      </c>
      <c r="D242" s="177">
        <f>D185/RES_summary!D$19</f>
        <v>16.553656864158132</v>
      </c>
      <c r="E242" s="177">
        <f>E185/RES_summary!E$19</f>
        <v>17.753868503498264</v>
      </c>
      <c r="F242" s="177">
        <f>F185/RES_summary!F$19</f>
        <v>17.63160883455819</v>
      </c>
      <c r="G242" s="177">
        <f>G185/RES_summary!G$19</f>
        <v>19.50752175324974</v>
      </c>
      <c r="H242" s="177">
        <f>H185/RES_summary!H$19</f>
        <v>17.98382380209312</v>
      </c>
      <c r="I242" s="177">
        <f>I185/RES_summary!I$19</f>
        <v>17.791709741084606</v>
      </c>
      <c r="J242" s="177">
        <f>J185/RES_summary!J$19</f>
        <v>17.517339805519136</v>
      </c>
      <c r="K242" s="177">
        <f>K185/RES_summary!K$19</f>
        <v>15.981617984669187</v>
      </c>
      <c r="L242" s="177">
        <f>L185/RES_summary!L$19</f>
        <v>16.721804849145638</v>
      </c>
      <c r="M242" s="177">
        <f>M185/RES_summary!M$19</f>
        <v>15.81534029201544</v>
      </c>
      <c r="N242" s="177">
        <f>N185/RES_summary!N$19</f>
        <v>15.955528185013419</v>
      </c>
      <c r="O242" s="177">
        <f>O185/RES_summary!O$19</f>
        <v>15.780993788352571</v>
      </c>
      <c r="P242" s="177">
        <f>P185/RES_summary!P$19</f>
        <v>15.522788703142702</v>
      </c>
      <c r="Q242" s="177">
        <f>Q185/RES_summary!Q$19</f>
        <v>15.690129633852719</v>
      </c>
    </row>
    <row r="243" spans="1:17" ht="12" customHeight="1" x14ac:dyDescent="0.25">
      <c r="A243" s="29" t="s">
        <v>140</v>
      </c>
      <c r="B243" s="176">
        <f>B186/RES_summary!B$19</f>
        <v>10.23423831385384</v>
      </c>
      <c r="C243" s="176">
        <f>C186/RES_summary!C$19</f>
        <v>10.432347797370118</v>
      </c>
      <c r="D243" s="176">
        <f>D186/RES_summary!D$19</f>
        <v>10.82751182658882</v>
      </c>
      <c r="E243" s="176">
        <f>E186/RES_summary!E$19</f>
        <v>10.787847267623899</v>
      </c>
      <c r="F243" s="176">
        <f>F186/RES_summary!F$19</f>
        <v>13.494791865531877</v>
      </c>
      <c r="G243" s="176">
        <f>G186/RES_summary!G$19</f>
        <v>11.50002638507282</v>
      </c>
      <c r="H243" s="176">
        <f>H186/RES_summary!H$19</f>
        <v>11.975862684906247</v>
      </c>
      <c r="I243" s="176">
        <f>I186/RES_summary!I$19</f>
        <v>10.991653005147789</v>
      </c>
      <c r="J243" s="176">
        <f>J186/RES_summary!J$19</f>
        <v>10.463242029985102</v>
      </c>
      <c r="K243" s="176">
        <f>K186/RES_summary!K$19</f>
        <v>10.830116238961594</v>
      </c>
      <c r="L243" s="176">
        <f>L186/RES_summary!L$19</f>
        <v>10.930563650780895</v>
      </c>
      <c r="M243" s="176">
        <f>M186/RES_summary!M$19</f>
        <v>10.83902462829214</v>
      </c>
      <c r="N243" s="176">
        <f>N186/RES_summary!N$19</f>
        <v>10.685655448765067</v>
      </c>
      <c r="O243" s="176">
        <f>O186/RES_summary!O$19</f>
        <v>11.488405723287482</v>
      </c>
      <c r="P243" s="176">
        <f>P186/RES_summary!P$19</f>
        <v>10.606045796454142</v>
      </c>
      <c r="Q243" s="176">
        <f>Q186/RES_summary!Q$19</f>
        <v>13.464856800424903</v>
      </c>
    </row>
    <row r="245" spans="1:17" ht="12" customHeight="1" x14ac:dyDescent="0.25">
      <c r="A245" s="152" t="s">
        <v>71</v>
      </c>
      <c r="B245" s="184">
        <f>B188/RES_summary!B$19</f>
        <v>80.815319415225531</v>
      </c>
      <c r="C245" s="184">
        <f>C188/RES_summary!C$19</f>
        <v>87.521335180385137</v>
      </c>
      <c r="D245" s="184">
        <f>D188/RES_summary!D$19</f>
        <v>85.509656456688745</v>
      </c>
      <c r="E245" s="184">
        <f>E188/RES_summary!E$19</f>
        <v>90.983154959795613</v>
      </c>
      <c r="F245" s="184">
        <f>F188/RES_summary!F$19</f>
        <v>97.523041634647527</v>
      </c>
      <c r="G245" s="184">
        <f>G188/RES_summary!G$19</f>
        <v>100.97554547385151</v>
      </c>
      <c r="H245" s="184">
        <f>H188/RES_summary!H$19</f>
        <v>94.633777114676775</v>
      </c>
      <c r="I245" s="184">
        <f>I188/RES_summary!I$19</f>
        <v>91.771972563553803</v>
      </c>
      <c r="J245" s="184">
        <f>J188/RES_summary!J$19</f>
        <v>94.352804378977083</v>
      </c>
      <c r="K245" s="184">
        <f>K188/RES_summary!K$19</f>
        <v>95.755795631066178</v>
      </c>
      <c r="L245" s="184">
        <f>L188/RES_summary!L$19</f>
        <v>99.409076994015905</v>
      </c>
      <c r="M245" s="184">
        <f>M188/RES_summary!M$19</f>
        <v>97.865236086849123</v>
      </c>
      <c r="N245" s="184">
        <f>N188/RES_summary!N$19</f>
        <v>102.64183663405346</v>
      </c>
      <c r="O245" s="184">
        <f>O188/RES_summary!O$19</f>
        <v>102.63244762512585</v>
      </c>
      <c r="P245" s="184">
        <f>P188/RES_summary!P$19</f>
        <v>85.259185485191352</v>
      </c>
      <c r="Q245" s="184">
        <f>Q188/RES_summary!Q$19</f>
        <v>97.079041563924534</v>
      </c>
    </row>
    <row r="246" spans="1:17" ht="12" customHeight="1" x14ac:dyDescent="0.25">
      <c r="A246" s="158" t="s">
        <v>65</v>
      </c>
      <c r="B246" s="178">
        <f>B189/RES_summary!B$19</f>
        <v>53.659177903402174</v>
      </c>
      <c r="C246" s="178">
        <f>C189/RES_summary!C$19</f>
        <v>59.450439111720584</v>
      </c>
      <c r="D246" s="178">
        <f>D189/RES_summary!D$19</f>
        <v>56.708008261750109</v>
      </c>
      <c r="E246" s="178">
        <f>E189/RES_summary!E$19</f>
        <v>62.164640912050643</v>
      </c>
      <c r="F246" s="178">
        <f>F189/RES_summary!F$19</f>
        <v>65.904477371330032</v>
      </c>
      <c r="G246" s="178">
        <f>G189/RES_summary!G$19</f>
        <v>69.77353037868393</v>
      </c>
      <c r="H246" s="178">
        <f>H189/RES_summary!H$19</f>
        <v>63.757902200550383</v>
      </c>
      <c r="I246" s="178">
        <f>I189/RES_summary!I$19</f>
        <v>61.60585023322151</v>
      </c>
      <c r="J246" s="178">
        <f>J189/RES_summary!J$19</f>
        <v>64.427858665520489</v>
      </c>
      <c r="K246" s="178">
        <f>K189/RES_summary!K$19</f>
        <v>65.987614351654372</v>
      </c>
      <c r="L246" s="178">
        <f>L189/RES_summary!L$19</f>
        <v>69.358614849938988</v>
      </c>
      <c r="M246" s="178">
        <f>M189/RES_summary!M$19</f>
        <v>65.4843888389791</v>
      </c>
      <c r="N246" s="178">
        <f>N189/RES_summary!N$19</f>
        <v>69.890376730041183</v>
      </c>
      <c r="O246" s="178">
        <f>O189/RES_summary!O$19</f>
        <v>69.387544175519324</v>
      </c>
      <c r="P246" s="178">
        <f>P189/RES_summary!P$19</f>
        <v>52.689696289251231</v>
      </c>
      <c r="Q246" s="178">
        <f>Q189/RES_summary!Q$19</f>
        <v>62.702874590356899</v>
      </c>
    </row>
    <row r="247" spans="1:17" ht="12" customHeight="1" x14ac:dyDescent="0.25">
      <c r="A247" s="23" t="s">
        <v>166</v>
      </c>
      <c r="B247" s="177">
        <f>B190/RES_summary!B$19</f>
        <v>52.03263535360152</v>
      </c>
      <c r="C247" s="177">
        <f>C190/RES_summary!C$19</f>
        <v>57.734708354924834</v>
      </c>
      <c r="D247" s="177">
        <f>D190/RES_summary!D$19</f>
        <v>54.929893861609216</v>
      </c>
      <c r="E247" s="177">
        <f>E190/RES_summary!E$19</f>
        <v>60.117858669686008</v>
      </c>
      <c r="F247" s="177">
        <f>F190/RES_summary!F$19</f>
        <v>63.205587717536289</v>
      </c>
      <c r="G247" s="177">
        <f>G190/RES_summary!G$19</f>
        <v>67.207808685320714</v>
      </c>
      <c r="H247" s="177">
        <f>H190/RES_summary!H$19</f>
        <v>61.626856038905117</v>
      </c>
      <c r="I247" s="177">
        <f>I190/RES_summary!I$19</f>
        <v>60.246671380353455</v>
      </c>
      <c r="J247" s="177">
        <f>J190/RES_summary!J$19</f>
        <v>63.065362032065913</v>
      </c>
      <c r="K247" s="177">
        <f>K190/RES_summary!K$19</f>
        <v>64.734135422524744</v>
      </c>
      <c r="L247" s="177">
        <f>L190/RES_summary!L$19</f>
        <v>67.912959319556919</v>
      </c>
      <c r="M247" s="177">
        <f>M190/RES_summary!M$19</f>
        <v>63.71433632448931</v>
      </c>
      <c r="N247" s="177">
        <f>N190/RES_summary!N$19</f>
        <v>68.721741350075106</v>
      </c>
      <c r="O247" s="177">
        <f>O190/RES_summary!O$19</f>
        <v>68.142077933608022</v>
      </c>
      <c r="P247" s="177">
        <f>P190/RES_summary!P$19</f>
        <v>51.869614300158361</v>
      </c>
      <c r="Q247" s="177">
        <f>Q190/RES_summary!Q$19</f>
        <v>60.888988032681773</v>
      </c>
    </row>
    <row r="248" spans="1:17" ht="12" customHeight="1" x14ac:dyDescent="0.25">
      <c r="A248" s="23" t="s">
        <v>60</v>
      </c>
      <c r="B248" s="177">
        <f>B191/RES_summary!B$19</f>
        <v>1.6265425498006552</v>
      </c>
      <c r="C248" s="177">
        <f>C191/RES_summary!C$19</f>
        <v>1.7157307567957538</v>
      </c>
      <c r="D248" s="177">
        <f>D191/RES_summary!D$19</f>
        <v>1.7781144001408871</v>
      </c>
      <c r="E248" s="177">
        <f>E191/RES_summary!E$19</f>
        <v>2.0467822423646389</v>
      </c>
      <c r="F248" s="177">
        <f>F191/RES_summary!F$19</f>
        <v>2.6988896537937408</v>
      </c>
      <c r="G248" s="177">
        <f>G191/RES_summary!G$19</f>
        <v>2.565721693363213</v>
      </c>
      <c r="H248" s="177">
        <f>H191/RES_summary!H$19</f>
        <v>2.1310461616452621</v>
      </c>
      <c r="I248" s="177">
        <f>I191/RES_summary!I$19</f>
        <v>1.3591788528680508</v>
      </c>
      <c r="J248" s="177">
        <f>J191/RES_summary!J$19</f>
        <v>1.3624966334545825</v>
      </c>
      <c r="K248" s="177">
        <f>K191/RES_summary!K$19</f>
        <v>1.2534789291296216</v>
      </c>
      <c r="L248" s="177">
        <f>L191/RES_summary!L$19</f>
        <v>1.4456555303820662</v>
      </c>
      <c r="M248" s="177">
        <f>M191/RES_summary!M$19</f>
        <v>1.7700525144897927</v>
      </c>
      <c r="N248" s="177">
        <f>N191/RES_summary!N$19</f>
        <v>1.1686353799660838</v>
      </c>
      <c r="O248" s="177">
        <f>O191/RES_summary!O$19</f>
        <v>1.2454662419113127</v>
      </c>
      <c r="P248" s="177">
        <f>P191/RES_summary!P$19</f>
        <v>0.82008198909287122</v>
      </c>
      <c r="Q248" s="177">
        <f>Q191/RES_summary!Q$19</f>
        <v>1.813886557675128</v>
      </c>
    </row>
    <row r="249" spans="1:17" ht="12" customHeight="1" x14ac:dyDescent="0.25">
      <c r="A249" s="158" t="s">
        <v>112</v>
      </c>
      <c r="B249" s="178">
        <f>B192/RES_summary!B$19</f>
        <v>2.7449582671951909</v>
      </c>
      <c r="C249" s="178">
        <f>C192/RES_summary!C$19</f>
        <v>2.9254966837533622</v>
      </c>
      <c r="D249" s="178">
        <f>D192/RES_summary!D$19</f>
        <v>3.1119003121624398</v>
      </c>
      <c r="E249" s="178">
        <f>E192/RES_summary!E$19</f>
        <v>3.3488542679142808</v>
      </c>
      <c r="F249" s="178">
        <f>F192/RES_summary!F$19</f>
        <v>3.5944212203756862</v>
      </c>
      <c r="G249" s="178">
        <f>G192/RES_summary!G$19</f>
        <v>3.916492766606162</v>
      </c>
      <c r="H249" s="178">
        <f>H192/RES_summary!H$19</f>
        <v>4.1571718947460887</v>
      </c>
      <c r="I249" s="178">
        <f>I192/RES_summary!I$19</f>
        <v>4.3596236706790714</v>
      </c>
      <c r="J249" s="178">
        <f>J192/RES_summary!J$19</f>
        <v>4.7225436804256518</v>
      </c>
      <c r="K249" s="178">
        <f>K192/RES_summary!K$19</f>
        <v>4.9584810007844657</v>
      </c>
      <c r="L249" s="178">
        <f>L192/RES_summary!L$19</f>
        <v>5.3478582463214099</v>
      </c>
      <c r="M249" s="178">
        <f>M192/RES_summary!M$19</f>
        <v>6.8191314643204501</v>
      </c>
      <c r="N249" s="178">
        <f>N192/RES_summary!N$19</f>
        <v>8.2589768803013275</v>
      </c>
      <c r="O249" s="178">
        <f>O192/RES_summary!O$19</f>
        <v>8.8120167089995807</v>
      </c>
      <c r="P249" s="178">
        <f>P192/RES_summary!P$19</f>
        <v>9.2531586175324385</v>
      </c>
      <c r="Q249" s="178">
        <f>Q192/RES_summary!Q$19</f>
        <v>9.6384528592741283</v>
      </c>
    </row>
    <row r="250" spans="1:17" ht="12" customHeight="1" x14ac:dyDescent="0.25">
      <c r="A250" s="23" t="s">
        <v>60</v>
      </c>
      <c r="B250" s="177">
        <f>B193/RES_summary!B$19</f>
        <v>2.7449582671951909</v>
      </c>
      <c r="C250" s="177">
        <f>C193/RES_summary!C$19</f>
        <v>2.9254966837533622</v>
      </c>
      <c r="D250" s="177">
        <f>D193/RES_summary!D$19</f>
        <v>3.1119003121624398</v>
      </c>
      <c r="E250" s="177">
        <f>E193/RES_summary!E$19</f>
        <v>3.3488542679142808</v>
      </c>
      <c r="F250" s="177">
        <f>F193/RES_summary!F$19</f>
        <v>3.5944212203756862</v>
      </c>
      <c r="G250" s="177">
        <f>G193/RES_summary!G$19</f>
        <v>3.916492766606162</v>
      </c>
      <c r="H250" s="177">
        <f>H193/RES_summary!H$19</f>
        <v>4.1571718947460887</v>
      </c>
      <c r="I250" s="177">
        <f>I193/RES_summary!I$19</f>
        <v>4.3596236706790714</v>
      </c>
      <c r="J250" s="177">
        <f>J193/RES_summary!J$19</f>
        <v>4.7225436804256518</v>
      </c>
      <c r="K250" s="177">
        <f>K193/RES_summary!K$19</f>
        <v>4.9584810007844657</v>
      </c>
      <c r="L250" s="177">
        <f>L193/RES_summary!L$19</f>
        <v>5.3478582463214099</v>
      </c>
      <c r="M250" s="177">
        <f>M193/RES_summary!M$19</f>
        <v>6.8191314643204501</v>
      </c>
      <c r="N250" s="177">
        <f>N193/RES_summary!N$19</f>
        <v>8.2589768803013275</v>
      </c>
      <c r="O250" s="177">
        <f>O193/RES_summary!O$19</f>
        <v>8.8120167089995807</v>
      </c>
      <c r="P250" s="177">
        <f>P193/RES_summary!P$19</f>
        <v>9.2531586175324385</v>
      </c>
      <c r="Q250" s="177">
        <f>Q193/RES_summary!Q$19</f>
        <v>9.6384528592741283</v>
      </c>
    </row>
    <row r="251" spans="1:17" ht="12" customHeight="1" x14ac:dyDescent="0.25">
      <c r="A251" s="158" t="s">
        <v>63</v>
      </c>
      <c r="B251" s="178">
        <f>B194/RES_summary!B$19</f>
        <v>16.904805271266273</v>
      </c>
      <c r="C251" s="178">
        <f>C194/RES_summary!C$19</f>
        <v>17.43351381740241</v>
      </c>
      <c r="D251" s="178">
        <f>D194/RES_summary!D$19</f>
        <v>17.741244906995814</v>
      </c>
      <c r="E251" s="178">
        <f>E194/RES_summary!E$19</f>
        <v>17.311468712676717</v>
      </c>
      <c r="F251" s="178">
        <f>F194/RES_summary!F$19</f>
        <v>18.758277889589134</v>
      </c>
      <c r="G251" s="178">
        <f>G194/RES_summary!G$19</f>
        <v>18.270735570738697</v>
      </c>
      <c r="H251" s="178">
        <f>H194/RES_summary!H$19</f>
        <v>17.611386340390389</v>
      </c>
      <c r="I251" s="178">
        <f>I194/RES_summary!I$19</f>
        <v>17.044083149422075</v>
      </c>
      <c r="J251" s="178">
        <f>J194/RES_summary!J$19</f>
        <v>16.72743204736727</v>
      </c>
      <c r="K251" s="178">
        <f>K194/RES_summary!K$19</f>
        <v>16.450829134215571</v>
      </c>
      <c r="L251" s="178">
        <f>L194/RES_summary!L$19</f>
        <v>16.153946889572332</v>
      </c>
      <c r="M251" s="178">
        <f>M194/RES_summary!M$19</f>
        <v>17.188986845633483</v>
      </c>
      <c r="N251" s="178">
        <f>N194/RES_summary!N$19</f>
        <v>16.174045987653944</v>
      </c>
      <c r="O251" s="178">
        <f>O194/RES_summary!O$19</f>
        <v>15.765490344425855</v>
      </c>
      <c r="P251" s="178">
        <f>P194/RES_summary!P$19</f>
        <v>15.067851816224993</v>
      </c>
      <c r="Q251" s="178">
        <f>Q194/RES_summary!Q$19</f>
        <v>15.220317154895588</v>
      </c>
    </row>
    <row r="252" spans="1:17" ht="12" customHeight="1" x14ac:dyDescent="0.25">
      <c r="A252" s="167" t="s">
        <v>165</v>
      </c>
      <c r="B252" s="183">
        <f>B195/RES_summary!B$19</f>
        <v>15.52058808548367</v>
      </c>
      <c r="C252" s="183">
        <f>C195/RES_summary!C$19</f>
        <v>16.916187761669104</v>
      </c>
      <c r="D252" s="183">
        <f>D195/RES_summary!D$19</f>
        <v>16.575703315801444</v>
      </c>
      <c r="E252" s="183">
        <f>E195/RES_summary!E$19</f>
        <v>15.786962391829091</v>
      </c>
      <c r="F252" s="183">
        <f>F195/RES_summary!F$19</f>
        <v>17.186752718404453</v>
      </c>
      <c r="G252" s="183">
        <f>G195/RES_summary!G$19</f>
        <v>16.835629603141005</v>
      </c>
      <c r="H252" s="183">
        <f>H195/RES_summary!H$19</f>
        <v>16.679625559162467</v>
      </c>
      <c r="I252" s="183">
        <f>I195/RES_summary!I$19</f>
        <v>16.56822689084316</v>
      </c>
      <c r="J252" s="183">
        <f>J195/RES_summary!J$19</f>
        <v>16.38703043360751</v>
      </c>
      <c r="K252" s="183">
        <f>K195/RES_summary!K$19</f>
        <v>16.167734507945347</v>
      </c>
      <c r="L252" s="183">
        <f>L195/RES_summary!L$19</f>
        <v>15.629957195312842</v>
      </c>
      <c r="M252" s="183">
        <f>M195/RES_summary!M$19</f>
        <v>16.652471463996189</v>
      </c>
      <c r="N252" s="183">
        <f>N195/RES_summary!N$19</f>
        <v>15.911616550124586</v>
      </c>
      <c r="O252" s="183">
        <f>O195/RES_summary!O$19</f>
        <v>15.562794171420489</v>
      </c>
      <c r="P252" s="183">
        <f>P195/RES_summary!P$19</f>
        <v>14.964763140046564</v>
      </c>
      <c r="Q252" s="183">
        <f>Q195/RES_summary!Q$19</f>
        <v>14.969618448344949</v>
      </c>
    </row>
    <row r="253" spans="1:17" ht="12" customHeight="1" x14ac:dyDescent="0.25">
      <c r="A253" s="167" t="s">
        <v>164</v>
      </c>
      <c r="B253" s="183">
        <f>B196/RES_summary!B$19</f>
        <v>15.679067546333631</v>
      </c>
      <c r="C253" s="183">
        <f>C196/RES_summary!C$19</f>
        <v>16.556486360705804</v>
      </c>
      <c r="D253" s="183">
        <f>D196/RES_summary!D$19</f>
        <v>16.702523446649394</v>
      </c>
      <c r="E253" s="183">
        <f>E196/RES_summary!E$19</f>
        <v>16.562329182492139</v>
      </c>
      <c r="F253" s="183">
        <f>F196/RES_summary!F$19</f>
        <v>17.233094277712237</v>
      </c>
      <c r="G253" s="183">
        <f>G196/RES_summary!G$19</f>
        <v>17.244994745312948</v>
      </c>
      <c r="H253" s="183">
        <f>H196/RES_summary!H$19</f>
        <v>17.156460238944593</v>
      </c>
      <c r="I253" s="183">
        <f>I196/RES_summary!I$19</f>
        <v>17.080233736874224</v>
      </c>
      <c r="J253" s="183">
        <f>J196/RES_summary!J$19</f>
        <v>16.963013503882856</v>
      </c>
      <c r="K253" s="183">
        <f>K196/RES_summary!K$19</f>
        <v>16.781018913065918</v>
      </c>
      <c r="L253" s="183">
        <f>L196/RES_summary!L$19</f>
        <v>16.458953401380771</v>
      </c>
      <c r="M253" s="183">
        <f>M196/RES_summary!M$19</f>
        <v>16.828938296142521</v>
      </c>
      <c r="N253" s="183">
        <f>N196/RES_summary!N$19</f>
        <v>16.256059112788023</v>
      </c>
      <c r="O253" s="183">
        <f>O196/RES_summary!O$19</f>
        <v>15.866114475740922</v>
      </c>
      <c r="P253" s="183">
        <f>P196/RES_summary!P$19</f>
        <v>15.23021923820931</v>
      </c>
      <c r="Q253" s="183">
        <f>Q196/RES_summary!Q$19</f>
        <v>15.185412862596186</v>
      </c>
    </row>
    <row r="254" spans="1:17" ht="12" customHeight="1" x14ac:dyDescent="0.25">
      <c r="A254" s="166" t="s">
        <v>163</v>
      </c>
      <c r="B254" s="182">
        <f>B197/RES_summary!B$19</f>
        <v>6.2082352341958016</v>
      </c>
      <c r="C254" s="182">
        <f>C197/RES_summary!C$19</f>
        <v>6.8217372383240091</v>
      </c>
      <c r="D254" s="182">
        <f>D197/RES_summary!D$19</f>
        <v>6.7265993024843356</v>
      </c>
      <c r="E254" s="182">
        <f>E197/RES_summary!E$19</f>
        <v>6.405078699023071</v>
      </c>
      <c r="F254" s="182">
        <f>F197/RES_summary!F$19</f>
        <v>7.0288285546540967</v>
      </c>
      <c r="G254" s="182">
        <f>G197/RES_summary!G$19</f>
        <v>7.0112174582342419</v>
      </c>
      <c r="H254" s="182">
        <f>H197/RES_summary!H$19</f>
        <v>7.0032382378558689</v>
      </c>
      <c r="I254" s="182">
        <f>I197/RES_summary!I$19</f>
        <v>6.9632687879930968</v>
      </c>
      <c r="J254" s="182">
        <f>J197/RES_summary!J$19</f>
        <v>6.906269994788409</v>
      </c>
      <c r="K254" s="182">
        <f>K197/RES_summary!K$19</f>
        <v>6.8438104494291636</v>
      </c>
      <c r="L254" s="182">
        <f>L197/RES_summary!L$19</f>
        <v>6.5723582570879584</v>
      </c>
      <c r="M254" s="182">
        <f>M197/RES_summary!M$19</f>
        <v>6.9918749667492381</v>
      </c>
      <c r="N254" s="182">
        <f>N197/RES_summary!N$19</f>
        <v>6.6222074131113509</v>
      </c>
      <c r="O254" s="182">
        <f>O197/RES_summary!O$19</f>
        <v>6.459306620079273</v>
      </c>
      <c r="P254" s="182">
        <f>P197/RES_summary!P$19</f>
        <v>6.1856624614365954</v>
      </c>
      <c r="Q254" s="182">
        <f>Q197/RES_summary!Q$19</f>
        <v>6.160404229876721</v>
      </c>
    </row>
    <row r="255" spans="1:17" ht="12" customHeight="1" x14ac:dyDescent="0.25">
      <c r="A255" s="147" t="s">
        <v>59</v>
      </c>
      <c r="B255" s="181">
        <f>B198/RES_summary!B$19</f>
        <v>9.4708323121378264</v>
      </c>
      <c r="C255" s="181">
        <f>C198/RES_summary!C$19</f>
        <v>9.7347491223817961</v>
      </c>
      <c r="D255" s="181">
        <f>D198/RES_summary!D$19</f>
        <v>9.9759241441650559</v>
      </c>
      <c r="E255" s="181">
        <f>E198/RES_summary!E$19</f>
        <v>10.157250483469067</v>
      </c>
      <c r="F255" s="181">
        <f>F198/RES_summary!F$19</f>
        <v>10.204265723058139</v>
      </c>
      <c r="G255" s="181">
        <f>G198/RES_summary!G$19</f>
        <v>10.233777287078707</v>
      </c>
      <c r="H255" s="181">
        <f>H198/RES_summary!H$19</f>
        <v>10.15322200108872</v>
      </c>
      <c r="I255" s="181">
        <f>I198/RES_summary!I$19</f>
        <v>10.116964948881131</v>
      </c>
      <c r="J255" s="181">
        <f>J198/RES_summary!J$19</f>
        <v>10.056743509094446</v>
      </c>
      <c r="K255" s="181">
        <f>K198/RES_summary!K$19</f>
        <v>9.9372084636367539</v>
      </c>
      <c r="L255" s="181">
        <f>L198/RES_summary!L$19</f>
        <v>9.8865951442928122</v>
      </c>
      <c r="M255" s="181">
        <f>M198/RES_summary!M$19</f>
        <v>9.8370633293932812</v>
      </c>
      <c r="N255" s="181">
        <f>N198/RES_summary!N$19</f>
        <v>9.6338516996766703</v>
      </c>
      <c r="O255" s="181">
        <f>O198/RES_summary!O$19</f>
        <v>9.4068078556616488</v>
      </c>
      <c r="P255" s="181">
        <f>P198/RES_summary!P$19</f>
        <v>9.0445567767727191</v>
      </c>
      <c r="Q255" s="181">
        <f>Q198/RES_summary!Q$19</f>
        <v>9.0250086327194676</v>
      </c>
    </row>
    <row r="256" spans="1:17" ht="12" customHeight="1" x14ac:dyDescent="0.25">
      <c r="A256" s="163" t="s">
        <v>142</v>
      </c>
      <c r="B256" s="180">
        <f>B199/RES_summary!B$19</f>
        <v>18.857237858486002</v>
      </c>
      <c r="C256" s="180">
        <f>C199/RES_summary!C$19</f>
        <v>18.237840243248534</v>
      </c>
      <c r="D256" s="180">
        <f>D199/RES_summary!D$19</f>
        <v>19.882779033747997</v>
      </c>
      <c r="E256" s="180">
        <f>E199/RES_summary!E$19</f>
        <v>20.792802445354802</v>
      </c>
      <c r="F256" s="180">
        <f>F199/RES_summary!F$19</f>
        <v>22.364686916680011</v>
      </c>
      <c r="G256" s="180">
        <f>G199/RES_summary!G$19</f>
        <v>22.517995844787222</v>
      </c>
      <c r="H256" s="180">
        <f>H199/RES_summary!H$19</f>
        <v>21.133969233899446</v>
      </c>
      <c r="I256" s="180">
        <f>I199/RES_summary!I$19</f>
        <v>19.730386195186668</v>
      </c>
      <c r="J256" s="180">
        <f>J199/RES_summary!J$19</f>
        <v>18.912182131244979</v>
      </c>
      <c r="K256" s="180">
        <f>K199/RES_summary!K$19</f>
        <v>18.434816831731236</v>
      </c>
      <c r="L256" s="180">
        <f>L199/RES_summary!L$19</f>
        <v>20.882961924659121</v>
      </c>
      <c r="M256" s="180">
        <f>M199/RES_summary!M$19</f>
        <v>22.371599698817917</v>
      </c>
      <c r="N256" s="180">
        <f>N199/RES_summary!N$19</f>
        <v>20.503888500620981</v>
      </c>
      <c r="O256" s="180">
        <f>O199/RES_summary!O$19</f>
        <v>21.546793280652754</v>
      </c>
      <c r="P256" s="180">
        <f>P199/RES_summary!P$19</f>
        <v>18.49281990641423</v>
      </c>
      <c r="Q256" s="180">
        <f>Q199/RES_summary!Q$19</f>
        <v>24.174405658627578</v>
      </c>
    </row>
    <row r="257" spans="1:17" ht="12" customHeight="1" x14ac:dyDescent="0.25">
      <c r="A257" s="161" t="s">
        <v>141</v>
      </c>
      <c r="B257" s="179">
        <f>B200/RES_summary!B$19</f>
        <v>17.013727455534564</v>
      </c>
      <c r="C257" s="179">
        <f>C200/RES_summary!C$19</f>
        <v>17.038454628102286</v>
      </c>
      <c r="D257" s="179">
        <f>D200/RES_summary!D$19</f>
        <v>17.933116592146899</v>
      </c>
      <c r="E257" s="179">
        <f>E200/RES_summary!E$19</f>
        <v>18.472257313465217</v>
      </c>
      <c r="F257" s="179">
        <f>F200/RES_summary!F$19</f>
        <v>19.226336024480094</v>
      </c>
      <c r="G257" s="179">
        <f>G200/RES_summary!G$19</f>
        <v>19.310231510407608</v>
      </c>
      <c r="H257" s="179">
        <f>H200/RES_summary!H$19</f>
        <v>18.601971218967634</v>
      </c>
      <c r="I257" s="179">
        <f>I200/RES_summary!I$19</f>
        <v>17.829464022339337</v>
      </c>
      <c r="J257" s="179">
        <f>J200/RES_summary!J$19</f>
        <v>17.468514575658034</v>
      </c>
      <c r="K257" s="179">
        <f>K200/RES_summary!K$19</f>
        <v>17.272242679186974</v>
      </c>
      <c r="L257" s="179">
        <f>L200/RES_summary!L$19</f>
        <v>18.187815574007359</v>
      </c>
      <c r="M257" s="179">
        <f>M200/RES_summary!M$19</f>
        <v>18.785808227673428</v>
      </c>
      <c r="N257" s="179">
        <f>N200/RES_summary!N$19</f>
        <v>17.83540709992501</v>
      </c>
      <c r="O257" s="179">
        <f>O200/RES_summary!O$19</f>
        <v>18.053635512063572</v>
      </c>
      <c r="P257" s="179">
        <f>P200/RES_summary!P$19</f>
        <v>16.470300378581115</v>
      </c>
      <c r="Q257" s="179">
        <f>Q200/RES_summary!Q$19</f>
        <v>18.743499685190205</v>
      </c>
    </row>
    <row r="258" spans="1:17" ht="12" customHeight="1" x14ac:dyDescent="0.25">
      <c r="A258" s="148" t="s">
        <v>60</v>
      </c>
      <c r="B258" s="177">
        <f>B201/RES_summary!B$19</f>
        <v>7.5428951433967359</v>
      </c>
      <c r="C258" s="177">
        <f>C201/RES_summary!C$19</f>
        <v>7.3037055057205</v>
      </c>
      <c r="D258" s="177">
        <f>D201/RES_summary!D$19</f>
        <v>7.957192447981833</v>
      </c>
      <c r="E258" s="177">
        <f>E201/RES_summary!E$19</f>
        <v>8.3150068299961415</v>
      </c>
      <c r="F258" s="177">
        <f>F201/RES_summary!F$19</f>
        <v>9.0220703014219517</v>
      </c>
      <c r="G258" s="177">
        <f>G201/RES_summary!G$19</f>
        <v>9.0764542233288878</v>
      </c>
      <c r="H258" s="177">
        <f>H201/RES_summary!H$19</f>
        <v>8.4487492178789196</v>
      </c>
      <c r="I258" s="177">
        <f>I201/RES_summary!I$19</f>
        <v>7.712499073458206</v>
      </c>
      <c r="J258" s="177">
        <f>J201/RES_summary!J$19</f>
        <v>7.4117710665635892</v>
      </c>
      <c r="K258" s="177">
        <f>K201/RES_summary!K$19</f>
        <v>7.3350342155502233</v>
      </c>
      <c r="L258" s="177">
        <f>L201/RES_summary!L$19</f>
        <v>8.3012204297145509</v>
      </c>
      <c r="M258" s="177">
        <f>M201/RES_summary!M$19</f>
        <v>8.9487448982801467</v>
      </c>
      <c r="N258" s="177">
        <f>N201/RES_summary!N$19</f>
        <v>8.201555400248342</v>
      </c>
      <c r="O258" s="177">
        <f>O201/RES_summary!O$19</f>
        <v>8.6468276564019249</v>
      </c>
      <c r="P258" s="177">
        <f>P201/RES_summary!P$19</f>
        <v>7.4257436018083975</v>
      </c>
      <c r="Q258" s="177">
        <f>Q201/RES_summary!Q$19</f>
        <v>9.7184910524707462</v>
      </c>
    </row>
    <row r="259" spans="1:17" ht="12" customHeight="1" x14ac:dyDescent="0.25">
      <c r="A259" s="148" t="s">
        <v>59</v>
      </c>
      <c r="B259" s="177">
        <f>B202/RES_summary!B$19</f>
        <v>9.4708323121378264</v>
      </c>
      <c r="C259" s="177">
        <f>C202/RES_summary!C$19</f>
        <v>9.7347491223817872</v>
      </c>
      <c r="D259" s="177">
        <f>D202/RES_summary!D$19</f>
        <v>9.9759241441650666</v>
      </c>
      <c r="E259" s="177">
        <f>E202/RES_summary!E$19</f>
        <v>10.15725048346907</v>
      </c>
      <c r="F259" s="177">
        <f>F202/RES_summary!F$19</f>
        <v>10.204265723058141</v>
      </c>
      <c r="G259" s="177">
        <f>G202/RES_summary!G$19</f>
        <v>10.233777287078718</v>
      </c>
      <c r="H259" s="177">
        <f>H202/RES_summary!H$19</f>
        <v>10.153222001088716</v>
      </c>
      <c r="I259" s="177">
        <f>I202/RES_summary!I$19</f>
        <v>10.116964948881131</v>
      </c>
      <c r="J259" s="177">
        <f>J202/RES_summary!J$19</f>
        <v>10.056743509094446</v>
      </c>
      <c r="K259" s="177">
        <f>K202/RES_summary!K$19</f>
        <v>9.9372084636367521</v>
      </c>
      <c r="L259" s="177">
        <f>L202/RES_summary!L$19</f>
        <v>9.8865951442928104</v>
      </c>
      <c r="M259" s="177">
        <f>M202/RES_summary!M$19</f>
        <v>9.8370633293932794</v>
      </c>
      <c r="N259" s="177">
        <f>N202/RES_summary!N$19</f>
        <v>9.6338516996766685</v>
      </c>
      <c r="O259" s="177">
        <f>O202/RES_summary!O$19</f>
        <v>9.4068078556616488</v>
      </c>
      <c r="P259" s="177">
        <f>P202/RES_summary!P$19</f>
        <v>9.0445567767727173</v>
      </c>
      <c r="Q259" s="177">
        <f>Q202/RES_summary!Q$19</f>
        <v>9.0250086327194587</v>
      </c>
    </row>
    <row r="260" spans="1:17" ht="12" customHeight="1" x14ac:dyDescent="0.25">
      <c r="A260" s="158" t="s">
        <v>62</v>
      </c>
      <c r="B260" s="178">
        <f>B203/RES_summary!B$19</f>
        <v>7.5063779733618912</v>
      </c>
      <c r="C260" s="178">
        <f>C203/RES_summary!C$19</f>
        <v>7.7118855675087836</v>
      </c>
      <c r="D260" s="178">
        <f>D203/RES_summary!D$19</f>
        <v>7.9485029757803902</v>
      </c>
      <c r="E260" s="178">
        <f>E203/RES_summary!E$19</f>
        <v>8.1581910671539646</v>
      </c>
      <c r="F260" s="178">
        <f>F203/RES_summary!F$19</f>
        <v>9.2658651533526726</v>
      </c>
      <c r="G260" s="178">
        <f>G203/RES_summary!G$19</f>
        <v>9.0147867578227299</v>
      </c>
      <c r="H260" s="178">
        <f>H203/RES_summary!H$19</f>
        <v>9.1073166789899265</v>
      </c>
      <c r="I260" s="178">
        <f>I203/RES_summary!I$19</f>
        <v>8.7624155102311505</v>
      </c>
      <c r="J260" s="178">
        <f>J203/RES_summary!J$19</f>
        <v>8.4749699856636678</v>
      </c>
      <c r="K260" s="178">
        <f>K203/RES_summary!K$19</f>
        <v>8.3588711444117862</v>
      </c>
      <c r="L260" s="178">
        <f>L203/RES_summary!L$19</f>
        <v>8.5486570081831807</v>
      </c>
      <c r="M260" s="178">
        <f>M203/RES_summary!M$19</f>
        <v>8.3727289379160794</v>
      </c>
      <c r="N260" s="178">
        <f>N203/RES_summary!N$19</f>
        <v>8.3184370360570021</v>
      </c>
      <c r="O260" s="178">
        <f>O203/RES_summary!O$19</f>
        <v>8.6673963961811022</v>
      </c>
      <c r="P260" s="178">
        <f>P203/RES_summary!P$19</f>
        <v>8.2484787621826801</v>
      </c>
      <c r="Q260" s="178">
        <f>Q203/RES_summary!Q$19</f>
        <v>9.517396959397928</v>
      </c>
    </row>
    <row r="261" spans="1:17" ht="12" customHeight="1" x14ac:dyDescent="0.25">
      <c r="A261" s="23" t="s">
        <v>57</v>
      </c>
      <c r="B261" s="177">
        <f>B204/RES_summary!B$19</f>
        <v>7.0230097683408728</v>
      </c>
      <c r="C261" s="177">
        <f>C204/RES_summary!C$19</f>
        <v>7.1192027928239305</v>
      </c>
      <c r="D261" s="177">
        <f>D204/RES_summary!D$19</f>
        <v>7.0883133123498121</v>
      </c>
      <c r="E261" s="177">
        <f>E204/RES_summary!E$19</f>
        <v>7.6127803985071729</v>
      </c>
      <c r="F261" s="177">
        <f>F204/RES_summary!F$19</f>
        <v>7.641749527642375</v>
      </c>
      <c r="G261" s="177">
        <f>G204/RES_summary!G$19</f>
        <v>8.5325861526642974</v>
      </c>
      <c r="H261" s="177">
        <f>H204/RES_summary!H$19</f>
        <v>7.9218484988101725</v>
      </c>
      <c r="I261" s="177">
        <f>I204/RES_summary!I$19</f>
        <v>7.9729442015803587</v>
      </c>
      <c r="J261" s="177">
        <f>J204/RES_summary!J$19</f>
        <v>8.10476250790874</v>
      </c>
      <c r="K261" s="177">
        <f>K204/RES_summary!K$19</f>
        <v>7.4404968995596761</v>
      </c>
      <c r="L261" s="177">
        <f>L204/RES_summary!L$19</f>
        <v>7.8073184629960659</v>
      </c>
      <c r="M261" s="177">
        <f>M204/RES_summary!M$19</f>
        <v>7.3919176955588028</v>
      </c>
      <c r="N261" s="177">
        <f>N204/RES_summary!N$19</f>
        <v>7.4759865804412566</v>
      </c>
      <c r="O261" s="177">
        <f>O204/RES_summary!O$19</f>
        <v>7.4550554366452486</v>
      </c>
      <c r="P261" s="177">
        <f>P204/RES_summary!P$19</f>
        <v>7.334476700500228</v>
      </c>
      <c r="Q261" s="177">
        <f>Q204/RES_summary!Q$19</f>
        <v>7.4148604200048691</v>
      </c>
    </row>
    <row r="262" spans="1:17" ht="12" customHeight="1" x14ac:dyDescent="0.25">
      <c r="A262" s="29" t="s">
        <v>140</v>
      </c>
      <c r="B262" s="176">
        <f>B205/RES_summary!B$19</f>
        <v>8.2914157790567238</v>
      </c>
      <c r="C262" s="176">
        <f>C205/RES_summary!C$19</f>
        <v>8.5011615103941836</v>
      </c>
      <c r="D262" s="176">
        <f>D205/RES_summary!D$19</f>
        <v>8.8569996809192038</v>
      </c>
      <c r="E262" s="176">
        <f>E205/RES_summary!E$19</f>
        <v>8.8609234291333507</v>
      </c>
      <c r="F262" s="176">
        <f>F205/RES_summary!F$19</f>
        <v>11.132904019531837</v>
      </c>
      <c r="G262" s="176">
        <f>G205/RES_summary!G$19</f>
        <v>9.5164814005178773</v>
      </c>
      <c r="H262" s="176">
        <f>H205/RES_summary!H$19</f>
        <v>9.9629941351484046</v>
      </c>
      <c r="I262" s="176">
        <f>I205/RES_summary!I$19</f>
        <v>9.1707297998420536</v>
      </c>
      <c r="J262" s="176">
        <f>J205/RES_summary!J$19</f>
        <v>8.7678025058473423</v>
      </c>
      <c r="K262" s="176">
        <f>K205/RES_summary!K$19</f>
        <v>9.1012333059374679</v>
      </c>
      <c r="L262" s="176">
        <f>L205/RES_summary!L$19</f>
        <v>9.2140970628373253</v>
      </c>
      <c r="M262" s="176">
        <f>M205/RES_summary!M$19</f>
        <v>9.162982998963443</v>
      </c>
      <c r="N262" s="176">
        <f>N205/RES_summary!N$19</f>
        <v>9.0535171923513023</v>
      </c>
      <c r="O262" s="176">
        <f>O205/RES_summary!O$19</f>
        <v>9.7458835464912337</v>
      </c>
      <c r="P262" s="176">
        <f>P205/RES_summary!P$19</f>
        <v>9.0849045305393368</v>
      </c>
      <c r="Q262" s="176">
        <f>Q205/RES_summary!Q$19</f>
        <v>11.538779181718846</v>
      </c>
    </row>
    <row r="264" spans="1:17" ht="12" customHeight="1" x14ac:dyDescent="0.25">
      <c r="A264" s="152" t="s">
        <v>195</v>
      </c>
      <c r="B264" s="184">
        <f>B207/RES_summary!B$19</f>
        <v>31.81952324765907</v>
      </c>
      <c r="C264" s="184">
        <f>C207/RES_summary!C$19</f>
        <v>34.730495049188647</v>
      </c>
      <c r="D264" s="184">
        <f>D207/RES_summary!D$19</f>
        <v>33.400130630869818</v>
      </c>
      <c r="E264" s="184">
        <f>E207/RES_summary!E$19</f>
        <v>36.247499725993627</v>
      </c>
      <c r="F264" s="184">
        <f>F207/RES_summary!F$19</f>
        <v>37.619416106273569</v>
      </c>
      <c r="G264" s="184">
        <f>G207/RES_summary!G$19</f>
        <v>39.714765008034313</v>
      </c>
      <c r="H264" s="184">
        <f>H207/RES_summary!H$19</f>
        <v>36.207792028145214</v>
      </c>
      <c r="I264" s="184">
        <f>I207/RES_summary!I$19</f>
        <v>35.256261125227063</v>
      </c>
      <c r="J264" s="184">
        <f>J207/RES_summary!J$19</f>
        <v>37.078765270355674</v>
      </c>
      <c r="K264" s="184">
        <f>K207/RES_summary!K$19</f>
        <v>37.051445173665996</v>
      </c>
      <c r="L264" s="184">
        <f>L207/RES_summary!L$19</f>
        <v>37.821177325048914</v>
      </c>
      <c r="M264" s="184">
        <f>M207/RES_summary!M$19</f>
        <v>35.373405722462685</v>
      </c>
      <c r="N264" s="184">
        <f>N207/RES_summary!N$19</f>
        <v>36.769052642047384</v>
      </c>
      <c r="O264" s="184">
        <f>O207/RES_summary!O$19</f>
        <v>36.41931460934051</v>
      </c>
      <c r="P264" s="184">
        <f>P207/RES_summary!P$19</f>
        <v>29.501899728715603</v>
      </c>
      <c r="Q264" s="184">
        <f>Q207/RES_summary!Q$19</f>
        <v>33.119422020727896</v>
      </c>
    </row>
    <row r="265" spans="1:17" ht="12" customHeight="1" x14ac:dyDescent="0.25">
      <c r="A265" s="158" t="s">
        <v>65</v>
      </c>
      <c r="B265" s="178">
        <f>B208/RES_summary!B$19</f>
        <v>24.658848352111285</v>
      </c>
      <c r="C265" s="178">
        <f>C208/RES_summary!C$19</f>
        <v>27.138459282082245</v>
      </c>
      <c r="D265" s="178">
        <f>D208/RES_summary!D$19</f>
        <v>25.8059918447955</v>
      </c>
      <c r="E265" s="178">
        <f>E208/RES_summary!E$19</f>
        <v>28.188017296442752</v>
      </c>
      <c r="F265" s="178">
        <f>F208/RES_summary!F$19</f>
        <v>29.225959634074098</v>
      </c>
      <c r="G265" s="178">
        <f>G208/RES_summary!G$19</f>
        <v>30.933371027382453</v>
      </c>
      <c r="H265" s="178">
        <f>H208/RES_summary!H$19</f>
        <v>27.794714924174418</v>
      </c>
      <c r="I265" s="178">
        <f>I208/RES_summary!I$19</f>
        <v>26.813780118869957</v>
      </c>
      <c r="J265" s="178">
        <f>J208/RES_summary!J$19</f>
        <v>28.126437716988072</v>
      </c>
      <c r="K265" s="178">
        <f>K208/RES_summary!K$19</f>
        <v>28.304152000731072</v>
      </c>
      <c r="L265" s="178">
        <f>L208/RES_summary!L$19</f>
        <v>29.107186129671227</v>
      </c>
      <c r="M265" s="178">
        <f>M208/RES_summary!M$19</f>
        <v>26.475324017940661</v>
      </c>
      <c r="N265" s="178">
        <f>N208/RES_summary!N$19</f>
        <v>27.895228366624337</v>
      </c>
      <c r="O265" s="178">
        <f>O208/RES_summary!O$19</f>
        <v>27.606859206891997</v>
      </c>
      <c r="P265" s="178">
        <f>P208/RES_summary!P$19</f>
        <v>20.980629961649779</v>
      </c>
      <c r="Q265" s="178">
        <f>Q208/RES_summary!Q$19</f>
        <v>24.61464587205726</v>
      </c>
    </row>
    <row r="266" spans="1:17" ht="12" customHeight="1" x14ac:dyDescent="0.25">
      <c r="A266" s="23" t="s">
        <v>166</v>
      </c>
      <c r="B266" s="177">
        <f>B209/RES_summary!B$19</f>
        <v>24.658848352111285</v>
      </c>
      <c r="C266" s="177">
        <f>C209/RES_summary!C$19</f>
        <v>27.138459282082245</v>
      </c>
      <c r="D266" s="177">
        <f>D209/RES_summary!D$19</f>
        <v>25.8059918447955</v>
      </c>
      <c r="E266" s="177">
        <f>E209/RES_summary!E$19</f>
        <v>28.188017296442752</v>
      </c>
      <c r="F266" s="177">
        <f>F209/RES_summary!F$19</f>
        <v>29.225959634074098</v>
      </c>
      <c r="G266" s="177">
        <f>G209/RES_summary!G$19</f>
        <v>30.933371027382453</v>
      </c>
      <c r="H266" s="177">
        <f>H209/RES_summary!H$19</f>
        <v>27.794714924174418</v>
      </c>
      <c r="I266" s="177">
        <f>I209/RES_summary!I$19</f>
        <v>26.813780118869957</v>
      </c>
      <c r="J266" s="177">
        <f>J209/RES_summary!J$19</f>
        <v>28.126437716988072</v>
      </c>
      <c r="K266" s="177">
        <f>K209/RES_summary!K$19</f>
        <v>28.304152000731072</v>
      </c>
      <c r="L266" s="177">
        <f>L209/RES_summary!L$19</f>
        <v>29.107186129671227</v>
      </c>
      <c r="M266" s="177">
        <f>M209/RES_summary!M$19</f>
        <v>26.475324017940661</v>
      </c>
      <c r="N266" s="177">
        <f>N209/RES_summary!N$19</f>
        <v>27.895228366624337</v>
      </c>
      <c r="O266" s="177">
        <f>O209/RES_summary!O$19</f>
        <v>27.606859206891997</v>
      </c>
      <c r="P266" s="177">
        <f>P209/RES_summary!P$19</f>
        <v>20.980629961649779</v>
      </c>
      <c r="Q266" s="177">
        <f>Q209/RES_summary!Q$19</f>
        <v>24.61464587205726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4.845915335875187</v>
      </c>
      <c r="C270" s="178">
        <f>C213/RES_summary!C$19</f>
        <v>5.4332465757749171</v>
      </c>
      <c r="D270" s="178">
        <f>D213/RES_summary!D$19</f>
        <v>5.6622749954620781</v>
      </c>
      <c r="E270" s="178">
        <f>E213/RES_summary!E$19</f>
        <v>5.7884223530740879</v>
      </c>
      <c r="F270" s="178">
        <f>F213/RES_summary!F$19</f>
        <v>6.2511270161174188</v>
      </c>
      <c r="G270" s="178">
        <f>G213/RES_summary!G$19</f>
        <v>6.5214237088286016</v>
      </c>
      <c r="H270" s="178">
        <f>H213/RES_summary!H$19</f>
        <v>6.7001922777628913</v>
      </c>
      <c r="I270" s="178">
        <f>I213/RES_summary!I$19</f>
        <v>7.0645000909337483</v>
      </c>
      <c r="J270" s="178">
        <f>J213/RES_summary!J$19</f>
        <v>7.1945749182066354</v>
      </c>
      <c r="K270" s="178">
        <f>K213/RES_summary!K$19</f>
        <v>7.12419087488749</v>
      </c>
      <c r="L270" s="178">
        <f>L213/RES_summary!L$19</f>
        <v>6.9168741548154404</v>
      </c>
      <c r="M270" s="178">
        <f>M213/RES_summary!M$19</f>
        <v>7.2947597914979259</v>
      </c>
      <c r="N270" s="178">
        <f>N213/RES_summary!N$19</f>
        <v>7.1846357796890885</v>
      </c>
      <c r="O270" s="178">
        <f>O213/RES_summary!O$19</f>
        <v>7.1244771522635633</v>
      </c>
      <c r="P270" s="178">
        <f>P213/RES_summary!P$19</f>
        <v>6.836025081396218</v>
      </c>
      <c r="Q270" s="178">
        <f>Q213/RES_summary!Q$19</f>
        <v>6.7574462902011012</v>
      </c>
    </row>
    <row r="271" spans="1:17" ht="12" customHeight="1" x14ac:dyDescent="0.25">
      <c r="A271" s="167" t="s">
        <v>165</v>
      </c>
      <c r="B271" s="183">
        <f>B214/RES_summary!B$19</f>
        <v>8.3213043935593287</v>
      </c>
      <c r="C271" s="183">
        <f>C214/RES_summary!C$19</f>
        <v>8.9990142590467048</v>
      </c>
      <c r="D271" s="183">
        <f>D214/RES_summary!D$19</f>
        <v>8.7918315656827613</v>
      </c>
      <c r="E271" s="183">
        <f>E214/RES_summary!E$19</f>
        <v>8.3603209878918339</v>
      </c>
      <c r="F271" s="183">
        <f>F214/RES_summary!F$19</f>
        <v>9.0351047056468978</v>
      </c>
      <c r="G271" s="183">
        <f>G214/RES_summary!G$19</f>
        <v>8.7961409484766282</v>
      </c>
      <c r="H271" s="183">
        <f>H214/RES_summary!H$19</f>
        <v>8.5510953804479986</v>
      </c>
      <c r="I271" s="183">
        <f>I214/RES_summary!I$19</f>
        <v>8.4132043963477923</v>
      </c>
      <c r="J271" s="183">
        <f>J214/RES_summary!J$19</f>
        <v>8.4200952419341935</v>
      </c>
      <c r="K271" s="183">
        <f>K214/RES_summary!K$19</f>
        <v>8.2540635489083183</v>
      </c>
      <c r="L271" s="183">
        <f>L214/RES_summary!L$19</f>
        <v>7.8843998211829875</v>
      </c>
      <c r="M271" s="183">
        <f>M214/RES_summary!M$19</f>
        <v>8.3300415131601877</v>
      </c>
      <c r="N271" s="183">
        <f>N214/RES_summary!N$19</f>
        <v>7.8813623114750522</v>
      </c>
      <c r="O271" s="183">
        <f>O214/RES_summary!O$19</f>
        <v>7.6573821791487111</v>
      </c>
      <c r="P271" s="183">
        <f>P214/RES_summary!P$19</f>
        <v>7.3194872447598884</v>
      </c>
      <c r="Q271" s="183">
        <f>Q214/RES_summary!Q$19</f>
        <v>7.2671427872932446</v>
      </c>
    </row>
    <row r="272" spans="1:17" ht="12" customHeight="1" x14ac:dyDescent="0.25">
      <c r="A272" s="167" t="s">
        <v>164</v>
      </c>
      <c r="B272" s="183">
        <f>B215/RES_summary!B$19</f>
        <v>3.3285217574249821</v>
      </c>
      <c r="C272" s="183">
        <f>C215/RES_summary!C$19</f>
        <v>3.5996057036186775</v>
      </c>
      <c r="D272" s="183">
        <f>D215/RES_summary!D$19</f>
        <v>3.5167326262729981</v>
      </c>
      <c r="E272" s="183">
        <f>E215/RES_summary!E$19</f>
        <v>3.3441283951564413</v>
      </c>
      <c r="F272" s="183">
        <f>F215/RES_summary!F$19</f>
        <v>3.6140418822589555</v>
      </c>
      <c r="G272" s="183">
        <f>G215/RES_summary!G$19</f>
        <v>3.5184563793905852</v>
      </c>
      <c r="H272" s="183">
        <f>H215/RES_summary!H$19</f>
        <v>3.4204381521792087</v>
      </c>
      <c r="I272" s="183">
        <f>I215/RES_summary!I$19</f>
        <v>3.3652817585391612</v>
      </c>
      <c r="J272" s="183">
        <f>J215/RES_summary!J$19</f>
        <v>3.3680380967736601</v>
      </c>
      <c r="K272" s="183">
        <f>K215/RES_summary!K$19</f>
        <v>3.3016254195632841</v>
      </c>
      <c r="L272" s="183">
        <f>L215/RES_summary!L$19</f>
        <v>3.1537599284731987</v>
      </c>
      <c r="M272" s="183">
        <f>M215/RES_summary!M$19</f>
        <v>3.3320166052641054</v>
      </c>
      <c r="N272" s="183">
        <f>N215/RES_summary!N$19</f>
        <v>3.1525449245900377</v>
      </c>
      <c r="O272" s="183">
        <f>O215/RES_summary!O$19</f>
        <v>3.0629528716594963</v>
      </c>
      <c r="P272" s="183">
        <f>P215/RES_summary!P$19</f>
        <v>2.9277948979039716</v>
      </c>
      <c r="Q272" s="183">
        <f>Q215/RES_summary!Q$19</f>
        <v>2.9068571149173152</v>
      </c>
    </row>
    <row r="273" spans="1:17" ht="12" customHeight="1" x14ac:dyDescent="0.25">
      <c r="A273" s="166" t="s">
        <v>163</v>
      </c>
      <c r="B273" s="182">
        <f>B216/RES_summary!B$19</f>
        <v>3.3285217574249821</v>
      </c>
      <c r="C273" s="182">
        <f>C216/RES_summary!C$19</f>
        <v>3.5996057036186775</v>
      </c>
      <c r="D273" s="182">
        <f>D216/RES_summary!D$19</f>
        <v>3.5167326262729981</v>
      </c>
      <c r="E273" s="182">
        <f>E216/RES_summary!E$19</f>
        <v>3.3441283951564413</v>
      </c>
      <c r="F273" s="182">
        <f>F216/RES_summary!F$19</f>
        <v>3.6140418822589555</v>
      </c>
      <c r="G273" s="182">
        <f>G216/RES_summary!G$19</f>
        <v>3.5184563793905852</v>
      </c>
      <c r="H273" s="182">
        <f>H216/RES_summary!H$19</f>
        <v>3.4204381521792087</v>
      </c>
      <c r="I273" s="182">
        <f>I216/RES_summary!I$19</f>
        <v>3.3652817585391612</v>
      </c>
      <c r="J273" s="182">
        <f>J216/RES_summary!J$19</f>
        <v>3.3680380967736601</v>
      </c>
      <c r="K273" s="182">
        <f>K216/RES_summary!K$19</f>
        <v>3.3016254195632841</v>
      </c>
      <c r="L273" s="182">
        <f>L216/RES_summary!L$19</f>
        <v>3.1537599284731987</v>
      </c>
      <c r="M273" s="182">
        <f>M216/RES_summary!M$19</f>
        <v>3.3320166052641054</v>
      </c>
      <c r="N273" s="182">
        <f>N216/RES_summary!N$19</f>
        <v>3.1525449245900377</v>
      </c>
      <c r="O273" s="182">
        <f>O216/RES_summary!O$19</f>
        <v>3.0629528716594963</v>
      </c>
      <c r="P273" s="182">
        <f>P216/RES_summary!P$19</f>
        <v>2.9277948979039716</v>
      </c>
      <c r="Q273" s="182">
        <f>Q216/RES_summary!Q$19</f>
        <v>2.9068571149173152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2.3147595596725998</v>
      </c>
      <c r="C279" s="178">
        <f>C222/RES_summary!C$19</f>
        <v>2.1587891913314841</v>
      </c>
      <c r="D279" s="178">
        <f>D222/RES_summary!D$19</f>
        <v>1.9318637906122393</v>
      </c>
      <c r="E279" s="178">
        <f>E222/RES_summary!E$19</f>
        <v>2.2710600764767848</v>
      </c>
      <c r="F279" s="178">
        <f>F222/RES_summary!F$19</f>
        <v>2.1423294560820558</v>
      </c>
      <c r="G279" s="178">
        <f>G222/RES_summary!G$19</f>
        <v>2.2599702718232599</v>
      </c>
      <c r="H279" s="178">
        <f>H222/RES_summary!H$19</f>
        <v>1.7128848262079091</v>
      </c>
      <c r="I279" s="178">
        <f>I222/RES_summary!I$19</f>
        <v>1.3779809154233518</v>
      </c>
      <c r="J279" s="178">
        <f>J222/RES_summary!J$19</f>
        <v>1.7577526351609674</v>
      </c>
      <c r="K279" s="178">
        <f>K222/RES_summary!K$19</f>
        <v>1.6231022980474348</v>
      </c>
      <c r="L279" s="178">
        <f>L222/RES_summary!L$19</f>
        <v>1.7971170405622454</v>
      </c>
      <c r="M279" s="178">
        <f>M222/RES_summary!M$19</f>
        <v>1.6033219130240988</v>
      </c>
      <c r="N279" s="178">
        <f>N222/RES_summary!N$19</f>
        <v>1.6891884957339558</v>
      </c>
      <c r="O279" s="178">
        <f>O222/RES_summary!O$19</f>
        <v>1.6879782501849503</v>
      </c>
      <c r="P279" s="178">
        <f>P222/RES_summary!P$19</f>
        <v>1.6852446856696088</v>
      </c>
      <c r="Q279" s="178">
        <f>Q222/RES_summary!Q$19</f>
        <v>1.7473298584695338</v>
      </c>
    </row>
    <row r="280" spans="1:17" ht="12" customHeight="1" x14ac:dyDescent="0.25">
      <c r="A280" s="23" t="s">
        <v>57</v>
      </c>
      <c r="B280" s="177">
        <f>B223/RES_summary!B$19</f>
        <v>3.7400172546493007</v>
      </c>
      <c r="C280" s="177">
        <f>C223/RES_summary!C$19</f>
        <v>3.7798663056301356</v>
      </c>
      <c r="D280" s="177">
        <f>D223/RES_summary!D$19</f>
        <v>3.7610055524269499</v>
      </c>
      <c r="E280" s="177">
        <f>E223/RES_summary!E$19</f>
        <v>4.0336947036331319</v>
      </c>
      <c r="F280" s="177">
        <f>F223/RES_summary!F$19</f>
        <v>4.0059171981855544</v>
      </c>
      <c r="G280" s="177">
        <f>G223/RES_summary!G$19</f>
        <v>4.4321262806236765</v>
      </c>
      <c r="H280" s="177">
        <f>H223/RES_summary!H$19</f>
        <v>4.0859407518581525</v>
      </c>
      <c r="I280" s="177">
        <f>I223/RES_summary!I$19</f>
        <v>4.0422922664460419</v>
      </c>
      <c r="J280" s="177">
        <f>J223/RES_summary!J$19</f>
        <v>3.9799551732255671</v>
      </c>
      <c r="K280" s="177">
        <f>K223/RES_summary!K$19</f>
        <v>3.6310378105789045</v>
      </c>
      <c r="L280" s="177">
        <f>L223/RES_summary!L$19</f>
        <v>3.7992089240660412</v>
      </c>
      <c r="M280" s="177">
        <f>M223/RES_summary!M$19</f>
        <v>3.5932593710203604</v>
      </c>
      <c r="N280" s="177">
        <f>N223/RES_summary!N$19</f>
        <v>3.6251101849085008</v>
      </c>
      <c r="O280" s="177">
        <f>O223/RES_summary!O$19</f>
        <v>3.5854558148609841</v>
      </c>
      <c r="P280" s="177">
        <f>P223/RES_summary!P$19</f>
        <v>3.5267913900086221</v>
      </c>
      <c r="Q280" s="177">
        <f>Q223/RES_summary!Q$19</f>
        <v>3.564811398198557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137.55906361003383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167.97789614258576</v>
      </c>
      <c r="G285" s="168">
        <f t="shared" si="71"/>
        <v>38.563682053315716</v>
      </c>
      <c r="H285" s="168">
        <f t="shared" si="71"/>
        <v>66.591492457589808</v>
      </c>
      <c r="I285" s="168">
        <f t="shared" si="71"/>
        <v>0</v>
      </c>
      <c r="J285" s="168">
        <f t="shared" si="71"/>
        <v>67.755973522031283</v>
      </c>
      <c r="K285" s="168">
        <f t="shared" si="71"/>
        <v>132.45950851542767</v>
      </c>
      <c r="L285" s="168">
        <f t="shared" si="71"/>
        <v>0</v>
      </c>
      <c r="M285" s="168">
        <f t="shared" si="71"/>
        <v>176.60519278558422</v>
      </c>
      <c r="N285" s="168">
        <f t="shared" si="71"/>
        <v>17.043791725753035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93.707068655730168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115.16902907183693</v>
      </c>
      <c r="G286" s="157">
        <f t="shared" si="72"/>
        <v>26.743170367601824</v>
      </c>
      <c r="H286" s="157">
        <f t="shared" si="72"/>
        <v>46.047410775866076</v>
      </c>
      <c r="I286" s="157">
        <f t="shared" si="72"/>
        <v>0</v>
      </c>
      <c r="J286" s="157">
        <f t="shared" si="72"/>
        <v>50.016662625767502</v>
      </c>
      <c r="K286" s="157">
        <f t="shared" si="72"/>
        <v>95.318890052424948</v>
      </c>
      <c r="L286" s="157">
        <f t="shared" si="72"/>
        <v>0</v>
      </c>
      <c r="M286" s="157">
        <f t="shared" si="72"/>
        <v>123.06720159499726</v>
      </c>
      <c r="N286" s="157">
        <f t="shared" si="72"/>
        <v>11.757818119354905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166</v>
      </c>
      <c r="B287" s="156"/>
      <c r="C287" s="156">
        <f>RES_hhdet_in_fec!C$45</f>
        <v>92.14852814099487</v>
      </c>
      <c r="D287" s="156">
        <f>RES_hhdet_in_fec!D$45</f>
        <v>0</v>
      </c>
      <c r="E287" s="156">
        <f>RES_hhdet_in_fec!E$45</f>
        <v>0</v>
      </c>
      <c r="F287" s="156">
        <f>RES_hhdet_in_fec!F$45</f>
        <v>112.3934764119241</v>
      </c>
      <c r="G287" s="156">
        <f>RES_hhdet_in_fec!G$45</f>
        <v>26.162813772428464</v>
      </c>
      <c r="H287" s="156">
        <f>RES_hhdet_in_fec!H$45</f>
        <v>45.133185577258352</v>
      </c>
      <c r="I287" s="156">
        <f>RES_hhdet_in_fec!I$45</f>
        <v>0</v>
      </c>
      <c r="J287" s="156">
        <f>RES_hhdet_in_fec!J$45</f>
        <v>49.377567638408763</v>
      </c>
      <c r="K287" s="156">
        <f>RES_hhdet_in_fec!K$45</f>
        <v>94.204179922785869</v>
      </c>
      <c r="L287" s="156">
        <f>RES_hhdet_in_fec!L$45</f>
        <v>0</v>
      </c>
      <c r="M287" s="156">
        <f>RES_hhdet_in_fec!M$45</f>
        <v>120.90901053008508</v>
      </c>
      <c r="N287" s="156">
        <f>RES_hhdet_in_fec!N$45</f>
        <v>11.627795686027222</v>
      </c>
      <c r="O287" s="156">
        <f>RES_hhdet_in_fec!O$45</f>
        <v>0</v>
      </c>
      <c r="P287" s="156">
        <f>RES_hhdet_in_fec!P$45</f>
        <v>0</v>
      </c>
      <c r="Q287" s="156">
        <f>RES_hhdet_in_fec!Q$45</f>
        <v>0</v>
      </c>
    </row>
    <row r="288" spans="1:17" ht="12" customHeight="1" x14ac:dyDescent="0.25">
      <c r="A288" s="23" t="s">
        <v>60</v>
      </c>
      <c r="B288" s="156"/>
      <c r="C288" s="156">
        <f>RES_hhdet_in_fec!C$46</f>
        <v>1.5585405147352931</v>
      </c>
      <c r="D288" s="156">
        <f>RES_hhdet_in_fec!D$46</f>
        <v>0</v>
      </c>
      <c r="E288" s="156">
        <f>RES_hhdet_in_fec!E$46</f>
        <v>0</v>
      </c>
      <c r="F288" s="156">
        <f>RES_hhdet_in_fec!F$46</f>
        <v>2.7755526599128317</v>
      </c>
      <c r="G288" s="156">
        <f>RES_hhdet_in_fec!G$46</f>
        <v>0.58035659517335847</v>
      </c>
      <c r="H288" s="156">
        <f>RES_hhdet_in_fec!H$46</f>
        <v>0.91422519860772511</v>
      </c>
      <c r="I288" s="156">
        <f>RES_hhdet_in_fec!I$46</f>
        <v>0</v>
      </c>
      <c r="J288" s="156">
        <f>RES_hhdet_in_fec!J$46</f>
        <v>0.63909498735873982</v>
      </c>
      <c r="K288" s="156">
        <f>RES_hhdet_in_fec!K$46</f>
        <v>1.1147101296390751</v>
      </c>
      <c r="L288" s="156">
        <f>RES_hhdet_in_fec!L$46</f>
        <v>0</v>
      </c>
      <c r="M288" s="156">
        <f>RES_hhdet_in_fec!M$46</f>
        <v>2.1581910649121716</v>
      </c>
      <c r="N288" s="156">
        <f>RES_hhdet_in_fec!N$46</f>
        <v>0.13002243332768268</v>
      </c>
      <c r="O288" s="156">
        <f>RES_hhdet_in_fec!O$46</f>
        <v>0</v>
      </c>
      <c r="P288" s="156">
        <f>RES_hhdet_in_fec!P$46</f>
        <v>0</v>
      </c>
      <c r="Q288" s="156">
        <f>RES_hhdet_in_fec!Q$46</f>
        <v>0</v>
      </c>
    </row>
    <row r="289" spans="1:17" ht="12" customHeight="1" x14ac:dyDescent="0.25">
      <c r="A289" s="158" t="s">
        <v>112</v>
      </c>
      <c r="B289" s="157"/>
      <c r="C289" s="157">
        <f>C290</f>
        <v>4.1868391426233762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3.5636415803149668</v>
      </c>
      <c r="G289" s="157">
        <f t="shared" si="73"/>
        <v>2.2500462015431095</v>
      </c>
      <c r="H289" s="157">
        <f t="shared" si="73"/>
        <v>1.776272564373949</v>
      </c>
      <c r="I289" s="157">
        <f t="shared" si="73"/>
        <v>0</v>
      </c>
      <c r="J289" s="157">
        <f t="shared" si="73"/>
        <v>0.18420274876117215</v>
      </c>
      <c r="K289" s="157">
        <f t="shared" si="73"/>
        <v>3.6557177855021488</v>
      </c>
      <c r="L289" s="157">
        <f t="shared" si="73"/>
        <v>0</v>
      </c>
      <c r="M289" s="157">
        <f t="shared" si="73"/>
        <v>4.6777199684330952</v>
      </c>
      <c r="N289" s="157">
        <f t="shared" si="73"/>
        <v>1.0902562948459602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RES_hhdet_in_fec!C$48</f>
        <v>4.1868391426233762</v>
      </c>
      <c r="D290" s="156">
        <f>RES_hhdet_in_fec!D$48</f>
        <v>0</v>
      </c>
      <c r="E290" s="156">
        <f>RES_hhdet_in_fec!E$48</f>
        <v>0</v>
      </c>
      <c r="F290" s="156">
        <f>RES_hhdet_in_fec!F$48</f>
        <v>3.5636415803149668</v>
      </c>
      <c r="G290" s="156">
        <f>RES_hhdet_in_fec!G$48</f>
        <v>2.2500462015431095</v>
      </c>
      <c r="H290" s="156">
        <f>RES_hhdet_in_fec!H$48</f>
        <v>1.776272564373949</v>
      </c>
      <c r="I290" s="156">
        <f>RES_hhdet_in_fec!I$48</f>
        <v>0</v>
      </c>
      <c r="J290" s="156">
        <f>RES_hhdet_in_fec!J$48</f>
        <v>0.18420274876117215</v>
      </c>
      <c r="K290" s="156">
        <f>RES_hhdet_in_fec!K$48</f>
        <v>3.6557177855021488</v>
      </c>
      <c r="L290" s="156">
        <f>RES_hhdet_in_fec!L$48</f>
        <v>0</v>
      </c>
      <c r="M290" s="156">
        <f>RES_hhdet_in_fec!M$48</f>
        <v>4.6777199684330952</v>
      </c>
      <c r="N290" s="156">
        <f>RES_hhdet_in_fec!N$48</f>
        <v>1.0902562948459602</v>
      </c>
      <c r="O290" s="156">
        <f>RES_hhdet_in_fec!O$48</f>
        <v>0</v>
      </c>
      <c r="P290" s="156">
        <f>RES_hhdet_in_fec!P$48</f>
        <v>0</v>
      </c>
      <c r="Q290" s="156">
        <f>RES_hhdet_in_fec!Q$48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29.519081233414017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34.531345905003114</v>
      </c>
      <c r="G291" s="157">
        <f t="shared" si="74"/>
        <v>6.8359029512106577</v>
      </c>
      <c r="H291" s="157">
        <f t="shared" si="74"/>
        <v>13.331807399661814</v>
      </c>
      <c r="I291" s="157">
        <f t="shared" si="74"/>
        <v>0</v>
      </c>
      <c r="J291" s="157">
        <f t="shared" si="74"/>
        <v>12.594487789733641</v>
      </c>
      <c r="K291" s="157">
        <f t="shared" si="74"/>
        <v>23.775590426917979</v>
      </c>
      <c r="L291" s="157">
        <f t="shared" si="74"/>
        <v>0</v>
      </c>
      <c r="M291" s="157">
        <f t="shared" si="74"/>
        <v>35.80376232803917</v>
      </c>
      <c r="N291" s="157">
        <f t="shared" si="74"/>
        <v>3.0159344447759864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165</v>
      </c>
      <c r="B292" s="132"/>
      <c r="C292" s="132">
        <f>RES_hhdet_in_fec!C$50</f>
        <v>22.276232344368115</v>
      </c>
      <c r="D292" s="132">
        <f>RES_hhdet_in_fec!D$50</f>
        <v>0</v>
      </c>
      <c r="E292" s="132">
        <f>RES_hhdet_in_fec!E$50</f>
        <v>0</v>
      </c>
      <c r="F292" s="132">
        <f>RES_hhdet_in_fec!F$50</f>
        <v>13.669306355434472</v>
      </c>
      <c r="G292" s="132">
        <f>RES_hhdet_in_fec!G$50</f>
        <v>5.1861110312626986</v>
      </c>
      <c r="H292" s="132">
        <f>RES_hhdet_in_fec!H$50</f>
        <v>11.816696298249807</v>
      </c>
      <c r="I292" s="132">
        <f>RES_hhdet_in_fec!I$50</f>
        <v>0</v>
      </c>
      <c r="J292" s="132">
        <f>RES_hhdet_in_fec!J$50</f>
        <v>3.8768121957753365</v>
      </c>
      <c r="K292" s="132">
        <f>RES_hhdet_in_fec!K$50</f>
        <v>10.947378159489338</v>
      </c>
      <c r="L292" s="132">
        <f>RES_hhdet_in_fec!L$50</f>
        <v>0</v>
      </c>
      <c r="M292" s="132">
        <f>RES_hhdet_in_fec!M$50</f>
        <v>14.964938477913286</v>
      </c>
      <c r="N292" s="132">
        <f>RES_hhdet_in_fec!N$50</f>
        <v>0</v>
      </c>
      <c r="O292" s="132">
        <f>RES_hhdet_in_fec!O$50</f>
        <v>0</v>
      </c>
      <c r="P292" s="132">
        <f>RES_hhdet_in_fec!P$50</f>
        <v>0</v>
      </c>
      <c r="Q292" s="132">
        <f>RES_hhdet_in_fec!Q$50</f>
        <v>0</v>
      </c>
    </row>
    <row r="293" spans="1:17" ht="12" customHeight="1" x14ac:dyDescent="0.25">
      <c r="A293" s="167" t="s">
        <v>164</v>
      </c>
      <c r="B293" s="132"/>
      <c r="C293" s="132">
        <f>SUM(C294:C295)</f>
        <v>0.39473747851866048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0.50396504642375406</v>
      </c>
      <c r="G293" s="132">
        <f t="shared" si="75"/>
        <v>1.6497919199479587</v>
      </c>
      <c r="H293" s="132">
        <f t="shared" si="75"/>
        <v>1.5151111014120067</v>
      </c>
      <c r="I293" s="132">
        <f t="shared" si="75"/>
        <v>0</v>
      </c>
      <c r="J293" s="132">
        <f t="shared" si="75"/>
        <v>1.7344654253517131</v>
      </c>
      <c r="K293" s="132">
        <f t="shared" si="75"/>
        <v>2.6393418562955251</v>
      </c>
      <c r="L293" s="132">
        <f t="shared" si="75"/>
        <v>0</v>
      </c>
      <c r="M293" s="132">
        <f t="shared" si="75"/>
        <v>1.1444922869047374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163</v>
      </c>
      <c r="B294" s="165"/>
      <c r="C294" s="165">
        <f>RES_hhdet_in_fec!C$52</f>
        <v>0.22903313442307691</v>
      </c>
      <c r="D294" s="165">
        <f>RES_hhdet_in_fec!D$52</f>
        <v>0</v>
      </c>
      <c r="E294" s="165">
        <f>RES_hhdet_in_fec!E$52</f>
        <v>0</v>
      </c>
      <c r="F294" s="165">
        <f>RES_hhdet_in_fec!F$52</f>
        <v>0.28715000012409669</v>
      </c>
      <c r="G294" s="165">
        <f>RES_hhdet_in_fec!G$52</f>
        <v>0.92795519268274929</v>
      </c>
      <c r="H294" s="165">
        <f>RES_hhdet_in_fec!H$52</f>
        <v>0.84916352922812721</v>
      </c>
      <c r="I294" s="165">
        <f>RES_hhdet_in_fec!I$52</f>
        <v>0</v>
      </c>
      <c r="J294" s="165">
        <f>RES_hhdet_in_fec!J$52</f>
        <v>0.96476972830554897</v>
      </c>
      <c r="K294" s="165">
        <f>RES_hhdet_in_fec!K$52</f>
        <v>1.4628915055645777</v>
      </c>
      <c r="L294" s="165">
        <f>RES_hhdet_in_fec!L$52</f>
        <v>0</v>
      </c>
      <c r="M294" s="165">
        <f>RES_hhdet_in_fec!M$52</f>
        <v>0.64001941663828998</v>
      </c>
      <c r="N294" s="165">
        <f>RES_hhdet_in_fec!N$52</f>
        <v>0</v>
      </c>
      <c r="O294" s="165">
        <f>RES_hhdet_in_fec!O$52</f>
        <v>0</v>
      </c>
      <c r="P294" s="165">
        <f>RES_hhdet_in_fec!P$52</f>
        <v>0</v>
      </c>
      <c r="Q294" s="165">
        <f>RES_hhdet_in_fec!Q$52</f>
        <v>0</v>
      </c>
    </row>
    <row r="295" spans="1:17" ht="12" customHeight="1" x14ac:dyDescent="0.25">
      <c r="A295" s="147" t="s">
        <v>59</v>
      </c>
      <c r="B295" s="164"/>
      <c r="C295" s="164">
        <f>RES_hhdet_in_fec!C$53</f>
        <v>0.1657043440955836</v>
      </c>
      <c r="D295" s="164">
        <f>RES_hhdet_in_fec!D$53</f>
        <v>0</v>
      </c>
      <c r="E295" s="164">
        <f>RES_hhdet_in_fec!E$53</f>
        <v>0</v>
      </c>
      <c r="F295" s="164">
        <f>RES_hhdet_in_fec!F$53</f>
        <v>0.21681504629965734</v>
      </c>
      <c r="G295" s="164">
        <f>RES_hhdet_in_fec!G$53</f>
        <v>0.72183672726520953</v>
      </c>
      <c r="H295" s="164">
        <f>RES_hhdet_in_fec!H$53</f>
        <v>0.66594757218387945</v>
      </c>
      <c r="I295" s="164">
        <f>RES_hhdet_in_fec!I$53</f>
        <v>0</v>
      </c>
      <c r="J295" s="164">
        <f>RES_hhdet_in_fec!J$53</f>
        <v>0.76969569704616414</v>
      </c>
      <c r="K295" s="164">
        <f>RES_hhdet_in_fec!K$53</f>
        <v>1.1764503507309476</v>
      </c>
      <c r="L295" s="164">
        <f>RES_hhdet_in_fec!L$53</f>
        <v>0</v>
      </c>
      <c r="M295" s="164">
        <f>RES_hhdet_in_fec!M$53</f>
        <v>0.50447287026644738</v>
      </c>
      <c r="N295" s="164">
        <f>RES_hhdet_in_fec!N$53</f>
        <v>0</v>
      </c>
      <c r="O295" s="164">
        <f>RES_hhdet_in_fec!O$53</f>
        <v>0</v>
      </c>
      <c r="P295" s="164">
        <f>RES_hhdet_in_fec!P$53</f>
        <v>0</v>
      </c>
      <c r="Q295" s="164">
        <f>RES_hhdet_in_fec!Q$53</f>
        <v>0</v>
      </c>
    </row>
    <row r="296" spans="1:17" ht="12" customHeight="1" x14ac:dyDescent="0.25">
      <c r="A296" s="163" t="s">
        <v>142</v>
      </c>
      <c r="B296" s="162"/>
      <c r="C296" s="162">
        <f>RES_hhdet_in_fec!C$54</f>
        <v>6.7889520191890043</v>
      </c>
      <c r="D296" s="162">
        <f>RES_hhdet_in_fec!D$54</f>
        <v>0</v>
      </c>
      <c r="E296" s="162">
        <f>RES_hhdet_in_fec!E$54</f>
        <v>0</v>
      </c>
      <c r="F296" s="162">
        <f>RES_hhdet_in_fec!F$54</f>
        <v>20.055982228875504</v>
      </c>
      <c r="G296" s="162">
        <f>RES_hhdet_in_fec!G$54</f>
        <v>0</v>
      </c>
      <c r="H296" s="162">
        <f>RES_hhdet_in_fec!H$54</f>
        <v>0</v>
      </c>
      <c r="I296" s="162">
        <f>RES_hhdet_in_fec!I$54</f>
        <v>0</v>
      </c>
      <c r="J296" s="162">
        <f>RES_hhdet_in_fec!J$54</f>
        <v>6.7911776254481309</v>
      </c>
      <c r="K296" s="162">
        <f>RES_hhdet_in_fec!K$54</f>
        <v>9.7775318742485346</v>
      </c>
      <c r="L296" s="162">
        <f>RES_hhdet_in_fec!L$54</f>
        <v>0</v>
      </c>
      <c r="M296" s="162">
        <f>RES_hhdet_in_fec!M$54</f>
        <v>18.8562551799684</v>
      </c>
      <c r="N296" s="162">
        <f>RES_hhdet_in_fec!N$54</f>
        <v>2.8805468394759739</v>
      </c>
      <c r="O296" s="162">
        <f>RES_hhdet_in_fec!O$54</f>
        <v>0</v>
      </c>
      <c r="P296" s="162">
        <f>RES_hhdet_in_fec!P$54</f>
        <v>0</v>
      </c>
      <c r="Q296" s="162">
        <f>RES_hhdet_in_fec!Q$54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5.9159391338238505E-2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0.30209227426938301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0.19203254315846066</v>
      </c>
      <c r="K297" s="160">
        <f t="shared" si="76"/>
        <v>0.41133853688458044</v>
      </c>
      <c r="L297" s="160">
        <f t="shared" si="76"/>
        <v>0</v>
      </c>
      <c r="M297" s="160">
        <f t="shared" si="76"/>
        <v>0.83807638325274814</v>
      </c>
      <c r="N297" s="160">
        <f t="shared" si="76"/>
        <v>0.13538760530001254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RES_hhdet_in_fec!C$56</f>
        <v>3.1471642567252392E-2</v>
      </c>
      <c r="D298" s="156">
        <f>RES_hhdet_in_fec!D$56</f>
        <v>0</v>
      </c>
      <c r="E298" s="156">
        <f>RES_hhdet_in_fec!E$56</f>
        <v>0</v>
      </c>
      <c r="F298" s="156">
        <f>RES_hhdet_in_fec!F$56</f>
        <v>0.17104768090468134</v>
      </c>
      <c r="G298" s="156">
        <f>RES_hhdet_in_fec!G$56</f>
        <v>0</v>
      </c>
      <c r="H298" s="156">
        <f>RES_hhdet_in_fec!H$56</f>
        <v>0</v>
      </c>
      <c r="I298" s="156">
        <f>RES_hhdet_in_fec!I$56</f>
        <v>0</v>
      </c>
      <c r="J298" s="156">
        <f>RES_hhdet_in_fec!J$56</f>
        <v>9.8757862004697508E-2</v>
      </c>
      <c r="K298" s="156">
        <f>RES_hhdet_in_fec!K$56</f>
        <v>0.20910375042343426</v>
      </c>
      <c r="L298" s="156">
        <f>RES_hhdet_in_fec!L$56</f>
        <v>0</v>
      </c>
      <c r="M298" s="156">
        <f>RES_hhdet_in_fec!M$56</f>
        <v>0.46340947160960505</v>
      </c>
      <c r="N298" s="156">
        <f>RES_hhdet_in_fec!N$56</f>
        <v>7.2336932305482063E-2</v>
      </c>
      <c r="O298" s="156">
        <f>RES_hhdet_in_fec!O$56</f>
        <v>0</v>
      </c>
      <c r="P298" s="156">
        <f>RES_hhdet_in_fec!P$56</f>
        <v>0</v>
      </c>
      <c r="Q298" s="156">
        <f>RES_hhdet_in_fec!Q$56</f>
        <v>0</v>
      </c>
    </row>
    <row r="299" spans="1:17" ht="12" customHeight="1" x14ac:dyDescent="0.25">
      <c r="A299" s="148" t="s">
        <v>59</v>
      </c>
      <c r="B299" s="156"/>
      <c r="C299" s="156">
        <f>RES_hhdet_in_fec!C$57</f>
        <v>2.7687748770986113E-2</v>
      </c>
      <c r="D299" s="156">
        <f>RES_hhdet_in_fec!D$57</f>
        <v>0</v>
      </c>
      <c r="E299" s="156">
        <f>RES_hhdet_in_fec!E$57</f>
        <v>0</v>
      </c>
      <c r="F299" s="156">
        <f>RES_hhdet_in_fec!F$57</f>
        <v>0.13104459336470167</v>
      </c>
      <c r="G299" s="156">
        <f>RES_hhdet_in_fec!G$57</f>
        <v>0</v>
      </c>
      <c r="H299" s="156">
        <f>RES_hhdet_in_fec!H$57</f>
        <v>0</v>
      </c>
      <c r="I299" s="156">
        <f>RES_hhdet_in_fec!I$57</f>
        <v>0</v>
      </c>
      <c r="J299" s="156">
        <f>RES_hhdet_in_fec!J$57</f>
        <v>9.3274681153763153E-2</v>
      </c>
      <c r="K299" s="156">
        <f>RES_hhdet_in_fec!K$57</f>
        <v>0.2022347864611462</v>
      </c>
      <c r="L299" s="156">
        <f>RES_hhdet_in_fec!L$57</f>
        <v>0</v>
      </c>
      <c r="M299" s="156">
        <f>RES_hhdet_in_fec!M$57</f>
        <v>0.37466691164314309</v>
      </c>
      <c r="N299" s="156">
        <f>RES_hhdet_in_fec!N$57</f>
        <v>6.305067299453046E-2</v>
      </c>
      <c r="O299" s="156">
        <f>RES_hhdet_in_fec!O$57</f>
        <v>0</v>
      </c>
      <c r="P299" s="156">
        <f>RES_hhdet_in_fec!P$57</f>
        <v>0</v>
      </c>
      <c r="Q299" s="156">
        <f>RES_hhdet_in_fec!Q$57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10.146074578266292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14.71387958543075</v>
      </c>
      <c r="G300" s="157">
        <f t="shared" si="77"/>
        <v>2.7345625329601253</v>
      </c>
      <c r="H300" s="157">
        <f t="shared" si="77"/>
        <v>5.4360017176879785</v>
      </c>
      <c r="I300" s="157">
        <f t="shared" si="77"/>
        <v>0</v>
      </c>
      <c r="J300" s="157">
        <f t="shared" si="77"/>
        <v>4.9606203577689669</v>
      </c>
      <c r="K300" s="157">
        <f t="shared" si="77"/>
        <v>9.7093102505826128</v>
      </c>
      <c r="L300" s="157">
        <f t="shared" si="77"/>
        <v>0</v>
      </c>
      <c r="M300" s="157">
        <f t="shared" si="77"/>
        <v>13.056508894114689</v>
      </c>
      <c r="N300" s="157">
        <f t="shared" si="77"/>
        <v>1.179782866776182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10.146074578266292</v>
      </c>
      <c r="D302" s="57">
        <f>RES_hhdet_in_fec!D$60</f>
        <v>0</v>
      </c>
      <c r="E302" s="57">
        <f>RES_hhdet_in_fec!E$60</f>
        <v>0</v>
      </c>
      <c r="F302" s="57">
        <f>RES_hhdet_in_fec!F$60</f>
        <v>14.71387958543075</v>
      </c>
      <c r="G302" s="57">
        <f>RES_hhdet_in_fec!G$60</f>
        <v>2.7345625329601253</v>
      </c>
      <c r="H302" s="57">
        <f>RES_hhdet_in_fec!H$60</f>
        <v>5.4360017176879785</v>
      </c>
      <c r="I302" s="57">
        <f>RES_hhdet_in_fec!I$60</f>
        <v>0</v>
      </c>
      <c r="J302" s="57">
        <f>RES_hhdet_in_fec!J$60</f>
        <v>4.9606203577689669</v>
      </c>
      <c r="K302" s="57">
        <f>RES_hhdet_in_fec!K$60</f>
        <v>9.7093102505826128</v>
      </c>
      <c r="L302" s="57">
        <f>RES_hhdet_in_fec!L$60</f>
        <v>0</v>
      </c>
      <c r="M302" s="57">
        <f>RES_hhdet_in_fec!M$60</f>
        <v>13.056508894114689</v>
      </c>
      <c r="N302" s="57">
        <f>RES_hhdet_in_fec!N$60</f>
        <v>1.179782866776182</v>
      </c>
      <c r="O302" s="57">
        <f>RES_hhdet_in_fec!O$60</f>
        <v>0</v>
      </c>
      <c r="P302" s="57">
        <f>RES_hhdet_in_fec!P$60</f>
        <v>0</v>
      </c>
      <c r="Q302" s="57">
        <f>RES_hhdet_in_fec!Q$60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93.125229560103151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117.15857937558832</v>
      </c>
      <c r="G304" s="168">
        <f t="shared" si="78"/>
        <v>28.54045717803432</v>
      </c>
      <c r="H304" s="168">
        <f t="shared" si="78"/>
        <v>46.506641319741554</v>
      </c>
      <c r="I304" s="168">
        <f t="shared" si="78"/>
        <v>0</v>
      </c>
      <c r="J304" s="168">
        <f t="shared" si="78"/>
        <v>45.313893043106347</v>
      </c>
      <c r="K304" s="168">
        <f t="shared" si="78"/>
        <v>95.641742826154086</v>
      </c>
      <c r="L304" s="168">
        <f t="shared" si="78"/>
        <v>0</v>
      </c>
      <c r="M304" s="168">
        <f t="shared" si="78"/>
        <v>131.16719946280898</v>
      </c>
      <c r="N304" s="168">
        <f t="shared" si="78"/>
        <v>14.710489625141932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59.772950050729492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75.077601882161986</v>
      </c>
      <c r="G305" s="157">
        <f t="shared" si="79"/>
        <v>17.379583004243099</v>
      </c>
      <c r="H305" s="157">
        <f t="shared" si="79"/>
        <v>30.278594954320198</v>
      </c>
      <c r="I305" s="157">
        <f t="shared" si="79"/>
        <v>0</v>
      </c>
      <c r="J305" s="157">
        <f t="shared" si="79"/>
        <v>31.991111045851927</v>
      </c>
      <c r="K305" s="157">
        <f t="shared" si="79"/>
        <v>62.080146525227576</v>
      </c>
      <c r="L305" s="157">
        <f t="shared" si="79"/>
        <v>0</v>
      </c>
      <c r="M305" s="157">
        <f t="shared" si="79"/>
        <v>82.178910158103932</v>
      </c>
      <c r="N305" s="157">
        <f t="shared" si="79"/>
        <v>7.8090254657622049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166</v>
      </c>
      <c r="B306" s="156"/>
      <c r="C306" s="156">
        <f>RES_hhdet_in_tes!C$45</f>
        <v>58.047911676601913</v>
      </c>
      <c r="D306" s="156">
        <f>RES_hhdet_in_tes!D$45</f>
        <v>0</v>
      </c>
      <c r="E306" s="156">
        <f>RES_hhdet_in_tes!E$45</f>
        <v>0</v>
      </c>
      <c r="F306" s="156">
        <f>RES_hhdet_in_tes!F$45</f>
        <v>72.003058679129779</v>
      </c>
      <c r="G306" s="156">
        <f>RES_hhdet_in_tes!G$45</f>
        <v>16.740498628068035</v>
      </c>
      <c r="H306" s="156">
        <f>RES_hhdet_in_tes!H$45</f>
        <v>29.266562228487217</v>
      </c>
      <c r="I306" s="156">
        <f>RES_hhdet_in_tes!I$45</f>
        <v>0</v>
      </c>
      <c r="J306" s="156">
        <f>RES_hhdet_in_tes!J$45</f>
        <v>31.314574808217017</v>
      </c>
      <c r="K306" s="156">
        <f>RES_hhdet_in_tes!K$45</f>
        <v>60.900892564446963</v>
      </c>
      <c r="L306" s="156">
        <f>RES_hhdet_in_tes!L$45</f>
        <v>0</v>
      </c>
      <c r="M306" s="156">
        <f>RES_hhdet_in_tes!M$45</f>
        <v>79.957602314473291</v>
      </c>
      <c r="N306" s="156">
        <f>RES_hhdet_in_tes!N$45</f>
        <v>7.6784509307644102</v>
      </c>
      <c r="O306" s="156">
        <f>RES_hhdet_in_tes!O$45</f>
        <v>0</v>
      </c>
      <c r="P306" s="156">
        <f>RES_hhdet_in_tes!P$45</f>
        <v>0</v>
      </c>
      <c r="Q306" s="156">
        <f>RES_hhdet_in_tes!Q$45</f>
        <v>0</v>
      </c>
    </row>
    <row r="307" spans="1:17" ht="12" customHeight="1" x14ac:dyDescent="0.25">
      <c r="A307" s="23" t="s">
        <v>60</v>
      </c>
      <c r="B307" s="156"/>
      <c r="C307" s="156">
        <f>RES_hhdet_in_tes!C$46</f>
        <v>1.725038374127575</v>
      </c>
      <c r="D307" s="156">
        <f>RES_hhdet_in_tes!D$46</f>
        <v>0</v>
      </c>
      <c r="E307" s="156">
        <f>RES_hhdet_in_tes!E$46</f>
        <v>0</v>
      </c>
      <c r="F307" s="156">
        <f>RES_hhdet_in_tes!F$46</f>
        <v>3.0745432030322042</v>
      </c>
      <c r="G307" s="156">
        <f>RES_hhdet_in_tes!G$46</f>
        <v>0.63908437617506464</v>
      </c>
      <c r="H307" s="156">
        <f>RES_hhdet_in_tes!H$46</f>
        <v>1.012032725832982</v>
      </c>
      <c r="I307" s="156">
        <f>RES_hhdet_in_tes!I$46</f>
        <v>0</v>
      </c>
      <c r="J307" s="156">
        <f>RES_hhdet_in_tes!J$46</f>
        <v>0.67653623763490989</v>
      </c>
      <c r="K307" s="156">
        <f>RES_hhdet_in_tes!K$46</f>
        <v>1.1792539607806158</v>
      </c>
      <c r="L307" s="156">
        <f>RES_hhdet_in_tes!L$46</f>
        <v>0</v>
      </c>
      <c r="M307" s="156">
        <f>RES_hhdet_in_tes!M$46</f>
        <v>2.2213078436306342</v>
      </c>
      <c r="N307" s="156">
        <f>RES_hhdet_in_tes!N$46</f>
        <v>0.13057453499779503</v>
      </c>
      <c r="O307" s="156">
        <f>RES_hhdet_in_tes!O$46</f>
        <v>0</v>
      </c>
      <c r="P307" s="156">
        <f>RES_hhdet_in_tes!P$46</f>
        <v>0</v>
      </c>
      <c r="Q307" s="156">
        <f>RES_hhdet_in_tes!Q$46</f>
        <v>0</v>
      </c>
    </row>
    <row r="308" spans="1:17" ht="12" customHeight="1" x14ac:dyDescent="0.25">
      <c r="A308" s="158" t="s">
        <v>112</v>
      </c>
      <c r="B308" s="157"/>
      <c r="C308" s="157">
        <f>C309</f>
        <v>7.7732203083455129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7.2311002342567923</v>
      </c>
      <c r="G308" s="157">
        <f t="shared" si="80"/>
        <v>4.7364186097035432</v>
      </c>
      <c r="H308" s="157">
        <f t="shared" si="80"/>
        <v>3.8854520704561062</v>
      </c>
      <c r="I308" s="157">
        <f t="shared" si="80"/>
        <v>0</v>
      </c>
      <c r="J308" s="157">
        <f t="shared" si="80"/>
        <v>0.44097271060514465</v>
      </c>
      <c r="K308" s="157">
        <f t="shared" si="80"/>
        <v>9.5798642536720813</v>
      </c>
      <c r="L308" s="157">
        <f t="shared" si="80"/>
        <v>0</v>
      </c>
      <c r="M308" s="157">
        <f t="shared" si="80"/>
        <v>13.905082664089832</v>
      </c>
      <c r="N308" s="157">
        <f t="shared" si="80"/>
        <v>3.6300103484803166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RES_hhdet_in_tes!C$48</f>
        <v>7.7732203083455129</v>
      </c>
      <c r="D309" s="156">
        <f>RES_hhdet_in_tes!D$48</f>
        <v>0</v>
      </c>
      <c r="E309" s="156">
        <f>RES_hhdet_in_tes!E$48</f>
        <v>0</v>
      </c>
      <c r="F309" s="156">
        <f>RES_hhdet_in_tes!F$48</f>
        <v>7.2311002342567923</v>
      </c>
      <c r="G309" s="156">
        <f>RES_hhdet_in_tes!G$48</f>
        <v>4.7364186097035432</v>
      </c>
      <c r="H309" s="156">
        <f>RES_hhdet_in_tes!H$48</f>
        <v>3.8854520704561062</v>
      </c>
      <c r="I309" s="156">
        <f>RES_hhdet_in_tes!I$48</f>
        <v>0</v>
      </c>
      <c r="J309" s="156">
        <f>RES_hhdet_in_tes!J$48</f>
        <v>0.44097271060514465</v>
      </c>
      <c r="K309" s="156">
        <f>RES_hhdet_in_tes!K$48</f>
        <v>9.5798642536720813</v>
      </c>
      <c r="L309" s="156">
        <f>RES_hhdet_in_tes!L$48</f>
        <v>0</v>
      </c>
      <c r="M309" s="156">
        <f>RES_hhdet_in_tes!M$48</f>
        <v>13.905082664089832</v>
      </c>
      <c r="N309" s="156">
        <f>RES_hhdet_in_tes!N$48</f>
        <v>3.6300103484803166</v>
      </c>
      <c r="O309" s="156">
        <f>RES_hhdet_in_tes!O$48</f>
        <v>0</v>
      </c>
      <c r="P309" s="156">
        <f>RES_hhdet_in_tes!P$48</f>
        <v>0</v>
      </c>
      <c r="Q309" s="156">
        <f>RES_hhdet_in_tes!Q$48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17.136835415589232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22.461719765826189</v>
      </c>
      <c r="G310" s="157">
        <f t="shared" si="81"/>
        <v>4.1144892863335762</v>
      </c>
      <c r="H310" s="157">
        <f t="shared" si="81"/>
        <v>7.737576365419188</v>
      </c>
      <c r="I310" s="157">
        <f t="shared" si="81"/>
        <v>0</v>
      </c>
      <c r="J310" s="157">
        <f t="shared" si="81"/>
        <v>8.6405858193971348</v>
      </c>
      <c r="K310" s="157">
        <f t="shared" si="81"/>
        <v>15.693503766353466</v>
      </c>
      <c r="L310" s="157">
        <f t="shared" si="81"/>
        <v>0</v>
      </c>
      <c r="M310" s="157">
        <f t="shared" si="81"/>
        <v>23.930231477299941</v>
      </c>
      <c r="N310" s="157">
        <f t="shared" si="81"/>
        <v>2.2640336866118171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165</v>
      </c>
      <c r="B311" s="132"/>
      <c r="C311" s="132">
        <f>RES_hhdet_in_tes!C$50</f>
        <v>12.035264397448694</v>
      </c>
      <c r="D311" s="132">
        <f>RES_hhdet_in_tes!D$50</f>
        <v>0</v>
      </c>
      <c r="E311" s="132">
        <f>RES_hhdet_in_tes!E$50</f>
        <v>0</v>
      </c>
      <c r="F311" s="132">
        <f>RES_hhdet_in_tes!F$50</f>
        <v>7.5157961744321469</v>
      </c>
      <c r="G311" s="132">
        <f>RES_hhdet_in_tes!G$50</f>
        <v>2.8722340365959105</v>
      </c>
      <c r="H311" s="132">
        <f>RES_hhdet_in_tes!H$50</f>
        <v>6.592971409932936</v>
      </c>
      <c r="I311" s="132">
        <f>RES_hhdet_in_tes!I$50</f>
        <v>0</v>
      </c>
      <c r="J311" s="132">
        <f>RES_hhdet_in_tes!J$50</f>
        <v>2.1885605329298796</v>
      </c>
      <c r="K311" s="132">
        <f>RES_hhdet_in_tes!K$50</f>
        <v>6.1590283315941985</v>
      </c>
      <c r="L311" s="132">
        <f>RES_hhdet_in_tes!L$50</f>
        <v>0</v>
      </c>
      <c r="M311" s="132">
        <f>RES_hhdet_in_tes!M$50</f>
        <v>8.3585606416842388</v>
      </c>
      <c r="N311" s="132">
        <f>RES_hhdet_in_tes!N$50</f>
        <v>0</v>
      </c>
      <c r="O311" s="132">
        <f>RES_hhdet_in_tes!O$50</f>
        <v>0</v>
      </c>
      <c r="P311" s="132">
        <f>RES_hhdet_in_tes!P$50</f>
        <v>0</v>
      </c>
      <c r="Q311" s="132">
        <f>RES_hhdet_in_tes!Q$50</f>
        <v>0</v>
      </c>
    </row>
    <row r="312" spans="1:17" ht="12" customHeight="1" x14ac:dyDescent="0.25">
      <c r="A312" s="167" t="s">
        <v>164</v>
      </c>
      <c r="B312" s="132"/>
      <c r="C312" s="132">
        <f>SUM(C313:C314)</f>
        <v>0.2897680305592194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0.37650354009433806</v>
      </c>
      <c r="G312" s="132">
        <f t="shared" si="82"/>
        <v>1.2422552497376662</v>
      </c>
      <c r="H312" s="132">
        <f t="shared" si="82"/>
        <v>1.1446049554862521</v>
      </c>
      <c r="I312" s="132">
        <f t="shared" si="82"/>
        <v>0</v>
      </c>
      <c r="J312" s="132">
        <f t="shared" si="82"/>
        <v>1.3181431939600095</v>
      </c>
      <c r="K312" s="132">
        <f t="shared" si="82"/>
        <v>2.0112174652956778</v>
      </c>
      <c r="L312" s="132">
        <f t="shared" si="82"/>
        <v>0</v>
      </c>
      <c r="M312" s="132">
        <f t="shared" si="82"/>
        <v>0.86725099063365974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163</v>
      </c>
      <c r="B313" s="165"/>
      <c r="C313" s="165">
        <f>RES_hhdet_in_tes!C$52</f>
        <v>0.11939256442919381</v>
      </c>
      <c r="D313" s="165">
        <f>RES_hhdet_in_tes!D$52</f>
        <v>0</v>
      </c>
      <c r="E313" s="165">
        <f>RES_hhdet_in_tes!E$52</f>
        <v>0</v>
      </c>
      <c r="F313" s="165">
        <f>RES_hhdet_in_tes!F$52</f>
        <v>0.15356376463198659</v>
      </c>
      <c r="G313" s="165">
        <f>RES_hhdet_in_tes!G$52</f>
        <v>0.50505795004148057</v>
      </c>
      <c r="H313" s="165">
        <f>RES_hhdet_in_tes!H$52</f>
        <v>0.46722581930418944</v>
      </c>
      <c r="I313" s="165">
        <f>RES_hhdet_in_tes!I$52</f>
        <v>0</v>
      </c>
      <c r="J313" s="165">
        <f>RES_hhdet_in_tes!J$52</f>
        <v>0.53666483182347169</v>
      </c>
      <c r="K313" s="165">
        <f>RES_hhdet_in_tes!K$52</f>
        <v>0.82023571848476173</v>
      </c>
      <c r="L313" s="165">
        <f>RES_hhdet_in_tes!L$52</f>
        <v>0</v>
      </c>
      <c r="M313" s="165">
        <f>RES_hhdet_in_tes!M$52</f>
        <v>0.36031450021359157</v>
      </c>
      <c r="N313" s="165">
        <f>RES_hhdet_in_tes!N$52</f>
        <v>0</v>
      </c>
      <c r="O313" s="165">
        <f>RES_hhdet_in_tes!O$52</f>
        <v>0</v>
      </c>
      <c r="P313" s="165">
        <f>RES_hhdet_in_tes!P$52</f>
        <v>0</v>
      </c>
      <c r="Q313" s="165">
        <f>RES_hhdet_in_tes!Q$52</f>
        <v>0</v>
      </c>
    </row>
    <row r="314" spans="1:17" ht="12" customHeight="1" x14ac:dyDescent="0.25">
      <c r="A314" s="147" t="s">
        <v>59</v>
      </c>
      <c r="B314" s="164"/>
      <c r="C314" s="164">
        <f>RES_hhdet_in_tes!C$53</f>
        <v>0.1703754661300256</v>
      </c>
      <c r="D314" s="164">
        <f>RES_hhdet_in_tes!D$53</f>
        <v>0</v>
      </c>
      <c r="E314" s="164">
        <f>RES_hhdet_in_tes!E$53</f>
        <v>0</v>
      </c>
      <c r="F314" s="164">
        <f>RES_hhdet_in_tes!F$53</f>
        <v>0.22293977546235147</v>
      </c>
      <c r="G314" s="164">
        <f>RES_hhdet_in_tes!G$53</f>
        <v>0.73719729969618553</v>
      </c>
      <c r="H314" s="164">
        <f>RES_hhdet_in_tes!H$53</f>
        <v>0.67737913618206258</v>
      </c>
      <c r="I314" s="164">
        <f>RES_hhdet_in_tes!I$53</f>
        <v>0</v>
      </c>
      <c r="J314" s="164">
        <f>RES_hhdet_in_tes!J$53</f>
        <v>0.78147836213653787</v>
      </c>
      <c r="K314" s="164">
        <f>RES_hhdet_in_tes!K$53</f>
        <v>1.1909817468109161</v>
      </c>
      <c r="L314" s="164">
        <f>RES_hhdet_in_tes!L$53</f>
        <v>0</v>
      </c>
      <c r="M314" s="164">
        <f>RES_hhdet_in_tes!M$53</f>
        <v>0.50693649042006816</v>
      </c>
      <c r="N314" s="164">
        <f>RES_hhdet_in_tes!N$53</f>
        <v>0</v>
      </c>
      <c r="O314" s="164">
        <f>RES_hhdet_in_tes!O$53</f>
        <v>0</v>
      </c>
      <c r="P314" s="164">
        <f>RES_hhdet_in_tes!P$53</f>
        <v>0</v>
      </c>
      <c r="Q314" s="164">
        <f>RES_hhdet_in_tes!Q$53</f>
        <v>0</v>
      </c>
    </row>
    <row r="315" spans="1:17" ht="12" customHeight="1" x14ac:dyDescent="0.25">
      <c r="A315" s="163" t="s">
        <v>142</v>
      </c>
      <c r="B315" s="162"/>
      <c r="C315" s="162">
        <f>RES_hhdet_in_tes!C$54</f>
        <v>4.7615539664046072</v>
      </c>
      <c r="D315" s="162">
        <f>RES_hhdet_in_tes!D$54</f>
        <v>0</v>
      </c>
      <c r="E315" s="162">
        <f>RES_hhdet_in_tes!E$54</f>
        <v>0</v>
      </c>
      <c r="F315" s="162">
        <f>RES_hhdet_in_tes!F$54</f>
        <v>14.317041581926203</v>
      </c>
      <c r="G315" s="162">
        <f>RES_hhdet_in_tes!G$54</f>
        <v>0</v>
      </c>
      <c r="H315" s="162">
        <f>RES_hhdet_in_tes!H$54</f>
        <v>0</v>
      </c>
      <c r="I315" s="162">
        <f>RES_hhdet_in_tes!I$54</f>
        <v>0</v>
      </c>
      <c r="J315" s="162">
        <f>RES_hhdet_in_tes!J$54</f>
        <v>4.9665580218209513</v>
      </c>
      <c r="K315" s="162">
        <f>RES_hhdet_in_tes!K$54</f>
        <v>7.1638752515704986</v>
      </c>
      <c r="L315" s="162">
        <f>RES_hhdet_in_tes!L$54</f>
        <v>0</v>
      </c>
      <c r="M315" s="162">
        <f>RES_hhdet_in_tes!M$54</f>
        <v>13.99133536134986</v>
      </c>
      <c r="N315" s="162">
        <f>RES_hhdet_in_tes!N$54</f>
        <v>2.1465576044076227</v>
      </c>
      <c r="O315" s="162">
        <f>RES_hhdet_in_tes!O$54</f>
        <v>0</v>
      </c>
      <c r="P315" s="162">
        <f>RES_hhdet_in_tes!P$54</f>
        <v>0</v>
      </c>
      <c r="Q315" s="162">
        <f>RES_hhdet_in_tes!Q$54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5.0249021176712219E-2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0.25237846937350034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0.1673240706862951</v>
      </c>
      <c r="K316" s="160">
        <f t="shared" si="83"/>
        <v>0.35938271789309173</v>
      </c>
      <c r="L316" s="160">
        <f t="shared" si="83"/>
        <v>0</v>
      </c>
      <c r="M316" s="160">
        <f t="shared" si="83"/>
        <v>0.71308448363218191</v>
      </c>
      <c r="N316" s="160">
        <f t="shared" si="83"/>
        <v>0.11747608220419448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RES_hhdet_in_tes!C$56</f>
        <v>2.1539749973574638E-2</v>
      </c>
      <c r="D317" s="156">
        <f>RES_hhdet_in_tes!D$56</f>
        <v>0</v>
      </c>
      <c r="E317" s="156">
        <f>RES_hhdet_in_tes!E$56</f>
        <v>0</v>
      </c>
      <c r="F317" s="156">
        <f>RES_hhdet_in_tes!F$56</f>
        <v>0.11843006854523964</v>
      </c>
      <c r="G317" s="156">
        <f>RES_hhdet_in_tes!G$56</f>
        <v>0</v>
      </c>
      <c r="H317" s="156">
        <f>RES_hhdet_in_tes!H$56</f>
        <v>0</v>
      </c>
      <c r="I317" s="156">
        <f>RES_hhdet_in_tes!I$56</f>
        <v>0</v>
      </c>
      <c r="J317" s="156">
        <f>RES_hhdet_in_tes!J$56</f>
        <v>7.0994456940286568E-2</v>
      </c>
      <c r="K317" s="156">
        <f>RES_hhdet_in_tes!K$56</f>
        <v>0.15261970209576425</v>
      </c>
      <c r="L317" s="156">
        <f>RES_hhdet_in_tes!L$56</f>
        <v>0</v>
      </c>
      <c r="M317" s="156">
        <f>RES_hhdet_in_tes!M$56</f>
        <v>0.33968254427009642</v>
      </c>
      <c r="N317" s="156">
        <f>RES_hhdet_in_tes!N$56</f>
        <v>5.4021003894319887E-2</v>
      </c>
      <c r="O317" s="156">
        <f>RES_hhdet_in_tes!O$56</f>
        <v>0</v>
      </c>
      <c r="P317" s="156">
        <f>RES_hhdet_in_tes!P$56</f>
        <v>0</v>
      </c>
      <c r="Q317" s="156">
        <f>RES_hhdet_in_tes!Q$56</f>
        <v>0</v>
      </c>
    </row>
    <row r="318" spans="1:17" ht="12" customHeight="1" x14ac:dyDescent="0.25">
      <c r="A318" s="148" t="s">
        <v>59</v>
      </c>
      <c r="B318" s="156"/>
      <c r="C318" s="156">
        <f>RES_hhdet_in_tes!C$57</f>
        <v>2.8709271203137578E-2</v>
      </c>
      <c r="D318" s="156">
        <f>RES_hhdet_in_tes!D$57</f>
        <v>0</v>
      </c>
      <c r="E318" s="156">
        <f>RES_hhdet_in_tes!E$57</f>
        <v>0</v>
      </c>
      <c r="F318" s="156">
        <f>RES_hhdet_in_tes!F$57</f>
        <v>0.13394840082826071</v>
      </c>
      <c r="G318" s="156">
        <f>RES_hhdet_in_tes!G$57</f>
        <v>0</v>
      </c>
      <c r="H318" s="156">
        <f>RES_hhdet_in_tes!H$57</f>
        <v>0</v>
      </c>
      <c r="I318" s="156">
        <f>RES_hhdet_in_tes!I$57</f>
        <v>0</v>
      </c>
      <c r="J318" s="156">
        <f>RES_hhdet_in_tes!J$57</f>
        <v>9.6329613746008527E-2</v>
      </c>
      <c r="K318" s="156">
        <f>RES_hhdet_in_tes!K$57</f>
        <v>0.20676301579732745</v>
      </c>
      <c r="L318" s="156">
        <f>RES_hhdet_in_tes!L$57</f>
        <v>0</v>
      </c>
      <c r="M318" s="156">
        <f>RES_hhdet_in_tes!M$57</f>
        <v>0.37340193936208543</v>
      </c>
      <c r="N318" s="156">
        <f>RES_hhdet_in_tes!N$57</f>
        <v>6.3455078309874596E-2</v>
      </c>
      <c r="O318" s="156">
        <f>RES_hhdet_in_tes!O$57</f>
        <v>0</v>
      </c>
      <c r="P318" s="156">
        <f>RES_hhdet_in_tes!P$57</f>
        <v>0</v>
      </c>
      <c r="Q318" s="156">
        <f>RES_hhdet_in_tes!Q$57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8.4422237854389124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12.38815749334336</v>
      </c>
      <c r="G319" s="157">
        <f t="shared" si="84"/>
        <v>2.3099662777541003</v>
      </c>
      <c r="H319" s="157">
        <f t="shared" si="84"/>
        <v>4.6050179295460651</v>
      </c>
      <c r="I319" s="157">
        <f t="shared" si="84"/>
        <v>0</v>
      </c>
      <c r="J319" s="157">
        <f t="shared" si="84"/>
        <v>4.2412234672521407</v>
      </c>
      <c r="K319" s="157">
        <f t="shared" si="84"/>
        <v>8.2882282809009684</v>
      </c>
      <c r="L319" s="157">
        <f t="shared" si="84"/>
        <v>0</v>
      </c>
      <c r="M319" s="157">
        <f t="shared" si="84"/>
        <v>11.152975163315277</v>
      </c>
      <c r="N319" s="157">
        <f t="shared" si="84"/>
        <v>1.0074201242875935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8.4422237854389124</v>
      </c>
      <c r="D321" s="57">
        <f>RES_hhdet_in_tes!D$60</f>
        <v>0</v>
      </c>
      <c r="E321" s="57">
        <f>RES_hhdet_in_tes!E$60</f>
        <v>0</v>
      </c>
      <c r="F321" s="57">
        <f>RES_hhdet_in_tes!F$60</f>
        <v>12.38815749334336</v>
      </c>
      <c r="G321" s="57">
        <f>RES_hhdet_in_tes!G$60</f>
        <v>2.3099662777541003</v>
      </c>
      <c r="H321" s="57">
        <f>RES_hhdet_in_tes!H$60</f>
        <v>4.6050179295460651</v>
      </c>
      <c r="I321" s="57">
        <f>RES_hhdet_in_tes!I$60</f>
        <v>0</v>
      </c>
      <c r="J321" s="57">
        <f>RES_hhdet_in_tes!J$60</f>
        <v>4.2412234672521407</v>
      </c>
      <c r="K321" s="57">
        <f>RES_hhdet_in_tes!K$60</f>
        <v>8.2882282809009684</v>
      </c>
      <c r="L321" s="57">
        <f>RES_hhdet_in_tes!L$60</f>
        <v>0</v>
      </c>
      <c r="M321" s="57">
        <f>RES_hhdet_in_tes!M$60</f>
        <v>11.152975163315277</v>
      </c>
      <c r="N321" s="57">
        <f>RES_hhdet_in_tes!N$60</f>
        <v>1.0074201242875935</v>
      </c>
      <c r="O321" s="57">
        <f>RES_hhdet_in_tes!O$60</f>
        <v>0</v>
      </c>
      <c r="P321" s="57">
        <f>RES_hhdet_in_tes!P$60</f>
        <v>0</v>
      </c>
      <c r="Q321" s="57">
        <f>RES_hhdet_in_tes!Q$60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0.67698359610896919</v>
      </c>
      <c r="D323" s="175" t="str">
        <f t="shared" si="85"/>
        <v/>
      </c>
      <c r="E323" s="175" t="str">
        <f t="shared" si="85"/>
        <v/>
      </c>
      <c r="F323" s="175">
        <f t="shared" si="85"/>
        <v>0.69746426206064538</v>
      </c>
      <c r="G323" s="175">
        <f t="shared" si="85"/>
        <v>0.7400864144294127</v>
      </c>
      <c r="H323" s="175">
        <f t="shared" si="85"/>
        <v>0.69838713029836785</v>
      </c>
      <c r="I323" s="175" t="str">
        <f t="shared" si="85"/>
        <v/>
      </c>
      <c r="J323" s="175">
        <f t="shared" si="85"/>
        <v>0.66878078326735646</v>
      </c>
      <c r="K323" s="175">
        <f t="shared" si="85"/>
        <v>0.72204512834210477</v>
      </c>
      <c r="L323" s="175" t="str">
        <f t="shared" si="85"/>
        <v/>
      </c>
      <c r="M323" s="175">
        <f t="shared" si="85"/>
        <v>0.74271428486283886</v>
      </c>
      <c r="N323" s="175">
        <f t="shared" si="85"/>
        <v>0.86309958850966817</v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0.63787023655951691</v>
      </c>
      <c r="D324" s="169" t="str">
        <f t="shared" si="85"/>
        <v/>
      </c>
      <c r="E324" s="169" t="str">
        <f t="shared" si="85"/>
        <v/>
      </c>
      <c r="F324" s="169">
        <f t="shared" si="85"/>
        <v>0.65189055154170106</v>
      </c>
      <c r="G324" s="169">
        <f t="shared" si="85"/>
        <v>0.64986995802478598</v>
      </c>
      <c r="H324" s="169">
        <f t="shared" si="85"/>
        <v>0.65755260598038934</v>
      </c>
      <c r="I324" s="169" t="str">
        <f t="shared" si="85"/>
        <v/>
      </c>
      <c r="J324" s="169">
        <f t="shared" si="85"/>
        <v>0.63960906958575836</v>
      </c>
      <c r="K324" s="169">
        <f t="shared" si="85"/>
        <v>0.65128902037239189</v>
      </c>
      <c r="L324" s="169" t="str">
        <f t="shared" si="85"/>
        <v/>
      </c>
      <c r="M324" s="169">
        <f t="shared" si="85"/>
        <v>0.66775638913564561</v>
      </c>
      <c r="N324" s="169">
        <f t="shared" si="85"/>
        <v>0.66415600126587504</v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166</v>
      </c>
      <c r="B325" s="73"/>
      <c r="C325" s="73">
        <f t="shared" si="85"/>
        <v>0.62993856600491549</v>
      </c>
      <c r="D325" s="73" t="str">
        <f t="shared" si="85"/>
        <v/>
      </c>
      <c r="E325" s="73" t="str">
        <f t="shared" si="85"/>
        <v/>
      </c>
      <c r="F325" s="73">
        <f t="shared" si="85"/>
        <v>0.64063378923557168</v>
      </c>
      <c r="G325" s="73">
        <f t="shared" si="85"/>
        <v>0.63985849433786501</v>
      </c>
      <c r="H325" s="73">
        <f t="shared" si="85"/>
        <v>0.64844884876094389</v>
      </c>
      <c r="I325" s="73" t="str">
        <f t="shared" si="85"/>
        <v/>
      </c>
      <c r="J325" s="73">
        <f t="shared" si="85"/>
        <v>0.6341862571589838</v>
      </c>
      <c r="K325" s="73">
        <f t="shared" si="85"/>
        <v>0.64647760443712976</v>
      </c>
      <c r="L325" s="73" t="str">
        <f t="shared" si="85"/>
        <v/>
      </c>
      <c r="M325" s="73">
        <f t="shared" si="85"/>
        <v>0.66130391741629468</v>
      </c>
      <c r="N325" s="73">
        <f t="shared" si="85"/>
        <v>0.66035310028635763</v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1.1068293431053735</v>
      </c>
      <c r="D326" s="73" t="str">
        <f t="shared" si="85"/>
        <v/>
      </c>
      <c r="E326" s="73" t="str">
        <f t="shared" si="85"/>
        <v/>
      </c>
      <c r="F326" s="73">
        <f t="shared" si="85"/>
        <v>1.1077228861255914</v>
      </c>
      <c r="G326" s="73">
        <f t="shared" si="85"/>
        <v>1.1011925796831232</v>
      </c>
      <c r="H326" s="73">
        <f t="shared" si="85"/>
        <v>1.1069840640732809</v>
      </c>
      <c r="I326" s="73" t="str">
        <f t="shared" si="85"/>
        <v/>
      </c>
      <c r="J326" s="73">
        <f t="shared" si="85"/>
        <v>1.0585847972785827</v>
      </c>
      <c r="K326" s="73">
        <f t="shared" si="85"/>
        <v>1.0579018970272021</v>
      </c>
      <c r="L326" s="73" t="str">
        <f t="shared" si="85"/>
        <v/>
      </c>
      <c r="M326" s="73">
        <f t="shared" si="85"/>
        <v>1.0292452228834665</v>
      </c>
      <c r="N326" s="73">
        <f t="shared" si="85"/>
        <v>1.0042462031818844</v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1.856584416920062</v>
      </c>
      <c r="D327" s="169" t="str">
        <f t="shared" si="85"/>
        <v/>
      </c>
      <c r="E327" s="169" t="str">
        <f t="shared" si="85"/>
        <v/>
      </c>
      <c r="F327" s="169">
        <f t="shared" si="85"/>
        <v>2.0291322994434484</v>
      </c>
      <c r="G327" s="169">
        <f t="shared" si="85"/>
        <v>2.1050317128844949</v>
      </c>
      <c r="H327" s="169">
        <f t="shared" si="85"/>
        <v>2.1874188389694247</v>
      </c>
      <c r="I327" s="169" t="str">
        <f t="shared" si="85"/>
        <v/>
      </c>
      <c r="J327" s="169">
        <f t="shared" si="85"/>
        <v>2.3939529326833622</v>
      </c>
      <c r="K327" s="169">
        <f t="shared" si="85"/>
        <v>2.6205152628750286</v>
      </c>
      <c r="L327" s="169" t="str">
        <f t="shared" si="85"/>
        <v/>
      </c>
      <c r="M327" s="169">
        <f t="shared" si="85"/>
        <v>2.9726197288264871</v>
      </c>
      <c r="N327" s="169">
        <f t="shared" si="85"/>
        <v>3.3295018479973026</v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1.856584416920062</v>
      </c>
      <c r="D328" s="73" t="str">
        <f t="shared" si="85"/>
        <v/>
      </c>
      <c r="E328" s="73" t="str">
        <f t="shared" si="85"/>
        <v/>
      </c>
      <c r="F328" s="73">
        <f t="shared" si="85"/>
        <v>2.0291322994434484</v>
      </c>
      <c r="G328" s="73">
        <f t="shared" si="85"/>
        <v>2.1050317128844949</v>
      </c>
      <c r="H328" s="73">
        <f t="shared" si="85"/>
        <v>2.1874188389694247</v>
      </c>
      <c r="I328" s="73" t="str">
        <f t="shared" si="85"/>
        <v/>
      </c>
      <c r="J328" s="73">
        <f t="shared" si="85"/>
        <v>2.3939529326833622</v>
      </c>
      <c r="K328" s="73">
        <f t="shared" si="85"/>
        <v>2.6205152628750286</v>
      </c>
      <c r="L328" s="73" t="str">
        <f t="shared" si="85"/>
        <v/>
      </c>
      <c r="M328" s="73">
        <f t="shared" si="85"/>
        <v>2.9726197288264871</v>
      </c>
      <c r="N328" s="73">
        <f t="shared" si="85"/>
        <v>3.3295018479973026</v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0.58053417313650169</v>
      </c>
      <c r="D329" s="169" t="str">
        <f t="shared" si="85"/>
        <v/>
      </c>
      <c r="E329" s="169" t="str">
        <f t="shared" si="85"/>
        <v/>
      </c>
      <c r="F329" s="169">
        <f t="shared" si="85"/>
        <v>0.65047333595450141</v>
      </c>
      <c r="G329" s="169">
        <f t="shared" si="85"/>
        <v>0.60189404614132047</v>
      </c>
      <c r="H329" s="169">
        <f t="shared" si="85"/>
        <v>0.58038464954237678</v>
      </c>
      <c r="I329" s="169" t="str">
        <f t="shared" si="85"/>
        <v/>
      </c>
      <c r="J329" s="169">
        <f t="shared" si="85"/>
        <v>0.68606091519184154</v>
      </c>
      <c r="K329" s="169">
        <f t="shared" si="85"/>
        <v>0.66006788830723517</v>
      </c>
      <c r="L329" s="169" t="str">
        <f t="shared" si="85"/>
        <v/>
      </c>
      <c r="M329" s="169">
        <f t="shared" si="85"/>
        <v>0.66837197884534461</v>
      </c>
      <c r="N329" s="169">
        <f t="shared" si="85"/>
        <v>0.75069061614831689</v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165</v>
      </c>
      <c r="B330" s="174"/>
      <c r="C330" s="174">
        <f t="shared" si="85"/>
        <v>0.54027378649116375</v>
      </c>
      <c r="D330" s="174" t="str">
        <f t="shared" si="85"/>
        <v/>
      </c>
      <c r="E330" s="174" t="str">
        <f t="shared" si="85"/>
        <v/>
      </c>
      <c r="F330" s="174">
        <f t="shared" si="85"/>
        <v>0.5498301068835223</v>
      </c>
      <c r="G330" s="174">
        <f t="shared" si="85"/>
        <v>0.55383195987930622</v>
      </c>
      <c r="H330" s="174">
        <f t="shared" si="85"/>
        <v>0.55793694307853481</v>
      </c>
      <c r="I330" s="174" t="str">
        <f t="shared" si="85"/>
        <v/>
      </c>
      <c r="J330" s="174">
        <f t="shared" si="85"/>
        <v>0.56452580687679721</v>
      </c>
      <c r="K330" s="174">
        <f t="shared" si="85"/>
        <v>0.56260304904653979</v>
      </c>
      <c r="L330" s="174" t="str">
        <f t="shared" si="85"/>
        <v/>
      </c>
      <c r="M330" s="174">
        <f t="shared" si="85"/>
        <v>0.55854293380628439</v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164</v>
      </c>
      <c r="B331" s="174"/>
      <c r="C331" s="174">
        <f t="shared" si="85"/>
        <v>0.73407782723504722</v>
      </c>
      <c r="D331" s="174" t="str">
        <f t="shared" si="85"/>
        <v/>
      </c>
      <c r="E331" s="174" t="str">
        <f t="shared" si="85"/>
        <v/>
      </c>
      <c r="F331" s="174">
        <f t="shared" si="85"/>
        <v>0.74708264544553105</v>
      </c>
      <c r="G331" s="174">
        <f t="shared" si="85"/>
        <v>0.75297692679744255</v>
      </c>
      <c r="H331" s="174">
        <f t="shared" si="85"/>
        <v>0.75545942104149211</v>
      </c>
      <c r="I331" s="174" t="str">
        <f t="shared" si="85"/>
        <v/>
      </c>
      <c r="J331" s="174">
        <f t="shared" si="85"/>
        <v>0.75997086750386955</v>
      </c>
      <c r="K331" s="174">
        <f t="shared" si="85"/>
        <v>0.76201476534704848</v>
      </c>
      <c r="L331" s="174" t="str">
        <f t="shared" si="85"/>
        <v/>
      </c>
      <c r="M331" s="174">
        <f t="shared" si="85"/>
        <v>0.75776045025093819</v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163</v>
      </c>
      <c r="B332" s="173"/>
      <c r="C332" s="173">
        <f t="shared" si="85"/>
        <v>0.52128948385541574</v>
      </c>
      <c r="D332" s="173" t="str">
        <f t="shared" si="85"/>
        <v/>
      </c>
      <c r="E332" s="173" t="str">
        <f t="shared" si="85"/>
        <v/>
      </c>
      <c r="F332" s="173">
        <f t="shared" si="85"/>
        <v>0.53478587694801127</v>
      </c>
      <c r="G332" s="173">
        <f t="shared" si="85"/>
        <v>0.54426976003156069</v>
      </c>
      <c r="H332" s="173">
        <f t="shared" si="85"/>
        <v>0.55021889568065696</v>
      </c>
      <c r="I332" s="173" t="str">
        <f t="shared" si="85"/>
        <v/>
      </c>
      <c r="J332" s="173">
        <f t="shared" si="85"/>
        <v>0.55626209662074555</v>
      </c>
      <c r="K332" s="173">
        <f t="shared" si="85"/>
        <v>0.56069483988712199</v>
      </c>
      <c r="L332" s="173" t="str">
        <f t="shared" si="85"/>
        <v/>
      </c>
      <c r="M332" s="173">
        <f t="shared" si="85"/>
        <v>0.5629743267886278</v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>
        <f t="shared" si="85"/>
        <v>1.0281894965393759</v>
      </c>
      <c r="D333" s="172" t="str">
        <f t="shared" si="85"/>
        <v/>
      </c>
      <c r="E333" s="172" t="str">
        <f t="shared" si="85"/>
        <v/>
      </c>
      <c r="F333" s="172">
        <f t="shared" si="85"/>
        <v>1.0282486352641285</v>
      </c>
      <c r="G333" s="172">
        <f t="shared" si="85"/>
        <v>1.021279843281419</v>
      </c>
      <c r="H333" s="172">
        <f t="shared" si="85"/>
        <v>1.0171658618120567</v>
      </c>
      <c r="I333" s="172" t="str">
        <f t="shared" si="85"/>
        <v/>
      </c>
      <c r="J333" s="172">
        <f t="shared" si="85"/>
        <v>1.0153082122397095</v>
      </c>
      <c r="K333" s="172">
        <f t="shared" si="85"/>
        <v>1.0123518991438438</v>
      </c>
      <c r="L333" s="172" t="str">
        <f t="shared" si="85"/>
        <v/>
      </c>
      <c r="M333" s="172">
        <f t="shared" si="85"/>
        <v>1.0048835533064833</v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0.70136803927116476</v>
      </c>
      <c r="D334" s="171" t="str">
        <f t="shared" si="85"/>
        <v/>
      </c>
      <c r="E334" s="171" t="str">
        <f t="shared" si="85"/>
        <v/>
      </c>
      <c r="F334" s="171">
        <f t="shared" si="85"/>
        <v>0.71385392241290035</v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>
        <f t="shared" si="85"/>
        <v>0.73132500661006083</v>
      </c>
      <c r="K334" s="171">
        <f t="shared" si="85"/>
        <v>0.73268748634185232</v>
      </c>
      <c r="L334" s="171" t="str">
        <f t="shared" si="85"/>
        <v/>
      </c>
      <c r="M334" s="171">
        <f t="shared" si="85"/>
        <v>0.74199968274789263</v>
      </c>
      <c r="N334" s="171">
        <f t="shared" si="85"/>
        <v>0.74519100852327125</v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>
        <f t="shared" si="85"/>
        <v>0.8493836741730143</v>
      </c>
      <c r="D335" s="170" t="str">
        <f t="shared" si="85"/>
        <v/>
      </c>
      <c r="E335" s="170" t="str">
        <f t="shared" si="85"/>
        <v/>
      </c>
      <c r="F335" s="170">
        <f t="shared" si="85"/>
        <v>0.83543503382826778</v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>
        <f t="shared" si="85"/>
        <v>0.87133184789529805</v>
      </c>
      <c r="K335" s="170">
        <f t="shared" si="85"/>
        <v>0.87369085477622721</v>
      </c>
      <c r="L335" s="170" t="str">
        <f t="shared" si="85"/>
        <v/>
      </c>
      <c r="M335" s="170">
        <f t="shared" si="85"/>
        <v>0.85085858268020065</v>
      </c>
      <c r="N335" s="170">
        <f t="shared" si="85"/>
        <v>0.86770189888411886</v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>
        <f t="shared" si="85"/>
        <v>0.684417723909577</v>
      </c>
      <c r="D336" s="73" t="str">
        <f t="shared" si="85"/>
        <v/>
      </c>
      <c r="E336" s="73" t="str">
        <f t="shared" si="85"/>
        <v/>
      </c>
      <c r="F336" s="73">
        <f t="shared" si="85"/>
        <v>0.69238043988001463</v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>
        <f t="shared" si="85"/>
        <v>0.71887397619958249</v>
      </c>
      <c r="K336" s="73">
        <f t="shared" si="85"/>
        <v>0.72987548901781996</v>
      </c>
      <c r="L336" s="73" t="str">
        <f t="shared" si="85"/>
        <v/>
      </c>
      <c r="M336" s="73">
        <f t="shared" si="85"/>
        <v>0.73300734033390402</v>
      </c>
      <c r="N336" s="73">
        <f t="shared" si="85"/>
        <v>0.74679699805608013</v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>
        <f t="shared" si="85"/>
        <v>1.0368943838880074</v>
      </c>
      <c r="D337" s="73" t="str">
        <f t="shared" si="85"/>
        <v/>
      </c>
      <c r="E337" s="73" t="str">
        <f t="shared" si="85"/>
        <v/>
      </c>
      <c r="F337" s="73">
        <f t="shared" si="85"/>
        <v>1.022158926125839</v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>
        <f t="shared" si="85"/>
        <v>1.0327520025204837</v>
      </c>
      <c r="K337" s="73">
        <f t="shared" si="85"/>
        <v>1.0223909517023235</v>
      </c>
      <c r="L337" s="73" t="str">
        <f t="shared" si="85"/>
        <v/>
      </c>
      <c r="M337" s="73">
        <f t="shared" si="85"/>
        <v>0.99662374167094181</v>
      </c>
      <c r="N337" s="73">
        <f t="shared" si="85"/>
        <v>1.006413973017849</v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0.83206798060826748</v>
      </c>
      <c r="D338" s="169" t="str">
        <f t="shared" si="85"/>
        <v/>
      </c>
      <c r="E338" s="169" t="str">
        <f t="shared" si="85"/>
        <v/>
      </c>
      <c r="F338" s="169">
        <f t="shared" si="85"/>
        <v>0.84193685434327936</v>
      </c>
      <c r="G338" s="169">
        <f t="shared" si="85"/>
        <v>0.84472973278603158</v>
      </c>
      <c r="H338" s="169">
        <f t="shared" si="85"/>
        <v>0.84713327344286704</v>
      </c>
      <c r="I338" s="169" t="str">
        <f t="shared" si="85"/>
        <v/>
      </c>
      <c r="J338" s="169">
        <f t="shared" si="85"/>
        <v>0.85497844248650101</v>
      </c>
      <c r="K338" s="169">
        <f t="shared" si="85"/>
        <v>0.85363718606104166</v>
      </c>
      <c r="L338" s="169" t="str">
        <f t="shared" si="85"/>
        <v/>
      </c>
      <c r="M338" s="169">
        <f t="shared" si="85"/>
        <v>0.85420806233606272</v>
      </c>
      <c r="N338" s="169">
        <f t="shared" si="85"/>
        <v>0.85390299576092454</v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0.83206798060826748</v>
      </c>
      <c r="D340" s="65" t="str">
        <f t="shared" si="86"/>
        <v/>
      </c>
      <c r="E340" s="65" t="str">
        <f t="shared" si="86"/>
        <v/>
      </c>
      <c r="F340" s="65">
        <f t="shared" si="86"/>
        <v>0.84193685434327936</v>
      </c>
      <c r="G340" s="65">
        <f t="shared" si="86"/>
        <v>0.84472973278603158</v>
      </c>
      <c r="H340" s="65">
        <f t="shared" si="86"/>
        <v>0.84713327344286704</v>
      </c>
      <c r="I340" s="65" t="str">
        <f t="shared" si="86"/>
        <v/>
      </c>
      <c r="J340" s="65">
        <f t="shared" si="86"/>
        <v>0.85497844248650101</v>
      </c>
      <c r="K340" s="65">
        <f t="shared" si="86"/>
        <v>0.85363718606104166</v>
      </c>
      <c r="L340" s="65" t="str">
        <f t="shared" si="86"/>
        <v/>
      </c>
      <c r="M340" s="65">
        <f t="shared" si="86"/>
        <v>0.85420806233606272</v>
      </c>
      <c r="N340" s="65">
        <f t="shared" si="86"/>
        <v>0.85390299576092454</v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356.66108206353681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392.88783562643579</v>
      </c>
      <c r="G342" s="168">
        <f t="shared" si="87"/>
        <v>100.37401005530131</v>
      </c>
      <c r="H342" s="168">
        <f t="shared" si="87"/>
        <v>177.56149009198478</v>
      </c>
      <c r="I342" s="168">
        <f t="shared" si="87"/>
        <v>0</v>
      </c>
      <c r="J342" s="168">
        <f t="shared" si="87"/>
        <v>168.44931995573106</v>
      </c>
      <c r="K342" s="168">
        <f t="shared" si="87"/>
        <v>331.23979125471692</v>
      </c>
      <c r="L342" s="168">
        <f t="shared" si="87"/>
        <v>0</v>
      </c>
      <c r="M342" s="168">
        <f t="shared" si="87"/>
        <v>423.80394602542515</v>
      </c>
      <c r="N342" s="168">
        <f t="shared" si="87"/>
        <v>36.088657709365201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286.65247541933735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349.48993417570068</v>
      </c>
      <c r="G343" s="157">
        <f t="shared" si="88"/>
        <v>81.36060650731207</v>
      </c>
      <c r="H343" s="157">
        <f t="shared" si="88"/>
        <v>138.65135016640562</v>
      </c>
      <c r="I343" s="157">
        <f t="shared" si="88"/>
        <v>0</v>
      </c>
      <c r="J343" s="157">
        <f t="shared" si="88"/>
        <v>153.40738017610727</v>
      </c>
      <c r="K343" s="157">
        <f t="shared" si="88"/>
        <v>292.68239918301344</v>
      </c>
      <c r="L343" s="157">
        <f t="shared" si="88"/>
        <v>0</v>
      </c>
      <c r="M343" s="157">
        <f t="shared" si="88"/>
        <v>375.35877364057461</v>
      </c>
      <c r="N343" s="157">
        <f t="shared" si="88"/>
        <v>36.088657709365201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166</v>
      </c>
      <c r="B344" s="156"/>
      <c r="C344" s="156">
        <f>RES_hhdet_in_emi!C$45</f>
        <v>286.65247541933735</v>
      </c>
      <c r="D344" s="156">
        <f>RES_hhdet_in_emi!D$45</f>
        <v>0</v>
      </c>
      <c r="E344" s="156">
        <f>RES_hhdet_in_emi!E$45</f>
        <v>0</v>
      </c>
      <c r="F344" s="156">
        <f>RES_hhdet_in_emi!F$45</f>
        <v>349.48993417570068</v>
      </c>
      <c r="G344" s="156">
        <f>RES_hhdet_in_emi!G$45</f>
        <v>81.36060650731207</v>
      </c>
      <c r="H344" s="156">
        <f>RES_hhdet_in_emi!H$45</f>
        <v>138.65135016640562</v>
      </c>
      <c r="I344" s="156">
        <f>RES_hhdet_in_emi!I$45</f>
        <v>0</v>
      </c>
      <c r="J344" s="156">
        <f>RES_hhdet_in_emi!J$45</f>
        <v>153.40738017610727</v>
      </c>
      <c r="K344" s="156">
        <f>RES_hhdet_in_emi!K$45</f>
        <v>292.68239918301344</v>
      </c>
      <c r="L344" s="156">
        <f>RES_hhdet_in_emi!L$45</f>
        <v>0</v>
      </c>
      <c r="M344" s="156">
        <f>RES_hhdet_in_emi!M$45</f>
        <v>375.35877364057461</v>
      </c>
      <c r="N344" s="156">
        <f>RES_hhdet_in_emi!N$45</f>
        <v>36.088657709365201</v>
      </c>
      <c r="O344" s="156">
        <f>RES_hhdet_in_emi!O$45</f>
        <v>0</v>
      </c>
      <c r="P344" s="156">
        <f>RES_hhdet_in_emi!P$45</f>
        <v>0</v>
      </c>
      <c r="Q344" s="156">
        <f>RES_hhdet_in_emi!Q$45</f>
        <v>0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70.008606644199475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43.39790145073512</v>
      </c>
      <c r="G348" s="157">
        <f t="shared" si="90"/>
        <v>19.013403547989235</v>
      </c>
      <c r="H348" s="157">
        <f t="shared" si="90"/>
        <v>38.910139925579152</v>
      </c>
      <c r="I348" s="157">
        <f t="shared" si="90"/>
        <v>0</v>
      </c>
      <c r="J348" s="157">
        <f t="shared" si="90"/>
        <v>15.041939779623796</v>
      </c>
      <c r="K348" s="157">
        <f t="shared" si="90"/>
        <v>38.557392071703489</v>
      </c>
      <c r="L348" s="157">
        <f t="shared" si="90"/>
        <v>0</v>
      </c>
      <c r="M348" s="157">
        <f t="shared" si="90"/>
        <v>48.445172384850551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165</v>
      </c>
      <c r="B349" s="132"/>
      <c r="C349" s="132">
        <f>RES_hhdet_in_emi!C$50</f>
        <v>69.29613823846465</v>
      </c>
      <c r="D349" s="132">
        <f>RES_hhdet_in_emi!D$50</f>
        <v>0</v>
      </c>
      <c r="E349" s="132">
        <f>RES_hhdet_in_emi!E$50</f>
        <v>0</v>
      </c>
      <c r="F349" s="132">
        <f>RES_hhdet_in_emi!F$50</f>
        <v>42.505002344437202</v>
      </c>
      <c r="G349" s="132">
        <f>RES_hhdet_in_emi!G$50</f>
        <v>16.127666641210411</v>
      </c>
      <c r="H349" s="132">
        <f>RES_hhdet_in_emi!H$50</f>
        <v>36.301468095003216</v>
      </c>
      <c r="I349" s="132">
        <f>RES_hhdet_in_emi!I$50</f>
        <v>0</v>
      </c>
      <c r="J349" s="132">
        <f>RES_hhdet_in_emi!J$50</f>
        <v>12.044570658965778</v>
      </c>
      <c r="K349" s="132">
        <f>RES_hhdet_in_emi!K$50</f>
        <v>34.012343264484599</v>
      </c>
      <c r="L349" s="132">
        <f>RES_hhdet_in_emi!L$50</f>
        <v>0</v>
      </c>
      <c r="M349" s="132">
        <f>RES_hhdet_in_emi!M$50</f>
        <v>46.458249307056214</v>
      </c>
      <c r="N349" s="132">
        <f>RES_hhdet_in_emi!N$50</f>
        <v>0</v>
      </c>
      <c r="O349" s="132">
        <f>RES_hhdet_in_emi!O$50</f>
        <v>0</v>
      </c>
      <c r="P349" s="132">
        <f>RES_hhdet_in_emi!P$50</f>
        <v>0</v>
      </c>
      <c r="Q349" s="132">
        <f>RES_hhdet_in_emi!Q$50</f>
        <v>0</v>
      </c>
    </row>
    <row r="350" spans="1:17" ht="12" customHeight="1" x14ac:dyDescent="0.25">
      <c r="A350" s="167" t="s">
        <v>164</v>
      </c>
      <c r="B350" s="132"/>
      <c r="C350" s="132">
        <f>SUM(C351:C352)</f>
        <v>0.7124684057348204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0.89289910629791658</v>
      </c>
      <c r="G350" s="132">
        <f t="shared" si="91"/>
        <v>2.8857369067788237</v>
      </c>
      <c r="H350" s="132">
        <f t="shared" si="91"/>
        <v>2.6086718305759335</v>
      </c>
      <c r="I350" s="132">
        <f t="shared" si="91"/>
        <v>0</v>
      </c>
      <c r="J350" s="132">
        <f t="shared" si="91"/>
        <v>2.9973691206580182</v>
      </c>
      <c r="K350" s="132">
        <f t="shared" si="91"/>
        <v>4.5450488072188868</v>
      </c>
      <c r="L350" s="132">
        <f t="shared" si="91"/>
        <v>0</v>
      </c>
      <c r="M350" s="132">
        <f t="shared" si="91"/>
        <v>1.9869230777943365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163</v>
      </c>
      <c r="B351" s="165"/>
      <c r="C351" s="165">
        <f>RES_hhdet_in_emi!C$52</f>
        <v>0.7124684057348204</v>
      </c>
      <c r="D351" s="165">
        <f>RES_hhdet_in_emi!D$52</f>
        <v>0</v>
      </c>
      <c r="E351" s="165">
        <f>RES_hhdet_in_emi!E$52</f>
        <v>0</v>
      </c>
      <c r="F351" s="165">
        <f>RES_hhdet_in_emi!F$52</f>
        <v>0.89289910629791658</v>
      </c>
      <c r="G351" s="165">
        <f>RES_hhdet_in_emi!G$52</f>
        <v>2.8857369067788237</v>
      </c>
      <c r="H351" s="165">
        <f>RES_hhdet_in_emi!H$52</f>
        <v>2.6086718305759335</v>
      </c>
      <c r="I351" s="165">
        <f>RES_hhdet_in_emi!I$52</f>
        <v>0</v>
      </c>
      <c r="J351" s="165">
        <f>RES_hhdet_in_emi!J$52</f>
        <v>2.9973691206580182</v>
      </c>
      <c r="K351" s="165">
        <f>RES_hhdet_in_emi!K$52</f>
        <v>4.5450488072188868</v>
      </c>
      <c r="L351" s="165">
        <f>RES_hhdet_in_emi!L$52</f>
        <v>0</v>
      </c>
      <c r="M351" s="165">
        <f>RES_hhdet_in_emi!M$52</f>
        <v>1.9869230777943365</v>
      </c>
      <c r="N351" s="165">
        <f>RES_hhdet_in_emi!N$52</f>
        <v>0</v>
      </c>
      <c r="O351" s="165">
        <f>RES_hhdet_in_emi!O$52</f>
        <v>0</v>
      </c>
      <c r="P351" s="165">
        <f>RES_hhdet_in_emi!P$52</f>
        <v>0</v>
      </c>
      <c r="Q351" s="165">
        <f>RES_hhdet_in_emi!Q$52</f>
        <v>0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12771.55924964875</v>
      </c>
      <c r="D361" s="168">
        <f t="shared" si="94"/>
        <v>0</v>
      </c>
      <c r="E361" s="168">
        <f t="shared" si="94"/>
        <v>0</v>
      </c>
      <c r="F361" s="168">
        <f t="shared" si="94"/>
        <v>13944.305183850587</v>
      </c>
      <c r="G361" s="168">
        <f t="shared" si="94"/>
        <v>14692.586741373641</v>
      </c>
      <c r="H361" s="168">
        <f t="shared" si="94"/>
        <v>13338.045386296551</v>
      </c>
      <c r="I361" s="168">
        <f t="shared" si="94"/>
        <v>0</v>
      </c>
      <c r="J361" s="168">
        <f t="shared" si="94"/>
        <v>13002.10110790317</v>
      </c>
      <c r="K361" s="168">
        <f t="shared" si="94"/>
        <v>13525.781539123145</v>
      </c>
      <c r="L361" s="168">
        <f t="shared" si="94"/>
        <v>0</v>
      </c>
      <c r="M361" s="168">
        <f t="shared" si="94"/>
        <v>13546.709807444071</v>
      </c>
      <c r="N361" s="168">
        <f t="shared" si="94"/>
        <v>14334.501974502185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8700.1564858010934</v>
      </c>
      <c r="D362" s="157">
        <f t="shared" si="95"/>
        <v>0</v>
      </c>
      <c r="E362" s="157">
        <f t="shared" si="95"/>
        <v>0</v>
      </c>
      <c r="F362" s="157">
        <f t="shared" si="95"/>
        <v>9560.496505696583</v>
      </c>
      <c r="G362" s="157">
        <f t="shared" si="95"/>
        <v>10189.025773578565</v>
      </c>
      <c r="H362" s="157">
        <f t="shared" si="95"/>
        <v>9223.1369531340297</v>
      </c>
      <c r="I362" s="157">
        <f t="shared" si="95"/>
        <v>0</v>
      </c>
      <c r="J362" s="157">
        <f t="shared" si="95"/>
        <v>9597.9980913218606</v>
      </c>
      <c r="K362" s="157">
        <f t="shared" si="95"/>
        <v>9733.2573391712103</v>
      </c>
      <c r="L362" s="157">
        <f t="shared" si="95"/>
        <v>0</v>
      </c>
      <c r="M362" s="157">
        <f t="shared" si="95"/>
        <v>9440.0149878137181</v>
      </c>
      <c r="N362" s="157">
        <f t="shared" si="95"/>
        <v>9888.7894055325814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8555.4550607946785</v>
      </c>
      <c r="D363" s="156">
        <f t="shared" si="96"/>
        <v>0</v>
      </c>
      <c r="E363" s="156">
        <f t="shared" si="96"/>
        <v>0</v>
      </c>
      <c r="F363" s="156">
        <f t="shared" si="96"/>
        <v>9330.0902782556805</v>
      </c>
      <c r="G363" s="156">
        <f t="shared" si="96"/>
        <v>9967.9125613151718</v>
      </c>
      <c r="H363" s="156">
        <f t="shared" si="96"/>
        <v>9040.0208110819221</v>
      </c>
      <c r="I363" s="156">
        <f t="shared" si="96"/>
        <v>0</v>
      </c>
      <c r="J363" s="156">
        <f t="shared" si="96"/>
        <v>9475.3583119599643</v>
      </c>
      <c r="K363" s="156">
        <f t="shared" si="96"/>
        <v>9619.4314171069618</v>
      </c>
      <c r="L363" s="156">
        <f t="shared" si="96"/>
        <v>0</v>
      </c>
      <c r="M363" s="156">
        <f t="shared" si="96"/>
        <v>9274.4683942835964</v>
      </c>
      <c r="N363" s="156">
        <f t="shared" si="96"/>
        <v>9779.4354039550417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144.70142500641407</v>
      </c>
      <c r="D364" s="156">
        <f t="shared" si="96"/>
        <v>0</v>
      </c>
      <c r="E364" s="156">
        <f t="shared" si="96"/>
        <v>0</v>
      </c>
      <c r="F364" s="156">
        <f t="shared" si="96"/>
        <v>230.40622744090172</v>
      </c>
      <c r="G364" s="156">
        <f t="shared" si="96"/>
        <v>221.11321226339408</v>
      </c>
      <c r="H364" s="156">
        <f t="shared" si="96"/>
        <v>183.11614205210677</v>
      </c>
      <c r="I364" s="156">
        <f t="shared" si="96"/>
        <v>0</v>
      </c>
      <c r="J364" s="156">
        <f t="shared" si="96"/>
        <v>122.63977936189673</v>
      </c>
      <c r="K364" s="156">
        <f t="shared" si="96"/>
        <v>113.82592206424879</v>
      </c>
      <c r="L364" s="156">
        <f t="shared" si="96"/>
        <v>0</v>
      </c>
      <c r="M364" s="156">
        <f t="shared" si="96"/>
        <v>165.54659353012164</v>
      </c>
      <c r="N364" s="156">
        <f t="shared" si="96"/>
        <v>109.35400157753917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388.72367094873584</v>
      </c>
      <c r="D365" s="157">
        <f t="shared" si="97"/>
        <v>0</v>
      </c>
      <c r="E365" s="157">
        <f t="shared" si="97"/>
        <v>0</v>
      </c>
      <c r="F365" s="157">
        <f t="shared" si="97"/>
        <v>295.8276469874981</v>
      </c>
      <c r="G365" s="157">
        <f t="shared" si="97"/>
        <v>857.25732679169835</v>
      </c>
      <c r="H365" s="157">
        <f t="shared" si="97"/>
        <v>355.78124483607024</v>
      </c>
      <c r="I365" s="157">
        <f t="shared" si="97"/>
        <v>0</v>
      </c>
      <c r="J365" s="157">
        <f t="shared" si="97"/>
        <v>35.347772886293029</v>
      </c>
      <c r="K365" s="157">
        <f t="shared" si="97"/>
        <v>373.2947576929144</v>
      </c>
      <c r="L365" s="157">
        <f t="shared" si="97"/>
        <v>0</v>
      </c>
      <c r="M365" s="157">
        <f t="shared" si="97"/>
        <v>358.81003255540804</v>
      </c>
      <c r="N365" s="157">
        <f t="shared" si="97"/>
        <v>916.94860290792246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388.72367094873584</v>
      </c>
      <c r="D366" s="156">
        <f t="shared" si="96"/>
        <v>0</v>
      </c>
      <c r="E366" s="156">
        <f t="shared" si="96"/>
        <v>0</v>
      </c>
      <c r="F366" s="156">
        <f t="shared" si="96"/>
        <v>295.8276469874981</v>
      </c>
      <c r="G366" s="156">
        <f t="shared" si="96"/>
        <v>857.25732679169835</v>
      </c>
      <c r="H366" s="156">
        <f t="shared" si="96"/>
        <v>355.78124483607024</v>
      </c>
      <c r="I366" s="156">
        <f t="shared" si="96"/>
        <v>0</v>
      </c>
      <c r="J366" s="156">
        <f t="shared" si="96"/>
        <v>35.347772886293029</v>
      </c>
      <c r="K366" s="156">
        <f t="shared" si="96"/>
        <v>373.2947576929144</v>
      </c>
      <c r="L366" s="156">
        <f t="shared" si="96"/>
        <v>0</v>
      </c>
      <c r="M366" s="156">
        <f t="shared" si="96"/>
        <v>358.81003255540804</v>
      </c>
      <c r="N366" s="156">
        <f t="shared" si="96"/>
        <v>916.94860290792246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2740.6750603981441</v>
      </c>
      <c r="D367" s="157">
        <f t="shared" si="98"/>
        <v>0</v>
      </c>
      <c r="E367" s="157">
        <f t="shared" si="98"/>
        <v>0</v>
      </c>
      <c r="F367" s="157">
        <f t="shared" si="98"/>
        <v>2866.5415912802277</v>
      </c>
      <c r="G367" s="157">
        <f t="shared" si="98"/>
        <v>2604.4478047354678</v>
      </c>
      <c r="H367" s="157">
        <f t="shared" si="98"/>
        <v>2670.314864790003</v>
      </c>
      <c r="I367" s="157">
        <f t="shared" si="98"/>
        <v>0</v>
      </c>
      <c r="J367" s="157">
        <f t="shared" si="98"/>
        <v>2416.8319800042846</v>
      </c>
      <c r="K367" s="157">
        <f t="shared" si="98"/>
        <v>2427.7867680650879</v>
      </c>
      <c r="L367" s="157">
        <f t="shared" si="98"/>
        <v>0</v>
      </c>
      <c r="M367" s="157">
        <f t="shared" si="98"/>
        <v>2746.3698582267048</v>
      </c>
      <c r="N367" s="157">
        <f t="shared" si="98"/>
        <v>2536.5199803684204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2886.6292417810259</v>
      </c>
      <c r="D368" s="132">
        <f t="shared" si="99"/>
        <v>0</v>
      </c>
      <c r="E368" s="132">
        <f t="shared" si="99"/>
        <v>0</v>
      </c>
      <c r="F368" s="132">
        <f t="shared" si="99"/>
        <v>2886.5560081227272</v>
      </c>
      <c r="G368" s="132">
        <f t="shared" si="99"/>
        <v>2809.9964623127521</v>
      </c>
      <c r="H368" s="132">
        <f t="shared" si="99"/>
        <v>2766.2038422970418</v>
      </c>
      <c r="I368" s="132">
        <f t="shared" si="99"/>
        <v>0</v>
      </c>
      <c r="J368" s="132">
        <f t="shared" si="99"/>
        <v>2692.4951781524837</v>
      </c>
      <c r="K368" s="132">
        <f t="shared" si="99"/>
        <v>2670.3611532579375</v>
      </c>
      <c r="L368" s="132">
        <f t="shared" si="99"/>
        <v>0</v>
      </c>
      <c r="M368" s="132">
        <f t="shared" si="99"/>
        <v>2781.74592291926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2079.3746947008899</v>
      </c>
      <c r="D369" s="132">
        <f t="shared" si="100"/>
        <v>0</v>
      </c>
      <c r="E369" s="132">
        <f t="shared" si="100"/>
        <v>0</v>
      </c>
      <c r="F369" s="132">
        <f t="shared" si="100"/>
        <v>2130.2558636831259</v>
      </c>
      <c r="G369" s="132">
        <f t="shared" si="100"/>
        <v>2117.5341690757809</v>
      </c>
      <c r="H369" s="132">
        <f t="shared" si="100"/>
        <v>2102.0208105713627</v>
      </c>
      <c r="I369" s="132">
        <f t="shared" si="100"/>
        <v>0</v>
      </c>
      <c r="J369" s="132">
        <f t="shared" si="100"/>
        <v>2071.0316744683796</v>
      </c>
      <c r="K369" s="132">
        <f t="shared" si="100"/>
        <v>2047.190053610371</v>
      </c>
      <c r="L369" s="132">
        <f t="shared" si="100"/>
        <v>0</v>
      </c>
      <c r="M369" s="132">
        <f t="shared" si="100"/>
        <v>2072.666466085675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1206.4871715616935</v>
      </c>
      <c r="D370" s="165">
        <f t="shared" si="101"/>
        <v>0</v>
      </c>
      <c r="E370" s="165">
        <f t="shared" si="101"/>
        <v>0</v>
      </c>
      <c r="F370" s="165">
        <f t="shared" si="101"/>
        <v>1213.7805505793408</v>
      </c>
      <c r="G370" s="165">
        <f t="shared" si="101"/>
        <v>1191.0452488693272</v>
      </c>
      <c r="H370" s="165">
        <f t="shared" si="101"/>
        <v>1178.104634275503</v>
      </c>
      <c r="I370" s="165">
        <f t="shared" si="101"/>
        <v>0</v>
      </c>
      <c r="J370" s="165">
        <f t="shared" si="101"/>
        <v>1151.9795302255034</v>
      </c>
      <c r="K370" s="165">
        <f t="shared" si="101"/>
        <v>1134.6832289115857</v>
      </c>
      <c r="L370" s="165">
        <f t="shared" si="101"/>
        <v>0</v>
      </c>
      <c r="M370" s="165">
        <f t="shared" si="101"/>
        <v>1159.0700939519008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872.88752313919656</v>
      </c>
      <c r="D371" s="164">
        <f t="shared" si="101"/>
        <v>0</v>
      </c>
      <c r="E371" s="164">
        <f t="shared" si="101"/>
        <v>0</v>
      </c>
      <c r="F371" s="164">
        <f t="shared" si="101"/>
        <v>916.47531310378474</v>
      </c>
      <c r="G371" s="164">
        <f t="shared" si="101"/>
        <v>926.4889202064536</v>
      </c>
      <c r="H371" s="164">
        <f t="shared" si="101"/>
        <v>923.91617629585937</v>
      </c>
      <c r="I371" s="164">
        <f t="shared" si="101"/>
        <v>0</v>
      </c>
      <c r="J371" s="164">
        <f t="shared" si="101"/>
        <v>919.05214424287601</v>
      </c>
      <c r="K371" s="164">
        <f t="shared" si="101"/>
        <v>912.50682469878586</v>
      </c>
      <c r="L371" s="164">
        <f t="shared" si="101"/>
        <v>0</v>
      </c>
      <c r="M371" s="164">
        <f t="shared" si="101"/>
        <v>913.59637213377425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2397.3382175074435</v>
      </c>
      <c r="D372" s="162">
        <f t="shared" si="102"/>
        <v>0</v>
      </c>
      <c r="E372" s="162">
        <f t="shared" si="102"/>
        <v>0</v>
      </c>
      <c r="F372" s="162">
        <f t="shared" si="102"/>
        <v>2893.1945426892967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2399.2359529798032</v>
      </c>
      <c r="K372" s="162">
        <f t="shared" si="102"/>
        <v>2338.8736420673335</v>
      </c>
      <c r="L372" s="162">
        <f t="shared" si="102"/>
        <v>0</v>
      </c>
      <c r="M372" s="162">
        <f t="shared" si="102"/>
        <v>2815.0656858209327</v>
      </c>
      <c r="N372" s="162">
        <f t="shared" si="102"/>
        <v>2575.0769865853526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1849.3916872088228</v>
      </c>
      <c r="D373" s="160">
        <f t="shared" si="103"/>
        <v>0</v>
      </c>
      <c r="E373" s="160">
        <f t="shared" si="103"/>
        <v>0</v>
      </c>
      <c r="F373" s="160">
        <f t="shared" si="103"/>
        <v>2125.3394973602253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1859.8774518425187</v>
      </c>
      <c r="K373" s="160">
        <f t="shared" si="103"/>
        <v>1837.7249494595469</v>
      </c>
      <c r="L373" s="160">
        <f t="shared" si="103"/>
        <v>0</v>
      </c>
      <c r="M373" s="160">
        <f t="shared" si="103"/>
        <v>2061.4499541625783</v>
      </c>
      <c r="N373" s="160">
        <f t="shared" si="103"/>
        <v>1923.6854979877655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983.84031393952716</v>
      </c>
      <c r="D374" s="156">
        <f t="shared" si="104"/>
        <v>0</v>
      </c>
      <c r="E374" s="156">
        <f t="shared" si="104"/>
        <v>0</v>
      </c>
      <c r="F374" s="156">
        <f t="shared" si="104"/>
        <v>1203.3885773404957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956.49163268720326</v>
      </c>
      <c r="K374" s="156">
        <f t="shared" si="104"/>
        <v>934.20660774736302</v>
      </c>
      <c r="L374" s="156">
        <f t="shared" si="104"/>
        <v>0</v>
      </c>
      <c r="M374" s="156">
        <f t="shared" si="104"/>
        <v>1139.8667867246484</v>
      </c>
      <c r="N374" s="156">
        <f t="shared" si="104"/>
        <v>1027.8157098400623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865.55137326929571</v>
      </c>
      <c r="D375" s="156">
        <f t="shared" si="104"/>
        <v>0</v>
      </c>
      <c r="E375" s="156">
        <f t="shared" si="104"/>
        <v>0</v>
      </c>
      <c r="F375" s="156">
        <f t="shared" si="104"/>
        <v>921.95092001972955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903.38581915531529</v>
      </c>
      <c r="K375" s="156">
        <f t="shared" si="104"/>
        <v>903.51834171218422</v>
      </c>
      <c r="L375" s="156">
        <f t="shared" si="104"/>
        <v>0</v>
      </c>
      <c r="M375" s="156">
        <f t="shared" si="104"/>
        <v>921.58316743793</v>
      </c>
      <c r="N375" s="156">
        <f t="shared" si="104"/>
        <v>895.86978814770328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942.00403250077784</v>
      </c>
      <c r="D376" s="157">
        <f t="shared" si="105"/>
        <v>0</v>
      </c>
      <c r="E376" s="157">
        <f t="shared" si="105"/>
        <v>0</v>
      </c>
      <c r="F376" s="157">
        <f t="shared" si="105"/>
        <v>1221.439439886278</v>
      </c>
      <c r="G376" s="157">
        <f t="shared" si="105"/>
        <v>1041.8558362679107</v>
      </c>
      <c r="H376" s="157">
        <f t="shared" si="105"/>
        <v>1088.8123235364483</v>
      </c>
      <c r="I376" s="157">
        <f t="shared" si="105"/>
        <v>0</v>
      </c>
      <c r="J376" s="157">
        <f t="shared" si="105"/>
        <v>951.92326369073305</v>
      </c>
      <c r="K376" s="157">
        <f t="shared" si="105"/>
        <v>991.44267419393123</v>
      </c>
      <c r="L376" s="157">
        <f t="shared" si="105"/>
        <v>0</v>
      </c>
      <c r="M376" s="157">
        <f t="shared" si="105"/>
        <v>1001.5149288482409</v>
      </c>
      <c r="N376" s="157">
        <f t="shared" si="105"/>
        <v>992.24398569326195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942.00403250077784</v>
      </c>
      <c r="D378" s="57">
        <f t="shared" si="107"/>
        <v>0</v>
      </c>
      <c r="E378" s="57">
        <f t="shared" si="107"/>
        <v>0</v>
      </c>
      <c r="F378" s="57">
        <f t="shared" si="107"/>
        <v>1221.439439886278</v>
      </c>
      <c r="G378" s="57">
        <f t="shared" si="107"/>
        <v>1041.8558362679107</v>
      </c>
      <c r="H378" s="57">
        <f t="shared" si="107"/>
        <v>1088.8123235364483</v>
      </c>
      <c r="I378" s="57">
        <f t="shared" si="107"/>
        <v>0</v>
      </c>
      <c r="J378" s="57">
        <f t="shared" si="107"/>
        <v>951.92326369073305</v>
      </c>
      <c r="K378" s="57">
        <f t="shared" si="107"/>
        <v>991.44267419393123</v>
      </c>
      <c r="L378" s="57">
        <f t="shared" si="107"/>
        <v>0</v>
      </c>
      <c r="M378" s="57">
        <f t="shared" si="107"/>
        <v>1001.5149288482409</v>
      </c>
      <c r="N378" s="57">
        <f t="shared" si="107"/>
        <v>992.24398569326195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8646.1361087459791</v>
      </c>
      <c r="D380" s="168">
        <f t="shared" si="108"/>
        <v>0</v>
      </c>
      <c r="E380" s="168">
        <f t="shared" si="108"/>
        <v>0</v>
      </c>
      <c r="F380" s="168">
        <f t="shared" si="108"/>
        <v>9725.6545250027812</v>
      </c>
      <c r="G380" s="168">
        <f t="shared" si="108"/>
        <v>10873.783840116352</v>
      </c>
      <c r="H380" s="168">
        <f t="shared" si="108"/>
        <v>9315.1192411250304</v>
      </c>
      <c r="I380" s="168">
        <f t="shared" si="108"/>
        <v>0</v>
      </c>
      <c r="J380" s="168">
        <f t="shared" si="108"/>
        <v>8695.5553630648465</v>
      </c>
      <c r="K380" s="168">
        <f t="shared" si="108"/>
        <v>9766.2246673434438</v>
      </c>
      <c r="L380" s="168">
        <f t="shared" si="108"/>
        <v>0</v>
      </c>
      <c r="M380" s="168">
        <f t="shared" si="108"/>
        <v>10061.334886880228</v>
      </c>
      <c r="N380" s="168">
        <f t="shared" si="108"/>
        <v>12372.102755683864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5549.5708757027587</v>
      </c>
      <c r="D381" s="157">
        <f t="shared" si="109"/>
        <v>0</v>
      </c>
      <c r="E381" s="157">
        <f t="shared" si="109"/>
        <v>0</v>
      </c>
      <c r="F381" s="157">
        <f t="shared" si="109"/>
        <v>6232.3973401110507</v>
      </c>
      <c r="G381" s="157">
        <f t="shared" si="109"/>
        <v>6621.5417517889691</v>
      </c>
      <c r="H381" s="157">
        <f t="shared" si="109"/>
        <v>6064.6977388473078</v>
      </c>
      <c r="I381" s="157">
        <f t="shared" si="109"/>
        <v>0</v>
      </c>
      <c r="J381" s="157">
        <f t="shared" si="109"/>
        <v>6138.9666290762598</v>
      </c>
      <c r="K381" s="157">
        <f t="shared" si="109"/>
        <v>6339.1636374612126</v>
      </c>
      <c r="L381" s="157">
        <f t="shared" si="109"/>
        <v>0</v>
      </c>
      <c r="M381" s="157">
        <f t="shared" si="109"/>
        <v>6303.6303216488623</v>
      </c>
      <c r="N381" s="157">
        <f t="shared" si="109"/>
        <v>6567.6988289388682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5389.4110925164978</v>
      </c>
      <c r="D382" s="156">
        <f t="shared" si="110"/>
        <v>0</v>
      </c>
      <c r="E382" s="156">
        <f t="shared" si="110"/>
        <v>0</v>
      </c>
      <c r="F382" s="156">
        <f t="shared" si="110"/>
        <v>5977.1710888689058</v>
      </c>
      <c r="G382" s="156">
        <f t="shared" si="110"/>
        <v>6378.0535231746198</v>
      </c>
      <c r="H382" s="156">
        <f t="shared" si="110"/>
        <v>5861.9910877210468</v>
      </c>
      <c r="I382" s="156">
        <f t="shared" si="110"/>
        <v>0</v>
      </c>
      <c r="J382" s="156">
        <f t="shared" si="110"/>
        <v>6009.1420231021566</v>
      </c>
      <c r="K382" s="156">
        <f t="shared" si="110"/>
        <v>6218.7469785785734</v>
      </c>
      <c r="L382" s="156">
        <f t="shared" si="110"/>
        <v>0</v>
      </c>
      <c r="M382" s="156">
        <f t="shared" si="110"/>
        <v>6133.242281093354</v>
      </c>
      <c r="N382" s="156">
        <f t="shared" si="110"/>
        <v>6457.8804880518792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160.15978318626077</v>
      </c>
      <c r="D383" s="156">
        <f t="shared" si="110"/>
        <v>0</v>
      </c>
      <c r="E383" s="156">
        <f t="shared" si="110"/>
        <v>0</v>
      </c>
      <c r="F383" s="156">
        <f t="shared" si="110"/>
        <v>255.22625124214505</v>
      </c>
      <c r="G383" s="156">
        <f t="shared" si="110"/>
        <v>243.48822861434891</v>
      </c>
      <c r="H383" s="156">
        <f t="shared" si="110"/>
        <v>202.70665112626136</v>
      </c>
      <c r="I383" s="156">
        <f t="shared" si="110"/>
        <v>0</v>
      </c>
      <c r="J383" s="156">
        <f t="shared" si="110"/>
        <v>129.82460597410355</v>
      </c>
      <c r="K383" s="156">
        <f t="shared" si="110"/>
        <v>120.41665888263924</v>
      </c>
      <c r="L383" s="156">
        <f t="shared" si="110"/>
        <v>0</v>
      </c>
      <c r="M383" s="156">
        <f t="shared" si="110"/>
        <v>170.3880405555087</v>
      </c>
      <c r="N383" s="156">
        <f t="shared" si="110"/>
        <v>109.8183408869895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721.69830997138479</v>
      </c>
      <c r="D384" s="157">
        <f t="shared" si="111"/>
        <v>0</v>
      </c>
      <c r="E384" s="157">
        <f t="shared" si="111"/>
        <v>0</v>
      </c>
      <c r="F384" s="157">
        <f t="shared" si="111"/>
        <v>600.27343357068673</v>
      </c>
      <c r="G384" s="157">
        <f t="shared" si="111"/>
        <v>1804.553858999112</v>
      </c>
      <c r="H384" s="157">
        <f t="shared" si="111"/>
        <v>778.2425975064134</v>
      </c>
      <c r="I384" s="157">
        <f t="shared" si="111"/>
        <v>0</v>
      </c>
      <c r="J384" s="157">
        <f t="shared" si="111"/>
        <v>84.620904564966636</v>
      </c>
      <c r="K384" s="157">
        <f t="shared" si="111"/>
        <v>978.22461008551772</v>
      </c>
      <c r="L384" s="157">
        <f t="shared" si="111"/>
        <v>0</v>
      </c>
      <c r="M384" s="157">
        <f t="shared" si="111"/>
        <v>1066.6057816750799</v>
      </c>
      <c r="N384" s="157">
        <f t="shared" si="111"/>
        <v>3052.9820679004729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721.69830997138479</v>
      </c>
      <c r="D385" s="156">
        <f t="shared" si="112"/>
        <v>0</v>
      </c>
      <c r="E385" s="156">
        <f t="shared" si="112"/>
        <v>0</v>
      </c>
      <c r="F385" s="156">
        <f t="shared" si="112"/>
        <v>600.27343357068673</v>
      </c>
      <c r="G385" s="156">
        <f t="shared" si="112"/>
        <v>1804.553858999112</v>
      </c>
      <c r="H385" s="156">
        <f t="shared" si="112"/>
        <v>778.2425975064134</v>
      </c>
      <c r="I385" s="156">
        <f t="shared" si="112"/>
        <v>0</v>
      </c>
      <c r="J385" s="156">
        <f t="shared" si="112"/>
        <v>84.620904564966636</v>
      </c>
      <c r="K385" s="156">
        <f t="shared" si="112"/>
        <v>978.22461008551772</v>
      </c>
      <c r="L385" s="156">
        <f t="shared" si="112"/>
        <v>0</v>
      </c>
      <c r="M385" s="156">
        <f t="shared" si="112"/>
        <v>1066.6057816750799</v>
      </c>
      <c r="N385" s="156">
        <f t="shared" si="112"/>
        <v>3052.9820679004729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1591.0555300240683</v>
      </c>
      <c r="D386" s="157">
        <f t="shared" si="113"/>
        <v>0</v>
      </c>
      <c r="E386" s="157">
        <f t="shared" si="113"/>
        <v>0</v>
      </c>
      <c r="F386" s="157">
        <f t="shared" si="113"/>
        <v>1864.6088715323749</v>
      </c>
      <c r="G386" s="157">
        <f t="shared" si="113"/>
        <v>1567.6016271561105</v>
      </c>
      <c r="H386" s="157">
        <f t="shared" si="113"/>
        <v>1549.8097569689451</v>
      </c>
      <c r="I386" s="157">
        <f t="shared" si="113"/>
        <v>0</v>
      </c>
      <c r="J386" s="157">
        <f t="shared" si="113"/>
        <v>1658.0939600666497</v>
      </c>
      <c r="K386" s="157">
        <f t="shared" si="113"/>
        <v>1602.50408525697</v>
      </c>
      <c r="L386" s="157">
        <f t="shared" si="113"/>
        <v>0</v>
      </c>
      <c r="M386" s="157">
        <f t="shared" si="113"/>
        <v>1835.5966567841911</v>
      </c>
      <c r="N386" s="157">
        <f t="shared" si="113"/>
        <v>1904.1417469352859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1559.5701106531517</v>
      </c>
      <c r="D387" s="132">
        <f t="shared" si="114"/>
        <v>0</v>
      </c>
      <c r="E387" s="132">
        <f t="shared" si="114"/>
        <v>0</v>
      </c>
      <c r="F387" s="132">
        <f t="shared" si="114"/>
        <v>1587.1153984713928</v>
      </c>
      <c r="G387" s="132">
        <f t="shared" si="114"/>
        <v>1556.2658479765887</v>
      </c>
      <c r="H387" s="132">
        <f t="shared" si="114"/>
        <v>1543.3673157033086</v>
      </c>
      <c r="I387" s="132">
        <f t="shared" si="114"/>
        <v>0</v>
      </c>
      <c r="J387" s="132">
        <f t="shared" si="114"/>
        <v>1519.9830129584168</v>
      </c>
      <c r="K387" s="132">
        <f t="shared" si="114"/>
        <v>1502.3533268783499</v>
      </c>
      <c r="L387" s="132">
        <f t="shared" si="114"/>
        <v>0</v>
      </c>
      <c r="M387" s="132">
        <f t="shared" si="114"/>
        <v>1553.724528890994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1526.4228578935688</v>
      </c>
      <c r="D388" s="132">
        <f t="shared" si="115"/>
        <v>0</v>
      </c>
      <c r="E388" s="132">
        <f t="shared" si="115"/>
        <v>0</v>
      </c>
      <c r="F388" s="132">
        <f t="shared" si="115"/>
        <v>1591.4771861162444</v>
      </c>
      <c r="G388" s="132">
        <f t="shared" si="115"/>
        <v>1594.4543710192575</v>
      </c>
      <c r="H388" s="132">
        <f t="shared" si="115"/>
        <v>1587.9914245714097</v>
      </c>
      <c r="I388" s="132">
        <f t="shared" si="115"/>
        <v>0</v>
      </c>
      <c r="J388" s="132">
        <f t="shared" si="115"/>
        <v>1573.9237382737258</v>
      </c>
      <c r="K388" s="132">
        <f t="shared" si="115"/>
        <v>1559.9890483227184</v>
      </c>
      <c r="L388" s="132">
        <f t="shared" si="115"/>
        <v>0</v>
      </c>
      <c r="M388" s="132">
        <f t="shared" si="115"/>
        <v>1570.584674561102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163</v>
      </c>
      <c r="B389" s="165"/>
      <c r="C389" s="165">
        <f t="shared" si="115"/>
        <v>628.92907494157566</v>
      </c>
      <c r="D389" s="165">
        <f t="shared" si="115"/>
        <v>0</v>
      </c>
      <c r="E389" s="165">
        <f t="shared" si="115"/>
        <v>0</v>
      </c>
      <c r="F389" s="165">
        <f t="shared" si="115"/>
        <v>649.11269616401273</v>
      </c>
      <c r="G389" s="165">
        <f t="shared" si="115"/>
        <v>648.24991178883909</v>
      </c>
      <c r="H389" s="165">
        <f t="shared" si="115"/>
        <v>648.21543086733152</v>
      </c>
      <c r="I389" s="165">
        <f t="shared" si="115"/>
        <v>0</v>
      </c>
      <c r="J389" s="165">
        <f t="shared" si="115"/>
        <v>640.80254874742013</v>
      </c>
      <c r="K389" s="165">
        <f t="shared" si="115"/>
        <v>636.21103135718397</v>
      </c>
      <c r="L389" s="165">
        <f t="shared" si="115"/>
        <v>0</v>
      </c>
      <c r="M389" s="165">
        <f t="shared" si="115"/>
        <v>652.52670584340297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897.49378295199335</v>
      </c>
      <c r="D390" s="164">
        <f t="shared" si="115"/>
        <v>0</v>
      </c>
      <c r="E390" s="164">
        <f t="shared" si="115"/>
        <v>0</v>
      </c>
      <c r="F390" s="164">
        <f t="shared" si="115"/>
        <v>942.36448995223134</v>
      </c>
      <c r="G390" s="164">
        <f t="shared" si="115"/>
        <v>946.20445923041825</v>
      </c>
      <c r="H390" s="164">
        <f t="shared" si="115"/>
        <v>939.77599370407791</v>
      </c>
      <c r="I390" s="164">
        <f t="shared" si="115"/>
        <v>0</v>
      </c>
      <c r="J390" s="164">
        <f t="shared" si="115"/>
        <v>933.1211895263059</v>
      </c>
      <c r="K390" s="164">
        <f t="shared" si="115"/>
        <v>923.77801696553445</v>
      </c>
      <c r="L390" s="164">
        <f t="shared" si="115"/>
        <v>0</v>
      </c>
      <c r="M390" s="164">
        <f t="shared" si="115"/>
        <v>918.05796871769917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1681.4164050830248</v>
      </c>
      <c r="D391" s="162">
        <f t="shared" si="116"/>
        <v>0</v>
      </c>
      <c r="E391" s="162">
        <f t="shared" si="116"/>
        <v>0</v>
      </c>
      <c r="F391" s="162">
        <f t="shared" si="116"/>
        <v>2065.318272602352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1754.6212491720501</v>
      </c>
      <c r="K391" s="162">
        <f t="shared" si="116"/>
        <v>1713.663449677528</v>
      </c>
      <c r="L391" s="162">
        <f t="shared" si="116"/>
        <v>0</v>
      </c>
      <c r="M391" s="162">
        <f t="shared" si="116"/>
        <v>2088.7778457936106</v>
      </c>
      <c r="N391" s="162">
        <f t="shared" si="116"/>
        <v>1918.924216658605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1570.8431062664599</v>
      </c>
      <c r="D392" s="160">
        <f t="shared" si="117"/>
        <v>0</v>
      </c>
      <c r="E392" s="160">
        <f t="shared" si="117"/>
        <v>0</v>
      </c>
      <c r="F392" s="160">
        <f t="shared" si="117"/>
        <v>1775.5830748736932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1620.5704569727397</v>
      </c>
      <c r="K392" s="160">
        <f t="shared" si="117"/>
        <v>1605.6034819369106</v>
      </c>
      <c r="L392" s="160">
        <f t="shared" si="117"/>
        <v>0</v>
      </c>
      <c r="M392" s="160">
        <f t="shared" si="117"/>
        <v>1754.0023862649359</v>
      </c>
      <c r="N392" s="160">
        <f t="shared" si="117"/>
        <v>1669.1855594598262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673.35774835697475</v>
      </c>
      <c r="D393" s="156">
        <f t="shared" si="117"/>
        <v>0</v>
      </c>
      <c r="E393" s="156">
        <f t="shared" si="117"/>
        <v>0</v>
      </c>
      <c r="F393" s="156">
        <f t="shared" si="117"/>
        <v>833.20271252559724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687.59694319148036</v>
      </c>
      <c r="K393" s="156">
        <f t="shared" si="117"/>
        <v>681.85450467328531</v>
      </c>
      <c r="L393" s="156">
        <f t="shared" si="117"/>
        <v>0</v>
      </c>
      <c r="M393" s="156">
        <f t="shared" si="117"/>
        <v>835.53072167198798</v>
      </c>
      <c r="N393" s="156">
        <f t="shared" si="117"/>
        <v>767.56968666343766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897.48535790948517</v>
      </c>
      <c r="D394" s="156">
        <f t="shared" si="117"/>
        <v>0</v>
      </c>
      <c r="E394" s="156">
        <f t="shared" si="117"/>
        <v>0</v>
      </c>
      <c r="F394" s="156">
        <f t="shared" si="117"/>
        <v>942.38036234809613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932.97351378125938</v>
      </c>
      <c r="K394" s="156">
        <f t="shared" si="117"/>
        <v>923.74897726362519</v>
      </c>
      <c r="L394" s="156">
        <f t="shared" si="117"/>
        <v>0</v>
      </c>
      <c r="M394" s="156">
        <f t="shared" si="117"/>
        <v>918.47166459294783</v>
      </c>
      <c r="N394" s="156">
        <f t="shared" si="117"/>
        <v>901.61587279638866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783.81139304776696</v>
      </c>
      <c r="D395" s="157">
        <f t="shared" si="118"/>
        <v>0</v>
      </c>
      <c r="E395" s="157">
        <f t="shared" si="118"/>
        <v>0</v>
      </c>
      <c r="F395" s="157">
        <f t="shared" si="118"/>
        <v>1028.3748797886701</v>
      </c>
      <c r="G395" s="157">
        <f t="shared" si="118"/>
        <v>880.0866021721597</v>
      </c>
      <c r="H395" s="157">
        <f t="shared" si="118"/>
        <v>922.36914780236555</v>
      </c>
      <c r="I395" s="157">
        <f t="shared" si="118"/>
        <v>0</v>
      </c>
      <c r="J395" s="157">
        <f t="shared" si="118"/>
        <v>813.87386935696975</v>
      </c>
      <c r="K395" s="157">
        <f t="shared" si="118"/>
        <v>846.33233453974151</v>
      </c>
      <c r="L395" s="157">
        <f t="shared" si="118"/>
        <v>0</v>
      </c>
      <c r="M395" s="157">
        <f t="shared" si="118"/>
        <v>855.50212677209538</v>
      </c>
      <c r="N395" s="157">
        <f t="shared" si="118"/>
        <v>847.28011190923633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783.81139304776696</v>
      </c>
      <c r="D397" s="57">
        <f t="shared" si="120"/>
        <v>0</v>
      </c>
      <c r="E397" s="57">
        <f t="shared" si="120"/>
        <v>0</v>
      </c>
      <c r="F397" s="57">
        <f t="shared" si="120"/>
        <v>1028.3748797886701</v>
      </c>
      <c r="G397" s="57">
        <f t="shared" si="120"/>
        <v>880.0866021721597</v>
      </c>
      <c r="H397" s="57">
        <f t="shared" si="120"/>
        <v>922.36914780236555</v>
      </c>
      <c r="I397" s="57">
        <f t="shared" si="120"/>
        <v>0</v>
      </c>
      <c r="J397" s="57">
        <f t="shared" si="120"/>
        <v>813.87386935696975</v>
      </c>
      <c r="K397" s="57">
        <f t="shared" si="120"/>
        <v>846.33233453974151</v>
      </c>
      <c r="L397" s="57">
        <f t="shared" si="120"/>
        <v>0</v>
      </c>
      <c r="M397" s="57">
        <f t="shared" si="120"/>
        <v>855.50212677209538</v>
      </c>
      <c r="N397" s="57">
        <f t="shared" si="120"/>
        <v>847.28011190923633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2847.7960659118576</v>
      </c>
      <c r="D399" s="168">
        <f t="shared" si="121"/>
        <v>0</v>
      </c>
      <c r="E399" s="168">
        <f t="shared" si="121"/>
        <v>0</v>
      </c>
      <c r="F399" s="168">
        <f t="shared" si="121"/>
        <v>2804.8637871845663</v>
      </c>
      <c r="G399" s="168">
        <f t="shared" si="121"/>
        <v>3288.8153902399304</v>
      </c>
      <c r="H399" s="168">
        <f t="shared" si="121"/>
        <v>3058.5858472593063</v>
      </c>
      <c r="I399" s="168">
        <f t="shared" si="121"/>
        <v>0</v>
      </c>
      <c r="J399" s="168">
        <f t="shared" si="121"/>
        <v>2779.9287341984982</v>
      </c>
      <c r="K399" s="168">
        <f t="shared" si="121"/>
        <v>2908.8423392622203</v>
      </c>
      <c r="L399" s="168">
        <f t="shared" si="121"/>
        <v>0</v>
      </c>
      <c r="M399" s="168">
        <f t="shared" si="121"/>
        <v>2795.7208528759029</v>
      </c>
      <c r="N399" s="168">
        <f t="shared" si="121"/>
        <v>2610.2708330618771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2288.8053472502529</v>
      </c>
      <c r="D400" s="157">
        <f t="shared" si="122"/>
        <v>0</v>
      </c>
      <c r="E400" s="157">
        <f t="shared" si="122"/>
        <v>0</v>
      </c>
      <c r="F400" s="157">
        <f t="shared" si="122"/>
        <v>2495.0420233600689</v>
      </c>
      <c r="G400" s="157">
        <f t="shared" si="122"/>
        <v>2665.8296773545176</v>
      </c>
      <c r="H400" s="157">
        <f t="shared" si="122"/>
        <v>2388.3391443869482</v>
      </c>
      <c r="I400" s="157">
        <f t="shared" si="122"/>
        <v>0</v>
      </c>
      <c r="J400" s="157">
        <f t="shared" si="122"/>
        <v>2531.6907441463636</v>
      </c>
      <c r="K400" s="157">
        <f t="shared" si="122"/>
        <v>2570.2436035099154</v>
      </c>
      <c r="L400" s="157">
        <f t="shared" si="122"/>
        <v>0</v>
      </c>
      <c r="M400" s="157">
        <f t="shared" si="122"/>
        <v>2476.1410567751627</v>
      </c>
      <c r="N400" s="157">
        <f t="shared" si="122"/>
        <v>2610.2708330618771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2288.8053472502529</v>
      </c>
      <c r="D401" s="156">
        <f t="shared" si="123"/>
        <v>0</v>
      </c>
      <c r="E401" s="156">
        <f t="shared" si="123"/>
        <v>0</v>
      </c>
      <c r="F401" s="156">
        <f t="shared" si="123"/>
        <v>2495.0420233600689</v>
      </c>
      <c r="G401" s="156">
        <f t="shared" si="123"/>
        <v>2665.8296773545176</v>
      </c>
      <c r="H401" s="156">
        <f t="shared" si="123"/>
        <v>2388.3391443869482</v>
      </c>
      <c r="I401" s="156">
        <f t="shared" si="123"/>
        <v>0</v>
      </c>
      <c r="J401" s="156">
        <f t="shared" si="123"/>
        <v>2531.6907441463636</v>
      </c>
      <c r="K401" s="156">
        <f t="shared" si="123"/>
        <v>2570.2436035099154</v>
      </c>
      <c r="L401" s="156">
        <f t="shared" si="123"/>
        <v>0</v>
      </c>
      <c r="M401" s="156">
        <f t="shared" si="123"/>
        <v>2476.1410567751627</v>
      </c>
      <c r="N401" s="156">
        <f t="shared" si="123"/>
        <v>2610.2708330618771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558.99071866160466</v>
      </c>
      <c r="D405" s="157">
        <f t="shared" si="127"/>
        <v>0</v>
      </c>
      <c r="E405" s="157">
        <f t="shared" si="127"/>
        <v>0</v>
      </c>
      <c r="F405" s="157">
        <f t="shared" si="127"/>
        <v>309.82176382449728</v>
      </c>
      <c r="G405" s="157">
        <f t="shared" si="127"/>
        <v>622.98571288541291</v>
      </c>
      <c r="H405" s="157">
        <f t="shared" si="127"/>
        <v>670.24670287235801</v>
      </c>
      <c r="I405" s="157">
        <f t="shared" si="127"/>
        <v>0</v>
      </c>
      <c r="J405" s="157">
        <f t="shared" si="127"/>
        <v>248.23799005213465</v>
      </c>
      <c r="K405" s="157">
        <f t="shared" si="127"/>
        <v>338.59873575230495</v>
      </c>
      <c r="L405" s="157">
        <f t="shared" si="127"/>
        <v>0</v>
      </c>
      <c r="M405" s="157">
        <f t="shared" si="127"/>
        <v>319.57979610074028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772.24792803758464</v>
      </c>
      <c r="D406" s="132">
        <f t="shared" si="128"/>
        <v>0</v>
      </c>
      <c r="E406" s="132">
        <f t="shared" si="128"/>
        <v>0</v>
      </c>
      <c r="F406" s="132">
        <f t="shared" si="128"/>
        <v>771.91949147947253</v>
      </c>
      <c r="G406" s="132">
        <f t="shared" si="128"/>
        <v>751.50859484527575</v>
      </c>
      <c r="H406" s="132">
        <f t="shared" si="128"/>
        <v>730.82054300281152</v>
      </c>
      <c r="I406" s="132">
        <f t="shared" si="128"/>
        <v>0</v>
      </c>
      <c r="J406" s="132">
        <f t="shared" si="128"/>
        <v>719.39919280766082</v>
      </c>
      <c r="K406" s="132">
        <f t="shared" si="128"/>
        <v>713.50149251199309</v>
      </c>
      <c r="L406" s="132">
        <f t="shared" si="128"/>
        <v>0</v>
      </c>
      <c r="M406" s="132">
        <f t="shared" si="128"/>
        <v>742.68356917392418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322.76650044173596</v>
      </c>
      <c r="D407" s="132">
        <f t="shared" si="129"/>
        <v>0</v>
      </c>
      <c r="E407" s="132">
        <f t="shared" si="129"/>
        <v>0</v>
      </c>
      <c r="F407" s="132">
        <f t="shared" si="129"/>
        <v>324.58780038715366</v>
      </c>
      <c r="G407" s="132">
        <f t="shared" si="129"/>
        <v>318.53447268692952</v>
      </c>
      <c r="H407" s="132">
        <f t="shared" si="129"/>
        <v>311.2507673405571</v>
      </c>
      <c r="I407" s="132">
        <f t="shared" si="129"/>
        <v>0</v>
      </c>
      <c r="J407" s="132">
        <f t="shared" si="129"/>
        <v>307.7937338197313</v>
      </c>
      <c r="K407" s="132">
        <f t="shared" si="129"/>
        <v>303.17928208662141</v>
      </c>
      <c r="L407" s="132">
        <f t="shared" si="129"/>
        <v>0</v>
      </c>
      <c r="M407" s="132">
        <f t="shared" si="129"/>
        <v>309.45396817390747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322.76650044173596</v>
      </c>
      <c r="D408" s="165">
        <f t="shared" si="130"/>
        <v>0</v>
      </c>
      <c r="E408" s="165">
        <f t="shared" si="130"/>
        <v>0</v>
      </c>
      <c r="F408" s="165">
        <f t="shared" si="130"/>
        <v>324.58780038715366</v>
      </c>
      <c r="G408" s="165">
        <f t="shared" si="130"/>
        <v>318.53447268692952</v>
      </c>
      <c r="H408" s="165">
        <f t="shared" si="130"/>
        <v>311.2507673405571</v>
      </c>
      <c r="I408" s="165">
        <f t="shared" si="130"/>
        <v>0</v>
      </c>
      <c r="J408" s="165">
        <f t="shared" si="130"/>
        <v>307.7937338197313</v>
      </c>
      <c r="K408" s="165">
        <f t="shared" si="130"/>
        <v>303.17928208662141</v>
      </c>
      <c r="L408" s="165">
        <f t="shared" si="130"/>
        <v>0</v>
      </c>
      <c r="M408" s="165">
        <f t="shared" si="130"/>
        <v>309.45396817390747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136.78894674873325</v>
      </c>
      <c r="D418" s="184">
        <f>D361/RES_summary!D$21</f>
        <v>0</v>
      </c>
      <c r="E418" s="184">
        <f>E361/RES_summary!E$21</f>
        <v>0</v>
      </c>
      <c r="F418" s="184">
        <f>F361/RES_summary!F$21</f>
        <v>146.98537116215161</v>
      </c>
      <c r="G418" s="184">
        <f>G361/RES_summary!G$21</f>
        <v>153.83567055903447</v>
      </c>
      <c r="H418" s="184">
        <f>H361/RES_summary!H$21</f>
        <v>139.34000825852158</v>
      </c>
      <c r="I418" s="184">
        <f>I361/RES_summary!I$21</f>
        <v>0</v>
      </c>
      <c r="J418" s="184">
        <f>J361/RES_summary!J$21</f>
        <v>134.49777236369627</v>
      </c>
      <c r="K418" s="184">
        <f>K361/RES_summary!K$21</f>
        <v>138.23203333586434</v>
      </c>
      <c r="L418" s="184">
        <f>L361/RES_summary!L$21</f>
        <v>0</v>
      </c>
      <c r="M418" s="184">
        <f>M361/RES_summary!M$21</f>
        <v>135.81396954866983</v>
      </c>
      <c r="N418" s="184">
        <f>N361/RES_summary!N$21</f>
        <v>142.70610966862449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93.182454779327145</v>
      </c>
      <c r="D419" s="178">
        <f>D362/RES_summary!D$21</f>
        <v>0</v>
      </c>
      <c r="E419" s="178">
        <f>E362/RES_summary!E$21</f>
        <v>0</v>
      </c>
      <c r="F419" s="178">
        <f>F362/RES_summary!F$21</f>
        <v>100.77613110560296</v>
      </c>
      <c r="G419" s="178">
        <f>G362/RES_summary!G$21</f>
        <v>106.68207306259541</v>
      </c>
      <c r="H419" s="178">
        <f>H362/RES_summary!H$21</f>
        <v>96.352347139224065</v>
      </c>
      <c r="I419" s="178">
        <f>I362/RES_summary!I$21</f>
        <v>0</v>
      </c>
      <c r="J419" s="178">
        <f>J362/RES_summary!J$21</f>
        <v>99.284673432445103</v>
      </c>
      <c r="K419" s="178">
        <f>K362/RES_summary!K$21</f>
        <v>99.472843700984711</v>
      </c>
      <c r="L419" s="178">
        <f>L362/RES_summary!L$21</f>
        <v>0</v>
      </c>
      <c r="M419" s="178">
        <f>M362/RES_summary!M$21</f>
        <v>94.641867015516823</v>
      </c>
      <c r="N419" s="178">
        <f>N362/RES_summary!N$21</f>
        <v>98.447136001379846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166</v>
      </c>
      <c r="B420" s="156"/>
      <c r="C420" s="177">
        <f>C363/RES_summary!C$21</f>
        <v>91.632639668050686</v>
      </c>
      <c r="D420" s="177">
        <f>D363/RES_summary!D$21</f>
        <v>0</v>
      </c>
      <c r="E420" s="177">
        <f>E363/RES_summary!E$21</f>
        <v>0</v>
      </c>
      <c r="F420" s="177">
        <f>F363/RES_summary!F$21</f>
        <v>98.347444669673962</v>
      </c>
      <c r="G420" s="177">
        <f>G363/RES_summary!G$21</f>
        <v>104.36695320815778</v>
      </c>
      <c r="H420" s="177">
        <f>H363/RES_summary!H$21</f>
        <v>94.439367837772309</v>
      </c>
      <c r="I420" s="177">
        <f>I363/RES_summary!I$21</f>
        <v>0</v>
      </c>
      <c r="J420" s="177">
        <f>J363/RES_summary!J$21</f>
        <v>98.016049462329676</v>
      </c>
      <c r="K420" s="177">
        <f>K363/RES_summary!K$21</f>
        <v>98.309555013542948</v>
      </c>
      <c r="L420" s="177">
        <f>L363/RES_summary!L$21</f>
        <v>0</v>
      </c>
      <c r="M420" s="177">
        <f>M363/RES_summary!M$21</f>
        <v>92.98216216229622</v>
      </c>
      <c r="N420" s="177">
        <f>N363/RES_summary!N$21</f>
        <v>97.358470056125114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1.5498151112764533</v>
      </c>
      <c r="D421" s="177">
        <f>D364/RES_summary!D$21</f>
        <v>0</v>
      </c>
      <c r="E421" s="177">
        <f>E364/RES_summary!E$21</f>
        <v>0</v>
      </c>
      <c r="F421" s="177">
        <f>F364/RES_summary!F$21</f>
        <v>2.4286864359289781</v>
      </c>
      <c r="G421" s="177">
        <f>G364/RES_summary!G$21</f>
        <v>2.3151198544376403</v>
      </c>
      <c r="H421" s="177">
        <f>H364/RES_summary!H$21</f>
        <v>1.9129793014517389</v>
      </c>
      <c r="I421" s="177">
        <f>I364/RES_summary!I$21</f>
        <v>0</v>
      </c>
      <c r="J421" s="177">
        <f>J364/RES_summary!J$21</f>
        <v>1.2686239701154278</v>
      </c>
      <c r="K421" s="177">
        <f>K364/RES_summary!K$21</f>
        <v>1.1632886874417736</v>
      </c>
      <c r="L421" s="177">
        <f>L364/RES_summary!L$21</f>
        <v>0</v>
      </c>
      <c r="M421" s="177">
        <f>M364/RES_summary!M$21</f>
        <v>1.6597048532205956</v>
      </c>
      <c r="N421" s="177">
        <f>N364/RES_summary!N$21</f>
        <v>1.0886659452547318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4.1633993536725855</v>
      </c>
      <c r="D422" s="178">
        <f>D365/RES_summary!D$21</f>
        <v>0</v>
      </c>
      <c r="E422" s="178">
        <f>E365/RES_summary!E$21</f>
        <v>0</v>
      </c>
      <c r="F422" s="178">
        <f>F365/RES_summary!F$21</f>
        <v>3.1182863483826977</v>
      </c>
      <c r="G422" s="178">
        <f>G365/RES_summary!G$21</f>
        <v>8.975734363867149</v>
      </c>
      <c r="H422" s="178">
        <f>H365/RES_summary!H$21</f>
        <v>3.7167785952068959</v>
      </c>
      <c r="I422" s="178">
        <f>I365/RES_summary!I$21</f>
        <v>0</v>
      </c>
      <c r="J422" s="178">
        <f>J365/RES_summary!J$21</f>
        <v>0.36564834189256484</v>
      </c>
      <c r="K422" s="178">
        <f>K365/RES_summary!K$21</f>
        <v>3.815032295195238</v>
      </c>
      <c r="L422" s="178">
        <f>L365/RES_summary!L$21</f>
        <v>0</v>
      </c>
      <c r="M422" s="178">
        <f>M365/RES_summary!M$21</f>
        <v>3.5972878675277267</v>
      </c>
      <c r="N422" s="178">
        <f>N365/RES_summary!N$21</f>
        <v>9.1286162658339833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4.1633993536725855</v>
      </c>
      <c r="D423" s="177">
        <f>D366/RES_summary!D$21</f>
        <v>0</v>
      </c>
      <c r="E423" s="177">
        <f>E366/RES_summary!E$21</f>
        <v>0</v>
      </c>
      <c r="F423" s="177">
        <f>F366/RES_summary!F$21</f>
        <v>3.1182863483826977</v>
      </c>
      <c r="G423" s="177">
        <f>G366/RES_summary!G$21</f>
        <v>8.975734363867149</v>
      </c>
      <c r="H423" s="177">
        <f>H366/RES_summary!H$21</f>
        <v>3.7167785952068959</v>
      </c>
      <c r="I423" s="177">
        <f>I366/RES_summary!I$21</f>
        <v>0</v>
      </c>
      <c r="J423" s="177">
        <f>J366/RES_summary!J$21</f>
        <v>0.36564834189256484</v>
      </c>
      <c r="K423" s="177">
        <f>K366/RES_summary!K$21</f>
        <v>3.815032295195238</v>
      </c>
      <c r="L423" s="177">
        <f>L366/RES_summary!L$21</f>
        <v>0</v>
      </c>
      <c r="M423" s="177">
        <f>M366/RES_summary!M$21</f>
        <v>3.5972878675277267</v>
      </c>
      <c r="N423" s="177">
        <f>N366/RES_summary!N$21</f>
        <v>9.1286162658339833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29.353820278654979</v>
      </c>
      <c r="D424" s="178">
        <f>D367/RES_summary!D$21</f>
        <v>0</v>
      </c>
      <c r="E424" s="178">
        <f>E367/RES_summary!E$21</f>
        <v>0</v>
      </c>
      <c r="F424" s="178">
        <f>F367/RES_summary!F$21</f>
        <v>30.215896324044738</v>
      </c>
      <c r="G424" s="178">
        <f>G367/RES_summary!G$21</f>
        <v>27.269328507638107</v>
      </c>
      <c r="H424" s="178">
        <f>H367/RES_summary!H$21</f>
        <v>27.896268496354573</v>
      </c>
      <c r="I424" s="178">
        <f>I367/RES_summary!I$21</f>
        <v>0</v>
      </c>
      <c r="J424" s="178">
        <f>J367/RES_summary!J$21</f>
        <v>25.00046067864637</v>
      </c>
      <c r="K424" s="178">
        <f>K367/RES_summary!K$21</f>
        <v>24.811719787491104</v>
      </c>
      <c r="L424" s="178">
        <f>L367/RES_summary!L$21</f>
        <v>0</v>
      </c>
      <c r="M424" s="178">
        <f>M367/RES_summary!M$21</f>
        <v>27.534020998192577</v>
      </c>
      <c r="N424" s="178">
        <f>N367/RES_summary!N$21</f>
        <v>25.252143334940239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165</v>
      </c>
      <c r="B425" s="132"/>
      <c r="C425" s="183">
        <f>C368/RES_summary!C$21</f>
        <v>30.917052954844227</v>
      </c>
      <c r="D425" s="183">
        <f>D368/RES_summary!D$21</f>
        <v>0</v>
      </c>
      <c r="E425" s="183">
        <f>E368/RES_summary!E$21</f>
        <v>0</v>
      </c>
      <c r="F425" s="183">
        <f>F368/RES_summary!F$21</f>
        <v>30.426866067563825</v>
      </c>
      <c r="G425" s="183">
        <f>G368/RES_summary!G$21</f>
        <v>29.421482932690331</v>
      </c>
      <c r="H425" s="183">
        <f>H368/RES_summary!H$21</f>
        <v>28.898002298479671</v>
      </c>
      <c r="I425" s="183">
        <f>I368/RES_summary!I$21</f>
        <v>0</v>
      </c>
      <c r="J425" s="183">
        <f>J368/RES_summary!J$21</f>
        <v>27.852006422360724</v>
      </c>
      <c r="K425" s="183">
        <f>K368/RES_summary!K$21</f>
        <v>27.29080392790955</v>
      </c>
      <c r="L425" s="183">
        <f>L368/RES_summary!L$21</f>
        <v>0</v>
      </c>
      <c r="M425" s="183">
        <f>M368/RES_summary!M$21</f>
        <v>27.888687470066532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164</v>
      </c>
      <c r="B426" s="132"/>
      <c r="C426" s="183">
        <f>C369/RES_summary!C$21</f>
        <v>22.271006133564011</v>
      </c>
      <c r="D426" s="183">
        <f>D369/RES_summary!D$21</f>
        <v>0</v>
      </c>
      <c r="E426" s="183">
        <f>E369/RES_summary!E$21</f>
        <v>0</v>
      </c>
      <c r="F426" s="183">
        <f>F369/RES_summary!F$21</f>
        <v>22.454790300806508</v>
      </c>
      <c r="G426" s="183">
        <f>G369/RES_summary!G$21</f>
        <v>22.171200658229726</v>
      </c>
      <c r="H426" s="183">
        <f>H369/RES_summary!H$21</f>
        <v>21.959409240391214</v>
      </c>
      <c r="I426" s="183">
        <f>I369/RES_summary!I$21</f>
        <v>0</v>
      </c>
      <c r="J426" s="183">
        <f>J369/RES_summary!J$21</f>
        <v>21.423394911253236</v>
      </c>
      <c r="K426" s="183">
        <f>K369/RES_summary!K$21</f>
        <v>20.922062279135726</v>
      </c>
      <c r="L426" s="183">
        <f>L369/RES_summary!L$21</f>
        <v>0</v>
      </c>
      <c r="M426" s="183">
        <f>M369/RES_summary!M$21</f>
        <v>20.77973650508282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163</v>
      </c>
      <c r="B427" s="165"/>
      <c r="C427" s="182">
        <f>C370/RES_summary!C$21</f>
        <v>12.922001631736638</v>
      </c>
      <c r="D427" s="182">
        <f>D370/RES_summary!D$21</f>
        <v>0</v>
      </c>
      <c r="E427" s="182">
        <f>E370/RES_summary!E$21</f>
        <v>0</v>
      </c>
      <c r="F427" s="182">
        <f>F370/RES_summary!F$21</f>
        <v>12.794325883151638</v>
      </c>
      <c r="G427" s="182">
        <f>G370/RES_summary!G$21</f>
        <v>12.470591309153974</v>
      </c>
      <c r="H427" s="182">
        <f>H370/RES_summary!H$21</f>
        <v>12.307433714238625</v>
      </c>
      <c r="I427" s="182">
        <f>I370/RES_summary!I$21</f>
        <v>0</v>
      </c>
      <c r="J427" s="182">
        <f>J370/RES_summary!J$21</f>
        <v>11.916434070008108</v>
      </c>
      <c r="K427" s="182">
        <f>K370/RES_summary!K$21</f>
        <v>11.596340623339746</v>
      </c>
      <c r="L427" s="182">
        <f>L370/RES_summary!L$21</f>
        <v>0</v>
      </c>
      <c r="M427" s="182">
        <f>M370/RES_summary!M$21</f>
        <v>11.620379611162441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9.3490045018273769</v>
      </c>
      <c r="D428" s="181">
        <f>D371/RES_summary!D$21</f>
        <v>0</v>
      </c>
      <c r="E428" s="181">
        <f>E371/RES_summary!E$21</f>
        <v>0</v>
      </c>
      <c r="F428" s="181">
        <f>F371/RES_summary!F$21</f>
        <v>9.6604644176548664</v>
      </c>
      <c r="G428" s="181">
        <f>G371/RES_summary!G$21</f>
        <v>9.7006093490757497</v>
      </c>
      <c r="H428" s="181">
        <f>H371/RES_summary!H$21</f>
        <v>9.6519755261525848</v>
      </c>
      <c r="I428" s="181">
        <f>I371/RES_summary!I$21</f>
        <v>0</v>
      </c>
      <c r="J428" s="181">
        <f>J371/RES_summary!J$21</f>
        <v>9.5069608412451245</v>
      </c>
      <c r="K428" s="181">
        <f>K371/RES_summary!K$21</f>
        <v>9.3257216557959879</v>
      </c>
      <c r="L428" s="181">
        <f>L371/RES_summary!L$21</f>
        <v>0</v>
      </c>
      <c r="M428" s="181">
        <f>M371/RES_summary!M$21</f>
        <v>9.1593568939203784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25.676533566748923</v>
      </c>
      <c r="D429" s="180">
        <f>D372/RES_summary!D$21</f>
        <v>0</v>
      </c>
      <c r="E429" s="180">
        <f>E372/RES_summary!E$21</f>
        <v>0</v>
      </c>
      <c r="F429" s="180">
        <f>F372/RES_summary!F$21</f>
        <v>30.496842122618187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24.818441909710199</v>
      </c>
      <c r="K429" s="180">
        <f>K372/RES_summary!K$21</f>
        <v>23.903037197774054</v>
      </c>
      <c r="L429" s="180">
        <f>L372/RES_summary!L$21</f>
        <v>0</v>
      </c>
      <c r="M429" s="180">
        <f>M372/RES_summary!M$21</f>
        <v>28.22273827121457</v>
      </c>
      <c r="N429" s="180">
        <f>N372/RES_summary!N$21</f>
        <v>25.635994853986716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19.807788232757492</v>
      </c>
      <c r="D430" s="179">
        <f>D373/RES_summary!D$21</f>
        <v>0</v>
      </c>
      <c r="E430" s="179">
        <f>E373/RES_summary!E$21</f>
        <v>0</v>
      </c>
      <c r="F430" s="179">
        <f>F373/RES_summary!F$21</f>
        <v>22.402967429805553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19.239150047082489</v>
      </c>
      <c r="K430" s="179">
        <f>K373/RES_summary!K$21</f>
        <v>18.781351431786486</v>
      </c>
      <c r="L430" s="179">
        <f>L373/RES_summary!L$21</f>
        <v>0</v>
      </c>
      <c r="M430" s="179">
        <f>M373/RES_summary!M$21</f>
        <v>20.66728418046532</v>
      </c>
      <c r="N430" s="179">
        <f>N373/RES_summary!N$21</f>
        <v>19.151113455639834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10.537357082412019</v>
      </c>
      <c r="D431" s="177">
        <f>D374/RES_summary!D$21</f>
        <v>0</v>
      </c>
      <c r="E431" s="177">
        <f>E374/RES_summary!E$21</f>
        <v>0</v>
      </c>
      <c r="F431" s="177">
        <f>F374/RES_summary!F$21</f>
        <v>12.684785248212881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9.8942465385650422</v>
      </c>
      <c r="K431" s="177">
        <f>K374/RES_summary!K$21</f>
        <v>9.5474911058699536</v>
      </c>
      <c r="L431" s="177">
        <f>L374/RES_summary!L$21</f>
        <v>0</v>
      </c>
      <c r="M431" s="177">
        <f>M374/RES_summary!M$21</f>
        <v>11.427854826910943</v>
      </c>
      <c r="N431" s="177">
        <f>N374/RES_summary!N$21</f>
        <v>10.232345823278235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9.2704311503454733</v>
      </c>
      <c r="D432" s="177">
        <f>D375/RES_summary!D$21</f>
        <v>0</v>
      </c>
      <c r="E432" s="177">
        <f>E375/RES_summary!E$21</f>
        <v>0</v>
      </c>
      <c r="F432" s="177">
        <f>F375/RES_summary!F$21</f>
        <v>9.7181821815926721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9.3449035085174437</v>
      </c>
      <c r="K432" s="177">
        <f>K375/RES_summary!K$21</f>
        <v>9.2338603259165364</v>
      </c>
      <c r="L432" s="177">
        <f>L375/RES_summary!L$21</f>
        <v>0</v>
      </c>
      <c r="M432" s="177">
        <f>M375/RES_summary!M$21</f>
        <v>9.2394293535543781</v>
      </c>
      <c r="N432" s="177">
        <f>N375/RES_summary!N$21</f>
        <v>8.9187676323616003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10.089272337078556</v>
      </c>
      <c r="D433" s="178">
        <f>D376/RES_summary!D$21</f>
        <v>0</v>
      </c>
      <c r="E433" s="178">
        <f>E376/RES_summary!E$21</f>
        <v>0</v>
      </c>
      <c r="F433" s="178">
        <f>F376/RES_summary!F$21</f>
        <v>12.875057384121208</v>
      </c>
      <c r="G433" s="178">
        <f>G376/RES_summary!G$21</f>
        <v>10.908534624933802</v>
      </c>
      <c r="H433" s="178">
        <f>H376/RES_summary!H$21</f>
        <v>11.374614027736044</v>
      </c>
      <c r="I433" s="178">
        <f>I376/RES_summary!I$21</f>
        <v>0</v>
      </c>
      <c r="J433" s="178">
        <f>J376/RES_summary!J$21</f>
        <v>9.8469899107122458</v>
      </c>
      <c r="K433" s="178">
        <f>K376/RES_summary!K$21</f>
        <v>10.132437552193283</v>
      </c>
      <c r="L433" s="178">
        <f>L376/RES_summary!L$21</f>
        <v>0</v>
      </c>
      <c r="M433" s="178">
        <f>M376/RES_summary!M$21</f>
        <v>10.040793667432725</v>
      </c>
      <c r="N433" s="178">
        <f>N376/RES_summary!N$21</f>
        <v>9.8782140664704343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10.089272337078556</v>
      </c>
      <c r="D435" s="176">
        <f>D378/RES_summary!D$21</f>
        <v>0</v>
      </c>
      <c r="E435" s="176">
        <f>E378/RES_summary!E$21</f>
        <v>0</v>
      </c>
      <c r="F435" s="176">
        <f>F378/RES_summary!F$21</f>
        <v>12.875057384121208</v>
      </c>
      <c r="G435" s="176">
        <f>G378/RES_summary!G$21</f>
        <v>10.908534624933802</v>
      </c>
      <c r="H435" s="176">
        <f>H378/RES_summary!H$21</f>
        <v>11.374614027736044</v>
      </c>
      <c r="I435" s="176">
        <f>I378/RES_summary!I$21</f>
        <v>0</v>
      </c>
      <c r="J435" s="176">
        <f>J378/RES_summary!J$21</f>
        <v>9.8469899107122458</v>
      </c>
      <c r="K435" s="176">
        <f>K378/RES_summary!K$21</f>
        <v>10.132437552193283</v>
      </c>
      <c r="L435" s="176">
        <f>L378/RES_summary!L$21</f>
        <v>0</v>
      </c>
      <c r="M435" s="176">
        <f>M378/RES_summary!M$21</f>
        <v>10.040793667432725</v>
      </c>
      <c r="N435" s="176">
        <f>N378/RES_summary!N$21</f>
        <v>9.8782140664704343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92.603873077915736</v>
      </c>
      <c r="D437" s="184">
        <f>D380/RES_summary!D$21</f>
        <v>0</v>
      </c>
      <c r="E437" s="184">
        <f>E380/RES_summary!E$21</f>
        <v>0</v>
      </c>
      <c r="F437" s="184">
        <f>F380/RES_summary!F$21</f>
        <v>102.51704343132013</v>
      </c>
      <c r="G437" s="184">
        <f>G380/RES_summary!G$21</f>
        <v>113.85168983538023</v>
      </c>
      <c r="H437" s="184">
        <f>H380/RES_summary!H$21</f>
        <v>97.313268503419721</v>
      </c>
      <c r="I437" s="184">
        <f>I380/RES_summary!I$21</f>
        <v>0</v>
      </c>
      <c r="J437" s="184">
        <f>J380/RES_summary!J$21</f>
        <v>89.949525549107406</v>
      </c>
      <c r="K437" s="184">
        <f>K380/RES_summary!K$21</f>
        <v>99.809766250984296</v>
      </c>
      <c r="L437" s="184">
        <f>L380/RES_summary!L$21</f>
        <v>0</v>
      </c>
      <c r="M437" s="184">
        <f>M380/RES_summary!M$21</f>
        <v>100.87097526772368</v>
      </c>
      <c r="N437" s="184">
        <f>N380/RES_summary!N$21</f>
        <v>123.16958453280539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59.438314473285899</v>
      </c>
      <c r="D438" s="178">
        <f>D381/RES_summary!D$21</f>
        <v>0</v>
      </c>
      <c r="E438" s="178">
        <f>E381/RES_summary!E$21</f>
        <v>0</v>
      </c>
      <c r="F438" s="178">
        <f>F381/RES_summary!F$21</f>
        <v>65.695007688670287</v>
      </c>
      <c r="G438" s="178">
        <f>G381/RES_summary!G$21</f>
        <v>69.329474343186078</v>
      </c>
      <c r="H438" s="178">
        <f>H381/RES_summary!H$21</f>
        <v>63.356736953723875</v>
      </c>
      <c r="I438" s="178">
        <f>I381/RES_summary!I$21</f>
        <v>0</v>
      </c>
      <c r="J438" s="178">
        <f>J381/RES_summary!J$21</f>
        <v>63.503377598252072</v>
      </c>
      <c r="K438" s="178">
        <f>K381/RES_summary!K$21</f>
        <v>64.785570927670406</v>
      </c>
      <c r="L438" s="178">
        <f>L381/RES_summary!L$21</f>
        <v>0</v>
      </c>
      <c r="M438" s="178">
        <f>M381/RES_summary!M$21</f>
        <v>63.197711379337456</v>
      </c>
      <c r="N438" s="178">
        <f>N381/RES_summary!N$21</f>
        <v>65.3842561827542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166</v>
      </c>
      <c r="B439" s="156"/>
      <c r="C439" s="177">
        <f>C382/RES_summary!C$21</f>
        <v>57.722933631736993</v>
      </c>
      <c r="D439" s="177">
        <f>D382/RES_summary!D$21</f>
        <v>0</v>
      </c>
      <c r="E439" s="177">
        <f>E382/RES_summary!E$21</f>
        <v>0</v>
      </c>
      <c r="F439" s="177">
        <f>F382/RES_summary!F$21</f>
        <v>63.004696140368956</v>
      </c>
      <c r="G439" s="177">
        <f>G382/RES_summary!G$21</f>
        <v>66.780081538402271</v>
      </c>
      <c r="H439" s="177">
        <f>H382/RES_summary!H$21</f>
        <v>61.239099352114771</v>
      </c>
      <c r="I439" s="177">
        <f>I382/RES_summary!I$21</f>
        <v>0</v>
      </c>
      <c r="J439" s="177">
        <f>J382/RES_summary!J$21</f>
        <v>62.160431550024683</v>
      </c>
      <c r="K439" s="177">
        <f>K382/RES_summary!K$21</f>
        <v>63.554925618435469</v>
      </c>
      <c r="L439" s="177">
        <f>L382/RES_summary!L$21</f>
        <v>0</v>
      </c>
      <c r="M439" s="177">
        <f>M382/RES_summary!M$21</f>
        <v>61.489468087763655</v>
      </c>
      <c r="N439" s="177">
        <f>N382/RES_summary!N$21</f>
        <v>64.290967540698716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1.7153808415488982</v>
      </c>
      <c r="D440" s="177">
        <f>D383/RES_summary!D$21</f>
        <v>0</v>
      </c>
      <c r="E440" s="177">
        <f>E383/RES_summary!E$21</f>
        <v>0</v>
      </c>
      <c r="F440" s="177">
        <f>F383/RES_summary!F$21</f>
        <v>2.6903115483013238</v>
      </c>
      <c r="G440" s="177">
        <f>G383/RES_summary!G$21</f>
        <v>2.5493928047838019</v>
      </c>
      <c r="H440" s="177">
        <f>H383/RES_summary!H$21</f>
        <v>2.1176376016091121</v>
      </c>
      <c r="I440" s="177">
        <f>I383/RES_summary!I$21</f>
        <v>0</v>
      </c>
      <c r="J440" s="177">
        <f>J383/RES_summary!J$21</f>
        <v>1.3429460482273907</v>
      </c>
      <c r="K440" s="177">
        <f>K383/RES_summary!K$21</f>
        <v>1.2306453092349361</v>
      </c>
      <c r="L440" s="177">
        <f>L383/RES_summary!L$21</f>
        <v>0</v>
      </c>
      <c r="M440" s="177">
        <f>M383/RES_summary!M$21</f>
        <v>1.7082432915738031</v>
      </c>
      <c r="N440" s="177">
        <f>N383/RES_summary!N$21</f>
        <v>1.0932886420554815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7.7297023614435805</v>
      </c>
      <c r="D441" s="178">
        <f>D384/RES_summary!D$21</f>
        <v>0</v>
      </c>
      <c r="E441" s="178">
        <f>E384/RES_summary!E$21</f>
        <v>0</v>
      </c>
      <c r="F441" s="178">
        <f>F384/RES_summary!F$21</f>
        <v>6.327415548416897</v>
      </c>
      <c r="G441" s="178">
        <f>G384/RES_summary!G$21</f>
        <v>18.894205482367486</v>
      </c>
      <c r="H441" s="178">
        <f>H384/RES_summary!H$21</f>
        <v>8.1301515194338769</v>
      </c>
      <c r="I441" s="178">
        <f>I384/RES_summary!I$21</f>
        <v>0</v>
      </c>
      <c r="J441" s="178">
        <f>J384/RES_summary!J$21</f>
        <v>0.87534492040451439</v>
      </c>
      <c r="K441" s="178">
        <f>K384/RES_summary!K$21</f>
        <v>9.997350357920272</v>
      </c>
      <c r="L441" s="178">
        <f>L384/RES_summary!L$21</f>
        <v>0</v>
      </c>
      <c r="M441" s="178">
        <f>M384/RES_summary!M$21</f>
        <v>10.693368885281082</v>
      </c>
      <c r="N441" s="178">
        <f>N384/RES_summary!N$21</f>
        <v>30.393744726752484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7.7297023614435805</v>
      </c>
      <c r="D442" s="177">
        <f>D385/RES_summary!D$21</f>
        <v>0</v>
      </c>
      <c r="E442" s="177">
        <f>E385/RES_summary!E$21</f>
        <v>0</v>
      </c>
      <c r="F442" s="177">
        <f>F385/RES_summary!F$21</f>
        <v>6.327415548416897</v>
      </c>
      <c r="G442" s="177">
        <f>G385/RES_summary!G$21</f>
        <v>18.894205482367486</v>
      </c>
      <c r="H442" s="177">
        <f>H385/RES_summary!H$21</f>
        <v>8.1301515194338769</v>
      </c>
      <c r="I442" s="177">
        <f>I385/RES_summary!I$21</f>
        <v>0</v>
      </c>
      <c r="J442" s="177">
        <f>J385/RES_summary!J$21</f>
        <v>0.87534492040451439</v>
      </c>
      <c r="K442" s="177">
        <f>K385/RES_summary!K$21</f>
        <v>9.997350357920272</v>
      </c>
      <c r="L442" s="177">
        <f>L385/RES_summary!L$21</f>
        <v>0</v>
      </c>
      <c r="M442" s="177">
        <f>M385/RES_summary!M$21</f>
        <v>10.693368885281082</v>
      </c>
      <c r="N442" s="177">
        <f>N385/RES_summary!N$21</f>
        <v>30.393744726752484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17.040895783866443</v>
      </c>
      <c r="D443" s="178">
        <f>D386/RES_summary!D$21</f>
        <v>0</v>
      </c>
      <c r="E443" s="178">
        <f>E386/RES_summary!E$21</f>
        <v>0</v>
      </c>
      <c r="F443" s="178">
        <f>F386/RES_summary!F$21</f>
        <v>19.654634880756742</v>
      </c>
      <c r="G443" s="178">
        <f>G386/RES_summary!G$21</f>
        <v>16.413246471019157</v>
      </c>
      <c r="H443" s="178">
        <f>H386/RES_summary!H$21</f>
        <v>16.190566014796794</v>
      </c>
      <c r="I443" s="178">
        <f>I386/RES_summary!I$21</f>
        <v>0</v>
      </c>
      <c r="J443" s="178">
        <f>J386/RES_summary!J$21</f>
        <v>17.151838933409774</v>
      </c>
      <c r="K443" s="178">
        <f>K386/RES_summary!K$21</f>
        <v>16.377419485400097</v>
      </c>
      <c r="L443" s="178">
        <f>L386/RES_summary!L$21</f>
        <v>0</v>
      </c>
      <c r="M443" s="178">
        <f>M386/RES_summary!M$21</f>
        <v>18.402968100131243</v>
      </c>
      <c r="N443" s="178">
        <f>N386/RES_summary!N$21</f>
        <v>18.956547039171898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165</v>
      </c>
      <c r="B444" s="132"/>
      <c r="C444" s="183">
        <f>C387/RES_summary!C$21</f>
        <v>16.703673267061511</v>
      </c>
      <c r="D444" s="183">
        <f>D387/RES_summary!D$21</f>
        <v>0</v>
      </c>
      <c r="E444" s="183">
        <f>E387/RES_summary!E$21</f>
        <v>0</v>
      </c>
      <c r="F444" s="183">
        <f>F387/RES_summary!F$21</f>
        <v>16.729607022059238</v>
      </c>
      <c r="G444" s="183">
        <f>G387/RES_summary!G$21</f>
        <v>16.294557555167444</v>
      </c>
      <c r="H444" s="183">
        <f>H387/RES_summary!H$21</f>
        <v>16.123263063490217</v>
      </c>
      <c r="I444" s="183">
        <f>I387/RES_summary!I$21</f>
        <v>0</v>
      </c>
      <c r="J444" s="183">
        <f>J387/RES_summary!J$21</f>
        <v>15.723176398720927</v>
      </c>
      <c r="K444" s="183">
        <f>K387/RES_summary!K$21</f>
        <v>15.353889500773196</v>
      </c>
      <c r="L444" s="183">
        <f>L387/RES_summary!L$21</f>
        <v>0</v>
      </c>
      <c r="M444" s="183">
        <f>M387/RES_summary!M$21</f>
        <v>15.577029319537527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164</v>
      </c>
      <c r="B445" s="132"/>
      <c r="C445" s="183">
        <f>C388/RES_summary!C$21</f>
        <v>16.348651792865077</v>
      </c>
      <c r="D445" s="183">
        <f>D388/RES_summary!D$21</f>
        <v>0</v>
      </c>
      <c r="E445" s="183">
        <f>E388/RES_summary!E$21</f>
        <v>0</v>
      </c>
      <c r="F445" s="183">
        <f>F388/RES_summary!F$21</f>
        <v>16.77558414085118</v>
      </c>
      <c r="G445" s="183">
        <f>G388/RES_summary!G$21</f>
        <v>16.694402535043253</v>
      </c>
      <c r="H445" s="183">
        <f>H388/RES_summary!H$21</f>
        <v>16.589442591159138</v>
      </c>
      <c r="I445" s="183">
        <f>I388/RES_summary!I$21</f>
        <v>0</v>
      </c>
      <c r="J445" s="183">
        <f>J388/RES_summary!J$21</f>
        <v>16.281156015583104</v>
      </c>
      <c r="K445" s="183">
        <f>K388/RES_summary!K$21</f>
        <v>15.942920378211944</v>
      </c>
      <c r="L445" s="183">
        <f>L388/RES_summary!L$21</f>
        <v>0</v>
      </c>
      <c r="M445" s="183">
        <f>M388/RES_summary!M$21</f>
        <v>15.746062490187413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163</v>
      </c>
      <c r="B446" s="165"/>
      <c r="C446" s="182">
        <f>C389/RES_summary!C$21</f>
        <v>6.7361035609868321</v>
      </c>
      <c r="D446" s="182">
        <f>D389/RES_summary!D$21</f>
        <v>0</v>
      </c>
      <c r="E446" s="182">
        <f>E389/RES_summary!E$21</f>
        <v>0</v>
      </c>
      <c r="F446" s="182">
        <f>F389/RES_summary!F$21</f>
        <v>6.8422247873798883</v>
      </c>
      <c r="G446" s="182">
        <f>G389/RES_summary!G$21</f>
        <v>6.7873657392848985</v>
      </c>
      <c r="H446" s="182">
        <f>H389/RES_summary!H$21</f>
        <v>6.7717825869112627</v>
      </c>
      <c r="I446" s="182">
        <f>I389/RES_summary!I$21</f>
        <v>0</v>
      </c>
      <c r="J446" s="182">
        <f>J389/RES_summary!J$21</f>
        <v>6.6286606000255963</v>
      </c>
      <c r="K446" s="182">
        <f>K389/RES_summary!K$21</f>
        <v>6.5020083490800049</v>
      </c>
      <c r="L446" s="182">
        <f>L389/RES_summary!L$21</f>
        <v>0</v>
      </c>
      <c r="M446" s="182">
        <f>M389/RES_summary!M$21</f>
        <v>6.5419753886224719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9.6125482318782485</v>
      </c>
      <c r="D447" s="181">
        <f>D390/RES_summary!D$21</f>
        <v>0</v>
      </c>
      <c r="E447" s="181">
        <f>E390/RES_summary!E$21</f>
        <v>0</v>
      </c>
      <c r="F447" s="181">
        <f>F390/RES_summary!F$21</f>
        <v>9.933359353471289</v>
      </c>
      <c r="G447" s="181">
        <f>G390/RES_summary!G$21</f>
        <v>9.9070367957583532</v>
      </c>
      <c r="H447" s="181">
        <f>H390/RES_summary!H$21</f>
        <v>9.8176600042478732</v>
      </c>
      <c r="I447" s="181">
        <f>I390/RES_summary!I$21</f>
        <v>0</v>
      </c>
      <c r="J447" s="181">
        <f>J390/RES_summary!J$21</f>
        <v>9.6524954155575102</v>
      </c>
      <c r="K447" s="181">
        <f>K390/RES_summary!K$21</f>
        <v>9.4409120291319404</v>
      </c>
      <c r="L447" s="181">
        <f>L390/RES_summary!L$21</f>
        <v>0</v>
      </c>
      <c r="M447" s="181">
        <f>M390/RES_summary!M$21</f>
        <v>9.2040871015649426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18.008700002990938</v>
      </c>
      <c r="D448" s="180">
        <f>D391/RES_summary!D$21</f>
        <v>0</v>
      </c>
      <c r="E448" s="180">
        <f>E391/RES_summary!E$21</f>
        <v>0</v>
      </c>
      <c r="F448" s="180">
        <f>F391/RES_summary!F$21</f>
        <v>21.770290370437955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18.150347193670221</v>
      </c>
      <c r="K448" s="180">
        <f>K391/RES_summary!K$21</f>
        <v>17.513456240372864</v>
      </c>
      <c r="L448" s="180">
        <f>L391/RES_summary!L$21</f>
        <v>0</v>
      </c>
      <c r="M448" s="180">
        <f>M391/RES_summary!M$21</f>
        <v>20.941262843518015</v>
      </c>
      <c r="N448" s="180">
        <f>N391/RES_summary!N$21</f>
        <v>19.103712859739751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16.824411946380557</v>
      </c>
      <c r="D449" s="179">
        <f>D392/RES_summary!D$21</f>
        <v>0</v>
      </c>
      <c r="E449" s="179">
        <f>E392/RES_summary!E$21</f>
        <v>0</v>
      </c>
      <c r="F449" s="179">
        <f>F392/RES_summary!F$21</f>
        <v>18.716223852573183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16.763684162459292</v>
      </c>
      <c r="K449" s="179">
        <f>K392/RES_summary!K$21</f>
        <v>16.409094986290256</v>
      </c>
      <c r="L449" s="179">
        <f>L392/RES_summary!L$21</f>
        <v>0</v>
      </c>
      <c r="M449" s="179">
        <f>M392/RES_summary!M$21</f>
        <v>17.584936125639654</v>
      </c>
      <c r="N449" s="179">
        <f>N392/RES_summary!N$21</f>
        <v>16.617457511203888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7.2119539503668939</v>
      </c>
      <c r="D450" s="177">
        <f>D393/RES_summary!D$21</f>
        <v>0</v>
      </c>
      <c r="E450" s="177">
        <f>E393/RES_summary!E$21</f>
        <v>0</v>
      </c>
      <c r="F450" s="177">
        <f>F393/RES_summary!F$21</f>
        <v>8.7826971899411532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7.112716350677208</v>
      </c>
      <c r="K450" s="177">
        <f>K393/RES_summary!K$21</f>
        <v>6.9684797397901193</v>
      </c>
      <c r="L450" s="177">
        <f>L393/RES_summary!L$21</f>
        <v>0</v>
      </c>
      <c r="M450" s="177">
        <f>M393/RES_summary!M$21</f>
        <v>8.3767014723959576</v>
      </c>
      <c r="N450" s="177">
        <f>N393/RES_summary!N$21</f>
        <v>7.6414851438958564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9.6124579960136618</v>
      </c>
      <c r="D451" s="177">
        <f>D394/RES_summary!D$21</f>
        <v>0</v>
      </c>
      <c r="E451" s="177">
        <f>E394/RES_summary!E$21</f>
        <v>0</v>
      </c>
      <c r="F451" s="177">
        <f>F394/RES_summary!F$21</f>
        <v>9.9335266626320298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9.6509678117820847</v>
      </c>
      <c r="K451" s="177">
        <f>K394/RES_summary!K$21</f>
        <v>9.4406152465001352</v>
      </c>
      <c r="L451" s="177">
        <f>L394/RES_summary!L$21</f>
        <v>0</v>
      </c>
      <c r="M451" s="177">
        <f>M394/RES_summary!M$21</f>
        <v>9.2082346532436947</v>
      </c>
      <c r="N451" s="177">
        <f>N394/RES_summary!N$21</f>
        <v>8.9759723673080316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8.3949604593198099</v>
      </c>
      <c r="D452" s="178">
        <f>D395/RES_summary!D$21</f>
        <v>0</v>
      </c>
      <c r="E452" s="178">
        <f>E395/RES_summary!E$21</f>
        <v>0</v>
      </c>
      <c r="F452" s="178">
        <f>F395/RES_summary!F$21</f>
        <v>10.839985313476221</v>
      </c>
      <c r="G452" s="178">
        <f>G395/RES_summary!G$21</f>
        <v>9.2147635388075031</v>
      </c>
      <c r="H452" s="178">
        <f>H395/RES_summary!H$21</f>
        <v>9.6358140154651899</v>
      </c>
      <c r="I452" s="178">
        <f>I395/RES_summary!I$21</f>
        <v>0</v>
      </c>
      <c r="J452" s="178">
        <f>J395/RES_summary!J$21</f>
        <v>8.4189640970410462</v>
      </c>
      <c r="K452" s="178">
        <f>K395/RES_summary!K$21</f>
        <v>8.6494254799935018</v>
      </c>
      <c r="L452" s="178">
        <f>L395/RES_summary!L$21</f>
        <v>0</v>
      </c>
      <c r="M452" s="178">
        <f>M395/RES_summary!M$21</f>
        <v>8.5769269029739164</v>
      </c>
      <c r="N452" s="178">
        <f>N395/RES_summary!N$21</f>
        <v>8.4350365841268093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8.3949604593198099</v>
      </c>
      <c r="D454" s="176">
        <f>D397/RES_summary!D$21</f>
        <v>0</v>
      </c>
      <c r="E454" s="176">
        <f>E397/RES_summary!E$21</f>
        <v>0</v>
      </c>
      <c r="F454" s="176">
        <f>F397/RES_summary!F$21</f>
        <v>10.839985313476221</v>
      </c>
      <c r="G454" s="176">
        <f>G397/RES_summary!G$21</f>
        <v>9.2147635388075031</v>
      </c>
      <c r="H454" s="176">
        <f>H397/RES_summary!H$21</f>
        <v>9.6358140154651899</v>
      </c>
      <c r="I454" s="176">
        <f>I397/RES_summary!I$21</f>
        <v>0</v>
      </c>
      <c r="J454" s="176">
        <f>J397/RES_summary!J$21</f>
        <v>8.4189640970410462</v>
      </c>
      <c r="K454" s="176">
        <f>K397/RES_summary!K$21</f>
        <v>8.6494254799935018</v>
      </c>
      <c r="L454" s="176">
        <f>L397/RES_summary!L$21</f>
        <v>0</v>
      </c>
      <c r="M454" s="176">
        <f>M397/RES_summary!M$21</f>
        <v>8.5769269029739164</v>
      </c>
      <c r="N454" s="176">
        <f>N397/RES_summary!N$21</f>
        <v>8.4350365841268093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30.501132774526546</v>
      </c>
      <c r="D456" s="184">
        <f>D399/RES_summary!D$21</f>
        <v>0</v>
      </c>
      <c r="E456" s="184">
        <f>E399/RES_summary!E$21</f>
        <v>0</v>
      </c>
      <c r="F456" s="184">
        <f>F399/RES_summary!F$21</f>
        <v>29.565757445991022</v>
      </c>
      <c r="G456" s="184">
        <f>G399/RES_summary!G$21</f>
        <v>34.43485683005953</v>
      </c>
      <c r="H456" s="184">
        <f>H399/RES_summary!H$21</f>
        <v>31.952461164539734</v>
      </c>
      <c r="I456" s="184">
        <f>I399/RES_summary!I$21</f>
        <v>0</v>
      </c>
      <c r="J456" s="184">
        <f>J399/RES_summary!J$21</f>
        <v>28.756446283305767</v>
      </c>
      <c r="K456" s="184">
        <f>K399/RES_summary!K$21</f>
        <v>29.72805601263142</v>
      </c>
      <c r="L456" s="184">
        <f>L399/RES_summary!L$21</f>
        <v>0</v>
      </c>
      <c r="M456" s="184">
        <f>M399/RES_summary!M$21</f>
        <v>28.028794605936035</v>
      </c>
      <c r="N456" s="184">
        <f>N399/RES_summary!N$21</f>
        <v>25.986364676661633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24.514099386246933</v>
      </c>
      <c r="D457" s="178">
        <f>D400/RES_summary!D$21</f>
        <v>0</v>
      </c>
      <c r="E457" s="178">
        <f>E400/RES_summary!E$21</f>
        <v>0</v>
      </c>
      <c r="F457" s="178">
        <f>F400/RES_summary!F$21</f>
        <v>26.299960667346436</v>
      </c>
      <c r="G457" s="178">
        <f>G400/RES_summary!G$21</f>
        <v>27.912014625524382</v>
      </c>
      <c r="H457" s="178">
        <f>H400/RES_summary!H$21</f>
        <v>24.950522094109523</v>
      </c>
      <c r="I457" s="178">
        <f>I400/RES_summary!I$21</f>
        <v>0</v>
      </c>
      <c r="J457" s="178">
        <f>J400/RES_summary!J$21</f>
        <v>26.188595410514189</v>
      </c>
      <c r="K457" s="178">
        <f>K400/RES_summary!K$21</f>
        <v>26.267613331917502</v>
      </c>
      <c r="L457" s="178">
        <f>L400/RES_summary!L$21</f>
        <v>0</v>
      </c>
      <c r="M457" s="178">
        <f>M400/RES_summary!M$21</f>
        <v>24.824813616238789</v>
      </c>
      <c r="N457" s="178">
        <f>N400/RES_summary!N$21</f>
        <v>25.986364676661633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166</v>
      </c>
      <c r="B458" s="156"/>
      <c r="C458" s="177">
        <f>C401/RES_summary!C$21</f>
        <v>24.514099386246933</v>
      </c>
      <c r="D458" s="177">
        <f>D401/RES_summary!D$21</f>
        <v>0</v>
      </c>
      <c r="E458" s="177">
        <f>E401/RES_summary!E$21</f>
        <v>0</v>
      </c>
      <c r="F458" s="177">
        <f>F401/RES_summary!F$21</f>
        <v>26.299960667346436</v>
      </c>
      <c r="G458" s="177">
        <f>G401/RES_summary!G$21</f>
        <v>27.912014625524382</v>
      </c>
      <c r="H458" s="177">
        <f>H401/RES_summary!H$21</f>
        <v>24.950522094109523</v>
      </c>
      <c r="I458" s="177">
        <f>I401/RES_summary!I$21</f>
        <v>0</v>
      </c>
      <c r="J458" s="177">
        <f>J401/RES_summary!J$21</f>
        <v>26.188595410514189</v>
      </c>
      <c r="K458" s="177">
        <f>K401/RES_summary!K$21</f>
        <v>26.267613331917502</v>
      </c>
      <c r="L458" s="177">
        <f>L401/RES_summary!L$21</f>
        <v>0</v>
      </c>
      <c r="M458" s="177">
        <f>M401/RES_summary!M$21</f>
        <v>24.824813616238789</v>
      </c>
      <c r="N458" s="177">
        <f>N401/RES_summary!N$21</f>
        <v>25.986364676661633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5.9870333882796123</v>
      </c>
      <c r="D462" s="178">
        <f>D405/RES_summary!D$21</f>
        <v>0</v>
      </c>
      <c r="E462" s="178">
        <f>E405/RES_summary!E$21</f>
        <v>0</v>
      </c>
      <c r="F462" s="178">
        <f>F405/RES_summary!F$21</f>
        <v>3.265796778644583</v>
      </c>
      <c r="G462" s="178">
        <f>G405/RES_summary!G$21</f>
        <v>6.5228422045351531</v>
      </c>
      <c r="H462" s="178">
        <f>H405/RES_summary!H$21</f>
        <v>7.0019390704302094</v>
      </c>
      <c r="I462" s="178">
        <f>I405/RES_summary!I$21</f>
        <v>0</v>
      </c>
      <c r="J462" s="178">
        <f>J405/RES_summary!J$21</f>
        <v>2.5678508727915785</v>
      </c>
      <c r="K462" s="178">
        <f>K405/RES_summary!K$21</f>
        <v>3.4604426807139195</v>
      </c>
      <c r="L462" s="178">
        <f>L405/RES_summary!L$21</f>
        <v>0</v>
      </c>
      <c r="M462" s="178">
        <f>M405/RES_summary!M$21</f>
        <v>3.2039809896972469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165</v>
      </c>
      <c r="B463" s="132"/>
      <c r="C463" s="183">
        <f>C406/RES_summary!C$21</f>
        <v>8.271110726598085</v>
      </c>
      <c r="D463" s="183">
        <f>D406/RES_summary!D$21</f>
        <v>0</v>
      </c>
      <c r="E463" s="183">
        <f>E406/RES_summary!E$21</f>
        <v>0</v>
      </c>
      <c r="F463" s="183">
        <f>F406/RES_summary!F$21</f>
        <v>8.1367175679583372</v>
      </c>
      <c r="G463" s="183">
        <f>G406/RES_summary!G$21</f>
        <v>7.8685142823320318</v>
      </c>
      <c r="H463" s="183">
        <f>H406/RES_summary!H$21</f>
        <v>7.6347423890258526</v>
      </c>
      <c r="I463" s="183">
        <f>I406/RES_summary!I$21</f>
        <v>0</v>
      </c>
      <c r="J463" s="183">
        <f>J406/RES_summary!J$21</f>
        <v>7.4416886986103092</v>
      </c>
      <c r="K463" s="183">
        <f>K406/RES_summary!K$21</f>
        <v>7.2919085535149595</v>
      </c>
      <c r="L463" s="183">
        <f>L406/RES_summary!L$21</f>
        <v>0</v>
      </c>
      <c r="M463" s="183">
        <f>M406/RES_summary!M$21</f>
        <v>7.4458525414530783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164</v>
      </c>
      <c r="B464" s="132"/>
      <c r="C464" s="183">
        <f>C407/RES_summary!C$21</f>
        <v>3.4569694097777348</v>
      </c>
      <c r="D464" s="183">
        <f>D407/RES_summary!D$21</f>
        <v>0</v>
      </c>
      <c r="E464" s="183">
        <f>E407/RES_summary!E$21</f>
        <v>0</v>
      </c>
      <c r="F464" s="183">
        <f>F407/RES_summary!F$21</f>
        <v>3.4214439289428684</v>
      </c>
      <c r="G464" s="183">
        <f>G407/RES_summary!G$21</f>
        <v>3.3351488791265731</v>
      </c>
      <c r="H464" s="183">
        <f>H407/RES_summary!H$21</f>
        <v>3.2515772165734438</v>
      </c>
      <c r="I464" s="183">
        <f>I407/RES_summary!I$21</f>
        <v>0</v>
      </c>
      <c r="J464" s="183">
        <f>J407/RES_summary!J$21</f>
        <v>3.1839139845709497</v>
      </c>
      <c r="K464" s="183">
        <f>K407/RES_summary!K$21</f>
        <v>3.0984596717697817</v>
      </c>
      <c r="L464" s="183">
        <f>L407/RES_summary!L$21</f>
        <v>0</v>
      </c>
      <c r="M464" s="183">
        <f>M407/RES_summary!M$21</f>
        <v>3.102463432647768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163</v>
      </c>
      <c r="B465" s="165"/>
      <c r="C465" s="182">
        <f>C408/RES_summary!C$21</f>
        <v>3.4569694097777348</v>
      </c>
      <c r="D465" s="182">
        <f>D408/RES_summary!D$21</f>
        <v>0</v>
      </c>
      <c r="E465" s="182">
        <f>E408/RES_summary!E$21</f>
        <v>0</v>
      </c>
      <c r="F465" s="182">
        <f>F408/RES_summary!F$21</f>
        <v>3.4214439289428684</v>
      </c>
      <c r="G465" s="182">
        <f>G408/RES_summary!G$21</f>
        <v>3.3351488791265731</v>
      </c>
      <c r="H465" s="182">
        <f>H408/RES_summary!H$21</f>
        <v>3.2515772165734438</v>
      </c>
      <c r="I465" s="182">
        <f>I408/RES_summary!I$21</f>
        <v>0</v>
      </c>
      <c r="J465" s="182">
        <f>J408/RES_summary!J$21</f>
        <v>3.1839139845709497</v>
      </c>
      <c r="K465" s="182">
        <f>K408/RES_summary!K$21</f>
        <v>3.0984596717697817</v>
      </c>
      <c r="L465" s="182">
        <f>L408/RES_summary!L$21</f>
        <v>0</v>
      </c>
      <c r="M465" s="182">
        <f>M408/RES_summary!M$21</f>
        <v>3.102463432647768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14866020</v>
      </c>
      <c r="C5" s="151">
        <f>RES_hhdet_num!C$62</f>
        <v>14947656</v>
      </c>
      <c r="D5" s="151">
        <f>RES_hhdet_num!D$62</f>
        <v>14744066.999999998</v>
      </c>
      <c r="E5" s="151">
        <f>RES_hhdet_num!E$62</f>
        <v>15573041</v>
      </c>
      <c r="F5" s="151">
        <f>RES_hhdet_num!F$62</f>
        <v>15623478.999999996</v>
      </c>
      <c r="G5" s="151">
        <f>RES_hhdet_num!G$62</f>
        <v>15679342.999999998</v>
      </c>
      <c r="H5" s="151">
        <f>RES_hhdet_num!H$62</f>
        <v>15250012.999999998</v>
      </c>
      <c r="I5" s="151">
        <f>RES_hhdet_num!I$62</f>
        <v>14535484</v>
      </c>
      <c r="J5" s="151">
        <f>RES_hhdet_num!J$62</f>
        <v>15054120.000000002</v>
      </c>
      <c r="K5" s="151">
        <f>RES_hhdet_num!K$62</f>
        <v>15346632.000000004</v>
      </c>
      <c r="L5" s="151">
        <f>RES_hhdet_num!L$62</f>
        <v>15997061.999999998</v>
      </c>
      <c r="M5" s="151">
        <f>RES_hhdet_num!M$62</f>
        <v>15794193</v>
      </c>
      <c r="N5" s="151">
        <f>RES_hhdet_num!N$62</f>
        <v>16318869.000000002</v>
      </c>
      <c r="O5" s="151">
        <f>RES_hhdet_num!O$62</f>
        <v>16291783.000000004</v>
      </c>
      <c r="P5" s="151">
        <f>RES_hhdet_num!P$62</f>
        <v>16663331.000000002</v>
      </c>
      <c r="Q5" s="151">
        <f>RES_hhdet_num!Q$62</f>
        <v>16647595.000000002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14866020</v>
      </c>
      <c r="C7" s="67">
        <f>RES_hhdet_num!C$64</f>
        <v>14947656</v>
      </c>
      <c r="D7" s="67">
        <f>RES_hhdet_num!D$64</f>
        <v>14744066.999999998</v>
      </c>
      <c r="E7" s="67">
        <f>RES_hhdet_num!E$64</f>
        <v>15573041</v>
      </c>
      <c r="F7" s="67">
        <f>RES_hhdet_num!F$64</f>
        <v>15623478.999999996</v>
      </c>
      <c r="G7" s="67">
        <f>RES_hhdet_num!G$64</f>
        <v>15679342.999999998</v>
      </c>
      <c r="H7" s="67">
        <f>RES_hhdet_num!H$64</f>
        <v>15250012.999999998</v>
      </c>
      <c r="I7" s="67">
        <f>RES_hhdet_num!I$64</f>
        <v>14535484</v>
      </c>
      <c r="J7" s="67">
        <f>RES_hhdet_num!J$64</f>
        <v>15054120.000000002</v>
      </c>
      <c r="K7" s="67">
        <f>RES_hhdet_num!K$64</f>
        <v>15346632.000000004</v>
      </c>
      <c r="L7" s="67">
        <f>RES_hhdet_num!L$64</f>
        <v>15997061.999999998</v>
      </c>
      <c r="M7" s="67">
        <f>RES_hhdet_num!M$64</f>
        <v>15794193</v>
      </c>
      <c r="N7" s="67">
        <f>RES_hhdet_num!N$64</f>
        <v>16318869.000000002</v>
      </c>
      <c r="O7" s="67">
        <f>RES_hhdet_num!O$64</f>
        <v>16291783.000000004</v>
      </c>
      <c r="P7" s="67">
        <f>RES_hhdet_num!P$64</f>
        <v>16663331.000000002</v>
      </c>
      <c r="Q7" s="67">
        <f>RES_hhdet_num!Q$64</f>
        <v>16647595.000000002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1404529</v>
      </c>
      <c r="C9" s="67">
        <f>RES_hhdet_num!C$67</f>
        <v>1497480</v>
      </c>
      <c r="D9" s="67">
        <f>RES_hhdet_num!D$67</f>
        <v>1564932</v>
      </c>
      <c r="E9" s="67">
        <f>RES_hhdet_num!E$67</f>
        <v>1766422</v>
      </c>
      <c r="F9" s="67">
        <f>RES_hhdet_num!F$67</f>
        <v>1886487.9999999998</v>
      </c>
      <c r="G9" s="67">
        <f>RES_hhdet_num!G$67</f>
        <v>2042611.9999999998</v>
      </c>
      <c r="H9" s="67">
        <f>RES_hhdet_num!H$67</f>
        <v>2094892.9999999998</v>
      </c>
      <c r="I9" s="67">
        <f>RES_hhdet_num!I$67</f>
        <v>2076721</v>
      </c>
      <c r="J9" s="67">
        <f>RES_hhdet_num!J$67</f>
        <v>2277936</v>
      </c>
      <c r="K9" s="67">
        <f>RES_hhdet_num!K$67</f>
        <v>2414200.0000000005</v>
      </c>
      <c r="L9" s="67">
        <f>RES_hhdet_num!L$67</f>
        <v>2682161</v>
      </c>
      <c r="M9" s="67">
        <f>RES_hhdet_num!M$67</f>
        <v>3254531</v>
      </c>
      <c r="N9" s="67">
        <f>RES_hhdet_num!N$67</f>
        <v>4079550.9999999995</v>
      </c>
      <c r="O9" s="67">
        <f>RES_hhdet_num!O$67</f>
        <v>4436622</v>
      </c>
      <c r="P9" s="67">
        <f>RES_hhdet_num!P$67</f>
        <v>4787377.0000000009</v>
      </c>
      <c r="Q9" s="67">
        <f>RES_hhdet_num!Q$67</f>
        <v>5028999.0000000009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12761274</v>
      </c>
      <c r="C11" s="67">
        <f>RES_hhdet_num!C$69</f>
        <v>12979780</v>
      </c>
      <c r="D11" s="67">
        <f>RES_hhdet_num!D$69</f>
        <v>12973889</v>
      </c>
      <c r="E11" s="67">
        <f>RES_hhdet_num!E$69</f>
        <v>13275304</v>
      </c>
      <c r="F11" s="67">
        <f>RES_hhdet_num!F$69</f>
        <v>14243356.999999996</v>
      </c>
      <c r="G11" s="67">
        <f>RES_hhdet_num!G$69</f>
        <v>13867916.999999998</v>
      </c>
      <c r="H11" s="67">
        <f>RES_hhdet_num!H$69</f>
        <v>13557729.999999998</v>
      </c>
      <c r="I11" s="67">
        <f>RES_hhdet_num!I$69</f>
        <v>13219916</v>
      </c>
      <c r="J11" s="67">
        <f>RES_hhdet_num!J$69</f>
        <v>13075143.000000002</v>
      </c>
      <c r="K11" s="67">
        <f>RES_hhdet_num!K$69</f>
        <v>13712030.000000004</v>
      </c>
      <c r="L11" s="67">
        <f>RES_hhdet_num!L$69</f>
        <v>14482751.999999998</v>
      </c>
      <c r="M11" s="67">
        <f>RES_hhdet_num!M$69</f>
        <v>14887872</v>
      </c>
      <c r="N11" s="67">
        <f>RES_hhdet_num!N$69</f>
        <v>14972437.000000002</v>
      </c>
      <c r="O11" s="67">
        <f>RES_hhdet_num!O$69</f>
        <v>15035481.000000004</v>
      </c>
      <c r="P11" s="67">
        <f>RES_hhdet_num!P$69</f>
        <v>15298056.000000002</v>
      </c>
      <c r="Q11" s="67">
        <f>RES_hhdet_num!Q$69</f>
        <v>15254826.000000002</v>
      </c>
    </row>
    <row r="12" spans="1:17" ht="12" customHeight="1" x14ac:dyDescent="0.25">
      <c r="A12" s="23" t="s">
        <v>159</v>
      </c>
      <c r="B12" s="67">
        <f>RES_hhdet_num!B$70</f>
        <v>64935</v>
      </c>
      <c r="C12" s="67">
        <f>RES_hhdet_num!C$70</f>
        <v>70934</v>
      </c>
      <c r="D12" s="67">
        <f>RES_hhdet_num!D$70</f>
        <v>80472</v>
      </c>
      <c r="E12" s="67">
        <f>RES_hhdet_num!E$70</f>
        <v>91519</v>
      </c>
      <c r="F12" s="67">
        <f>RES_hhdet_num!F$70</f>
        <v>111454.99999999999</v>
      </c>
      <c r="G12" s="67">
        <f>RES_hhdet_num!G$70</f>
        <v>157947.99999999997</v>
      </c>
      <c r="H12" s="67">
        <f>RES_hhdet_num!H$70</f>
        <v>196589.99999999991</v>
      </c>
      <c r="I12" s="67">
        <f>RES_hhdet_num!I$70</f>
        <v>286912.00000000006</v>
      </c>
      <c r="J12" s="67">
        <f>RES_hhdet_num!J$70</f>
        <v>362551</v>
      </c>
      <c r="K12" s="67">
        <f>RES_hhdet_num!K$70</f>
        <v>485634.00000000012</v>
      </c>
      <c r="L12" s="67">
        <f>RES_hhdet_num!L$70</f>
        <v>780775.99999999988</v>
      </c>
      <c r="M12" s="67">
        <f>RES_hhdet_num!M$70</f>
        <v>833648</v>
      </c>
      <c r="N12" s="67">
        <f>RES_hhdet_num!N$70</f>
        <v>941954.00000000012</v>
      </c>
      <c r="O12" s="67">
        <f>RES_hhdet_num!O$70</f>
        <v>1043500.0000000002</v>
      </c>
      <c r="P12" s="67">
        <f>RES_hhdet_num!P$70</f>
        <v>1151922.0000000002</v>
      </c>
      <c r="Q12" s="67">
        <f>RES_hhdet_num!Q$70</f>
        <v>1225539.0000000002</v>
      </c>
    </row>
    <row r="13" spans="1:17" ht="12" customHeight="1" x14ac:dyDescent="0.25">
      <c r="A13" s="23" t="s">
        <v>142</v>
      </c>
      <c r="B13" s="67">
        <f>RES_hhdet_num!B$73</f>
        <v>2029484</v>
      </c>
      <c r="C13" s="67">
        <f>RES_hhdet_num!C$73</f>
        <v>1886632</v>
      </c>
      <c r="D13" s="67">
        <f>RES_hhdet_num!D$73</f>
        <v>1679290</v>
      </c>
      <c r="E13" s="67">
        <f>RES_hhdet_num!E$73</f>
        <v>2191112.9999999991</v>
      </c>
      <c r="F13" s="67">
        <f>RES_hhdet_num!F$73</f>
        <v>1258816.9999999998</v>
      </c>
      <c r="G13" s="67">
        <f>RES_hhdet_num!G$73</f>
        <v>1634858.0000000002</v>
      </c>
      <c r="H13" s="67">
        <f>RES_hhdet_num!H$73</f>
        <v>1474314.9999999995</v>
      </c>
      <c r="I13" s="67">
        <f>RES_hhdet_num!I$73</f>
        <v>1006805</v>
      </c>
      <c r="J13" s="67">
        <f>RES_hhdet_num!J$73</f>
        <v>1572814.9999999993</v>
      </c>
      <c r="K13" s="67">
        <f>RES_hhdet_num!K$73</f>
        <v>1109667.0000000002</v>
      </c>
      <c r="L13" s="67">
        <f>RES_hhdet_num!L$73</f>
        <v>696011.99999999988</v>
      </c>
      <c r="M13" s="67">
        <f>RES_hhdet_num!M$73</f>
        <v>68819</v>
      </c>
      <c r="N13" s="67">
        <f>RES_hhdet_num!N$73</f>
        <v>380537.00000000017</v>
      </c>
      <c r="O13" s="67">
        <f>RES_hhdet_num!O$73</f>
        <v>198991.00000000006</v>
      </c>
      <c r="P13" s="67">
        <f>RES_hhdet_num!P$73</f>
        <v>198413.00000000006</v>
      </c>
      <c r="Q13" s="67">
        <f>RES_hhdet_num!Q$73</f>
        <v>154794.00000000003</v>
      </c>
    </row>
    <row r="14" spans="1:17" ht="12" customHeight="1" x14ac:dyDescent="0.25">
      <c r="A14" s="23" t="s">
        <v>141</v>
      </c>
      <c r="B14" s="67">
        <f>RES_hhdet_num!B$74</f>
        <v>10327</v>
      </c>
      <c r="C14" s="67">
        <f>RES_hhdet_num!C$74</f>
        <v>10309.999999999493</v>
      </c>
      <c r="D14" s="67">
        <f>RES_hhdet_num!D$74</f>
        <v>10415.999999998074</v>
      </c>
      <c r="E14" s="67">
        <f>RES_hhdet_num!E$74</f>
        <v>15105</v>
      </c>
      <c r="F14" s="67">
        <f>RES_hhdet_num!F$74</f>
        <v>9849.9999999999982</v>
      </c>
      <c r="G14" s="67">
        <f>RES_hhdet_num!G$74</f>
        <v>18619.999999999996</v>
      </c>
      <c r="H14" s="67">
        <f>RES_hhdet_num!H$74</f>
        <v>21377.999999999996</v>
      </c>
      <c r="I14" s="67">
        <f>RES_hhdet_num!I$74</f>
        <v>21851.000000000004</v>
      </c>
      <c r="J14" s="67">
        <f>RES_hhdet_num!J$74</f>
        <v>43611</v>
      </c>
      <c r="K14" s="67">
        <f>RES_hhdet_num!K$74</f>
        <v>39301.000000000007</v>
      </c>
      <c r="L14" s="67">
        <f>RES_hhdet_num!L$74</f>
        <v>37521.999999999993</v>
      </c>
      <c r="M14" s="67">
        <f>RES_hhdet_num!M$74</f>
        <v>3854</v>
      </c>
      <c r="N14" s="67">
        <f>RES_hhdet_num!N$74</f>
        <v>23941</v>
      </c>
      <c r="O14" s="67">
        <f>RES_hhdet_num!O$74</f>
        <v>13811.000000000004</v>
      </c>
      <c r="P14" s="67">
        <f>RES_hhdet_num!P$74</f>
        <v>14940.000000000004</v>
      </c>
      <c r="Q14" s="67">
        <f>RES_hhdet_num!Q$74</f>
        <v>12436.000000000004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12278293</v>
      </c>
      <c r="C16" s="67">
        <f>RES_hhdet_num!C$78</f>
        <v>12364916</v>
      </c>
      <c r="D16" s="67">
        <f>RES_hhdet_num!D$78</f>
        <v>12762955</v>
      </c>
      <c r="E16" s="67">
        <f>RES_hhdet_num!E$78</f>
        <v>13418799.999999998</v>
      </c>
      <c r="F16" s="67">
        <f>RES_hhdet_num!F$78</f>
        <v>13567180.999999996</v>
      </c>
      <c r="G16" s="67">
        <f>RES_hhdet_num!G$78</f>
        <v>14144987.999999998</v>
      </c>
      <c r="H16" s="67">
        <f>RES_hhdet_num!H$78</f>
        <v>13533557.999999996</v>
      </c>
      <c r="I16" s="67">
        <f>RES_hhdet_num!I$78</f>
        <v>13160915.999999998</v>
      </c>
      <c r="J16" s="67">
        <f>RES_hhdet_num!J$78</f>
        <v>13567742.000000002</v>
      </c>
      <c r="K16" s="67">
        <f>RES_hhdet_num!K$78</f>
        <v>14113282.000000004</v>
      </c>
      <c r="L16" s="67">
        <f>RES_hhdet_num!L$78</f>
        <v>15214398.999999998</v>
      </c>
      <c r="M16" s="67">
        <f>RES_hhdet_num!M$78</f>
        <v>15734449.999999996</v>
      </c>
      <c r="N16" s="67">
        <f>RES_hhdet_num!N$78</f>
        <v>15821568</v>
      </c>
      <c r="O16" s="67">
        <f>RES_hhdet_num!O$78</f>
        <v>15986364.000000006</v>
      </c>
      <c r="P16" s="67">
        <f>RES_hhdet_num!P$78</f>
        <v>16256449</v>
      </c>
      <c r="Q16" s="67">
        <f>RES_hhdet_num!Q$78</f>
        <v>16344694</v>
      </c>
    </row>
    <row r="17" spans="1:17" ht="12" customHeight="1" x14ac:dyDescent="0.25">
      <c r="A17" s="29" t="s">
        <v>140</v>
      </c>
      <c r="B17" s="83">
        <f>RES_hhdet_num!B$79</f>
        <v>2587727</v>
      </c>
      <c r="C17" s="83">
        <f>RES_hhdet_num!C$79</f>
        <v>2582740</v>
      </c>
      <c r="D17" s="83">
        <f>RES_hhdet_num!D$79</f>
        <v>1981112</v>
      </c>
      <c r="E17" s="83">
        <f>RES_hhdet_num!E$79</f>
        <v>2154241</v>
      </c>
      <c r="F17" s="83">
        <f>RES_hhdet_num!F$79</f>
        <v>2056297.9999999998</v>
      </c>
      <c r="G17" s="83">
        <f>RES_hhdet_num!G$79</f>
        <v>1534354.9999999998</v>
      </c>
      <c r="H17" s="83">
        <f>RES_hhdet_num!H$79</f>
        <v>1716454.9999999993</v>
      </c>
      <c r="I17" s="83">
        <f>RES_hhdet_num!I$79</f>
        <v>1374568.0000000005</v>
      </c>
      <c r="J17" s="83">
        <f>RES_hhdet_num!J$79</f>
        <v>1486378</v>
      </c>
      <c r="K17" s="83">
        <f>RES_hhdet_num!K$79</f>
        <v>1233350.0000000002</v>
      </c>
      <c r="L17" s="83">
        <f>RES_hhdet_num!L$79</f>
        <v>782663.00000000012</v>
      </c>
      <c r="M17" s="83">
        <f>RES_hhdet_num!M$79</f>
        <v>59743</v>
      </c>
      <c r="N17" s="83">
        <f>RES_hhdet_num!N$79</f>
        <v>497300.99999999924</v>
      </c>
      <c r="O17" s="83">
        <f>RES_hhdet_num!O$79</f>
        <v>305419.00000000006</v>
      </c>
      <c r="P17" s="83">
        <f>RES_hhdet_num!P$79</f>
        <v>406882.00000000012</v>
      </c>
      <c r="Q17" s="83">
        <f>RES_hhdet_num!Q$79</f>
        <v>302901.00000000006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929126.25</v>
      </c>
      <c r="D21" s="67">
        <f t="shared" si="0"/>
        <v>929126.25000000186</v>
      </c>
      <c r="E21" s="67">
        <f t="shared" si="0"/>
        <v>929126.24999999814</v>
      </c>
      <c r="F21" s="67">
        <f t="shared" si="0"/>
        <v>929126.25000000373</v>
      </c>
      <c r="G21" s="67">
        <f t="shared" si="0"/>
        <v>929126.24999999814</v>
      </c>
      <c r="H21" s="67">
        <f t="shared" si="0"/>
        <v>929126.25</v>
      </c>
      <c r="I21" s="67">
        <f t="shared" si="0"/>
        <v>929126.24999999814</v>
      </c>
      <c r="J21" s="67">
        <f t="shared" si="0"/>
        <v>929126.24999999814</v>
      </c>
      <c r="K21" s="67">
        <f t="shared" si="0"/>
        <v>929126.24999999814</v>
      </c>
      <c r="L21" s="67">
        <f t="shared" si="0"/>
        <v>929126.25000000559</v>
      </c>
      <c r="M21" s="67">
        <f t="shared" si="0"/>
        <v>929126.24999999814</v>
      </c>
      <c r="N21" s="67">
        <f t="shared" si="0"/>
        <v>929126.24999999814</v>
      </c>
      <c r="O21" s="67">
        <f t="shared" si="0"/>
        <v>929126.24999999627</v>
      </c>
      <c r="P21" s="67">
        <f t="shared" si="0"/>
        <v>929126.25000000186</v>
      </c>
      <c r="Q21" s="67">
        <f t="shared" si="0"/>
        <v>929126.24999999814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175607</v>
      </c>
      <c r="D23" s="67">
        <f t="shared" si="1"/>
        <v>159468</v>
      </c>
      <c r="E23" s="67">
        <f t="shared" si="1"/>
        <v>131674.5</v>
      </c>
      <c r="F23" s="67">
        <f t="shared" si="1"/>
        <v>177670.00000000023</v>
      </c>
      <c r="G23" s="67">
        <f t="shared" si="1"/>
        <v>174885.00000000023</v>
      </c>
      <c r="H23" s="67">
        <f t="shared" si="1"/>
        <v>171107.00000000023</v>
      </c>
      <c r="I23" s="67">
        <f t="shared" si="1"/>
        <v>131674.5</v>
      </c>
      <c r="J23" s="67">
        <f t="shared" si="1"/>
        <v>301419</v>
      </c>
      <c r="K23" s="67">
        <f t="shared" si="1"/>
        <v>268557.99999999953</v>
      </c>
      <c r="L23" s="67">
        <f t="shared" si="1"/>
        <v>226920.00000000047</v>
      </c>
      <c r="M23" s="67">
        <f t="shared" si="1"/>
        <v>153887.25</v>
      </c>
      <c r="N23" s="67">
        <f t="shared" si="1"/>
        <v>300486.00000000047</v>
      </c>
      <c r="O23" s="67">
        <f t="shared" si="1"/>
        <v>333386</v>
      </c>
      <c r="P23" s="67">
        <f t="shared" si="1"/>
        <v>223565.99999999907</v>
      </c>
      <c r="Q23" s="67">
        <f t="shared" si="1"/>
        <v>109186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626507.36082419753</v>
      </c>
      <c r="D25" s="67">
        <f t="shared" si="2"/>
        <v>664321.77802137472</v>
      </c>
      <c r="E25" s="67">
        <f t="shared" si="2"/>
        <v>1087208.8397170994</v>
      </c>
      <c r="F25" s="67">
        <f t="shared" si="2"/>
        <v>598185.00000000186</v>
      </c>
      <c r="G25" s="67">
        <f t="shared" si="2"/>
        <v>1008639.2081173938</v>
      </c>
      <c r="H25" s="67">
        <f t="shared" si="2"/>
        <v>727868.04456896335</v>
      </c>
      <c r="I25" s="67">
        <f t="shared" si="2"/>
        <v>664573.30375751667</v>
      </c>
      <c r="J25" s="67">
        <f t="shared" si="2"/>
        <v>1098695.2184991334</v>
      </c>
      <c r="K25" s="67">
        <f t="shared" si="2"/>
        <v>641725.81170258671</v>
      </c>
      <c r="L25" s="67">
        <f t="shared" si="2"/>
        <v>913674.62716321088</v>
      </c>
      <c r="M25" s="67">
        <f t="shared" si="2"/>
        <v>929126.24999999814</v>
      </c>
      <c r="N25" s="67">
        <f t="shared" si="2"/>
        <v>1053063.4228429608</v>
      </c>
      <c r="O25" s="67">
        <f t="shared" si="2"/>
        <v>805189.07715703547</v>
      </c>
      <c r="P25" s="67">
        <f t="shared" si="2"/>
        <v>929126.25000000186</v>
      </c>
      <c r="Q25" s="67">
        <f t="shared" si="2"/>
        <v>929126.25</v>
      </c>
    </row>
    <row r="26" spans="1:17" ht="12" customHeight="1" x14ac:dyDescent="0.25">
      <c r="A26" s="23" t="s">
        <v>159</v>
      </c>
      <c r="B26" s="67"/>
      <c r="C26" s="67">
        <f t="shared" si="2"/>
        <v>4364.2591737833573</v>
      </c>
      <c r="D26" s="67">
        <f t="shared" si="2"/>
        <v>3568.032728377686</v>
      </c>
      <c r="E26" s="67">
        <f t="shared" si="2"/>
        <v>7283.2148247457808</v>
      </c>
      <c r="F26" s="67">
        <f t="shared" si="2"/>
        <v>5363.7735100398859</v>
      </c>
      <c r="G26" s="67">
        <f t="shared" si="2"/>
        <v>3768.1244882244791</v>
      </c>
      <c r="H26" s="67">
        <f t="shared" si="2"/>
        <v>3377.4757135942637</v>
      </c>
      <c r="I26" s="67">
        <f t="shared" si="2"/>
        <v>3043.4999999999418</v>
      </c>
      <c r="J26" s="67">
        <f t="shared" si="2"/>
        <v>8757.7590535331401</v>
      </c>
      <c r="K26" s="67">
        <f t="shared" si="2"/>
        <v>17355.818587306072</v>
      </c>
      <c r="L26" s="67">
        <f t="shared" si="2"/>
        <v>17489.418299446697</v>
      </c>
      <c r="M26" s="67">
        <f t="shared" si="2"/>
        <v>15537.828303384362</v>
      </c>
      <c r="N26" s="67">
        <f t="shared" si="2"/>
        <v>25267.272061838768</v>
      </c>
      <c r="O26" s="67">
        <f t="shared" si="2"/>
        <v>14406.740060173674</v>
      </c>
      <c r="P26" s="67">
        <f t="shared" si="2"/>
        <v>39440.357960319147</v>
      </c>
      <c r="Q26" s="67">
        <f t="shared" si="2"/>
        <v>32017.156268869992</v>
      </c>
    </row>
    <row r="27" spans="1:17" ht="12" customHeight="1" x14ac:dyDescent="0.25">
      <c r="A27" s="23" t="s">
        <v>142</v>
      </c>
      <c r="B27" s="67"/>
      <c r="C27" s="67">
        <f t="shared" si="2"/>
        <v>297393.09925446846</v>
      </c>
      <c r="D27" s="67">
        <f t="shared" si="2"/>
        <v>261005.57117887866</v>
      </c>
      <c r="E27" s="67">
        <f t="shared" si="2"/>
        <v>190264.5</v>
      </c>
      <c r="F27" s="67">
        <f t="shared" si="2"/>
        <v>965562.66294471896</v>
      </c>
      <c r="G27" s="67">
        <f t="shared" si="2"/>
        <v>190264.5</v>
      </c>
      <c r="H27" s="67">
        <f t="shared" si="2"/>
        <v>197880.7297174423</v>
      </c>
      <c r="I27" s="67">
        <f t="shared" si="2"/>
        <v>468920.92083977116</v>
      </c>
      <c r="J27" s="67">
        <f t="shared" si="2"/>
        <v>91252.092840696685</v>
      </c>
      <c r="K27" s="67">
        <f t="shared" si="2"/>
        <v>463147.99999999907</v>
      </c>
      <c r="L27" s="67">
        <f t="shared" si="2"/>
        <v>430101.7109502739</v>
      </c>
      <c r="M27" s="67">
        <f t="shared" si="2"/>
        <v>627192.99999999988</v>
      </c>
      <c r="N27" s="67">
        <f t="shared" si="2"/>
        <v>0</v>
      </c>
      <c r="O27" s="67">
        <f t="shared" si="2"/>
        <v>358950.90202047321</v>
      </c>
      <c r="P27" s="67">
        <f t="shared" si="2"/>
        <v>185856.60579891998</v>
      </c>
      <c r="Q27" s="67">
        <f t="shared" si="2"/>
        <v>51212.641530454683</v>
      </c>
    </row>
    <row r="28" spans="1:17" ht="12" customHeight="1" x14ac:dyDescent="0.25">
      <c r="A28" s="23" t="s">
        <v>141</v>
      </c>
      <c r="B28" s="67"/>
      <c r="C28" s="67">
        <f t="shared" si="2"/>
        <v>968.24999999999818</v>
      </c>
      <c r="D28" s="67">
        <f t="shared" si="2"/>
        <v>968.25</v>
      </c>
      <c r="E28" s="67">
        <f t="shared" si="2"/>
        <v>1954.4203270681828</v>
      </c>
      <c r="F28" s="67">
        <f t="shared" si="2"/>
        <v>5350.4115525689522</v>
      </c>
      <c r="G28" s="67">
        <f t="shared" si="2"/>
        <v>2855.6681426627365</v>
      </c>
      <c r="H28" s="67">
        <f t="shared" si="2"/>
        <v>296.09856886228954</v>
      </c>
      <c r="I28" s="67">
        <f t="shared" si="2"/>
        <v>0</v>
      </c>
      <c r="J28" s="67">
        <f t="shared" si="2"/>
        <v>9651.3373220531212</v>
      </c>
      <c r="K28" s="67">
        <f t="shared" si="2"/>
        <v>4309.9999999999927</v>
      </c>
      <c r="L28" s="67">
        <f t="shared" si="2"/>
        <v>2665.6420238101782</v>
      </c>
      <c r="M28" s="67">
        <f t="shared" si="2"/>
        <v>33667.999999999993</v>
      </c>
      <c r="N28" s="67">
        <f t="shared" si="2"/>
        <v>3854</v>
      </c>
      <c r="O28" s="67">
        <f t="shared" si="2"/>
        <v>22442.813653907735</v>
      </c>
      <c r="P28" s="67">
        <f t="shared" si="2"/>
        <v>13811.000000000004</v>
      </c>
      <c r="Q28" s="67">
        <f t="shared" si="2"/>
        <v>3114.0658040539947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1151090.25</v>
      </c>
      <c r="D30" s="67">
        <f t="shared" si="3"/>
        <v>1151090.25</v>
      </c>
      <c r="E30" s="67">
        <f t="shared" si="3"/>
        <v>1151090.2500000019</v>
      </c>
      <c r="F30" s="67">
        <f t="shared" si="3"/>
        <v>1151090.2500000019</v>
      </c>
      <c r="G30" s="67">
        <f t="shared" si="3"/>
        <v>1151090.2499999981</v>
      </c>
      <c r="H30" s="67">
        <f t="shared" si="3"/>
        <v>1151090.2500000019</v>
      </c>
      <c r="I30" s="67">
        <f t="shared" si="3"/>
        <v>1331652.8721985128</v>
      </c>
      <c r="J30" s="67">
        <f t="shared" si="3"/>
        <v>1151090.2499999963</v>
      </c>
      <c r="K30" s="67">
        <f t="shared" si="3"/>
        <v>1985525.6318803839</v>
      </c>
      <c r="L30" s="67">
        <f t="shared" si="3"/>
        <v>1813108.0474921931</v>
      </c>
      <c r="M30" s="67">
        <f t="shared" si="3"/>
        <v>2708870.7374591082</v>
      </c>
      <c r="N30" s="67">
        <f t="shared" si="3"/>
        <v>2031040.5543455668</v>
      </c>
      <c r="O30" s="67">
        <f t="shared" si="3"/>
        <v>2087262.7170554195</v>
      </c>
      <c r="P30" s="67">
        <f t="shared" si="3"/>
        <v>1617906.6752563603</v>
      </c>
      <c r="Q30" s="67">
        <f t="shared" si="3"/>
        <v>1354224.0028014854</v>
      </c>
    </row>
    <row r="31" spans="1:17" ht="12" customHeight="1" x14ac:dyDescent="0.25">
      <c r="A31" s="29" t="s">
        <v>140</v>
      </c>
      <c r="B31" s="83"/>
      <c r="C31" s="83">
        <f t="shared" si="3"/>
        <v>242599.5</v>
      </c>
      <c r="D31" s="83">
        <f t="shared" si="3"/>
        <v>665147.45250781253</v>
      </c>
      <c r="E31" s="83">
        <f t="shared" si="3"/>
        <v>242599.5</v>
      </c>
      <c r="F31" s="83">
        <f t="shared" si="3"/>
        <v>242599.50000000023</v>
      </c>
      <c r="G31" s="83">
        <f t="shared" si="3"/>
        <v>570760.78294457425</v>
      </c>
      <c r="H31" s="83">
        <f t="shared" si="3"/>
        <v>242599.50000000023</v>
      </c>
      <c r="I31" s="83">
        <f t="shared" si="3"/>
        <v>353350.49719851464</v>
      </c>
      <c r="J31" s="83">
        <f t="shared" si="3"/>
        <v>242599.5</v>
      </c>
      <c r="K31" s="83">
        <f t="shared" si="3"/>
        <v>418926.3681196142</v>
      </c>
      <c r="L31" s="83">
        <f t="shared" si="3"/>
        <v>456895.38848146575</v>
      </c>
      <c r="M31" s="83">
        <f t="shared" si="3"/>
        <v>722920.00000000012</v>
      </c>
      <c r="N31" s="83">
        <f t="shared" si="3"/>
        <v>0</v>
      </c>
      <c r="O31" s="83">
        <f t="shared" si="3"/>
        <v>200687.26069156488</v>
      </c>
      <c r="P31" s="83">
        <f t="shared" si="3"/>
        <v>241363.25044110231</v>
      </c>
      <c r="Q31" s="83">
        <f t="shared" si="3"/>
        <v>308201.58970400871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1010762.2500000001</v>
      </c>
      <c r="D35" s="67">
        <f>RES_hhdet_in!D$64</f>
        <v>725537.25000000012</v>
      </c>
      <c r="E35" s="67">
        <f>RES_hhdet_in!E$64</f>
        <v>1758100.2500000002</v>
      </c>
      <c r="F35" s="67">
        <f>RES_hhdet_in!F$64</f>
        <v>979564.24999999988</v>
      </c>
      <c r="G35" s="67">
        <f>RES_hhdet_in!G$64</f>
        <v>984990.25</v>
      </c>
      <c r="H35" s="67">
        <f>RES_hhdet_in!H$64</f>
        <v>499796.24999999994</v>
      </c>
      <c r="I35" s="67">
        <f>RES_hhdet_in!I$64</f>
        <v>214597.25</v>
      </c>
      <c r="J35" s="67">
        <f>RES_hhdet_in!J$64</f>
        <v>1447762.25</v>
      </c>
      <c r="K35" s="67">
        <f>RES_hhdet_in!K$64</f>
        <v>1221638.25</v>
      </c>
      <c r="L35" s="67">
        <f>RES_hhdet_in!L$64</f>
        <v>1579556.25</v>
      </c>
      <c r="M35" s="67">
        <f>RES_hhdet_in!M$64</f>
        <v>726257.25</v>
      </c>
      <c r="N35" s="67">
        <f>RES_hhdet_in!N$64</f>
        <v>1453802.2500000002</v>
      </c>
      <c r="O35" s="67">
        <f>RES_hhdet_in!O$64</f>
        <v>902040.25</v>
      </c>
      <c r="P35" s="67">
        <f>RES_hhdet_in!P$64</f>
        <v>1300674.25</v>
      </c>
      <c r="Q35" s="67">
        <f>RES_hhdet_in!Q$64</f>
        <v>913390.25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268558</v>
      </c>
      <c r="D37" s="67">
        <f>RES_hhdet_in!D$67</f>
        <v>226920</v>
      </c>
      <c r="E37" s="67">
        <f>RES_hhdet_in!E$67</f>
        <v>333164.5</v>
      </c>
      <c r="F37" s="67">
        <f>RES_hhdet_in!F$67</f>
        <v>297736</v>
      </c>
      <c r="G37" s="67">
        <f>RES_hhdet_in!G$67</f>
        <v>331009</v>
      </c>
      <c r="H37" s="67">
        <f>RES_hhdet_in!H$67</f>
        <v>223388</v>
      </c>
      <c r="I37" s="67">
        <f>RES_hhdet_in!I$67</f>
        <v>113502.5</v>
      </c>
      <c r="J37" s="67">
        <f>RES_hhdet_in!J$67</f>
        <v>502634</v>
      </c>
      <c r="K37" s="67">
        <f>RES_hhdet_in!K$67</f>
        <v>404822</v>
      </c>
      <c r="L37" s="67">
        <f>RES_hhdet_in!L$67</f>
        <v>494881</v>
      </c>
      <c r="M37" s="67">
        <f>RES_hhdet_in!M$67</f>
        <v>726257.25</v>
      </c>
      <c r="N37" s="67">
        <f>RES_hhdet_in!N$67</f>
        <v>1125506</v>
      </c>
      <c r="O37" s="67">
        <f>RES_hhdet_in!O$67</f>
        <v>690457</v>
      </c>
      <c r="P37" s="67">
        <f>RES_hhdet_in!P$67</f>
        <v>574321</v>
      </c>
      <c r="Q37" s="67">
        <f>RES_hhdet_in!Q$67</f>
        <v>350808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845013.36082419753</v>
      </c>
      <c r="D39" s="67">
        <f>RES_hhdet_in!D$69</f>
        <v>658430.77802137542</v>
      </c>
      <c r="E39" s="67">
        <f>RES_hhdet_in!E$69</f>
        <v>1388623.8397170994</v>
      </c>
      <c r="F39" s="67">
        <f>RES_hhdet_in!F$69</f>
        <v>1566237.9999999984</v>
      </c>
      <c r="G39" s="67">
        <f>RES_hhdet_in!G$69</f>
        <v>633199.20811739657</v>
      </c>
      <c r="H39" s="67">
        <f>RES_hhdet_in!H$69</f>
        <v>417681.04456896405</v>
      </c>
      <c r="I39" s="67">
        <f>RES_hhdet_in!I$69</f>
        <v>326759.30375751894</v>
      </c>
      <c r="J39" s="67">
        <f>RES_hhdet_in!J$69</f>
        <v>953922.21849913581</v>
      </c>
      <c r="K39" s="67">
        <f>RES_hhdet_in!K$69</f>
        <v>1278612.811702589</v>
      </c>
      <c r="L39" s="67">
        <f>RES_hhdet_in!L$69</f>
        <v>1684396.6271632058</v>
      </c>
      <c r="M39" s="67">
        <f>RES_hhdet_in!M$69</f>
        <v>1334246.25</v>
      </c>
      <c r="N39" s="67">
        <f>RES_hhdet_in!N$69</f>
        <v>1137628.4228429627</v>
      </c>
      <c r="O39" s="67">
        <f>RES_hhdet_in!O$69</f>
        <v>868233.07715703733</v>
      </c>
      <c r="P39" s="67">
        <f>RES_hhdet_in!P$69</f>
        <v>1191701.25</v>
      </c>
      <c r="Q39" s="67">
        <f>RES_hhdet_in!Q$69</f>
        <v>885896.25</v>
      </c>
    </row>
    <row r="40" spans="1:17" ht="12" customHeight="1" x14ac:dyDescent="0.25">
      <c r="A40" s="23" t="s">
        <v>159</v>
      </c>
      <c r="B40" s="67"/>
      <c r="C40" s="67">
        <f>RES_hhdet_in!C$70</f>
        <v>10363.25917378335</v>
      </c>
      <c r="D40" s="67">
        <f>RES_hhdet_in!D$70</f>
        <v>13106.032728377681</v>
      </c>
      <c r="E40" s="67">
        <f>RES_hhdet_in!E$70</f>
        <v>18330.214824745784</v>
      </c>
      <c r="F40" s="67">
        <f>RES_hhdet_in!F$70</f>
        <v>25299.773510039871</v>
      </c>
      <c r="G40" s="67">
        <f>RES_hhdet_in!G$70</f>
        <v>50261.124488224465</v>
      </c>
      <c r="H40" s="67">
        <f>RES_hhdet_in!H$70</f>
        <v>42019.475713594191</v>
      </c>
      <c r="I40" s="67">
        <f>RES_hhdet_in!I$70</f>
        <v>93365.500000000087</v>
      </c>
      <c r="J40" s="67">
        <f>RES_hhdet_in!J$70</f>
        <v>84396.759053533096</v>
      </c>
      <c r="K40" s="67">
        <f>RES_hhdet_in!K$70</f>
        <v>140438.81858730622</v>
      </c>
      <c r="L40" s="67">
        <f>RES_hhdet_in!L$70</f>
        <v>312631.41829944646</v>
      </c>
      <c r="M40" s="67">
        <f>RES_hhdet_in!M$70</f>
        <v>68409.82830338442</v>
      </c>
      <c r="N40" s="67">
        <f>RES_hhdet_in!N$70</f>
        <v>133573.27206183891</v>
      </c>
      <c r="O40" s="67">
        <f>RES_hhdet_in!O$70</f>
        <v>115952.74006017385</v>
      </c>
      <c r="P40" s="67">
        <f>RES_hhdet_in!P$70</f>
        <v>147862.35796031918</v>
      </c>
      <c r="Q40" s="67">
        <f>RES_hhdet_in!Q$70</f>
        <v>105634.15626887004</v>
      </c>
    </row>
    <row r="41" spans="1:17" ht="12" customHeight="1" x14ac:dyDescent="0.25">
      <c r="A41" s="23" t="s">
        <v>142</v>
      </c>
      <c r="B41" s="67"/>
      <c r="C41" s="67">
        <f>RES_hhdet_in!C$73</f>
        <v>154541.09925446825</v>
      </c>
      <c r="D41" s="67">
        <f>RES_hhdet_in!D$73</f>
        <v>53663.571178878563</v>
      </c>
      <c r="E41" s="67">
        <f>RES_hhdet_in!E$73</f>
        <v>702087.49999999884</v>
      </c>
      <c r="F41" s="67">
        <f>RES_hhdet_in!F$73</f>
        <v>33266.662944719639</v>
      </c>
      <c r="G41" s="67">
        <f>RES_hhdet_in!G$73</f>
        <v>566305.50000000047</v>
      </c>
      <c r="H41" s="67">
        <f>RES_hhdet_in!H$73</f>
        <v>37337.729717441587</v>
      </c>
      <c r="I41" s="67">
        <f>RES_hhdet_in!I$73</f>
        <v>1410.9208397715167</v>
      </c>
      <c r="J41" s="67">
        <f>RES_hhdet_in!J$73</f>
        <v>657262.09284069599</v>
      </c>
      <c r="K41" s="67">
        <f>RES_hhdet_in!K$73</f>
        <v>0</v>
      </c>
      <c r="L41" s="67">
        <f>RES_hhdet_in!L$73</f>
        <v>16446.71095027346</v>
      </c>
      <c r="M41" s="67">
        <f>RES_hhdet_in!M$73</f>
        <v>0</v>
      </c>
      <c r="N41" s="67">
        <f>RES_hhdet_in!N$73</f>
        <v>311718.00000000017</v>
      </c>
      <c r="O41" s="67">
        <f>RES_hhdet_in!O$73</f>
        <v>177404.90202047306</v>
      </c>
      <c r="P41" s="67">
        <f>RES_hhdet_in!P$73</f>
        <v>185278.60579891995</v>
      </c>
      <c r="Q41" s="67">
        <f>RES_hhdet_in!Q$73</f>
        <v>7593.6415304546608</v>
      </c>
    </row>
    <row r="42" spans="1:17" ht="12" customHeight="1" x14ac:dyDescent="0.25">
      <c r="A42" s="23" t="s">
        <v>141</v>
      </c>
      <c r="B42" s="67"/>
      <c r="C42" s="67">
        <f>RES_hhdet_in!C$74</f>
        <v>951.24999999949159</v>
      </c>
      <c r="D42" s="67">
        <f>RES_hhdet_in!D$74</f>
        <v>1074.2499999985807</v>
      </c>
      <c r="E42" s="67">
        <f>RES_hhdet_in!E$74</f>
        <v>6643.4203270701082</v>
      </c>
      <c r="F42" s="67">
        <f>RES_hhdet_in!F$74</f>
        <v>95.411552568950128</v>
      </c>
      <c r="G42" s="67">
        <f>RES_hhdet_in!G$74</f>
        <v>11625.668142662735</v>
      </c>
      <c r="H42" s="67">
        <f>RES_hhdet_in!H$74</f>
        <v>3054.0985688622891</v>
      </c>
      <c r="I42" s="67">
        <f>RES_hhdet_in!I$74</f>
        <v>473.00000000000728</v>
      </c>
      <c r="J42" s="67">
        <f>RES_hhdet_in!J$74</f>
        <v>31411.337322053118</v>
      </c>
      <c r="K42" s="67">
        <f>RES_hhdet_in!K$74</f>
        <v>0</v>
      </c>
      <c r="L42" s="67">
        <f>RES_hhdet_in!L$74</f>
        <v>886.64202381016526</v>
      </c>
      <c r="M42" s="67">
        <f>RES_hhdet_in!M$74</f>
        <v>0</v>
      </c>
      <c r="N42" s="67">
        <f>RES_hhdet_in!N$74</f>
        <v>23941</v>
      </c>
      <c r="O42" s="67">
        <f>RES_hhdet_in!O$74</f>
        <v>12312.813653907735</v>
      </c>
      <c r="P42" s="67">
        <f>RES_hhdet_in!P$74</f>
        <v>14940.000000000004</v>
      </c>
      <c r="Q42" s="67">
        <f>RES_hhdet_in!Q$74</f>
        <v>610.06580405399529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1237713.25</v>
      </c>
      <c r="D44" s="67">
        <f>RES_hhdet_in!D$78</f>
        <v>1549129.2500000002</v>
      </c>
      <c r="E44" s="67">
        <f>RES_hhdet_in!E$78</f>
        <v>1806935.2499999998</v>
      </c>
      <c r="F44" s="67">
        <f>RES_hhdet_in!F$78</f>
        <v>1299471.25</v>
      </c>
      <c r="G44" s="67">
        <f>RES_hhdet_in!G$78</f>
        <v>1728897.2500000007</v>
      </c>
      <c r="H44" s="67">
        <f>RES_hhdet_in!H$78</f>
        <v>539660.25000000035</v>
      </c>
      <c r="I44" s="67">
        <f>RES_hhdet_in!I$78</f>
        <v>959010.87219851557</v>
      </c>
      <c r="J44" s="67">
        <f>RES_hhdet_in!J$78</f>
        <v>1557916.2500000005</v>
      </c>
      <c r="K44" s="67">
        <f>RES_hhdet_in!K$78</f>
        <v>2531065.6318803853</v>
      </c>
      <c r="L44" s="67">
        <f>RES_hhdet_in!L$78</f>
        <v>2914225.0474921879</v>
      </c>
      <c r="M44" s="67">
        <f>RES_hhdet_in!M$78</f>
        <v>3228921.7374591073</v>
      </c>
      <c r="N44" s="67">
        <f>RES_hhdet_in!N$78</f>
        <v>2118158.5543455705</v>
      </c>
      <c r="O44" s="67">
        <f>RES_hhdet_in!O$78</f>
        <v>2252058.717055425</v>
      </c>
      <c r="P44" s="67">
        <f>RES_hhdet_in!P$78</f>
        <v>1887991.6752563536</v>
      </c>
      <c r="Q44" s="67">
        <f>RES_hhdet_in!Q$78</f>
        <v>1442469.0028014844</v>
      </c>
    </row>
    <row r="45" spans="1:17" ht="12" customHeight="1" x14ac:dyDescent="0.25">
      <c r="A45" s="29" t="s">
        <v>140</v>
      </c>
      <c r="B45" s="83"/>
      <c r="C45" s="83">
        <f>RES_hhdet_in!C$79</f>
        <v>237612.50000000006</v>
      </c>
      <c r="D45" s="83">
        <f>RES_hhdet_in!D$79</f>
        <v>63519.452507812297</v>
      </c>
      <c r="E45" s="83">
        <f>RES_hhdet_in!E$79</f>
        <v>415728.50000000023</v>
      </c>
      <c r="F45" s="83">
        <f>RES_hhdet_in!F$79</f>
        <v>144656.49999999985</v>
      </c>
      <c r="G45" s="83">
        <f>RES_hhdet_in!G$79</f>
        <v>48817.782944574283</v>
      </c>
      <c r="H45" s="83">
        <f>RES_hhdet_in!H$79</f>
        <v>424699.49999999965</v>
      </c>
      <c r="I45" s="83">
        <f>RES_hhdet_in!I$79</f>
        <v>11463.497198515879</v>
      </c>
      <c r="J45" s="83">
        <f>RES_hhdet_in!J$79</f>
        <v>354409.49999999942</v>
      </c>
      <c r="K45" s="83">
        <f>RES_hhdet_in!K$79</f>
        <v>165898.36811961449</v>
      </c>
      <c r="L45" s="83">
        <f>RES_hhdet_in!L$79</f>
        <v>6208.3884814656467</v>
      </c>
      <c r="M45" s="83">
        <f>RES_hhdet_in!M$79</f>
        <v>0</v>
      </c>
      <c r="N45" s="83">
        <f>RES_hhdet_in!N$79</f>
        <v>437557.9999999993</v>
      </c>
      <c r="O45" s="83">
        <f>RES_hhdet_in!O$79</f>
        <v>8805.260691565707</v>
      </c>
      <c r="P45" s="83">
        <f>RES_hhdet_in!P$79</f>
        <v>342826.25044110237</v>
      </c>
      <c r="Q45" s="83">
        <f>RES_hhdet_in!Q$79</f>
        <v>204220.58970400866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395322.9019547684</v>
      </c>
      <c r="D49" s="67">
        <f>RES_hhdet_in_new!D$64</f>
        <v>251028.23064883822</v>
      </c>
      <c r="E49" s="67">
        <f>RES_hhdet_in_new!E$64</f>
        <v>492953.27067106427</v>
      </c>
      <c r="F49" s="67">
        <f>RES_hhdet_in_new!F$64</f>
        <v>428310.51425753243</v>
      </c>
      <c r="G49" s="67">
        <f>RES_hhdet_in_new!G$64</f>
        <v>457437.59080316621</v>
      </c>
      <c r="H49" s="67">
        <f>RES_hhdet_in_new!H$64</f>
        <v>219925.44518151385</v>
      </c>
      <c r="I49" s="67">
        <f>RES_hhdet_in_new!I$64</f>
        <v>85324.353988804753</v>
      </c>
      <c r="J49" s="67">
        <f>RES_hhdet_in_new!J$64</f>
        <v>649253.67497958138</v>
      </c>
      <c r="K49" s="67">
        <f>RES_hhdet_in_new!K$64</f>
        <v>584196.30892263516</v>
      </c>
      <c r="L49" s="67">
        <f>RES_hhdet_in_new!L$64</f>
        <v>654379.08197870664</v>
      </c>
      <c r="M49" s="67">
        <f>RES_hhdet_in_new!M$64</f>
        <v>345895.28852012398</v>
      </c>
      <c r="N49" s="67">
        <f>RES_hhdet_in_new!N$64</f>
        <v>691410.74772283214</v>
      </c>
      <c r="O49" s="67">
        <f>RES_hhdet_in_new!O$64</f>
        <v>513252.8864453187</v>
      </c>
      <c r="P49" s="67">
        <f>RES_hhdet_in_new!P$64</f>
        <v>871867.12700380629</v>
      </c>
      <c r="Q49" s="67">
        <f>RES_hhdet_in_new!Q$64</f>
        <v>512369.56916021637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105037</v>
      </c>
      <c r="D51" s="67">
        <f>RES_hhdet_in_new!D$67</f>
        <v>78512</v>
      </c>
      <c r="E51" s="67">
        <f>RES_hhdet_in_new!E$67</f>
        <v>89482</v>
      </c>
      <c r="F51" s="67">
        <f>RES_hhdet_in_new!F$67</f>
        <v>130183.99999999999</v>
      </c>
      <c r="G51" s="67">
        <f>RES_hhdet_in_new!G$67</f>
        <v>153722.99999999997</v>
      </c>
      <c r="H51" s="67">
        <f>RES_hhdet_in_new!H$67</f>
        <v>98296.999999999985</v>
      </c>
      <c r="I51" s="67">
        <f>RES_hhdet_in_new!I$67</f>
        <v>43162</v>
      </c>
      <c r="J51" s="67">
        <f>RES_hhdet_in_new!J$67</f>
        <v>225408</v>
      </c>
      <c r="K51" s="67">
        <f>RES_hhdet_in_new!K$67</f>
        <v>193589.00000000003</v>
      </c>
      <c r="L51" s="67">
        <f>RES_hhdet_in_new!L$67</f>
        <v>205018.99999999997</v>
      </c>
      <c r="M51" s="67">
        <f>RES_hhdet_in_new!M$67</f>
        <v>345895.28852012398</v>
      </c>
      <c r="N51" s="67">
        <f>RES_hhdet_in_new!N$67</f>
        <v>535277</v>
      </c>
      <c r="O51" s="67">
        <f>RES_hhdet_in_new!O$67</f>
        <v>392864.00000000006</v>
      </c>
      <c r="P51" s="67">
        <f>RES_hhdet_in_new!P$67</f>
        <v>384978.00000000006</v>
      </c>
      <c r="Q51" s="67">
        <f>RES_hhdet_in_new!Q$67</f>
        <v>196787.00000000006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309154.1512284163</v>
      </c>
      <c r="D53" s="67">
        <f>RES_hhdet_in_new!D$69</f>
        <v>240001.59387521341</v>
      </c>
      <c r="E53" s="67">
        <f>RES_hhdet_in_new!E$69</f>
        <v>301057.82825195574</v>
      </c>
      <c r="F53" s="67">
        <f>RES_hhdet_in_new!F$69</f>
        <v>405203.77391718014</v>
      </c>
      <c r="G53" s="67">
        <f>RES_hhdet_in_new!G$69</f>
        <v>146914.60854388899</v>
      </c>
      <c r="H53" s="67">
        <f>RES_hhdet_in_new!H$69</f>
        <v>155553.60802580384</v>
      </c>
      <c r="I53" s="67">
        <f>RES_hhdet_in_new!I$69</f>
        <v>0</v>
      </c>
      <c r="J53" s="67">
        <f>RES_hhdet_in_new!J$69</f>
        <v>188893.64240769891</v>
      </c>
      <c r="K53" s="67">
        <f>RES_hhdet_in_new!K$69</f>
        <v>445340.83391087723</v>
      </c>
      <c r="L53" s="67">
        <f>RES_hhdet_in_new!L$69</f>
        <v>324414.31070517661</v>
      </c>
      <c r="M53" s="67">
        <f>RES_hhdet_in_new!M$69</f>
        <v>277485.46021673956</v>
      </c>
      <c r="N53" s="67">
        <f>RES_hhdet_in_new!N$69</f>
        <v>401625.38627973676</v>
      </c>
      <c r="O53" s="67">
        <f>RES_hhdet_in_new!O$69</f>
        <v>207582.43071076411</v>
      </c>
      <c r="P53" s="67">
        <f>RES_hhdet_in_new!P$69</f>
        <v>523786.16324456723</v>
      </c>
      <c r="Q53" s="67">
        <f>RES_hhdet_in_new!Q$69</f>
        <v>398531.70555683767</v>
      </c>
    </row>
    <row r="54" spans="1:17" ht="12" customHeight="1" x14ac:dyDescent="0.25">
      <c r="A54" s="148" t="s">
        <v>159</v>
      </c>
      <c r="B54" s="67"/>
      <c r="C54" s="67">
        <f>RES_hhdet_in_new!C$70</f>
        <v>7688.515582177547</v>
      </c>
      <c r="D54" s="67">
        <f>RES_hhdet_in_new!D$70</f>
        <v>11026.636773624792</v>
      </c>
      <c r="E54" s="67">
        <f>RES_hhdet_in_new!E$70</f>
        <v>13122.471219626363</v>
      </c>
      <c r="F54" s="67">
        <f>RES_hhdet_in_new!F$70</f>
        <v>23106.740340352295</v>
      </c>
      <c r="G54" s="67">
        <f>RES_hhdet_in_new!G$70</f>
        <v>48166.277146833956</v>
      </c>
      <c r="H54" s="67">
        <f>RES_hhdet_in_new!H$70</f>
        <v>40897.56076141011</v>
      </c>
      <c r="I54" s="67">
        <f>RES_hhdet_in_new!I$70</f>
        <v>85324.353988804753</v>
      </c>
      <c r="J54" s="67">
        <f>RES_hhdet_in_new!J$70</f>
        <v>80876.692539848591</v>
      </c>
      <c r="K54" s="67">
        <f>RES_hhdet_in_new!K$70</f>
        <v>138855.47501175795</v>
      </c>
      <c r="L54" s="67">
        <f>RES_hhdet_in_new!L$70</f>
        <v>312631.41829944641</v>
      </c>
      <c r="M54" s="67">
        <f>RES_hhdet_in_new!M$70</f>
        <v>68409.82830338442</v>
      </c>
      <c r="N54" s="67">
        <f>RES_hhdet_in_new!N$70</f>
        <v>133573.27206183891</v>
      </c>
      <c r="O54" s="67">
        <f>RES_hhdet_in_new!O$70</f>
        <v>115952.74006017385</v>
      </c>
      <c r="P54" s="67">
        <f>RES_hhdet_in_new!P$70</f>
        <v>147862.35796031918</v>
      </c>
      <c r="Q54" s="67">
        <f>RES_hhdet_in_new!Q$70</f>
        <v>105634.15626887004</v>
      </c>
    </row>
    <row r="55" spans="1:17" ht="12" customHeight="1" x14ac:dyDescent="0.25">
      <c r="A55" s="148" t="s">
        <v>142</v>
      </c>
      <c r="B55" s="67"/>
      <c r="C55" s="67">
        <f>RES_hhdet_in_new!C$73</f>
        <v>78053.690092013523</v>
      </c>
      <c r="D55" s="67">
        <f>RES_hhdet_in_new!D$73</f>
        <v>0</v>
      </c>
      <c r="E55" s="67">
        <f>RES_hhdet_in_new!E$73</f>
        <v>172892.09515415563</v>
      </c>
      <c r="F55" s="67">
        <f>RES_hhdet_in_new!F$73</f>
        <v>0</v>
      </c>
      <c r="G55" s="67">
        <f>RES_hhdet_in_new!G$73</f>
        <v>250731.03696978054</v>
      </c>
      <c r="H55" s="67">
        <f>RES_hhdet_in_new!H$73</f>
        <v>20420.177825437637</v>
      </c>
      <c r="I55" s="67">
        <f>RES_hhdet_in_new!I$73</f>
        <v>0</v>
      </c>
      <c r="J55" s="67">
        <f>RES_hhdet_in_new!J$73</f>
        <v>348072.00270998076</v>
      </c>
      <c r="K55" s="67">
        <f>RES_hhdet_in_new!K$73</f>
        <v>0</v>
      </c>
      <c r="L55" s="67">
        <f>RES_hhdet_in_new!L$73</f>
        <v>16446.710950273457</v>
      </c>
      <c r="M55" s="67">
        <f>RES_hhdet_in_new!M$73</f>
        <v>0</v>
      </c>
      <c r="N55" s="67">
        <f>RES_hhdet_in_new!N$73</f>
        <v>132271.08938125649</v>
      </c>
      <c r="O55" s="67">
        <f>RES_hhdet_in_new!O$73</f>
        <v>177404.90202047306</v>
      </c>
      <c r="P55" s="67">
        <f>RES_hhdet_in_new!P$73</f>
        <v>185278.60579891995</v>
      </c>
      <c r="Q55" s="67">
        <f>RES_hhdet_in_new!Q$73</f>
        <v>7593.6415304546608</v>
      </c>
    </row>
    <row r="56" spans="1:17" ht="12" customHeight="1" x14ac:dyDescent="0.25">
      <c r="A56" s="148" t="s">
        <v>141</v>
      </c>
      <c r="B56" s="67"/>
      <c r="C56" s="67">
        <f>RES_hhdet_in_new!C$74</f>
        <v>426.54505216102524</v>
      </c>
      <c r="D56" s="67">
        <f>RES_hhdet_in_new!D$74</f>
        <v>0</v>
      </c>
      <c r="E56" s="67">
        <f>RES_hhdet_in_new!E$74</f>
        <v>5880.8760453265168</v>
      </c>
      <c r="F56" s="67">
        <f>RES_hhdet_in_new!F$74</f>
        <v>0</v>
      </c>
      <c r="G56" s="67">
        <f>RES_hhdet_in_new!G$74</f>
        <v>11625.668142662733</v>
      </c>
      <c r="H56" s="67">
        <f>RES_hhdet_in_new!H$74</f>
        <v>3054.0985688622886</v>
      </c>
      <c r="I56" s="67">
        <f>RES_hhdet_in_new!I$74</f>
        <v>0</v>
      </c>
      <c r="J56" s="67">
        <f>RES_hhdet_in_new!J$74</f>
        <v>31411.33732205311</v>
      </c>
      <c r="K56" s="67">
        <f>RES_hhdet_in_new!K$74</f>
        <v>0</v>
      </c>
      <c r="L56" s="67">
        <f>RES_hhdet_in_new!L$74</f>
        <v>886.64202381016514</v>
      </c>
      <c r="M56" s="67">
        <f>RES_hhdet_in_new!M$74</f>
        <v>0</v>
      </c>
      <c r="N56" s="67">
        <f>RES_hhdet_in_new!N$74</f>
        <v>23941</v>
      </c>
      <c r="O56" s="67">
        <f>RES_hhdet_in_new!O$74</f>
        <v>12312.813653907735</v>
      </c>
      <c r="P56" s="67">
        <f>RES_hhdet_in_new!P$74</f>
        <v>14940.000000000004</v>
      </c>
      <c r="Q56" s="67">
        <f>RES_hhdet_in_new!Q$74</f>
        <v>610.06580405399529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325260.84115722682</v>
      </c>
      <c r="D58" s="67">
        <f>RES_hhdet_in_new!D$78</f>
        <v>251028.23064883819</v>
      </c>
      <c r="E58" s="67">
        <f>RES_hhdet_in_new!E$78</f>
        <v>472169.98566013394</v>
      </c>
      <c r="F58" s="67">
        <f>RES_hhdet_in_new!F$78</f>
        <v>403676.17057969468</v>
      </c>
      <c r="G58" s="67">
        <f>RES_hhdet_in_new!G$78</f>
        <v>457437.59080316627</v>
      </c>
      <c r="H58" s="67">
        <f>RES_hhdet_in_new!H$78</f>
        <v>219925.4451815139</v>
      </c>
      <c r="I58" s="67">
        <f>RES_hhdet_in_new!I$78</f>
        <v>85324.353988804753</v>
      </c>
      <c r="J58" s="67">
        <f>RES_hhdet_in_new!J$78</f>
        <v>471024.6285262889</v>
      </c>
      <c r="K58" s="67">
        <f>RES_hhdet_in_new!K$78</f>
        <v>584196.30892263516</v>
      </c>
      <c r="L58" s="67">
        <f>RES_hhdet_in_new!L$78</f>
        <v>654379.08197870664</v>
      </c>
      <c r="M58" s="67">
        <f>RES_hhdet_in_new!M$78</f>
        <v>345895.28852012398</v>
      </c>
      <c r="N58" s="67">
        <f>RES_hhdet_in_new!N$78</f>
        <v>573764.2866966679</v>
      </c>
      <c r="O58" s="67">
        <f>RES_hhdet_in_new!O$78</f>
        <v>513252.88644531876</v>
      </c>
      <c r="P58" s="67">
        <f>RES_hhdet_in_new!P$78</f>
        <v>529040.87656270398</v>
      </c>
      <c r="Q58" s="67">
        <f>RES_hhdet_in_new!Q$78</f>
        <v>308148.97945620766</v>
      </c>
    </row>
    <row r="59" spans="1:17" ht="12" customHeight="1" x14ac:dyDescent="0.25">
      <c r="A59" s="159" t="s">
        <v>140</v>
      </c>
      <c r="B59" s="83"/>
      <c r="C59" s="83">
        <f>RES_hhdet_in_new!C$79</f>
        <v>70062.060797541577</v>
      </c>
      <c r="D59" s="83">
        <f>RES_hhdet_in_new!D$79</f>
        <v>0</v>
      </c>
      <c r="E59" s="83">
        <f>RES_hhdet_in_new!E$79</f>
        <v>20783.285010930325</v>
      </c>
      <c r="F59" s="83">
        <f>RES_hhdet_in_new!F$79</f>
        <v>24634.343677837747</v>
      </c>
      <c r="G59" s="83">
        <f>RES_hhdet_in_new!G$79</f>
        <v>0</v>
      </c>
      <c r="H59" s="83">
        <f>RES_hhdet_in_new!H$79</f>
        <v>0</v>
      </c>
      <c r="I59" s="83">
        <f>RES_hhdet_in_new!I$79</f>
        <v>0</v>
      </c>
      <c r="J59" s="83">
        <f>RES_hhdet_in_new!J$79</f>
        <v>178229.0464532926</v>
      </c>
      <c r="K59" s="83">
        <f>RES_hhdet_in_new!K$79</f>
        <v>0</v>
      </c>
      <c r="L59" s="83">
        <f>RES_hhdet_in_new!L$79</f>
        <v>0</v>
      </c>
      <c r="M59" s="83">
        <f>RES_hhdet_in_new!M$79</f>
        <v>0</v>
      </c>
      <c r="N59" s="83">
        <f>RES_hhdet_in_new!N$79</f>
        <v>117646.46102616424</v>
      </c>
      <c r="O59" s="83">
        <f>RES_hhdet_in_new!O$79</f>
        <v>0</v>
      </c>
      <c r="P59" s="83">
        <f>RES_hhdet_in_new!P$79</f>
        <v>342826.25044110237</v>
      </c>
      <c r="Q59" s="83">
        <f>RES_hhdet_in_new!Q$79</f>
        <v>204220.58970400866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615439.34804523177</v>
      </c>
      <c r="D63" s="67">
        <f t="shared" si="4"/>
        <v>474509.0193511619</v>
      </c>
      <c r="E63" s="67">
        <f t="shared" si="4"/>
        <v>1265146.979328936</v>
      </c>
      <c r="F63" s="67">
        <f t="shared" si="4"/>
        <v>551253.73574246746</v>
      </c>
      <c r="G63" s="67">
        <f t="shared" si="4"/>
        <v>527552.65919683385</v>
      </c>
      <c r="H63" s="67">
        <f t="shared" si="4"/>
        <v>279870.8048184861</v>
      </c>
      <c r="I63" s="67">
        <f t="shared" si="4"/>
        <v>129272.89601119525</v>
      </c>
      <c r="J63" s="67">
        <f t="shared" si="4"/>
        <v>798508.57502041862</v>
      </c>
      <c r="K63" s="67">
        <f t="shared" si="4"/>
        <v>637441.94107736484</v>
      </c>
      <c r="L63" s="67">
        <f t="shared" si="4"/>
        <v>925177.16802129336</v>
      </c>
      <c r="M63" s="67">
        <f t="shared" si="4"/>
        <v>380361.96147987602</v>
      </c>
      <c r="N63" s="67">
        <f t="shared" si="4"/>
        <v>762391.5022771681</v>
      </c>
      <c r="O63" s="67">
        <f t="shared" si="4"/>
        <v>388787.3635546813</v>
      </c>
      <c r="P63" s="67">
        <f t="shared" si="4"/>
        <v>428807.12299619371</v>
      </c>
      <c r="Q63" s="67">
        <f t="shared" si="4"/>
        <v>401020.68083978363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163521</v>
      </c>
      <c r="D65" s="67">
        <f t="shared" si="5"/>
        <v>148408</v>
      </c>
      <c r="E65" s="67">
        <f t="shared" si="5"/>
        <v>243682.5</v>
      </c>
      <c r="F65" s="67">
        <f t="shared" si="5"/>
        <v>167552</v>
      </c>
      <c r="G65" s="67">
        <f t="shared" si="5"/>
        <v>177286.00000000003</v>
      </c>
      <c r="H65" s="67">
        <f t="shared" si="5"/>
        <v>125091.00000000001</v>
      </c>
      <c r="I65" s="67">
        <f t="shared" si="5"/>
        <v>70340.5</v>
      </c>
      <c r="J65" s="67">
        <f t="shared" si="5"/>
        <v>277226</v>
      </c>
      <c r="K65" s="67">
        <f t="shared" si="5"/>
        <v>211232.99999999997</v>
      </c>
      <c r="L65" s="67">
        <f t="shared" si="5"/>
        <v>289862</v>
      </c>
      <c r="M65" s="67">
        <f t="shared" si="5"/>
        <v>380361.96147987602</v>
      </c>
      <c r="N65" s="67">
        <f t="shared" si="5"/>
        <v>590229</v>
      </c>
      <c r="O65" s="67">
        <f t="shared" si="5"/>
        <v>297592.99999999994</v>
      </c>
      <c r="P65" s="67">
        <f t="shared" si="5"/>
        <v>189342.99999999994</v>
      </c>
      <c r="Q65" s="67">
        <f t="shared" si="5"/>
        <v>154020.99999999994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535859.20959578129</v>
      </c>
      <c r="D67" s="67">
        <f t="shared" si="6"/>
        <v>418429.18414616201</v>
      </c>
      <c r="E67" s="67">
        <f t="shared" si="6"/>
        <v>1087566.0114651436</v>
      </c>
      <c r="F67" s="67">
        <f t="shared" si="6"/>
        <v>1161034.2260828181</v>
      </c>
      <c r="G67" s="67">
        <f t="shared" si="6"/>
        <v>486284.59957350756</v>
      </c>
      <c r="H67" s="67">
        <f t="shared" si="6"/>
        <v>262127.43654316021</v>
      </c>
      <c r="I67" s="67">
        <f t="shared" si="6"/>
        <v>326759.30375751894</v>
      </c>
      <c r="J67" s="67">
        <f t="shared" si="6"/>
        <v>765028.5760914369</v>
      </c>
      <c r="K67" s="67">
        <f t="shared" si="6"/>
        <v>833271.9777917118</v>
      </c>
      <c r="L67" s="67">
        <f t="shared" si="6"/>
        <v>1359982.3164580292</v>
      </c>
      <c r="M67" s="67">
        <f t="shared" si="6"/>
        <v>1056760.7897832603</v>
      </c>
      <c r="N67" s="67">
        <f t="shared" si="6"/>
        <v>736003.03656322591</v>
      </c>
      <c r="O67" s="67">
        <f t="shared" si="6"/>
        <v>660650.6464462732</v>
      </c>
      <c r="P67" s="67">
        <f t="shared" si="6"/>
        <v>667915.08675543277</v>
      </c>
      <c r="Q67" s="67">
        <f t="shared" si="6"/>
        <v>487364.54444316233</v>
      </c>
    </row>
    <row r="68" spans="1:17" ht="12" customHeight="1" x14ac:dyDescent="0.25">
      <c r="A68" s="148" t="s">
        <v>159</v>
      </c>
      <c r="B68" s="67"/>
      <c r="C68" s="67">
        <f t="shared" si="6"/>
        <v>2674.743591605803</v>
      </c>
      <c r="D68" s="67">
        <f t="shared" si="6"/>
        <v>2079.3959547528884</v>
      </c>
      <c r="E68" s="67">
        <f t="shared" si="6"/>
        <v>5207.7436051194218</v>
      </c>
      <c r="F68" s="67">
        <f t="shared" si="6"/>
        <v>2193.0331696875764</v>
      </c>
      <c r="G68" s="67">
        <f t="shared" si="6"/>
        <v>2094.8473413905085</v>
      </c>
      <c r="H68" s="67">
        <f t="shared" si="6"/>
        <v>1121.9149521840809</v>
      </c>
      <c r="I68" s="67">
        <f t="shared" si="6"/>
        <v>8041.1460111953347</v>
      </c>
      <c r="J68" s="67">
        <f t="shared" si="6"/>
        <v>3520.0665136845055</v>
      </c>
      <c r="K68" s="67">
        <f t="shared" si="6"/>
        <v>1583.3435755482642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76487.409162454729</v>
      </c>
      <c r="D69" s="67">
        <f t="shared" si="6"/>
        <v>53663.571178878563</v>
      </c>
      <c r="E69" s="67">
        <f t="shared" si="6"/>
        <v>529195.40484584321</v>
      </c>
      <c r="F69" s="67">
        <f t="shared" si="6"/>
        <v>33266.662944719639</v>
      </c>
      <c r="G69" s="67">
        <f t="shared" si="6"/>
        <v>315574.46303021989</v>
      </c>
      <c r="H69" s="67">
        <f t="shared" si="6"/>
        <v>16917.55189200395</v>
      </c>
      <c r="I69" s="67">
        <f t="shared" si="6"/>
        <v>1410.9208397715167</v>
      </c>
      <c r="J69" s="67">
        <f t="shared" si="6"/>
        <v>309190.09013071522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179446.91061874368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524.7049478384663</v>
      </c>
      <c r="D70" s="67">
        <f t="shared" si="6"/>
        <v>1074.2499999985807</v>
      </c>
      <c r="E70" s="67">
        <f t="shared" si="6"/>
        <v>762.54428174359145</v>
      </c>
      <c r="F70" s="67">
        <f t="shared" si="6"/>
        <v>95.411552568950128</v>
      </c>
      <c r="G70" s="67">
        <f t="shared" si="6"/>
        <v>0</v>
      </c>
      <c r="H70" s="67">
        <f t="shared" si="6"/>
        <v>0</v>
      </c>
      <c r="I70" s="67">
        <f t="shared" si="6"/>
        <v>473.00000000000728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912452.40884277318</v>
      </c>
      <c r="D72" s="67">
        <f t="shared" si="7"/>
        <v>1298101.019351162</v>
      </c>
      <c r="E72" s="67">
        <f t="shared" si="7"/>
        <v>1334765.2643398659</v>
      </c>
      <c r="F72" s="67">
        <f t="shared" si="7"/>
        <v>895795.07942030532</v>
      </c>
      <c r="G72" s="67">
        <f t="shared" si="7"/>
        <v>1271459.6591968345</v>
      </c>
      <c r="H72" s="67">
        <f t="shared" si="7"/>
        <v>319734.80481848645</v>
      </c>
      <c r="I72" s="67">
        <f t="shared" si="7"/>
        <v>873686.51820971083</v>
      </c>
      <c r="J72" s="67">
        <f t="shared" si="7"/>
        <v>1086891.6214737114</v>
      </c>
      <c r="K72" s="67">
        <f t="shared" si="7"/>
        <v>1946869.3229577502</v>
      </c>
      <c r="L72" s="67">
        <f t="shared" si="7"/>
        <v>2259845.9655134813</v>
      </c>
      <c r="M72" s="67">
        <f t="shared" si="7"/>
        <v>2883026.4489389835</v>
      </c>
      <c r="N72" s="67">
        <f t="shared" si="7"/>
        <v>1544394.2676489027</v>
      </c>
      <c r="O72" s="67">
        <f t="shared" si="7"/>
        <v>1738805.8306101062</v>
      </c>
      <c r="P72" s="67">
        <f t="shared" si="7"/>
        <v>1358950.7986936495</v>
      </c>
      <c r="Q72" s="67">
        <f t="shared" si="7"/>
        <v>1134320.0233452767</v>
      </c>
    </row>
    <row r="73" spans="1:17" ht="12" customHeight="1" x14ac:dyDescent="0.25">
      <c r="A73" s="159" t="s">
        <v>140</v>
      </c>
      <c r="B73" s="83"/>
      <c r="C73" s="83">
        <f t="shared" si="7"/>
        <v>167550.43920245848</v>
      </c>
      <c r="D73" s="83">
        <f t="shared" si="7"/>
        <v>63519.452507812297</v>
      </c>
      <c r="E73" s="83">
        <f t="shared" si="7"/>
        <v>394945.21498906991</v>
      </c>
      <c r="F73" s="83">
        <f t="shared" si="7"/>
        <v>120022.1563221621</v>
      </c>
      <c r="G73" s="83">
        <f t="shared" si="7"/>
        <v>48817.782944574283</v>
      </c>
      <c r="H73" s="83">
        <f t="shared" si="7"/>
        <v>424699.49999999965</v>
      </c>
      <c r="I73" s="83">
        <f t="shared" si="7"/>
        <v>11463.497198515879</v>
      </c>
      <c r="J73" s="83">
        <f t="shared" si="7"/>
        <v>176180.45354670682</v>
      </c>
      <c r="K73" s="83">
        <f t="shared" si="7"/>
        <v>165898.36811961449</v>
      </c>
      <c r="L73" s="83">
        <f t="shared" si="7"/>
        <v>6208.3884814656467</v>
      </c>
      <c r="M73" s="83">
        <f t="shared" si="7"/>
        <v>0</v>
      </c>
      <c r="N73" s="83">
        <f t="shared" si="7"/>
        <v>319911.53897383506</v>
      </c>
      <c r="O73" s="83">
        <f t="shared" si="7"/>
        <v>8805.260691565707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929126.25000000023</v>
      </c>
      <c r="C79" s="80">
        <f>RES_hhdet_numvin!C64</f>
        <v>1010762.2500000002</v>
      </c>
      <c r="D79" s="80">
        <f>RES_hhdet_numvin!D64</f>
        <v>725537.25000000023</v>
      </c>
      <c r="E79" s="80">
        <f>RES_hhdet_numvin!E64</f>
        <v>1758100.2500000005</v>
      </c>
      <c r="F79" s="80">
        <f>RES_hhdet_numvin!F64</f>
        <v>979564.25000000023</v>
      </c>
      <c r="G79" s="80">
        <f>RES_hhdet_numvin!G64</f>
        <v>984990.25000000023</v>
      </c>
      <c r="H79" s="80">
        <f>RES_hhdet_numvin!H64</f>
        <v>499796.25000000006</v>
      </c>
      <c r="I79" s="80">
        <f>RES_hhdet_numvin!I64</f>
        <v>214597.25000000006</v>
      </c>
      <c r="J79" s="80">
        <f>RES_hhdet_numvin!J64</f>
        <v>1447762.2500000002</v>
      </c>
      <c r="K79" s="80">
        <f>RES_hhdet_numvin!K64</f>
        <v>1221638.2500000002</v>
      </c>
      <c r="L79" s="80">
        <f>RES_hhdet_numvin!L64</f>
        <v>1579556.2500000005</v>
      </c>
      <c r="M79" s="80">
        <f>RES_hhdet_numvin!M64</f>
        <v>726257.25000000023</v>
      </c>
      <c r="N79" s="80">
        <f>RES_hhdet_numvin!N64</f>
        <v>1453802.2500000002</v>
      </c>
      <c r="O79" s="80">
        <f>RES_hhdet_numvin!O64</f>
        <v>902040.25000000023</v>
      </c>
      <c r="P79" s="80">
        <f>RES_hhdet_numvin!P64</f>
        <v>1300674.2500000002</v>
      </c>
      <c r="Q79" s="80">
        <f>RES_hhdet_numvin!Q64</f>
        <v>913390.25000000023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50756.750000000015</v>
      </c>
      <c r="I81" s="80">
        <f>RES_hhdet_numvin!I67</f>
        <v>108556.00000000003</v>
      </c>
      <c r="J81" s="80">
        <f>RES_hhdet_numvin!J67</f>
        <v>502634.00000000012</v>
      </c>
      <c r="K81" s="80">
        <f>RES_hhdet_numvin!K67</f>
        <v>404822.00000000012</v>
      </c>
      <c r="L81" s="80">
        <f>RES_hhdet_numvin!L67</f>
        <v>494881.00000000012</v>
      </c>
      <c r="M81" s="80">
        <f>RES_hhdet_numvin!M67</f>
        <v>726257.25000000012</v>
      </c>
      <c r="N81" s="80">
        <f>RES_hhdet_numvin!N67</f>
        <v>1125506.0000000002</v>
      </c>
      <c r="O81" s="80">
        <f>RES_hhdet_numvin!O67</f>
        <v>690457.00000000012</v>
      </c>
      <c r="P81" s="80">
        <f>RES_hhdet_numvin!P67</f>
        <v>574321.00000000012</v>
      </c>
      <c r="Q81" s="80">
        <f>RES_hhdet_numvin!Q67</f>
        <v>350808.00000000012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929126.25000000023</v>
      </c>
      <c r="C83" s="80">
        <f>RES_hhdet_numvin!C69</f>
        <v>1010762.2500000002</v>
      </c>
      <c r="D83" s="80">
        <f>RES_hhdet_numvin!D69</f>
        <v>725537.25000000023</v>
      </c>
      <c r="E83" s="80">
        <f>RES_hhdet_numvin!E69</f>
        <v>1758100.2500000005</v>
      </c>
      <c r="F83" s="80">
        <f>RES_hhdet_numvin!F69</f>
        <v>979564.25000000023</v>
      </c>
      <c r="G83" s="80">
        <f>RES_hhdet_numvin!G69</f>
        <v>984990.25000000023</v>
      </c>
      <c r="H83" s="80">
        <f>RES_hhdet_numvin!H69</f>
        <v>469019.83111592761</v>
      </c>
      <c r="I83" s="80">
        <f>RES_hhdet_numvin!I69</f>
        <v>128630.3309163994</v>
      </c>
      <c r="J83" s="80">
        <f>RES_hhdet_numvin!J69</f>
        <v>1363365.490946467</v>
      </c>
      <c r="K83" s="80">
        <f>RES_hhdet_numvin!K69</f>
        <v>1081303.119975239</v>
      </c>
      <c r="L83" s="80">
        <f>RES_hhdet_numvin!L69</f>
        <v>1266924.8317005539</v>
      </c>
      <c r="M83" s="80">
        <f>RES_hhdet_numvin!M69</f>
        <v>657847.42169661575</v>
      </c>
      <c r="N83" s="80">
        <f>RES_hhdet_numvin!N69</f>
        <v>1320228.9779381612</v>
      </c>
      <c r="O83" s="80">
        <f>RES_hhdet_numvin!O69</f>
        <v>786087.50993982633</v>
      </c>
      <c r="P83" s="80">
        <f>RES_hhdet_numvin!P69</f>
        <v>993785.59937418974</v>
      </c>
      <c r="Q83" s="80">
        <f>RES_hhdet_numvin!Q69</f>
        <v>799552.38639662159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0</v>
      </c>
      <c r="D84" s="80">
        <f>RES_hhdet_numvin!D70</f>
        <v>0</v>
      </c>
      <c r="E84" s="80">
        <f>RES_hhdet_numvin!E70</f>
        <v>0</v>
      </c>
      <c r="F84" s="80">
        <f>RES_hhdet_numvin!F70</f>
        <v>0</v>
      </c>
      <c r="G84" s="80">
        <f>RES_hhdet_numvin!G70</f>
        <v>0</v>
      </c>
      <c r="H84" s="80">
        <f>RES_hhdet_numvin!H70</f>
        <v>30776.41888407246</v>
      </c>
      <c r="I84" s="80">
        <f>RES_hhdet_numvin!I70</f>
        <v>85966.919083600646</v>
      </c>
      <c r="J84" s="80">
        <f>RES_hhdet_numvin!J70</f>
        <v>84396.759053533111</v>
      </c>
      <c r="K84" s="80">
        <f>RES_hhdet_numvin!K70</f>
        <v>140335.13002476125</v>
      </c>
      <c r="L84" s="80">
        <f>RES_hhdet_numvin!L70</f>
        <v>312631.41829944652</v>
      </c>
      <c r="M84" s="80">
        <f>RES_hhdet_numvin!M70</f>
        <v>68409.828303384435</v>
      </c>
      <c r="N84" s="80">
        <f>RES_hhdet_numvin!N70</f>
        <v>133573.27206183894</v>
      </c>
      <c r="O84" s="80">
        <f>RES_hhdet_numvin!O70</f>
        <v>115952.74006017385</v>
      </c>
      <c r="P84" s="80">
        <f>RES_hhdet_numvin!P70</f>
        <v>147862.35796031918</v>
      </c>
      <c r="Q84" s="80">
        <f>RES_hhdet_numvin!Q70</f>
        <v>105634.15626887004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0</v>
      </c>
      <c r="K85" s="80">
        <f>RES_hhdet_numvin!K73</f>
        <v>0</v>
      </c>
      <c r="L85" s="80">
        <f>RES_hhdet_numvin!L73</f>
        <v>0</v>
      </c>
      <c r="M85" s="80">
        <f>RES_hhdet_numvin!M73</f>
        <v>0</v>
      </c>
      <c r="N85" s="80">
        <f>RES_hhdet_numvin!N73</f>
        <v>0</v>
      </c>
      <c r="O85" s="80">
        <f>RES_hhdet_numvin!O73</f>
        <v>0</v>
      </c>
      <c r="P85" s="80">
        <f>RES_hhdet_numvin!P73</f>
        <v>147200.35846954538</v>
      </c>
      <c r="Q85" s="80">
        <f>RES_hhdet_numvin!Q73</f>
        <v>7593.6415304546608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0</v>
      </c>
      <c r="N86" s="80">
        <f>RES_hhdet_numvin!N74</f>
        <v>0</v>
      </c>
      <c r="O86" s="80">
        <f>RES_hhdet_numvin!O74</f>
        <v>0</v>
      </c>
      <c r="P86" s="80">
        <f>RES_hhdet_numvin!P74</f>
        <v>11825.934195946007</v>
      </c>
      <c r="Q86" s="80">
        <f>RES_hhdet_numvin!Q74</f>
        <v>610.06580405399529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929126.25000000023</v>
      </c>
      <c r="C88" s="80">
        <f>RES_hhdet_numvin!C78</f>
        <v>1010762.2500000002</v>
      </c>
      <c r="D88" s="80">
        <f>RES_hhdet_numvin!D78</f>
        <v>725537.25000000023</v>
      </c>
      <c r="E88" s="80">
        <f>RES_hhdet_numvin!E78</f>
        <v>1758100.2500000005</v>
      </c>
      <c r="F88" s="80">
        <f>RES_hhdet_numvin!F78</f>
        <v>979564.25000000023</v>
      </c>
      <c r="G88" s="80">
        <f>RES_hhdet_numvin!G78</f>
        <v>984990.25000000012</v>
      </c>
      <c r="H88" s="80">
        <f>RES_hhdet_numvin!H78</f>
        <v>499796.25000000012</v>
      </c>
      <c r="I88" s="80">
        <f>RES_hhdet_numvin!I78</f>
        <v>214597.25000000006</v>
      </c>
      <c r="J88" s="80">
        <f>RES_hhdet_numvin!J78</f>
        <v>1447762.2500000002</v>
      </c>
      <c r="K88" s="80">
        <f>RES_hhdet_numvin!K78</f>
        <v>1221638.2500000002</v>
      </c>
      <c r="L88" s="80">
        <f>RES_hhdet_numvin!L78</f>
        <v>1579556.2500000005</v>
      </c>
      <c r="M88" s="80">
        <f>RES_hhdet_numvin!M78</f>
        <v>726257.25000000012</v>
      </c>
      <c r="N88" s="80">
        <f>RES_hhdet_numvin!N78</f>
        <v>1453802.2500000005</v>
      </c>
      <c r="O88" s="80">
        <f>RES_hhdet_numvin!O78</f>
        <v>902040.25000000023</v>
      </c>
      <c r="P88" s="80">
        <f>RES_hhdet_numvin!P78</f>
        <v>1201993.8397040088</v>
      </c>
      <c r="Q88" s="80">
        <f>RES_hhdet_numvin!Q78</f>
        <v>709169.66029599169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0</v>
      </c>
      <c r="G89" s="78">
        <f>RES_hhdet_numvin!G79</f>
        <v>0</v>
      </c>
      <c r="H89" s="78">
        <f>RES_hhdet_numvin!H79</f>
        <v>0</v>
      </c>
      <c r="I89" s="78">
        <f>RES_hhdet_numvin!I79</f>
        <v>0</v>
      </c>
      <c r="J89" s="78">
        <f>RES_hhdet_numvin!J79</f>
        <v>0</v>
      </c>
      <c r="K89" s="78">
        <f>RES_hhdet_numvin!K79</f>
        <v>0</v>
      </c>
      <c r="L89" s="78">
        <f>RES_hhdet_numvin!L79</f>
        <v>0</v>
      </c>
      <c r="M89" s="78">
        <f>RES_hhdet_numvin!M79</f>
        <v>0</v>
      </c>
      <c r="N89" s="78">
        <f>RES_hhdet_numvin!N79</f>
        <v>0</v>
      </c>
      <c r="O89" s="78">
        <f>RES_hhdet_numvin!O79</f>
        <v>0</v>
      </c>
      <c r="P89" s="78">
        <f>RES_hhdet_numvin!P79</f>
        <v>98680.410295991431</v>
      </c>
      <c r="Q89" s="78">
        <f>RES_hhdet_numvin!Q79</f>
        <v>204220.58970400866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16056.405611148139</v>
      </c>
      <c r="C93" s="168">
        <f t="shared" ref="C93:Q93" si="8">SUM(C94,C97,C99,C108)</f>
        <v>16795.082043950068</v>
      </c>
      <c r="D93" s="168">
        <f t="shared" si="8"/>
        <v>16308.002613632763</v>
      </c>
      <c r="E93" s="168">
        <f t="shared" si="8"/>
        <v>18513.374362123192</v>
      </c>
      <c r="F93" s="168">
        <f t="shared" si="8"/>
        <v>19087.151676355348</v>
      </c>
      <c r="G93" s="168">
        <f t="shared" si="8"/>
        <v>19924.586852807552</v>
      </c>
      <c r="H93" s="168">
        <f t="shared" si="8"/>
        <v>18091.170811122953</v>
      </c>
      <c r="I93" s="168">
        <f t="shared" si="8"/>
        <v>16733.65911577053</v>
      </c>
      <c r="J93" s="168">
        <f t="shared" si="8"/>
        <v>16938.191776179337</v>
      </c>
      <c r="K93" s="168">
        <f t="shared" si="8"/>
        <v>17629.057210881143</v>
      </c>
      <c r="L93" s="168">
        <f t="shared" si="8"/>
        <v>19482.525700754533</v>
      </c>
      <c r="M93" s="168">
        <f t="shared" si="8"/>
        <v>18653.803267893418</v>
      </c>
      <c r="N93" s="168">
        <f t="shared" si="8"/>
        <v>18872.211816684041</v>
      </c>
      <c r="O93" s="168">
        <f t="shared" si="8"/>
        <v>18800.76637657858</v>
      </c>
      <c r="P93" s="168">
        <f t="shared" si="8"/>
        <v>15850.096190337452</v>
      </c>
      <c r="Q93" s="168">
        <f t="shared" si="8"/>
        <v>17832.579899406519</v>
      </c>
    </row>
    <row r="94" spans="1:17" ht="12" customHeight="1" x14ac:dyDescent="0.25">
      <c r="A94" s="158" t="s">
        <v>65</v>
      </c>
      <c r="B94" s="157">
        <f>SUM(B95:B96)</f>
        <v>10692.428770997085</v>
      </c>
      <c r="C94" s="157">
        <f t="shared" ref="C94:Q94" si="9">SUM(C95:C96)</f>
        <v>11313.036849615793</v>
      </c>
      <c r="D94" s="157">
        <f t="shared" si="9"/>
        <v>10775.05869371717</v>
      </c>
      <c r="E94" s="157">
        <f t="shared" si="9"/>
        <v>12581.607352276025</v>
      </c>
      <c r="F94" s="157">
        <f t="shared" si="9"/>
        <v>12929.105461133526</v>
      </c>
      <c r="G94" s="157">
        <f t="shared" si="9"/>
        <v>13856.641674413211</v>
      </c>
      <c r="H94" s="157">
        <f t="shared" si="9"/>
        <v>12229.765292183378</v>
      </c>
      <c r="I94" s="157">
        <f t="shared" si="9"/>
        <v>11220.234074223632</v>
      </c>
      <c r="J94" s="157">
        <f t="shared" si="9"/>
        <v>11387.523213389411</v>
      </c>
      <c r="K94" s="157">
        <f t="shared" si="9"/>
        <v>12021.620742945888</v>
      </c>
      <c r="L94" s="157">
        <f t="shared" si="9"/>
        <v>13658.572730757722</v>
      </c>
      <c r="M94" s="157">
        <f t="shared" si="9"/>
        <v>12625.697181660007</v>
      </c>
      <c r="N94" s="157">
        <f t="shared" si="9"/>
        <v>12973.64893634307</v>
      </c>
      <c r="O94" s="157">
        <f t="shared" si="9"/>
        <v>12995.475405054282</v>
      </c>
      <c r="P94" s="157">
        <f t="shared" si="9"/>
        <v>10085.099090814116</v>
      </c>
      <c r="Q94" s="157">
        <f t="shared" si="9"/>
        <v>12039.977411556771</v>
      </c>
    </row>
    <row r="95" spans="1:17" ht="12" customHeight="1" x14ac:dyDescent="0.25">
      <c r="A95" s="23" t="s">
        <v>161</v>
      </c>
      <c r="B95" s="156">
        <f>RES_hhdet_fec!B$64</f>
        <v>10494.860207765012</v>
      </c>
      <c r="C95" s="156">
        <f>RES_hhdet_fec!C$64</f>
        <v>11112.776650242295</v>
      </c>
      <c r="D95" s="156">
        <f>RES_hhdet_fec!D$64</f>
        <v>10566.526001511733</v>
      </c>
      <c r="E95" s="156">
        <f>RES_hhdet_fec!E$64</f>
        <v>12322.735741513192</v>
      </c>
      <c r="F95" s="156">
        <f>RES_hhdet_fec!F$64</f>
        <v>12594.83565169523</v>
      </c>
      <c r="G95" s="156">
        <f>RES_hhdet_fec!G$64</f>
        <v>13533.072822824666</v>
      </c>
      <c r="H95" s="156">
        <f>RES_hhdet_fec!H$64</f>
        <v>11969.172418447022</v>
      </c>
      <c r="I95" s="156">
        <f>RES_hhdet_fec!I$64</f>
        <v>11062.451412958437</v>
      </c>
      <c r="J95" s="156">
        <f>RES_hhdet_fec!J$64</f>
        <v>11232.283191923036</v>
      </c>
      <c r="K95" s="156">
        <f>RES_hhdet_fec!K$64</f>
        <v>11873.014940423716</v>
      </c>
      <c r="L95" s="156">
        <f>RES_hhdet_fec!L$64</f>
        <v>13470.985276060403</v>
      </c>
      <c r="M95" s="156">
        <f>RES_hhdet_fec!M$64</f>
        <v>12398.53276941802</v>
      </c>
      <c r="N95" s="156">
        <f>RES_hhdet_fec!N$64</f>
        <v>12828.118068872322</v>
      </c>
      <c r="O95" s="156">
        <f>RES_hhdet_fec!O$64</f>
        <v>12837.47721030393</v>
      </c>
      <c r="P95" s="156">
        <f>RES_hhdet_fec!P$64</f>
        <v>9977.6980555618557</v>
      </c>
      <c r="Q95" s="156">
        <f>RES_hhdet_fec!Q$64</f>
        <v>11798.331959064812</v>
      </c>
    </row>
    <row r="96" spans="1:17" ht="12" customHeight="1" x14ac:dyDescent="0.25">
      <c r="A96" s="23" t="s">
        <v>60</v>
      </c>
      <c r="B96" s="156">
        <f>RES_hhdet_fec!B$65</f>
        <v>197.56856323207248</v>
      </c>
      <c r="C96" s="156">
        <f>RES_hhdet_fec!C$65</f>
        <v>200.26019937349909</v>
      </c>
      <c r="D96" s="156">
        <f>RES_hhdet_fec!D$65</f>
        <v>208.5326922054368</v>
      </c>
      <c r="E96" s="156">
        <f>RES_hhdet_fec!E$65</f>
        <v>258.87161076283331</v>
      </c>
      <c r="F96" s="156">
        <f>RES_hhdet_fec!F$65</f>
        <v>334.2698094382967</v>
      </c>
      <c r="G96" s="156">
        <f>RES_hhdet_fec!G$65</f>
        <v>323.5688515885455</v>
      </c>
      <c r="H96" s="156">
        <f>RES_hhdet_fec!H$65</f>
        <v>260.59287373635573</v>
      </c>
      <c r="I96" s="156">
        <f>RES_hhdet_fec!I$65</f>
        <v>157.78266126519608</v>
      </c>
      <c r="J96" s="156">
        <f>RES_hhdet_fec!J$65</f>
        <v>155.24002146637608</v>
      </c>
      <c r="K96" s="156">
        <f>RES_hhdet_fec!K$65</f>
        <v>148.60580252217181</v>
      </c>
      <c r="L96" s="156">
        <f>RES_hhdet_fec!L$65</f>
        <v>187.58745469731889</v>
      </c>
      <c r="M96" s="156">
        <f>RES_hhdet_fec!M$65</f>
        <v>227.16441224198743</v>
      </c>
      <c r="N96" s="156">
        <f>RES_hhdet_fec!N$65</f>
        <v>145.53086747074869</v>
      </c>
      <c r="O96" s="156">
        <f>RES_hhdet_fec!O$65</f>
        <v>157.99819475035085</v>
      </c>
      <c r="P96" s="156">
        <f>RES_hhdet_fec!P$65</f>
        <v>107.40103525225948</v>
      </c>
      <c r="Q96" s="156">
        <f>RES_hhdet_fec!Q$65</f>
        <v>241.64545249195965</v>
      </c>
    </row>
    <row r="97" spans="1:17" ht="12" customHeight="1" x14ac:dyDescent="0.25">
      <c r="A97" s="158" t="s">
        <v>112</v>
      </c>
      <c r="B97" s="157">
        <f>B98</f>
        <v>204.99914320687822</v>
      </c>
      <c r="C97" s="157">
        <f t="shared" ref="C97:Q97" si="10">C98</f>
        <v>213.22259597531936</v>
      </c>
      <c r="D97" s="157">
        <f t="shared" si="10"/>
        <v>218.074384746395</v>
      </c>
      <c r="E97" s="157">
        <f t="shared" si="10"/>
        <v>240.25334126981963</v>
      </c>
      <c r="F97" s="157">
        <f t="shared" si="10"/>
        <v>250.76680232213826</v>
      </c>
      <c r="G97" s="157">
        <f t="shared" si="10"/>
        <v>265.17125878519653</v>
      </c>
      <c r="H97" s="157">
        <f t="shared" si="10"/>
        <v>266.28875492333435</v>
      </c>
      <c r="I97" s="157">
        <f t="shared" si="10"/>
        <v>261.32845269166609</v>
      </c>
      <c r="J97" s="157">
        <f t="shared" si="10"/>
        <v>273.51162528699859</v>
      </c>
      <c r="K97" s="157">
        <f t="shared" si="10"/>
        <v>280.05270917996296</v>
      </c>
      <c r="L97" s="157">
        <f t="shared" si="10"/>
        <v>299.09405757126456</v>
      </c>
      <c r="M97" s="157">
        <f t="shared" si="10"/>
        <v>348.48526570039343</v>
      </c>
      <c r="N97" s="157">
        <f t="shared" si="10"/>
        <v>406.15789590150592</v>
      </c>
      <c r="O97" s="157">
        <f t="shared" si="10"/>
        <v>413.50677788716843</v>
      </c>
      <c r="P97" s="157">
        <f t="shared" si="10"/>
        <v>430.30755293937955</v>
      </c>
      <c r="Q97" s="157">
        <f t="shared" si="10"/>
        <v>439.51966228336079</v>
      </c>
    </row>
    <row r="98" spans="1:17" ht="12" customHeight="1" x14ac:dyDescent="0.25">
      <c r="A98" s="23" t="s">
        <v>60</v>
      </c>
      <c r="B98" s="156">
        <f>RES_hhdet_fec!B$67</f>
        <v>204.99914320687822</v>
      </c>
      <c r="C98" s="156">
        <f>RES_hhdet_fec!C$67</f>
        <v>213.22259597531936</v>
      </c>
      <c r="D98" s="156">
        <f>RES_hhdet_fec!D$67</f>
        <v>218.074384746395</v>
      </c>
      <c r="E98" s="156">
        <f>RES_hhdet_fec!E$67</f>
        <v>240.25334126981963</v>
      </c>
      <c r="F98" s="156">
        <f>RES_hhdet_fec!F$67</f>
        <v>250.76680232213826</v>
      </c>
      <c r="G98" s="156">
        <f>RES_hhdet_fec!G$67</f>
        <v>265.17125878519653</v>
      </c>
      <c r="H98" s="156">
        <f>RES_hhdet_fec!H$67</f>
        <v>266.28875492333435</v>
      </c>
      <c r="I98" s="156">
        <f>RES_hhdet_fec!I$67</f>
        <v>261.32845269166609</v>
      </c>
      <c r="J98" s="156">
        <f>RES_hhdet_fec!J$67</f>
        <v>273.51162528699859</v>
      </c>
      <c r="K98" s="156">
        <f>RES_hhdet_fec!K$67</f>
        <v>280.05270917996296</v>
      </c>
      <c r="L98" s="156">
        <f>RES_hhdet_fec!L$67</f>
        <v>299.09405757126456</v>
      </c>
      <c r="M98" s="156">
        <f>RES_hhdet_fec!M$67</f>
        <v>348.48526570039343</v>
      </c>
      <c r="N98" s="156">
        <f>RES_hhdet_fec!N$67</f>
        <v>406.15789590150592</v>
      </c>
      <c r="O98" s="156">
        <f>RES_hhdet_fec!O$67</f>
        <v>413.50677788716843</v>
      </c>
      <c r="P98" s="156">
        <f>RES_hhdet_fec!P$67</f>
        <v>430.30755293937955</v>
      </c>
      <c r="Q98" s="156">
        <f>RES_hhdet_fec!Q$67</f>
        <v>439.51966228336079</v>
      </c>
    </row>
    <row r="99" spans="1:17" ht="12" customHeight="1" x14ac:dyDescent="0.25">
      <c r="A99" s="158" t="s">
        <v>63</v>
      </c>
      <c r="B99" s="157">
        <f>SUM(B100:B101,B104:B105)</f>
        <v>3461.3629392034477</v>
      </c>
      <c r="C99" s="157">
        <f t="shared" ref="C99:Q99" si="11">SUM(C100:C101,C104:C105)</f>
        <v>3541.0610599226516</v>
      </c>
      <c r="D99" s="157">
        <f t="shared" si="11"/>
        <v>3558.7442421733513</v>
      </c>
      <c r="E99" s="157">
        <f t="shared" si="11"/>
        <v>3829.9890179470308</v>
      </c>
      <c r="F99" s="157">
        <f t="shared" si="11"/>
        <v>3847.2973490357967</v>
      </c>
      <c r="G99" s="157">
        <f t="shared" si="11"/>
        <v>3850.9920125925028</v>
      </c>
      <c r="H99" s="157">
        <f t="shared" si="11"/>
        <v>3663.7818749340172</v>
      </c>
      <c r="I99" s="157">
        <f t="shared" si="11"/>
        <v>3424.6084312258381</v>
      </c>
      <c r="J99" s="157">
        <f t="shared" si="11"/>
        <v>3475.4518747809061</v>
      </c>
      <c r="K99" s="157">
        <f t="shared" si="11"/>
        <v>3480.0778312724065</v>
      </c>
      <c r="L99" s="157">
        <f t="shared" si="11"/>
        <v>3599.5555006935151</v>
      </c>
      <c r="M99" s="157">
        <f t="shared" si="11"/>
        <v>3692.9490712592587</v>
      </c>
      <c r="N99" s="157">
        <f t="shared" si="11"/>
        <v>3574.6253293407399</v>
      </c>
      <c r="O99" s="157">
        <f t="shared" si="11"/>
        <v>3482.7966364071067</v>
      </c>
      <c r="P99" s="157">
        <f t="shared" si="11"/>
        <v>3418.0484626324692</v>
      </c>
      <c r="Q99" s="157">
        <f t="shared" si="11"/>
        <v>3411.4421751139762</v>
      </c>
    </row>
    <row r="100" spans="1:17" ht="12" customHeight="1" x14ac:dyDescent="0.25">
      <c r="A100" s="167" t="s">
        <v>160</v>
      </c>
      <c r="B100" s="132">
        <f>RES_hhdet_fec!B$69</f>
        <v>2986.1716050033501</v>
      </c>
      <c r="C100" s="132">
        <f>RES_hhdet_fec!C$69</f>
        <v>3113.2463768492021</v>
      </c>
      <c r="D100" s="132">
        <f>RES_hhdet_fec!D$69</f>
        <v>3141.4904851856109</v>
      </c>
      <c r="E100" s="132">
        <f>RES_hhdet_fec!E$69</f>
        <v>3264.6793555136769</v>
      </c>
      <c r="F100" s="132">
        <f>RES_hhdet_fec!F$69</f>
        <v>3492.4750977605877</v>
      </c>
      <c r="G100" s="132">
        <f>RES_hhdet_fec!G$69</f>
        <v>3386.2539559254255</v>
      </c>
      <c r="H100" s="132">
        <f>RES_hhdet_fec!H$69</f>
        <v>3261.40759854507</v>
      </c>
      <c r="I100" s="132">
        <f>RES_hhdet_fec!I$69</f>
        <v>3145.0384730272922</v>
      </c>
      <c r="J100" s="132">
        <f>RES_hhdet_fec!J$69</f>
        <v>3070.7642864029244</v>
      </c>
      <c r="K100" s="132">
        <f>RES_hhdet_fec!K$69</f>
        <v>3162.3267558077141</v>
      </c>
      <c r="L100" s="132">
        <f>RES_hhdet_fec!L$69</f>
        <v>3298.6842185065598</v>
      </c>
      <c r="M100" s="132">
        <f>RES_hhdet_fec!M$69</f>
        <v>3530.5242673579569</v>
      </c>
      <c r="N100" s="132">
        <f>RES_hhdet_fec!N$69</f>
        <v>3329.1716414711923</v>
      </c>
      <c r="O100" s="132">
        <f>RES_hhdet_fec!O$69</f>
        <v>3264.0283520333428</v>
      </c>
      <c r="P100" s="132">
        <f>RES_hhdet_fec!P$69</f>
        <v>3195.0579403808611</v>
      </c>
      <c r="Q100" s="132">
        <f>RES_hhdet_fec!Q$69</f>
        <v>3176.4262458838907</v>
      </c>
    </row>
    <row r="101" spans="1:17" ht="12" customHeight="1" x14ac:dyDescent="0.25">
      <c r="A101" s="167" t="s">
        <v>159</v>
      </c>
      <c r="B101" s="132">
        <f>SUM(B102:B103)</f>
        <v>10.952840954573439</v>
      </c>
      <c r="C101" s="132">
        <f t="shared" ref="C101:Q101" si="12">SUM(C102:C103)</f>
        <v>12.28097229077969</v>
      </c>
      <c r="D101" s="132">
        <f t="shared" si="12"/>
        <v>14.162271719809828</v>
      </c>
      <c r="E101" s="132">
        <f t="shared" si="12"/>
        <v>16.381375481658274</v>
      </c>
      <c r="F101" s="132">
        <f t="shared" si="12"/>
        <v>19.967214542288346</v>
      </c>
      <c r="G101" s="132">
        <f t="shared" si="12"/>
        <v>28.28456346388062</v>
      </c>
      <c r="H101" s="132">
        <f t="shared" si="12"/>
        <v>34.811112310644951</v>
      </c>
      <c r="I101" s="132">
        <f t="shared" si="12"/>
        <v>50.446621569818547</v>
      </c>
      <c r="J101" s="132">
        <f t="shared" si="12"/>
        <v>63.171827652123071</v>
      </c>
      <c r="K101" s="132">
        <f t="shared" si="12"/>
        <v>83.400617108746559</v>
      </c>
      <c r="L101" s="132">
        <f t="shared" si="12"/>
        <v>132.9775159050406</v>
      </c>
      <c r="M101" s="132">
        <f t="shared" si="12"/>
        <v>144.93318822215031</v>
      </c>
      <c r="N101" s="132">
        <f t="shared" si="12"/>
        <v>156.82591746955043</v>
      </c>
      <c r="O101" s="132">
        <f t="shared" si="12"/>
        <v>169.82829385334821</v>
      </c>
      <c r="P101" s="132">
        <f t="shared" si="12"/>
        <v>180.66601758572153</v>
      </c>
      <c r="Q101" s="132">
        <f t="shared" si="12"/>
        <v>191.906323902769</v>
      </c>
    </row>
    <row r="102" spans="1:17" ht="12" customHeight="1" x14ac:dyDescent="0.25">
      <c r="A102" s="166" t="s">
        <v>203</v>
      </c>
      <c r="B102" s="165">
        <f>RES_hhdet_fec!B$71</f>
        <v>6.0779841627390825</v>
      </c>
      <c r="C102" s="165">
        <f>RES_hhdet_fec!C$71</f>
        <v>6.8055088297464881</v>
      </c>
      <c r="D102" s="165">
        <f>RES_hhdet_fec!D$71</f>
        <v>7.7941786714486607</v>
      </c>
      <c r="E102" s="165">
        <f>RES_hhdet_fec!E$71</f>
        <v>9.0025867561971609</v>
      </c>
      <c r="F102" s="165">
        <f>RES_hhdet_fec!F$71</f>
        <v>10.931518799140573</v>
      </c>
      <c r="G102" s="165">
        <f>RES_hhdet_fec!G$71</f>
        <v>15.427033196996492</v>
      </c>
      <c r="H102" s="165">
        <f>RES_hhdet_fec!H$71</f>
        <v>18.91644456108725</v>
      </c>
      <c r="I102" s="165">
        <f>RES_hhdet_fec!I$71</f>
        <v>27.302723508174047</v>
      </c>
      <c r="J102" s="165">
        <f>RES_hhdet_fec!J$71</f>
        <v>34.058783534517708</v>
      </c>
      <c r="K102" s="165">
        <f>RES_hhdet_fec!K$71</f>
        <v>44.799592525101161</v>
      </c>
      <c r="L102" s="165">
        <f>RES_hhdet_fec!L$71</f>
        <v>71.13381405381233</v>
      </c>
      <c r="M102" s="165">
        <f>RES_hhdet_fec!M$71</f>
        <v>79.07683500864141</v>
      </c>
      <c r="N102" s="165">
        <f>RES_hhdet_fec!N$71</f>
        <v>83.778653919074245</v>
      </c>
      <c r="O102" s="165">
        <f>RES_hhdet_fec!O$71</f>
        <v>90.612693676957846</v>
      </c>
      <c r="P102" s="165">
        <f>RES_hhdet_fec!P$71</f>
        <v>96.233339263483671</v>
      </c>
      <c r="Q102" s="165">
        <f>RES_hhdet_fec!Q$71</f>
        <v>102.07482523771385</v>
      </c>
    </row>
    <row r="103" spans="1:17" ht="12" customHeight="1" x14ac:dyDescent="0.25">
      <c r="A103" s="147" t="s">
        <v>59</v>
      </c>
      <c r="B103" s="164">
        <f>RES_hhdet_fec!B$72</f>
        <v>4.8748567918343566</v>
      </c>
      <c r="C103" s="164">
        <f>RES_hhdet_fec!C$72</f>
        <v>5.4754634610332031</v>
      </c>
      <c r="D103" s="164">
        <f>RES_hhdet_fec!D$72</f>
        <v>6.3680930483611675</v>
      </c>
      <c r="E103" s="164">
        <f>RES_hhdet_fec!E$72</f>
        <v>7.3787887254611118</v>
      </c>
      <c r="F103" s="164">
        <f>RES_hhdet_fec!F$72</f>
        <v>9.0356957431477714</v>
      </c>
      <c r="G103" s="164">
        <f>RES_hhdet_fec!G$72</f>
        <v>12.857530266884128</v>
      </c>
      <c r="H103" s="164">
        <f>RES_hhdet_fec!H$72</f>
        <v>15.894667749557701</v>
      </c>
      <c r="I103" s="164">
        <f>RES_hhdet_fec!I$72</f>
        <v>23.143898061644499</v>
      </c>
      <c r="J103" s="164">
        <f>RES_hhdet_fec!J$72</f>
        <v>29.113044117605359</v>
      </c>
      <c r="K103" s="164">
        <f>RES_hhdet_fec!K$72</f>
        <v>38.60102458364539</v>
      </c>
      <c r="L103" s="164">
        <f>RES_hhdet_fec!L$72</f>
        <v>61.843701851228261</v>
      </c>
      <c r="M103" s="164">
        <f>RES_hhdet_fec!M$72</f>
        <v>65.856353213508882</v>
      </c>
      <c r="N103" s="164">
        <f>RES_hhdet_fec!N$72</f>
        <v>73.047263550476188</v>
      </c>
      <c r="O103" s="164">
        <f>RES_hhdet_fec!O$72</f>
        <v>79.215600176390367</v>
      </c>
      <c r="P103" s="164">
        <f>RES_hhdet_fec!P$72</f>
        <v>84.432678322237877</v>
      </c>
      <c r="Q103" s="164">
        <f>RES_hhdet_fec!Q$72</f>
        <v>89.83149866505515</v>
      </c>
    </row>
    <row r="104" spans="1:17" ht="12" customHeight="1" x14ac:dyDescent="0.25">
      <c r="A104" s="163" t="s">
        <v>142</v>
      </c>
      <c r="B104" s="162">
        <f>RES_hhdet_fec!B$73</f>
        <v>462.52180151975961</v>
      </c>
      <c r="C104" s="162">
        <f>RES_hhdet_fec!C$73</f>
        <v>413.8332714137378</v>
      </c>
      <c r="D104" s="162">
        <f>RES_hhdet_fec!D$73</f>
        <v>401.27164826575307</v>
      </c>
      <c r="E104" s="162">
        <f>RES_hhdet_fec!E$73</f>
        <v>546.20427512053232</v>
      </c>
      <c r="F104" s="162">
        <f>RES_hhdet_fec!F$73</f>
        <v>333.01418511273232</v>
      </c>
      <c r="G104" s="162">
        <f>RES_hhdet_fec!G$73</f>
        <v>432.96527840554751</v>
      </c>
      <c r="H104" s="162">
        <f>RES_hhdet_fec!H$73</f>
        <v>363.72506489398751</v>
      </c>
      <c r="I104" s="162">
        <f>RES_hhdet_fec!I$73</f>
        <v>225.40391064356402</v>
      </c>
      <c r="J104" s="162">
        <f>RES_hhdet_fec!J$73</f>
        <v>334.30592089786961</v>
      </c>
      <c r="K104" s="162">
        <f>RES_hhdet_fec!K$73</f>
        <v>227.99660939842724</v>
      </c>
      <c r="L104" s="162">
        <f>RES_hhdet_fec!L$73</f>
        <v>161.44042323230167</v>
      </c>
      <c r="M104" s="162">
        <f>RES_hhdet_fec!M$73</f>
        <v>16.810587726465588</v>
      </c>
      <c r="N104" s="162">
        <f>RES_hhdet_fec!N$73</f>
        <v>84.641142302064424</v>
      </c>
      <c r="O104" s="162">
        <f>RES_hhdet_fec!O$73</f>
        <v>46.59789738219866</v>
      </c>
      <c r="P104" s="162">
        <f>RES_hhdet_fec!P$73</f>
        <v>40.023962722317798</v>
      </c>
      <c r="Q104" s="162">
        <f>RES_hhdet_fec!Q$73</f>
        <v>40.884212493133624</v>
      </c>
    </row>
    <row r="105" spans="1:17" ht="12" customHeight="1" x14ac:dyDescent="0.25">
      <c r="A105" s="161" t="s">
        <v>141</v>
      </c>
      <c r="B105" s="160">
        <f>SUM(B106:B107)</f>
        <v>1.7166917257646417</v>
      </c>
      <c r="C105" s="160">
        <f t="shared" ref="C105:Q105" si="13">SUM(C106:C107)</f>
        <v>1.7004393689321184</v>
      </c>
      <c r="D105" s="160">
        <f t="shared" si="13"/>
        <v>1.8198370021778592</v>
      </c>
      <c r="E105" s="160">
        <f t="shared" si="13"/>
        <v>2.7240118311634984</v>
      </c>
      <c r="F105" s="160">
        <f t="shared" si="13"/>
        <v>1.8408516201886334</v>
      </c>
      <c r="G105" s="160">
        <f t="shared" si="13"/>
        <v>3.4882147976489035</v>
      </c>
      <c r="H105" s="160">
        <f t="shared" si="13"/>
        <v>3.838099184314566</v>
      </c>
      <c r="I105" s="160">
        <f t="shared" si="13"/>
        <v>3.7194259851636984</v>
      </c>
      <c r="J105" s="160">
        <f t="shared" si="13"/>
        <v>7.2098398279884339</v>
      </c>
      <c r="K105" s="160">
        <f t="shared" si="13"/>
        <v>6.3538489575182906</v>
      </c>
      <c r="L105" s="160">
        <f t="shared" si="13"/>
        <v>6.4533430496131299</v>
      </c>
      <c r="M105" s="160">
        <f t="shared" si="13"/>
        <v>0.6810279526858245</v>
      </c>
      <c r="N105" s="160">
        <f t="shared" si="13"/>
        <v>3.9866280979326967</v>
      </c>
      <c r="O105" s="160">
        <f t="shared" si="13"/>
        <v>2.3420931382172134</v>
      </c>
      <c r="P105" s="160">
        <f t="shared" si="13"/>
        <v>2.30054194356905</v>
      </c>
      <c r="Q105" s="160">
        <f t="shared" si="13"/>
        <v>2.2253928341827933</v>
      </c>
    </row>
    <row r="106" spans="1:17" ht="12" customHeight="1" x14ac:dyDescent="0.25">
      <c r="A106" s="148" t="s">
        <v>60</v>
      </c>
      <c r="B106" s="156">
        <f>RES_hhdet_fec!B$75</f>
        <v>0.94141420071230641</v>
      </c>
      <c r="C106" s="156">
        <f>RES_hhdet_fec!C$75</f>
        <v>0.90460058522822029</v>
      </c>
      <c r="D106" s="156">
        <f>RES_hhdet_fec!D$75</f>
        <v>0.99557443641921117</v>
      </c>
      <c r="E106" s="156">
        <f>RES_hhdet_fec!E$75</f>
        <v>1.5061597600297436</v>
      </c>
      <c r="F106" s="156">
        <f>RES_hhdet_fec!F$75</f>
        <v>1.0423086829493389</v>
      </c>
      <c r="G106" s="156">
        <f>RES_hhdet_fec!G$75</f>
        <v>1.9724804194397301</v>
      </c>
      <c r="H106" s="156">
        <f>RES_hhdet_fec!H$75</f>
        <v>2.1096480568409173</v>
      </c>
      <c r="I106" s="156">
        <f>RES_hhdet_fec!I$75</f>
        <v>1.9568042874131895</v>
      </c>
      <c r="J106" s="156">
        <f>RES_hhdet_fec!J$75</f>
        <v>3.7078526123611502</v>
      </c>
      <c r="K106" s="156">
        <f>RES_hhdet_fec!K$75</f>
        <v>3.2299761084965026</v>
      </c>
      <c r="L106" s="156">
        <f>RES_hhdet_fec!L$75</f>
        <v>3.481300644542038</v>
      </c>
      <c r="M106" s="156">
        <f>RES_hhdet_fec!M$75</f>
        <v>0.37657045349568286</v>
      </c>
      <c r="N106" s="156">
        <f>RES_hhdet_fec!N$75</f>
        <v>2.1300358050373429</v>
      </c>
      <c r="O106" s="156">
        <f>RES_hhdet_fec!O$75</f>
        <v>1.293653603922889</v>
      </c>
      <c r="P106" s="156">
        <f>RES_hhdet_fec!P$75</f>
        <v>1.2054815018601206</v>
      </c>
      <c r="Q106" s="156">
        <f>RES_hhdet_fec!Q$75</f>
        <v>1.3138392096970561</v>
      </c>
    </row>
    <row r="107" spans="1:17" ht="12" customHeight="1" x14ac:dyDescent="0.25">
      <c r="A107" s="148" t="s">
        <v>59</v>
      </c>
      <c r="B107" s="156">
        <f>RES_hhdet_fec!B$76</f>
        <v>0.77527752505233538</v>
      </c>
      <c r="C107" s="156">
        <f>RES_hhdet_fec!C$76</f>
        <v>0.79583878370389805</v>
      </c>
      <c r="D107" s="156">
        <f>RES_hhdet_fec!D$76</f>
        <v>0.82426256575864798</v>
      </c>
      <c r="E107" s="156">
        <f>RES_hhdet_fec!E$76</f>
        <v>1.2178520711337548</v>
      </c>
      <c r="F107" s="156">
        <f>RES_hhdet_fec!F$76</f>
        <v>0.79854293723929448</v>
      </c>
      <c r="G107" s="156">
        <f>RES_hhdet_fec!G$76</f>
        <v>1.5157343782091732</v>
      </c>
      <c r="H107" s="156">
        <f>RES_hhdet_fec!H$76</f>
        <v>1.7284511274736485</v>
      </c>
      <c r="I107" s="156">
        <f>RES_hhdet_fec!I$76</f>
        <v>1.7626216977505089</v>
      </c>
      <c r="J107" s="156">
        <f>RES_hhdet_fec!J$76</f>
        <v>3.5019872156272833</v>
      </c>
      <c r="K107" s="156">
        <f>RES_hhdet_fec!K$76</f>
        <v>3.123872849021788</v>
      </c>
      <c r="L107" s="156">
        <f>RES_hhdet_fec!L$76</f>
        <v>2.9720424050710923</v>
      </c>
      <c r="M107" s="156">
        <f>RES_hhdet_fec!M$76</f>
        <v>0.30445749919014164</v>
      </c>
      <c r="N107" s="156">
        <f>RES_hhdet_fec!N$76</f>
        <v>1.8565922928953538</v>
      </c>
      <c r="O107" s="156">
        <f>RES_hhdet_fec!O$76</f>
        <v>1.0484395342943245</v>
      </c>
      <c r="P107" s="156">
        <f>RES_hhdet_fec!P$76</f>
        <v>1.0950604417089294</v>
      </c>
      <c r="Q107" s="156">
        <f>RES_hhdet_fec!Q$76</f>
        <v>0.91155362448573707</v>
      </c>
    </row>
    <row r="108" spans="1:17" ht="12" customHeight="1" x14ac:dyDescent="0.25">
      <c r="A108" s="158" t="s">
        <v>62</v>
      </c>
      <c r="B108" s="157">
        <f>SUM(B109:B110)</f>
        <v>1697.6147577407276</v>
      </c>
      <c r="C108" s="157">
        <f t="shared" ref="C108:Q108" si="14">SUM(C109:C110)</f>
        <v>1727.7615384363028</v>
      </c>
      <c r="D108" s="157">
        <f t="shared" si="14"/>
        <v>1756.1252929958478</v>
      </c>
      <c r="E108" s="157">
        <f t="shared" si="14"/>
        <v>1861.524650630314</v>
      </c>
      <c r="F108" s="157">
        <f t="shared" si="14"/>
        <v>2059.9820638638894</v>
      </c>
      <c r="G108" s="157">
        <f t="shared" si="14"/>
        <v>1951.7819070166404</v>
      </c>
      <c r="H108" s="157">
        <f t="shared" si="14"/>
        <v>1931.3348890822233</v>
      </c>
      <c r="I108" s="157">
        <f t="shared" si="14"/>
        <v>1827.4881576293906</v>
      </c>
      <c r="J108" s="157">
        <f t="shared" si="14"/>
        <v>1801.7050627220208</v>
      </c>
      <c r="K108" s="157">
        <f t="shared" si="14"/>
        <v>1847.305927482885</v>
      </c>
      <c r="L108" s="157">
        <f t="shared" si="14"/>
        <v>1925.3034117320321</v>
      </c>
      <c r="M108" s="157">
        <f t="shared" si="14"/>
        <v>1986.6717492737591</v>
      </c>
      <c r="N108" s="157">
        <f t="shared" si="14"/>
        <v>1917.7796550987264</v>
      </c>
      <c r="O108" s="157">
        <f t="shared" si="14"/>
        <v>1908.9875572300211</v>
      </c>
      <c r="P108" s="157">
        <f t="shared" si="14"/>
        <v>1916.641083951489</v>
      </c>
      <c r="Q108" s="157">
        <f t="shared" si="14"/>
        <v>1941.6406504524109</v>
      </c>
    </row>
    <row r="109" spans="1:17" ht="12" customHeight="1" x14ac:dyDescent="0.25">
      <c r="A109" s="23" t="s">
        <v>203</v>
      </c>
      <c r="B109" s="156">
        <f>RES_hhdet_fec!B$78</f>
        <v>1487.6874902330126</v>
      </c>
      <c r="C109" s="156">
        <f>RES_hhdet_fec!C$78</f>
        <v>1513.5576340787541</v>
      </c>
      <c r="D109" s="156">
        <f>RES_hhdet_fec!D$78</f>
        <v>1585.0412146312051</v>
      </c>
      <c r="E109" s="156">
        <f>RES_hhdet_fec!E$78</f>
        <v>1676.4352462169359</v>
      </c>
      <c r="F109" s="156">
        <f>RES_hhdet_fec!F$78</f>
        <v>1838.5805917450396</v>
      </c>
      <c r="G109" s="156">
        <f>RES_hhdet_fec!G$78</f>
        <v>1811.052100528852</v>
      </c>
      <c r="H109" s="156">
        <f>RES_hhdet_fec!H$78</f>
        <v>1767.4487584468206</v>
      </c>
      <c r="I109" s="156">
        <f>RES_hhdet_fec!I$78</f>
        <v>1707.2755905060976</v>
      </c>
      <c r="J109" s="156">
        <f>RES_hhdet_fec!J$78</f>
        <v>1677.595008139519</v>
      </c>
      <c r="K109" s="156">
        <f>RES_hhdet_fec!K$78</f>
        <v>1740.498011243468</v>
      </c>
      <c r="L109" s="156">
        <f>RES_hhdet_fec!L$78</f>
        <v>1856.8067364816757</v>
      </c>
      <c r="M109" s="156">
        <f>RES_hhdet_fec!M$78</f>
        <v>1981.4995851975241</v>
      </c>
      <c r="N109" s="156">
        <f>RES_hhdet_fec!N$78</f>
        <v>1875.4787067985744</v>
      </c>
      <c r="O109" s="156">
        <f>RES_hhdet_fec!O$78</f>
        <v>1880.9808439111785</v>
      </c>
      <c r="P109" s="156">
        <f>RES_hhdet_fec!P$78</f>
        <v>1881.8421099255486</v>
      </c>
      <c r="Q109" s="156">
        <f>RES_hhdet_fec!Q$78</f>
        <v>1908.7288052037741</v>
      </c>
    </row>
    <row r="110" spans="1:17" ht="12" customHeight="1" x14ac:dyDescent="0.25">
      <c r="A110" s="29" t="s">
        <v>140</v>
      </c>
      <c r="B110" s="57">
        <f>RES_hhdet_fec!B$79</f>
        <v>209.92726750771496</v>
      </c>
      <c r="C110" s="57">
        <f>RES_hhdet_fec!C$79</f>
        <v>214.20390435754877</v>
      </c>
      <c r="D110" s="57">
        <f>RES_hhdet_fec!D$79</f>
        <v>171.08407836464261</v>
      </c>
      <c r="E110" s="57">
        <f>RES_hhdet_fec!E$79</f>
        <v>185.08940441337816</v>
      </c>
      <c r="F110" s="57">
        <f>RES_hhdet_fec!F$79</f>
        <v>221.40147211884991</v>
      </c>
      <c r="G110" s="57">
        <f>RES_hhdet_fec!G$79</f>
        <v>140.72980648778844</v>
      </c>
      <c r="H110" s="57">
        <f>RES_hhdet_fec!H$79</f>
        <v>163.88613063540265</v>
      </c>
      <c r="I110" s="57">
        <f>RES_hhdet_fec!I$79</f>
        <v>120.21256712329293</v>
      </c>
      <c r="J110" s="57">
        <f>RES_hhdet_fec!J$79</f>
        <v>124.11005458250172</v>
      </c>
      <c r="K110" s="57">
        <f>RES_hhdet_fec!K$79</f>
        <v>106.80791623941693</v>
      </c>
      <c r="L110" s="57">
        <f>RES_hhdet_fec!L$79</f>
        <v>68.496675250356517</v>
      </c>
      <c r="M110" s="57">
        <f>RES_hhdet_fec!M$79</f>
        <v>5.1721640762351164</v>
      </c>
      <c r="N110" s="57">
        <f>RES_hhdet_fec!N$79</f>
        <v>42.300948300152008</v>
      </c>
      <c r="O110" s="57">
        <f>RES_hhdet_fec!O$79</f>
        <v>28.006713318842596</v>
      </c>
      <c r="P110" s="57">
        <f>RES_hhdet_fec!P$79</f>
        <v>34.798974025940467</v>
      </c>
      <c r="Q110" s="57">
        <f>RES_hhdet_fec!Q$79</f>
        <v>32.911845248636929</v>
      </c>
    </row>
    <row r="112" spans="1:17" ht="12" customHeight="1" x14ac:dyDescent="0.25">
      <c r="A112" s="152" t="s">
        <v>119</v>
      </c>
      <c r="B112" s="168">
        <f>SUM(B113,B116,B118,B127)</f>
        <v>9604.3434761431181</v>
      </c>
      <c r="C112" s="168">
        <f t="shared" ref="C112:Q112" si="15">SUM(C113,C116,C118,C127)</f>
        <v>10115.13149187811</v>
      </c>
      <c r="D112" s="168">
        <f t="shared" si="15"/>
        <v>9864.4092528721067</v>
      </c>
      <c r="E112" s="168">
        <f t="shared" si="15"/>
        <v>11372.311238707403</v>
      </c>
      <c r="F112" s="168">
        <f t="shared" si="15"/>
        <v>11819.588519947727</v>
      </c>
      <c r="G112" s="168">
        <f t="shared" si="15"/>
        <v>12457.367920742117</v>
      </c>
      <c r="H112" s="168">
        <f t="shared" si="15"/>
        <v>11373.783919267895</v>
      </c>
      <c r="I112" s="168">
        <f t="shared" si="15"/>
        <v>10530.36206496782</v>
      </c>
      <c r="J112" s="168">
        <f t="shared" si="15"/>
        <v>10840.791265132331</v>
      </c>
      <c r="K112" s="168">
        <f t="shared" si="15"/>
        <v>11390.475927972697</v>
      </c>
      <c r="L112" s="168">
        <f t="shared" si="15"/>
        <v>12759.723321494701</v>
      </c>
      <c r="M112" s="168">
        <f t="shared" si="15"/>
        <v>12402.463401045776</v>
      </c>
      <c r="N112" s="168">
        <f t="shared" si="15"/>
        <v>12865.183230050885</v>
      </c>
      <c r="O112" s="168">
        <f t="shared" si="15"/>
        <v>12989.856842174948</v>
      </c>
      <c r="P112" s="168">
        <f t="shared" si="15"/>
        <v>11165.355092341264</v>
      </c>
      <c r="Q112" s="168">
        <f t="shared" si="15"/>
        <v>12697.918144939849</v>
      </c>
    </row>
    <row r="113" spans="1:17" ht="12" customHeight="1" x14ac:dyDescent="0.25">
      <c r="A113" s="158" t="s">
        <v>65</v>
      </c>
      <c r="B113" s="157">
        <f>SUM(B114:B115)</f>
        <v>6517.7309280280551</v>
      </c>
      <c r="C113" s="157">
        <f t="shared" ref="C113:Q113" si="16">SUM(C114:C115)</f>
        <v>6939.0589066490138</v>
      </c>
      <c r="D113" s="157">
        <f t="shared" si="16"/>
        <v>6650.5696323554421</v>
      </c>
      <c r="E113" s="157">
        <f t="shared" si="16"/>
        <v>7862.419554121152</v>
      </c>
      <c r="F113" s="157">
        <f t="shared" si="16"/>
        <v>8162.5705078673218</v>
      </c>
      <c r="G113" s="157">
        <f t="shared" si="16"/>
        <v>8799.2946212008428</v>
      </c>
      <c r="H113" s="157">
        <f t="shared" si="16"/>
        <v>7796.5720578363853</v>
      </c>
      <c r="I113" s="157">
        <f t="shared" si="16"/>
        <v>7151.6231868907971</v>
      </c>
      <c r="J113" s="157">
        <f t="shared" si="16"/>
        <v>7340.7756883103084</v>
      </c>
      <c r="K113" s="157">
        <f t="shared" si="16"/>
        <v>7823.1409873481243</v>
      </c>
      <c r="L113" s="157">
        <f t="shared" si="16"/>
        <v>8999.9351488616012</v>
      </c>
      <c r="M113" s="157">
        <f t="shared" si="16"/>
        <v>8404.1137649073098</v>
      </c>
      <c r="N113" s="157">
        <f t="shared" si="16"/>
        <v>8703.4906932866579</v>
      </c>
      <c r="O113" s="157">
        <f t="shared" si="16"/>
        <v>8802.411778795471</v>
      </c>
      <c r="P113" s="157">
        <f t="shared" si="16"/>
        <v>6900.4416678536109</v>
      </c>
      <c r="Q113" s="157">
        <f t="shared" si="16"/>
        <v>8353.2591599078023</v>
      </c>
    </row>
    <row r="114" spans="1:17" ht="12" customHeight="1" x14ac:dyDescent="0.25">
      <c r="A114" s="23" t="s">
        <v>161</v>
      </c>
      <c r="B114" s="156">
        <f>RES_hhdet_tes!B$64</f>
        <v>6320.1623647959823</v>
      </c>
      <c r="C114" s="156">
        <f>RES_hhdet_tes!C$64</f>
        <v>6738.798707275515</v>
      </c>
      <c r="D114" s="156">
        <f>RES_hhdet_tes!D$64</f>
        <v>6442.0369401500056</v>
      </c>
      <c r="E114" s="156">
        <f>RES_hhdet_tes!E$64</f>
        <v>7603.5479433583187</v>
      </c>
      <c r="F114" s="156">
        <f>RES_hhdet_tes!F$64</f>
        <v>7828.300698429025</v>
      </c>
      <c r="G114" s="156">
        <f>RES_hhdet_tes!G$64</f>
        <v>8475.7257696122979</v>
      </c>
      <c r="H114" s="156">
        <f>RES_hhdet_tes!H$64</f>
        <v>7535.9791841000297</v>
      </c>
      <c r="I114" s="156">
        <f>RES_hhdet_tes!I$64</f>
        <v>6993.840525625601</v>
      </c>
      <c r="J114" s="156">
        <f>RES_hhdet_tes!J$64</f>
        <v>7185.5356668439326</v>
      </c>
      <c r="K114" s="156">
        <f>RES_hhdet_tes!K$64</f>
        <v>7674.5351848259525</v>
      </c>
      <c r="L114" s="156">
        <f>RES_hhdet_tes!L$64</f>
        <v>8812.3476941642821</v>
      </c>
      <c r="M114" s="156">
        <f>RES_hhdet_tes!M$64</f>
        <v>8176.9493526653214</v>
      </c>
      <c r="N114" s="156">
        <f>RES_hhdet_tes!N$64</f>
        <v>8557.9598258159094</v>
      </c>
      <c r="O114" s="156">
        <f>RES_hhdet_tes!O$64</f>
        <v>8644.4135840451199</v>
      </c>
      <c r="P114" s="156">
        <f>RES_hhdet_tes!P$64</f>
        <v>6793.0406326013517</v>
      </c>
      <c r="Q114" s="156">
        <f>RES_hhdet_tes!Q$64</f>
        <v>8111.6137074158432</v>
      </c>
    </row>
    <row r="115" spans="1:17" ht="12" customHeight="1" x14ac:dyDescent="0.25">
      <c r="A115" s="23" t="s">
        <v>60</v>
      </c>
      <c r="B115" s="156">
        <f>RES_hhdet_tes!B$65</f>
        <v>197.56856323207256</v>
      </c>
      <c r="C115" s="156">
        <f>RES_hhdet_tes!C$65</f>
        <v>200.26019937349909</v>
      </c>
      <c r="D115" s="156">
        <f>RES_hhdet_tes!D$65</f>
        <v>208.5326922054368</v>
      </c>
      <c r="E115" s="156">
        <f>RES_hhdet_tes!E$65</f>
        <v>258.87161076283326</v>
      </c>
      <c r="F115" s="156">
        <f>RES_hhdet_tes!F$65</f>
        <v>334.26980943829676</v>
      </c>
      <c r="G115" s="156">
        <f>RES_hhdet_tes!G$65</f>
        <v>323.5688515885455</v>
      </c>
      <c r="H115" s="156">
        <f>RES_hhdet_tes!H$65</f>
        <v>260.59287373635584</v>
      </c>
      <c r="I115" s="156">
        <f>RES_hhdet_tes!I$65</f>
        <v>157.78266126519603</v>
      </c>
      <c r="J115" s="156">
        <f>RES_hhdet_tes!J$65</f>
        <v>155.24002146637608</v>
      </c>
      <c r="K115" s="156">
        <f>RES_hhdet_tes!K$65</f>
        <v>148.60580252217179</v>
      </c>
      <c r="L115" s="156">
        <f>RES_hhdet_tes!L$65</f>
        <v>187.58745469731889</v>
      </c>
      <c r="M115" s="156">
        <f>RES_hhdet_tes!M$65</f>
        <v>227.16441224198758</v>
      </c>
      <c r="N115" s="156">
        <f>RES_hhdet_tes!N$65</f>
        <v>145.53086747074875</v>
      </c>
      <c r="O115" s="156">
        <f>RES_hhdet_tes!O$65</f>
        <v>157.99819475035082</v>
      </c>
      <c r="P115" s="156">
        <f>RES_hhdet_tes!P$65</f>
        <v>107.40103525225948</v>
      </c>
      <c r="Q115" s="156">
        <f>RES_hhdet_tes!Q$65</f>
        <v>241.64545249195973</v>
      </c>
    </row>
    <row r="116" spans="1:17" ht="12" customHeight="1" x14ac:dyDescent="0.25">
      <c r="A116" s="158" t="s">
        <v>112</v>
      </c>
      <c r="B116" s="157">
        <f>B117</f>
        <v>323.46388649998937</v>
      </c>
      <c r="C116" s="157">
        <f t="shared" ref="C116:Q116" si="17">C117</f>
        <v>346.74828754882691</v>
      </c>
      <c r="D116" s="157">
        <f t="shared" si="17"/>
        <v>363.96057385915867</v>
      </c>
      <c r="E116" s="157">
        <f t="shared" si="17"/>
        <v>413.96804211507163</v>
      </c>
      <c r="F116" s="157">
        <f t="shared" si="17"/>
        <v>446.15651932667106</v>
      </c>
      <c r="G116" s="157">
        <f t="shared" si="17"/>
        <v>488.46404469422436</v>
      </c>
      <c r="H116" s="157">
        <f t="shared" si="17"/>
        <v>504.84085534363248</v>
      </c>
      <c r="I116" s="157">
        <f t="shared" si="17"/>
        <v>505.26067266074836</v>
      </c>
      <c r="J116" s="157">
        <f t="shared" si="17"/>
        <v>567.66496903935342</v>
      </c>
      <c r="K116" s="157">
        <f t="shared" si="17"/>
        <v>608.67792719238957</v>
      </c>
      <c r="L116" s="157">
        <f t="shared" si="17"/>
        <v>685.39675697482892</v>
      </c>
      <c r="M116" s="157">
        <f t="shared" si="17"/>
        <v>864.92052322523386</v>
      </c>
      <c r="N116" s="157">
        <f t="shared" si="17"/>
        <v>1084.9031501872198</v>
      </c>
      <c r="O116" s="157">
        <f t="shared" si="17"/>
        <v>1158.5633976280139</v>
      </c>
      <c r="P116" s="157">
        <f t="shared" si="17"/>
        <v>1249.5461485998624</v>
      </c>
      <c r="Q116" s="157">
        <f t="shared" si="17"/>
        <v>1303.2059190981172</v>
      </c>
    </row>
    <row r="117" spans="1:17" ht="12" customHeight="1" x14ac:dyDescent="0.25">
      <c r="A117" s="23" t="s">
        <v>60</v>
      </c>
      <c r="B117" s="156">
        <f>RES_hhdet_tes!B$67</f>
        <v>323.46388649998937</v>
      </c>
      <c r="C117" s="156">
        <f>RES_hhdet_tes!C$67</f>
        <v>346.74828754882691</v>
      </c>
      <c r="D117" s="156">
        <f>RES_hhdet_tes!D$67</f>
        <v>363.96057385915867</v>
      </c>
      <c r="E117" s="156">
        <f>RES_hhdet_tes!E$67</f>
        <v>413.96804211507163</v>
      </c>
      <c r="F117" s="156">
        <f>RES_hhdet_tes!F$67</f>
        <v>446.15651932667106</v>
      </c>
      <c r="G117" s="156">
        <f>RES_hhdet_tes!G$67</f>
        <v>488.46404469422436</v>
      </c>
      <c r="H117" s="156">
        <f>RES_hhdet_tes!H$67</f>
        <v>504.84085534363248</v>
      </c>
      <c r="I117" s="156">
        <f>RES_hhdet_tes!I$67</f>
        <v>505.26067266074836</v>
      </c>
      <c r="J117" s="156">
        <f>RES_hhdet_tes!J$67</f>
        <v>567.66496903935342</v>
      </c>
      <c r="K117" s="156">
        <f>RES_hhdet_tes!K$67</f>
        <v>608.67792719238957</v>
      </c>
      <c r="L117" s="156">
        <f>RES_hhdet_tes!L$67</f>
        <v>685.39675697482892</v>
      </c>
      <c r="M117" s="156">
        <f>RES_hhdet_tes!M$67</f>
        <v>864.92052322523386</v>
      </c>
      <c r="N117" s="156">
        <f>RES_hhdet_tes!N$67</f>
        <v>1084.9031501872198</v>
      </c>
      <c r="O117" s="156">
        <f>RES_hhdet_tes!O$67</f>
        <v>1158.5633976280139</v>
      </c>
      <c r="P117" s="156">
        <f>RES_hhdet_tes!P$67</f>
        <v>1249.5461485998624</v>
      </c>
      <c r="Q117" s="156">
        <f>RES_hhdet_tes!Q$67</f>
        <v>1303.2059190981172</v>
      </c>
    </row>
    <row r="118" spans="1:17" ht="12" customHeight="1" x14ac:dyDescent="0.25">
      <c r="A118" s="158" t="s">
        <v>63</v>
      </c>
      <c r="B118" s="157">
        <f>SUM(B119:B120,B123:B124)</f>
        <v>1909.5454083601519</v>
      </c>
      <c r="C118" s="157">
        <f t="shared" ref="C118:Q118" si="18">SUM(C119:C120,C123:C124)</f>
        <v>1953.2725391381898</v>
      </c>
      <c r="D118" s="157">
        <f t="shared" si="18"/>
        <v>1967.3160555673157</v>
      </c>
      <c r="E118" s="157">
        <f t="shared" si="18"/>
        <v>2148.5366587820049</v>
      </c>
      <c r="F118" s="157">
        <f t="shared" si="18"/>
        <v>2147.1002786890349</v>
      </c>
      <c r="G118" s="157">
        <f t="shared" si="18"/>
        <v>2174.4008818286584</v>
      </c>
      <c r="H118" s="157">
        <f t="shared" si="18"/>
        <v>2070.5849166948428</v>
      </c>
      <c r="I118" s="157">
        <f t="shared" si="18"/>
        <v>1927.8438447683222</v>
      </c>
      <c r="J118" s="157">
        <f t="shared" si="18"/>
        <v>1986.9509731538867</v>
      </c>
      <c r="K118" s="157">
        <f t="shared" si="18"/>
        <v>1990.4985493626673</v>
      </c>
      <c r="L118" s="157">
        <f t="shared" si="18"/>
        <v>2072.111611483027</v>
      </c>
      <c r="M118" s="157">
        <f t="shared" si="18"/>
        <v>2113.5417634159094</v>
      </c>
      <c r="N118" s="157">
        <f t="shared" si="18"/>
        <v>2074.3185021105533</v>
      </c>
      <c r="O118" s="157">
        <f t="shared" si="18"/>
        <v>2029.2298174512396</v>
      </c>
      <c r="P118" s="157">
        <f t="shared" si="18"/>
        <v>2006.1180395295346</v>
      </c>
      <c r="Q118" s="157">
        <f t="shared" si="18"/>
        <v>2016.0009986898153</v>
      </c>
    </row>
    <row r="119" spans="1:17" ht="12" customHeight="1" x14ac:dyDescent="0.25">
      <c r="A119" s="167" t="s">
        <v>160</v>
      </c>
      <c r="B119" s="132">
        <f>RES_hhdet_tes!B$69</f>
        <v>1596.6678107333526</v>
      </c>
      <c r="C119" s="132">
        <f>RES_hhdet_tes!C$69</f>
        <v>1670.2318786889996</v>
      </c>
      <c r="D119" s="132">
        <f>RES_hhdet_tes!D$69</f>
        <v>1690.3301800571196</v>
      </c>
      <c r="E119" s="132">
        <f>RES_hhdet_tes!E$69</f>
        <v>1764.141944140365</v>
      </c>
      <c r="F119" s="132">
        <f>RES_hhdet_tes!F$69</f>
        <v>1899.7554758439217</v>
      </c>
      <c r="G119" s="132">
        <f>RES_hhdet_tes!G$69</f>
        <v>1846.4789719237781</v>
      </c>
      <c r="H119" s="132">
        <f>RES_hhdet_tes!H$69</f>
        <v>1783.7102127388951</v>
      </c>
      <c r="I119" s="132">
        <f>RES_hhdet_tes!I$69</f>
        <v>1725.6175621134173</v>
      </c>
      <c r="J119" s="132">
        <f>RES_hhdet_tes!J$69</f>
        <v>1692.1983859250672</v>
      </c>
      <c r="K119" s="132">
        <f>RES_hhdet_tes!K$69</f>
        <v>1755.9302044527051</v>
      </c>
      <c r="L119" s="132">
        <f>RES_hhdet_tes!L$69</f>
        <v>1845.9114962684839</v>
      </c>
      <c r="M119" s="132">
        <f>RES_hhdet_tes!M$69</f>
        <v>1988.5353663218889</v>
      </c>
      <c r="N119" s="132">
        <f>RES_hhdet_tes!N$69</f>
        <v>1885.7600351022525</v>
      </c>
      <c r="O119" s="132">
        <f>RES_hhdet_tes!O$69</f>
        <v>1859.7017444657436</v>
      </c>
      <c r="P119" s="132">
        <f>RES_hhdet_tes!P$69</f>
        <v>1832.6043186601619</v>
      </c>
      <c r="Q119" s="132">
        <f>RES_hhdet_tes!Q$69</f>
        <v>1832.867732115498</v>
      </c>
    </row>
    <row r="120" spans="1:17" ht="12" customHeight="1" x14ac:dyDescent="0.25">
      <c r="A120" s="167" t="s">
        <v>159</v>
      </c>
      <c r="B120" s="132">
        <f>SUM(B121:B122)</f>
        <v>8.1246772812304151</v>
      </c>
      <c r="C120" s="132">
        <f t="shared" ref="C120:Q120" si="19">SUM(C121:C122)</f>
        <v>9.139853619903457</v>
      </c>
      <c r="D120" s="132">
        <f t="shared" si="19"/>
        <v>10.59746591723124</v>
      </c>
      <c r="E120" s="132">
        <f t="shared" si="19"/>
        <v>12.308073864408714</v>
      </c>
      <c r="F120" s="132">
        <f t="shared" si="19"/>
        <v>15.102407231920274</v>
      </c>
      <c r="G120" s="132">
        <f t="shared" si="19"/>
        <v>21.504889625979629</v>
      </c>
      <c r="H120" s="132">
        <f t="shared" si="19"/>
        <v>26.57219581992323</v>
      </c>
      <c r="I120" s="132">
        <f t="shared" si="19"/>
        <v>38.702496919459392</v>
      </c>
      <c r="J120" s="132">
        <f t="shared" si="19"/>
        <v>48.658959240392214</v>
      </c>
      <c r="K120" s="132">
        <f t="shared" si="19"/>
        <v>64.516213197817649</v>
      </c>
      <c r="L120" s="132">
        <f t="shared" si="19"/>
        <v>103.36029975809132</v>
      </c>
      <c r="M120" s="132">
        <f t="shared" si="19"/>
        <v>112.1448143155163</v>
      </c>
      <c r="N120" s="132">
        <f t="shared" si="19"/>
        <v>122.26412267811993</v>
      </c>
      <c r="O120" s="132">
        <f t="shared" si="19"/>
        <v>132.64546515011173</v>
      </c>
      <c r="P120" s="132">
        <f t="shared" si="19"/>
        <v>141.43482469250534</v>
      </c>
      <c r="Q120" s="132">
        <f t="shared" si="19"/>
        <v>150.49567342468734</v>
      </c>
    </row>
    <row r="121" spans="1:17" ht="12" customHeight="1" x14ac:dyDescent="0.25">
      <c r="A121" s="166" t="s">
        <v>203</v>
      </c>
      <c r="B121" s="165">
        <f>RES_hhdet_tes!B$71</f>
        <v>3.2498204893960589</v>
      </c>
      <c r="C121" s="165">
        <f>RES_hhdet_tes!C$71</f>
        <v>3.6643901588702534</v>
      </c>
      <c r="D121" s="165">
        <f>RES_hhdet_tes!D$71</f>
        <v>4.2293728688700707</v>
      </c>
      <c r="E121" s="165">
        <f>RES_hhdet_tes!E$71</f>
        <v>4.9292851389476011</v>
      </c>
      <c r="F121" s="165">
        <f>RES_hhdet_tes!F$71</f>
        <v>6.066711488772504</v>
      </c>
      <c r="G121" s="165">
        <f>RES_hhdet_tes!G$71</f>
        <v>8.6473593590955034</v>
      </c>
      <c r="H121" s="165">
        <f>RES_hhdet_tes!H$71</f>
        <v>10.677528070365529</v>
      </c>
      <c r="I121" s="165">
        <f>RES_hhdet_tes!I$71</f>
        <v>15.558598857814891</v>
      </c>
      <c r="J121" s="165">
        <f>RES_hhdet_tes!J$71</f>
        <v>19.545915122786859</v>
      </c>
      <c r="K121" s="165">
        <f>RES_hhdet_tes!K$71</f>
        <v>25.915188614172269</v>
      </c>
      <c r="L121" s="165">
        <f>RES_hhdet_tes!L$71</f>
        <v>41.516597906863034</v>
      </c>
      <c r="M121" s="165">
        <f>RES_hhdet_tes!M$71</f>
        <v>46.288461102007396</v>
      </c>
      <c r="N121" s="165">
        <f>RES_hhdet_tes!N$71</f>
        <v>49.216859127643744</v>
      </c>
      <c r="O121" s="165">
        <f>RES_hhdet_tes!O$71</f>
        <v>53.429864973721372</v>
      </c>
      <c r="P121" s="165">
        <f>RES_hhdet_tes!P$71</f>
        <v>57.002146370267475</v>
      </c>
      <c r="Q121" s="165">
        <f>RES_hhdet_tes!Q$71</f>
        <v>60.664174759632168</v>
      </c>
    </row>
    <row r="122" spans="1:17" ht="12" customHeight="1" x14ac:dyDescent="0.25">
      <c r="A122" s="147" t="s">
        <v>59</v>
      </c>
      <c r="B122" s="164">
        <f>RES_hhdet_tes!B$72</f>
        <v>4.8748567918343566</v>
      </c>
      <c r="C122" s="164">
        <f>RES_hhdet_tes!C$72</f>
        <v>5.475463461033204</v>
      </c>
      <c r="D122" s="164">
        <f>RES_hhdet_tes!D$72</f>
        <v>6.3680930483611693</v>
      </c>
      <c r="E122" s="164">
        <f>RES_hhdet_tes!E$72</f>
        <v>7.3787887254611126</v>
      </c>
      <c r="F122" s="164">
        <f>RES_hhdet_tes!F$72</f>
        <v>9.0356957431477696</v>
      </c>
      <c r="G122" s="164">
        <f>RES_hhdet_tes!G$72</f>
        <v>12.857530266884128</v>
      </c>
      <c r="H122" s="164">
        <f>RES_hhdet_tes!H$72</f>
        <v>15.894667749557701</v>
      </c>
      <c r="I122" s="164">
        <f>RES_hhdet_tes!I$72</f>
        <v>23.143898061644499</v>
      </c>
      <c r="J122" s="164">
        <f>RES_hhdet_tes!J$72</f>
        <v>29.113044117605355</v>
      </c>
      <c r="K122" s="164">
        <f>RES_hhdet_tes!K$72</f>
        <v>38.601024583645383</v>
      </c>
      <c r="L122" s="164">
        <f>RES_hhdet_tes!L$72</f>
        <v>61.843701851228275</v>
      </c>
      <c r="M122" s="164">
        <f>RES_hhdet_tes!M$72</f>
        <v>65.856353213508896</v>
      </c>
      <c r="N122" s="164">
        <f>RES_hhdet_tes!N$72</f>
        <v>73.047263550476188</v>
      </c>
      <c r="O122" s="164">
        <f>RES_hhdet_tes!O$72</f>
        <v>79.215600176390367</v>
      </c>
      <c r="P122" s="164">
        <f>RES_hhdet_tes!P$72</f>
        <v>84.432678322237877</v>
      </c>
      <c r="Q122" s="164">
        <f>RES_hhdet_tes!Q$72</f>
        <v>89.831498665055179</v>
      </c>
    </row>
    <row r="123" spans="1:17" ht="12" customHeight="1" x14ac:dyDescent="0.25">
      <c r="A123" s="163" t="s">
        <v>142</v>
      </c>
      <c r="B123" s="162">
        <f>RES_hhdet_tes!B$73</f>
        <v>303.3601852533493</v>
      </c>
      <c r="C123" s="162">
        <f>RES_hhdet_tes!C$73</f>
        <v>272.50928838717095</v>
      </c>
      <c r="D123" s="162">
        <f>RES_hhdet_tes!D$73</f>
        <v>264.90676539594904</v>
      </c>
      <c r="E123" s="162">
        <f>RES_hhdet_tes!E$73</f>
        <v>369.82524957866588</v>
      </c>
      <c r="F123" s="162">
        <f>RES_hhdet_tes!F$73</f>
        <v>230.70649435499499</v>
      </c>
      <c r="G123" s="162">
        <f>RES_hhdet_tes!G$73</f>
        <v>303.49358945142029</v>
      </c>
      <c r="H123" s="162">
        <f>RES_hhdet_tes!H$73</f>
        <v>257.0664241175748</v>
      </c>
      <c r="I123" s="162">
        <f>RES_hhdet_tes!I$73</f>
        <v>160.3623502845617</v>
      </c>
      <c r="J123" s="162">
        <f>RES_hhdet_tes!J$73</f>
        <v>239.89608762779972</v>
      </c>
      <c r="K123" s="162">
        <f>RES_hhdet_tes!K$73</f>
        <v>164.57655939497258</v>
      </c>
      <c r="L123" s="162">
        <f>RES_hhdet_tes!L$73</f>
        <v>117.33081127535768</v>
      </c>
      <c r="M123" s="162">
        <f>RES_hhdet_tes!M$73</f>
        <v>12.282027395031433</v>
      </c>
      <c r="N123" s="162">
        <f>RES_hhdet_tes!N$73</f>
        <v>62.850474369389644</v>
      </c>
      <c r="O123" s="162">
        <f>RES_hhdet_tes!O$73</f>
        <v>34.866210487827303</v>
      </c>
      <c r="P123" s="162">
        <f>RES_hhdet_tes!P$73</f>
        <v>30.077679706926951</v>
      </c>
      <c r="Q123" s="162">
        <f>RES_hhdet_tes!Q$73</f>
        <v>30.73811196243912</v>
      </c>
    </row>
    <row r="124" spans="1:17" ht="12" customHeight="1" x14ac:dyDescent="0.25">
      <c r="A124" s="161" t="s">
        <v>141</v>
      </c>
      <c r="B124" s="160">
        <f>SUM(B125:B126)</f>
        <v>1.3927350922196173</v>
      </c>
      <c r="C124" s="160">
        <f t="shared" ref="C124:Q124" si="20">SUM(C125:C126)</f>
        <v>1.3915184421156686</v>
      </c>
      <c r="D124" s="160">
        <f t="shared" si="20"/>
        <v>1.4816441970160494</v>
      </c>
      <c r="E124" s="160">
        <f t="shared" si="20"/>
        <v>2.2613911985654616</v>
      </c>
      <c r="F124" s="160">
        <f t="shared" si="20"/>
        <v>1.5359012581980767</v>
      </c>
      <c r="G124" s="160">
        <f t="shared" si="20"/>
        <v>2.9234308274803116</v>
      </c>
      <c r="H124" s="160">
        <f t="shared" si="20"/>
        <v>3.2360840184497484</v>
      </c>
      <c r="I124" s="160">
        <f t="shared" si="20"/>
        <v>3.1614354508837605</v>
      </c>
      <c r="J124" s="160">
        <f t="shared" si="20"/>
        <v>6.1975403606274124</v>
      </c>
      <c r="K124" s="160">
        <f t="shared" si="20"/>
        <v>5.4755723171720598</v>
      </c>
      <c r="L124" s="160">
        <f t="shared" si="20"/>
        <v>5.5090041810940837</v>
      </c>
      <c r="M124" s="160">
        <f t="shared" si="20"/>
        <v>0.57955538347294344</v>
      </c>
      <c r="N124" s="160">
        <f t="shared" si="20"/>
        <v>3.443869960791389</v>
      </c>
      <c r="O124" s="160">
        <f t="shared" si="20"/>
        <v>2.0163973475569956</v>
      </c>
      <c r="P124" s="160">
        <f t="shared" si="20"/>
        <v>2.0012164699403772</v>
      </c>
      <c r="Q124" s="160">
        <f t="shared" si="20"/>
        <v>1.899481187190752</v>
      </c>
    </row>
    <row r="125" spans="1:17" ht="12" customHeight="1" x14ac:dyDescent="0.25">
      <c r="A125" s="148" t="s">
        <v>60</v>
      </c>
      <c r="B125" s="156">
        <f>RES_hhdet_tes!B$75</f>
        <v>0.61745756716728162</v>
      </c>
      <c r="C125" s="156">
        <f>RES_hhdet_tes!C$75</f>
        <v>0.59567965841177029</v>
      </c>
      <c r="D125" s="156">
        <f>RES_hhdet_tes!D$75</f>
        <v>0.65738163125740146</v>
      </c>
      <c r="E125" s="156">
        <f>RES_hhdet_tes!E$75</f>
        <v>1.0435391274317065</v>
      </c>
      <c r="F125" s="156">
        <f>RES_hhdet_tes!F$75</f>
        <v>0.7373583209587824</v>
      </c>
      <c r="G125" s="156">
        <f>RES_hhdet_tes!G$75</f>
        <v>1.4076964492711381</v>
      </c>
      <c r="H125" s="156">
        <f>RES_hhdet_tes!H$75</f>
        <v>1.5076328909761001</v>
      </c>
      <c r="I125" s="156">
        <f>RES_hhdet_tes!I$75</f>
        <v>1.3988137531332514</v>
      </c>
      <c r="J125" s="156">
        <f>RES_hhdet_tes!J$75</f>
        <v>2.6955531450001295</v>
      </c>
      <c r="K125" s="156">
        <f>RES_hhdet_tes!K$75</f>
        <v>2.3516994681502719</v>
      </c>
      <c r="L125" s="156">
        <f>RES_hhdet_tes!L$75</f>
        <v>2.5369617760229919</v>
      </c>
      <c r="M125" s="156">
        <f>RES_hhdet_tes!M$75</f>
        <v>0.27509788428280174</v>
      </c>
      <c r="N125" s="156">
        <f>RES_hhdet_tes!N$75</f>
        <v>1.5872776678960352</v>
      </c>
      <c r="O125" s="156">
        <f>RES_hhdet_tes!O$75</f>
        <v>0.96795781326267161</v>
      </c>
      <c r="P125" s="156">
        <f>RES_hhdet_tes!P$75</f>
        <v>0.9061560282314477</v>
      </c>
      <c r="Q125" s="156">
        <f>RES_hhdet_tes!Q$75</f>
        <v>0.98792756270501481</v>
      </c>
    </row>
    <row r="126" spans="1:17" ht="12" customHeight="1" x14ac:dyDescent="0.25">
      <c r="A126" s="148" t="s">
        <v>59</v>
      </c>
      <c r="B126" s="156">
        <f>RES_hhdet_tes!B$76</f>
        <v>0.7752775250523356</v>
      </c>
      <c r="C126" s="156">
        <f>RES_hhdet_tes!C$76</f>
        <v>0.79583878370389816</v>
      </c>
      <c r="D126" s="156">
        <f>RES_hhdet_tes!D$76</f>
        <v>0.82426256575864798</v>
      </c>
      <c r="E126" s="156">
        <f>RES_hhdet_tes!E$76</f>
        <v>1.2178520711337548</v>
      </c>
      <c r="F126" s="156">
        <f>RES_hhdet_tes!F$76</f>
        <v>0.79854293723929437</v>
      </c>
      <c r="G126" s="156">
        <f>RES_hhdet_tes!G$76</f>
        <v>1.5157343782091732</v>
      </c>
      <c r="H126" s="156">
        <f>RES_hhdet_tes!H$76</f>
        <v>1.728451127473648</v>
      </c>
      <c r="I126" s="156">
        <f>RES_hhdet_tes!I$76</f>
        <v>1.7626216977505089</v>
      </c>
      <c r="J126" s="156">
        <f>RES_hhdet_tes!J$76</f>
        <v>3.5019872156272833</v>
      </c>
      <c r="K126" s="156">
        <f>RES_hhdet_tes!K$76</f>
        <v>3.123872849021788</v>
      </c>
      <c r="L126" s="156">
        <f>RES_hhdet_tes!L$76</f>
        <v>2.9720424050710919</v>
      </c>
      <c r="M126" s="156">
        <f>RES_hhdet_tes!M$76</f>
        <v>0.3044574991901417</v>
      </c>
      <c r="N126" s="156">
        <f>RES_hhdet_tes!N$76</f>
        <v>1.856592292895354</v>
      </c>
      <c r="O126" s="156">
        <f>RES_hhdet_tes!O$76</f>
        <v>1.048439534294324</v>
      </c>
      <c r="P126" s="156">
        <f>RES_hhdet_tes!P$76</f>
        <v>1.0950604417089294</v>
      </c>
      <c r="Q126" s="156">
        <f>RES_hhdet_tes!Q$76</f>
        <v>0.91155362448573707</v>
      </c>
    </row>
    <row r="127" spans="1:17" ht="12" customHeight="1" x14ac:dyDescent="0.25">
      <c r="A127" s="158" t="s">
        <v>62</v>
      </c>
      <c r="B127" s="157">
        <f>SUM(B128:B129)</f>
        <v>853.6032532549209</v>
      </c>
      <c r="C127" s="157">
        <f t="shared" ref="C127:Q127" si="21">SUM(C128:C129)</f>
        <v>876.05175854208073</v>
      </c>
      <c r="D127" s="157">
        <f t="shared" si="21"/>
        <v>882.56299109019005</v>
      </c>
      <c r="E127" s="157">
        <f t="shared" si="21"/>
        <v>947.38698368917483</v>
      </c>
      <c r="F127" s="157">
        <f t="shared" si="21"/>
        <v>1063.7612140646991</v>
      </c>
      <c r="G127" s="157">
        <f t="shared" si="21"/>
        <v>995.20837301839117</v>
      </c>
      <c r="H127" s="157">
        <f t="shared" si="21"/>
        <v>1001.7860893930338</v>
      </c>
      <c r="I127" s="157">
        <f t="shared" si="21"/>
        <v>945.63436064795064</v>
      </c>
      <c r="J127" s="157">
        <f t="shared" si="21"/>
        <v>945.39963462878291</v>
      </c>
      <c r="K127" s="157">
        <f t="shared" si="21"/>
        <v>968.15846406951505</v>
      </c>
      <c r="L127" s="157">
        <f t="shared" si="21"/>
        <v>1002.2798041752437</v>
      </c>
      <c r="M127" s="157">
        <f t="shared" si="21"/>
        <v>1019.8873494973238</v>
      </c>
      <c r="N127" s="157">
        <f t="shared" si="21"/>
        <v>1002.4708844664539</v>
      </c>
      <c r="O127" s="157">
        <f t="shared" si="21"/>
        <v>999.65184830022292</v>
      </c>
      <c r="P127" s="157">
        <f t="shared" si="21"/>
        <v>1009.2492363582571</v>
      </c>
      <c r="Q127" s="157">
        <f t="shared" si="21"/>
        <v>1025.4520672441131</v>
      </c>
    </row>
    <row r="128" spans="1:17" ht="12" customHeight="1" x14ac:dyDescent="0.25">
      <c r="A128" s="23" t="s">
        <v>203</v>
      </c>
      <c r="B128" s="156">
        <f>RES_hhdet_tes!B$78</f>
        <v>683.52764968884696</v>
      </c>
      <c r="C128" s="156">
        <f>RES_hhdet_tes!C$78</f>
        <v>701.95101460654837</v>
      </c>
      <c r="D128" s="156">
        <f>RES_hhdet_tes!D$78</f>
        <v>743.37328273217406</v>
      </c>
      <c r="E128" s="156">
        <f>RES_hhdet_tes!E$78</f>
        <v>795.86665010835077</v>
      </c>
      <c r="F128" s="156">
        <f>RES_hhdet_tes!F$78</f>
        <v>881.88546243948144</v>
      </c>
      <c r="G128" s="156">
        <f>RES_hhdet_tes!G$78</f>
        <v>879.06091244463778</v>
      </c>
      <c r="H128" s="156">
        <f>RES_hhdet_tes!H$78</f>
        <v>865.60762076764763</v>
      </c>
      <c r="I128" s="156">
        <f>RES_hhdet_tes!I$78</f>
        <v>845.1247300684081</v>
      </c>
      <c r="J128" s="156">
        <f>RES_hhdet_tes!J$78</f>
        <v>841.34027121498389</v>
      </c>
      <c r="K128" s="156">
        <f>RES_hhdet_tes!K$78</f>
        <v>878.37178006716351</v>
      </c>
      <c r="L128" s="156">
        <f>RES_hhdet_tes!L$78</f>
        <v>944.50348657002507</v>
      </c>
      <c r="M128" s="156">
        <f>RES_hhdet_tes!M$78</f>
        <v>1015.491190352679</v>
      </c>
      <c r="N128" s="156">
        <f>RES_hhdet_tes!N$78</f>
        <v>966.22898401186353</v>
      </c>
      <c r="O128" s="156">
        <f>RES_hhdet_tes!O$78</f>
        <v>975.63072795938285</v>
      </c>
      <c r="P128" s="156">
        <f>RES_hhdet_tes!P$78</f>
        <v>979.29287579467029</v>
      </c>
      <c r="Q128" s="156">
        <f>RES_hhdet_tes!Q$78</f>
        <v>997.06539703145609</v>
      </c>
    </row>
    <row r="129" spans="1:17" ht="12" customHeight="1" x14ac:dyDescent="0.25">
      <c r="A129" s="29" t="s">
        <v>140</v>
      </c>
      <c r="B129" s="57">
        <f>RES_hhdet_tes!B$79</f>
        <v>170.07560356607391</v>
      </c>
      <c r="C129" s="57">
        <f>RES_hhdet_tes!C$79</f>
        <v>174.10074393553242</v>
      </c>
      <c r="D129" s="57">
        <f>RES_hhdet_tes!D$79</f>
        <v>139.18970835801596</v>
      </c>
      <c r="E129" s="57">
        <f>RES_hhdet_tes!E$79</f>
        <v>151.52033358082403</v>
      </c>
      <c r="F129" s="57">
        <f>RES_hhdet_tes!F$79</f>
        <v>181.87575162521765</v>
      </c>
      <c r="G129" s="57">
        <f>RES_hhdet_tes!G$79</f>
        <v>116.14746057375341</v>
      </c>
      <c r="H129" s="57">
        <f>RES_hhdet_tes!H$79</f>
        <v>136.1784686253861</v>
      </c>
      <c r="I129" s="57">
        <f>RES_hhdet_tes!I$79</f>
        <v>100.5096305795425</v>
      </c>
      <c r="J129" s="57">
        <f>RES_hhdet_tes!J$79</f>
        <v>104.05936341379905</v>
      </c>
      <c r="K129" s="57">
        <f>RES_hhdet_tes!K$79</f>
        <v>89.786684002351564</v>
      </c>
      <c r="L129" s="57">
        <f>RES_hhdet_tes!L$79</f>
        <v>57.776317605218608</v>
      </c>
      <c r="M129" s="57">
        <f>RES_hhdet_tes!M$79</f>
        <v>4.3961591446447903</v>
      </c>
      <c r="N129" s="57">
        <f>RES_hhdet_tes!N$79</f>
        <v>36.241900454590308</v>
      </c>
      <c r="O129" s="57">
        <f>RES_hhdet_tes!O$79</f>
        <v>24.021120340840113</v>
      </c>
      <c r="P129" s="57">
        <f>RES_hhdet_tes!P$79</f>
        <v>29.95636056358688</v>
      </c>
      <c r="Q129" s="57">
        <f>RES_hhdet_tes!Q$79</f>
        <v>28.386670212657073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0.59816273384839735</v>
      </c>
      <c r="C131" s="175">
        <f t="shared" si="22"/>
        <v>0.60226746528587438</v>
      </c>
      <c r="D131" s="175">
        <f t="shared" si="22"/>
        <v>0.60488151042028282</v>
      </c>
      <c r="E131" s="175">
        <f t="shared" si="22"/>
        <v>0.61427544305343906</v>
      </c>
      <c r="F131" s="175">
        <f t="shared" si="22"/>
        <v>0.61924318098176567</v>
      </c>
      <c r="G131" s="175">
        <f t="shared" si="22"/>
        <v>0.62522590871121442</v>
      </c>
      <c r="H131" s="175">
        <f t="shared" si="22"/>
        <v>0.62869252841695455</v>
      </c>
      <c r="I131" s="175">
        <f t="shared" si="22"/>
        <v>0.62929225413965484</v>
      </c>
      <c r="J131" s="175">
        <f t="shared" si="22"/>
        <v>0.64002057648078148</v>
      </c>
      <c r="K131" s="175">
        <f t="shared" si="22"/>
        <v>0.64611940342119822</v>
      </c>
      <c r="L131" s="175">
        <f t="shared" si="22"/>
        <v>0.65493168172751504</v>
      </c>
      <c r="M131" s="175">
        <f t="shared" si="22"/>
        <v>0.66487585523069537</v>
      </c>
      <c r="N131" s="175">
        <f t="shared" si="22"/>
        <v>0.68169981107764899</v>
      </c>
      <c r="O131" s="175">
        <f t="shared" si="22"/>
        <v>0.69092166680807832</v>
      </c>
      <c r="P131" s="175">
        <f t="shared" si="22"/>
        <v>0.70443453202182438</v>
      </c>
      <c r="Q131" s="175">
        <f t="shared" si="22"/>
        <v>0.71206287685622227</v>
      </c>
    </row>
    <row r="132" spans="1:17" ht="12" customHeight="1" x14ac:dyDescent="0.25">
      <c r="A132" s="158" t="s">
        <v>65</v>
      </c>
      <c r="B132" s="169">
        <f t="shared" si="22"/>
        <v>0.60956505464008504</v>
      </c>
      <c r="C132" s="169">
        <f t="shared" si="22"/>
        <v>0.61336836420582097</v>
      </c>
      <c r="D132" s="169">
        <f t="shared" si="22"/>
        <v>0.61721887753923077</v>
      </c>
      <c r="E132" s="169">
        <f t="shared" si="22"/>
        <v>0.62491375974301344</v>
      </c>
      <c r="F132" s="169">
        <f t="shared" si="22"/>
        <v>0.63133296672418737</v>
      </c>
      <c r="G132" s="169">
        <f t="shared" si="22"/>
        <v>0.63502361019041564</v>
      </c>
      <c r="H132" s="169">
        <f t="shared" si="22"/>
        <v>0.63750790563573156</v>
      </c>
      <c r="I132" s="169">
        <f t="shared" si="22"/>
        <v>0.63738627372492174</v>
      </c>
      <c r="J132" s="169">
        <f t="shared" si="22"/>
        <v>0.64463321397923024</v>
      </c>
      <c r="K132" s="169">
        <f t="shared" si="22"/>
        <v>0.65075593005532384</v>
      </c>
      <c r="L132" s="169">
        <f t="shared" si="22"/>
        <v>0.65892207965438876</v>
      </c>
      <c r="M132" s="169">
        <f t="shared" si="22"/>
        <v>0.66563561948207206</v>
      </c>
      <c r="N132" s="169">
        <f t="shared" si="22"/>
        <v>0.67085911881780447</v>
      </c>
      <c r="O132" s="169">
        <f t="shared" si="22"/>
        <v>0.67734434519971332</v>
      </c>
      <c r="P132" s="169">
        <f t="shared" si="22"/>
        <v>0.68422150399481851</v>
      </c>
      <c r="Q132" s="169">
        <f t="shared" si="22"/>
        <v>0.69379359066652313</v>
      </c>
    </row>
    <row r="133" spans="1:17" ht="12" customHeight="1" x14ac:dyDescent="0.25">
      <c r="A133" s="23" t="s">
        <v>161</v>
      </c>
      <c r="B133" s="73">
        <f t="shared" si="22"/>
        <v>0.60221501188932225</v>
      </c>
      <c r="C133" s="73">
        <f t="shared" si="22"/>
        <v>0.60640098504351636</v>
      </c>
      <c r="D133" s="73">
        <f t="shared" si="22"/>
        <v>0.60966460871135464</v>
      </c>
      <c r="E133" s="73">
        <f t="shared" si="22"/>
        <v>0.61703408259768688</v>
      </c>
      <c r="F133" s="73">
        <f t="shared" si="22"/>
        <v>0.62154845961609329</v>
      </c>
      <c r="G133" s="73">
        <f t="shared" si="22"/>
        <v>0.6262972113264087</v>
      </c>
      <c r="H133" s="73">
        <f t="shared" si="22"/>
        <v>0.62961572618717521</v>
      </c>
      <c r="I133" s="73">
        <f t="shared" si="22"/>
        <v>0.63221434965428114</v>
      </c>
      <c r="J133" s="73">
        <f t="shared" si="22"/>
        <v>0.63972173280058875</v>
      </c>
      <c r="K133" s="73">
        <f t="shared" si="22"/>
        <v>0.64638469869154136</v>
      </c>
      <c r="L133" s="73">
        <f t="shared" si="22"/>
        <v>0.65417246872245549</v>
      </c>
      <c r="M133" s="73">
        <f t="shared" si="22"/>
        <v>0.65950943589344913</v>
      </c>
      <c r="N133" s="73">
        <f t="shared" si="22"/>
        <v>0.66712512153921977</v>
      </c>
      <c r="O133" s="73">
        <f t="shared" si="22"/>
        <v>0.67337323700226159</v>
      </c>
      <c r="P133" s="73">
        <f t="shared" si="22"/>
        <v>0.68082242965998707</v>
      </c>
      <c r="Q133" s="73">
        <f t="shared" si="22"/>
        <v>0.68752207816831135</v>
      </c>
    </row>
    <row r="134" spans="1:17" ht="12" customHeight="1" x14ac:dyDescent="0.25">
      <c r="A134" s="23" t="s">
        <v>60</v>
      </c>
      <c r="B134" s="73">
        <f t="shared" si="22"/>
        <v>1.0000000000000004</v>
      </c>
      <c r="C134" s="73">
        <f t="shared" si="22"/>
        <v>1</v>
      </c>
      <c r="D134" s="73">
        <f t="shared" si="22"/>
        <v>1</v>
      </c>
      <c r="E134" s="73">
        <f t="shared" si="22"/>
        <v>0.99999999999999978</v>
      </c>
      <c r="F134" s="73">
        <f t="shared" si="22"/>
        <v>1.0000000000000002</v>
      </c>
      <c r="G134" s="73">
        <f t="shared" si="22"/>
        <v>1</v>
      </c>
      <c r="H134" s="73">
        <f t="shared" si="22"/>
        <v>1.0000000000000004</v>
      </c>
      <c r="I134" s="73">
        <f t="shared" si="22"/>
        <v>0.99999999999999967</v>
      </c>
      <c r="J134" s="73">
        <f t="shared" si="22"/>
        <v>1</v>
      </c>
      <c r="K134" s="73">
        <f t="shared" si="22"/>
        <v>0.99999999999999978</v>
      </c>
      <c r="L134" s="73">
        <f t="shared" si="22"/>
        <v>1</v>
      </c>
      <c r="M134" s="73">
        <f t="shared" si="22"/>
        <v>1.0000000000000007</v>
      </c>
      <c r="N134" s="73">
        <f t="shared" si="22"/>
        <v>1.0000000000000004</v>
      </c>
      <c r="O134" s="73">
        <f t="shared" si="22"/>
        <v>0.99999999999999978</v>
      </c>
      <c r="P134" s="73">
        <f t="shared" si="22"/>
        <v>1</v>
      </c>
      <c r="Q134" s="73">
        <f t="shared" si="22"/>
        <v>1.0000000000000004</v>
      </c>
    </row>
    <row r="135" spans="1:17" ht="12" customHeight="1" x14ac:dyDescent="0.25">
      <c r="A135" s="158" t="s">
        <v>112</v>
      </c>
      <c r="B135" s="169">
        <f t="shared" si="22"/>
        <v>1.5778792117855855</v>
      </c>
      <c r="C135" s="169">
        <f t="shared" si="22"/>
        <v>1.6262267418832252</v>
      </c>
      <c r="D135" s="169">
        <f t="shared" si="22"/>
        <v>1.6689744386183591</v>
      </c>
      <c r="E135" s="169">
        <f t="shared" si="22"/>
        <v>1.7230480122653506</v>
      </c>
      <c r="F135" s="169">
        <f t="shared" si="22"/>
        <v>1.7791689936434754</v>
      </c>
      <c r="G135" s="169">
        <f t="shared" si="22"/>
        <v>1.8420700905972145</v>
      </c>
      <c r="H135" s="169">
        <f t="shared" si="22"/>
        <v>1.8958399331919904</v>
      </c>
      <c r="I135" s="169">
        <f t="shared" si="22"/>
        <v>1.9334315397217419</v>
      </c>
      <c r="J135" s="169">
        <f t="shared" si="22"/>
        <v>2.0754692545287488</v>
      </c>
      <c r="K135" s="169">
        <f t="shared" si="22"/>
        <v>2.1734405961459591</v>
      </c>
      <c r="L135" s="169">
        <f t="shared" si="22"/>
        <v>2.2915759762680032</v>
      </c>
      <c r="M135" s="169">
        <f t="shared" si="22"/>
        <v>2.4819428778054573</v>
      </c>
      <c r="N135" s="169">
        <f t="shared" si="22"/>
        <v>2.6711364253529393</v>
      </c>
      <c r="O135" s="169">
        <f t="shared" si="22"/>
        <v>2.8018002595936782</v>
      </c>
      <c r="P135" s="169">
        <f t="shared" si="22"/>
        <v>2.9038443319536498</v>
      </c>
      <c r="Q135" s="169">
        <f t="shared" si="22"/>
        <v>2.9650685303310347</v>
      </c>
    </row>
    <row r="136" spans="1:17" ht="12" customHeight="1" x14ac:dyDescent="0.25">
      <c r="A136" s="23" t="s">
        <v>60</v>
      </c>
      <c r="B136" s="73">
        <f t="shared" si="22"/>
        <v>1.5778792117855855</v>
      </c>
      <c r="C136" s="73">
        <f t="shared" si="22"/>
        <v>1.6262267418832252</v>
      </c>
      <c r="D136" s="73">
        <f t="shared" si="22"/>
        <v>1.6689744386183591</v>
      </c>
      <c r="E136" s="73">
        <f t="shared" si="22"/>
        <v>1.7230480122653506</v>
      </c>
      <c r="F136" s="73">
        <f t="shared" si="22"/>
        <v>1.7791689936434754</v>
      </c>
      <c r="G136" s="73">
        <f t="shared" si="22"/>
        <v>1.8420700905972145</v>
      </c>
      <c r="H136" s="73">
        <f t="shared" si="22"/>
        <v>1.8958399331919904</v>
      </c>
      <c r="I136" s="73">
        <f t="shared" si="22"/>
        <v>1.9334315397217419</v>
      </c>
      <c r="J136" s="73">
        <f t="shared" si="22"/>
        <v>2.0754692545287488</v>
      </c>
      <c r="K136" s="73">
        <f t="shared" si="22"/>
        <v>2.1734405961459591</v>
      </c>
      <c r="L136" s="73">
        <f t="shared" si="22"/>
        <v>2.2915759762680032</v>
      </c>
      <c r="M136" s="73">
        <f t="shared" si="22"/>
        <v>2.4819428778054573</v>
      </c>
      <c r="N136" s="73">
        <f t="shared" si="22"/>
        <v>2.6711364253529393</v>
      </c>
      <c r="O136" s="73">
        <f t="shared" si="22"/>
        <v>2.8018002595936782</v>
      </c>
      <c r="P136" s="73">
        <f t="shared" si="22"/>
        <v>2.9038443319536498</v>
      </c>
      <c r="Q136" s="73">
        <f t="shared" si="22"/>
        <v>2.9650685303310347</v>
      </c>
    </row>
    <row r="137" spans="1:17" ht="12" customHeight="1" x14ac:dyDescent="0.25">
      <c r="A137" s="158" t="s">
        <v>63</v>
      </c>
      <c r="B137" s="169">
        <f t="shared" si="22"/>
        <v>0.5516744247569686</v>
      </c>
      <c r="C137" s="169">
        <f t="shared" si="22"/>
        <v>0.55160656822473875</v>
      </c>
      <c r="D137" s="169">
        <f t="shared" si="22"/>
        <v>0.55281186893213252</v>
      </c>
      <c r="E137" s="169">
        <f t="shared" si="22"/>
        <v>0.56097723745789585</v>
      </c>
      <c r="F137" s="169">
        <f t="shared" si="22"/>
        <v>0.55808014923180749</v>
      </c>
      <c r="G137" s="169">
        <f t="shared" si="22"/>
        <v>0.56463396307198344</v>
      </c>
      <c r="H137" s="169">
        <f t="shared" si="22"/>
        <v>0.56514961517247342</v>
      </c>
      <c r="I137" s="169">
        <f t="shared" si="22"/>
        <v>0.56293847413038423</v>
      </c>
      <c r="J137" s="169">
        <f t="shared" si="22"/>
        <v>0.5717101098628059</v>
      </c>
      <c r="K137" s="169">
        <f t="shared" si="22"/>
        <v>0.57196954949564727</v>
      </c>
      <c r="L137" s="169">
        <f t="shared" si="22"/>
        <v>0.57565763636198963</v>
      </c>
      <c r="M137" s="169">
        <f t="shared" si="22"/>
        <v>0.57231814537188097</v>
      </c>
      <c r="N137" s="169">
        <f t="shared" si="22"/>
        <v>0.58028976773717289</v>
      </c>
      <c r="O137" s="169">
        <f t="shared" si="22"/>
        <v>0.5826437858124891</v>
      </c>
      <c r="P137" s="169">
        <f t="shared" si="22"/>
        <v>0.58691913279207519</v>
      </c>
      <c r="Q137" s="169">
        <f t="shared" si="22"/>
        <v>0.59095271008732864</v>
      </c>
    </row>
    <row r="138" spans="1:17" ht="12" customHeight="1" x14ac:dyDescent="0.25">
      <c r="A138" s="167" t="s">
        <v>160</v>
      </c>
      <c r="B138" s="174">
        <f t="shared" si="22"/>
        <v>0.53468722562967419</v>
      </c>
      <c r="C138" s="174">
        <f t="shared" si="22"/>
        <v>0.53649203323874983</v>
      </c>
      <c r="D138" s="174">
        <f t="shared" si="22"/>
        <v>0.53806630579600456</v>
      </c>
      <c r="E138" s="174">
        <f t="shared" si="22"/>
        <v>0.54037219341646137</v>
      </c>
      <c r="F138" s="174">
        <f t="shared" si="22"/>
        <v>0.5439567706759213</v>
      </c>
      <c r="G138" s="174">
        <f t="shared" si="22"/>
        <v>0.5452866193608199</v>
      </c>
      <c r="H138" s="174">
        <f t="shared" si="22"/>
        <v>0.54691422609508145</v>
      </c>
      <c r="I138" s="174">
        <f t="shared" si="22"/>
        <v>0.54867931725248653</v>
      </c>
      <c r="J138" s="174">
        <f t="shared" si="22"/>
        <v>0.55106749593838045</v>
      </c>
      <c r="K138" s="174">
        <f t="shared" si="22"/>
        <v>0.55526526511780705</v>
      </c>
      <c r="L138" s="174">
        <f t="shared" si="22"/>
        <v>0.559590240833722</v>
      </c>
      <c r="M138" s="174">
        <f t="shared" si="22"/>
        <v>0.56324081516935598</v>
      </c>
      <c r="N138" s="174">
        <f t="shared" si="22"/>
        <v>0.56643520917080659</v>
      </c>
      <c r="O138" s="174">
        <f t="shared" si="22"/>
        <v>0.56975661480000106</v>
      </c>
      <c r="P138" s="174">
        <f t="shared" si="22"/>
        <v>0.57357467465573087</v>
      </c>
      <c r="Q138" s="174">
        <f t="shared" si="22"/>
        <v>0.57702197067870964</v>
      </c>
    </row>
    <row r="139" spans="1:17" ht="12" customHeight="1" x14ac:dyDescent="0.25">
      <c r="A139" s="167" t="s">
        <v>159</v>
      </c>
      <c r="B139" s="174">
        <f t="shared" si="22"/>
        <v>0.74178720524905428</v>
      </c>
      <c r="C139" s="174">
        <f t="shared" si="22"/>
        <v>0.74422882842635163</v>
      </c>
      <c r="D139" s="174">
        <f t="shared" si="22"/>
        <v>0.74828856040149072</v>
      </c>
      <c r="E139" s="174">
        <f t="shared" si="22"/>
        <v>0.75134556790970863</v>
      </c>
      <c r="F139" s="174">
        <f t="shared" si="22"/>
        <v>0.75636024243316713</v>
      </c>
      <c r="G139" s="174">
        <f t="shared" si="22"/>
        <v>0.76030480913878584</v>
      </c>
      <c r="H139" s="174">
        <f t="shared" si="22"/>
        <v>0.76332510098499995</v>
      </c>
      <c r="I139" s="174">
        <f t="shared" si="22"/>
        <v>0.7671970037853737</v>
      </c>
      <c r="J139" s="174">
        <f t="shared" si="22"/>
        <v>0.77026359769657371</v>
      </c>
      <c r="K139" s="174">
        <f t="shared" si="22"/>
        <v>0.77356997387314985</v>
      </c>
      <c r="L139" s="174">
        <f t="shared" si="22"/>
        <v>0.77727651215789761</v>
      </c>
      <c r="M139" s="174">
        <f t="shared" si="22"/>
        <v>0.77376904276488601</v>
      </c>
      <c r="N139" s="174">
        <f t="shared" si="22"/>
        <v>0.77961681749356848</v>
      </c>
      <c r="O139" s="174">
        <f t="shared" si="22"/>
        <v>0.78105633720053169</v>
      </c>
      <c r="P139" s="174">
        <f t="shared" si="22"/>
        <v>0.7828523957218354</v>
      </c>
      <c r="Q139" s="174">
        <f t="shared" si="22"/>
        <v>0.78421424768126591</v>
      </c>
    </row>
    <row r="140" spans="1:17" ht="12" customHeight="1" x14ac:dyDescent="0.25">
      <c r="A140" s="166" t="s">
        <v>203</v>
      </c>
      <c r="B140" s="173">
        <f t="shared" si="22"/>
        <v>0.5346872256296743</v>
      </c>
      <c r="C140" s="173">
        <f t="shared" si="22"/>
        <v>0.53844469980751686</v>
      </c>
      <c r="D140" s="173">
        <f t="shared" si="22"/>
        <v>0.54263227046140838</v>
      </c>
      <c r="E140" s="173">
        <f t="shared" si="22"/>
        <v>0.54754097599275031</v>
      </c>
      <c r="F140" s="173">
        <f t="shared" si="22"/>
        <v>0.55497425382916266</v>
      </c>
      <c r="G140" s="173">
        <f t="shared" si="22"/>
        <v>0.56053288073425989</v>
      </c>
      <c r="H140" s="173">
        <f t="shared" si="22"/>
        <v>0.56445745054702934</v>
      </c>
      <c r="I140" s="173">
        <f t="shared" si="22"/>
        <v>0.5698551960633842</v>
      </c>
      <c r="J140" s="173">
        <f t="shared" si="22"/>
        <v>0.57388764642687762</v>
      </c>
      <c r="K140" s="173">
        <f t="shared" si="22"/>
        <v>0.57846929298859173</v>
      </c>
      <c r="L140" s="173">
        <f t="shared" si="22"/>
        <v>0.58364082481864332</v>
      </c>
      <c r="M140" s="173">
        <f t="shared" si="22"/>
        <v>0.58536056857800456</v>
      </c>
      <c r="N140" s="173">
        <f t="shared" si="22"/>
        <v>0.5874629971398756</v>
      </c>
      <c r="O140" s="173">
        <f t="shared" si="22"/>
        <v>0.58965099486175188</v>
      </c>
      <c r="P140" s="173">
        <f t="shared" si="22"/>
        <v>0.59233262408360887</v>
      </c>
      <c r="Q140" s="173">
        <f t="shared" si="22"/>
        <v>0.5943108363727907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1.0000000000000002</v>
      </c>
      <c r="D141" s="172">
        <f t="shared" si="22"/>
        <v>1.0000000000000002</v>
      </c>
      <c r="E141" s="172">
        <f t="shared" si="22"/>
        <v>1.0000000000000002</v>
      </c>
      <c r="F141" s="172">
        <f t="shared" si="22"/>
        <v>0.99999999999999978</v>
      </c>
      <c r="G141" s="172">
        <f t="shared" si="22"/>
        <v>1</v>
      </c>
      <c r="H141" s="172">
        <f t="shared" si="22"/>
        <v>1</v>
      </c>
      <c r="I141" s="172">
        <f t="shared" si="22"/>
        <v>1</v>
      </c>
      <c r="J141" s="172">
        <f t="shared" si="22"/>
        <v>0.99999999999999989</v>
      </c>
      <c r="K141" s="172">
        <f t="shared" si="22"/>
        <v>0.99999999999999978</v>
      </c>
      <c r="L141" s="172">
        <f t="shared" si="22"/>
        <v>1.0000000000000002</v>
      </c>
      <c r="M141" s="172">
        <f t="shared" si="22"/>
        <v>1.0000000000000002</v>
      </c>
      <c r="N141" s="172">
        <f t="shared" si="22"/>
        <v>1</v>
      </c>
      <c r="O141" s="172">
        <f t="shared" si="22"/>
        <v>1</v>
      </c>
      <c r="P141" s="172">
        <f t="shared" si="22"/>
        <v>1</v>
      </c>
      <c r="Q141" s="172">
        <f t="shared" si="22"/>
        <v>1.0000000000000002</v>
      </c>
    </row>
    <row r="142" spans="1:17" ht="12" customHeight="1" x14ac:dyDescent="0.25">
      <c r="A142" s="163" t="s">
        <v>142</v>
      </c>
      <c r="B142" s="171">
        <f t="shared" si="22"/>
        <v>0.65588299677240036</v>
      </c>
      <c r="C142" s="171">
        <f t="shared" si="22"/>
        <v>0.65850019128772397</v>
      </c>
      <c r="D142" s="171">
        <f t="shared" si="22"/>
        <v>0.66016815925282446</v>
      </c>
      <c r="E142" s="171">
        <f t="shared" si="22"/>
        <v>0.67708230496192212</v>
      </c>
      <c r="F142" s="171">
        <f t="shared" si="22"/>
        <v>0.692782784243548</v>
      </c>
      <c r="G142" s="171">
        <f t="shared" si="22"/>
        <v>0.70096519187191175</v>
      </c>
      <c r="H142" s="171">
        <f t="shared" si="22"/>
        <v>0.70676026738080377</v>
      </c>
      <c r="I142" s="171">
        <f t="shared" si="22"/>
        <v>0.71144440141567056</v>
      </c>
      <c r="J142" s="171">
        <f t="shared" si="22"/>
        <v>0.71759449244420626</v>
      </c>
      <c r="K142" s="171">
        <f t="shared" si="22"/>
        <v>0.72183774938237244</v>
      </c>
      <c r="L142" s="171">
        <f t="shared" si="22"/>
        <v>0.72677467592194489</v>
      </c>
      <c r="M142" s="171">
        <f t="shared" si="22"/>
        <v>0.73061261122330301</v>
      </c>
      <c r="N142" s="171">
        <f t="shared" si="22"/>
        <v>0.74255229383709187</v>
      </c>
      <c r="O142" s="171">
        <f t="shared" si="22"/>
        <v>0.74823570260805161</v>
      </c>
      <c r="P142" s="171">
        <f t="shared" si="22"/>
        <v>0.75149179794121956</v>
      </c>
      <c r="Q142" s="171">
        <f t="shared" si="22"/>
        <v>0.75183328938038096</v>
      </c>
    </row>
    <row r="143" spans="1:17" ht="12" customHeight="1" x14ac:dyDescent="0.25">
      <c r="A143" s="161" t="s">
        <v>141</v>
      </c>
      <c r="B143" s="170">
        <f t="shared" si="22"/>
        <v>0.8112901526331241</v>
      </c>
      <c r="C143" s="170">
        <f t="shared" si="22"/>
        <v>0.81832876110692898</v>
      </c>
      <c r="D143" s="170">
        <f t="shared" si="22"/>
        <v>0.8141631339745905</v>
      </c>
      <c r="E143" s="170">
        <f t="shared" si="22"/>
        <v>0.83016937470479368</v>
      </c>
      <c r="F143" s="170">
        <f t="shared" si="22"/>
        <v>0.83434277991438099</v>
      </c>
      <c r="G143" s="170">
        <f t="shared" si="22"/>
        <v>0.83808796105410055</v>
      </c>
      <c r="H143" s="170">
        <f t="shared" si="22"/>
        <v>0.84314757463144363</v>
      </c>
      <c r="I143" s="170">
        <f t="shared" si="22"/>
        <v>0.84997939560951374</v>
      </c>
      <c r="J143" s="170">
        <f t="shared" si="22"/>
        <v>0.85959473559574817</v>
      </c>
      <c r="K143" s="170">
        <f t="shared" si="22"/>
        <v>0.86177250258569704</v>
      </c>
      <c r="L143" s="170">
        <f t="shared" si="22"/>
        <v>0.85366671796943161</v>
      </c>
      <c r="M143" s="170">
        <f t="shared" si="22"/>
        <v>0.85100087476190134</v>
      </c>
      <c r="N143" s="170">
        <f t="shared" si="22"/>
        <v>0.86385533744099174</v>
      </c>
      <c r="O143" s="170">
        <f t="shared" si="22"/>
        <v>0.86093815598292756</v>
      </c>
      <c r="P143" s="170">
        <f t="shared" si="22"/>
        <v>0.86988914743962431</v>
      </c>
      <c r="Q143" s="170">
        <f t="shared" si="22"/>
        <v>0.85354871194607651</v>
      </c>
    </row>
    <row r="144" spans="1:17" ht="12" customHeight="1" x14ac:dyDescent="0.25">
      <c r="A144" s="148" t="s">
        <v>60</v>
      </c>
      <c r="B144" s="73">
        <f t="shared" si="22"/>
        <v>0.65588299677240047</v>
      </c>
      <c r="C144" s="73">
        <f t="shared" si="22"/>
        <v>0.65850019128772419</v>
      </c>
      <c r="D144" s="73">
        <f t="shared" si="22"/>
        <v>0.66030384791900654</v>
      </c>
      <c r="E144" s="73">
        <f t="shared" si="22"/>
        <v>0.69284756844858131</v>
      </c>
      <c r="F144" s="73">
        <f t="shared" si="22"/>
        <v>0.70742797505278143</v>
      </c>
      <c r="G144" s="73">
        <f t="shared" si="22"/>
        <v>0.71366814869117179</v>
      </c>
      <c r="H144" s="73">
        <f t="shared" si="22"/>
        <v>0.71463715764690061</v>
      </c>
      <c r="I144" s="73">
        <f t="shared" si="22"/>
        <v>0.71484601813828941</v>
      </c>
      <c r="J144" s="73">
        <f t="shared" si="22"/>
        <v>0.72698497669884699</v>
      </c>
      <c r="K144" s="73">
        <f t="shared" si="22"/>
        <v>0.72808571616492446</v>
      </c>
      <c r="L144" s="73">
        <f t="shared" si="22"/>
        <v>0.72873963930705754</v>
      </c>
      <c r="M144" s="73">
        <f t="shared" si="22"/>
        <v>0.73053496823524833</v>
      </c>
      <c r="N144" s="73">
        <f t="shared" si="22"/>
        <v>0.74518825652708109</v>
      </c>
      <c r="O144" s="73">
        <f t="shared" si="22"/>
        <v>0.7482357026080444</v>
      </c>
      <c r="P144" s="73">
        <f t="shared" si="22"/>
        <v>0.75169633613888054</v>
      </c>
      <c r="Q144" s="73">
        <f t="shared" si="22"/>
        <v>0.7519394728163199</v>
      </c>
    </row>
    <row r="145" spans="1:17" ht="12" customHeight="1" x14ac:dyDescent="0.25">
      <c r="A145" s="148" t="s">
        <v>59</v>
      </c>
      <c r="B145" s="73">
        <f t="shared" si="22"/>
        <v>1.0000000000000002</v>
      </c>
      <c r="C145" s="73">
        <f t="shared" si="22"/>
        <v>1.0000000000000002</v>
      </c>
      <c r="D145" s="73">
        <f t="shared" si="22"/>
        <v>1</v>
      </c>
      <c r="E145" s="73">
        <f t="shared" si="22"/>
        <v>1</v>
      </c>
      <c r="F145" s="73">
        <f t="shared" si="22"/>
        <v>0.99999999999999989</v>
      </c>
      <c r="G145" s="73">
        <f t="shared" si="22"/>
        <v>1</v>
      </c>
      <c r="H145" s="73">
        <f t="shared" si="22"/>
        <v>0.99999999999999978</v>
      </c>
      <c r="I145" s="73">
        <f t="shared" si="22"/>
        <v>1</v>
      </c>
      <c r="J145" s="73">
        <f t="shared" si="22"/>
        <v>1</v>
      </c>
      <c r="K145" s="73">
        <f t="shared" si="22"/>
        <v>1</v>
      </c>
      <c r="L145" s="73">
        <f t="shared" si="22"/>
        <v>0.99999999999999989</v>
      </c>
      <c r="M145" s="73">
        <f t="shared" si="22"/>
        <v>1.0000000000000002</v>
      </c>
      <c r="N145" s="73">
        <f t="shared" si="22"/>
        <v>1.0000000000000002</v>
      </c>
      <c r="O145" s="73">
        <f t="shared" si="22"/>
        <v>0.99999999999999956</v>
      </c>
      <c r="P145" s="73">
        <f t="shared" si="22"/>
        <v>1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0.50282506638369462</v>
      </c>
      <c r="C146" s="169">
        <f t="shared" si="22"/>
        <v>0.50704436871244662</v>
      </c>
      <c r="D146" s="169">
        <f t="shared" si="22"/>
        <v>0.50256265575708947</v>
      </c>
      <c r="E146" s="169">
        <f t="shared" si="22"/>
        <v>0.50893066786324248</v>
      </c>
      <c r="F146" s="169">
        <f t="shared" si="22"/>
        <v>0.51639343503283319</v>
      </c>
      <c r="G146" s="169">
        <f t="shared" si="22"/>
        <v>0.50989732481924599</v>
      </c>
      <c r="H146" s="169">
        <f t="shared" si="22"/>
        <v>0.51870138889744066</v>
      </c>
      <c r="I146" s="169">
        <f t="shared" si="22"/>
        <v>0.5174503356971808</v>
      </c>
      <c r="J146" s="169">
        <f t="shared" si="22"/>
        <v>0.52472496980192229</v>
      </c>
      <c r="K146" s="169">
        <f t="shared" si="22"/>
        <v>0.52409211147214541</v>
      </c>
      <c r="L146" s="169">
        <f t="shared" si="22"/>
        <v>0.5205827809101411</v>
      </c>
      <c r="M146" s="169">
        <f t="shared" si="22"/>
        <v>0.51336480214718427</v>
      </c>
      <c r="N146" s="169">
        <f t="shared" si="22"/>
        <v>0.52272474671489155</v>
      </c>
      <c r="O146" s="169">
        <f t="shared" si="22"/>
        <v>0.52365550760882784</v>
      </c>
      <c r="P146" s="169">
        <f t="shared" si="22"/>
        <v>0.52657184738913887</v>
      </c>
      <c r="Q146" s="169">
        <f t="shared" ref="Q146" si="23">IF(Q127=0,"",Q127/Q108)</f>
        <v>0.52813689649790663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0.45945647468057144</v>
      </c>
      <c r="C147" s="73">
        <f t="shared" si="24"/>
        <v>0.46377554366061502</v>
      </c>
      <c r="D147" s="73">
        <f t="shared" si="24"/>
        <v>0.46899303050939045</v>
      </c>
      <c r="E147" s="73">
        <f t="shared" si="24"/>
        <v>0.47473748354093193</v>
      </c>
      <c r="F147" s="73">
        <f t="shared" si="24"/>
        <v>0.47965559214484227</v>
      </c>
      <c r="G147" s="73">
        <f t="shared" si="24"/>
        <v>0.48538687108335538</v>
      </c>
      <c r="H147" s="73">
        <f t="shared" si="24"/>
        <v>0.48974976877310822</v>
      </c>
      <c r="I147" s="73">
        <f t="shared" si="24"/>
        <v>0.49501365495296684</v>
      </c>
      <c r="J147" s="73">
        <f t="shared" si="24"/>
        <v>0.50151572169259395</v>
      </c>
      <c r="K147" s="73">
        <f t="shared" si="24"/>
        <v>0.50466692543913128</v>
      </c>
      <c r="L147" s="73">
        <f t="shared" si="24"/>
        <v>0.5086708638076648</v>
      </c>
      <c r="M147" s="73">
        <f t="shared" si="24"/>
        <v>0.51248619880556301</v>
      </c>
      <c r="N147" s="73">
        <f t="shared" si="24"/>
        <v>0.51519059134571987</v>
      </c>
      <c r="O147" s="73">
        <f t="shared" si="24"/>
        <v>0.51868190530357838</v>
      </c>
      <c r="P147" s="73">
        <f t="shared" si="24"/>
        <v>0.52039056338972778</v>
      </c>
      <c r="Q147" s="73">
        <f t="shared" si="24"/>
        <v>0.52237143082514037</v>
      </c>
    </row>
    <row r="148" spans="1:17" ht="12" customHeight="1" x14ac:dyDescent="0.25">
      <c r="A148" s="29" t="s">
        <v>140</v>
      </c>
      <c r="B148" s="65">
        <f t="shared" si="24"/>
        <v>0.81016442306535297</v>
      </c>
      <c r="C148" s="65">
        <f t="shared" si="24"/>
        <v>0.81278044141027317</v>
      </c>
      <c r="D148" s="65">
        <f t="shared" si="24"/>
        <v>0.81357487902148262</v>
      </c>
      <c r="E148" s="65">
        <f t="shared" si="24"/>
        <v>0.8186332116689885</v>
      </c>
      <c r="F148" s="65">
        <f t="shared" si="24"/>
        <v>0.82147489754533076</v>
      </c>
      <c r="G148" s="65">
        <f t="shared" si="24"/>
        <v>0.82532239240897332</v>
      </c>
      <c r="H148" s="65">
        <f t="shared" si="24"/>
        <v>0.83093345420633691</v>
      </c>
      <c r="I148" s="65">
        <f t="shared" si="24"/>
        <v>0.83609919482425976</v>
      </c>
      <c r="J148" s="65">
        <f t="shared" si="24"/>
        <v>0.83844426435753405</v>
      </c>
      <c r="K148" s="65">
        <f t="shared" si="24"/>
        <v>0.84063697864013043</v>
      </c>
      <c r="L148" s="65">
        <f t="shared" si="24"/>
        <v>0.84349083213229226</v>
      </c>
      <c r="M148" s="65">
        <f t="shared" si="24"/>
        <v>0.84996513642019067</v>
      </c>
      <c r="N148" s="65">
        <f t="shared" si="24"/>
        <v>0.8567633093573005</v>
      </c>
      <c r="O148" s="65">
        <f t="shared" si="24"/>
        <v>0.85769151372285368</v>
      </c>
      <c r="P148" s="65">
        <f t="shared" si="24"/>
        <v>0.86084033802997406</v>
      </c>
      <c r="Q148" s="65">
        <f t="shared" si="24"/>
        <v>0.86250618882673347</v>
      </c>
    </row>
    <row r="150" spans="1:17" ht="12" customHeight="1" x14ac:dyDescent="0.25">
      <c r="A150" s="152" t="s">
        <v>121</v>
      </c>
      <c r="B150" s="168">
        <f>SUM(B151,B154,B156,B165)</f>
        <v>35170.633137362172</v>
      </c>
      <c r="C150" s="168">
        <f t="shared" ref="C150:Q150" si="25">SUM(C151,C154,C156,C165)</f>
        <v>36985.029954887912</v>
      </c>
      <c r="D150" s="168">
        <f t="shared" si="25"/>
        <v>35938.561331314231</v>
      </c>
      <c r="E150" s="168">
        <f t="shared" si="25"/>
        <v>40570.387143148771</v>
      </c>
      <c r="F150" s="168">
        <f t="shared" si="25"/>
        <v>42129.916262089129</v>
      </c>
      <c r="G150" s="168">
        <f t="shared" si="25"/>
        <v>44030.051449032755</v>
      </c>
      <c r="H150" s="168">
        <f t="shared" si="25"/>
        <v>39969.31244462086</v>
      </c>
      <c r="I150" s="168">
        <f t="shared" si="25"/>
        <v>37444.646889405369</v>
      </c>
      <c r="J150" s="168">
        <f t="shared" si="25"/>
        <v>37615.247066529395</v>
      </c>
      <c r="K150" s="168">
        <f t="shared" si="25"/>
        <v>39508.230120515647</v>
      </c>
      <c r="L150" s="168">
        <f t="shared" si="25"/>
        <v>43916.849246364407</v>
      </c>
      <c r="M150" s="168">
        <f t="shared" si="25"/>
        <v>42253.957517665687</v>
      </c>
      <c r="N150" s="168">
        <f t="shared" si="25"/>
        <v>42552.051554463687</v>
      </c>
      <c r="O150" s="168">
        <f t="shared" si="25"/>
        <v>42450.001185789486</v>
      </c>
      <c r="P150" s="168">
        <f t="shared" si="25"/>
        <v>35586.194114001948</v>
      </c>
      <c r="Q150" s="168">
        <f t="shared" si="25"/>
        <v>39895.599314042942</v>
      </c>
    </row>
    <row r="151" spans="1:17" ht="12" customHeight="1" x14ac:dyDescent="0.25">
      <c r="A151" s="158" t="s">
        <v>65</v>
      </c>
      <c r="B151" s="157">
        <f>SUM(B152:B153)</f>
        <v>24648.806332196098</v>
      </c>
      <c r="C151" s="157">
        <f t="shared" ref="C151:Q151" si="26">SUM(C152:C153)</f>
        <v>26101.632009650522</v>
      </c>
      <c r="D151" s="157">
        <f t="shared" si="26"/>
        <v>24818.601326415559</v>
      </c>
      <c r="E151" s="157">
        <f t="shared" si="26"/>
        <v>28943.57763144033</v>
      </c>
      <c r="F151" s="157">
        <f t="shared" si="26"/>
        <v>29582.684485556376</v>
      </c>
      <c r="G151" s="157">
        <f t="shared" si="26"/>
        <v>31786.411074271906</v>
      </c>
      <c r="H151" s="157">
        <f t="shared" si="26"/>
        <v>28113.129936751793</v>
      </c>
      <c r="I151" s="157">
        <f t="shared" si="26"/>
        <v>25983.428354009433</v>
      </c>
      <c r="J151" s="157">
        <f t="shared" si="26"/>
        <v>26382.328353316232</v>
      </c>
      <c r="K151" s="157">
        <f t="shared" si="26"/>
        <v>27887.275752389538</v>
      </c>
      <c r="L151" s="157">
        <f t="shared" si="26"/>
        <v>31640.580167287248</v>
      </c>
      <c r="M151" s="157">
        <f t="shared" si="26"/>
        <v>29121.609296438652</v>
      </c>
      <c r="N151" s="157">
        <f t="shared" si="26"/>
        <v>30130.61701395335</v>
      </c>
      <c r="O151" s="157">
        <f t="shared" si="26"/>
        <v>30152.599716680383</v>
      </c>
      <c r="P151" s="157">
        <f t="shared" si="26"/>
        <v>23435.565308873804</v>
      </c>
      <c r="Q151" s="157">
        <f t="shared" si="26"/>
        <v>27711.86075412525</v>
      </c>
    </row>
    <row r="152" spans="1:17" ht="12" customHeight="1" x14ac:dyDescent="0.25">
      <c r="A152" s="23" t="s">
        <v>161</v>
      </c>
      <c r="B152" s="156">
        <f>RES_hhdet_emi!B$64</f>
        <v>24648.806332196098</v>
      </c>
      <c r="C152" s="156">
        <f>RES_hhdet_emi!C$64</f>
        <v>26101.632009650522</v>
      </c>
      <c r="D152" s="156">
        <f>RES_hhdet_emi!D$64</f>
        <v>24818.601326415559</v>
      </c>
      <c r="E152" s="156">
        <f>RES_hhdet_emi!E$64</f>
        <v>28943.57763144033</v>
      </c>
      <c r="F152" s="156">
        <f>RES_hhdet_emi!F$64</f>
        <v>29582.684485556376</v>
      </c>
      <c r="G152" s="156">
        <f>RES_hhdet_emi!G$64</f>
        <v>31786.411074271906</v>
      </c>
      <c r="H152" s="156">
        <f>RES_hhdet_emi!H$64</f>
        <v>28113.129936751793</v>
      </c>
      <c r="I152" s="156">
        <f>RES_hhdet_emi!I$64</f>
        <v>25983.428354009433</v>
      </c>
      <c r="J152" s="156">
        <f>RES_hhdet_emi!J$64</f>
        <v>26382.328353316232</v>
      </c>
      <c r="K152" s="156">
        <f>RES_hhdet_emi!K$64</f>
        <v>27887.275752389538</v>
      </c>
      <c r="L152" s="156">
        <f>RES_hhdet_emi!L$64</f>
        <v>31640.580167287248</v>
      </c>
      <c r="M152" s="156">
        <f>RES_hhdet_emi!M$64</f>
        <v>29121.609296438652</v>
      </c>
      <c r="N152" s="156">
        <f>RES_hhdet_emi!N$64</f>
        <v>30130.61701395335</v>
      </c>
      <c r="O152" s="156">
        <f>RES_hhdet_emi!O$64</f>
        <v>30152.599716680383</v>
      </c>
      <c r="P152" s="156">
        <f>RES_hhdet_emi!P$64</f>
        <v>23435.565308873804</v>
      </c>
      <c r="Q152" s="156">
        <f>RES_hhdet_emi!Q$64</f>
        <v>27711.86075412525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7027.7620817071602</v>
      </c>
      <c r="C156" s="157">
        <f t="shared" ref="C156:Q156" si="28">SUM(C157:C158,C161:C162)</f>
        <v>7328.3616448129096</v>
      </c>
      <c r="D156" s="157">
        <f t="shared" si="28"/>
        <v>7397.023442187211</v>
      </c>
      <c r="E156" s="157">
        <f t="shared" si="28"/>
        <v>7689.2071228573814</v>
      </c>
      <c r="F156" s="157">
        <f t="shared" si="28"/>
        <v>8228.7832432610849</v>
      </c>
      <c r="G156" s="157">
        <f t="shared" si="28"/>
        <v>7989.8506185096021</v>
      </c>
      <c r="H156" s="157">
        <f t="shared" si="28"/>
        <v>7704.8080547627187</v>
      </c>
      <c r="I156" s="157">
        <f t="shared" si="28"/>
        <v>7451.1785062482832</v>
      </c>
      <c r="J156" s="157">
        <f t="shared" si="28"/>
        <v>7292.5922815891026</v>
      </c>
      <c r="K156" s="157">
        <f t="shared" si="28"/>
        <v>7532.8816899071071</v>
      </c>
      <c r="L156" s="157">
        <f t="shared" si="28"/>
        <v>7915.0110718240339</v>
      </c>
      <c r="M156" s="157">
        <f t="shared" si="28"/>
        <v>8478.212299312936</v>
      </c>
      <c r="N156" s="157">
        <f t="shared" si="28"/>
        <v>8016.3199064711243</v>
      </c>
      <c r="O156" s="157">
        <f t="shared" si="28"/>
        <v>7879.3634440309179</v>
      </c>
      <c r="P156" s="157">
        <f t="shared" si="28"/>
        <v>7730.5678429139834</v>
      </c>
      <c r="Q156" s="157">
        <f t="shared" si="28"/>
        <v>7700.5262676448565</v>
      </c>
    </row>
    <row r="157" spans="1:17" ht="12" customHeight="1" x14ac:dyDescent="0.25">
      <c r="A157" s="167" t="s">
        <v>160</v>
      </c>
      <c r="B157" s="132">
        <f>RES_hhdet_emi!B$69</f>
        <v>7013.4869935638553</v>
      </c>
      <c r="C157" s="132">
        <f>RES_hhdet_emi!C$69</f>
        <v>7312.3769010622473</v>
      </c>
      <c r="D157" s="132">
        <f>RES_hhdet_emi!D$69</f>
        <v>7378.7165158534417</v>
      </c>
      <c r="E157" s="132">
        <f>RES_hhdet_emi!E$69</f>
        <v>7668.0618938978769</v>
      </c>
      <c r="F157" s="132">
        <f>RES_hhdet_emi!F$69</f>
        <v>8203.1073487495614</v>
      </c>
      <c r="G157" s="132">
        <f>RES_hhdet_emi!G$69</f>
        <v>7953.6156831570697</v>
      </c>
      <c r="H157" s="132">
        <f>RES_hhdet_emi!H$69</f>
        <v>7660.3772081431489</v>
      </c>
      <c r="I157" s="132">
        <f>RES_hhdet_emi!I$69</f>
        <v>7387.050011246446</v>
      </c>
      <c r="J157" s="132">
        <f>RES_hhdet_emi!J$69</f>
        <v>7212.5951879289014</v>
      </c>
      <c r="K157" s="132">
        <f>RES_hhdet_emi!K$69</f>
        <v>7427.6566399420308</v>
      </c>
      <c r="L157" s="132">
        <f>RES_hhdet_emi!L$69</f>
        <v>7747.9323392702727</v>
      </c>
      <c r="M157" s="132">
        <f>RES_hhdet_emi!M$69</f>
        <v>8292.4770404441806</v>
      </c>
      <c r="N157" s="132">
        <f>RES_hhdet_emi!N$69</f>
        <v>7819.5410397950027</v>
      </c>
      <c r="O157" s="132">
        <f>RES_hhdet_emi!O$69</f>
        <v>7666.5328203084864</v>
      </c>
      <c r="P157" s="132">
        <f>RES_hhdet_emi!P$69</f>
        <v>7504.5354760652772</v>
      </c>
      <c r="Q157" s="132">
        <f>RES_hhdet_emi!Q$69</f>
        <v>7460.7734489156055</v>
      </c>
    </row>
    <row r="158" spans="1:17" ht="12" customHeight="1" x14ac:dyDescent="0.25">
      <c r="A158" s="167" t="s">
        <v>159</v>
      </c>
      <c r="B158" s="132">
        <f>SUM(B159:B160)</f>
        <v>14.275088143305089</v>
      </c>
      <c r="C158" s="132">
        <f t="shared" ref="C158:Q158" si="29">SUM(C159:C160)</f>
        <v>15.98474375066264</v>
      </c>
      <c r="D158" s="132">
        <f t="shared" si="29"/>
        <v>18.306926333769528</v>
      </c>
      <c r="E158" s="132">
        <f t="shared" si="29"/>
        <v>21.145228959504763</v>
      </c>
      <c r="F158" s="132">
        <f t="shared" si="29"/>
        <v>25.675894511523627</v>
      </c>
      <c r="G158" s="132">
        <f t="shared" si="29"/>
        <v>36.234935352532744</v>
      </c>
      <c r="H158" s="132">
        <f t="shared" si="29"/>
        <v>44.430846619570026</v>
      </c>
      <c r="I158" s="132">
        <f t="shared" si="29"/>
        <v>64.128495001836967</v>
      </c>
      <c r="J158" s="132">
        <f t="shared" si="29"/>
        <v>79.997093660200832</v>
      </c>
      <c r="K158" s="132">
        <f t="shared" si="29"/>
        <v>105.22504996507649</v>
      </c>
      <c r="L158" s="132">
        <f t="shared" si="29"/>
        <v>167.07873255376134</v>
      </c>
      <c r="M158" s="132">
        <f t="shared" si="29"/>
        <v>185.73525886875493</v>
      </c>
      <c r="N158" s="132">
        <f t="shared" si="29"/>
        <v>196.77886667612125</v>
      </c>
      <c r="O158" s="132">
        <f t="shared" si="29"/>
        <v>212.83062372243151</v>
      </c>
      <c r="P158" s="132">
        <f t="shared" si="29"/>
        <v>226.03236684870632</v>
      </c>
      <c r="Q158" s="132">
        <f t="shared" si="29"/>
        <v>239.75281872925112</v>
      </c>
    </row>
    <row r="159" spans="1:17" ht="12" customHeight="1" x14ac:dyDescent="0.25">
      <c r="A159" s="166" t="s">
        <v>203</v>
      </c>
      <c r="B159" s="165">
        <f>RES_hhdet_emi!B$71</f>
        <v>14.275088143305089</v>
      </c>
      <c r="C159" s="165">
        <f>RES_hhdet_emi!C$71</f>
        <v>15.98474375066264</v>
      </c>
      <c r="D159" s="165">
        <f>RES_hhdet_emi!D$71</f>
        <v>18.306926333769528</v>
      </c>
      <c r="E159" s="165">
        <f>RES_hhdet_emi!E$71</f>
        <v>21.145228959504763</v>
      </c>
      <c r="F159" s="165">
        <f>RES_hhdet_emi!F$71</f>
        <v>25.675894511523627</v>
      </c>
      <c r="G159" s="165">
        <f>RES_hhdet_emi!G$71</f>
        <v>36.234935352532744</v>
      </c>
      <c r="H159" s="165">
        <f>RES_hhdet_emi!H$71</f>
        <v>44.430846619570026</v>
      </c>
      <c r="I159" s="165">
        <f>RES_hhdet_emi!I$71</f>
        <v>64.128495001836967</v>
      </c>
      <c r="J159" s="165">
        <f>RES_hhdet_emi!J$71</f>
        <v>79.997093660200832</v>
      </c>
      <c r="K159" s="165">
        <f>RES_hhdet_emi!K$71</f>
        <v>105.22504996507649</v>
      </c>
      <c r="L159" s="165">
        <f>RES_hhdet_emi!L$71</f>
        <v>167.07873255376134</v>
      </c>
      <c r="M159" s="165">
        <f>RES_hhdet_emi!M$71</f>
        <v>185.73525886875493</v>
      </c>
      <c r="N159" s="165">
        <f>RES_hhdet_emi!N$71</f>
        <v>196.77886667612125</v>
      </c>
      <c r="O159" s="165">
        <f>RES_hhdet_emi!O$71</f>
        <v>212.83062372243151</v>
      </c>
      <c r="P159" s="165">
        <f>RES_hhdet_emi!P$71</f>
        <v>226.03236684870632</v>
      </c>
      <c r="Q159" s="165">
        <f>RES_hhdet_emi!Q$71</f>
        <v>239.75281872925112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3494.0647234589123</v>
      </c>
      <c r="C165" s="157">
        <f t="shared" ref="C165:Q165" si="31">SUM(C166:C167)</f>
        <v>3555.0363004244809</v>
      </c>
      <c r="D165" s="157">
        <f t="shared" si="31"/>
        <v>3722.9365627114589</v>
      </c>
      <c r="E165" s="157">
        <f t="shared" si="31"/>
        <v>3937.6023888510595</v>
      </c>
      <c r="F165" s="157">
        <f t="shared" si="31"/>
        <v>4318.4485332716722</v>
      </c>
      <c r="G165" s="157">
        <f t="shared" si="31"/>
        <v>4253.7897562512462</v>
      </c>
      <c r="H165" s="157">
        <f t="shared" si="31"/>
        <v>4151.3744531063494</v>
      </c>
      <c r="I165" s="157">
        <f t="shared" si="31"/>
        <v>4010.0400291476521</v>
      </c>
      <c r="J165" s="157">
        <f t="shared" si="31"/>
        <v>3940.3264316240607</v>
      </c>
      <c r="K165" s="157">
        <f t="shared" si="31"/>
        <v>4088.072678219</v>
      </c>
      <c r="L165" s="157">
        <f t="shared" si="31"/>
        <v>4361.2580072531309</v>
      </c>
      <c r="M165" s="157">
        <f t="shared" si="31"/>
        <v>4654.1359219141023</v>
      </c>
      <c r="N165" s="157">
        <f t="shared" si="31"/>
        <v>4405.1146340392179</v>
      </c>
      <c r="O165" s="157">
        <f t="shared" si="31"/>
        <v>4418.0380250781891</v>
      </c>
      <c r="P165" s="157">
        <f t="shared" si="31"/>
        <v>4420.0609622141583</v>
      </c>
      <c r="Q165" s="157">
        <f t="shared" si="31"/>
        <v>4483.2122922728386</v>
      </c>
    </row>
    <row r="166" spans="1:17" ht="12" customHeight="1" x14ac:dyDescent="0.25">
      <c r="A166" s="23" t="s">
        <v>203</v>
      </c>
      <c r="B166" s="156">
        <f>RES_hhdet_emi!B$78</f>
        <v>3494.0647234589123</v>
      </c>
      <c r="C166" s="156">
        <f>RES_hhdet_emi!C$78</f>
        <v>3555.0363004244809</v>
      </c>
      <c r="D166" s="156">
        <f>RES_hhdet_emi!D$78</f>
        <v>3722.9365627114589</v>
      </c>
      <c r="E166" s="156">
        <f>RES_hhdet_emi!E$78</f>
        <v>3937.6023888510595</v>
      </c>
      <c r="F166" s="156">
        <f>RES_hhdet_emi!F$78</f>
        <v>4318.4485332716722</v>
      </c>
      <c r="G166" s="156">
        <f>RES_hhdet_emi!G$78</f>
        <v>4253.7897562512462</v>
      </c>
      <c r="H166" s="156">
        <f>RES_hhdet_emi!H$78</f>
        <v>4151.3744531063494</v>
      </c>
      <c r="I166" s="156">
        <f>RES_hhdet_emi!I$78</f>
        <v>4010.0400291476521</v>
      </c>
      <c r="J166" s="156">
        <f>RES_hhdet_emi!J$78</f>
        <v>3940.3264316240607</v>
      </c>
      <c r="K166" s="156">
        <f>RES_hhdet_emi!K$78</f>
        <v>4088.072678219</v>
      </c>
      <c r="L166" s="156">
        <f>RES_hhdet_emi!L$78</f>
        <v>4361.2580072531309</v>
      </c>
      <c r="M166" s="156">
        <f>RES_hhdet_emi!M$78</f>
        <v>4654.1359219141023</v>
      </c>
      <c r="N166" s="156">
        <f>RES_hhdet_emi!N$78</f>
        <v>4405.1146340392179</v>
      </c>
      <c r="O166" s="156">
        <f>RES_hhdet_emi!O$78</f>
        <v>4418.0380250781891</v>
      </c>
      <c r="P166" s="156">
        <f>RES_hhdet_emi!P$78</f>
        <v>4420.0609622141583</v>
      </c>
      <c r="Q166" s="156">
        <f>RES_hhdet_emi!Q$78</f>
        <v>4483.2122922728386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12559.003070580016</v>
      </c>
      <c r="C169" s="168">
        <f t="shared" ref="C169:Q169" si="32">SUM(C170,C173,C175,C184)</f>
        <v>13065.035191727588</v>
      </c>
      <c r="D169" s="168">
        <f t="shared" si="32"/>
        <v>12861.304643272637</v>
      </c>
      <c r="E169" s="168">
        <f t="shared" si="32"/>
        <v>13823.362752875895</v>
      </c>
      <c r="F169" s="168">
        <f t="shared" si="32"/>
        <v>14205.77479213605</v>
      </c>
      <c r="G169" s="168">
        <f t="shared" si="32"/>
        <v>14776.208574205339</v>
      </c>
      <c r="H169" s="168">
        <f t="shared" si="32"/>
        <v>13794.247342092587</v>
      </c>
      <c r="I169" s="168">
        <f t="shared" si="32"/>
        <v>13386.374446060901</v>
      </c>
      <c r="J169" s="168">
        <f t="shared" si="32"/>
        <v>13083.177118799817</v>
      </c>
      <c r="K169" s="168">
        <f t="shared" si="32"/>
        <v>13357.265446635276</v>
      </c>
      <c r="L169" s="168">
        <f t="shared" si="32"/>
        <v>14161.412671926984</v>
      </c>
      <c r="M169" s="168">
        <f t="shared" si="32"/>
        <v>13733.192266395086</v>
      </c>
      <c r="N169" s="168">
        <f t="shared" si="32"/>
        <v>13447.275264591832</v>
      </c>
      <c r="O169" s="168">
        <f t="shared" si="32"/>
        <v>13418.639477235578</v>
      </c>
      <c r="P169" s="168">
        <f t="shared" si="32"/>
        <v>11060.420276935705</v>
      </c>
      <c r="Q169" s="168">
        <f t="shared" si="32"/>
        <v>12455.587742593281</v>
      </c>
    </row>
    <row r="170" spans="1:17" ht="12" customHeight="1" x14ac:dyDescent="0.25">
      <c r="A170" s="158" t="s">
        <v>65</v>
      </c>
      <c r="B170" s="157">
        <f>SUM(B171:B172)</f>
        <v>8363.4064197826501</v>
      </c>
      <c r="C170" s="157">
        <f t="shared" ref="C170:Q170" si="33">SUM(C171:C172)</f>
        <v>8800.5062540783365</v>
      </c>
      <c r="D170" s="157">
        <f t="shared" si="33"/>
        <v>8497.7489697721794</v>
      </c>
      <c r="E170" s="157">
        <f t="shared" si="33"/>
        <v>9394.2962013768756</v>
      </c>
      <c r="F170" s="157">
        <f t="shared" si="33"/>
        <v>9622.5965800943522</v>
      </c>
      <c r="G170" s="157">
        <f t="shared" si="33"/>
        <v>10276.179327166557</v>
      </c>
      <c r="H170" s="157">
        <f t="shared" si="33"/>
        <v>9325.0132419508773</v>
      </c>
      <c r="I170" s="157">
        <f t="shared" si="33"/>
        <v>8975.8165653354117</v>
      </c>
      <c r="J170" s="157">
        <f t="shared" si="33"/>
        <v>8795.8021206690992</v>
      </c>
      <c r="K170" s="157">
        <f t="shared" si="33"/>
        <v>9108.5970986124576</v>
      </c>
      <c r="L170" s="157">
        <f t="shared" si="33"/>
        <v>9928.1113712221431</v>
      </c>
      <c r="M170" s="157">
        <f t="shared" si="33"/>
        <v>9295.2158014584111</v>
      </c>
      <c r="N170" s="157">
        <f t="shared" si="33"/>
        <v>9244.2915609368138</v>
      </c>
      <c r="O170" s="157">
        <f t="shared" si="33"/>
        <v>9275.2388813758516</v>
      </c>
      <c r="P170" s="157">
        <f t="shared" si="33"/>
        <v>7037.5241348343798</v>
      </c>
      <c r="Q170" s="157">
        <f t="shared" si="33"/>
        <v>8409.6073543165476</v>
      </c>
    </row>
    <row r="171" spans="1:17" ht="12" customHeight="1" x14ac:dyDescent="0.25">
      <c r="A171" s="23" t="s">
        <v>161</v>
      </c>
      <c r="B171" s="156">
        <f>IF(B95=0,0,B95/0.086*1000000/B$7)</f>
        <v>8208.8721951016978</v>
      </c>
      <c r="C171" s="156">
        <f t="shared" ref="C171:Q172" si="34">IF(C95=0,0,C95/0.086*1000000/C$7)</f>
        <v>8644.7221652914868</v>
      </c>
      <c r="D171" s="156">
        <f t="shared" si="34"/>
        <v>8333.2896827535533</v>
      </c>
      <c r="E171" s="156">
        <f t="shared" si="34"/>
        <v>9201.0047942027632</v>
      </c>
      <c r="F171" s="156">
        <f t="shared" si="34"/>
        <v>9373.813434593756</v>
      </c>
      <c r="G171" s="156">
        <f t="shared" si="34"/>
        <v>10036.218475054096</v>
      </c>
      <c r="H171" s="156">
        <f t="shared" si="34"/>
        <v>9126.3150707028399</v>
      </c>
      <c r="I171" s="156">
        <f t="shared" si="34"/>
        <v>8849.5956491461166</v>
      </c>
      <c r="J171" s="156">
        <f t="shared" si="34"/>
        <v>8675.8936485246777</v>
      </c>
      <c r="K171" s="156">
        <f t="shared" si="34"/>
        <v>8996.000768164693</v>
      </c>
      <c r="L171" s="156">
        <f t="shared" si="34"/>
        <v>9791.758241302121</v>
      </c>
      <c r="M171" s="156">
        <f t="shared" si="34"/>
        <v>9127.9741668920487</v>
      </c>
      <c r="N171" s="156">
        <f t="shared" si="34"/>
        <v>9140.5944610216939</v>
      </c>
      <c r="O171" s="156">
        <f t="shared" si="34"/>
        <v>9162.4710946301911</v>
      </c>
      <c r="P171" s="156">
        <f t="shared" si="34"/>
        <v>6962.578180323886</v>
      </c>
      <c r="Q171" s="156">
        <f t="shared" si="34"/>
        <v>8240.8243653665068</v>
      </c>
    </row>
    <row r="172" spans="1:17" ht="12" customHeight="1" x14ac:dyDescent="0.25">
      <c r="A172" s="23" t="s">
        <v>60</v>
      </c>
      <c r="B172" s="156">
        <f>IF(B96=0,0,B96/0.086*1000000/B$7)</f>
        <v>154.53422468095297</v>
      </c>
      <c r="C172" s="156">
        <f t="shared" si="34"/>
        <v>155.78408878685005</v>
      </c>
      <c r="D172" s="156">
        <f t="shared" si="34"/>
        <v>164.45928701862567</v>
      </c>
      <c r="E172" s="156">
        <f t="shared" si="34"/>
        <v>193.29140717411298</v>
      </c>
      <c r="F172" s="156">
        <f t="shared" si="34"/>
        <v>248.78314550059696</v>
      </c>
      <c r="G172" s="156">
        <f t="shared" si="34"/>
        <v>239.96085211246117</v>
      </c>
      <c r="H172" s="156">
        <f t="shared" si="34"/>
        <v>198.69817124803683</v>
      </c>
      <c r="I172" s="156">
        <f t="shared" si="34"/>
        <v>126.220916189295</v>
      </c>
      <c r="J172" s="156">
        <f t="shared" si="34"/>
        <v>119.90847214442236</v>
      </c>
      <c r="K172" s="156">
        <f t="shared" si="34"/>
        <v>112.59633044776405</v>
      </c>
      <c r="L172" s="156">
        <f t="shared" si="34"/>
        <v>136.35312992002144</v>
      </c>
      <c r="M172" s="156">
        <f t="shared" si="34"/>
        <v>167.24163456636234</v>
      </c>
      <c r="N172" s="156">
        <f t="shared" si="34"/>
        <v>103.69709991511985</v>
      </c>
      <c r="O172" s="156">
        <f t="shared" si="34"/>
        <v>112.76778674566135</v>
      </c>
      <c r="P172" s="156">
        <f t="shared" si="34"/>
        <v>74.945954510493507</v>
      </c>
      <c r="Q172" s="156">
        <f t="shared" si="34"/>
        <v>168.7829889500413</v>
      </c>
    </row>
    <row r="173" spans="1:17" ht="12" customHeight="1" x14ac:dyDescent="0.25">
      <c r="A173" s="158" t="s">
        <v>112</v>
      </c>
      <c r="B173" s="157">
        <f>B174</f>
        <v>160.34627745165415</v>
      </c>
      <c r="C173" s="157">
        <f t="shared" ref="C173:Q173" si="35">C174</f>
        <v>165.86764582627023</v>
      </c>
      <c r="D173" s="157">
        <f t="shared" si="35"/>
        <v>171.98434189439067</v>
      </c>
      <c r="E173" s="157">
        <f t="shared" si="35"/>
        <v>179.38972247857293</v>
      </c>
      <c r="F173" s="157">
        <f t="shared" si="35"/>
        <v>186.63532304536156</v>
      </c>
      <c r="G173" s="157">
        <f t="shared" si="35"/>
        <v>196.65280171882367</v>
      </c>
      <c r="H173" s="157">
        <f t="shared" si="35"/>
        <v>203.04119551908335</v>
      </c>
      <c r="I173" s="157">
        <f t="shared" si="35"/>
        <v>209.05412838507385</v>
      </c>
      <c r="J173" s="157">
        <f t="shared" si="35"/>
        <v>211.26228141501014</v>
      </c>
      <c r="K173" s="157">
        <f t="shared" si="35"/>
        <v>212.1916294682639</v>
      </c>
      <c r="L173" s="157">
        <f t="shared" si="35"/>
        <v>217.40478837524262</v>
      </c>
      <c r="M173" s="157">
        <f t="shared" si="35"/>
        <v>256.55975283638463</v>
      </c>
      <c r="N173" s="157">
        <f t="shared" si="35"/>
        <v>289.40524195720053</v>
      </c>
      <c r="O173" s="157">
        <f t="shared" si="35"/>
        <v>295.13149957406222</v>
      </c>
      <c r="P173" s="157">
        <f t="shared" si="35"/>
        <v>300.27466879038349</v>
      </c>
      <c r="Q173" s="157">
        <f t="shared" si="35"/>
        <v>306.99291684360048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160.34627745165415</v>
      </c>
      <c r="C174" s="156">
        <f t="shared" si="36"/>
        <v>165.86764582627023</v>
      </c>
      <c r="D174" s="156">
        <f t="shared" si="36"/>
        <v>171.98434189439067</v>
      </c>
      <c r="E174" s="156">
        <f t="shared" si="36"/>
        <v>179.38972247857293</v>
      </c>
      <c r="F174" s="156">
        <f t="shared" si="36"/>
        <v>186.63532304536156</v>
      </c>
      <c r="G174" s="156">
        <f t="shared" si="36"/>
        <v>196.65280171882367</v>
      </c>
      <c r="H174" s="156">
        <f t="shared" si="36"/>
        <v>203.04119551908335</v>
      </c>
      <c r="I174" s="156">
        <f t="shared" si="36"/>
        <v>209.05412838507385</v>
      </c>
      <c r="J174" s="156">
        <f t="shared" si="36"/>
        <v>211.26228141501014</v>
      </c>
      <c r="K174" s="156">
        <f t="shared" si="36"/>
        <v>212.1916294682639</v>
      </c>
      <c r="L174" s="156">
        <f t="shared" si="36"/>
        <v>217.40478837524262</v>
      </c>
      <c r="M174" s="156">
        <f t="shared" si="36"/>
        <v>256.55975283638463</v>
      </c>
      <c r="N174" s="156">
        <f t="shared" si="36"/>
        <v>289.40524195720053</v>
      </c>
      <c r="O174" s="156">
        <f t="shared" si="36"/>
        <v>295.13149957406222</v>
      </c>
      <c r="P174" s="156">
        <f t="shared" si="36"/>
        <v>300.27466879038349</v>
      </c>
      <c r="Q174" s="156">
        <f t="shared" si="36"/>
        <v>306.99291684360048</v>
      </c>
    </row>
    <row r="175" spans="1:17" ht="12" customHeight="1" x14ac:dyDescent="0.25">
      <c r="A175" s="158" t="s">
        <v>63</v>
      </c>
      <c r="B175" s="157">
        <f t="shared" si="36"/>
        <v>2707.4096678066849</v>
      </c>
      <c r="C175" s="157">
        <f t="shared" si="36"/>
        <v>2754.6210993718187</v>
      </c>
      <c r="D175" s="157">
        <f t="shared" si="36"/>
        <v>2806.6032935156709</v>
      </c>
      <c r="E175" s="157">
        <f t="shared" si="36"/>
        <v>2859.7340765133736</v>
      </c>
      <c r="F175" s="157">
        <f t="shared" si="36"/>
        <v>2863.3837371601271</v>
      </c>
      <c r="G175" s="157">
        <f t="shared" si="36"/>
        <v>2855.9217621944049</v>
      </c>
      <c r="H175" s="157">
        <f t="shared" si="36"/>
        <v>2793.5789185762765</v>
      </c>
      <c r="I175" s="157">
        <f t="shared" si="36"/>
        <v>2739.5736027825346</v>
      </c>
      <c r="J175" s="157">
        <f t="shared" si="36"/>
        <v>2684.4631969257289</v>
      </c>
      <c r="K175" s="157">
        <f t="shared" si="36"/>
        <v>2636.801435902365</v>
      </c>
      <c r="L175" s="157">
        <f t="shared" si="36"/>
        <v>2616.43647562859</v>
      </c>
      <c r="M175" s="157">
        <f t="shared" si="36"/>
        <v>2718.801034687654</v>
      </c>
      <c r="N175" s="157">
        <f t="shared" si="36"/>
        <v>2547.0766881140885</v>
      </c>
      <c r="O175" s="157">
        <f t="shared" si="36"/>
        <v>2485.7706063884702</v>
      </c>
      <c r="P175" s="157">
        <f t="shared" si="36"/>
        <v>2385.1623403204217</v>
      </c>
      <c r="Q175" s="157">
        <f t="shared" si="36"/>
        <v>2382.8025771150224</v>
      </c>
    </row>
    <row r="176" spans="1:17" ht="12" customHeight="1" x14ac:dyDescent="0.25">
      <c r="A176" s="167" t="s">
        <v>160</v>
      </c>
      <c r="B176" s="132">
        <f>IF(B100=0,0,B100/0.086*1000000/B$11)</f>
        <v>2720.9607473026476</v>
      </c>
      <c r="C176" s="132">
        <f t="shared" ref="C176:Q176" si="37">IF(C100=0,0,C100/0.086*1000000/C$11)</f>
        <v>2788.994826236531</v>
      </c>
      <c r="D176" s="132">
        <f t="shared" si="37"/>
        <v>2815.5751240098666</v>
      </c>
      <c r="E176" s="132">
        <f t="shared" si="37"/>
        <v>2859.549420096911</v>
      </c>
      <c r="F176" s="132">
        <f t="shared" si="37"/>
        <v>2851.1660246496444</v>
      </c>
      <c r="G176" s="132">
        <f t="shared" si="37"/>
        <v>2839.2905725591568</v>
      </c>
      <c r="H176" s="132">
        <f t="shared" si="37"/>
        <v>2797.1750557894816</v>
      </c>
      <c r="I176" s="132">
        <f t="shared" si="37"/>
        <v>2766.2970629044039</v>
      </c>
      <c r="J176" s="132">
        <f t="shared" si="37"/>
        <v>2730.8734955940017</v>
      </c>
      <c r="K176" s="132">
        <f t="shared" si="37"/>
        <v>2681.6774282583488</v>
      </c>
      <c r="L176" s="132">
        <f t="shared" si="37"/>
        <v>2648.4464581350544</v>
      </c>
      <c r="M176" s="132">
        <f t="shared" si="37"/>
        <v>2757.4530302232747</v>
      </c>
      <c r="N176" s="132">
        <f t="shared" si="37"/>
        <v>2585.5041605212141</v>
      </c>
      <c r="O176" s="132">
        <f t="shared" si="37"/>
        <v>2524.2835960418779</v>
      </c>
      <c r="P176" s="132">
        <f t="shared" si="37"/>
        <v>2428.5331754607591</v>
      </c>
      <c r="Q176" s="132">
        <f t="shared" si="37"/>
        <v>2421.2133855624861</v>
      </c>
    </row>
    <row r="177" spans="1:17" ht="12" customHeight="1" x14ac:dyDescent="0.25">
      <c r="A177" s="167" t="s">
        <v>159</v>
      </c>
      <c r="B177" s="132">
        <f>IF(B101=0,0,B101/0.086*1000000/B$12)</f>
        <v>1961.3246438877948</v>
      </c>
      <c r="C177" s="132">
        <f t="shared" ref="C177:Q177" si="38">IF(C101=0,0,C101/0.086*1000000/C$12)</f>
        <v>2013.1672171477601</v>
      </c>
      <c r="D177" s="132">
        <f t="shared" si="38"/>
        <v>2046.3959903733421</v>
      </c>
      <c r="E177" s="132">
        <f t="shared" si="38"/>
        <v>2081.3285793315094</v>
      </c>
      <c r="F177" s="132">
        <f t="shared" si="38"/>
        <v>2083.1448861192648</v>
      </c>
      <c r="G177" s="132">
        <f t="shared" si="38"/>
        <v>2082.2693091132601</v>
      </c>
      <c r="H177" s="132">
        <f t="shared" si="38"/>
        <v>2059.0079643174831</v>
      </c>
      <c r="I177" s="132">
        <f t="shared" si="38"/>
        <v>2044.4896794308593</v>
      </c>
      <c r="J177" s="132">
        <f t="shared" si="38"/>
        <v>2026.076705042334</v>
      </c>
      <c r="K177" s="132">
        <f t="shared" si="38"/>
        <v>1996.9248807611584</v>
      </c>
      <c r="L177" s="132">
        <f t="shared" si="38"/>
        <v>1980.4017860978474</v>
      </c>
      <c r="M177" s="132">
        <f t="shared" si="38"/>
        <v>2021.5602154507897</v>
      </c>
      <c r="N177" s="132">
        <f t="shared" si="38"/>
        <v>1935.9301832982219</v>
      </c>
      <c r="O177" s="132">
        <f t="shared" si="38"/>
        <v>1892.4270272600952</v>
      </c>
      <c r="P177" s="132">
        <f t="shared" si="38"/>
        <v>1823.7065064697083</v>
      </c>
      <c r="Q177" s="132">
        <f t="shared" si="38"/>
        <v>1820.8060964117315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1088.3842989212974</v>
      </c>
      <c r="C178" s="165">
        <f t="shared" si="39"/>
        <v>1115.5979304945915</v>
      </c>
      <c r="D178" s="165">
        <f t="shared" si="39"/>
        <v>1126.2300496039445</v>
      </c>
      <c r="E178" s="165">
        <f t="shared" si="39"/>
        <v>1143.8197680386563</v>
      </c>
      <c r="F178" s="165">
        <f t="shared" si="39"/>
        <v>1140.4664098599158</v>
      </c>
      <c r="G178" s="165">
        <f t="shared" si="39"/>
        <v>1135.7162290236008</v>
      </c>
      <c r="H178" s="165">
        <f t="shared" si="39"/>
        <v>1118.8700223157898</v>
      </c>
      <c r="I178" s="165">
        <f t="shared" si="39"/>
        <v>1106.5188251617724</v>
      </c>
      <c r="J178" s="165">
        <f t="shared" si="39"/>
        <v>1092.3493982375953</v>
      </c>
      <c r="K178" s="165">
        <f t="shared" si="39"/>
        <v>1072.6709713033281</v>
      </c>
      <c r="L178" s="165">
        <f t="shared" si="39"/>
        <v>1059.3785832540295</v>
      </c>
      <c r="M178" s="165">
        <f t="shared" si="39"/>
        <v>1102.9812120893116</v>
      </c>
      <c r="N178" s="165">
        <f t="shared" si="39"/>
        <v>1034.2016642084857</v>
      </c>
      <c r="O178" s="165">
        <f t="shared" si="39"/>
        <v>1009.713438416753</v>
      </c>
      <c r="P178" s="165">
        <f t="shared" si="39"/>
        <v>971.41327018431105</v>
      </c>
      <c r="Q178" s="165">
        <f t="shared" si="39"/>
        <v>968.48535422500333</v>
      </c>
    </row>
    <row r="179" spans="1:17" ht="12" customHeight="1" x14ac:dyDescent="0.25">
      <c r="A179" s="147" t="s">
        <v>59</v>
      </c>
      <c r="B179" s="164">
        <f t="shared" si="39"/>
        <v>872.94034496649738</v>
      </c>
      <c r="C179" s="164">
        <f t="shared" si="39"/>
        <v>897.56928665316855</v>
      </c>
      <c r="D179" s="164">
        <f t="shared" si="39"/>
        <v>920.16594076939782</v>
      </c>
      <c r="E179" s="164">
        <f t="shared" si="39"/>
        <v>937.50881129285301</v>
      </c>
      <c r="F179" s="164">
        <f t="shared" si="39"/>
        <v>942.67847625934894</v>
      </c>
      <c r="G179" s="164">
        <f t="shared" si="39"/>
        <v>946.55308008965937</v>
      </c>
      <c r="H179" s="164">
        <f t="shared" si="39"/>
        <v>940.13794200169332</v>
      </c>
      <c r="I179" s="164">
        <f t="shared" si="39"/>
        <v>937.970854269087</v>
      </c>
      <c r="J179" s="164">
        <f t="shared" si="39"/>
        <v>933.72730680473819</v>
      </c>
      <c r="K179" s="164">
        <f t="shared" si="39"/>
        <v>924.25390945783033</v>
      </c>
      <c r="L179" s="164">
        <f t="shared" si="39"/>
        <v>921.02320284381756</v>
      </c>
      <c r="M179" s="164">
        <f t="shared" si="39"/>
        <v>918.57900336147782</v>
      </c>
      <c r="N179" s="164">
        <f t="shared" si="39"/>
        <v>901.7285190897361</v>
      </c>
      <c r="O179" s="164">
        <f t="shared" si="39"/>
        <v>882.713588843342</v>
      </c>
      <c r="P179" s="164">
        <f t="shared" si="39"/>
        <v>852.29323628539714</v>
      </c>
      <c r="Q179" s="164">
        <f t="shared" si="39"/>
        <v>852.32074218672824</v>
      </c>
    </row>
    <row r="180" spans="1:17" ht="12" customHeight="1" x14ac:dyDescent="0.25">
      <c r="A180" s="163" t="s">
        <v>142</v>
      </c>
      <c r="B180" s="162">
        <f>IF(B104=0,0,B104/0.086*1000000/B$13)</f>
        <v>2650.01373885574</v>
      </c>
      <c r="C180" s="162">
        <f t="shared" ref="C180:Q180" si="40">IF(C104=0,0,C104/0.086*1000000/C$13)</f>
        <v>2550.5847371828063</v>
      </c>
      <c r="D180" s="162">
        <f t="shared" si="40"/>
        <v>2778.5250900314954</v>
      </c>
      <c r="E180" s="162">
        <f t="shared" si="40"/>
        <v>2898.6238963492715</v>
      </c>
      <c r="F180" s="162">
        <f t="shared" si="40"/>
        <v>3076.1087325855315</v>
      </c>
      <c r="G180" s="162">
        <f t="shared" si="40"/>
        <v>3079.4601007915394</v>
      </c>
      <c r="H180" s="162">
        <f t="shared" si="40"/>
        <v>2868.695780547258</v>
      </c>
      <c r="I180" s="162">
        <f t="shared" si="40"/>
        <v>2603.2605173372413</v>
      </c>
      <c r="J180" s="162">
        <f t="shared" si="40"/>
        <v>2471.5418850756319</v>
      </c>
      <c r="K180" s="162">
        <f t="shared" si="40"/>
        <v>2389.1161628650671</v>
      </c>
      <c r="L180" s="162">
        <f t="shared" si="40"/>
        <v>2697.1003713031027</v>
      </c>
      <c r="M180" s="162">
        <f t="shared" si="40"/>
        <v>2840.3776618047254</v>
      </c>
      <c r="N180" s="162">
        <f t="shared" si="40"/>
        <v>2586.3433229719371</v>
      </c>
      <c r="O180" s="162">
        <f t="shared" si="40"/>
        <v>2722.9171976223915</v>
      </c>
      <c r="P180" s="162">
        <f t="shared" si="40"/>
        <v>2345.5868082020243</v>
      </c>
      <c r="Q180" s="162">
        <f t="shared" si="40"/>
        <v>3071.1643841983555</v>
      </c>
    </row>
    <row r="181" spans="1:17" ht="12" customHeight="1" x14ac:dyDescent="0.25">
      <c r="A181" s="161" t="s">
        <v>141</v>
      </c>
      <c r="B181" s="160">
        <f>IF(B105=0,0,B105/0.086*1000000/B$14)</f>
        <v>1932.9458405091211</v>
      </c>
      <c r="C181" s="160">
        <f t="shared" ref="C181:Q181" si="41">IF(C105=0,0,C105/0.086*1000000/C$14)</f>
        <v>1917.8031815264051</v>
      </c>
      <c r="D181" s="160">
        <f t="shared" si="41"/>
        <v>2031.5759767823606</v>
      </c>
      <c r="E181" s="160">
        <f t="shared" si="41"/>
        <v>2096.9583698324896</v>
      </c>
      <c r="F181" s="160">
        <f t="shared" si="41"/>
        <v>2173.1219692936302</v>
      </c>
      <c r="G181" s="160">
        <f t="shared" si="41"/>
        <v>2178.33712040623</v>
      </c>
      <c r="H181" s="160">
        <f t="shared" si="41"/>
        <v>2087.6162542205784</v>
      </c>
      <c r="I181" s="160">
        <f t="shared" si="41"/>
        <v>1979.275061203999</v>
      </c>
      <c r="J181" s="160">
        <f t="shared" si="41"/>
        <v>1922.3440608349915</v>
      </c>
      <c r="K181" s="160">
        <f t="shared" si="41"/>
        <v>1879.900374603845</v>
      </c>
      <c r="L181" s="160">
        <f t="shared" si="41"/>
        <v>1999.8633513650698</v>
      </c>
      <c r="M181" s="160">
        <f t="shared" si="41"/>
        <v>2054.73006808337</v>
      </c>
      <c r="N181" s="160">
        <f t="shared" si="41"/>
        <v>1936.2658482785184</v>
      </c>
      <c r="O181" s="160">
        <f t="shared" si="41"/>
        <v>1971.8804678923043</v>
      </c>
      <c r="P181" s="160">
        <f t="shared" si="41"/>
        <v>1790.5279595662103</v>
      </c>
      <c r="Q181" s="160">
        <f t="shared" si="41"/>
        <v>2080.7864958660834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1060.0054955426242</v>
      </c>
      <c r="C182" s="156">
        <f t="shared" si="42"/>
        <v>1020.2338948731924</v>
      </c>
      <c r="D182" s="156">
        <f t="shared" si="42"/>
        <v>1111.4100360127925</v>
      </c>
      <c r="E182" s="156">
        <f t="shared" si="42"/>
        <v>1159.4495585396362</v>
      </c>
      <c r="F182" s="156">
        <f t="shared" si="42"/>
        <v>1230.4434930342807</v>
      </c>
      <c r="G182" s="156">
        <f t="shared" si="42"/>
        <v>1231.7840403165706</v>
      </c>
      <c r="H182" s="156">
        <f t="shared" si="42"/>
        <v>1147.4783122188849</v>
      </c>
      <c r="I182" s="156">
        <f t="shared" si="42"/>
        <v>1041.3042069349119</v>
      </c>
      <c r="J182" s="156">
        <f t="shared" si="42"/>
        <v>988.61675403025333</v>
      </c>
      <c r="K182" s="156">
        <f t="shared" si="42"/>
        <v>955.64646514601452</v>
      </c>
      <c r="L182" s="156">
        <f t="shared" si="42"/>
        <v>1078.8401485212519</v>
      </c>
      <c r="M182" s="156">
        <f t="shared" si="42"/>
        <v>1136.1510647218922</v>
      </c>
      <c r="N182" s="156">
        <f t="shared" si="42"/>
        <v>1034.5373291887825</v>
      </c>
      <c r="O182" s="156">
        <f t="shared" si="42"/>
        <v>1089.1668790489623</v>
      </c>
      <c r="P182" s="156">
        <f t="shared" si="42"/>
        <v>938.23472328081345</v>
      </c>
      <c r="Q182" s="156">
        <f t="shared" si="42"/>
        <v>1228.4657536793554</v>
      </c>
    </row>
    <row r="183" spans="1:17" ht="12" customHeight="1" x14ac:dyDescent="0.25">
      <c r="A183" s="148" t="s">
        <v>59</v>
      </c>
      <c r="B183" s="156">
        <f t="shared" si="42"/>
        <v>872.94034496649715</v>
      </c>
      <c r="C183" s="156">
        <f t="shared" si="42"/>
        <v>897.56928665321243</v>
      </c>
      <c r="D183" s="156">
        <f t="shared" si="42"/>
        <v>920.16594076956778</v>
      </c>
      <c r="E183" s="156">
        <f t="shared" si="42"/>
        <v>937.50881129285301</v>
      </c>
      <c r="F183" s="156">
        <f t="shared" si="42"/>
        <v>942.67847625934928</v>
      </c>
      <c r="G183" s="156">
        <f t="shared" si="42"/>
        <v>946.5530800896596</v>
      </c>
      <c r="H183" s="156">
        <f t="shared" si="42"/>
        <v>940.1379420016932</v>
      </c>
      <c r="I183" s="156">
        <f t="shared" si="42"/>
        <v>937.97085426908723</v>
      </c>
      <c r="J183" s="156">
        <f t="shared" si="42"/>
        <v>933.72730680473819</v>
      </c>
      <c r="K183" s="156">
        <f t="shared" si="42"/>
        <v>924.2539094578301</v>
      </c>
      <c r="L183" s="156">
        <f t="shared" si="42"/>
        <v>921.0232028438179</v>
      </c>
      <c r="M183" s="156">
        <f t="shared" si="42"/>
        <v>918.57900336147782</v>
      </c>
      <c r="N183" s="156">
        <f t="shared" si="42"/>
        <v>901.7285190897361</v>
      </c>
      <c r="O183" s="156">
        <f t="shared" si="42"/>
        <v>882.71358884334222</v>
      </c>
      <c r="P183" s="156">
        <f t="shared" si="42"/>
        <v>852.2932362853968</v>
      </c>
      <c r="Q183" s="156">
        <f t="shared" si="42"/>
        <v>852.3207421867279</v>
      </c>
    </row>
    <row r="184" spans="1:17" ht="12" customHeight="1" x14ac:dyDescent="0.25">
      <c r="A184" s="158" t="s">
        <v>62</v>
      </c>
      <c r="B184" s="157">
        <f t="shared" si="36"/>
        <v>1327.840705539028</v>
      </c>
      <c r="C184" s="157">
        <f t="shared" si="36"/>
        <v>1344.0401924511611</v>
      </c>
      <c r="D184" s="157">
        <f t="shared" si="36"/>
        <v>1384.968038090396</v>
      </c>
      <c r="E184" s="157">
        <f t="shared" si="36"/>
        <v>1389.9427525070737</v>
      </c>
      <c r="F184" s="157">
        <f t="shared" si="36"/>
        <v>1533.1591518362084</v>
      </c>
      <c r="G184" s="157">
        <f t="shared" si="36"/>
        <v>1447.4546831255536</v>
      </c>
      <c r="H184" s="157">
        <f t="shared" si="36"/>
        <v>1472.6139860463495</v>
      </c>
      <c r="I184" s="157">
        <f t="shared" si="36"/>
        <v>1461.93014955788</v>
      </c>
      <c r="J184" s="157">
        <f t="shared" si="36"/>
        <v>1391.6495197899783</v>
      </c>
      <c r="K184" s="157">
        <f t="shared" si="36"/>
        <v>1399.6752826521888</v>
      </c>
      <c r="L184" s="157">
        <f t="shared" si="36"/>
        <v>1399.4600367010071</v>
      </c>
      <c r="M184" s="157">
        <f t="shared" si="36"/>
        <v>1462.6156774126364</v>
      </c>
      <c r="N184" s="157">
        <f t="shared" si="36"/>
        <v>1366.5017735837293</v>
      </c>
      <c r="O184" s="157">
        <f t="shared" si="36"/>
        <v>1362.4984898971952</v>
      </c>
      <c r="P184" s="157">
        <f t="shared" si="36"/>
        <v>1337.4591329905202</v>
      </c>
      <c r="Q184" s="157">
        <f t="shared" si="36"/>
        <v>1356.1848943181105</v>
      </c>
    </row>
    <row r="185" spans="1:17" ht="12" customHeight="1" x14ac:dyDescent="0.25">
      <c r="A185" s="23" t="s">
        <v>203</v>
      </c>
      <c r="B185" s="156">
        <f>IF(B109=0,0,B109/0.086*1000000/B$16)</f>
        <v>1408.8840970724104</v>
      </c>
      <c r="C185" s="156">
        <f t="shared" ref="C185:Q185" si="43">IF(C109=0,0,C109/0.086*1000000/C$16)</f>
        <v>1423.3422510115529</v>
      </c>
      <c r="D185" s="156">
        <f t="shared" si="43"/>
        <v>1444.0787261286489</v>
      </c>
      <c r="E185" s="156">
        <f t="shared" si="43"/>
        <v>1452.6957027115516</v>
      </c>
      <c r="F185" s="156">
        <f t="shared" si="43"/>
        <v>1575.7764335906336</v>
      </c>
      <c r="G185" s="156">
        <f t="shared" si="43"/>
        <v>1488.7778876155041</v>
      </c>
      <c r="H185" s="156">
        <f t="shared" si="43"/>
        <v>1518.5755105480498</v>
      </c>
      <c r="I185" s="156">
        <f t="shared" si="43"/>
        <v>1508.4088182061876</v>
      </c>
      <c r="J185" s="156">
        <f t="shared" si="43"/>
        <v>1437.7424555461573</v>
      </c>
      <c r="K185" s="156">
        <f t="shared" si="43"/>
        <v>1433.9930972786697</v>
      </c>
      <c r="L185" s="156">
        <f t="shared" si="43"/>
        <v>1419.1014712839385</v>
      </c>
      <c r="M185" s="156">
        <f t="shared" si="43"/>
        <v>1464.3468854096589</v>
      </c>
      <c r="N185" s="156">
        <f t="shared" si="43"/>
        <v>1378.3647701364559</v>
      </c>
      <c r="O185" s="156">
        <f t="shared" si="43"/>
        <v>1368.1579049518048</v>
      </c>
      <c r="P185" s="156">
        <f t="shared" si="43"/>
        <v>1346.0433455753027</v>
      </c>
      <c r="Q185" s="156">
        <f t="shared" si="43"/>
        <v>1357.9037325961292</v>
      </c>
    </row>
    <row r="186" spans="1:17" ht="12" customHeight="1" x14ac:dyDescent="0.25">
      <c r="A186" s="29" t="s">
        <v>140</v>
      </c>
      <c r="B186" s="57">
        <f>IF(B110=0,0,B110/0.086*1000000/B$17)</f>
        <v>943.30458292617493</v>
      </c>
      <c r="C186" s="57">
        <f t="shared" ref="C186:Q186" si="44">IF(C110=0,0,C110/0.086*1000000/C$17)</f>
        <v>964.38010559521513</v>
      </c>
      <c r="D186" s="57">
        <f t="shared" si="44"/>
        <v>1004.1581437223523</v>
      </c>
      <c r="E186" s="57">
        <f t="shared" si="44"/>
        <v>999.05366990032519</v>
      </c>
      <c r="F186" s="57">
        <f t="shared" si="44"/>
        <v>1251.9759890406003</v>
      </c>
      <c r="G186" s="57">
        <f t="shared" si="44"/>
        <v>1066.5022753503686</v>
      </c>
      <c r="H186" s="57">
        <f t="shared" si="44"/>
        <v>1110.2258327815225</v>
      </c>
      <c r="I186" s="57">
        <f t="shared" si="44"/>
        <v>1016.9162587411217</v>
      </c>
      <c r="J186" s="57">
        <f t="shared" si="44"/>
        <v>970.91060925550141</v>
      </c>
      <c r="K186" s="57">
        <f t="shared" si="44"/>
        <v>1006.9749174296221</v>
      </c>
      <c r="L186" s="57">
        <f t="shared" si="44"/>
        <v>1017.6448459009833</v>
      </c>
      <c r="M186" s="57">
        <f t="shared" si="44"/>
        <v>1006.6692791945494</v>
      </c>
      <c r="N186" s="57">
        <f t="shared" si="44"/>
        <v>989.08204862293348</v>
      </c>
      <c r="O186" s="57">
        <f t="shared" si="44"/>
        <v>1066.2711134403689</v>
      </c>
      <c r="P186" s="57">
        <f t="shared" si="44"/>
        <v>994.48791752835666</v>
      </c>
      <c r="Q186" s="57">
        <f t="shared" si="44"/>
        <v>1263.4354953735717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7512.3276111085606</v>
      </c>
      <c r="C188" s="168">
        <f t="shared" ref="C188:Q188" si="45">SUM(C189,C192,C194,C203)</f>
        <v>7868.645628792523</v>
      </c>
      <c r="D188" s="168">
        <f t="shared" si="45"/>
        <v>7779.5653785981513</v>
      </c>
      <c r="E188" s="168">
        <f t="shared" si="45"/>
        <v>8491.3522795112476</v>
      </c>
      <c r="F188" s="168">
        <f t="shared" si="45"/>
        <v>8796.8291705929078</v>
      </c>
      <c r="G188" s="168">
        <f t="shared" si="45"/>
        <v>9238.4684331139688</v>
      </c>
      <c r="H188" s="168">
        <f t="shared" si="45"/>
        <v>8672.340239109044</v>
      </c>
      <c r="I188" s="168">
        <f t="shared" si="45"/>
        <v>8423.9417499191368</v>
      </c>
      <c r="J188" s="168">
        <f t="shared" si="45"/>
        <v>8373.5025617744304</v>
      </c>
      <c r="K188" s="168">
        <f t="shared" si="45"/>
        <v>8630.3883817185688</v>
      </c>
      <c r="L188" s="168">
        <f t="shared" si="45"/>
        <v>9274.7578168624805</v>
      </c>
      <c r="M188" s="168">
        <f t="shared" si="45"/>
        <v>9130.8679531670023</v>
      </c>
      <c r="N188" s="168">
        <f t="shared" si="45"/>
        <v>9167.0050073813909</v>
      </c>
      <c r="O188" s="168">
        <f t="shared" si="45"/>
        <v>9271.2287539082899</v>
      </c>
      <c r="P188" s="168">
        <f t="shared" si="45"/>
        <v>7791.3419817479007</v>
      </c>
      <c r="Q188" s="168">
        <f t="shared" si="45"/>
        <v>8869.1616409260714</v>
      </c>
    </row>
    <row r="189" spans="1:17" ht="12" customHeight="1" x14ac:dyDescent="0.25">
      <c r="A189" s="158" t="s">
        <v>65</v>
      </c>
      <c r="B189" s="157">
        <f>SUM(B190:B191)</f>
        <v>5098.0402912520494</v>
      </c>
      <c r="C189" s="157">
        <f t="shared" ref="C189:Q189" si="46">SUM(C190:C191)</f>
        <v>5397.9521252471268</v>
      </c>
      <c r="D189" s="157">
        <f t="shared" si="46"/>
        <v>5244.9710807329411</v>
      </c>
      <c r="E189" s="157">
        <f t="shared" si="46"/>
        <v>5870.6249593419325</v>
      </c>
      <c r="F189" s="157">
        <f t="shared" si="46"/>
        <v>6075.0624465009878</v>
      </c>
      <c r="G189" s="157">
        <f t="shared" si="46"/>
        <v>6525.6164953014222</v>
      </c>
      <c r="H189" s="157">
        <f t="shared" si="46"/>
        <v>5944.7696619015669</v>
      </c>
      <c r="I189" s="157">
        <f t="shared" si="46"/>
        <v>5721.0622742175628</v>
      </c>
      <c r="J189" s="157">
        <f t="shared" si="46"/>
        <v>5670.0661905722518</v>
      </c>
      <c r="K189" s="157">
        <f t="shared" si="46"/>
        <v>5927.4735764067736</v>
      </c>
      <c r="L189" s="157">
        <f t="shared" si="46"/>
        <v>6541.8517917660783</v>
      </c>
      <c r="M189" s="157">
        <f t="shared" si="46"/>
        <v>6187.2267282233124</v>
      </c>
      <c r="N189" s="157">
        <f t="shared" si="46"/>
        <v>6201.6172906649363</v>
      </c>
      <c r="O189" s="157">
        <f t="shared" si="46"/>
        <v>6282.5306066764479</v>
      </c>
      <c r="P189" s="157">
        <f t="shared" si="46"/>
        <v>4815.2253479362134</v>
      </c>
      <c r="Q189" s="157">
        <f t="shared" si="46"/>
        <v>5834.5316824468773</v>
      </c>
    </row>
    <row r="190" spans="1:17" ht="12" customHeight="1" x14ac:dyDescent="0.25">
      <c r="A190" s="23" t="s">
        <v>161</v>
      </c>
      <c r="B190" s="156">
        <f>IF(B114=0,0,B114/0.086*1000000/B$7)</f>
        <v>4943.5060665710962</v>
      </c>
      <c r="C190" s="156">
        <f t="shared" ref="C190:Q191" si="47">IF(C114=0,0,C114/0.086*1000000/C$7)</f>
        <v>5242.1680364602771</v>
      </c>
      <c r="D190" s="156">
        <f t="shared" si="47"/>
        <v>5080.511793714315</v>
      </c>
      <c r="E190" s="156">
        <f t="shared" si="47"/>
        <v>5677.33355216782</v>
      </c>
      <c r="F190" s="156">
        <f t="shared" si="47"/>
        <v>5826.2793010003907</v>
      </c>
      <c r="G190" s="156">
        <f t="shared" si="47"/>
        <v>6285.6556431889612</v>
      </c>
      <c r="H190" s="156">
        <f t="shared" si="47"/>
        <v>5746.0714906535304</v>
      </c>
      <c r="I190" s="156">
        <f t="shared" si="47"/>
        <v>5594.8413580282677</v>
      </c>
      <c r="J190" s="156">
        <f t="shared" si="47"/>
        <v>5550.1577184278294</v>
      </c>
      <c r="K190" s="156">
        <f t="shared" si="47"/>
        <v>5814.87724595901</v>
      </c>
      <c r="L190" s="156">
        <f t="shared" si="47"/>
        <v>6405.4986618460571</v>
      </c>
      <c r="M190" s="156">
        <f t="shared" si="47"/>
        <v>6019.9850936569501</v>
      </c>
      <c r="N190" s="156">
        <f t="shared" si="47"/>
        <v>6097.9201907498164</v>
      </c>
      <c r="O190" s="156">
        <f t="shared" si="47"/>
        <v>6169.7628199307865</v>
      </c>
      <c r="P190" s="156">
        <f t="shared" si="47"/>
        <v>4740.2793934257197</v>
      </c>
      <c r="Q190" s="156">
        <f t="shared" si="47"/>
        <v>5665.7486934968356</v>
      </c>
    </row>
    <row r="191" spans="1:17" ht="12" customHeight="1" x14ac:dyDescent="0.25">
      <c r="A191" s="23" t="s">
        <v>60</v>
      </c>
      <c r="B191" s="156">
        <f>IF(B115=0,0,B115/0.086*1000000/B$7)</f>
        <v>154.53422468095303</v>
      </c>
      <c r="C191" s="156">
        <f t="shared" si="47"/>
        <v>155.78408878685005</v>
      </c>
      <c r="D191" s="156">
        <f t="shared" si="47"/>
        <v>164.45928701862567</v>
      </c>
      <c r="E191" s="156">
        <f t="shared" si="47"/>
        <v>193.29140717411289</v>
      </c>
      <c r="F191" s="156">
        <f t="shared" si="47"/>
        <v>248.78314550059699</v>
      </c>
      <c r="G191" s="156">
        <f t="shared" si="47"/>
        <v>239.96085211246117</v>
      </c>
      <c r="H191" s="156">
        <f t="shared" si="47"/>
        <v>198.69817124803691</v>
      </c>
      <c r="I191" s="156">
        <f t="shared" si="47"/>
        <v>126.22091618929495</v>
      </c>
      <c r="J191" s="156">
        <f t="shared" si="47"/>
        <v>119.90847214442236</v>
      </c>
      <c r="K191" s="156">
        <f t="shared" si="47"/>
        <v>112.59633044776403</v>
      </c>
      <c r="L191" s="156">
        <f t="shared" si="47"/>
        <v>136.35312992002144</v>
      </c>
      <c r="M191" s="156">
        <f t="shared" si="47"/>
        <v>167.24163456636245</v>
      </c>
      <c r="N191" s="156">
        <f t="shared" si="47"/>
        <v>103.69709991511989</v>
      </c>
      <c r="O191" s="156">
        <f t="shared" si="47"/>
        <v>112.76778674566133</v>
      </c>
      <c r="P191" s="156">
        <f t="shared" si="47"/>
        <v>74.945954510493507</v>
      </c>
      <c r="Q191" s="156">
        <f t="shared" si="47"/>
        <v>168.78298895004136</v>
      </c>
    </row>
    <row r="192" spans="1:17" ht="12" customHeight="1" x14ac:dyDescent="0.25">
      <c r="A192" s="158" t="s">
        <v>112</v>
      </c>
      <c r="B192" s="157">
        <f>B193</f>
        <v>253.00705787816889</v>
      </c>
      <c r="C192" s="157">
        <f t="shared" ref="C192:Q192" si="48">C193</f>
        <v>269.73840125589618</v>
      </c>
      <c r="D192" s="157">
        <f t="shared" si="48"/>
        <v>287.03747046433864</v>
      </c>
      <c r="E192" s="157">
        <f t="shared" si="48"/>
        <v>309.09710473753796</v>
      </c>
      <c r="F192" s="157">
        <f t="shared" si="48"/>
        <v>332.05577988094086</v>
      </c>
      <c r="G192" s="157">
        <f t="shared" si="48"/>
        <v>362.24824427838951</v>
      </c>
      <c r="H192" s="157">
        <f t="shared" si="48"/>
        <v>384.93360654812079</v>
      </c>
      <c r="I192" s="157">
        <f t="shared" si="48"/>
        <v>404.1918453287401</v>
      </c>
      <c r="J192" s="157">
        <f t="shared" si="48"/>
        <v>438.4683697184538</v>
      </c>
      <c r="K192" s="157">
        <f t="shared" si="48"/>
        <v>461.18590164868584</v>
      </c>
      <c r="L192" s="157">
        <f t="shared" si="48"/>
        <v>498.19959016633521</v>
      </c>
      <c r="M192" s="157">
        <f t="shared" si="48"/>
        <v>636.76665128379329</v>
      </c>
      <c r="N192" s="157">
        <f t="shared" si="48"/>
        <v>773.04088347995912</v>
      </c>
      <c r="O192" s="157">
        <f t="shared" si="48"/>
        <v>826.89951212087885</v>
      </c>
      <c r="P192" s="157">
        <f t="shared" si="48"/>
        <v>871.9508949962144</v>
      </c>
      <c r="Q192" s="157">
        <f t="shared" si="48"/>
        <v>910.25503676749202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253.00705787816889</v>
      </c>
      <c r="C193" s="156">
        <f t="shared" si="49"/>
        <v>269.73840125589618</v>
      </c>
      <c r="D193" s="156">
        <f t="shared" si="49"/>
        <v>287.03747046433864</v>
      </c>
      <c r="E193" s="156">
        <f t="shared" si="49"/>
        <v>309.09710473753796</v>
      </c>
      <c r="F193" s="156">
        <f t="shared" si="49"/>
        <v>332.05577988094086</v>
      </c>
      <c r="G193" s="156">
        <f t="shared" si="49"/>
        <v>362.24824427838951</v>
      </c>
      <c r="H193" s="156">
        <f t="shared" si="49"/>
        <v>384.93360654812079</v>
      </c>
      <c r="I193" s="156">
        <f t="shared" si="49"/>
        <v>404.1918453287401</v>
      </c>
      <c r="J193" s="156">
        <f t="shared" si="49"/>
        <v>438.4683697184538</v>
      </c>
      <c r="K193" s="156">
        <f t="shared" si="49"/>
        <v>461.18590164868584</v>
      </c>
      <c r="L193" s="156">
        <f t="shared" si="49"/>
        <v>498.19959016633521</v>
      </c>
      <c r="M193" s="156">
        <f t="shared" si="49"/>
        <v>636.76665128379329</v>
      </c>
      <c r="N193" s="156">
        <f t="shared" si="49"/>
        <v>773.04088347995912</v>
      </c>
      <c r="O193" s="156">
        <f t="shared" si="49"/>
        <v>826.89951212087885</v>
      </c>
      <c r="P193" s="156">
        <f t="shared" si="49"/>
        <v>871.9508949962144</v>
      </c>
      <c r="Q193" s="156">
        <f t="shared" si="49"/>
        <v>910.25503676749202</v>
      </c>
    </row>
    <row r="194" spans="1:17" ht="12" customHeight="1" x14ac:dyDescent="0.25">
      <c r="A194" s="158" t="s">
        <v>63</v>
      </c>
      <c r="B194" s="157">
        <f t="shared" si="49"/>
        <v>1493.6086710687082</v>
      </c>
      <c r="C194" s="157">
        <f t="shared" si="49"/>
        <v>1519.4670913839461</v>
      </c>
      <c r="D194" s="157">
        <f t="shared" si="49"/>
        <v>1551.5236120394766</v>
      </c>
      <c r="E194" s="157">
        <f t="shared" si="49"/>
        <v>1604.2457221066788</v>
      </c>
      <c r="F194" s="157">
        <f t="shared" si="49"/>
        <v>1597.9976233422544</v>
      </c>
      <c r="G194" s="157">
        <f t="shared" si="49"/>
        <v>1612.5504228113493</v>
      </c>
      <c r="H194" s="157">
        <f t="shared" si="49"/>
        <v>1578.7900507873171</v>
      </c>
      <c r="I194" s="157">
        <f t="shared" si="49"/>
        <v>1542.2113837182796</v>
      </c>
      <c r="J194" s="157">
        <f t="shared" si="49"/>
        <v>1534.7347492370679</v>
      </c>
      <c r="K194" s="157">
        <f t="shared" si="49"/>
        <v>1508.1701294025515</v>
      </c>
      <c r="L194" s="157">
        <f t="shared" si="49"/>
        <v>1506.1716372516487</v>
      </c>
      <c r="M194" s="157">
        <f t="shared" si="49"/>
        <v>1556.0191658075892</v>
      </c>
      <c r="N194" s="157">
        <f t="shared" si="49"/>
        <v>1478.0425397544921</v>
      </c>
      <c r="O194" s="157">
        <f t="shared" si="49"/>
        <v>1448.3187967675851</v>
      </c>
      <c r="P194" s="157">
        <f t="shared" si="49"/>
        <v>1399.897412349178</v>
      </c>
      <c r="Q194" s="157">
        <f t="shared" si="49"/>
        <v>1408.1236405491936</v>
      </c>
    </row>
    <row r="195" spans="1:17" ht="12" customHeight="1" x14ac:dyDescent="0.25">
      <c r="A195" s="167" t="s">
        <v>160</v>
      </c>
      <c r="B195" s="132">
        <f>IF(B119=0,0,B119/0.086*1000000/B$11)</f>
        <v>1454.8629530224975</v>
      </c>
      <c r="C195" s="132">
        <f t="shared" ref="C195:Q195" si="50">IF(C119=0,0,C119/0.086*1000000/C$11)</f>
        <v>1496.2735050199904</v>
      </c>
      <c r="D195" s="132">
        <f t="shared" si="50"/>
        <v>1514.9661056671164</v>
      </c>
      <c r="E195" s="132">
        <f t="shared" si="50"/>
        <v>1545.2209923205378</v>
      </c>
      <c r="F195" s="132">
        <f t="shared" si="50"/>
        <v>1550.9110634293245</v>
      </c>
      <c r="G195" s="132">
        <f t="shared" si="50"/>
        <v>1548.2271576938294</v>
      </c>
      <c r="H195" s="132">
        <f t="shared" si="50"/>
        <v>1529.8148308895707</v>
      </c>
      <c r="I195" s="132">
        <f t="shared" si="50"/>
        <v>1517.8099837919472</v>
      </c>
      <c r="J195" s="132">
        <f t="shared" si="50"/>
        <v>1504.8956189414785</v>
      </c>
      <c r="K195" s="132">
        <f t="shared" si="50"/>
        <v>1489.0423281623107</v>
      </c>
      <c r="L195" s="132">
        <f t="shared" si="50"/>
        <v>1482.0447913430132</v>
      </c>
      <c r="M195" s="132">
        <f t="shared" si="50"/>
        <v>1553.110092534168</v>
      </c>
      <c r="N195" s="132">
        <f t="shared" si="50"/>
        <v>1464.5205899768248</v>
      </c>
      <c r="O195" s="132">
        <f t="shared" si="50"/>
        <v>1438.2272764759937</v>
      </c>
      <c r="P195" s="132">
        <f t="shared" si="50"/>
        <v>1392.9451260055541</v>
      </c>
      <c r="Q195" s="132">
        <f t="shared" si="50"/>
        <v>1397.093319170936</v>
      </c>
    </row>
    <row r="196" spans="1:17" ht="12" customHeight="1" x14ac:dyDescent="0.25">
      <c r="A196" s="167" t="s">
        <v>159</v>
      </c>
      <c r="B196" s="132">
        <f>IF(B120=0,0,B120/0.086*1000000/B$12)</f>
        <v>1454.8855261756239</v>
      </c>
      <c r="C196" s="132">
        <f t="shared" ref="C196:Q196" si="51">IF(C120=0,0,C120/0.086*1000000/C$12)</f>
        <v>1498.2570794442161</v>
      </c>
      <c r="D196" s="132">
        <f t="shared" si="51"/>
        <v>1531.2947096478511</v>
      </c>
      <c r="E196" s="132">
        <f t="shared" si="51"/>
        <v>1563.7970034445402</v>
      </c>
      <c r="F196" s="132">
        <f t="shared" si="51"/>
        <v>1575.6079710885799</v>
      </c>
      <c r="G196" s="132">
        <f t="shared" si="51"/>
        <v>1583.1593696409088</v>
      </c>
      <c r="H196" s="132">
        <f t="shared" si="51"/>
        <v>1571.6924622915622</v>
      </c>
      <c r="I196" s="132">
        <f t="shared" si="51"/>
        <v>1568.5263563294745</v>
      </c>
      <c r="J196" s="132">
        <f t="shared" si="51"/>
        <v>1560.6131320351278</v>
      </c>
      <c r="K196" s="132">
        <f t="shared" si="51"/>
        <v>1544.7611278370525</v>
      </c>
      <c r="L196" s="132">
        <f t="shared" si="51"/>
        <v>1539.3197929694059</v>
      </c>
      <c r="M196" s="132">
        <f t="shared" si="51"/>
        <v>1564.2207128009343</v>
      </c>
      <c r="N196" s="132">
        <f t="shared" si="51"/>
        <v>1509.2837283927006</v>
      </c>
      <c r="O196" s="132">
        <f t="shared" si="51"/>
        <v>1478.0921223310606</v>
      </c>
      <c r="P196" s="132">
        <f t="shared" si="51"/>
        <v>1427.6930076833098</v>
      </c>
      <c r="Q196" s="132">
        <f t="shared" si="51"/>
        <v>1427.9020830709887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581.94518120912664</v>
      </c>
      <c r="C197" s="165">
        <f t="shared" si="52"/>
        <v>600.6877927910474</v>
      </c>
      <c r="D197" s="165">
        <f t="shared" si="52"/>
        <v>611.128768878453</v>
      </c>
      <c r="E197" s="165">
        <f t="shared" si="52"/>
        <v>626.2881921516871</v>
      </c>
      <c r="F197" s="165">
        <f t="shared" si="52"/>
        <v>632.92949482923086</v>
      </c>
      <c r="G197" s="165">
        <f t="shared" si="52"/>
        <v>636.60628955124957</v>
      </c>
      <c r="H197" s="165">
        <f t="shared" si="52"/>
        <v>631.55452028986861</v>
      </c>
      <c r="I197" s="165">
        <f t="shared" si="52"/>
        <v>630.55550206038743</v>
      </c>
      <c r="J197" s="165">
        <f t="shared" si="52"/>
        <v>626.88582523038974</v>
      </c>
      <c r="K197" s="165">
        <f t="shared" si="52"/>
        <v>620.50721837922208</v>
      </c>
      <c r="L197" s="165">
        <f t="shared" si="52"/>
        <v>618.29659012558773</v>
      </c>
      <c r="M197" s="165">
        <f t="shared" si="52"/>
        <v>645.64170943945612</v>
      </c>
      <c r="N197" s="165">
        <f t="shared" si="52"/>
        <v>607.55520930296427</v>
      </c>
      <c r="O197" s="165">
        <f t="shared" si="52"/>
        <v>595.37853348771876</v>
      </c>
      <c r="P197" s="165">
        <f t="shared" si="52"/>
        <v>575.39977139791267</v>
      </c>
      <c r="Q197" s="165">
        <f t="shared" si="52"/>
        <v>575.58134088426027</v>
      </c>
    </row>
    <row r="198" spans="1:17" ht="12" customHeight="1" x14ac:dyDescent="0.25">
      <c r="A198" s="147" t="s">
        <v>59</v>
      </c>
      <c r="B198" s="164">
        <f t="shared" si="52"/>
        <v>872.94034496649738</v>
      </c>
      <c r="C198" s="164">
        <f t="shared" si="52"/>
        <v>897.56928665316877</v>
      </c>
      <c r="D198" s="164">
        <f t="shared" si="52"/>
        <v>920.16594076939805</v>
      </c>
      <c r="E198" s="164">
        <f t="shared" si="52"/>
        <v>937.50881129285312</v>
      </c>
      <c r="F198" s="164">
        <f t="shared" si="52"/>
        <v>942.67847625934883</v>
      </c>
      <c r="G198" s="164">
        <f t="shared" si="52"/>
        <v>946.55308008965937</v>
      </c>
      <c r="H198" s="164">
        <f t="shared" si="52"/>
        <v>940.13794200169332</v>
      </c>
      <c r="I198" s="164">
        <f t="shared" si="52"/>
        <v>937.970854269087</v>
      </c>
      <c r="J198" s="164">
        <f t="shared" si="52"/>
        <v>933.72730680473819</v>
      </c>
      <c r="K198" s="164">
        <f t="shared" si="52"/>
        <v>924.25390945783022</v>
      </c>
      <c r="L198" s="164">
        <f t="shared" si="52"/>
        <v>921.0232028438179</v>
      </c>
      <c r="M198" s="164">
        <f t="shared" si="52"/>
        <v>918.57900336147816</v>
      </c>
      <c r="N198" s="164">
        <f t="shared" si="52"/>
        <v>901.7285190897361</v>
      </c>
      <c r="O198" s="164">
        <f t="shared" si="52"/>
        <v>882.713588843342</v>
      </c>
      <c r="P198" s="164">
        <f t="shared" si="52"/>
        <v>852.29323628539714</v>
      </c>
      <c r="Q198" s="164">
        <f t="shared" si="52"/>
        <v>852.32074218672847</v>
      </c>
    </row>
    <row r="199" spans="1:17" ht="12" customHeight="1" x14ac:dyDescent="0.25">
      <c r="A199" s="163" t="s">
        <v>142</v>
      </c>
      <c r="B199" s="162">
        <f>IF(B123=0,0,B123/0.086*1000000/B$13)</f>
        <v>1738.0989525287362</v>
      </c>
      <c r="C199" s="162">
        <f t="shared" ref="C199:Q199" si="53">IF(C123=0,0,C123/0.086*1000000/C$13)</f>
        <v>1679.5605373304272</v>
      </c>
      <c r="D199" s="162">
        <f t="shared" si="53"/>
        <v>1834.2937941238804</v>
      </c>
      <c r="E199" s="162">
        <f t="shared" si="53"/>
        <v>1962.6069489578726</v>
      </c>
      <c r="F199" s="162">
        <f t="shared" si="53"/>
        <v>2131.0751723964959</v>
      </c>
      <c r="G199" s="162">
        <f t="shared" si="53"/>
        <v>2158.5943404132381</v>
      </c>
      <c r="H199" s="162">
        <f t="shared" si="53"/>
        <v>2027.4801968937636</v>
      </c>
      <c r="I199" s="162">
        <f t="shared" si="53"/>
        <v>1852.0751204860426</v>
      </c>
      <c r="J199" s="162">
        <f t="shared" si="53"/>
        <v>1773.5648445754448</v>
      </c>
      <c r="K199" s="162">
        <f t="shared" si="53"/>
        <v>1724.5542340155698</v>
      </c>
      <c r="L199" s="162">
        <f t="shared" si="53"/>
        <v>1960.1842482827697</v>
      </c>
      <c r="M199" s="162">
        <f t="shared" si="53"/>
        <v>2075.2157403514902</v>
      </c>
      <c r="N199" s="162">
        <f t="shared" si="53"/>
        <v>1920.4951671230581</v>
      </c>
      <c r="O199" s="162">
        <f t="shared" si="53"/>
        <v>2037.3838625065373</v>
      </c>
      <c r="P199" s="162">
        <f t="shared" si="53"/>
        <v>1762.6892477229458</v>
      </c>
      <c r="Q199" s="162">
        <f t="shared" si="53"/>
        <v>2309.0036211997221</v>
      </c>
    </row>
    <row r="200" spans="1:17" ht="12" customHeight="1" x14ac:dyDescent="0.25">
      <c r="A200" s="161" t="s">
        <v>141</v>
      </c>
      <c r="B200" s="160">
        <f>IF(B124=0,0,B124/0.086*1000000/B$14)</f>
        <v>1568.1799259782072</v>
      </c>
      <c r="C200" s="160">
        <f t="shared" ref="C200:Q200" si="54">IF(C124=0,0,C124/0.086*1000000/C$14)</f>
        <v>1569.3935015854297</v>
      </c>
      <c r="D200" s="160">
        <f t="shared" si="54"/>
        <v>1654.0342641646166</v>
      </c>
      <c r="E200" s="160">
        <f t="shared" si="54"/>
        <v>1740.8306186658212</v>
      </c>
      <c r="F200" s="160">
        <f t="shared" si="54"/>
        <v>1813.1286249534614</v>
      </c>
      <c r="G200" s="160">
        <f t="shared" si="54"/>
        <v>1825.6381157297185</v>
      </c>
      <c r="H200" s="160">
        <f t="shared" si="54"/>
        <v>1760.1685815072597</v>
      </c>
      <c r="I200" s="160">
        <f t="shared" si="54"/>
        <v>1682.3430202671582</v>
      </c>
      <c r="J200" s="160">
        <f t="shared" si="54"/>
        <v>1652.4368346975114</v>
      </c>
      <c r="K200" s="160">
        <f t="shared" si="54"/>
        <v>1620.0464504341446</v>
      </c>
      <c r="L200" s="160">
        <f t="shared" si="54"/>
        <v>1707.2167835471669</v>
      </c>
      <c r="M200" s="160">
        <f t="shared" si="54"/>
        <v>1748.5770853385293</v>
      </c>
      <c r="N200" s="160">
        <f t="shared" si="54"/>
        <v>1672.6535877401077</v>
      </c>
      <c r="O200" s="160">
        <f t="shared" si="54"/>
        <v>1697.667133845953</v>
      </c>
      <c r="P200" s="160">
        <f t="shared" si="54"/>
        <v>1557.5608402138607</v>
      </c>
      <c r="Q200" s="160">
        <f t="shared" si="54"/>
        <v>1776.0526333812859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695.23958101170967</v>
      </c>
      <c r="C201" s="156">
        <f t="shared" si="55"/>
        <v>671.82421493221716</v>
      </c>
      <c r="D201" s="156">
        <f t="shared" si="55"/>
        <v>733.86832339504861</v>
      </c>
      <c r="E201" s="156">
        <f t="shared" si="55"/>
        <v>803.32180737296801</v>
      </c>
      <c r="F201" s="156">
        <f t="shared" si="55"/>
        <v>870.45014869411239</v>
      </c>
      <c r="G201" s="156">
        <f t="shared" si="55"/>
        <v>879.08503564005855</v>
      </c>
      <c r="H201" s="156">
        <f t="shared" si="55"/>
        <v>820.03063950556668</v>
      </c>
      <c r="I201" s="156">
        <f t="shared" si="55"/>
        <v>744.37216599807118</v>
      </c>
      <c r="J201" s="156">
        <f t="shared" si="55"/>
        <v>718.70952789277339</v>
      </c>
      <c r="K201" s="156">
        <f t="shared" si="55"/>
        <v>695.7925409763144</v>
      </c>
      <c r="L201" s="156">
        <f t="shared" si="55"/>
        <v>786.19358070334943</v>
      </c>
      <c r="M201" s="156">
        <f t="shared" si="55"/>
        <v>829.99808197705124</v>
      </c>
      <c r="N201" s="156">
        <f t="shared" si="55"/>
        <v>770.92506865037183</v>
      </c>
      <c r="O201" s="156">
        <f t="shared" si="55"/>
        <v>814.95354500261112</v>
      </c>
      <c r="P201" s="156">
        <f t="shared" si="55"/>
        <v>705.26760392846381</v>
      </c>
      <c r="Q201" s="156">
        <f t="shared" si="55"/>
        <v>923.73189119455765</v>
      </c>
    </row>
    <row r="202" spans="1:17" ht="12" customHeight="1" x14ac:dyDescent="0.25">
      <c r="A202" s="148" t="s">
        <v>59</v>
      </c>
      <c r="B202" s="156">
        <f t="shared" si="55"/>
        <v>872.94034496649749</v>
      </c>
      <c r="C202" s="156">
        <f t="shared" si="55"/>
        <v>897.56928665321254</v>
      </c>
      <c r="D202" s="156">
        <f t="shared" si="55"/>
        <v>920.16594076956778</v>
      </c>
      <c r="E202" s="156">
        <f t="shared" si="55"/>
        <v>937.50881129285301</v>
      </c>
      <c r="F202" s="156">
        <f t="shared" si="55"/>
        <v>942.67847625934905</v>
      </c>
      <c r="G202" s="156">
        <f t="shared" si="55"/>
        <v>946.5530800896596</v>
      </c>
      <c r="H202" s="156">
        <f t="shared" si="55"/>
        <v>940.13794200169286</v>
      </c>
      <c r="I202" s="156">
        <f t="shared" si="55"/>
        <v>937.97085426908723</v>
      </c>
      <c r="J202" s="156">
        <f t="shared" si="55"/>
        <v>933.72730680473819</v>
      </c>
      <c r="K202" s="156">
        <f t="shared" si="55"/>
        <v>924.2539094578301</v>
      </c>
      <c r="L202" s="156">
        <f t="shared" si="55"/>
        <v>921.02320284381778</v>
      </c>
      <c r="M202" s="156">
        <f t="shared" si="55"/>
        <v>918.57900336147816</v>
      </c>
      <c r="N202" s="156">
        <f t="shared" si="55"/>
        <v>901.72851908973621</v>
      </c>
      <c r="O202" s="156">
        <f t="shared" si="55"/>
        <v>882.71358884334188</v>
      </c>
      <c r="P202" s="156">
        <f t="shared" si="55"/>
        <v>852.2932362853968</v>
      </c>
      <c r="Q202" s="156">
        <f t="shared" si="55"/>
        <v>852.3207421867279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667.67159090963355</v>
      </c>
      <c r="C203" s="157">
        <f t="shared" si="56"/>
        <v>681.48801090555435</v>
      </c>
      <c r="D203" s="157">
        <f t="shared" si="56"/>
        <v>696.03321536139515</v>
      </c>
      <c r="E203" s="157">
        <f t="shared" si="56"/>
        <v>707.38449332509856</v>
      </c>
      <c r="F203" s="157">
        <f t="shared" si="56"/>
        <v>791.71332086872474</v>
      </c>
      <c r="G203" s="157">
        <f t="shared" si="56"/>
        <v>738.0532707228092</v>
      </c>
      <c r="H203" s="157">
        <f t="shared" si="56"/>
        <v>763.8469198720378</v>
      </c>
      <c r="I203" s="157">
        <f t="shared" si="56"/>
        <v>756.47624665455464</v>
      </c>
      <c r="J203" s="157">
        <f t="shared" si="56"/>
        <v>730.23325224665598</v>
      </c>
      <c r="K203" s="157">
        <f t="shared" si="56"/>
        <v>733.55877426055747</v>
      </c>
      <c r="L203" s="157">
        <f t="shared" si="56"/>
        <v>728.53479767841839</v>
      </c>
      <c r="M203" s="157">
        <f t="shared" si="56"/>
        <v>750.85540785230796</v>
      </c>
      <c r="N203" s="157">
        <f t="shared" si="56"/>
        <v>714.30429348200494</v>
      </c>
      <c r="O203" s="157">
        <f t="shared" si="56"/>
        <v>713.4798383433772</v>
      </c>
      <c r="P203" s="157">
        <f t="shared" si="56"/>
        <v>704.26832646629418</v>
      </c>
      <c r="Q203" s="157">
        <f t="shared" si="56"/>
        <v>716.25128116250858</v>
      </c>
    </row>
    <row r="204" spans="1:17" ht="12" customHeight="1" x14ac:dyDescent="0.25">
      <c r="A204" s="23" t="s">
        <v>203</v>
      </c>
      <c r="B204" s="156">
        <f>IF(B128=0,0,B128/0.086*1000000/B$16)</f>
        <v>647.32092047440972</v>
      </c>
      <c r="C204" s="156">
        <f t="shared" ref="C204:Q204" si="57">IF(C128=0,0,C128/0.086*1000000/C$16)</f>
        <v>660.11132627800657</v>
      </c>
      <c r="D204" s="156">
        <f t="shared" si="57"/>
        <v>677.26285806121518</v>
      </c>
      <c r="E204" s="156">
        <f t="shared" si="57"/>
        <v>689.64910225600784</v>
      </c>
      <c r="F204" s="156">
        <f t="shared" si="57"/>
        <v>755.82997834180298</v>
      </c>
      <c r="G204" s="156">
        <f t="shared" si="57"/>
        <v>722.63324060777688</v>
      </c>
      <c r="H204" s="156">
        <f t="shared" si="57"/>
        <v>743.72200515541215</v>
      </c>
      <c r="I204" s="156">
        <f t="shared" si="57"/>
        <v>746.68296226353027</v>
      </c>
      <c r="J204" s="156">
        <f t="shared" si="57"/>
        <v>721.05044520131321</v>
      </c>
      <c r="K204" s="156">
        <f t="shared" si="57"/>
        <v>723.68888750456335</v>
      </c>
      <c r="L204" s="156">
        <f t="shared" si="57"/>
        <v>721.85557122872922</v>
      </c>
      <c r="M204" s="156">
        <f t="shared" si="57"/>
        <v>750.45756903636152</v>
      </c>
      <c r="N204" s="156">
        <f t="shared" si="57"/>
        <v>710.12056101670805</v>
      </c>
      <c r="O204" s="156">
        <f t="shared" si="57"/>
        <v>709.63874889655415</v>
      </c>
      <c r="P204" s="156">
        <f t="shared" si="57"/>
        <v>700.46825495092594</v>
      </c>
      <c r="Q204" s="156">
        <f t="shared" si="57"/>
        <v>709.33011571903887</v>
      </c>
    </row>
    <row r="205" spans="1:17" ht="12" customHeight="1" x14ac:dyDescent="0.25">
      <c r="A205" s="29" t="s">
        <v>140</v>
      </c>
      <c r="B205" s="57">
        <f>IF(B129=0,0,B129/0.086*1000000/B$17)</f>
        <v>764.23181320128799</v>
      </c>
      <c r="C205" s="57">
        <f t="shared" ref="C205:Q205" si="58">IF(C129=0,0,C129/0.086*1000000/C$17)</f>
        <v>783.82928791296479</v>
      </c>
      <c r="D205" s="57">
        <f t="shared" si="58"/>
        <v>816.95784029734943</v>
      </c>
      <c r="E205" s="57">
        <f t="shared" si="58"/>
        <v>817.85851442019259</v>
      </c>
      <c r="F205" s="57">
        <f t="shared" si="58"/>
        <v>1028.4668473263416</v>
      </c>
      <c r="G205" s="57">
        <f t="shared" si="58"/>
        <v>880.20820940177987</v>
      </c>
      <c r="H205" s="57">
        <f t="shared" si="58"/>
        <v>922.5237861822576</v>
      </c>
      <c r="I205" s="57">
        <f t="shared" si="58"/>
        <v>850.2428651371506</v>
      </c>
      <c r="J205" s="57">
        <f t="shared" si="58"/>
        <v>814.05443153415399</v>
      </c>
      <c r="K205" s="57">
        <f t="shared" si="58"/>
        <v>846.50035215443256</v>
      </c>
      <c r="L205" s="57">
        <f t="shared" si="58"/>
        <v>858.37409788415869</v>
      </c>
      <c r="M205" s="57">
        <f t="shared" si="58"/>
        <v>855.63379122061019</v>
      </c>
      <c r="N205" s="57">
        <f t="shared" si="58"/>
        <v>847.4092092040828</v>
      </c>
      <c r="O205" s="57">
        <f t="shared" si="58"/>
        <v>914.53168532562268</v>
      </c>
      <c r="P205" s="57">
        <f t="shared" si="58"/>
        <v>856.09531509183557</v>
      </c>
      <c r="Q205" s="57">
        <f t="shared" si="58"/>
        <v>1089.7209339430756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2365.8405637394658</v>
      </c>
      <c r="C207" s="168">
        <f t="shared" ref="C207:Q207" si="59">SUM(C208,C211,C213,C222)</f>
        <v>2474.3029913779064</v>
      </c>
      <c r="D207" s="168">
        <f t="shared" si="59"/>
        <v>2437.4930832391246</v>
      </c>
      <c r="E207" s="168">
        <f t="shared" si="59"/>
        <v>2605.167940105518</v>
      </c>
      <c r="F207" s="168">
        <f t="shared" si="59"/>
        <v>2696.5771363784688</v>
      </c>
      <c r="G207" s="168">
        <f t="shared" si="59"/>
        <v>2808.156658670759</v>
      </c>
      <c r="H207" s="168">
        <f t="shared" si="59"/>
        <v>2620.9362867179761</v>
      </c>
      <c r="I207" s="168">
        <f t="shared" si="59"/>
        <v>2576.0853157284182</v>
      </c>
      <c r="J207" s="168">
        <f t="shared" si="59"/>
        <v>2498.6679438272968</v>
      </c>
      <c r="K207" s="168">
        <f t="shared" si="59"/>
        <v>2574.3909230713057</v>
      </c>
      <c r="L207" s="168">
        <f t="shared" si="59"/>
        <v>2745.3071849296084</v>
      </c>
      <c r="M207" s="168">
        <f t="shared" si="59"/>
        <v>2675.284360376354</v>
      </c>
      <c r="N207" s="168">
        <f t="shared" si="59"/>
        <v>2607.5368062862499</v>
      </c>
      <c r="O207" s="168">
        <f t="shared" si="59"/>
        <v>2605.6080654762882</v>
      </c>
      <c r="P207" s="168">
        <f t="shared" si="59"/>
        <v>2135.5990656371132</v>
      </c>
      <c r="Q207" s="168">
        <f t="shared" si="59"/>
        <v>2396.4782489027957</v>
      </c>
    </row>
    <row r="208" spans="1:17" ht="12" customHeight="1" x14ac:dyDescent="0.25">
      <c r="A208" s="158" t="s">
        <v>65</v>
      </c>
      <c r="B208" s="157">
        <f>SUM(B209:B210)</f>
        <v>1658.0635793706788</v>
      </c>
      <c r="C208" s="157">
        <f t="shared" ref="C208:Q208" si="60">SUM(C209:C210)</f>
        <v>1746.2023483581991</v>
      </c>
      <c r="D208" s="157">
        <f t="shared" si="60"/>
        <v>1683.2941227420874</v>
      </c>
      <c r="E208" s="157">
        <f t="shared" si="60"/>
        <v>1858.5694105242728</v>
      </c>
      <c r="F208" s="157">
        <f t="shared" si="60"/>
        <v>1893.4761256155805</v>
      </c>
      <c r="G208" s="157">
        <f t="shared" si="60"/>
        <v>2027.2795278649053</v>
      </c>
      <c r="H208" s="157">
        <f t="shared" si="60"/>
        <v>1843.4823587856481</v>
      </c>
      <c r="I208" s="157">
        <f t="shared" si="60"/>
        <v>1787.5860448822643</v>
      </c>
      <c r="J208" s="157">
        <f t="shared" si="60"/>
        <v>1752.4988742826699</v>
      </c>
      <c r="K208" s="157">
        <f t="shared" si="60"/>
        <v>1817.1593449552665</v>
      </c>
      <c r="L208" s="157">
        <f t="shared" si="60"/>
        <v>1977.8994522423711</v>
      </c>
      <c r="M208" s="157">
        <f t="shared" si="60"/>
        <v>1843.8174901648126</v>
      </c>
      <c r="N208" s="157">
        <f t="shared" si="60"/>
        <v>1846.3667435502637</v>
      </c>
      <c r="O208" s="157">
        <f t="shared" si="60"/>
        <v>1850.7857437507223</v>
      </c>
      <c r="P208" s="157">
        <f t="shared" si="60"/>
        <v>1406.4153985102857</v>
      </c>
      <c r="Q208" s="157">
        <f t="shared" si="60"/>
        <v>1664.616465869409</v>
      </c>
    </row>
    <row r="209" spans="1:17" ht="12" customHeight="1" x14ac:dyDescent="0.25">
      <c r="A209" s="23" t="s">
        <v>161</v>
      </c>
      <c r="B209" s="156">
        <f>IF(B152=0,0,B152*1000000/B$7)</f>
        <v>1658.0635793706788</v>
      </c>
      <c r="C209" s="156">
        <f t="shared" ref="C209:Q210" si="61">IF(C152=0,0,C152*1000000/C$7)</f>
        <v>1746.2023483581991</v>
      </c>
      <c r="D209" s="156">
        <f t="shared" si="61"/>
        <v>1683.2941227420874</v>
      </c>
      <c r="E209" s="156">
        <f t="shared" si="61"/>
        <v>1858.5694105242728</v>
      </c>
      <c r="F209" s="156">
        <f t="shared" si="61"/>
        <v>1893.4761256155805</v>
      </c>
      <c r="G209" s="156">
        <f t="shared" si="61"/>
        <v>2027.2795278649053</v>
      </c>
      <c r="H209" s="156">
        <f t="shared" si="61"/>
        <v>1843.4823587856481</v>
      </c>
      <c r="I209" s="156">
        <f t="shared" si="61"/>
        <v>1787.5860448822643</v>
      </c>
      <c r="J209" s="156">
        <f t="shared" si="61"/>
        <v>1752.4988742826699</v>
      </c>
      <c r="K209" s="156">
        <f t="shared" si="61"/>
        <v>1817.1593449552665</v>
      </c>
      <c r="L209" s="156">
        <f t="shared" si="61"/>
        <v>1977.8994522423711</v>
      </c>
      <c r="M209" s="156">
        <f t="shared" si="61"/>
        <v>1843.8174901648126</v>
      </c>
      <c r="N209" s="156">
        <f t="shared" si="61"/>
        <v>1846.3667435502637</v>
      </c>
      <c r="O209" s="156">
        <f t="shared" si="61"/>
        <v>1850.7857437507223</v>
      </c>
      <c r="P209" s="156">
        <f t="shared" si="61"/>
        <v>1406.4153985102857</v>
      </c>
      <c r="Q209" s="156">
        <f t="shared" si="61"/>
        <v>1664.616465869409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472.7399856657774</v>
      </c>
      <c r="C213" s="157">
        <f t="shared" si="63"/>
        <v>490.26828318854206</v>
      </c>
      <c r="D213" s="157">
        <f t="shared" si="63"/>
        <v>501.69491512668873</v>
      </c>
      <c r="E213" s="157">
        <f t="shared" si="63"/>
        <v>493.7511641340559</v>
      </c>
      <c r="F213" s="157">
        <f t="shared" si="63"/>
        <v>526.6933980108455</v>
      </c>
      <c r="G213" s="157">
        <f t="shared" si="63"/>
        <v>509.57815123437274</v>
      </c>
      <c r="H213" s="157">
        <f t="shared" si="63"/>
        <v>505.23288437608022</v>
      </c>
      <c r="I213" s="157">
        <f t="shared" si="63"/>
        <v>512.61991043767671</v>
      </c>
      <c r="J213" s="157">
        <f t="shared" si="63"/>
        <v>484.4250133245319</v>
      </c>
      <c r="K213" s="157">
        <f t="shared" si="63"/>
        <v>490.84917719452096</v>
      </c>
      <c r="L213" s="157">
        <f t="shared" si="63"/>
        <v>494.77904579128557</v>
      </c>
      <c r="M213" s="157">
        <f t="shared" si="63"/>
        <v>536.79300356231784</v>
      </c>
      <c r="N213" s="157">
        <f t="shared" si="63"/>
        <v>491.23011566984968</v>
      </c>
      <c r="O213" s="157">
        <f t="shared" si="63"/>
        <v>483.6403384473582</v>
      </c>
      <c r="P213" s="157">
        <f t="shared" si="63"/>
        <v>463.92692090878961</v>
      </c>
      <c r="Q213" s="157">
        <f t="shared" si="63"/>
        <v>462.5608844788004</v>
      </c>
    </row>
    <row r="214" spans="1:17" ht="12" customHeight="1" x14ac:dyDescent="0.25">
      <c r="A214" s="167" t="s">
        <v>160</v>
      </c>
      <c r="B214" s="132">
        <f>IF(B157=0,0,B157*1000000/B$11)</f>
        <v>549.59144310856857</v>
      </c>
      <c r="C214" s="132">
        <f t="shared" ref="C214:Q214" si="64">IF(C157=0,0,C157*1000000/C$11)</f>
        <v>563.366782877849</v>
      </c>
      <c r="D214" s="132">
        <f t="shared" si="64"/>
        <v>568.73590608440088</v>
      </c>
      <c r="E214" s="132">
        <f t="shared" si="64"/>
        <v>577.61855351093106</v>
      </c>
      <c r="F214" s="132">
        <f t="shared" si="64"/>
        <v>575.92513820650311</v>
      </c>
      <c r="G214" s="132">
        <f t="shared" si="64"/>
        <v>573.52634019637344</v>
      </c>
      <c r="H214" s="132">
        <f t="shared" si="64"/>
        <v>565.01915941261177</v>
      </c>
      <c r="I214" s="132">
        <f t="shared" si="64"/>
        <v>558.7819174680418</v>
      </c>
      <c r="J214" s="132">
        <f t="shared" si="64"/>
        <v>551.62648606817538</v>
      </c>
      <c r="K214" s="132">
        <f t="shared" si="64"/>
        <v>541.68905989427014</v>
      </c>
      <c r="L214" s="132">
        <f t="shared" si="64"/>
        <v>534.97652512935895</v>
      </c>
      <c r="M214" s="132">
        <f t="shared" si="64"/>
        <v>556.99545512240968</v>
      </c>
      <c r="N214" s="132">
        <f t="shared" si="64"/>
        <v>522.26241057451114</v>
      </c>
      <c r="O214" s="132">
        <f t="shared" si="64"/>
        <v>509.89607983332786</v>
      </c>
      <c r="P214" s="132">
        <f t="shared" si="64"/>
        <v>490.55484409687585</v>
      </c>
      <c r="Q214" s="132">
        <f t="shared" si="64"/>
        <v>489.07627323416239</v>
      </c>
    </row>
    <row r="215" spans="1:17" ht="12" customHeight="1" x14ac:dyDescent="0.25">
      <c r="A215" s="167" t="s">
        <v>159</v>
      </c>
      <c r="B215" s="132">
        <f>IF(B158=0,0,B158*1000000/B$12)</f>
        <v>219.83657724347563</v>
      </c>
      <c r="C215" s="132">
        <f t="shared" ref="C215:Q217" si="65">IF(C158=0,0,C158*1000000/C$12)</f>
        <v>225.34671315113542</v>
      </c>
      <c r="D215" s="132">
        <f t="shared" si="65"/>
        <v>227.49436243375993</v>
      </c>
      <c r="E215" s="132">
        <f t="shared" si="65"/>
        <v>231.04742140435062</v>
      </c>
      <c r="F215" s="132">
        <f t="shared" si="65"/>
        <v>230.37005528261298</v>
      </c>
      <c r="G215" s="132">
        <f t="shared" si="65"/>
        <v>229.41053607853692</v>
      </c>
      <c r="H215" s="132">
        <f t="shared" si="65"/>
        <v>226.00766376504421</v>
      </c>
      <c r="I215" s="132">
        <f t="shared" si="65"/>
        <v>223.51276698721892</v>
      </c>
      <c r="J215" s="132">
        <f t="shared" si="65"/>
        <v>220.65059442726908</v>
      </c>
      <c r="K215" s="132">
        <f t="shared" si="65"/>
        <v>216.67562395770574</v>
      </c>
      <c r="L215" s="132">
        <f t="shared" si="65"/>
        <v>213.99061005174514</v>
      </c>
      <c r="M215" s="132">
        <f t="shared" si="65"/>
        <v>222.79818204896421</v>
      </c>
      <c r="N215" s="132">
        <f t="shared" si="65"/>
        <v>208.90496422980448</v>
      </c>
      <c r="O215" s="132">
        <f t="shared" si="65"/>
        <v>203.95843193333155</v>
      </c>
      <c r="P215" s="132">
        <f t="shared" si="65"/>
        <v>196.2219376387518</v>
      </c>
      <c r="Q215" s="132">
        <f t="shared" si="65"/>
        <v>195.63050929366676</v>
      </c>
    </row>
    <row r="216" spans="1:17" ht="12" customHeight="1" x14ac:dyDescent="0.25">
      <c r="A216" s="166" t="s">
        <v>203</v>
      </c>
      <c r="B216" s="165">
        <f>IF(B159=0,0,B159*1000000/B$12)</f>
        <v>219.83657724347563</v>
      </c>
      <c r="C216" s="165">
        <f t="shared" si="65"/>
        <v>225.34671315113542</v>
      </c>
      <c r="D216" s="165">
        <f t="shared" si="65"/>
        <v>227.49436243375993</v>
      </c>
      <c r="E216" s="165">
        <f t="shared" si="65"/>
        <v>231.04742140435062</v>
      </c>
      <c r="F216" s="165">
        <f t="shared" si="65"/>
        <v>230.37005528261298</v>
      </c>
      <c r="G216" s="165">
        <f t="shared" si="65"/>
        <v>229.41053607853692</v>
      </c>
      <c r="H216" s="165">
        <f t="shared" si="65"/>
        <v>226.00766376504421</v>
      </c>
      <c r="I216" s="165">
        <f t="shared" si="65"/>
        <v>223.51276698721892</v>
      </c>
      <c r="J216" s="165">
        <f t="shared" si="65"/>
        <v>220.65059442726908</v>
      </c>
      <c r="K216" s="165">
        <f t="shared" si="65"/>
        <v>216.67562395770574</v>
      </c>
      <c r="L216" s="165">
        <f t="shared" si="65"/>
        <v>213.99061005174514</v>
      </c>
      <c r="M216" s="165">
        <f t="shared" si="65"/>
        <v>222.79818204896421</v>
      </c>
      <c r="N216" s="165">
        <f t="shared" si="65"/>
        <v>208.90496422980448</v>
      </c>
      <c r="O216" s="165">
        <f t="shared" si="65"/>
        <v>203.95843193333155</v>
      </c>
      <c r="P216" s="165">
        <f t="shared" si="65"/>
        <v>196.2219376387518</v>
      </c>
      <c r="Q216" s="165">
        <f t="shared" si="65"/>
        <v>195.63050929366676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235.03699870300943</v>
      </c>
      <c r="C222" s="157">
        <f t="shared" ref="C222:Q222" si="68">IF(C165=0,0,C165*1000000/C$5)</f>
        <v>237.83235983116558</v>
      </c>
      <c r="D222" s="157">
        <f t="shared" si="68"/>
        <v>252.50404537034856</v>
      </c>
      <c r="E222" s="157">
        <f t="shared" si="68"/>
        <v>252.84736544718911</v>
      </c>
      <c r="F222" s="157">
        <f t="shared" si="68"/>
        <v>276.40761275204284</v>
      </c>
      <c r="G222" s="157">
        <f t="shared" si="68"/>
        <v>271.2989795714812</v>
      </c>
      <c r="H222" s="157">
        <f t="shared" si="68"/>
        <v>272.22104355624811</v>
      </c>
      <c r="I222" s="157">
        <f t="shared" si="68"/>
        <v>275.87936040847711</v>
      </c>
      <c r="J222" s="157">
        <f t="shared" si="68"/>
        <v>261.74405622009522</v>
      </c>
      <c r="K222" s="157">
        <f t="shared" si="68"/>
        <v>266.38240092151807</v>
      </c>
      <c r="L222" s="157">
        <f t="shared" si="68"/>
        <v>272.628686895952</v>
      </c>
      <c r="M222" s="157">
        <f t="shared" si="68"/>
        <v>294.67386664922373</v>
      </c>
      <c r="N222" s="157">
        <f t="shared" si="68"/>
        <v>269.9399470661366</v>
      </c>
      <c r="O222" s="157">
        <f t="shared" si="68"/>
        <v>271.18198327820767</v>
      </c>
      <c r="P222" s="157">
        <f t="shared" si="68"/>
        <v>265.25674621803751</v>
      </c>
      <c r="Q222" s="157">
        <f t="shared" si="68"/>
        <v>269.3008985545863</v>
      </c>
    </row>
    <row r="223" spans="1:17" ht="12" customHeight="1" x14ac:dyDescent="0.25">
      <c r="A223" s="23" t="s">
        <v>203</v>
      </c>
      <c r="B223" s="156">
        <f>IF(B166=0,0,B166*1000000/B$16)</f>
        <v>284.57251536992254</v>
      </c>
      <c r="C223" s="156">
        <f t="shared" ref="C223:Q223" si="69">IF(C166=0,0,C166*1000000/C$16)</f>
        <v>287.50994349047585</v>
      </c>
      <c r="D223" s="156">
        <f t="shared" si="69"/>
        <v>291.69863583405714</v>
      </c>
      <c r="E223" s="156">
        <f t="shared" si="69"/>
        <v>293.43923367596653</v>
      </c>
      <c r="F223" s="156">
        <f t="shared" si="69"/>
        <v>318.30109241349942</v>
      </c>
      <c r="G223" s="156">
        <f t="shared" si="69"/>
        <v>300.72770342762021</v>
      </c>
      <c r="H223" s="156">
        <f t="shared" si="69"/>
        <v>306.746714582104</v>
      </c>
      <c r="I223" s="156">
        <f t="shared" si="69"/>
        <v>304.69307980900817</v>
      </c>
      <c r="J223" s="156">
        <f t="shared" si="69"/>
        <v>290.41873228603993</v>
      </c>
      <c r="K223" s="156">
        <f t="shared" si="69"/>
        <v>289.66137559066692</v>
      </c>
      <c r="L223" s="156">
        <f t="shared" si="69"/>
        <v>286.65332145246958</v>
      </c>
      <c r="M223" s="156">
        <f t="shared" si="69"/>
        <v>295.7927300867907</v>
      </c>
      <c r="N223" s="156">
        <f t="shared" si="69"/>
        <v>278.42465639557457</v>
      </c>
      <c r="O223" s="156">
        <f t="shared" si="69"/>
        <v>276.36290685475365</v>
      </c>
      <c r="P223" s="156">
        <f t="shared" si="69"/>
        <v>271.89584651692127</v>
      </c>
      <c r="Q223" s="156">
        <f t="shared" si="69"/>
        <v>274.29160143792467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136.25697652186344</v>
      </c>
      <c r="C226" s="184">
        <f>C169/RES_summary!C$19</f>
        <v>141.69918886240046</v>
      </c>
      <c r="D226" s="184">
        <f>D169/RES_summary!D$19</f>
        <v>139.43506690652421</v>
      </c>
      <c r="E226" s="184">
        <f>E169/RES_summary!E$19</f>
        <v>149.76644092676955</v>
      </c>
      <c r="F226" s="184">
        <f>F169/RES_summary!F$19</f>
        <v>153.77406446797463</v>
      </c>
      <c r="G226" s="184">
        <f>G169/RES_summary!G$19</f>
        <v>159.75483137355243</v>
      </c>
      <c r="H226" s="184">
        <f>H169/RES_summary!H$19</f>
        <v>148.97394238125727</v>
      </c>
      <c r="I226" s="184">
        <f>I169/RES_summary!I$19</f>
        <v>144.38559625493852</v>
      </c>
      <c r="J226" s="184">
        <f>J169/RES_summary!J$19</f>
        <v>140.91282926926107</v>
      </c>
      <c r="K226" s="184">
        <f>K169/RES_summary!K$19</f>
        <v>143.61197706505661</v>
      </c>
      <c r="L226" s="184">
        <f>L169/RES_summary!L$19</f>
        <v>152.01370967235212</v>
      </c>
      <c r="M226" s="184">
        <f>M169/RES_summary!M$19</f>
        <v>147.06876767800483</v>
      </c>
      <c r="N226" s="184">
        <f>N169/RES_summary!N$19</f>
        <v>143.66747077555377</v>
      </c>
      <c r="O226" s="184">
        <f>O169/RES_summary!O$19</f>
        <v>142.99832339972394</v>
      </c>
      <c r="P226" s="184">
        <f>P169/RES_summary!P$19</f>
        <v>117.37345189515877</v>
      </c>
      <c r="Q226" s="184">
        <f>Q169/RES_summary!Q$19</f>
        <v>131.8890663321107</v>
      </c>
    </row>
    <row r="227" spans="1:17" ht="12" customHeight="1" x14ac:dyDescent="0.25">
      <c r="A227" s="158" t="s">
        <v>65</v>
      </c>
      <c r="B227" s="178">
        <f>B170/RES_summary!B$19</f>
        <v>90.737494511218188</v>
      </c>
      <c r="C227" s="178">
        <f>C170/RES_summary!C$19</f>
        <v>95.447473311894598</v>
      </c>
      <c r="D227" s="178">
        <f>D170/RES_summary!D$19</f>
        <v>92.127838428491671</v>
      </c>
      <c r="E227" s="178">
        <f>E170/RES_summary!E$19</f>
        <v>101.78061100215105</v>
      </c>
      <c r="F227" s="178">
        <f>F170/RES_summary!F$19</f>
        <v>104.16227263266683</v>
      </c>
      <c r="G227" s="178">
        <f>G170/RES_summary!G$19</f>
        <v>111.10220103699149</v>
      </c>
      <c r="H227" s="178">
        <f>H170/RES_summary!H$19</f>
        <v>100.7074870385869</v>
      </c>
      <c r="I227" s="178">
        <f>I170/RES_summary!I$19</f>
        <v>96.813265748909686</v>
      </c>
      <c r="J227" s="178">
        <f>J170/RES_summary!J$19</f>
        <v>94.735502795803257</v>
      </c>
      <c r="K227" s="178">
        <f>K170/RES_summary!K$19</f>
        <v>97.931993853598783</v>
      </c>
      <c r="L227" s="178">
        <f>L170/RES_summary!L$19</f>
        <v>106.57192714760272</v>
      </c>
      <c r="M227" s="178">
        <f>M170/RES_summary!M$19</f>
        <v>99.542473934973074</v>
      </c>
      <c r="N227" s="178">
        <f>N170/RES_summary!N$19</f>
        <v>98.763798727957422</v>
      </c>
      <c r="O227" s="178">
        <f>O170/RES_summary!O$19</f>
        <v>98.84337465201223</v>
      </c>
      <c r="P227" s="178">
        <f>P170/RES_summary!P$19</f>
        <v>74.682379133774717</v>
      </c>
      <c r="Q227" s="178">
        <f>Q170/RES_summary!Q$19</f>
        <v>89.047203961933363</v>
      </c>
    </row>
    <row r="228" spans="1:17" ht="12" customHeight="1" x14ac:dyDescent="0.25">
      <c r="A228" s="23" t="s">
        <v>161</v>
      </c>
      <c r="B228" s="177">
        <f>B171/RES_summary!B$19</f>
        <v>89.060899155213988</v>
      </c>
      <c r="C228" s="177">
        <f>C171/RES_summary!C$19</f>
        <v>93.757888959856899</v>
      </c>
      <c r="D228" s="177">
        <f>D171/RES_summary!D$19</f>
        <v>90.344862880918726</v>
      </c>
      <c r="E228" s="177">
        <f>E171/RES_summary!E$19</f>
        <v>99.686434163149173</v>
      </c>
      <c r="F228" s="177">
        <f>F171/RES_summary!F$19</f>
        <v>101.46925546080993</v>
      </c>
      <c r="G228" s="177">
        <f>G171/RES_summary!G$19</f>
        <v>108.50783420243009</v>
      </c>
      <c r="H228" s="177">
        <f>H171/RES_summary!H$19</f>
        <v>98.56160338283712</v>
      </c>
      <c r="I228" s="177">
        <f>I171/RES_summary!I$19</f>
        <v>95.45184542429007</v>
      </c>
      <c r="J228" s="177">
        <f>J171/RES_summary!J$19</f>
        <v>93.444024287960914</v>
      </c>
      <c r="K228" s="177">
        <f>K171/RES_summary!K$19</f>
        <v>96.721403131232989</v>
      </c>
      <c r="L228" s="177">
        <f>L171/RES_summary!L$19</f>
        <v>105.10826348743214</v>
      </c>
      <c r="M228" s="177">
        <f>M171/RES_summary!M$19</f>
        <v>97.751483127954643</v>
      </c>
      <c r="N228" s="177">
        <f>N171/RES_summary!N$19</f>
        <v>97.655923728864252</v>
      </c>
      <c r="O228" s="177">
        <f>O171/RES_summary!O$19</f>
        <v>97.641642951456163</v>
      </c>
      <c r="P228" s="177">
        <f>P171/RES_summary!P$19</f>
        <v>73.887050821990954</v>
      </c>
      <c r="Q228" s="177">
        <f>Q171/RES_summary!Q$19</f>
        <v>87.260003607730795</v>
      </c>
    </row>
    <row r="229" spans="1:17" ht="12" customHeight="1" x14ac:dyDescent="0.25">
      <c r="A229" s="23" t="s">
        <v>60</v>
      </c>
      <c r="B229" s="177">
        <f>B172/RES_summary!B$19</f>
        <v>1.6765953560042028</v>
      </c>
      <c r="C229" s="177">
        <f>C172/RES_summary!C$19</f>
        <v>1.6895843520377019</v>
      </c>
      <c r="D229" s="177">
        <f>D172/RES_summary!D$19</f>
        <v>1.7829755475729334</v>
      </c>
      <c r="E229" s="177">
        <f>E172/RES_summary!E$19</f>
        <v>2.0941768390018787</v>
      </c>
      <c r="F229" s="177">
        <f>F172/RES_summary!F$19</f>
        <v>2.6930171718569031</v>
      </c>
      <c r="G229" s="177">
        <f>G172/RES_summary!G$19</f>
        <v>2.5943668345614044</v>
      </c>
      <c r="H229" s="177">
        <f>H172/RES_summary!H$19</f>
        <v>2.1458836557497727</v>
      </c>
      <c r="I229" s="177">
        <f>I172/RES_summary!I$19</f>
        <v>1.3614203246196173</v>
      </c>
      <c r="J229" s="177">
        <f>J172/RES_summary!J$19</f>
        <v>1.2914785078423632</v>
      </c>
      <c r="K229" s="177">
        <f>K172/RES_summary!K$19</f>
        <v>1.2105907223657915</v>
      </c>
      <c r="L229" s="177">
        <f>L172/RES_summary!L$19</f>
        <v>1.4636636601705777</v>
      </c>
      <c r="M229" s="177">
        <f>M172/RES_summary!M$19</f>
        <v>1.7909908070184248</v>
      </c>
      <c r="N229" s="177">
        <f>N172/RES_summary!N$19</f>
        <v>1.1078749990931609</v>
      </c>
      <c r="O229" s="177">
        <f>O172/RES_summary!O$19</f>
        <v>1.2017317005560744</v>
      </c>
      <c r="P229" s="177">
        <f>P172/RES_summary!P$19</f>
        <v>0.79532831178376229</v>
      </c>
      <c r="Q229" s="177">
        <f>Q172/RES_summary!Q$19</f>
        <v>1.7872003542025701</v>
      </c>
    </row>
    <row r="230" spans="1:17" ht="12" customHeight="1" x14ac:dyDescent="0.25">
      <c r="A230" s="158" t="s">
        <v>112</v>
      </c>
      <c r="B230" s="178">
        <f>B173/RES_summary!B$19</f>
        <v>1.7396523306279608</v>
      </c>
      <c r="C230" s="178">
        <f>C173/RES_summary!C$19</f>
        <v>1.7989473833931999</v>
      </c>
      <c r="D230" s="178">
        <f>D173/RES_summary!D$19</f>
        <v>1.8645579810180812</v>
      </c>
      <c r="E230" s="178">
        <f>E173/RES_summary!E$19</f>
        <v>1.9435618347545207</v>
      </c>
      <c r="F230" s="178">
        <f>F173/RES_summary!F$19</f>
        <v>2.020282076685187</v>
      </c>
      <c r="G230" s="178">
        <f>G173/RES_summary!G$19</f>
        <v>2.1261364185512575</v>
      </c>
      <c r="H230" s="178">
        <f>H173/RES_summary!H$19</f>
        <v>2.1927870808856262</v>
      </c>
      <c r="I230" s="178">
        <f>I173/RES_summary!I$19</f>
        <v>2.2548603505796501</v>
      </c>
      <c r="J230" s="178">
        <f>J173/RES_summary!J$19</f>
        <v>2.2754079931617417</v>
      </c>
      <c r="K230" s="178">
        <f>K173/RES_summary!K$19</f>
        <v>2.2813995533995755</v>
      </c>
      <c r="L230" s="178">
        <f>L173/RES_summary!L$19</f>
        <v>2.3337013860889262</v>
      </c>
      <c r="M230" s="178">
        <f>M173/RES_summary!M$19</f>
        <v>2.7474986116483673</v>
      </c>
      <c r="N230" s="178">
        <f>N173/RES_summary!N$19</f>
        <v>3.0919363456965869</v>
      </c>
      <c r="O230" s="178">
        <f>O173/RES_summary!O$19</f>
        <v>3.1451258298677902</v>
      </c>
      <c r="P230" s="178">
        <f>P173/RES_summary!P$19</f>
        <v>3.1865221673445534</v>
      </c>
      <c r="Q230" s="178">
        <f>Q173/RES_summary!Q$19</f>
        <v>3.2506703023428636</v>
      </c>
    </row>
    <row r="231" spans="1:17" ht="12" customHeight="1" x14ac:dyDescent="0.25">
      <c r="A231" s="23" t="s">
        <v>60</v>
      </c>
      <c r="B231" s="177">
        <f>B174/RES_summary!B$19</f>
        <v>1.7396523306279608</v>
      </c>
      <c r="C231" s="177">
        <f>C174/RES_summary!C$19</f>
        <v>1.7989473833931999</v>
      </c>
      <c r="D231" s="177">
        <f>D174/RES_summary!D$19</f>
        <v>1.8645579810180812</v>
      </c>
      <c r="E231" s="177">
        <f>E174/RES_summary!E$19</f>
        <v>1.9435618347545207</v>
      </c>
      <c r="F231" s="177">
        <f>F174/RES_summary!F$19</f>
        <v>2.020282076685187</v>
      </c>
      <c r="G231" s="177">
        <f>G174/RES_summary!G$19</f>
        <v>2.1261364185512575</v>
      </c>
      <c r="H231" s="177">
        <f>H174/RES_summary!H$19</f>
        <v>2.1927870808856262</v>
      </c>
      <c r="I231" s="177">
        <f>I174/RES_summary!I$19</f>
        <v>2.2548603505796501</v>
      </c>
      <c r="J231" s="177">
        <f>J174/RES_summary!J$19</f>
        <v>2.2754079931617417</v>
      </c>
      <c r="K231" s="177">
        <f>K174/RES_summary!K$19</f>
        <v>2.2813995533995755</v>
      </c>
      <c r="L231" s="177">
        <f>L174/RES_summary!L$19</f>
        <v>2.3337013860889262</v>
      </c>
      <c r="M231" s="177">
        <f>M174/RES_summary!M$19</f>
        <v>2.7474986116483673</v>
      </c>
      <c r="N231" s="177">
        <f>N174/RES_summary!N$19</f>
        <v>3.0919363456965869</v>
      </c>
      <c r="O231" s="177">
        <f>O174/RES_summary!O$19</f>
        <v>3.1451258298677902</v>
      </c>
      <c r="P231" s="177">
        <f>P174/RES_summary!P$19</f>
        <v>3.1865221673445534</v>
      </c>
      <c r="Q231" s="177">
        <f>Q174/RES_summary!Q$19</f>
        <v>3.2506703023428636</v>
      </c>
    </row>
    <row r="232" spans="1:17" ht="12" customHeight="1" x14ac:dyDescent="0.25">
      <c r="A232" s="158" t="s">
        <v>63</v>
      </c>
      <c r="B232" s="178">
        <f>B175/RES_summary!B$19</f>
        <v>29.373625714414636</v>
      </c>
      <c r="C232" s="178">
        <f>C175/RES_summary!C$19</f>
        <v>29.87573854002207</v>
      </c>
      <c r="D232" s="178">
        <f>D175/RES_summary!D$19</f>
        <v>30.427622147658752</v>
      </c>
      <c r="E232" s="178">
        <f>E175/RES_summary!E$19</f>
        <v>30.983213151033425</v>
      </c>
      <c r="F232" s="178">
        <f>F175/RES_summary!F$19</f>
        <v>30.995434028586605</v>
      </c>
      <c r="G232" s="178">
        <f>G175/RES_summary!G$19</f>
        <v>30.877156155733459</v>
      </c>
      <c r="H232" s="178">
        <f>H175/RES_summary!H$19</f>
        <v>30.169856646223089</v>
      </c>
      <c r="I232" s="178">
        <f>I175/RES_summary!I$19</f>
        <v>29.54907392706642</v>
      </c>
      <c r="J232" s="178">
        <f>J175/RES_summary!J$19</f>
        <v>28.913107321955376</v>
      </c>
      <c r="K232" s="178">
        <f>K175/RES_summary!K$19</f>
        <v>28.349834691149908</v>
      </c>
      <c r="L232" s="178">
        <f>L175/RES_summary!L$19</f>
        <v>28.085772514122763</v>
      </c>
      <c r="M232" s="178">
        <f>M175/RES_summary!M$19</f>
        <v>29.115642596195674</v>
      </c>
      <c r="N232" s="178">
        <f>N175/RES_summary!N$19</f>
        <v>27.212357778996672</v>
      </c>
      <c r="O232" s="178">
        <f>O175/RES_summary!O$19</f>
        <v>26.490094593635817</v>
      </c>
      <c r="P232" s="178">
        <f>P175/RES_summary!P$19</f>
        <v>25.311401393808964</v>
      </c>
      <c r="Q232" s="178">
        <f>Q175/RES_summary!Q$19</f>
        <v>25.230893446704322</v>
      </c>
    </row>
    <row r="233" spans="1:17" ht="12" customHeight="1" x14ac:dyDescent="0.25">
      <c r="A233" s="167" t="s">
        <v>160</v>
      </c>
      <c r="B233" s="183">
        <f>B176/RES_summary!B$19</f>
        <v>29.520646071870608</v>
      </c>
      <c r="C233" s="183">
        <f>C176/RES_summary!C$19</f>
        <v>30.248544976700593</v>
      </c>
      <c r="D233" s="183">
        <f>D176/RES_summary!D$19</f>
        <v>30.524889712647699</v>
      </c>
      <c r="E233" s="183">
        <f>E176/RES_summary!E$19</f>
        <v>30.981212528262951</v>
      </c>
      <c r="F233" s="183">
        <f>F176/RES_summary!F$19</f>
        <v>30.863180255826659</v>
      </c>
      <c r="G233" s="183">
        <f>G176/RES_summary!G$19</f>
        <v>30.697345964074497</v>
      </c>
      <c r="H233" s="183">
        <f>H176/RES_summary!H$19</f>
        <v>30.208693903864564</v>
      </c>
      <c r="I233" s="183">
        <f>I176/RES_summary!I$19</f>
        <v>29.837313490305782</v>
      </c>
      <c r="J233" s="183">
        <f>J176/RES_summary!J$19</f>
        <v>29.412971111399944</v>
      </c>
      <c r="K233" s="183">
        <f>K176/RES_summary!K$19</f>
        <v>28.832323416910963</v>
      </c>
      <c r="L233" s="183">
        <f>L176/RES_summary!L$19</f>
        <v>28.429379207895682</v>
      </c>
      <c r="M233" s="183">
        <f>M176/RES_summary!M$19</f>
        <v>29.529566849308285</v>
      </c>
      <c r="N233" s="183">
        <f>N176/RES_summary!N$19</f>
        <v>27.622907697876222</v>
      </c>
      <c r="O233" s="183">
        <f>O176/RES_summary!O$19</f>
        <v>26.900515706662308</v>
      </c>
      <c r="P233" s="183">
        <f>P176/RES_summary!P$19</f>
        <v>25.771653762574068</v>
      </c>
      <c r="Q233" s="183">
        <f>Q176/RES_summary!Q$19</f>
        <v>25.637615776303743</v>
      </c>
    </row>
    <row r="234" spans="1:17" ht="12" customHeight="1" x14ac:dyDescent="0.25">
      <c r="A234" s="167" t="s">
        <v>159</v>
      </c>
      <c r="B234" s="183">
        <f>B177/RES_summary!B$19</f>
        <v>21.279090740888655</v>
      </c>
      <c r="C234" s="183">
        <f>C177/RES_summary!C$19</f>
        <v>21.834167113061806</v>
      </c>
      <c r="D234" s="183">
        <f>D177/RES_summary!D$19</f>
        <v>22.185880029224123</v>
      </c>
      <c r="E234" s="183">
        <f>E177/RES_summary!E$19</f>
        <v>22.549735494773081</v>
      </c>
      <c r="F234" s="183">
        <f>F177/RES_summary!F$19</f>
        <v>22.549537825389429</v>
      </c>
      <c r="G234" s="183">
        <f>G177/RES_summary!G$19</f>
        <v>22.512715672707834</v>
      </c>
      <c r="H234" s="183">
        <f>H177/RES_summary!H$19</f>
        <v>22.236699562634517</v>
      </c>
      <c r="I234" s="183">
        <f>I177/RES_summary!I$19</f>
        <v>22.051890345003557</v>
      </c>
      <c r="J234" s="183">
        <f>J177/RES_summary!J$19</f>
        <v>21.821931953654371</v>
      </c>
      <c r="K234" s="183">
        <f>K177/RES_summary!K$19</f>
        <v>21.470137830401015</v>
      </c>
      <c r="L234" s="183">
        <f>L177/RES_summary!L$19</f>
        <v>21.258346827451167</v>
      </c>
      <c r="M234" s="183">
        <f>M177/RES_summary!M$19</f>
        <v>21.648890069116607</v>
      </c>
      <c r="N234" s="183">
        <f>N177/RES_summary!N$19</f>
        <v>20.683014778827157</v>
      </c>
      <c r="O234" s="183">
        <f>O177/RES_summary!O$19</f>
        <v>20.167014138326593</v>
      </c>
      <c r="P234" s="183">
        <f>P177/RES_summary!P$19</f>
        <v>19.353218281802427</v>
      </c>
      <c r="Q234" s="183">
        <f>Q177/RES_summary!Q$19</f>
        <v>19.280054943241062</v>
      </c>
    </row>
    <row r="235" spans="1:17" ht="12" customHeight="1" x14ac:dyDescent="0.25">
      <c r="A235" s="166" t="s">
        <v>203</v>
      </c>
      <c r="B235" s="182">
        <f>B178/RES_summary!B$19</f>
        <v>11.808258428750829</v>
      </c>
      <c r="C235" s="182">
        <f>C178/RES_summary!C$19</f>
        <v>12.099417990680012</v>
      </c>
      <c r="D235" s="182">
        <f>D178/RES_summary!D$19</f>
        <v>12.209955885059056</v>
      </c>
      <c r="E235" s="182">
        <f>E178/RES_summary!E$19</f>
        <v>12.392485011304009</v>
      </c>
      <c r="F235" s="182">
        <f>F178/RES_summary!F$19</f>
        <v>12.345272102331291</v>
      </c>
      <c r="G235" s="182">
        <f>G178/RES_summary!G$19</f>
        <v>12.278938385629131</v>
      </c>
      <c r="H235" s="182">
        <f>H178/RES_summary!H$19</f>
        <v>12.083477561545795</v>
      </c>
      <c r="I235" s="182">
        <f>I178/RES_summary!I$19</f>
        <v>11.934925396122429</v>
      </c>
      <c r="J235" s="182">
        <f>J178/RES_summary!J$19</f>
        <v>11.76518844455992</v>
      </c>
      <c r="K235" s="182">
        <f>K178/RES_summary!K$19</f>
        <v>11.532929366764263</v>
      </c>
      <c r="L235" s="182">
        <f>L178/RES_summary!L$19</f>
        <v>11.371751683158356</v>
      </c>
      <c r="M235" s="182">
        <f>M178/RES_summary!M$19</f>
        <v>11.811826739723333</v>
      </c>
      <c r="N235" s="182">
        <f>N178/RES_summary!N$19</f>
        <v>11.049163079150489</v>
      </c>
      <c r="O235" s="182">
        <f>O178/RES_summary!O$19</f>
        <v>10.760206282664942</v>
      </c>
      <c r="P235" s="182">
        <f>P178/RES_summary!P$19</f>
        <v>10.308661505029706</v>
      </c>
      <c r="Q235" s="182">
        <f>Q178/RES_summary!Q$19</f>
        <v>10.255046310521591</v>
      </c>
    </row>
    <row r="236" spans="1:17" ht="12" customHeight="1" x14ac:dyDescent="0.25">
      <c r="A236" s="147" t="s">
        <v>59</v>
      </c>
      <c r="B236" s="181">
        <f>B179/RES_summary!B$19</f>
        <v>9.4708323121378264</v>
      </c>
      <c r="C236" s="181">
        <f>C179/RES_summary!C$19</f>
        <v>9.7347491223817944</v>
      </c>
      <c r="D236" s="181">
        <f>D179/RES_summary!D$19</f>
        <v>9.9759241441650683</v>
      </c>
      <c r="E236" s="181">
        <f>E179/RES_summary!E$19</f>
        <v>10.157250483469069</v>
      </c>
      <c r="F236" s="181">
        <f>F179/RES_summary!F$19</f>
        <v>10.204265723058137</v>
      </c>
      <c r="G236" s="181">
        <f>G179/RES_summary!G$19</f>
        <v>10.233777287078706</v>
      </c>
      <c r="H236" s="181">
        <f>H179/RES_summary!H$19</f>
        <v>10.15322200108872</v>
      </c>
      <c r="I236" s="181">
        <f>I179/RES_summary!I$19</f>
        <v>10.116964948881128</v>
      </c>
      <c r="J236" s="181">
        <f>J179/RES_summary!J$19</f>
        <v>10.056743509094446</v>
      </c>
      <c r="K236" s="181">
        <f>K179/RES_summary!K$19</f>
        <v>9.9372084636367539</v>
      </c>
      <c r="L236" s="181">
        <f>L179/RES_summary!L$19</f>
        <v>9.8865951442928086</v>
      </c>
      <c r="M236" s="181">
        <f>M179/RES_summary!M$19</f>
        <v>9.8370633293932741</v>
      </c>
      <c r="N236" s="181">
        <f>N179/RES_summary!N$19</f>
        <v>9.6338516996766685</v>
      </c>
      <c r="O236" s="181">
        <f>O179/RES_summary!O$19</f>
        <v>9.4068078556616488</v>
      </c>
      <c r="P236" s="181">
        <f>P179/RES_summary!P$19</f>
        <v>9.0445567767727209</v>
      </c>
      <c r="Q236" s="181">
        <f>Q179/RES_summary!Q$19</f>
        <v>9.025008632719473</v>
      </c>
    </row>
    <row r="237" spans="1:17" ht="12" customHeight="1" x14ac:dyDescent="0.25">
      <c r="A237" s="163" t="s">
        <v>142</v>
      </c>
      <c r="B237" s="180">
        <f>B180/RES_summary!B$19</f>
        <v>28.750917391184785</v>
      </c>
      <c r="C237" s="180">
        <f>C180/RES_summary!C$19</f>
        <v>27.66282547883689</v>
      </c>
      <c r="D237" s="180">
        <f>D180/RES_summary!D$19</f>
        <v>30.123213979901145</v>
      </c>
      <c r="E237" s="180">
        <f>E180/RES_summary!E$19</f>
        <v>31.404557075028617</v>
      </c>
      <c r="F237" s="180">
        <f>F180/RES_summary!F$19</f>
        <v>33.298130476977725</v>
      </c>
      <c r="G237" s="180">
        <f>G180/RES_summary!G$19</f>
        <v>33.293968926666466</v>
      </c>
      <c r="H237" s="180">
        <f>H180/RES_summary!H$19</f>
        <v>30.981097360530033</v>
      </c>
      <c r="I237" s="180">
        <f>I180/RES_summary!I$19</f>
        <v>28.078799343109846</v>
      </c>
      <c r="J237" s="180">
        <f>J180/RES_summary!J$19</f>
        <v>26.619830681879424</v>
      </c>
      <c r="K237" s="180">
        <f>K180/RES_summary!K$19</f>
        <v>25.68682167453392</v>
      </c>
      <c r="L237" s="180">
        <f>L180/RES_summary!L$19</f>
        <v>28.951647854540884</v>
      </c>
      <c r="M237" s="180">
        <f>M180/RES_summary!M$19</f>
        <v>30.417606799544693</v>
      </c>
      <c r="N237" s="180">
        <f>N180/RES_summary!N$19</f>
        <v>27.631873108674544</v>
      </c>
      <c r="O237" s="180">
        <f>O180/RES_summary!O$19</f>
        <v>29.017293047990346</v>
      </c>
      <c r="P237" s="180">
        <f>P180/RES_summary!P$19</f>
        <v>24.891424874018799</v>
      </c>
      <c r="Q237" s="180">
        <f>Q180/RES_summary!Q$19</f>
        <v>32.519782410526368</v>
      </c>
    </row>
    <row r="238" spans="1:17" ht="12" customHeight="1" x14ac:dyDescent="0.25">
      <c r="A238" s="161" t="s">
        <v>141</v>
      </c>
      <c r="B238" s="179">
        <f>B181/RES_summary!B$19</f>
        <v>20.971199268615297</v>
      </c>
      <c r="C238" s="179">
        <f>C181/RES_summary!C$19</f>
        <v>20.799879313917788</v>
      </c>
      <c r="D238" s="179">
        <f>D181/RES_summary!D$19</f>
        <v>22.025209736129479</v>
      </c>
      <c r="E238" s="179">
        <f>E181/RES_summary!E$19</f>
        <v>22.719073313479736</v>
      </c>
      <c r="F238" s="179">
        <f>F181/RES_summary!F$19</f>
        <v>23.523517913849968</v>
      </c>
      <c r="G238" s="179">
        <f>G181/RES_summary!G$19</f>
        <v>23.551364857744804</v>
      </c>
      <c r="H238" s="179">
        <f>H181/RES_summary!H$19</f>
        <v>22.545660945300536</v>
      </c>
      <c r="I238" s="179">
        <f>I181/RES_summary!I$19</f>
        <v>21.348484686125236</v>
      </c>
      <c r="J238" s="179">
        <f>J181/RES_summary!J$19</f>
        <v>20.704675781846223</v>
      </c>
      <c r="K238" s="179">
        <f>K181/RES_summary!K$19</f>
        <v>20.211937133450192</v>
      </c>
      <c r="L238" s="179">
        <f>L181/RES_summary!L$19</f>
        <v>21.467254286109281</v>
      </c>
      <c r="M238" s="179">
        <f>M181/RES_summary!M$19</f>
        <v>22.004106049211174</v>
      </c>
      <c r="N238" s="179">
        <f>N181/RES_summary!N$19</f>
        <v>20.686600943146566</v>
      </c>
      <c r="O238" s="179">
        <f>O181/RES_summary!O$19</f>
        <v>21.013725074857849</v>
      </c>
      <c r="P238" s="179">
        <f>P181/RES_summary!P$19</f>
        <v>19.001126726380278</v>
      </c>
      <c r="Q238" s="179">
        <f>Q181/RES_summary!Q$19</f>
        <v>22.032921596930159</v>
      </c>
    </row>
    <row r="239" spans="1:17" ht="12" customHeight="1" x14ac:dyDescent="0.25">
      <c r="A239" s="148" t="s">
        <v>60</v>
      </c>
      <c r="B239" s="177">
        <f>B182/RES_summary!B$19</f>
        <v>11.500366956477475</v>
      </c>
      <c r="C239" s="177">
        <f>C182/RES_summary!C$19</f>
        <v>11.065130191535514</v>
      </c>
      <c r="D239" s="177">
        <f>D182/RES_summary!D$19</f>
        <v>12.049285591962565</v>
      </c>
      <c r="E239" s="177">
        <f>E182/RES_summary!E$19</f>
        <v>12.561822830010662</v>
      </c>
      <c r="F239" s="177">
        <f>F182/RES_summary!F$19</f>
        <v>13.319252190791826</v>
      </c>
      <c r="G239" s="177">
        <f>G182/RES_summary!G$19</f>
        <v>13.317587570666099</v>
      </c>
      <c r="H239" s="177">
        <f>H182/RES_summary!H$19</f>
        <v>12.392438944211815</v>
      </c>
      <c r="I239" s="177">
        <f>I182/RES_summary!I$19</f>
        <v>11.231519737244106</v>
      </c>
      <c r="J239" s="177">
        <f>J182/RES_summary!J$19</f>
        <v>10.647932272751776</v>
      </c>
      <c r="K239" s="177">
        <f>K182/RES_summary!K$19</f>
        <v>10.274728669813436</v>
      </c>
      <c r="L239" s="177">
        <f>L182/RES_summary!L$19</f>
        <v>11.58065914181647</v>
      </c>
      <c r="M239" s="177">
        <f>M182/RES_summary!M$19</f>
        <v>12.1670427198179</v>
      </c>
      <c r="N239" s="177">
        <f>N182/RES_summary!N$19</f>
        <v>11.052749243469899</v>
      </c>
      <c r="O239" s="177">
        <f>O182/RES_summary!O$19</f>
        <v>11.6069172191962</v>
      </c>
      <c r="P239" s="177">
        <f>P182/RES_summary!P$19</f>
        <v>9.9565699496075588</v>
      </c>
      <c r="Q239" s="177">
        <f>Q182/RES_summary!Q$19</f>
        <v>13.007912964210687</v>
      </c>
    </row>
    <row r="240" spans="1:17" ht="12" customHeight="1" x14ac:dyDescent="0.25">
      <c r="A240" s="148" t="s">
        <v>59</v>
      </c>
      <c r="B240" s="177">
        <f>B183/RES_summary!B$19</f>
        <v>9.4708323121378246</v>
      </c>
      <c r="C240" s="177">
        <f>C183/RES_summary!C$19</f>
        <v>9.7347491223822704</v>
      </c>
      <c r="D240" s="177">
        <f>D183/RES_summary!D$19</f>
        <v>9.9759241441669104</v>
      </c>
      <c r="E240" s="177">
        <f>E183/RES_summary!E$19</f>
        <v>10.157250483469069</v>
      </c>
      <c r="F240" s="177">
        <f>F183/RES_summary!F$19</f>
        <v>10.204265723058141</v>
      </c>
      <c r="G240" s="177">
        <f>G183/RES_summary!G$19</f>
        <v>10.233777287078707</v>
      </c>
      <c r="H240" s="177">
        <f>H183/RES_summary!H$19</f>
        <v>10.153222001088718</v>
      </c>
      <c r="I240" s="177">
        <f>I183/RES_summary!I$19</f>
        <v>10.116964948881131</v>
      </c>
      <c r="J240" s="177">
        <f>J183/RES_summary!J$19</f>
        <v>10.056743509094446</v>
      </c>
      <c r="K240" s="177">
        <f>K183/RES_summary!K$19</f>
        <v>9.9372084636367504</v>
      </c>
      <c r="L240" s="177">
        <f>L183/RES_summary!L$19</f>
        <v>9.8865951442928122</v>
      </c>
      <c r="M240" s="177">
        <f>M183/RES_summary!M$19</f>
        <v>9.8370633293932741</v>
      </c>
      <c r="N240" s="177">
        <f>N183/RES_summary!N$19</f>
        <v>9.6338516996766685</v>
      </c>
      <c r="O240" s="177">
        <f>O183/RES_summary!O$19</f>
        <v>9.4068078556616523</v>
      </c>
      <c r="P240" s="177">
        <f>P183/RES_summary!P$19</f>
        <v>9.0445567767727173</v>
      </c>
      <c r="Q240" s="177">
        <f>Q183/RES_summary!Q$19</f>
        <v>9.0250086327194694</v>
      </c>
    </row>
    <row r="241" spans="1:17" ht="12" customHeight="1" x14ac:dyDescent="0.25">
      <c r="A241" s="158" t="s">
        <v>62</v>
      </c>
      <c r="B241" s="178">
        <f>B184/RES_summary!B$19</f>
        <v>14.406203965602669</v>
      </c>
      <c r="C241" s="178">
        <f>C184/RES_summary!C$19</f>
        <v>14.577029627090583</v>
      </c>
      <c r="D241" s="178">
        <f>D184/RES_summary!D$19</f>
        <v>15.015048349355729</v>
      </c>
      <c r="E241" s="178">
        <f>E184/RES_summary!E$19</f>
        <v>15.059054938830558</v>
      </c>
      <c r="F241" s="178">
        <f>F184/RES_summary!F$19</f>
        <v>16.596075730036009</v>
      </c>
      <c r="G241" s="178">
        <f>G184/RES_summary!G$19</f>
        <v>15.649337762276243</v>
      </c>
      <c r="H241" s="178">
        <f>H184/RES_summary!H$19</f>
        <v>15.903811615561647</v>
      </c>
      <c r="I241" s="178">
        <f>I184/RES_summary!I$19</f>
        <v>15.76839622838275</v>
      </c>
      <c r="J241" s="178">
        <f>J184/RES_summary!J$19</f>
        <v>14.988811158340697</v>
      </c>
      <c r="K241" s="178">
        <f>K184/RES_summary!K$19</f>
        <v>15.048748966908315</v>
      </c>
      <c r="L241" s="178">
        <f>L184/RES_summary!L$19</f>
        <v>15.022308624537695</v>
      </c>
      <c r="M241" s="178">
        <f>M184/RES_summary!M$19</f>
        <v>15.663152535187727</v>
      </c>
      <c r="N241" s="178">
        <f>N184/RES_summary!N$19</f>
        <v>14.599377922903091</v>
      </c>
      <c r="O241" s="178">
        <f>O184/RES_summary!O$19</f>
        <v>14.519728324208117</v>
      </c>
      <c r="P241" s="178">
        <f>P184/RES_summary!P$19</f>
        <v>14.193149200230533</v>
      </c>
      <c r="Q241" s="178">
        <f>Q184/RES_summary!Q$19</f>
        <v>14.360298621130143</v>
      </c>
    </row>
    <row r="242" spans="1:17" ht="12" customHeight="1" x14ac:dyDescent="0.25">
      <c r="A242" s="23" t="s">
        <v>203</v>
      </c>
      <c r="B242" s="177">
        <f>B185/RES_summary!B$19</f>
        <v>15.285471805204072</v>
      </c>
      <c r="C242" s="177">
        <f>C185/RES_summary!C$19</f>
        <v>15.437114365342271</v>
      </c>
      <c r="D242" s="177">
        <f>D185/RES_summary!D$19</f>
        <v>15.655893346819937</v>
      </c>
      <c r="E242" s="177">
        <f>E185/RES_summary!E$19</f>
        <v>15.738939144851567</v>
      </c>
      <c r="F242" s="177">
        <f>F185/RES_summary!F$19</f>
        <v>17.057397462067311</v>
      </c>
      <c r="G242" s="177">
        <f>G185/RES_summary!G$19</f>
        <v>16.096108767974631</v>
      </c>
      <c r="H242" s="177">
        <f>H185/RES_summary!H$19</f>
        <v>16.400182989299271</v>
      </c>
      <c r="I242" s="177">
        <f>I185/RES_summary!I$19</f>
        <v>16.269715709095195</v>
      </c>
      <c r="J242" s="177">
        <f>J185/RES_summary!J$19</f>
        <v>15.485256779136916</v>
      </c>
      <c r="K242" s="177">
        <f>K185/RES_summary!K$19</f>
        <v>15.417720387499685</v>
      </c>
      <c r="L242" s="177">
        <f>L185/RES_summary!L$19</f>
        <v>15.233146865284475</v>
      </c>
      <c r="M242" s="177">
        <f>M185/RES_summary!M$19</f>
        <v>15.681692043102389</v>
      </c>
      <c r="N242" s="177">
        <f>N185/RES_summary!N$19</f>
        <v>14.7261193390647</v>
      </c>
      <c r="O242" s="177">
        <f>O185/RES_summary!O$19</f>
        <v>14.580038973853728</v>
      </c>
      <c r="P242" s="177">
        <f>P185/RES_summary!P$19</f>
        <v>14.284245075219918</v>
      </c>
      <c r="Q242" s="177">
        <f>Q185/RES_summary!Q$19</f>
        <v>14.378498964650552</v>
      </c>
    </row>
    <row r="243" spans="1:17" ht="12" customHeight="1" x14ac:dyDescent="0.25">
      <c r="A243" s="29" t="s">
        <v>140</v>
      </c>
      <c r="B243" s="176">
        <f>B186/RES_summary!B$19</f>
        <v>10.234238313853838</v>
      </c>
      <c r="C243" s="176">
        <f>C186/RES_summary!C$19</f>
        <v>10.459357874856872</v>
      </c>
      <c r="D243" s="176">
        <f>D186/RES_summary!D$19</f>
        <v>10.886520600994778</v>
      </c>
      <c r="E243" s="176">
        <f>E186/RES_summary!E$19</f>
        <v>10.824045864286571</v>
      </c>
      <c r="F243" s="176">
        <f>F186/RES_summary!F$19</f>
        <v>13.552336234251756</v>
      </c>
      <c r="G243" s="176">
        <f>G186/RES_summary!G$19</f>
        <v>11.530623048698477</v>
      </c>
      <c r="H243" s="176">
        <f>H186/RES_summary!H$19</f>
        <v>11.990122776636214</v>
      </c>
      <c r="I243" s="176">
        <f>I186/RES_summary!I$19</f>
        <v>10.968471033834264</v>
      </c>
      <c r="J243" s="176">
        <f>J186/RES_summary!J$19</f>
        <v>10.45722760422931</v>
      </c>
      <c r="K243" s="176">
        <f>K186/RES_summary!K$19</f>
        <v>10.82659166464485</v>
      </c>
      <c r="L243" s="176">
        <f>L186/RES_summary!L$19</f>
        <v>10.9237666988563</v>
      </c>
      <c r="M243" s="176">
        <f>M186/RES_summary!M$19</f>
        <v>10.780422168320102</v>
      </c>
      <c r="N243" s="176">
        <f>N186/RES_summary!N$19</f>
        <v>10.567115904091171</v>
      </c>
      <c r="O243" s="176">
        <f>O186/RES_summary!O$19</f>
        <v>11.362924070670504</v>
      </c>
      <c r="P243" s="176">
        <f>P186/RES_summary!P$19</f>
        <v>10.553530229926338</v>
      </c>
      <c r="Q243" s="176">
        <f>Q186/RES_summary!Q$19</f>
        <v>13.37819870882903</v>
      </c>
    </row>
    <row r="245" spans="1:17" ht="12" customHeight="1" x14ac:dyDescent="0.25">
      <c r="A245" s="152" t="s">
        <v>71</v>
      </c>
      <c r="B245" s="184">
        <f>B188/RES_summary!B$19</f>
        <v>81.503845582234746</v>
      </c>
      <c r="C245" s="184">
        <f>C188/RES_summary!C$19</f>
        <v>85.340811309222346</v>
      </c>
      <c r="D245" s="184">
        <f>D188/RES_summary!D$19</f>
        <v>84.341693875971586</v>
      </c>
      <c r="E245" s="184">
        <f>E188/RES_summary!E$19</f>
        <v>91.997846854828069</v>
      </c>
      <c r="F245" s="184">
        <f>F188/RES_summary!F$19</f>
        <v>95.22354083364371</v>
      </c>
      <c r="G245" s="184">
        <f>G188/RES_summary!G$19</f>
        <v>99.882859616536123</v>
      </c>
      <c r="H245" s="184">
        <f>H188/RES_summary!H$19</f>
        <v>93.65880450391434</v>
      </c>
      <c r="I245" s="184">
        <f>I188/RES_summary!I$19</f>
        <v>90.860737332568348</v>
      </c>
      <c r="J245" s="184">
        <f>J188/RES_summary!J$19</f>
        <v>90.187110222450428</v>
      </c>
      <c r="K245" s="184">
        <f>K188/RES_summary!K$19</f>
        <v>92.790484945413169</v>
      </c>
      <c r="L245" s="184">
        <f>L188/RES_summary!L$19</f>
        <v>99.558594521351779</v>
      </c>
      <c r="M245" s="184">
        <f>M188/RES_summary!M$19</f>
        <v>97.782472687637892</v>
      </c>
      <c r="N245" s="184">
        <f>N188/RES_summary!N$19</f>
        <v>97.938087685698633</v>
      </c>
      <c r="O245" s="184">
        <f>O188/RES_summary!O$19</f>
        <v>98.800639954097932</v>
      </c>
      <c r="P245" s="184">
        <f>P188/RES_summary!P$19</f>
        <v>82.681912657552289</v>
      </c>
      <c r="Q245" s="184">
        <f>Q188/RES_summary!Q$19</f>
        <v>93.913307998323873</v>
      </c>
    </row>
    <row r="246" spans="1:17" ht="12" customHeight="1" x14ac:dyDescent="0.25">
      <c r="A246" s="158" t="s">
        <v>65</v>
      </c>
      <c r="B246" s="178">
        <f>B189/RES_summary!B$19</f>
        <v>55.310405799635134</v>
      </c>
      <c r="C246" s="178">
        <f>C189/RES_summary!C$19</f>
        <v>58.544460572895552</v>
      </c>
      <c r="D246" s="178">
        <f>D189/RES_summary!D$19</f>
        <v>56.863041024949254</v>
      </c>
      <c r="E246" s="178">
        <f>E189/RES_summary!E$19</f>
        <v>63.604104290295332</v>
      </c>
      <c r="F246" s="178">
        <f>F189/RES_summary!F$19</f>
        <v>65.761076601915192</v>
      </c>
      <c r="G246" s="178">
        <f>G189/RES_summary!G$19</f>
        <v>70.552520802611667</v>
      </c>
      <c r="H246" s="178">
        <f>H189/RES_summary!H$19</f>
        <v>64.201819143807114</v>
      </c>
      <c r="I246" s="178">
        <f>I189/RES_summary!I$19</f>
        <v>61.707446702838133</v>
      </c>
      <c r="J246" s="178">
        <f>J189/RES_summary!J$19</f>
        <v>61.06965164519702</v>
      </c>
      <c r="K246" s="178">
        <f>K189/RES_summary!K$19</f>
        <v>63.729825742370934</v>
      </c>
      <c r="L246" s="178">
        <f>L189/RES_summary!L$19</f>
        <v>70.222595868874379</v>
      </c>
      <c r="M246" s="178">
        <f>M189/RES_summary!M$19</f>
        <v>66.259016302483786</v>
      </c>
      <c r="N246" s="178">
        <f>N189/RES_summary!N$19</f>
        <v>66.256594985736498</v>
      </c>
      <c r="O246" s="178">
        <f>O189/RES_summary!O$19</f>
        <v>66.951000880997171</v>
      </c>
      <c r="P246" s="178">
        <f>P189/RES_summary!P$19</f>
        <v>51.099289772822594</v>
      </c>
      <c r="Q246" s="178">
        <f>Q189/RES_summary!Q$19</f>
        <v>61.780379375563996</v>
      </c>
    </row>
    <row r="247" spans="1:17" ht="12" customHeight="1" x14ac:dyDescent="0.25">
      <c r="A247" s="23" t="s">
        <v>161</v>
      </c>
      <c r="B247" s="177">
        <f>B190/RES_summary!B$19</f>
        <v>53.633810443630928</v>
      </c>
      <c r="C247" s="177">
        <f>C190/RES_summary!C$19</f>
        <v>56.854876220857854</v>
      </c>
      <c r="D247" s="177">
        <f>D190/RES_summary!D$19</f>
        <v>55.080065477376316</v>
      </c>
      <c r="E247" s="177">
        <f>E190/RES_summary!E$19</f>
        <v>61.509927451293457</v>
      </c>
      <c r="F247" s="177">
        <f>F190/RES_summary!F$19</f>
        <v>63.068059430058284</v>
      </c>
      <c r="G247" s="177">
        <f>G190/RES_summary!G$19</f>
        <v>67.958153968050254</v>
      </c>
      <c r="H247" s="177">
        <f>H190/RES_summary!H$19</f>
        <v>62.055935488057344</v>
      </c>
      <c r="I247" s="177">
        <f>I190/RES_summary!I$19</f>
        <v>60.346026378218511</v>
      </c>
      <c r="J247" s="177">
        <f>J190/RES_summary!J$19</f>
        <v>59.778173137354656</v>
      </c>
      <c r="K247" s="177">
        <f>K190/RES_summary!K$19</f>
        <v>62.519235020005148</v>
      </c>
      <c r="L247" s="177">
        <f>L190/RES_summary!L$19</f>
        <v>68.758932208703811</v>
      </c>
      <c r="M247" s="177">
        <f>M190/RES_summary!M$19</f>
        <v>64.468025495465369</v>
      </c>
      <c r="N247" s="177">
        <f>N190/RES_summary!N$19</f>
        <v>65.148719986643343</v>
      </c>
      <c r="O247" s="177">
        <f>O190/RES_summary!O$19</f>
        <v>65.74926918044109</v>
      </c>
      <c r="P247" s="177">
        <f>P190/RES_summary!P$19</f>
        <v>50.303961461038824</v>
      </c>
      <c r="Q247" s="177">
        <f>Q190/RES_summary!Q$19</f>
        <v>59.993179021361421</v>
      </c>
    </row>
    <row r="248" spans="1:17" ht="12" customHeight="1" x14ac:dyDescent="0.25">
      <c r="A248" s="23" t="s">
        <v>60</v>
      </c>
      <c r="B248" s="177">
        <f>B191/RES_summary!B$19</f>
        <v>1.6765953560042035</v>
      </c>
      <c r="C248" s="177">
        <f>C191/RES_summary!C$19</f>
        <v>1.6895843520377019</v>
      </c>
      <c r="D248" s="177">
        <f>D191/RES_summary!D$19</f>
        <v>1.7829755475729334</v>
      </c>
      <c r="E248" s="177">
        <f>E191/RES_summary!E$19</f>
        <v>2.0941768390018778</v>
      </c>
      <c r="F248" s="177">
        <f>F191/RES_summary!F$19</f>
        <v>2.6930171718569036</v>
      </c>
      <c r="G248" s="177">
        <f>G191/RES_summary!G$19</f>
        <v>2.5943668345614044</v>
      </c>
      <c r="H248" s="177">
        <f>H191/RES_summary!H$19</f>
        <v>2.1458836557497736</v>
      </c>
      <c r="I248" s="177">
        <f>I191/RES_summary!I$19</f>
        <v>1.3614203246196168</v>
      </c>
      <c r="J248" s="177">
        <f>J191/RES_summary!J$19</f>
        <v>1.2914785078423632</v>
      </c>
      <c r="K248" s="177">
        <f>K191/RES_summary!K$19</f>
        <v>1.2105907223657912</v>
      </c>
      <c r="L248" s="177">
        <f>L191/RES_summary!L$19</f>
        <v>1.4636636601705777</v>
      </c>
      <c r="M248" s="177">
        <f>M191/RES_summary!M$19</f>
        <v>1.7909908070184259</v>
      </c>
      <c r="N248" s="177">
        <f>N191/RES_summary!N$19</f>
        <v>1.1078749990931613</v>
      </c>
      <c r="O248" s="177">
        <f>O191/RES_summary!O$19</f>
        <v>1.2017317005560741</v>
      </c>
      <c r="P248" s="177">
        <f>P191/RES_summary!P$19</f>
        <v>0.79532831178376229</v>
      </c>
      <c r="Q248" s="177">
        <f>Q191/RES_summary!Q$19</f>
        <v>1.7872003542025707</v>
      </c>
    </row>
    <row r="249" spans="1:17" ht="12" customHeight="1" x14ac:dyDescent="0.25">
      <c r="A249" s="158" t="s">
        <v>112</v>
      </c>
      <c r="B249" s="178">
        <f>B192/RES_summary!B$19</f>
        <v>2.7449612482322041</v>
      </c>
      <c r="C249" s="178">
        <f>C192/RES_summary!C$19</f>
        <v>2.9254963421148767</v>
      </c>
      <c r="D249" s="178">
        <f>D192/RES_summary!D$19</f>
        <v>3.1118996096410334</v>
      </c>
      <c r="E249" s="178">
        <f>E192/RES_summary!E$19</f>
        <v>3.3488503560885743</v>
      </c>
      <c r="F249" s="178">
        <f>F192/RES_summary!F$19</f>
        <v>3.5944232292519351</v>
      </c>
      <c r="G249" s="178">
        <f>G192/RES_summary!G$19</f>
        <v>3.9164923051427509</v>
      </c>
      <c r="H249" s="178">
        <f>H192/RES_summary!H$19</f>
        <v>4.1571733129304649</v>
      </c>
      <c r="I249" s="178">
        <f>I192/RES_summary!I$19</f>
        <v>4.3596181194787205</v>
      </c>
      <c r="J249" s="178">
        <f>J192/RES_summary!J$19</f>
        <v>4.7225393313161561</v>
      </c>
      <c r="K249" s="178">
        <f>K192/RES_summary!K$19</f>
        <v>4.9584864053878972</v>
      </c>
      <c r="L249" s="178">
        <f>L192/RES_summary!L$19</f>
        <v>5.3478540321447223</v>
      </c>
      <c r="M249" s="178">
        <f>M192/RES_summary!M$19</f>
        <v>6.8191346109610471</v>
      </c>
      <c r="N249" s="178">
        <f>N192/RES_summary!N$19</f>
        <v>8.2589837978628111</v>
      </c>
      <c r="O249" s="178">
        <f>O192/RES_summary!O$19</f>
        <v>8.8120143665783548</v>
      </c>
      <c r="P249" s="178">
        <f>P192/RES_summary!P$19</f>
        <v>9.2531643342881384</v>
      </c>
      <c r="Q249" s="178">
        <f>Q192/RES_summary!Q$19</f>
        <v>9.638460215958494</v>
      </c>
    </row>
    <row r="250" spans="1:17" ht="12" customHeight="1" x14ac:dyDescent="0.25">
      <c r="A250" s="23" t="s">
        <v>60</v>
      </c>
      <c r="B250" s="177">
        <f>B193/RES_summary!B$19</f>
        <v>2.7449612482322041</v>
      </c>
      <c r="C250" s="177">
        <f>C193/RES_summary!C$19</f>
        <v>2.9254963421148767</v>
      </c>
      <c r="D250" s="177">
        <f>D193/RES_summary!D$19</f>
        <v>3.1118996096410334</v>
      </c>
      <c r="E250" s="177">
        <f>E193/RES_summary!E$19</f>
        <v>3.3488503560885743</v>
      </c>
      <c r="F250" s="177">
        <f>F193/RES_summary!F$19</f>
        <v>3.5944232292519351</v>
      </c>
      <c r="G250" s="177">
        <f>G193/RES_summary!G$19</f>
        <v>3.9164923051427509</v>
      </c>
      <c r="H250" s="177">
        <f>H193/RES_summary!H$19</f>
        <v>4.1571733129304649</v>
      </c>
      <c r="I250" s="177">
        <f>I193/RES_summary!I$19</f>
        <v>4.3596181194787205</v>
      </c>
      <c r="J250" s="177">
        <f>J193/RES_summary!J$19</f>
        <v>4.7225393313161561</v>
      </c>
      <c r="K250" s="177">
        <f>K193/RES_summary!K$19</f>
        <v>4.9584864053878972</v>
      </c>
      <c r="L250" s="177">
        <f>L193/RES_summary!L$19</f>
        <v>5.3478540321447223</v>
      </c>
      <c r="M250" s="177">
        <f>M193/RES_summary!M$19</f>
        <v>6.8191346109610471</v>
      </c>
      <c r="N250" s="177">
        <f>N193/RES_summary!N$19</f>
        <v>8.2589837978628111</v>
      </c>
      <c r="O250" s="177">
        <f>O193/RES_summary!O$19</f>
        <v>8.8120143665783548</v>
      </c>
      <c r="P250" s="177">
        <f>P193/RES_summary!P$19</f>
        <v>9.2531643342881384</v>
      </c>
      <c r="Q250" s="177">
        <f>Q193/RES_summary!Q$19</f>
        <v>9.638460215958494</v>
      </c>
    </row>
    <row r="251" spans="1:17" ht="12" customHeight="1" x14ac:dyDescent="0.25">
      <c r="A251" s="158" t="s">
        <v>63</v>
      </c>
      <c r="B251" s="178">
        <f>B194/RES_summary!B$19</f>
        <v>16.204678069026194</v>
      </c>
      <c r="C251" s="178">
        <f>C194/RES_summary!C$19</f>
        <v>16.479653609241144</v>
      </c>
      <c r="D251" s="178">
        <f>D194/RES_summary!D$19</f>
        <v>16.820750666607982</v>
      </c>
      <c r="E251" s="178">
        <f>E194/RES_summary!E$19</f>
        <v>17.380877321035875</v>
      </c>
      <c r="F251" s="178">
        <f>F194/RES_summary!F$19</f>
        <v>17.297936448178259</v>
      </c>
      <c r="G251" s="178">
        <f>G194/RES_summary!G$19</f>
        <v>17.434291048604269</v>
      </c>
      <c r="H251" s="178">
        <f>H194/RES_summary!H$19</f>
        <v>17.050482873421668</v>
      </c>
      <c r="I251" s="178">
        <f>I194/RES_summary!I$19</f>
        <v>16.634310588468693</v>
      </c>
      <c r="J251" s="178">
        <f>J194/RES_summary!J$19</f>
        <v>16.529915763510211</v>
      </c>
      <c r="K251" s="178">
        <f>K194/RES_summary!K$19</f>
        <v>16.215242176573085</v>
      </c>
      <c r="L251" s="178">
        <f>L194/RES_summary!L$19</f>
        <v>16.167789420880446</v>
      </c>
      <c r="M251" s="178">
        <f>M194/RES_summary!M$19</f>
        <v>16.663410571965244</v>
      </c>
      <c r="N251" s="178">
        <f>N194/RES_summary!N$19</f>
        <v>15.79105277515483</v>
      </c>
      <c r="O251" s="178">
        <f>O194/RES_summary!O$19</f>
        <v>15.434289000566924</v>
      </c>
      <c r="P251" s="178">
        <f>P194/RES_summary!P$19</f>
        <v>14.855745755806476</v>
      </c>
      <c r="Q251" s="178">
        <f>Q194/RES_summary!Q$19</f>
        <v>14.910264860254541</v>
      </c>
    </row>
    <row r="252" spans="1:17" ht="12" customHeight="1" x14ac:dyDescent="0.25">
      <c r="A252" s="167" t="s">
        <v>160</v>
      </c>
      <c r="B252" s="183">
        <f>B195/RES_summary!B$19</f>
        <v>15.784312346964034</v>
      </c>
      <c r="C252" s="183">
        <f>C195/RES_summary!C$19</f>
        <v>16.228103397063876</v>
      </c>
      <c r="D252" s="183">
        <f>D195/RES_summary!D$19</f>
        <v>16.424414642514812</v>
      </c>
      <c r="E252" s="183">
        <f>E195/RES_summary!E$19</f>
        <v>16.741385768599002</v>
      </c>
      <c r="F252" s="183">
        <f>F195/RES_summary!F$19</f>
        <v>16.788235864748319</v>
      </c>
      <c r="G252" s="183">
        <f>G195/RES_summary!G$19</f>
        <v>16.738852004099694</v>
      </c>
      <c r="H252" s="183">
        <f>H195/RES_summary!H$19</f>
        <v>16.521564447775294</v>
      </c>
      <c r="I252" s="183">
        <f>I195/RES_summary!I$19</f>
        <v>16.371116794509383</v>
      </c>
      <c r="J252" s="183">
        <f>J195/RES_summary!J$19</f>
        <v>16.208532338467091</v>
      </c>
      <c r="K252" s="183">
        <f>K195/RES_summary!K$19</f>
        <v>16.00958770605342</v>
      </c>
      <c r="L252" s="183">
        <f>L195/RES_summary!L$19</f>
        <v>15.908803157699554</v>
      </c>
      <c r="M252" s="183">
        <f>M195/RES_summary!M$19</f>
        <v>16.632257303802387</v>
      </c>
      <c r="N252" s="183">
        <f>N195/RES_summary!N$19</f>
        <v>15.646587499752403</v>
      </c>
      <c r="O252" s="183">
        <f>O195/RES_summary!O$19</f>
        <v>15.326746765402174</v>
      </c>
      <c r="P252" s="183">
        <f>P195/RES_summary!P$19</f>
        <v>14.781967922208565</v>
      </c>
      <c r="Q252" s="183">
        <f>Q195/RES_summary!Q$19</f>
        <v>14.793467578746361</v>
      </c>
    </row>
    <row r="253" spans="1:17" ht="12" customHeight="1" x14ac:dyDescent="0.25">
      <c r="A253" s="167" t="s">
        <v>159</v>
      </c>
      <c r="B253" s="183">
        <f>B196/RES_summary!B$19</f>
        <v>15.784557250924824</v>
      </c>
      <c r="C253" s="183">
        <f>C196/RES_summary!C$19</f>
        <v>16.249616610219164</v>
      </c>
      <c r="D253" s="183">
        <f>D196/RES_summary!D$19</f>
        <v>16.601440228308302</v>
      </c>
      <c r="E253" s="183">
        <f>E196/RES_summary!E$19</f>
        <v>16.942643821533995</v>
      </c>
      <c r="F253" s="183">
        <f>F196/RES_summary!F$19</f>
        <v>17.055573896367427</v>
      </c>
      <c r="G253" s="183">
        <f>G196/RES_summary!G$19</f>
        <v>17.116525992733884</v>
      </c>
      <c r="H253" s="183">
        <f>H196/RES_summary!H$19</f>
        <v>16.973830939221099</v>
      </c>
      <c r="I253" s="183">
        <f>I196/RES_summary!I$19</f>
        <v>16.918144200490342</v>
      </c>
      <c r="J253" s="183">
        <f>J196/RES_summary!J$19</f>
        <v>16.808639815311636</v>
      </c>
      <c r="K253" s="183">
        <f>K196/RES_summary!K$19</f>
        <v>16.608653960516243</v>
      </c>
      <c r="L253" s="183">
        <f>L196/RES_summary!L$19</f>
        <v>16.523613676284153</v>
      </c>
      <c r="M253" s="183">
        <f>M196/RES_summary!M$19</f>
        <v>16.751240945702605</v>
      </c>
      <c r="N253" s="183">
        <f>N196/RES_summary!N$19</f>
        <v>16.124826158041675</v>
      </c>
      <c r="O253" s="183">
        <f>O196/RES_summary!O$19</f>
        <v>15.751574195152706</v>
      </c>
      <c r="P253" s="183">
        <f>P196/RES_summary!P$19</f>
        <v>15.150713296836651</v>
      </c>
      <c r="Q253" s="183">
        <f>Q196/RES_summary!Q$19</f>
        <v>15.119693782567264</v>
      </c>
    </row>
    <row r="254" spans="1:17" ht="12" customHeight="1" x14ac:dyDescent="0.25">
      <c r="A254" s="166" t="s">
        <v>203</v>
      </c>
      <c r="B254" s="182">
        <f>B197/RES_summary!B$19</f>
        <v>6.313724938786998</v>
      </c>
      <c r="C254" s="182">
        <f>C197/RES_summary!C$19</f>
        <v>6.5148674878373676</v>
      </c>
      <c r="D254" s="182">
        <f>D197/RES_summary!D$19</f>
        <v>6.6255160841432312</v>
      </c>
      <c r="E254" s="182">
        <f>E197/RES_summary!E$19</f>
        <v>6.7853933380649263</v>
      </c>
      <c r="F254" s="182">
        <f>F197/RES_summary!F$19</f>
        <v>6.8513081733092882</v>
      </c>
      <c r="G254" s="182">
        <f>G197/RES_summary!G$19</f>
        <v>6.8827487056551808</v>
      </c>
      <c r="H254" s="182">
        <f>H197/RES_summary!H$19</f>
        <v>6.8206089381323753</v>
      </c>
      <c r="I254" s="182">
        <f>I197/RES_summary!I$19</f>
        <v>6.8011792516092111</v>
      </c>
      <c r="J254" s="182">
        <f>J197/RES_summary!J$19</f>
        <v>6.7518963062171906</v>
      </c>
      <c r="K254" s="182">
        <f>K197/RES_summary!K$19</f>
        <v>6.671445496879489</v>
      </c>
      <c r="L254" s="182">
        <f>L197/RES_summary!L$19</f>
        <v>6.6370185319913402</v>
      </c>
      <c r="M254" s="182">
        <f>M197/RES_summary!M$19</f>
        <v>6.9141776163093285</v>
      </c>
      <c r="N254" s="182">
        <f>N197/RES_summary!N$19</f>
        <v>6.4909744583650033</v>
      </c>
      <c r="O254" s="182">
        <f>O197/RES_summary!O$19</f>
        <v>6.3447663394910574</v>
      </c>
      <c r="P254" s="182">
        <f>P197/RES_summary!P$19</f>
        <v>6.1061565200639301</v>
      </c>
      <c r="Q254" s="182">
        <f>Q197/RES_summary!Q$19</f>
        <v>6.0946851498477894</v>
      </c>
    </row>
    <row r="255" spans="1:17" ht="12" customHeight="1" x14ac:dyDescent="0.25">
      <c r="A255" s="147" t="s">
        <v>59</v>
      </c>
      <c r="B255" s="181">
        <f>B198/RES_summary!B$19</f>
        <v>9.4708323121378264</v>
      </c>
      <c r="C255" s="181">
        <f>C198/RES_summary!C$19</f>
        <v>9.7347491223817979</v>
      </c>
      <c r="D255" s="181">
        <f>D198/RES_summary!D$19</f>
        <v>9.9759241441650701</v>
      </c>
      <c r="E255" s="181">
        <f>E198/RES_summary!E$19</f>
        <v>10.15725048346907</v>
      </c>
      <c r="F255" s="181">
        <f>F198/RES_summary!F$19</f>
        <v>10.204265723058136</v>
      </c>
      <c r="G255" s="181">
        <f>G198/RES_summary!G$19</f>
        <v>10.233777287078706</v>
      </c>
      <c r="H255" s="181">
        <f>H198/RES_summary!H$19</f>
        <v>10.15322200108872</v>
      </c>
      <c r="I255" s="181">
        <f>I198/RES_summary!I$19</f>
        <v>10.116964948881128</v>
      </c>
      <c r="J255" s="181">
        <f>J198/RES_summary!J$19</f>
        <v>10.056743509094446</v>
      </c>
      <c r="K255" s="181">
        <f>K198/RES_summary!K$19</f>
        <v>9.9372084636367521</v>
      </c>
      <c r="L255" s="181">
        <f>L198/RES_summary!L$19</f>
        <v>9.8865951442928122</v>
      </c>
      <c r="M255" s="181">
        <f>M198/RES_summary!M$19</f>
        <v>9.8370633293932777</v>
      </c>
      <c r="N255" s="181">
        <f>N198/RES_summary!N$19</f>
        <v>9.6338516996766685</v>
      </c>
      <c r="O255" s="181">
        <f>O198/RES_summary!O$19</f>
        <v>9.4068078556616488</v>
      </c>
      <c r="P255" s="181">
        <f>P198/RES_summary!P$19</f>
        <v>9.0445567767727209</v>
      </c>
      <c r="Q255" s="181">
        <f>Q198/RES_summary!Q$19</f>
        <v>9.0250086327194765</v>
      </c>
    </row>
    <row r="256" spans="1:17" ht="12" customHeight="1" x14ac:dyDescent="0.25">
      <c r="A256" s="163" t="s">
        <v>142</v>
      </c>
      <c r="B256" s="180">
        <f>B199/RES_summary!B$19</f>
        <v>18.857237858486002</v>
      </c>
      <c r="C256" s="180">
        <f>C199/RES_summary!C$19</f>
        <v>18.215975869373018</v>
      </c>
      <c r="D256" s="180">
        <f>D199/RES_summary!D$19</f>
        <v>19.886386723890283</v>
      </c>
      <c r="E256" s="180">
        <f>E199/RES_summary!E$19</f>
        <v>21.263469890668617</v>
      </c>
      <c r="F256" s="180">
        <f>F199/RES_summary!F$19</f>
        <v>23.068371541945567</v>
      </c>
      <c r="G256" s="180">
        <f>G199/RES_summary!G$19</f>
        <v>23.337913316858227</v>
      </c>
      <c r="H256" s="180">
        <f>H199/RES_summary!H$19</f>
        <v>21.896208654278919</v>
      </c>
      <c r="I256" s="180">
        <f>I199/RES_summary!I$19</f>
        <v>19.976504591129512</v>
      </c>
      <c r="J256" s="180">
        <f>J199/RES_summary!J$19</f>
        <v>19.102243887113975</v>
      </c>
      <c r="K256" s="180">
        <f>K199/RES_summary!K$19</f>
        <v>18.541717546331913</v>
      </c>
      <c r="L256" s="180">
        <f>L199/RES_summary!L$19</f>
        <v>21.041324486890222</v>
      </c>
      <c r="M256" s="180">
        <f>M199/RES_summary!M$19</f>
        <v>22.223487130979045</v>
      </c>
      <c r="N256" s="180">
        <f>N199/RES_summary!N$19</f>
        <v>20.518110759861734</v>
      </c>
      <c r="O256" s="180">
        <f>O199/RES_summary!O$19</f>
        <v>21.71177465154679</v>
      </c>
      <c r="P256" s="180">
        <f>P199/RES_summary!P$19</f>
        <v>18.705701631895181</v>
      </c>
      <c r="Q256" s="180">
        <f>Q199/RES_summary!Q$19</f>
        <v>24.449454979640297</v>
      </c>
    </row>
    <row r="257" spans="1:17" ht="12" customHeight="1" x14ac:dyDescent="0.25">
      <c r="A257" s="161" t="s">
        <v>141</v>
      </c>
      <c r="B257" s="179">
        <f>B200/RES_summary!B$19</f>
        <v>17.013727455534564</v>
      </c>
      <c r="C257" s="179">
        <f>C200/RES_summary!C$19</f>
        <v>17.021139470131981</v>
      </c>
      <c r="D257" s="179">
        <f>D200/RES_summary!D$19</f>
        <v>17.932113785214842</v>
      </c>
      <c r="E257" s="179">
        <f>E200/RES_summary!E$19</f>
        <v>18.860678886523836</v>
      </c>
      <c r="F257" s="179">
        <f>F200/RES_summary!F$19</f>
        <v>19.626677329607322</v>
      </c>
      <c r="G257" s="179">
        <f>G200/RES_summary!G$19</f>
        <v>19.738115353668544</v>
      </c>
      <c r="H257" s="179">
        <f>H200/RES_summary!H$19</f>
        <v>19.009319344493004</v>
      </c>
      <c r="I257" s="179">
        <f>I200/RES_summary!I$19</f>
        <v>18.145772110691684</v>
      </c>
      <c r="J257" s="179">
        <f>J200/RES_summary!J$19</f>
        <v>17.797630304291793</v>
      </c>
      <c r="K257" s="179">
        <f>K200/RES_summary!K$19</f>
        <v>17.41809164559815</v>
      </c>
      <c r="L257" s="179">
        <f>L200/RES_summary!L$19</f>
        <v>18.325880510238118</v>
      </c>
      <c r="M257" s="179">
        <f>M200/RES_summary!M$19</f>
        <v>18.725513496232356</v>
      </c>
      <c r="N257" s="179">
        <f>N200/RES_summary!N$19</f>
        <v>17.870230638249016</v>
      </c>
      <c r="O257" s="179">
        <f>O200/RES_summary!O$19</f>
        <v>18.091517716280325</v>
      </c>
      <c r="P257" s="179">
        <f>P200/RES_summary!P$19</f>
        <v>16.528873928403197</v>
      </c>
      <c r="Q257" s="179">
        <f>Q200/RES_summary!Q$19</f>
        <v>18.80617184946863</v>
      </c>
    </row>
    <row r="258" spans="1:17" ht="12" customHeight="1" x14ac:dyDescent="0.25">
      <c r="A258" s="148" t="s">
        <v>60</v>
      </c>
      <c r="B258" s="177">
        <f>B201/RES_summary!B$19</f>
        <v>7.5428951433967359</v>
      </c>
      <c r="C258" s="177">
        <f>C201/RES_summary!C$19</f>
        <v>7.286390347749709</v>
      </c>
      <c r="D258" s="177">
        <f>D201/RES_summary!D$19</f>
        <v>7.9561896410479269</v>
      </c>
      <c r="E258" s="177">
        <f>E201/RES_summary!E$19</f>
        <v>8.7034284030547635</v>
      </c>
      <c r="F258" s="177">
        <f>F201/RES_summary!F$19</f>
        <v>9.4224116065491845</v>
      </c>
      <c r="G258" s="177">
        <f>G201/RES_summary!G$19</f>
        <v>9.5043380665898329</v>
      </c>
      <c r="H258" s="177">
        <f>H201/RES_summary!H$19</f>
        <v>8.85609734340429</v>
      </c>
      <c r="I258" s="177">
        <f>I201/RES_summary!I$19</f>
        <v>8.0288071618105565</v>
      </c>
      <c r="J258" s="177">
        <f>J201/RES_summary!J$19</f>
        <v>7.7408867951973495</v>
      </c>
      <c r="K258" s="177">
        <f>K201/RES_summary!K$19</f>
        <v>7.4808831819613966</v>
      </c>
      <c r="L258" s="177">
        <f>L201/RES_summary!L$19</f>
        <v>8.4392853659453113</v>
      </c>
      <c r="M258" s="177">
        <f>M201/RES_summary!M$19</f>
        <v>8.8884501668390801</v>
      </c>
      <c r="N258" s="177">
        <f>N201/RES_summary!N$19</f>
        <v>8.2363789385723489</v>
      </c>
      <c r="O258" s="177">
        <f>O201/RES_summary!O$19</f>
        <v>8.6847098606186766</v>
      </c>
      <c r="P258" s="177">
        <f>P201/RES_summary!P$19</f>
        <v>7.4843171516304796</v>
      </c>
      <c r="Q258" s="177">
        <f>Q201/RES_summary!Q$19</f>
        <v>9.7811632167491567</v>
      </c>
    </row>
    <row r="259" spans="1:17" ht="12" customHeight="1" x14ac:dyDescent="0.25">
      <c r="A259" s="148" t="s">
        <v>59</v>
      </c>
      <c r="B259" s="177">
        <f>B202/RES_summary!B$19</f>
        <v>9.4708323121378282</v>
      </c>
      <c r="C259" s="177">
        <f>C202/RES_summary!C$19</f>
        <v>9.7347491223822722</v>
      </c>
      <c r="D259" s="177">
        <f>D202/RES_summary!D$19</f>
        <v>9.9759241441669104</v>
      </c>
      <c r="E259" s="177">
        <f>E202/RES_summary!E$19</f>
        <v>10.157250483469069</v>
      </c>
      <c r="F259" s="177">
        <f>F202/RES_summary!F$19</f>
        <v>10.204265723058139</v>
      </c>
      <c r="G259" s="177">
        <f>G202/RES_summary!G$19</f>
        <v>10.233777287078707</v>
      </c>
      <c r="H259" s="177">
        <f>H202/RES_summary!H$19</f>
        <v>10.153222001088714</v>
      </c>
      <c r="I259" s="177">
        <f>I202/RES_summary!I$19</f>
        <v>10.116964948881131</v>
      </c>
      <c r="J259" s="177">
        <f>J202/RES_summary!J$19</f>
        <v>10.056743509094446</v>
      </c>
      <c r="K259" s="177">
        <f>K202/RES_summary!K$19</f>
        <v>9.9372084636367504</v>
      </c>
      <c r="L259" s="177">
        <f>L202/RES_summary!L$19</f>
        <v>9.8865951442928104</v>
      </c>
      <c r="M259" s="177">
        <f>M202/RES_summary!M$19</f>
        <v>9.8370633293932777</v>
      </c>
      <c r="N259" s="177">
        <f>N202/RES_summary!N$19</f>
        <v>9.6338516996766703</v>
      </c>
      <c r="O259" s="177">
        <f>O202/RES_summary!O$19</f>
        <v>9.4068078556616488</v>
      </c>
      <c r="P259" s="177">
        <f>P202/RES_summary!P$19</f>
        <v>9.0445567767727173</v>
      </c>
      <c r="Q259" s="177">
        <f>Q202/RES_summary!Q$19</f>
        <v>9.0250086327194694</v>
      </c>
    </row>
    <row r="260" spans="1:17" ht="12" customHeight="1" x14ac:dyDescent="0.25">
      <c r="A260" s="158" t="s">
        <v>62</v>
      </c>
      <c r="B260" s="178">
        <f>B203/RES_summary!B$19</f>
        <v>7.2438004653412058</v>
      </c>
      <c r="C260" s="178">
        <f>C203/RES_summary!C$19</f>
        <v>7.3912007849707777</v>
      </c>
      <c r="D260" s="178">
        <f>D203/RES_summary!D$19</f>
        <v>7.5460025747733157</v>
      </c>
      <c r="E260" s="178">
        <f>E203/RES_summary!E$19</f>
        <v>7.6640148874082952</v>
      </c>
      <c r="F260" s="178">
        <f>F203/RES_summary!F$19</f>
        <v>8.5701045542983305</v>
      </c>
      <c r="G260" s="178">
        <f>G203/RES_summary!G$19</f>
        <v>7.9795554601774619</v>
      </c>
      <c r="H260" s="178">
        <f>H203/RES_summary!H$19</f>
        <v>8.2493291737550756</v>
      </c>
      <c r="I260" s="178">
        <f>I203/RES_summary!I$19</f>
        <v>8.1593619217828124</v>
      </c>
      <c r="J260" s="178">
        <f>J203/RES_summary!J$19</f>
        <v>7.8650034824270376</v>
      </c>
      <c r="K260" s="178">
        <f>K203/RES_summary!K$19</f>
        <v>7.8869306210812447</v>
      </c>
      <c r="L260" s="178">
        <f>L203/RES_summary!L$19</f>
        <v>7.82035519945223</v>
      </c>
      <c r="M260" s="178">
        <f>M203/RES_summary!M$19</f>
        <v>8.0409112022278162</v>
      </c>
      <c r="N260" s="178">
        <f>N203/RES_summary!N$19</f>
        <v>7.6314561269444976</v>
      </c>
      <c r="O260" s="178">
        <f>O203/RES_summary!O$19</f>
        <v>7.6033357059554767</v>
      </c>
      <c r="P260" s="178">
        <f>P203/RES_summary!P$19</f>
        <v>7.4737127946350705</v>
      </c>
      <c r="Q260" s="178">
        <f>Q203/RES_summary!Q$19</f>
        <v>7.5842035465468438</v>
      </c>
    </row>
    <row r="261" spans="1:17" ht="12" customHeight="1" x14ac:dyDescent="0.25">
      <c r="A261" s="23" t="s">
        <v>203</v>
      </c>
      <c r="B261" s="177">
        <f>B204/RES_summary!B$19</f>
        <v>7.0230089894483338</v>
      </c>
      <c r="C261" s="177">
        <f>C204/RES_summary!C$19</f>
        <v>7.1593561073377021</v>
      </c>
      <c r="D261" s="177">
        <f>D204/RES_summary!D$19</f>
        <v>7.3425048660568857</v>
      </c>
      <c r="E261" s="177">
        <f>E204/RES_summary!E$19</f>
        <v>7.4718643632307016</v>
      </c>
      <c r="F261" s="177">
        <f>F204/RES_summary!F$19</f>
        <v>8.1816760801178248</v>
      </c>
      <c r="G261" s="177">
        <f>G204/RES_summary!G$19</f>
        <v>7.8128398715045684</v>
      </c>
      <c r="H261" s="177">
        <f>H204/RES_summary!H$19</f>
        <v>8.0319858268459807</v>
      </c>
      <c r="I261" s="177">
        <f>I204/RES_summary!I$19</f>
        <v>8.053731438204915</v>
      </c>
      <c r="J261" s="177">
        <f>J204/RES_summary!J$19</f>
        <v>7.7660997291839831</v>
      </c>
      <c r="K261" s="177">
        <f>K204/RES_summary!K$19</f>
        <v>7.7808135452396785</v>
      </c>
      <c r="L261" s="177">
        <f>L204/RES_summary!L$19</f>
        <v>7.7486579744732769</v>
      </c>
      <c r="M261" s="177">
        <f>M204/RES_summary!M$19</f>
        <v>8.0366507460089878</v>
      </c>
      <c r="N261" s="177">
        <f>N204/RES_summary!N$19</f>
        <v>7.5867581305203853</v>
      </c>
      <c r="O261" s="177">
        <f>O204/RES_summary!O$19</f>
        <v>7.5624023943588812</v>
      </c>
      <c r="P261" s="177">
        <f>P204/RES_summary!P$19</f>
        <v>7.433386342290639</v>
      </c>
      <c r="Q261" s="177">
        <f>Q204/RES_summary!Q$19</f>
        <v>7.5109170772823086</v>
      </c>
    </row>
    <row r="262" spans="1:17" ht="12" customHeight="1" x14ac:dyDescent="0.25">
      <c r="A262" s="29" t="s">
        <v>140</v>
      </c>
      <c r="B262" s="176">
        <f>B205/RES_summary!B$19</f>
        <v>8.2914157790567273</v>
      </c>
      <c r="C262" s="176">
        <f>C205/RES_summary!C$19</f>
        <v>8.5011615103941836</v>
      </c>
      <c r="D262" s="176">
        <f>D205/RES_summary!D$19</f>
        <v>8.8569996809192055</v>
      </c>
      <c r="E262" s="176">
        <f>E205/RES_summary!E$19</f>
        <v>8.8609234291333472</v>
      </c>
      <c r="F262" s="176">
        <f>F205/RES_summary!F$19</f>
        <v>11.132904019531837</v>
      </c>
      <c r="G262" s="176">
        <f>G205/RES_summary!G$19</f>
        <v>9.5164814005178773</v>
      </c>
      <c r="H262" s="176">
        <f>H205/RES_summary!H$19</f>
        <v>9.9629941351484064</v>
      </c>
      <c r="I262" s="176">
        <f>I205/RES_summary!I$19</f>
        <v>9.1707297998420465</v>
      </c>
      <c r="J262" s="176">
        <f>J205/RES_summary!J$19</f>
        <v>8.7678025058473406</v>
      </c>
      <c r="K262" s="176">
        <f>K205/RES_summary!K$19</f>
        <v>9.1012333059374697</v>
      </c>
      <c r="L262" s="176">
        <f>L205/RES_summary!L$19</f>
        <v>9.2140970628373218</v>
      </c>
      <c r="M262" s="176">
        <f>M205/RES_summary!M$19</f>
        <v>9.162982998963443</v>
      </c>
      <c r="N262" s="176">
        <f>N205/RES_summary!N$19</f>
        <v>9.0535171923513129</v>
      </c>
      <c r="O262" s="176">
        <f>O205/RES_summary!O$19</f>
        <v>9.7458835464912337</v>
      </c>
      <c r="P262" s="176">
        <f>P205/RES_summary!P$19</f>
        <v>9.0849045305393386</v>
      </c>
      <c r="Q262" s="176">
        <f>Q205/RES_summary!Q$19</f>
        <v>11.538779181718855</v>
      </c>
    </row>
    <row r="264" spans="1:17" ht="12" customHeight="1" x14ac:dyDescent="0.25">
      <c r="A264" s="152" t="s">
        <v>195</v>
      </c>
      <c r="B264" s="184">
        <f>B207/RES_summary!B$19</f>
        <v>25.667824136699792</v>
      </c>
      <c r="C264" s="184">
        <f>C207/RES_summary!C$19</f>
        <v>26.835498085765181</v>
      </c>
      <c r="D264" s="184">
        <f>D207/RES_summary!D$19</f>
        <v>26.42593582630159</v>
      </c>
      <c r="E264" s="184">
        <f>E207/RES_summary!E$19</f>
        <v>28.225167593533225</v>
      </c>
      <c r="F264" s="184">
        <f>F207/RES_summary!F$19</f>
        <v>29.189793058093262</v>
      </c>
      <c r="G264" s="184">
        <f>G207/RES_summary!G$19</f>
        <v>30.360737751063592</v>
      </c>
      <c r="H264" s="184">
        <f>H207/RES_summary!H$19</f>
        <v>28.305365394676091</v>
      </c>
      <c r="I264" s="184">
        <f>I207/RES_summary!I$19</f>
        <v>27.785687290742846</v>
      </c>
      <c r="J264" s="184">
        <f>J207/RES_summary!J$19</f>
        <v>26.911992872371265</v>
      </c>
      <c r="K264" s="184">
        <f>K207/RES_summary!K$19</f>
        <v>27.678821812569264</v>
      </c>
      <c r="L264" s="184">
        <f>L207/RES_summary!L$19</f>
        <v>29.46911717350055</v>
      </c>
      <c r="M264" s="184">
        <f>M207/RES_summary!M$19</f>
        <v>28.649622493930845</v>
      </c>
      <c r="N264" s="184">
        <f>N207/RES_summary!N$19</f>
        <v>27.858299212459936</v>
      </c>
      <c r="O264" s="184">
        <f>O207/RES_summary!O$19</f>
        <v>27.767165623013479</v>
      </c>
      <c r="P264" s="184">
        <f>P207/RES_summary!P$19</f>
        <v>22.663029787449446</v>
      </c>
      <c r="Q264" s="184">
        <f>Q207/RES_summary!Q$19</f>
        <v>25.375701674210596</v>
      </c>
    </row>
    <row r="265" spans="1:17" ht="12" customHeight="1" x14ac:dyDescent="0.25">
      <c r="A265" s="158" t="s">
        <v>65</v>
      </c>
      <c r="B265" s="178">
        <f>B208/RES_summary!B$19</f>
        <v>17.988906359558172</v>
      </c>
      <c r="C265" s="178">
        <f>C208/RES_summary!C$19</f>
        <v>18.938751616118481</v>
      </c>
      <c r="D265" s="178">
        <f>D208/RES_summary!D$19</f>
        <v>18.249332796161692</v>
      </c>
      <c r="E265" s="178">
        <f>E208/RES_summary!E$19</f>
        <v>20.136296124593454</v>
      </c>
      <c r="F265" s="178">
        <f>F208/RES_summary!F$19</f>
        <v>20.496419524415096</v>
      </c>
      <c r="G265" s="178">
        <f>G208/RES_summary!G$19</f>
        <v>21.918186759117976</v>
      </c>
      <c r="H265" s="178">
        <f>H208/RES_summary!H$19</f>
        <v>19.909084409453243</v>
      </c>
      <c r="I265" s="178">
        <f>I208/RES_summary!I$19</f>
        <v>19.280924643735965</v>
      </c>
      <c r="J265" s="178">
        <f>J208/RES_summary!J$19</f>
        <v>18.875352097122718</v>
      </c>
      <c r="K265" s="178">
        <f>K208/RES_summary!K$19</f>
        <v>19.537370670207565</v>
      </c>
      <c r="L265" s="178">
        <f>L208/RES_summary!L$19</f>
        <v>21.231485873602704</v>
      </c>
      <c r="M265" s="178">
        <f>M208/RES_summary!M$19</f>
        <v>19.745443072637578</v>
      </c>
      <c r="N265" s="178">
        <f>N208/RES_summary!N$19</f>
        <v>19.726140422545551</v>
      </c>
      <c r="O265" s="178">
        <f>O208/RES_summary!O$19</f>
        <v>19.723255757593972</v>
      </c>
      <c r="P265" s="178">
        <f>P208/RES_summary!P$19</f>
        <v>14.924914785190415</v>
      </c>
      <c r="Q265" s="178">
        <f>Q208/RES_summary!Q$19</f>
        <v>17.626202474076464</v>
      </c>
    </row>
    <row r="266" spans="1:17" ht="12" customHeight="1" x14ac:dyDescent="0.25">
      <c r="A266" s="23" t="s">
        <v>161</v>
      </c>
      <c r="B266" s="177">
        <f>B209/RES_summary!B$19</f>
        <v>17.988906359558172</v>
      </c>
      <c r="C266" s="177">
        <f>C209/RES_summary!C$19</f>
        <v>18.938751616118481</v>
      </c>
      <c r="D266" s="177">
        <f>D209/RES_summary!D$19</f>
        <v>18.249332796161692</v>
      </c>
      <c r="E266" s="177">
        <f>E209/RES_summary!E$19</f>
        <v>20.136296124593454</v>
      </c>
      <c r="F266" s="177">
        <f>F209/RES_summary!F$19</f>
        <v>20.496419524415096</v>
      </c>
      <c r="G266" s="177">
        <f>G209/RES_summary!G$19</f>
        <v>21.918186759117976</v>
      </c>
      <c r="H266" s="177">
        <f>H209/RES_summary!H$19</f>
        <v>19.909084409453243</v>
      </c>
      <c r="I266" s="177">
        <f>I209/RES_summary!I$19</f>
        <v>19.280924643735965</v>
      </c>
      <c r="J266" s="177">
        <f>J209/RES_summary!J$19</f>
        <v>18.875352097122718</v>
      </c>
      <c r="K266" s="177">
        <f>K209/RES_summary!K$19</f>
        <v>19.537370670207565</v>
      </c>
      <c r="L266" s="177">
        <f>L209/RES_summary!L$19</f>
        <v>21.231485873602704</v>
      </c>
      <c r="M266" s="177">
        <f>M209/RES_summary!M$19</f>
        <v>19.745443072637578</v>
      </c>
      <c r="N266" s="177">
        <f>N209/RES_summary!N$19</f>
        <v>19.726140422545551</v>
      </c>
      <c r="O266" s="177">
        <f>O209/RES_summary!O$19</f>
        <v>19.723255757593972</v>
      </c>
      <c r="P266" s="177">
        <f>P209/RES_summary!P$19</f>
        <v>14.924914785190415</v>
      </c>
      <c r="Q266" s="177">
        <f>Q209/RES_summary!Q$19</f>
        <v>17.626202474076464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5.1289199282625093</v>
      </c>
      <c r="C270" s="178">
        <f>C213/RES_summary!C$19</f>
        <v>5.317292837968389</v>
      </c>
      <c r="D270" s="178">
        <f>D213/RES_summary!D$19</f>
        <v>5.4390954881815672</v>
      </c>
      <c r="E270" s="178">
        <f>E213/RES_summary!E$19</f>
        <v>5.3494475894023923</v>
      </c>
      <c r="F270" s="178">
        <f>F213/RES_summary!F$19</f>
        <v>5.7013282081179648</v>
      </c>
      <c r="G270" s="178">
        <f>G213/RES_summary!G$19</f>
        <v>5.509368063753926</v>
      </c>
      <c r="H270" s="178">
        <f>H213/RES_summary!H$19</f>
        <v>5.4563712495197771</v>
      </c>
      <c r="I270" s="178">
        <f>I213/RES_summary!I$19</f>
        <v>5.5291245377105751</v>
      </c>
      <c r="J270" s="178">
        <f>J213/RES_summary!J$19</f>
        <v>5.2175170126123973</v>
      </c>
      <c r="K270" s="178">
        <f>K213/RES_summary!K$19</f>
        <v>5.2774140829415419</v>
      </c>
      <c r="L270" s="178">
        <f>L213/RES_summary!L$19</f>
        <v>5.3111366755083358</v>
      </c>
      <c r="M270" s="178">
        <f>M213/RES_summary!M$19</f>
        <v>5.7485167323596968</v>
      </c>
      <c r="N270" s="178">
        <f>N213/RES_summary!N$19</f>
        <v>5.2481849964727534</v>
      </c>
      <c r="O270" s="178">
        <f>O213/RES_summary!O$19</f>
        <v>5.1540066818081858</v>
      </c>
      <c r="P270" s="178">
        <f>P213/RES_summary!P$19</f>
        <v>4.923203890154805</v>
      </c>
      <c r="Q270" s="178">
        <f>Q213/RES_summary!Q$19</f>
        <v>4.8979401403150939</v>
      </c>
    </row>
    <row r="271" spans="1:17" ht="12" customHeight="1" x14ac:dyDescent="0.25">
      <c r="A271" s="167" t="s">
        <v>160</v>
      </c>
      <c r="B271" s="183">
        <f>B214/RES_summary!B$19</f>
        <v>5.9627080222381705</v>
      </c>
      <c r="C271" s="183">
        <f>C214/RES_summary!C$19</f>
        <v>6.110095762800281</v>
      </c>
      <c r="D271" s="183">
        <f>D214/RES_summary!D$19</f>
        <v>6.1659163915770767</v>
      </c>
      <c r="E271" s="183">
        <f>E214/RES_summary!E$19</f>
        <v>6.2580919360307838</v>
      </c>
      <c r="F271" s="183">
        <f>F214/RES_summary!F$19</f>
        <v>6.2342498474859562</v>
      </c>
      <c r="G271" s="183">
        <f>G214/RES_summary!G$19</f>
        <v>6.2007519253828489</v>
      </c>
      <c r="H271" s="183">
        <f>H214/RES_summary!H$19</f>
        <v>6.1020459914322354</v>
      </c>
      <c r="I271" s="183">
        <f>I214/RES_summary!I$19</f>
        <v>6.0270285023920067</v>
      </c>
      <c r="J271" s="183">
        <f>J214/RES_summary!J$19</f>
        <v>5.9413128895145526</v>
      </c>
      <c r="K271" s="183">
        <f>K214/RES_summary!K$19</f>
        <v>5.8240241729660491</v>
      </c>
      <c r="L271" s="183">
        <f>L214/RES_summary!L$19</f>
        <v>5.7426309123630812</v>
      </c>
      <c r="M271" s="183">
        <f>M214/RES_summary!M$19</f>
        <v>5.964864803324061</v>
      </c>
      <c r="N271" s="183">
        <f>N214/RES_summary!N$19</f>
        <v>5.5797266087020425</v>
      </c>
      <c r="O271" s="183">
        <f>O214/RES_summary!O$19</f>
        <v>5.4338060611849004</v>
      </c>
      <c r="P271" s="183">
        <f>P214/RES_summary!P$19</f>
        <v>5.2057800656643591</v>
      </c>
      <c r="Q271" s="183">
        <f>Q214/RES_summary!Q$19</f>
        <v>5.1787048813010967</v>
      </c>
    </row>
    <row r="272" spans="1:17" ht="12" customHeight="1" x14ac:dyDescent="0.25">
      <c r="A272" s="167" t="s">
        <v>159</v>
      </c>
      <c r="B272" s="183">
        <f>B215/RES_summary!B$19</f>
        <v>2.3850832088957912</v>
      </c>
      <c r="C272" s="183">
        <f>C215/RES_summary!C$19</f>
        <v>2.4440383051200669</v>
      </c>
      <c r="D272" s="183">
        <f>D215/RES_summary!D$19</f>
        <v>2.4663665566308262</v>
      </c>
      <c r="E272" s="183">
        <f>E215/RES_summary!E$19</f>
        <v>2.5032367744120769</v>
      </c>
      <c r="F272" s="183">
        <f>F215/RES_summary!F$19</f>
        <v>2.4936999389945096</v>
      </c>
      <c r="G272" s="183">
        <f>G215/RES_summary!G$19</f>
        <v>2.4803007701530047</v>
      </c>
      <c r="H272" s="183">
        <f>H215/RES_summary!H$19</f>
        <v>2.4408183965728889</v>
      </c>
      <c r="I272" s="183">
        <f>I215/RES_summary!I$19</f>
        <v>2.4108114009568262</v>
      </c>
      <c r="J272" s="183">
        <f>J215/RES_summary!J$19</f>
        <v>2.3765251558058096</v>
      </c>
      <c r="K272" s="183">
        <f>K215/RES_summary!K$19</f>
        <v>2.3296096691863943</v>
      </c>
      <c r="L272" s="183">
        <f>L215/RES_summary!L$19</f>
        <v>2.2970523649452494</v>
      </c>
      <c r="M272" s="183">
        <f>M215/RES_summary!M$19</f>
        <v>2.3859459213296281</v>
      </c>
      <c r="N272" s="183">
        <f>N215/RES_summary!N$19</f>
        <v>2.231890643480817</v>
      </c>
      <c r="O272" s="183">
        <f>O215/RES_summary!O$19</f>
        <v>2.1735224244739646</v>
      </c>
      <c r="P272" s="183">
        <f>P215/RES_summary!P$19</f>
        <v>2.0823120262657593</v>
      </c>
      <c r="Q272" s="183">
        <f>Q215/RES_summary!Q$19</f>
        <v>2.071481952520458</v>
      </c>
    </row>
    <row r="273" spans="1:17" ht="12" customHeight="1" x14ac:dyDescent="0.25">
      <c r="A273" s="166" t="s">
        <v>203</v>
      </c>
      <c r="B273" s="182">
        <f>B216/RES_summary!B$19</f>
        <v>2.3850832088957912</v>
      </c>
      <c r="C273" s="182">
        <f>C216/RES_summary!C$19</f>
        <v>2.4440383051200669</v>
      </c>
      <c r="D273" s="182">
        <f>D216/RES_summary!D$19</f>
        <v>2.4663665566308262</v>
      </c>
      <c r="E273" s="182">
        <f>E216/RES_summary!E$19</f>
        <v>2.5032367744120769</v>
      </c>
      <c r="F273" s="182">
        <f>F216/RES_summary!F$19</f>
        <v>2.4936999389945096</v>
      </c>
      <c r="G273" s="182">
        <f>G216/RES_summary!G$19</f>
        <v>2.4803007701530047</v>
      </c>
      <c r="H273" s="182">
        <f>H216/RES_summary!H$19</f>
        <v>2.4408183965728889</v>
      </c>
      <c r="I273" s="182">
        <f>I216/RES_summary!I$19</f>
        <v>2.4108114009568262</v>
      </c>
      <c r="J273" s="182">
        <f>J216/RES_summary!J$19</f>
        <v>2.3765251558058096</v>
      </c>
      <c r="K273" s="182">
        <f>K216/RES_summary!K$19</f>
        <v>2.3296096691863943</v>
      </c>
      <c r="L273" s="182">
        <f>L216/RES_summary!L$19</f>
        <v>2.2970523649452494</v>
      </c>
      <c r="M273" s="182">
        <f>M216/RES_summary!M$19</f>
        <v>2.3859459213296281</v>
      </c>
      <c r="N273" s="182">
        <f>N216/RES_summary!N$19</f>
        <v>2.231890643480817</v>
      </c>
      <c r="O273" s="182">
        <f>O216/RES_summary!O$19</f>
        <v>2.1735224244739646</v>
      </c>
      <c r="P273" s="182">
        <f>P216/RES_summary!P$19</f>
        <v>2.0823120262657593</v>
      </c>
      <c r="Q273" s="182">
        <f>Q216/RES_summary!Q$19</f>
        <v>2.071481952520458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2.5499978488791122</v>
      </c>
      <c r="C279" s="178">
        <f>C222/RES_summary!C$19</f>
        <v>2.579453631678315</v>
      </c>
      <c r="D279" s="178">
        <f>D222/RES_summary!D$19</f>
        <v>2.7375075419583337</v>
      </c>
      <c r="E279" s="178">
        <f>E222/RES_summary!E$19</f>
        <v>2.7394238795373766</v>
      </c>
      <c r="F279" s="178">
        <f>F222/RES_summary!F$19</f>
        <v>2.9920453255602011</v>
      </c>
      <c r="G279" s="178">
        <f>G222/RES_summary!G$19</f>
        <v>2.9331829281916937</v>
      </c>
      <c r="H279" s="178">
        <f>H222/RES_summary!H$19</f>
        <v>2.9399097357030728</v>
      </c>
      <c r="I279" s="178">
        <f>I222/RES_summary!I$19</f>
        <v>2.9756381092963062</v>
      </c>
      <c r="J279" s="178">
        <f>J222/RES_summary!J$19</f>
        <v>2.8191237626361523</v>
      </c>
      <c r="K279" s="178">
        <f>K222/RES_summary!K$19</f>
        <v>2.864037059420157</v>
      </c>
      <c r="L279" s="178">
        <f>L222/RES_summary!L$19</f>
        <v>2.926494624389512</v>
      </c>
      <c r="M279" s="178">
        <f>M222/RES_summary!M$19</f>
        <v>3.1556626889335728</v>
      </c>
      <c r="N279" s="178">
        <f>N222/RES_summary!N$19</f>
        <v>2.8839737934416303</v>
      </c>
      <c r="O279" s="178">
        <f>O222/RES_summary!O$19</f>
        <v>2.8899031836113225</v>
      </c>
      <c r="P279" s="178">
        <f>P222/RES_summary!P$19</f>
        <v>2.814911112104221</v>
      </c>
      <c r="Q279" s="178">
        <f>Q222/RES_summary!Q$19</f>
        <v>2.851559059819039</v>
      </c>
    </row>
    <row r="280" spans="1:17" ht="12" customHeight="1" x14ac:dyDescent="0.25">
      <c r="A280" s="23" t="s">
        <v>203</v>
      </c>
      <c r="B280" s="177">
        <f>B223/RES_summary!B$19</f>
        <v>3.0874258352845838</v>
      </c>
      <c r="C280" s="177">
        <f>C223/RES_summary!C$19</f>
        <v>3.1182407995556258</v>
      </c>
      <c r="D280" s="177">
        <f>D223/RES_summary!D$19</f>
        <v>3.1624333558834126</v>
      </c>
      <c r="E280" s="177">
        <f>E223/RES_summary!E$19</f>
        <v>3.1792083042011683</v>
      </c>
      <c r="F280" s="177">
        <f>F223/RES_summary!F$19</f>
        <v>3.4455320755975736</v>
      </c>
      <c r="G280" s="177">
        <f>G223/RES_summary!G$19</f>
        <v>3.251355265402978</v>
      </c>
      <c r="H280" s="177">
        <f>H223/RES_summary!H$19</f>
        <v>3.3127771490910543</v>
      </c>
      <c r="I280" s="177">
        <f>I223/RES_summary!I$19</f>
        <v>3.2864232343300959</v>
      </c>
      <c r="J280" s="177">
        <f>J223/RES_summary!J$19</f>
        <v>3.1279653915571326</v>
      </c>
      <c r="K280" s="177">
        <f>K223/RES_summary!K$19</f>
        <v>3.1143232867651394</v>
      </c>
      <c r="L280" s="177">
        <f>L223/RES_summary!L$19</f>
        <v>3.0770401084542174</v>
      </c>
      <c r="M280" s="177">
        <f>M223/RES_summary!M$19</f>
        <v>3.1676445984394639</v>
      </c>
      <c r="N280" s="177">
        <f>N223/RES_summary!N$19</f>
        <v>2.9746223973886172</v>
      </c>
      <c r="O280" s="177">
        <f>O223/RES_summary!O$19</f>
        <v>2.9451146964003079</v>
      </c>
      <c r="P280" s="177">
        <f>P223/RES_summary!P$19</f>
        <v>2.8853654076957862</v>
      </c>
      <c r="Q280" s="177">
        <f>Q223/RES_summary!Q$19</f>
        <v>2.9044043495979883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424.01218348282498</v>
      </c>
      <c r="D285" s="168">
        <f t="shared" ref="D285:Q285" si="71">SUM(D286,D289,D291,D300)</f>
        <v>267.48701574409642</v>
      </c>
      <c r="E285" s="168">
        <f t="shared" si="71"/>
        <v>560.02922710955806</v>
      </c>
      <c r="F285" s="168">
        <f t="shared" si="71"/>
        <v>503.52417877328833</v>
      </c>
      <c r="G285" s="168">
        <f t="shared" si="71"/>
        <v>570.42285936802159</v>
      </c>
      <c r="H285" s="168">
        <f t="shared" si="71"/>
        <v>253.62722822308612</v>
      </c>
      <c r="I285" s="168">
        <f t="shared" si="71"/>
        <v>93.826422569353127</v>
      </c>
      <c r="J285" s="168">
        <f t="shared" si="71"/>
        <v>707.62384286720442</v>
      </c>
      <c r="K285" s="168">
        <f t="shared" si="71"/>
        <v>656.10997973940152</v>
      </c>
      <c r="L285" s="168">
        <f t="shared" si="71"/>
        <v>774.48786291122008</v>
      </c>
      <c r="M285" s="168">
        <f t="shared" si="71"/>
        <v>421.89243393863615</v>
      </c>
      <c r="N285" s="168">
        <f t="shared" si="71"/>
        <v>814.81506395458632</v>
      </c>
      <c r="O285" s="168">
        <f t="shared" si="71"/>
        <v>606.4028954646958</v>
      </c>
      <c r="P285" s="168">
        <f t="shared" si="71"/>
        <v>819.82336920848275</v>
      </c>
      <c r="Q285" s="168">
        <f t="shared" si="71"/>
        <v>549.16534068150611</v>
      </c>
    </row>
    <row r="286" spans="1:17" ht="12" customHeight="1" x14ac:dyDescent="0.25">
      <c r="A286" s="158" t="s">
        <v>65</v>
      </c>
      <c r="B286" s="157"/>
      <c r="C286" s="157">
        <f>SUM(C287:C288)</f>
        <v>279.64243842552156</v>
      </c>
      <c r="D286" s="157">
        <f t="shared" ref="D286:Q286" si="72">SUM(D287:D288)</f>
        <v>171.66999067295859</v>
      </c>
      <c r="E286" s="157">
        <f t="shared" si="72"/>
        <v>377.13213716261129</v>
      </c>
      <c r="F286" s="157">
        <f t="shared" si="72"/>
        <v>336.32803117479358</v>
      </c>
      <c r="G286" s="157">
        <f t="shared" si="72"/>
        <v>390.06818522713763</v>
      </c>
      <c r="H286" s="157">
        <f t="shared" si="72"/>
        <v>169.13096374063704</v>
      </c>
      <c r="I286" s="157">
        <f t="shared" si="72"/>
        <v>64.707314729040647</v>
      </c>
      <c r="J286" s="157">
        <f t="shared" si="72"/>
        <v>479.12811260524956</v>
      </c>
      <c r="K286" s="157">
        <f t="shared" si="72"/>
        <v>445.84977450790427</v>
      </c>
      <c r="L286" s="157">
        <f t="shared" si="72"/>
        <v>550.30565163655649</v>
      </c>
      <c r="M286" s="157">
        <f t="shared" si="72"/>
        <v>274.00385900747108</v>
      </c>
      <c r="N286" s="157">
        <f t="shared" si="72"/>
        <v>551.95924584924205</v>
      </c>
      <c r="O286" s="157">
        <f t="shared" si="72"/>
        <v>410.70790231954163</v>
      </c>
      <c r="P286" s="157">
        <f t="shared" si="72"/>
        <v>533.26713384419088</v>
      </c>
      <c r="Q286" s="157">
        <f t="shared" si="72"/>
        <v>379.32265488487502</v>
      </c>
    </row>
    <row r="287" spans="1:17" ht="12" customHeight="1" x14ac:dyDescent="0.25">
      <c r="A287" s="23" t="s">
        <v>161</v>
      </c>
      <c r="B287" s="156"/>
      <c r="C287" s="156">
        <f>RES_hhdet_in_fec!C$64</f>
        <v>274.69228655942135</v>
      </c>
      <c r="D287" s="156">
        <f>RES_hhdet_in_fec!D$64</f>
        <v>168.34761384481303</v>
      </c>
      <c r="E287" s="156">
        <f>RES_hhdet_in_fec!E$64</f>
        <v>369.37249238240332</v>
      </c>
      <c r="F287" s="156">
        <f>RES_hhdet_in_fec!F$64</f>
        <v>327.63258760930353</v>
      </c>
      <c r="G287" s="156">
        <f>RES_hhdet_in_fec!G$64</f>
        <v>380.95963513969247</v>
      </c>
      <c r="H287" s="156">
        <f>RES_hhdet_in_fec!H$64</f>
        <v>165.52710685328191</v>
      </c>
      <c r="I287" s="156">
        <f>RES_hhdet_in_fec!I$64</f>
        <v>63.797378959988599</v>
      </c>
      <c r="J287" s="156">
        <f>RES_hhdet_in_fec!J$64</f>
        <v>472.59641496633475</v>
      </c>
      <c r="K287" s="156">
        <f>RES_hhdet_in_fec!K$64</f>
        <v>440.33838257816348</v>
      </c>
      <c r="L287" s="156">
        <f>RES_hhdet_in_fec!L$64</f>
        <v>542.74772896550121</v>
      </c>
      <c r="M287" s="156">
        <f>RES_hhdet_in_fec!M$64</f>
        <v>269.07391932272373</v>
      </c>
      <c r="N287" s="156">
        <f>RES_hhdet_in_fec!N$64</f>
        <v>545.76768723292093</v>
      </c>
      <c r="O287" s="156">
        <f>RES_hhdet_in_fec!O$64</f>
        <v>405.71454077534196</v>
      </c>
      <c r="P287" s="156">
        <f>RES_hhdet_in_fec!P$64</f>
        <v>527.58811753258738</v>
      </c>
      <c r="Q287" s="156">
        <f>RES_hhdet_in_fec!Q$64</f>
        <v>371.70955135096602</v>
      </c>
    </row>
    <row r="288" spans="1:17" ht="12" customHeight="1" x14ac:dyDescent="0.25">
      <c r="A288" s="23" t="s">
        <v>60</v>
      </c>
      <c r="B288" s="156"/>
      <c r="C288" s="156">
        <f>RES_hhdet_in_fec!C$65</f>
        <v>4.9501518661002386</v>
      </c>
      <c r="D288" s="156">
        <f>RES_hhdet_in_fec!D$65</f>
        <v>3.3223768281455577</v>
      </c>
      <c r="E288" s="156">
        <f>RES_hhdet_in_fec!E$65</f>
        <v>7.759644780207978</v>
      </c>
      <c r="F288" s="156">
        <f>RES_hhdet_in_fec!F$65</f>
        <v>8.6954435654900468</v>
      </c>
      <c r="G288" s="156">
        <f>RES_hhdet_in_fec!G$65</f>
        <v>9.1085500874451739</v>
      </c>
      <c r="H288" s="156">
        <f>RES_hhdet_in_fec!H$65</f>
        <v>3.6038568873551466</v>
      </c>
      <c r="I288" s="156">
        <f>RES_hhdet_in_fec!I$65</f>
        <v>0.90993576905204587</v>
      </c>
      <c r="J288" s="156">
        <f>RES_hhdet_in_fec!J$65</f>
        <v>6.5316976389148085</v>
      </c>
      <c r="K288" s="156">
        <f>RES_hhdet_in_fec!K$65</f>
        <v>5.5113919297407898</v>
      </c>
      <c r="L288" s="156">
        <f>RES_hhdet_in_fec!L$65</f>
        <v>7.5579226710552705</v>
      </c>
      <c r="M288" s="156">
        <f>RES_hhdet_in_fec!M$65</f>
        <v>4.9299396847473602</v>
      </c>
      <c r="N288" s="156">
        <f>RES_hhdet_in_fec!N$65</f>
        <v>6.1915586163211342</v>
      </c>
      <c r="O288" s="156">
        <f>RES_hhdet_in_fec!O$65</f>
        <v>4.9933615441996961</v>
      </c>
      <c r="P288" s="156">
        <f>RES_hhdet_in_fec!P$65</f>
        <v>5.6790163116035339</v>
      </c>
      <c r="Q288" s="156">
        <f>RES_hhdet_in_fec!Q$65</f>
        <v>7.6131035339089737</v>
      </c>
    </row>
    <row r="289" spans="1:17" ht="12" customHeight="1" x14ac:dyDescent="0.25">
      <c r="A289" s="158" t="s">
        <v>112</v>
      </c>
      <c r="B289" s="157"/>
      <c r="C289" s="157">
        <f>C290</f>
        <v>12.532439823580315</v>
      </c>
      <c r="D289" s="157">
        <f t="shared" ref="D289:Q289" si="73">D290</f>
        <v>8.8199585507177556</v>
      </c>
      <c r="E289" s="157">
        <f t="shared" si="73"/>
        <v>9.8779714700238124</v>
      </c>
      <c r="F289" s="157">
        <f t="shared" si="73"/>
        <v>13.532336441309139</v>
      </c>
      <c r="G289" s="157">
        <f t="shared" si="73"/>
        <v>15.159297069122227</v>
      </c>
      <c r="H289" s="157">
        <f t="shared" si="73"/>
        <v>9.0513004043779173</v>
      </c>
      <c r="I289" s="157">
        <f t="shared" si="73"/>
        <v>3.7645628016669872</v>
      </c>
      <c r="J289" s="157">
        <f t="shared" si="73"/>
        <v>24.549640569999177</v>
      </c>
      <c r="K289" s="157">
        <f t="shared" si="73"/>
        <v>20.251366501734971</v>
      </c>
      <c r="L289" s="157">
        <f t="shared" si="73"/>
        <v>20.278963699114481</v>
      </c>
      <c r="M289" s="157">
        <f t="shared" si="73"/>
        <v>31.263118573332882</v>
      </c>
      <c r="N289" s="157">
        <f t="shared" si="73"/>
        <v>46.55082094819597</v>
      </c>
      <c r="O289" s="157">
        <f t="shared" si="73"/>
        <v>31.812263889447642</v>
      </c>
      <c r="P289" s="157">
        <f t="shared" si="73"/>
        <v>30.791744199560267</v>
      </c>
      <c r="Q289" s="157">
        <f t="shared" si="73"/>
        <v>15.074241831775524</v>
      </c>
    </row>
    <row r="290" spans="1:17" ht="12" customHeight="1" x14ac:dyDescent="0.25">
      <c r="A290" s="23" t="s">
        <v>60</v>
      </c>
      <c r="B290" s="156"/>
      <c r="C290" s="156">
        <f>RES_hhdet_in_fec!C$67</f>
        <v>12.532439823580315</v>
      </c>
      <c r="D290" s="156">
        <f>RES_hhdet_in_fec!D$67</f>
        <v>8.8199585507177556</v>
      </c>
      <c r="E290" s="156">
        <f>RES_hhdet_in_fec!E$67</f>
        <v>9.8779714700238124</v>
      </c>
      <c r="F290" s="156">
        <f>RES_hhdet_in_fec!F$67</f>
        <v>13.532336441309139</v>
      </c>
      <c r="G290" s="156">
        <f>RES_hhdet_in_fec!G$67</f>
        <v>15.159297069122227</v>
      </c>
      <c r="H290" s="156">
        <f>RES_hhdet_in_fec!H$67</f>
        <v>9.0513004043779173</v>
      </c>
      <c r="I290" s="156">
        <f>RES_hhdet_in_fec!I$67</f>
        <v>3.7645628016669872</v>
      </c>
      <c r="J290" s="156">
        <f>RES_hhdet_in_fec!J$67</f>
        <v>24.549640569999177</v>
      </c>
      <c r="K290" s="156">
        <f>RES_hhdet_in_fec!K$67</f>
        <v>20.251366501734971</v>
      </c>
      <c r="L290" s="156">
        <f>RES_hhdet_in_fec!L$67</f>
        <v>20.278963699114481</v>
      </c>
      <c r="M290" s="156">
        <f>RES_hhdet_in_fec!M$67</f>
        <v>31.263118573332882</v>
      </c>
      <c r="N290" s="156">
        <f>RES_hhdet_in_fec!N$67</f>
        <v>46.55082094819597</v>
      </c>
      <c r="O290" s="156">
        <f>RES_hhdet_in_fec!O$67</f>
        <v>31.812263889447642</v>
      </c>
      <c r="P290" s="156">
        <f>RES_hhdet_in_fec!P$67</f>
        <v>30.791744199560267</v>
      </c>
      <c r="Q290" s="156">
        <f>RES_hhdet_in_fec!Q$67</f>
        <v>15.074241831775524</v>
      </c>
    </row>
    <row r="291" spans="1:17" ht="12" customHeight="1" x14ac:dyDescent="0.25">
      <c r="A291" s="158" t="s">
        <v>63</v>
      </c>
      <c r="B291" s="157"/>
      <c r="C291" s="157">
        <f>SUM(C292:C293,C296:C297)</f>
        <v>88.761050312954552</v>
      </c>
      <c r="D291" s="157">
        <f t="shared" ref="D291:Q291" si="74">SUM(D292:D293,D296:D297)</f>
        <v>57.610618005566856</v>
      </c>
      <c r="E291" s="157">
        <f t="shared" si="74"/>
        <v>115.46759747226874</v>
      </c>
      <c r="F291" s="157">
        <f t="shared" si="74"/>
        <v>99.264772475143005</v>
      </c>
      <c r="G291" s="157">
        <f t="shared" si="74"/>
        <v>109.57218398940022</v>
      </c>
      <c r="H291" s="157">
        <f t="shared" si="74"/>
        <v>48.214578805974234</v>
      </c>
      <c r="I291" s="157">
        <f t="shared" si="74"/>
        <v>14.855889370366587</v>
      </c>
      <c r="J291" s="157">
        <f t="shared" si="74"/>
        <v>133.92530518606833</v>
      </c>
      <c r="K291" s="157">
        <f t="shared" si="74"/>
        <v>121.0912450091942</v>
      </c>
      <c r="L291" s="157">
        <f t="shared" si="74"/>
        <v>127.07798178926275</v>
      </c>
      <c r="M291" s="157">
        <f t="shared" si="74"/>
        <v>74.485853875506237</v>
      </c>
      <c r="N291" s="157">
        <f t="shared" si="74"/>
        <v>140.36874339652982</v>
      </c>
      <c r="O291" s="157">
        <f t="shared" si="74"/>
        <v>105.16779152671802</v>
      </c>
      <c r="P291" s="157">
        <f t="shared" si="74"/>
        <v>166.84008103214384</v>
      </c>
      <c r="Q291" s="157">
        <f t="shared" si="74"/>
        <v>97.568657934450314</v>
      </c>
    </row>
    <row r="292" spans="1:17" ht="12" customHeight="1" x14ac:dyDescent="0.25">
      <c r="A292" s="167" t="s">
        <v>160</v>
      </c>
      <c r="B292" s="132"/>
      <c r="C292" s="132">
        <f>RES_hhdet_in_fec!C$69</f>
        <v>71.267587803036463</v>
      </c>
      <c r="D292" s="132">
        <f>RES_hhdet_in_fec!D$69</f>
        <v>55.707373907872885</v>
      </c>
      <c r="E292" s="132">
        <f>RES_hhdet_in_fec!E$69</f>
        <v>70.952491492578886</v>
      </c>
      <c r="F292" s="132">
        <f>RES_hhdet_in_fec!F$69</f>
        <v>95.184450015245503</v>
      </c>
      <c r="G292" s="132">
        <f>RES_hhdet_in_fec!G$69</f>
        <v>34.267360869584301</v>
      </c>
      <c r="H292" s="132">
        <f>RES_hhdet_in_fec!H$69</f>
        <v>35.621011993934616</v>
      </c>
      <c r="I292" s="132">
        <f>RES_hhdet_in_fec!I$69</f>
        <v>0</v>
      </c>
      <c r="J292" s="132">
        <f>RES_hhdet_in_fec!J$69</f>
        <v>42.048711923717136</v>
      </c>
      <c r="K292" s="132">
        <f>RES_hhdet_in_fec!K$69</f>
        <v>97.433477734219153</v>
      </c>
      <c r="L292" s="132">
        <f>RES_hhdet_in_fec!L$69</f>
        <v>70.261752731372297</v>
      </c>
      <c r="M292" s="132">
        <f>RES_hhdet_in_fec!M$69</f>
        <v>62.628244126226889</v>
      </c>
      <c r="N292" s="132">
        <f>RES_hhdet_in_fec!N$69</f>
        <v>85.068727976889321</v>
      </c>
      <c r="O292" s="132">
        <f>RES_hhdet_in_fec!O$69</f>
        <v>42.903967238148184</v>
      </c>
      <c r="P292" s="132">
        <f>RES_hhdet_in_fec!P$69</f>
        <v>104.27749604404266</v>
      </c>
      <c r="Q292" s="132">
        <f>RES_hhdet_in_fec!Q$69</f>
        <v>79.153664519011741</v>
      </c>
    </row>
    <row r="293" spans="1:17" ht="12" customHeight="1" x14ac:dyDescent="0.25">
      <c r="A293" s="167" t="s">
        <v>159</v>
      </c>
      <c r="B293" s="132"/>
      <c r="C293" s="132">
        <f>SUM(C294:C295)</f>
        <v>1.3054467344559519</v>
      </c>
      <c r="D293" s="132">
        <f t="shared" ref="D293:Q293" si="75">SUM(D294:D295)</f>
        <v>1.9032440976939711</v>
      </c>
      <c r="E293" s="132">
        <f t="shared" si="75"/>
        <v>2.3097255563107968</v>
      </c>
      <c r="F293" s="132">
        <f t="shared" si="75"/>
        <v>4.080322459897503</v>
      </c>
      <c r="G293" s="132">
        <f t="shared" si="75"/>
        <v>8.5261036770719389</v>
      </c>
      <c r="H293" s="132">
        <f t="shared" si="75"/>
        <v>7.1599266942917463</v>
      </c>
      <c r="I293" s="132">
        <f t="shared" si="75"/>
        <v>14.855889370366587</v>
      </c>
      <c r="J293" s="132">
        <f t="shared" si="75"/>
        <v>13.958490675110482</v>
      </c>
      <c r="K293" s="132">
        <f t="shared" si="75"/>
        <v>23.657767274975043</v>
      </c>
      <c r="L293" s="132">
        <f t="shared" si="75"/>
        <v>52.921728070630614</v>
      </c>
      <c r="M293" s="132">
        <f t="shared" si="75"/>
        <v>11.857609749279346</v>
      </c>
      <c r="N293" s="132">
        <f t="shared" si="75"/>
        <v>22.01829941291491</v>
      </c>
      <c r="O293" s="132">
        <f t="shared" si="75"/>
        <v>18.652683379790979</v>
      </c>
      <c r="P293" s="132">
        <f t="shared" si="75"/>
        <v>22.897932523151113</v>
      </c>
      <c r="Q293" s="132">
        <f t="shared" si="75"/>
        <v>16.30521368140235</v>
      </c>
    </row>
    <row r="294" spans="1:17" ht="12" customHeight="1" x14ac:dyDescent="0.25">
      <c r="A294" s="166" t="s">
        <v>203</v>
      </c>
      <c r="B294" s="165"/>
      <c r="C294" s="165">
        <f>RES_hhdet_in_fec!C$71</f>
        <v>0.72341416198567621</v>
      </c>
      <c r="D294" s="165">
        <f>RES_hhdet_in_fec!D$71</f>
        <v>1.0474466841401695</v>
      </c>
      <c r="E294" s="165">
        <f>RES_hhdet_in_fec!E$71</f>
        <v>1.2693381411698643</v>
      </c>
      <c r="F294" s="165">
        <f>RES_hhdet_in_fec!F$71</f>
        <v>2.2338680030936957</v>
      </c>
      <c r="G294" s="165">
        <f>RES_hhdet_in_fec!G$71</f>
        <v>4.6503275412112908</v>
      </c>
      <c r="H294" s="165">
        <f>RES_hhdet_in_fec!H$71</f>
        <v>3.8907218811448883</v>
      </c>
      <c r="I294" s="165">
        <f>RES_hhdet_in_fec!I$71</f>
        <v>8.0403053232371224</v>
      </c>
      <c r="J294" s="165">
        <f>RES_hhdet_in_fec!J$71</f>
        <v>7.5256523365157753</v>
      </c>
      <c r="K294" s="165">
        <f>RES_hhdet_in_fec!K$71</f>
        <v>12.708039469187614</v>
      </c>
      <c r="L294" s="165">
        <f>RES_hhdet_in_fec!L$71</f>
        <v>28.309480278387131</v>
      </c>
      <c r="M294" s="165">
        <f>RES_hhdet_in_fec!M$71</f>
        <v>6.4696172163369043</v>
      </c>
      <c r="N294" s="165">
        <f>RES_hhdet_in_fec!N$71</f>
        <v>11.762491278007772</v>
      </c>
      <c r="O294" s="165">
        <f>RES_hhdet_in_fec!O$71</f>
        <v>9.9522279061803136</v>
      </c>
      <c r="P294" s="165">
        <f>RES_hhdet_in_fec!P$71</f>
        <v>12.196784643726541</v>
      </c>
      <c r="Q294" s="165">
        <f>RES_hhdet_in_fec!Q$71</f>
        <v>8.6727305444920297</v>
      </c>
    </row>
    <row r="295" spans="1:17" ht="12" customHeight="1" x14ac:dyDescent="0.25">
      <c r="A295" s="147" t="s">
        <v>59</v>
      </c>
      <c r="B295" s="164"/>
      <c r="C295" s="164">
        <f>RES_hhdet_in_fec!C$72</f>
        <v>0.58203257247027584</v>
      </c>
      <c r="D295" s="164">
        <f>RES_hhdet_in_fec!D$72</f>
        <v>0.85579741355380157</v>
      </c>
      <c r="E295" s="164">
        <f>RES_hhdet_in_fec!E$72</f>
        <v>1.0403874151409327</v>
      </c>
      <c r="F295" s="164">
        <f>RES_hhdet_in_fec!F$72</f>
        <v>1.8464544568038075</v>
      </c>
      <c r="G295" s="164">
        <f>RES_hhdet_in_fec!G$72</f>
        <v>3.8757761358606486</v>
      </c>
      <c r="H295" s="164">
        <f>RES_hhdet_in_fec!H$72</f>
        <v>3.2692048131468581</v>
      </c>
      <c r="I295" s="164">
        <f>RES_hhdet_in_fec!I$72</f>
        <v>6.8155840471294642</v>
      </c>
      <c r="J295" s="164">
        <f>RES_hhdet_in_fec!J$72</f>
        <v>6.4328383385947063</v>
      </c>
      <c r="K295" s="164">
        <f>RES_hhdet_in_fec!K$72</f>
        <v>10.949727805787431</v>
      </c>
      <c r="L295" s="164">
        <f>RES_hhdet_in_fec!L$72</f>
        <v>24.612247792243483</v>
      </c>
      <c r="M295" s="164">
        <f>RES_hhdet_in_fec!M$72</f>
        <v>5.3879925329424418</v>
      </c>
      <c r="N295" s="164">
        <f>RES_hhdet_in_fec!N$72</f>
        <v>10.255808134907138</v>
      </c>
      <c r="O295" s="164">
        <f>RES_hhdet_in_fec!O$72</f>
        <v>8.7004554736106652</v>
      </c>
      <c r="P295" s="164">
        <f>RES_hhdet_in_fec!P$72</f>
        <v>10.701147879424571</v>
      </c>
      <c r="Q295" s="164">
        <f>RES_hhdet_in_fec!Q$72</f>
        <v>7.6324831369103201</v>
      </c>
    </row>
    <row r="296" spans="1:17" ht="12" customHeight="1" x14ac:dyDescent="0.25">
      <c r="A296" s="163" t="s">
        <v>142</v>
      </c>
      <c r="B296" s="162"/>
      <c r="C296" s="162">
        <f>RES_hhdet_in_fec!C$73</f>
        <v>16.120234581843945</v>
      </c>
      <c r="D296" s="162">
        <f>RES_hhdet_in_fec!D$73</f>
        <v>0</v>
      </c>
      <c r="E296" s="162">
        <f>RES_hhdet_in_fec!E$73</f>
        <v>41.160479277189935</v>
      </c>
      <c r="F296" s="162">
        <f>RES_hhdet_in_fec!F$73</f>
        <v>0</v>
      </c>
      <c r="G296" s="162">
        <f>RES_hhdet_in_fec!G$73</f>
        <v>64.60065110208248</v>
      </c>
      <c r="H296" s="162">
        <f>RES_hhdet_in_fec!H$73</f>
        <v>4.889295576600829</v>
      </c>
      <c r="I296" s="162">
        <f>RES_hhdet_in_fec!I$73</f>
        <v>0</v>
      </c>
      <c r="J296" s="162">
        <f>RES_hhdet_in_fec!J$73</f>
        <v>72.75892688378228</v>
      </c>
      <c r="K296" s="162">
        <f>RES_hhdet_in_fec!K$73</f>
        <v>0</v>
      </c>
      <c r="L296" s="162">
        <f>RES_hhdet_in_fec!L$73</f>
        <v>3.7421930251540956</v>
      </c>
      <c r="M296" s="162">
        <f>RES_hhdet_in_fec!M$73</f>
        <v>0</v>
      </c>
      <c r="N296" s="162">
        <f>RES_hhdet_in_fec!N$73</f>
        <v>29.29508790879289</v>
      </c>
      <c r="O296" s="162">
        <f>RES_hhdet_in_fec!O$73</f>
        <v>41.522409007519542</v>
      </c>
      <c r="P296" s="162">
        <f>RES_hhdet_in_fec!P$73</f>
        <v>37.364110521381029</v>
      </c>
      <c r="Q296" s="162">
        <f>RES_hhdet_in_fec!Q$73</f>
        <v>1.9988213055530861</v>
      </c>
    </row>
    <row r="297" spans="1:17" ht="12" customHeight="1" x14ac:dyDescent="0.25">
      <c r="A297" s="161" t="s">
        <v>141</v>
      </c>
      <c r="B297" s="160"/>
      <c r="C297" s="160">
        <f>SUM(C298:C299)</f>
        <v>6.7781193618187435E-2</v>
      </c>
      <c r="D297" s="160">
        <f t="shared" ref="D297:Q297" si="76">SUM(D298:D299)</f>
        <v>0</v>
      </c>
      <c r="E297" s="160">
        <f t="shared" si="76"/>
        <v>1.0449011461891247</v>
      </c>
      <c r="F297" s="160">
        <f t="shared" si="76"/>
        <v>0</v>
      </c>
      <c r="G297" s="160">
        <f t="shared" si="76"/>
        <v>2.1780683406614991</v>
      </c>
      <c r="H297" s="160">
        <f t="shared" si="76"/>
        <v>0.54434454114704245</v>
      </c>
      <c r="I297" s="160">
        <f t="shared" si="76"/>
        <v>0</v>
      </c>
      <c r="J297" s="160">
        <f t="shared" si="76"/>
        <v>5.1591757034584376</v>
      </c>
      <c r="K297" s="160">
        <f t="shared" si="76"/>
        <v>0</v>
      </c>
      <c r="L297" s="160">
        <f t="shared" si="76"/>
        <v>0.15230796210573527</v>
      </c>
      <c r="M297" s="160">
        <f t="shared" si="76"/>
        <v>0</v>
      </c>
      <c r="N297" s="160">
        <f t="shared" si="76"/>
        <v>3.9866280979326967</v>
      </c>
      <c r="O297" s="160">
        <f t="shared" si="76"/>
        <v>2.0887319012593109</v>
      </c>
      <c r="P297" s="160">
        <f t="shared" si="76"/>
        <v>2.30054194356905</v>
      </c>
      <c r="Q297" s="160">
        <f t="shared" si="76"/>
        <v>0.11095842848314032</v>
      </c>
    </row>
    <row r="298" spans="1:17" ht="12" customHeight="1" x14ac:dyDescent="0.25">
      <c r="A298" s="148" t="s">
        <v>60</v>
      </c>
      <c r="B298" s="156"/>
      <c r="C298" s="156">
        <f>RES_hhdet_in_fec!C$75</f>
        <v>3.6058273252627428E-2</v>
      </c>
      <c r="D298" s="156">
        <f>RES_hhdet_in_fec!D$75</f>
        <v>0</v>
      </c>
      <c r="E298" s="156">
        <f>RES_hhdet_in_fec!E$75</f>
        <v>0.57774641122862114</v>
      </c>
      <c r="F298" s="156">
        <f>RES_hhdet_in_fec!F$75</f>
        <v>0</v>
      </c>
      <c r="G298" s="156">
        <f>RES_hhdet_in_fec!G$75</f>
        <v>1.2316320534653076</v>
      </c>
      <c r="H298" s="156">
        <f>RES_hhdet_in_fec!H$75</f>
        <v>0.29920420195912778</v>
      </c>
      <c r="I298" s="156">
        <f>RES_hhdet_in_fec!I$75</f>
        <v>0</v>
      </c>
      <c r="J298" s="156">
        <f>RES_hhdet_in_fec!J$75</f>
        <v>2.6532438398199085</v>
      </c>
      <c r="K298" s="156">
        <f>RES_hhdet_in_fec!K$75</f>
        <v>0</v>
      </c>
      <c r="L298" s="156">
        <f>RES_hhdet_in_fec!L$75</f>
        <v>8.2163586000494296E-2</v>
      </c>
      <c r="M298" s="156">
        <f>RES_hhdet_in_fec!M$75</f>
        <v>0</v>
      </c>
      <c r="N298" s="156">
        <f>RES_hhdet_in_fec!N$75</f>
        <v>2.1300358050373429</v>
      </c>
      <c r="O298" s="156">
        <f>RES_hhdet_in_fec!O$75</f>
        <v>1.1537096913872662</v>
      </c>
      <c r="P298" s="156">
        <f>RES_hhdet_in_fec!P$75</f>
        <v>1.2054815018601206</v>
      </c>
      <c r="Q298" s="156">
        <f>RES_hhdet_in_fec!Q$75</f>
        <v>6.5508224771942417E-2</v>
      </c>
    </row>
    <row r="299" spans="1:17" ht="12" customHeight="1" x14ac:dyDescent="0.25">
      <c r="A299" s="148" t="s">
        <v>59</v>
      </c>
      <c r="B299" s="156"/>
      <c r="C299" s="156">
        <f>RES_hhdet_in_fec!C$76</f>
        <v>3.1722920365560008E-2</v>
      </c>
      <c r="D299" s="156">
        <f>RES_hhdet_in_fec!D$76</f>
        <v>0</v>
      </c>
      <c r="E299" s="156">
        <f>RES_hhdet_in_fec!E$76</f>
        <v>0.46715473496050347</v>
      </c>
      <c r="F299" s="156">
        <f>RES_hhdet_in_fec!F$76</f>
        <v>0</v>
      </c>
      <c r="G299" s="156">
        <f>RES_hhdet_in_fec!G$76</f>
        <v>0.94643628719619166</v>
      </c>
      <c r="H299" s="156">
        <f>RES_hhdet_in_fec!H$76</f>
        <v>0.2451403391879147</v>
      </c>
      <c r="I299" s="156">
        <f>RES_hhdet_in_fec!I$76</f>
        <v>0</v>
      </c>
      <c r="J299" s="156">
        <f>RES_hhdet_in_fec!J$76</f>
        <v>2.5059318636385286</v>
      </c>
      <c r="K299" s="156">
        <f>RES_hhdet_in_fec!K$76</f>
        <v>0</v>
      </c>
      <c r="L299" s="156">
        <f>RES_hhdet_in_fec!L$76</f>
        <v>7.0144376105240991E-2</v>
      </c>
      <c r="M299" s="156">
        <f>RES_hhdet_in_fec!M$76</f>
        <v>0</v>
      </c>
      <c r="N299" s="156">
        <f>RES_hhdet_in_fec!N$76</f>
        <v>1.8565922928953538</v>
      </c>
      <c r="O299" s="156">
        <f>RES_hhdet_in_fec!O$76</f>
        <v>0.93502220987204454</v>
      </c>
      <c r="P299" s="156">
        <f>RES_hhdet_in_fec!P$76</f>
        <v>1.0950604417089294</v>
      </c>
      <c r="Q299" s="156">
        <f>RES_hhdet_in_fec!Q$76</f>
        <v>4.5450203711197901E-2</v>
      </c>
    </row>
    <row r="300" spans="1:17" ht="12" customHeight="1" x14ac:dyDescent="0.25">
      <c r="A300" s="158" t="s">
        <v>62</v>
      </c>
      <c r="B300" s="157"/>
      <c r="C300" s="157">
        <f>SUM(C301:C302)</f>
        <v>43.076254920768505</v>
      </c>
      <c r="D300" s="157">
        <f t="shared" ref="D300:Q300" si="77">SUM(D301:D302)</f>
        <v>29.38644851485321</v>
      </c>
      <c r="E300" s="157">
        <f t="shared" si="77"/>
        <v>57.551521004654255</v>
      </c>
      <c r="F300" s="157">
        <f t="shared" si="77"/>
        <v>54.399038682042601</v>
      </c>
      <c r="G300" s="157">
        <f t="shared" si="77"/>
        <v>55.623193082361546</v>
      </c>
      <c r="H300" s="157">
        <f t="shared" si="77"/>
        <v>27.230385272096928</v>
      </c>
      <c r="I300" s="157">
        <f t="shared" si="77"/>
        <v>10.498655668278911</v>
      </c>
      <c r="J300" s="157">
        <f t="shared" si="77"/>
        <v>70.020784505887363</v>
      </c>
      <c r="K300" s="157">
        <f t="shared" si="77"/>
        <v>68.917593720568121</v>
      </c>
      <c r="L300" s="157">
        <f t="shared" si="77"/>
        <v>76.825265786286465</v>
      </c>
      <c r="M300" s="157">
        <f t="shared" si="77"/>
        <v>42.139602482325991</v>
      </c>
      <c r="N300" s="157">
        <f t="shared" si="77"/>
        <v>75.936253760618413</v>
      </c>
      <c r="O300" s="157">
        <f t="shared" si="77"/>
        <v>58.714937728988531</v>
      </c>
      <c r="P300" s="157">
        <f t="shared" si="77"/>
        <v>88.924410132587639</v>
      </c>
      <c r="Q300" s="157">
        <f t="shared" si="77"/>
        <v>57.199786030405321</v>
      </c>
    </row>
    <row r="301" spans="1:17" ht="12" customHeight="1" x14ac:dyDescent="0.25">
      <c r="A301" s="23" t="s">
        <v>203</v>
      </c>
      <c r="B301" s="156"/>
      <c r="C301" s="156">
        <f>RES_hhdet_in_fec!C$78</f>
        <v>37.400624535736917</v>
      </c>
      <c r="D301" s="156">
        <f>RES_hhdet_in_fec!D$78</f>
        <v>29.38644851485321</v>
      </c>
      <c r="E301" s="156">
        <f>RES_hhdet_in_fec!E$78</f>
        <v>55.805038805352766</v>
      </c>
      <c r="F301" s="156">
        <f>RES_hhdet_in_fec!F$78</f>
        <v>51.806673382643353</v>
      </c>
      <c r="G301" s="156">
        <f>RES_hhdet_in_fec!G$78</f>
        <v>55.623193082361546</v>
      </c>
      <c r="H301" s="156">
        <f>RES_hhdet_in_fec!H$78</f>
        <v>27.230385272096928</v>
      </c>
      <c r="I301" s="156">
        <f>RES_hhdet_in_fec!I$78</f>
        <v>10.498655668278911</v>
      </c>
      <c r="J301" s="156">
        <f>RES_hhdet_in_fec!J$78</f>
        <v>55.388981570261038</v>
      </c>
      <c r="K301" s="156">
        <f>RES_hhdet_in_fec!K$78</f>
        <v>68.917593720568121</v>
      </c>
      <c r="L301" s="156">
        <f>RES_hhdet_in_fec!L$78</f>
        <v>76.825265786286465</v>
      </c>
      <c r="M301" s="156">
        <f>RES_hhdet_in_fec!M$78</f>
        <v>42.139602482325991</v>
      </c>
      <c r="N301" s="156">
        <f>RES_hhdet_in_fec!N$78</f>
        <v>65.94222591853331</v>
      </c>
      <c r="O301" s="156">
        <f>RES_hhdet_in_fec!O$78</f>
        <v>58.714937728988531</v>
      </c>
      <c r="P301" s="156">
        <f>RES_hhdet_in_fec!P$78</f>
        <v>59.617675086968376</v>
      </c>
      <c r="Q301" s="156">
        <f>RES_hhdet_in_fec!Q$78</f>
        <v>35.023275086715351</v>
      </c>
    </row>
    <row r="302" spans="1:17" ht="12" customHeight="1" x14ac:dyDescent="0.25">
      <c r="A302" s="29" t="s">
        <v>140</v>
      </c>
      <c r="B302" s="57"/>
      <c r="C302" s="57">
        <f>RES_hhdet_in_fec!C$79</f>
        <v>5.6756303850315897</v>
      </c>
      <c r="D302" s="57">
        <f>RES_hhdet_in_fec!D$79</f>
        <v>0</v>
      </c>
      <c r="E302" s="57">
        <f>RES_hhdet_in_fec!E$79</f>
        <v>1.7464821993014881</v>
      </c>
      <c r="F302" s="57">
        <f>RES_hhdet_in_fec!F$79</f>
        <v>2.5923652993992472</v>
      </c>
      <c r="G302" s="57">
        <f>RES_hhdet_in_fec!G$79</f>
        <v>0</v>
      </c>
      <c r="H302" s="57">
        <f>RES_hhdet_in_fec!H$79</f>
        <v>0</v>
      </c>
      <c r="I302" s="57">
        <f>RES_hhdet_in_fec!I$79</f>
        <v>0</v>
      </c>
      <c r="J302" s="57">
        <f>RES_hhdet_in_fec!J$79</f>
        <v>14.631802935626329</v>
      </c>
      <c r="K302" s="57">
        <f>RES_hhdet_in_fec!K$79</f>
        <v>0</v>
      </c>
      <c r="L302" s="57">
        <f>RES_hhdet_in_fec!L$79</f>
        <v>0</v>
      </c>
      <c r="M302" s="57">
        <f>RES_hhdet_in_fec!M$79</f>
        <v>0</v>
      </c>
      <c r="N302" s="57">
        <f>RES_hhdet_in_fec!N$79</f>
        <v>9.9940278420850976</v>
      </c>
      <c r="O302" s="57">
        <f>RES_hhdet_in_fec!O$79</f>
        <v>0</v>
      </c>
      <c r="P302" s="57">
        <f>RES_hhdet_in_fec!P$79</f>
        <v>29.30673504561927</v>
      </c>
      <c r="Q302" s="57">
        <f>RES_hhdet_in_fec!Q$79</f>
        <v>22.176510943689973</v>
      </c>
    </row>
    <row r="304" spans="1:17" ht="12" customHeight="1" x14ac:dyDescent="0.25">
      <c r="A304" s="152" t="s">
        <v>192</v>
      </c>
      <c r="B304" s="168"/>
      <c r="C304" s="168">
        <f>SUM(C305,C308,C310,C319)</f>
        <v>284.35108580590122</v>
      </c>
      <c r="D304" s="168">
        <f t="shared" ref="D304:Q304" si="78">SUM(D305,D308,D310,D319)</f>
        <v>178.9485309894803</v>
      </c>
      <c r="E304" s="168">
        <f t="shared" si="78"/>
        <v>374.58878350253133</v>
      </c>
      <c r="F304" s="168">
        <f t="shared" si="78"/>
        <v>342.18453515248956</v>
      </c>
      <c r="G304" s="168">
        <f t="shared" si="78"/>
        <v>397.96486726843261</v>
      </c>
      <c r="H304" s="168">
        <f t="shared" si="78"/>
        <v>179.52972401623981</v>
      </c>
      <c r="I304" s="168">
        <f t="shared" si="78"/>
        <v>68.165758373616015</v>
      </c>
      <c r="J304" s="168">
        <f t="shared" si="78"/>
        <v>516.45736755184589</v>
      </c>
      <c r="K304" s="168">
        <f t="shared" si="78"/>
        <v>471.7126776818788</v>
      </c>
      <c r="L304" s="168">
        <f t="shared" si="78"/>
        <v>559.03877319197534</v>
      </c>
      <c r="M304" s="168">
        <f t="shared" si="78"/>
        <v>355.18740171968597</v>
      </c>
      <c r="N304" s="168">
        <f t="shared" si="78"/>
        <v>669.55528010268324</v>
      </c>
      <c r="O304" s="168">
        <f t="shared" si="78"/>
        <v>497.47671849374007</v>
      </c>
      <c r="P304" s="168">
        <f t="shared" si="78"/>
        <v>654.5984109838987</v>
      </c>
      <c r="Q304" s="168">
        <f t="shared" si="78"/>
        <v>431.50722911030209</v>
      </c>
    </row>
    <row r="305" spans="1:17" ht="12" customHeight="1" x14ac:dyDescent="0.25">
      <c r="A305" s="158" t="s">
        <v>65</v>
      </c>
      <c r="B305" s="157"/>
      <c r="C305" s="157">
        <f>SUM(C306:C307)</f>
        <v>185.79459363026606</v>
      </c>
      <c r="D305" s="157">
        <f t="shared" ref="D305:Q305" si="79">SUM(D306:D307)</f>
        <v>114.79167544525461</v>
      </c>
      <c r="E305" s="157">
        <f t="shared" si="79"/>
        <v>253.92402981362366</v>
      </c>
      <c r="F305" s="157">
        <f t="shared" si="79"/>
        <v>229.03774685082377</v>
      </c>
      <c r="G305" s="157">
        <f t="shared" si="79"/>
        <v>262.83373380029178</v>
      </c>
      <c r="H305" s="157">
        <f t="shared" si="79"/>
        <v>115.24958972480211</v>
      </c>
      <c r="I305" s="157">
        <f t="shared" si="79"/>
        <v>42.342389475805817</v>
      </c>
      <c r="J305" s="157">
        <f t="shared" si="79"/>
        <v>323.56190815852739</v>
      </c>
      <c r="K305" s="157">
        <f t="shared" si="79"/>
        <v>308.6932690989284</v>
      </c>
      <c r="L305" s="157">
        <f t="shared" si="79"/>
        <v>377.77527855623765</v>
      </c>
      <c r="M305" s="157">
        <f t="shared" si="79"/>
        <v>193.11446774994897</v>
      </c>
      <c r="N305" s="157">
        <f t="shared" si="79"/>
        <v>385.72425113882156</v>
      </c>
      <c r="O305" s="157">
        <f t="shared" si="79"/>
        <v>286.71572290736418</v>
      </c>
      <c r="P305" s="157">
        <f t="shared" si="79"/>
        <v>379.22196493252034</v>
      </c>
      <c r="Q305" s="157">
        <f t="shared" si="79"/>
        <v>275.90207493627372</v>
      </c>
    </row>
    <row r="306" spans="1:17" ht="12" customHeight="1" x14ac:dyDescent="0.25">
      <c r="A306" s="23" t="s">
        <v>161</v>
      </c>
      <c r="B306" s="156"/>
      <c r="C306" s="156">
        <f>RES_hhdet_in_tes!C$64</f>
        <v>180.43258952229354</v>
      </c>
      <c r="D306" s="156">
        <f>RES_hhdet_in_tes!D$64</f>
        <v>111.19231201525417</v>
      </c>
      <c r="E306" s="156">
        <f>RES_hhdet_in_tes!E$64</f>
        <v>245.56353440164992</v>
      </c>
      <c r="F306" s="156">
        <f>RES_hhdet_in_tes!F$64</f>
        <v>219.65829905062276</v>
      </c>
      <c r="G306" s="156">
        <f>RES_hhdet_in_tes!G$64</f>
        <v>253.16877620248789</v>
      </c>
      <c r="H306" s="156">
        <f>RES_hhdet_in_tes!H$64</f>
        <v>111.39748375303269</v>
      </c>
      <c r="I306" s="156">
        <f>RES_hhdet_in_tes!I$64</f>
        <v>41.408210657762602</v>
      </c>
      <c r="J306" s="156">
        <f>RES_hhdet_in_tes!J$64</f>
        <v>316.71934005660063</v>
      </c>
      <c r="K306" s="156">
        <f>RES_hhdet_in_tes!K$64</f>
        <v>302.82943370828065</v>
      </c>
      <c r="L306" s="156">
        <f>RES_hhdet_in_tes!L$64</f>
        <v>369.90123260148442</v>
      </c>
      <c r="M306" s="156">
        <f>RES_hhdet_in_tes!M$64</f>
        <v>187.89455571769849</v>
      </c>
      <c r="N306" s="156">
        <f>RES_hhdet_in_tes!N$64</f>
        <v>379.27456481744287</v>
      </c>
      <c r="O306" s="156">
        <f>RES_hhdet_in_tes!O$64</f>
        <v>281.56934169227128</v>
      </c>
      <c r="P306" s="156">
        <f>RES_hhdet_in_tes!P$64</f>
        <v>373.31961352016248</v>
      </c>
      <c r="Q306" s="156">
        <f>RES_hhdet_in_tes!Q$64</f>
        <v>267.92070138312965</v>
      </c>
    </row>
    <row r="307" spans="1:17" ht="12" customHeight="1" x14ac:dyDescent="0.25">
      <c r="A307" s="23" t="s">
        <v>60</v>
      </c>
      <c r="B307" s="156"/>
      <c r="C307" s="156">
        <f>RES_hhdet_in_tes!C$65</f>
        <v>5.3620041079725205</v>
      </c>
      <c r="D307" s="156">
        <f>RES_hhdet_in_tes!D$65</f>
        <v>3.5993634300004436</v>
      </c>
      <c r="E307" s="156">
        <f>RES_hhdet_in_tes!E$65</f>
        <v>8.3604954119737336</v>
      </c>
      <c r="F307" s="156">
        <f>RES_hhdet_in_tes!F$65</f>
        <v>9.3794478002010013</v>
      </c>
      <c r="G307" s="156">
        <f>RES_hhdet_in_tes!G$65</f>
        <v>9.6649575978038751</v>
      </c>
      <c r="H307" s="156">
        <f>RES_hhdet_in_tes!H$65</f>
        <v>3.8521059717694226</v>
      </c>
      <c r="I307" s="156">
        <f>RES_hhdet_in_tes!I$65</f>
        <v>0.93417881804321179</v>
      </c>
      <c r="J307" s="156">
        <f>RES_hhdet_in_tes!J$65</f>
        <v>6.8425681019267328</v>
      </c>
      <c r="K307" s="156">
        <f>RES_hhdet_in_tes!K$65</f>
        <v>5.8638353906477594</v>
      </c>
      <c r="L307" s="156">
        <f>RES_hhdet_in_tes!L$65</f>
        <v>7.874045954753246</v>
      </c>
      <c r="M307" s="156">
        <f>RES_hhdet_in_tes!M$65</f>
        <v>5.2199120322504662</v>
      </c>
      <c r="N307" s="156">
        <f>RES_hhdet_in_tes!N$65</f>
        <v>6.4496863213786879</v>
      </c>
      <c r="O307" s="156">
        <f>RES_hhdet_in_tes!O$65</f>
        <v>5.1463812150928803</v>
      </c>
      <c r="P307" s="156">
        <f>RES_hhdet_in_tes!P$65</f>
        <v>5.9023514123578504</v>
      </c>
      <c r="Q307" s="156">
        <f>RES_hhdet_in_tes!Q$65</f>
        <v>7.9813735531440528</v>
      </c>
    </row>
    <row r="308" spans="1:17" ht="12" customHeight="1" x14ac:dyDescent="0.25">
      <c r="A308" s="158" t="s">
        <v>112</v>
      </c>
      <c r="B308" s="157"/>
      <c r="C308" s="157">
        <f>C309</f>
        <v>23.26986902722383</v>
      </c>
      <c r="D308" s="157">
        <f t="shared" ref="D308:Q308" si="80">D309</f>
        <v>16.821451217317225</v>
      </c>
      <c r="E308" s="157">
        <f t="shared" si="80"/>
        <v>19.386690642372987</v>
      </c>
      <c r="F308" s="157">
        <f t="shared" si="80"/>
        <v>27.573984239674129</v>
      </c>
      <c r="G308" s="157">
        <f t="shared" si="80"/>
        <v>32.249197179954521</v>
      </c>
      <c r="H308" s="157">
        <f t="shared" si="80"/>
        <v>20.217212984946734</v>
      </c>
      <c r="I308" s="157">
        <f t="shared" si="80"/>
        <v>8.8410137476377955</v>
      </c>
      <c r="J308" s="157">
        <f t="shared" si="80"/>
        <v>58.42271662498289</v>
      </c>
      <c r="K308" s="157">
        <f t="shared" si="80"/>
        <v>51.248113101432807</v>
      </c>
      <c r="L308" s="157">
        <f t="shared" si="80"/>
        <v>55.051818610734124</v>
      </c>
      <c r="M308" s="157">
        <f t="shared" si="80"/>
        <v>93.524139193083542</v>
      </c>
      <c r="N308" s="157">
        <f t="shared" si="80"/>
        <v>147.08270843428866</v>
      </c>
      <c r="O308" s="157">
        <f t="shared" si="80"/>
        <v>106.17391186186856</v>
      </c>
      <c r="P308" s="157">
        <f t="shared" si="80"/>
        <v>107.34027128056236</v>
      </c>
      <c r="Q308" s="157">
        <f t="shared" si="80"/>
        <v>55.244279721853069</v>
      </c>
    </row>
    <row r="309" spans="1:17" ht="12" customHeight="1" x14ac:dyDescent="0.25">
      <c r="A309" s="23" t="s">
        <v>60</v>
      </c>
      <c r="B309" s="156"/>
      <c r="C309" s="156">
        <f>RES_hhdet_in_tes!C$67</f>
        <v>23.26986902722383</v>
      </c>
      <c r="D309" s="156">
        <f>RES_hhdet_in_tes!D$67</f>
        <v>16.821451217317225</v>
      </c>
      <c r="E309" s="156">
        <f>RES_hhdet_in_tes!E$67</f>
        <v>19.386690642372987</v>
      </c>
      <c r="F309" s="156">
        <f>RES_hhdet_in_tes!F$67</f>
        <v>27.573984239674129</v>
      </c>
      <c r="G309" s="156">
        <f>RES_hhdet_in_tes!G$67</f>
        <v>32.249197179954521</v>
      </c>
      <c r="H309" s="156">
        <f>RES_hhdet_in_tes!H$67</f>
        <v>20.217212984946734</v>
      </c>
      <c r="I309" s="156">
        <f>RES_hhdet_in_tes!I$67</f>
        <v>8.8410137476377955</v>
      </c>
      <c r="J309" s="156">
        <f>RES_hhdet_in_tes!J$67</f>
        <v>58.42271662498289</v>
      </c>
      <c r="K309" s="156">
        <f>RES_hhdet_in_tes!K$67</f>
        <v>51.248113101432807</v>
      </c>
      <c r="L309" s="156">
        <f>RES_hhdet_in_tes!L$67</f>
        <v>55.051818610734124</v>
      </c>
      <c r="M309" s="156">
        <f>RES_hhdet_in_tes!M$67</f>
        <v>93.524139193083542</v>
      </c>
      <c r="N309" s="156">
        <f>RES_hhdet_in_tes!N$67</f>
        <v>147.08270843428866</v>
      </c>
      <c r="O309" s="156">
        <f>RES_hhdet_in_tes!O$67</f>
        <v>106.17391186186856</v>
      </c>
      <c r="P309" s="156">
        <f>RES_hhdet_in_tes!P$67</f>
        <v>107.34027128056236</v>
      </c>
      <c r="Q309" s="156">
        <f>RES_hhdet_in_tes!Q$67</f>
        <v>55.244279721853069</v>
      </c>
    </row>
    <row r="310" spans="1:17" ht="12" customHeight="1" x14ac:dyDescent="0.25">
      <c r="A310" s="158" t="s">
        <v>63</v>
      </c>
      <c r="B310" s="157"/>
      <c r="C310" s="157">
        <f>SUM(C311:C312,C315:C316)</f>
        <v>52.099412597691924</v>
      </c>
      <c r="D310" s="157">
        <f t="shared" ref="D310:Q310" si="81">SUM(D311:D312,D315:D316)</f>
        <v>32.715056801251045</v>
      </c>
      <c r="E310" s="157">
        <f t="shared" si="81"/>
        <v>71.814017466657802</v>
      </c>
      <c r="F310" s="157">
        <f t="shared" si="81"/>
        <v>57.156868896482571</v>
      </c>
      <c r="G310" s="157">
        <f t="shared" si="81"/>
        <v>74.457482569603812</v>
      </c>
      <c r="H310" s="157">
        <f t="shared" si="81"/>
        <v>29.998701254973938</v>
      </c>
      <c r="I310" s="157">
        <f t="shared" si="81"/>
        <v>11.504500986149448</v>
      </c>
      <c r="J310" s="157">
        <f t="shared" si="81"/>
        <v>92.795620081067156</v>
      </c>
      <c r="K310" s="157">
        <f t="shared" si="81"/>
        <v>75.4201925931918</v>
      </c>
      <c r="L310" s="157">
        <f t="shared" si="81"/>
        <v>85.595937462282109</v>
      </c>
      <c r="M310" s="157">
        <f t="shared" si="81"/>
        <v>46.229762466554902</v>
      </c>
      <c r="N310" s="157">
        <f t="shared" si="81"/>
        <v>93.144012396060134</v>
      </c>
      <c r="O310" s="157">
        <f t="shared" si="81"/>
        <v>73.270149349206605</v>
      </c>
      <c r="P310" s="157">
        <f t="shared" si="81"/>
        <v>110.93256543461649</v>
      </c>
      <c r="Q310" s="157">
        <f t="shared" si="81"/>
        <v>62.4267343430922</v>
      </c>
    </row>
    <row r="311" spans="1:17" ht="12" customHeight="1" x14ac:dyDescent="0.25">
      <c r="A311" s="167" t="s">
        <v>160</v>
      </c>
      <c r="B311" s="132"/>
      <c r="C311" s="132">
        <f>RES_hhdet_in_tes!C$69</f>
        <v>39.778062457319479</v>
      </c>
      <c r="D311" s="132">
        <f>RES_hhdet_in_tes!D$69</f>
        <v>31.263176663952912</v>
      </c>
      <c r="E311" s="132">
        <f>RES_hhdet_in_tes!E$69</f>
        <v>39.995845376562649</v>
      </c>
      <c r="F311" s="132">
        <f>RES_hhdet_in_tes!F$69</f>
        <v>54.026599572469742</v>
      </c>
      <c r="G311" s="132">
        <f>RES_hhdet_in_tes!G$69</f>
        <v>19.550936663075984</v>
      </c>
      <c r="H311" s="132">
        <f>RES_hhdet_in_tes!H$69</f>
        <v>20.451873758559891</v>
      </c>
      <c r="I311" s="132">
        <f>RES_hhdet_in_tes!I$69</f>
        <v>0</v>
      </c>
      <c r="J311" s="132">
        <f>RES_hhdet_in_tes!J$69</f>
        <v>24.424696913984565</v>
      </c>
      <c r="K311" s="132">
        <f>RES_hhdet_in_tes!K$69</f>
        <v>56.978726904898103</v>
      </c>
      <c r="L311" s="132">
        <f>RES_hhdet_in_tes!L$69</f>
        <v>41.314704253788356</v>
      </c>
      <c r="M311" s="132">
        <f>RES_hhdet_in_tes!M$69</f>
        <v>37.029821978016457</v>
      </c>
      <c r="N311" s="132">
        <f>RES_hhdet_in_tes!N$69</f>
        <v>50.537156114050191</v>
      </c>
      <c r="O311" s="132">
        <f>RES_hhdet_in_tes!O$69</f>
        <v>25.653625490385259</v>
      </c>
      <c r="P311" s="132">
        <f>RES_hhdet_in_tes!P$69</f>
        <v>62.695658403411556</v>
      </c>
      <c r="Q311" s="132">
        <f>RES_hhdet_in_tes!Q$69</f>
        <v>47.855521731321218</v>
      </c>
    </row>
    <row r="312" spans="1:17" ht="12" customHeight="1" x14ac:dyDescent="0.25">
      <c r="A312" s="167" t="s">
        <v>159</v>
      </c>
      <c r="B312" s="132"/>
      <c r="C312" s="132">
        <f>SUM(C313:C314)</f>
        <v>0.99058087102796821</v>
      </c>
      <c r="D312" s="132">
        <f t="shared" ref="D312:Q312" si="82">SUM(D313:D314)</f>
        <v>1.451880137298132</v>
      </c>
      <c r="E312" s="132">
        <f t="shared" si="82"/>
        <v>1.7643915522623783</v>
      </c>
      <c r="F312" s="132">
        <f t="shared" si="82"/>
        <v>3.1302693240128288</v>
      </c>
      <c r="G312" s="132">
        <f t="shared" si="82"/>
        <v>6.5559270842213468</v>
      </c>
      <c r="H312" s="132">
        <f t="shared" si="82"/>
        <v>5.5259975973932125</v>
      </c>
      <c r="I312" s="132">
        <f t="shared" si="82"/>
        <v>11.504500986149448</v>
      </c>
      <c r="J312" s="132">
        <f t="shared" si="82"/>
        <v>10.850538022494064</v>
      </c>
      <c r="K312" s="132">
        <f t="shared" si="82"/>
        <v>18.441465688293697</v>
      </c>
      <c r="L312" s="132">
        <f t="shared" si="82"/>
        <v>41.379401734908726</v>
      </c>
      <c r="M312" s="132">
        <f t="shared" si="82"/>
        <v>9.1999404885384415</v>
      </c>
      <c r="N312" s="132">
        <f t="shared" si="82"/>
        <v>17.331286457933992</v>
      </c>
      <c r="O312" s="132">
        <f t="shared" si="82"/>
        <v>14.734851910646729</v>
      </c>
      <c r="P312" s="132">
        <f t="shared" si="82"/>
        <v>18.149195641350413</v>
      </c>
      <c r="Q312" s="132">
        <f t="shared" si="82"/>
        <v>12.969931574904979</v>
      </c>
    </row>
    <row r="313" spans="1:17" ht="12" customHeight="1" x14ac:dyDescent="0.25">
      <c r="A313" s="166" t="s">
        <v>203</v>
      </c>
      <c r="B313" s="165"/>
      <c r="C313" s="165">
        <f>RES_hhdet_in_tes!C$71</f>
        <v>0.39714802296782875</v>
      </c>
      <c r="D313" s="165">
        <f>RES_hhdet_in_tes!D$71</f>
        <v>0.57943498091894685</v>
      </c>
      <c r="E313" s="165">
        <f>RES_hhdet_in_tes!E$71</f>
        <v>0.70662470453653292</v>
      </c>
      <c r="F313" s="165">
        <f>RES_hhdet_in_tes!F$71</f>
        <v>1.2574446298072794</v>
      </c>
      <c r="G313" s="165">
        <f>RES_hhdet_in_tes!G$71</f>
        <v>2.6362124342550137</v>
      </c>
      <c r="H313" s="165">
        <f>RES_hhdet_in_tes!H$71</f>
        <v>2.2205163194943278</v>
      </c>
      <c r="I313" s="165">
        <f>RES_hhdet_in_tes!I$71</f>
        <v>4.6248673897016195</v>
      </c>
      <c r="J313" s="165">
        <f>RES_hhdet_in_tes!J$71</f>
        <v>4.3585744236014827</v>
      </c>
      <c r="K313" s="165">
        <f>RES_hhdet_in_tes!K$71</f>
        <v>7.4076582915452871</v>
      </c>
      <c r="L313" s="165">
        <f>RES_hhdet_in_tes!L$71</f>
        <v>16.620810770435792</v>
      </c>
      <c r="M313" s="165">
        <f>RES_hhdet_in_tes!M$71</f>
        <v>3.7973319590719061</v>
      </c>
      <c r="N313" s="165">
        <f>RES_hhdet_in_tes!N$71</f>
        <v>6.9766294920924166</v>
      </c>
      <c r="O313" s="165">
        <f>RES_hhdet_in_tes!O$71</f>
        <v>5.9352285214024301</v>
      </c>
      <c r="P313" s="165">
        <f>RES_hhdet_in_tes!P$71</f>
        <v>7.3146278414816548</v>
      </c>
      <c r="Q313" s="165">
        <f>RES_hhdet_in_tes!Q$71</f>
        <v>5.2281250203132998</v>
      </c>
    </row>
    <row r="314" spans="1:17" ht="12" customHeight="1" x14ac:dyDescent="0.25">
      <c r="A314" s="147" t="s">
        <v>59</v>
      </c>
      <c r="B314" s="164"/>
      <c r="C314" s="164">
        <f>RES_hhdet_in_tes!C$72</f>
        <v>0.59343284806013952</v>
      </c>
      <c r="D314" s="164">
        <f>RES_hhdet_in_tes!D$72</f>
        <v>0.87244515637918529</v>
      </c>
      <c r="E314" s="164">
        <f>RES_hhdet_in_tes!E$72</f>
        <v>1.0577668477258453</v>
      </c>
      <c r="F314" s="164">
        <f>RES_hhdet_in_tes!F$72</f>
        <v>1.8728246942055493</v>
      </c>
      <c r="G314" s="164">
        <f>RES_hhdet_in_tes!G$72</f>
        <v>3.9197146499663331</v>
      </c>
      <c r="H314" s="164">
        <f>RES_hhdet_in_tes!H$72</f>
        <v>3.3054812778988847</v>
      </c>
      <c r="I314" s="164">
        <f>RES_hhdet_in_tes!I$72</f>
        <v>6.879633596447829</v>
      </c>
      <c r="J314" s="164">
        <f>RES_hhdet_in_tes!J$72</f>
        <v>6.4919635988925801</v>
      </c>
      <c r="K314" s="164">
        <f>RES_hhdet_in_tes!K$72</f>
        <v>11.03380739674841</v>
      </c>
      <c r="L314" s="164">
        <f>RES_hhdet_in_tes!L$72</f>
        <v>24.758590964472937</v>
      </c>
      <c r="M314" s="164">
        <f>RES_hhdet_in_tes!M$72</f>
        <v>5.4026085294665362</v>
      </c>
      <c r="N314" s="164">
        <f>RES_hhdet_in_tes!N$72</f>
        <v>10.354656965841574</v>
      </c>
      <c r="O314" s="164">
        <f>RES_hhdet_in_tes!O$72</f>
        <v>8.7996233892442994</v>
      </c>
      <c r="P314" s="164">
        <f>RES_hhdet_in_tes!P$72</f>
        <v>10.834567799868758</v>
      </c>
      <c r="Q314" s="164">
        <f>RES_hhdet_in_tes!Q$72</f>
        <v>7.7418065545916797</v>
      </c>
    </row>
    <row r="315" spans="1:17" ht="12" customHeight="1" x14ac:dyDescent="0.25">
      <c r="A315" s="163" t="s">
        <v>142</v>
      </c>
      <c r="B315" s="162"/>
      <c r="C315" s="162">
        <f>RES_hhdet_in_tes!C$73</f>
        <v>11.273204727698287</v>
      </c>
      <c r="D315" s="162">
        <f>RES_hhdet_in_tes!D$73</f>
        <v>0</v>
      </c>
      <c r="E315" s="162">
        <f>RES_hhdet_in_tes!E$73</f>
        <v>29.173503704037298</v>
      </c>
      <c r="F315" s="162">
        <f>RES_hhdet_in_tes!F$73</f>
        <v>0</v>
      </c>
      <c r="G315" s="162">
        <f>RES_hhdet_in_tes!G$73</f>
        <v>46.525540499840332</v>
      </c>
      <c r="H315" s="162">
        <f>RES_hhdet_in_tes!H$73</f>
        <v>3.5586201958289827</v>
      </c>
      <c r="I315" s="162">
        <f>RES_hhdet_in_tes!I$73</f>
        <v>0</v>
      </c>
      <c r="J315" s="162">
        <f>RES_hhdet_in_tes!J$73</f>
        <v>53.057109386853931</v>
      </c>
      <c r="K315" s="162">
        <f>RES_hhdet_in_tes!K$73</f>
        <v>0</v>
      </c>
      <c r="L315" s="162">
        <f>RES_hhdet_in_tes!L$73</f>
        <v>2.7716742115142838</v>
      </c>
      <c r="M315" s="162">
        <f>RES_hhdet_in_tes!M$73</f>
        <v>0</v>
      </c>
      <c r="N315" s="162">
        <f>RES_hhdet_in_tes!N$73</f>
        <v>21.831699863284559</v>
      </c>
      <c r="O315" s="162">
        <f>RES_hhdet_in_tes!O$73</f>
        <v>31.084008496732615</v>
      </c>
      <c r="P315" s="162">
        <f>RES_hhdet_in_tes!P$73</f>
        <v>28.086494919914141</v>
      </c>
      <c r="Q315" s="162">
        <f>RES_hhdet_in_tes!Q$73</f>
        <v>1.5080877921623359</v>
      </c>
    </row>
    <row r="316" spans="1:17" ht="12" customHeight="1" x14ac:dyDescent="0.25">
      <c r="A316" s="161" t="s">
        <v>141</v>
      </c>
      <c r="B316" s="160"/>
      <c r="C316" s="160">
        <f>SUM(C317:C318)</f>
        <v>5.7564541646195795E-2</v>
      </c>
      <c r="D316" s="160">
        <f t="shared" ref="D316:Q316" si="83">SUM(D317:D318)</f>
        <v>0</v>
      </c>
      <c r="E316" s="160">
        <f t="shared" si="83"/>
        <v>0.88027683379547339</v>
      </c>
      <c r="F316" s="160">
        <f t="shared" si="83"/>
        <v>0</v>
      </c>
      <c r="G316" s="160">
        <f t="shared" si="83"/>
        <v>1.8250783224661615</v>
      </c>
      <c r="H316" s="160">
        <f t="shared" si="83"/>
        <v>0.46220970319184751</v>
      </c>
      <c r="I316" s="160">
        <f t="shared" si="83"/>
        <v>0</v>
      </c>
      <c r="J316" s="160">
        <f t="shared" si="83"/>
        <v>4.4632757577345981</v>
      </c>
      <c r="K316" s="160">
        <f t="shared" si="83"/>
        <v>0</v>
      </c>
      <c r="L316" s="160">
        <f t="shared" si="83"/>
        <v>0.13015726207074177</v>
      </c>
      <c r="M316" s="160">
        <f t="shared" si="83"/>
        <v>0</v>
      </c>
      <c r="N316" s="160">
        <f t="shared" si="83"/>
        <v>3.443869960791389</v>
      </c>
      <c r="O316" s="160">
        <f t="shared" si="83"/>
        <v>1.7976634514419967</v>
      </c>
      <c r="P316" s="160">
        <f t="shared" si="83"/>
        <v>2.0012164699403767</v>
      </c>
      <c r="Q316" s="160">
        <f t="shared" si="83"/>
        <v>9.3193244703669936E-2</v>
      </c>
    </row>
    <row r="317" spans="1:17" ht="12" customHeight="1" x14ac:dyDescent="0.25">
      <c r="A317" s="148" t="s">
        <v>60</v>
      </c>
      <c r="B317" s="156"/>
      <c r="C317" s="156">
        <f>RES_hhdet_in_tes!C$75</f>
        <v>2.4642164607104583E-2</v>
      </c>
      <c r="D317" s="156">
        <f>RES_hhdet_in_tes!D$75</f>
        <v>0</v>
      </c>
      <c r="E317" s="156">
        <f>RES_hhdet_in_tes!E$75</f>
        <v>0.406211592058906</v>
      </c>
      <c r="F317" s="156">
        <f>RES_hhdet_in_tes!F$75</f>
        <v>0</v>
      </c>
      <c r="G317" s="156">
        <f>RES_hhdet_in_tes!G$75</f>
        <v>0.87881548283175281</v>
      </c>
      <c r="H317" s="156">
        <f>RES_hhdet_in_tes!H$75</f>
        <v>0.21533512328093196</v>
      </c>
      <c r="I317" s="156">
        <f>RES_hhdet_in_tes!I$75</f>
        <v>0</v>
      </c>
      <c r="J317" s="156">
        <f>RES_hhdet_in_tes!J$75</f>
        <v>1.9412535144097656</v>
      </c>
      <c r="K317" s="156">
        <f>RES_hhdet_in_tes!K$75</f>
        <v>0</v>
      </c>
      <c r="L317" s="156">
        <f>RES_hhdet_in_tes!L$75</f>
        <v>5.9938963175682473E-2</v>
      </c>
      <c r="M317" s="156">
        <f>RES_hhdet_in_tes!M$75</f>
        <v>0</v>
      </c>
      <c r="N317" s="156">
        <f>RES_hhdet_in_tes!N$75</f>
        <v>1.5872776678960352</v>
      </c>
      <c r="O317" s="156">
        <f>RES_hhdet_in_tes!O$75</f>
        <v>0.86295609620208413</v>
      </c>
      <c r="P317" s="156">
        <f>RES_hhdet_in_tes!P$75</f>
        <v>0.90615602823144759</v>
      </c>
      <c r="Q317" s="156">
        <f>RES_hhdet_in_tes!Q$75</f>
        <v>4.8470169497616032E-2</v>
      </c>
    </row>
    <row r="318" spans="1:17" ht="12" customHeight="1" x14ac:dyDescent="0.25">
      <c r="A318" s="148" t="s">
        <v>59</v>
      </c>
      <c r="B318" s="156"/>
      <c r="C318" s="156">
        <f>RES_hhdet_in_tes!C$76</f>
        <v>3.2922377039091212E-2</v>
      </c>
      <c r="D318" s="156">
        <f>RES_hhdet_in_tes!D$76</f>
        <v>0</v>
      </c>
      <c r="E318" s="156">
        <f>RES_hhdet_in_tes!E$76</f>
        <v>0.47406524173656739</v>
      </c>
      <c r="F318" s="156">
        <f>RES_hhdet_in_tes!F$76</f>
        <v>0</v>
      </c>
      <c r="G318" s="156">
        <f>RES_hhdet_in_tes!G$76</f>
        <v>0.94626283963440871</v>
      </c>
      <c r="H318" s="156">
        <f>RES_hhdet_in_tes!H$76</f>
        <v>0.24687457991091555</v>
      </c>
      <c r="I318" s="156">
        <f>RES_hhdet_in_tes!I$76</f>
        <v>0</v>
      </c>
      <c r="J318" s="156">
        <f>RES_hhdet_in_tes!J$76</f>
        <v>2.522022243324832</v>
      </c>
      <c r="K318" s="156">
        <f>RES_hhdet_in_tes!K$76</f>
        <v>0</v>
      </c>
      <c r="L318" s="156">
        <f>RES_hhdet_in_tes!L$76</f>
        <v>7.0218298895059303E-2</v>
      </c>
      <c r="M318" s="156">
        <f>RES_hhdet_in_tes!M$76</f>
        <v>0</v>
      </c>
      <c r="N318" s="156">
        <f>RES_hhdet_in_tes!N$76</f>
        <v>1.856592292895354</v>
      </c>
      <c r="O318" s="156">
        <f>RES_hhdet_in_tes!O$76</f>
        <v>0.93470735523991266</v>
      </c>
      <c r="P318" s="156">
        <f>RES_hhdet_in_tes!P$76</f>
        <v>1.0950604417089294</v>
      </c>
      <c r="Q318" s="156">
        <f>RES_hhdet_in_tes!Q$76</f>
        <v>4.4723075206053911E-2</v>
      </c>
    </row>
    <row r="319" spans="1:17" ht="12" customHeight="1" x14ac:dyDescent="0.25">
      <c r="A319" s="158" t="s">
        <v>62</v>
      </c>
      <c r="B319" s="157"/>
      <c r="C319" s="157">
        <f>SUM(C320:C321)</f>
        <v>23.187210550719414</v>
      </c>
      <c r="D319" s="157">
        <f t="shared" ref="D319:Q319" si="84">SUM(D320:D321)</f>
        <v>14.62034752565741</v>
      </c>
      <c r="E319" s="157">
        <f t="shared" si="84"/>
        <v>29.464045579876888</v>
      </c>
      <c r="F319" s="157">
        <f t="shared" si="84"/>
        <v>28.41593516550909</v>
      </c>
      <c r="G319" s="157">
        <f t="shared" si="84"/>
        <v>28.424453718582498</v>
      </c>
      <c r="H319" s="157">
        <f t="shared" si="84"/>
        <v>14.064220051517056</v>
      </c>
      <c r="I319" s="157">
        <f t="shared" si="84"/>
        <v>5.4778541640229559</v>
      </c>
      <c r="J319" s="157">
        <f t="shared" si="84"/>
        <v>41.677122687268422</v>
      </c>
      <c r="K319" s="157">
        <f t="shared" si="84"/>
        <v>36.351102888325805</v>
      </c>
      <c r="L319" s="157">
        <f t="shared" si="84"/>
        <v>40.615738562721454</v>
      </c>
      <c r="M319" s="157">
        <f t="shared" si="84"/>
        <v>22.319032310098539</v>
      </c>
      <c r="N319" s="157">
        <f t="shared" si="84"/>
        <v>43.604308133512887</v>
      </c>
      <c r="O319" s="157">
        <f t="shared" si="84"/>
        <v>31.316934375300725</v>
      </c>
      <c r="P319" s="157">
        <f t="shared" si="84"/>
        <v>57.103609336199469</v>
      </c>
      <c r="Q319" s="157">
        <f t="shared" si="84"/>
        <v>37.934140109083089</v>
      </c>
    </row>
    <row r="320" spans="1:17" ht="12" customHeight="1" x14ac:dyDescent="0.25">
      <c r="A320" s="23" t="s">
        <v>203</v>
      </c>
      <c r="B320" s="156"/>
      <c r="C320" s="156">
        <f>RES_hhdet_in_tes!C$78</f>
        <v>18.464485619940312</v>
      </c>
      <c r="D320" s="156">
        <f>RES_hhdet_in_tes!D$78</f>
        <v>14.62034752565741</v>
      </c>
      <c r="E320" s="156">
        <f>RES_hhdet_in_tes!E$78</f>
        <v>28.002342680169594</v>
      </c>
      <c r="F320" s="156">
        <f>RES_hhdet_in_tes!F$78</f>
        <v>26.237266804092972</v>
      </c>
      <c r="G320" s="156">
        <f>RES_hhdet_in_tes!G$78</f>
        <v>28.424453718582498</v>
      </c>
      <c r="H320" s="156">
        <f>RES_hhdet_in_tes!H$78</f>
        <v>14.064220051517056</v>
      </c>
      <c r="I320" s="156">
        <f>RES_hhdet_in_tes!I$78</f>
        <v>5.4778541640229559</v>
      </c>
      <c r="J320" s="156">
        <f>RES_hhdet_in_tes!J$78</f>
        <v>29.202067424506062</v>
      </c>
      <c r="K320" s="156">
        <f>RES_hhdet_in_tes!K$78</f>
        <v>36.351102888325805</v>
      </c>
      <c r="L320" s="156">
        <f>RES_hhdet_in_tes!L$78</f>
        <v>40.615738562721454</v>
      </c>
      <c r="M320" s="156">
        <f>RES_hhdet_in_tes!M$78</f>
        <v>22.319032310098539</v>
      </c>
      <c r="N320" s="156">
        <f>RES_hhdet_in_tes!N$78</f>
        <v>35.032150686775687</v>
      </c>
      <c r="O320" s="156">
        <f>RES_hhdet_in_tes!O$78</f>
        <v>31.316934375300725</v>
      </c>
      <c r="P320" s="156">
        <f>RES_hhdet_in_tes!P$78</f>
        <v>31.863367108710694</v>
      </c>
      <c r="Q320" s="156">
        <f>RES_hhdet_in_tes!Q$78</f>
        <v>18.795201651313693</v>
      </c>
    </row>
    <row r="321" spans="1:17" ht="12" customHeight="1" x14ac:dyDescent="0.25">
      <c r="A321" s="29" t="s">
        <v>140</v>
      </c>
      <c r="B321" s="57"/>
      <c r="C321" s="57">
        <f>RES_hhdet_in_tes!C$79</f>
        <v>4.7227249307791022</v>
      </c>
      <c r="D321" s="57">
        <f>RES_hhdet_in_tes!D$79</f>
        <v>0</v>
      </c>
      <c r="E321" s="57">
        <f>RES_hhdet_in_tes!E$79</f>
        <v>1.4617028997072961</v>
      </c>
      <c r="F321" s="57">
        <f>RES_hhdet_in_tes!F$79</f>
        <v>2.1786683614161166</v>
      </c>
      <c r="G321" s="57">
        <f>RES_hhdet_in_tes!G$79</f>
        <v>0</v>
      </c>
      <c r="H321" s="57">
        <f>RES_hhdet_in_tes!H$79</f>
        <v>0</v>
      </c>
      <c r="I321" s="57">
        <f>RES_hhdet_in_tes!I$79</f>
        <v>0</v>
      </c>
      <c r="J321" s="57">
        <f>RES_hhdet_in_tes!J$79</f>
        <v>12.475055262762362</v>
      </c>
      <c r="K321" s="57">
        <f>RES_hhdet_in_tes!K$79</f>
        <v>0</v>
      </c>
      <c r="L321" s="57">
        <f>RES_hhdet_in_tes!L$79</f>
        <v>0</v>
      </c>
      <c r="M321" s="57">
        <f>RES_hhdet_in_tes!M$79</f>
        <v>0</v>
      </c>
      <c r="N321" s="57">
        <f>RES_hhdet_in_tes!N$79</f>
        <v>8.572157446737199</v>
      </c>
      <c r="O321" s="57">
        <f>RES_hhdet_in_tes!O$79</f>
        <v>0</v>
      </c>
      <c r="P321" s="57">
        <f>RES_hhdet_in_tes!P$79</f>
        <v>25.240242227488775</v>
      </c>
      <c r="Q321" s="57">
        <f>RES_hhdet_in_tes!Q$79</f>
        <v>19.138938457769399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0.67062008329630729</v>
      </c>
      <c r="D323" s="175">
        <f t="shared" si="85"/>
        <v>0.66899894371201751</v>
      </c>
      <c r="E323" s="175">
        <f t="shared" si="85"/>
        <v>0.66887363260641186</v>
      </c>
      <c r="F323" s="175">
        <f t="shared" si="85"/>
        <v>0.67957915345026176</v>
      </c>
      <c r="G323" s="175">
        <f t="shared" si="85"/>
        <v>0.69766640788088807</v>
      </c>
      <c r="H323" s="175">
        <f t="shared" si="85"/>
        <v>0.70784877977820493</v>
      </c>
      <c r="I323" s="175">
        <f t="shared" si="85"/>
        <v>0.72650919119537283</v>
      </c>
      <c r="J323" s="175">
        <f t="shared" si="85"/>
        <v>0.72984732320384293</v>
      </c>
      <c r="K323" s="175">
        <f t="shared" si="85"/>
        <v>0.71895366973268271</v>
      </c>
      <c r="L323" s="175">
        <f t="shared" si="85"/>
        <v>0.72181734532366482</v>
      </c>
      <c r="M323" s="175">
        <f t="shared" si="85"/>
        <v>0.8418909019149361</v>
      </c>
      <c r="N323" s="175">
        <f t="shared" si="85"/>
        <v>0.82172668341831356</v>
      </c>
      <c r="O323" s="175">
        <f t="shared" si="85"/>
        <v>0.82037325714369491</v>
      </c>
      <c r="P323" s="175">
        <f t="shared" si="85"/>
        <v>0.79846273669399759</v>
      </c>
      <c r="Q323" s="175">
        <f t="shared" si="85"/>
        <v>0.78575102459089641</v>
      </c>
    </row>
    <row r="324" spans="1:17" ht="12" customHeight="1" x14ac:dyDescent="0.25">
      <c r="A324" s="158" t="s">
        <v>65</v>
      </c>
      <c r="B324" s="169"/>
      <c r="C324" s="169">
        <f t="shared" si="85"/>
        <v>0.66440056336352393</v>
      </c>
      <c r="D324" s="169">
        <f t="shared" si="85"/>
        <v>0.66867642384823966</v>
      </c>
      <c r="E324" s="169">
        <f t="shared" si="85"/>
        <v>0.67330255046426091</v>
      </c>
      <c r="F324" s="169">
        <f t="shared" si="85"/>
        <v>0.68099511673408564</v>
      </c>
      <c r="G324" s="169">
        <f t="shared" si="85"/>
        <v>0.67381484508213119</v>
      </c>
      <c r="H324" s="169">
        <f t="shared" si="85"/>
        <v>0.68142217826853857</v>
      </c>
      <c r="I324" s="169">
        <f t="shared" si="85"/>
        <v>0.65436789724798372</v>
      </c>
      <c r="J324" s="169">
        <f t="shared" si="85"/>
        <v>0.6753139706187683</v>
      </c>
      <c r="K324" s="169">
        <f t="shared" si="85"/>
        <v>0.69237058477744218</v>
      </c>
      <c r="L324" s="169">
        <f t="shared" si="85"/>
        <v>0.68648264365951905</v>
      </c>
      <c r="M324" s="169">
        <f t="shared" si="85"/>
        <v>0.70478740135073592</v>
      </c>
      <c r="N324" s="169">
        <f t="shared" si="85"/>
        <v>0.69882741169657903</v>
      </c>
      <c r="O324" s="169">
        <f t="shared" si="85"/>
        <v>0.69810130578956275</v>
      </c>
      <c r="P324" s="169">
        <f t="shared" si="85"/>
        <v>0.71112945251060755</v>
      </c>
      <c r="Q324" s="169">
        <f t="shared" si="85"/>
        <v>0.72735459214797071</v>
      </c>
    </row>
    <row r="325" spans="1:17" ht="12" customHeight="1" x14ac:dyDescent="0.25">
      <c r="A325" s="23" t="s">
        <v>161</v>
      </c>
      <c r="B325" s="73"/>
      <c r="C325" s="73">
        <f t="shared" si="85"/>
        <v>0.6568534988086111</v>
      </c>
      <c r="D325" s="73">
        <f t="shared" si="85"/>
        <v>0.66049235552429031</v>
      </c>
      <c r="E325" s="73">
        <f t="shared" si="85"/>
        <v>0.66481272825108839</v>
      </c>
      <c r="F325" s="73">
        <f t="shared" si="85"/>
        <v>0.6704409370674741</v>
      </c>
      <c r="G325" s="73">
        <f t="shared" si="85"/>
        <v>0.6645553829073112</v>
      </c>
      <c r="H325" s="73">
        <f t="shared" si="85"/>
        <v>0.67298635172649979</v>
      </c>
      <c r="I325" s="73">
        <f t="shared" si="85"/>
        <v>0.6490581797056636</v>
      </c>
      <c r="J325" s="73">
        <f t="shared" si="85"/>
        <v>0.67016873176907621</v>
      </c>
      <c r="K325" s="73">
        <f t="shared" si="85"/>
        <v>0.68771982114124719</v>
      </c>
      <c r="L325" s="73">
        <f t="shared" si="85"/>
        <v>0.68153437197522859</v>
      </c>
      <c r="M325" s="73">
        <f t="shared" si="85"/>
        <v>0.69830088397508427</v>
      </c>
      <c r="N325" s="73">
        <f t="shared" si="85"/>
        <v>0.69493774309063727</v>
      </c>
      <c r="O325" s="73">
        <f t="shared" si="85"/>
        <v>0.6940085044873604</v>
      </c>
      <c r="P325" s="73">
        <f t="shared" si="85"/>
        <v>0.70759670491840398</v>
      </c>
      <c r="Q325" s="73">
        <f t="shared" si="85"/>
        <v>0.72077970665370517</v>
      </c>
    </row>
    <row r="326" spans="1:17" ht="12" customHeight="1" x14ac:dyDescent="0.25">
      <c r="A326" s="23" t="s">
        <v>60</v>
      </c>
      <c r="B326" s="73"/>
      <c r="C326" s="73">
        <f t="shared" si="85"/>
        <v>1.0831999205302647</v>
      </c>
      <c r="D326" s="73">
        <f t="shared" si="85"/>
        <v>1.0833700137529223</v>
      </c>
      <c r="E326" s="73">
        <f t="shared" si="85"/>
        <v>1.0774327496663645</v>
      </c>
      <c r="F326" s="73">
        <f t="shared" si="85"/>
        <v>1.0786623740996479</v>
      </c>
      <c r="G326" s="73">
        <f t="shared" si="85"/>
        <v>1.0610862876107614</v>
      </c>
      <c r="H326" s="73">
        <f t="shared" si="85"/>
        <v>1.0688842793079014</v>
      </c>
      <c r="I326" s="73">
        <f t="shared" si="85"/>
        <v>1.0266425937035335</v>
      </c>
      <c r="J326" s="73">
        <f t="shared" si="85"/>
        <v>1.0475941294587501</v>
      </c>
      <c r="K326" s="73">
        <f t="shared" si="85"/>
        <v>1.0639481759598879</v>
      </c>
      <c r="L326" s="73">
        <f t="shared" si="85"/>
        <v>1.0418267422751808</v>
      </c>
      <c r="M326" s="73">
        <f t="shared" si="85"/>
        <v>1.0588186399927459</v>
      </c>
      <c r="N326" s="73">
        <f t="shared" si="85"/>
        <v>1.0416902626710376</v>
      </c>
      <c r="O326" s="73">
        <f t="shared" si="85"/>
        <v>1.0306446207707376</v>
      </c>
      <c r="P326" s="73">
        <f t="shared" si="85"/>
        <v>1.0393263707128277</v>
      </c>
      <c r="Q326" s="73">
        <f t="shared" si="85"/>
        <v>1.0483731789006669</v>
      </c>
    </row>
    <row r="327" spans="1:17" ht="12" customHeight="1" x14ac:dyDescent="0.25">
      <c r="A327" s="158" t="s">
        <v>112</v>
      </c>
      <c r="B327" s="169"/>
      <c r="C327" s="169">
        <f t="shared" si="85"/>
        <v>1.8567708566563861</v>
      </c>
      <c r="D327" s="169">
        <f t="shared" si="85"/>
        <v>1.9072029784026956</v>
      </c>
      <c r="E327" s="169">
        <f t="shared" si="85"/>
        <v>1.9626186106332471</v>
      </c>
      <c r="F327" s="169">
        <f t="shared" si="85"/>
        <v>2.0376366165048272</v>
      </c>
      <c r="G327" s="169">
        <f t="shared" si="85"/>
        <v>2.127354390702092</v>
      </c>
      <c r="H327" s="169">
        <f t="shared" si="85"/>
        <v>2.2336252341341036</v>
      </c>
      <c r="I327" s="169">
        <f t="shared" si="85"/>
        <v>2.3484835327286619</v>
      </c>
      <c r="J327" s="169">
        <f t="shared" si="85"/>
        <v>2.3797788997521296</v>
      </c>
      <c r="K327" s="169">
        <f t="shared" si="85"/>
        <v>2.5306002484840859</v>
      </c>
      <c r="L327" s="169">
        <f t="shared" si="85"/>
        <v>2.7147254380231503</v>
      </c>
      <c r="M327" s="169">
        <f t="shared" si="85"/>
        <v>2.9915166324084721</v>
      </c>
      <c r="N327" s="169">
        <f t="shared" si="85"/>
        <v>3.1596157798800046</v>
      </c>
      <c r="O327" s="169">
        <f t="shared" si="85"/>
        <v>3.3375151240678353</v>
      </c>
      <c r="P327" s="169">
        <f t="shared" si="85"/>
        <v>3.4860081515647066</v>
      </c>
      <c r="Q327" s="169">
        <f t="shared" si="85"/>
        <v>3.6648131520221274</v>
      </c>
    </row>
    <row r="328" spans="1:17" ht="12" customHeight="1" x14ac:dyDescent="0.25">
      <c r="A328" s="23" t="s">
        <v>60</v>
      </c>
      <c r="B328" s="73"/>
      <c r="C328" s="73">
        <f t="shared" si="85"/>
        <v>1.8567708566563861</v>
      </c>
      <c r="D328" s="73">
        <f t="shared" si="85"/>
        <v>1.9072029784026956</v>
      </c>
      <c r="E328" s="73">
        <f t="shared" si="85"/>
        <v>1.9626186106332471</v>
      </c>
      <c r="F328" s="73">
        <f t="shared" si="85"/>
        <v>2.0376366165048272</v>
      </c>
      <c r="G328" s="73">
        <f t="shared" si="85"/>
        <v>2.127354390702092</v>
      </c>
      <c r="H328" s="73">
        <f t="shared" si="85"/>
        <v>2.2336252341341036</v>
      </c>
      <c r="I328" s="73">
        <f t="shared" si="85"/>
        <v>2.3484835327286619</v>
      </c>
      <c r="J328" s="73">
        <f t="shared" si="85"/>
        <v>2.3797788997521296</v>
      </c>
      <c r="K328" s="73">
        <f t="shared" si="85"/>
        <v>2.5306002484840859</v>
      </c>
      <c r="L328" s="73">
        <f t="shared" si="85"/>
        <v>2.7147254380231503</v>
      </c>
      <c r="M328" s="73">
        <f t="shared" si="85"/>
        <v>2.9915166324084721</v>
      </c>
      <c r="N328" s="73">
        <f t="shared" si="85"/>
        <v>3.1596157798800046</v>
      </c>
      <c r="O328" s="73">
        <f t="shared" si="85"/>
        <v>3.3375151240678353</v>
      </c>
      <c r="P328" s="73">
        <f t="shared" si="85"/>
        <v>3.4860081515647066</v>
      </c>
      <c r="Q328" s="73">
        <f t="shared" si="85"/>
        <v>3.6648131520221274</v>
      </c>
    </row>
    <row r="329" spans="1:17" ht="12" customHeight="1" x14ac:dyDescent="0.25">
      <c r="A329" s="158" t="s">
        <v>63</v>
      </c>
      <c r="B329" s="169"/>
      <c r="C329" s="169">
        <f t="shared" si="85"/>
        <v>0.5869625518625492</v>
      </c>
      <c r="D329" s="169">
        <f t="shared" si="85"/>
        <v>0.56786505567584467</v>
      </c>
      <c r="E329" s="169">
        <f t="shared" si="85"/>
        <v>0.62194086513235891</v>
      </c>
      <c r="F329" s="169">
        <f t="shared" si="85"/>
        <v>0.57580214482227599</v>
      </c>
      <c r="G329" s="169">
        <f t="shared" si="85"/>
        <v>0.67952905435203037</v>
      </c>
      <c r="H329" s="169">
        <f t="shared" si="85"/>
        <v>0.62219150302432635</v>
      </c>
      <c r="I329" s="169">
        <f t="shared" si="85"/>
        <v>0.77440674868633341</v>
      </c>
      <c r="J329" s="169">
        <f t="shared" si="85"/>
        <v>0.69289086145551138</v>
      </c>
      <c r="K329" s="169">
        <f t="shared" si="85"/>
        <v>0.62283770050811937</v>
      </c>
      <c r="L329" s="169">
        <f t="shared" si="85"/>
        <v>0.67357016736564512</v>
      </c>
      <c r="M329" s="169">
        <f t="shared" si="85"/>
        <v>0.62065157424149497</v>
      </c>
      <c r="N329" s="169">
        <f t="shared" si="85"/>
        <v>0.66356661848098319</v>
      </c>
      <c r="O329" s="169">
        <f t="shared" si="85"/>
        <v>0.69669761326681678</v>
      </c>
      <c r="P329" s="169">
        <f t="shared" si="85"/>
        <v>0.66490356962391994</v>
      </c>
      <c r="Q329" s="169">
        <f t="shared" si="85"/>
        <v>0.63982364485358034</v>
      </c>
    </row>
    <row r="330" spans="1:17" ht="12" customHeight="1" x14ac:dyDescent="0.25">
      <c r="A330" s="167" t="s">
        <v>160</v>
      </c>
      <c r="B330" s="174"/>
      <c r="C330" s="174">
        <f t="shared" si="85"/>
        <v>0.55815081839524072</v>
      </c>
      <c r="D330" s="174">
        <f t="shared" si="85"/>
        <v>0.56120356194953613</v>
      </c>
      <c r="E330" s="174">
        <f t="shared" si="85"/>
        <v>0.563698955952039</v>
      </c>
      <c r="F330" s="174">
        <f t="shared" si="85"/>
        <v>0.5675990097522905</v>
      </c>
      <c r="G330" s="174">
        <f t="shared" si="85"/>
        <v>0.57054106785414538</v>
      </c>
      <c r="H330" s="174">
        <f t="shared" si="85"/>
        <v>0.57415195733468616</v>
      </c>
      <c r="I330" s="174" t="str">
        <f t="shared" si="85"/>
        <v/>
      </c>
      <c r="J330" s="174">
        <f t="shared" si="85"/>
        <v>0.58086670902772819</v>
      </c>
      <c r="K330" s="174">
        <f t="shared" si="85"/>
        <v>0.58479619356629897</v>
      </c>
      <c r="L330" s="174">
        <f t="shared" si="85"/>
        <v>0.58801129558700993</v>
      </c>
      <c r="M330" s="174">
        <f t="shared" si="85"/>
        <v>0.59126393362367069</v>
      </c>
      <c r="N330" s="174">
        <f t="shared" si="85"/>
        <v>0.59407443035682461</v>
      </c>
      <c r="O330" s="174">
        <f t="shared" si="85"/>
        <v>0.59793131362395935</v>
      </c>
      <c r="P330" s="174">
        <f t="shared" si="85"/>
        <v>0.60123862560845731</v>
      </c>
      <c r="Q330" s="174">
        <f t="shared" si="85"/>
        <v>0.60459009727625312</v>
      </c>
    </row>
    <row r="331" spans="1:17" ht="12" customHeight="1" x14ac:dyDescent="0.25">
      <c r="A331" s="167" t="s">
        <v>159</v>
      </c>
      <c r="B331" s="174"/>
      <c r="C331" s="174">
        <f t="shared" si="85"/>
        <v>0.75880604308286481</v>
      </c>
      <c r="D331" s="174">
        <f t="shared" si="85"/>
        <v>0.76284494409165626</v>
      </c>
      <c r="E331" s="174">
        <f t="shared" si="85"/>
        <v>0.76389662288733051</v>
      </c>
      <c r="F331" s="174">
        <f t="shared" si="85"/>
        <v>0.76716224141056255</v>
      </c>
      <c r="G331" s="174">
        <f t="shared" si="85"/>
        <v>0.7689241572151283</v>
      </c>
      <c r="H331" s="174">
        <f t="shared" si="85"/>
        <v>0.77179527575314644</v>
      </c>
      <c r="I331" s="174">
        <f t="shared" si="85"/>
        <v>0.77440674868633341</v>
      </c>
      <c r="J331" s="174">
        <f t="shared" si="85"/>
        <v>0.77734321532640782</v>
      </c>
      <c r="K331" s="174">
        <f t="shared" si="85"/>
        <v>0.77950997970129243</v>
      </c>
      <c r="L331" s="174">
        <f t="shared" si="85"/>
        <v>0.78189815872381907</v>
      </c>
      <c r="M331" s="174">
        <f t="shared" si="85"/>
        <v>0.77586804449333258</v>
      </c>
      <c r="N331" s="174">
        <f t="shared" si="85"/>
        <v>0.78713101919979633</v>
      </c>
      <c r="O331" s="174">
        <f t="shared" si="85"/>
        <v>0.7899588284767125</v>
      </c>
      <c r="P331" s="174">
        <f t="shared" si="85"/>
        <v>0.79261285371509171</v>
      </c>
      <c r="Q331" s="174">
        <f t="shared" si="85"/>
        <v>0.79544689375634636</v>
      </c>
    </row>
    <row r="332" spans="1:17" ht="12" customHeight="1" x14ac:dyDescent="0.25">
      <c r="A332" s="166" t="s">
        <v>203</v>
      </c>
      <c r="B332" s="173"/>
      <c r="C332" s="173">
        <f t="shared" si="85"/>
        <v>0.54899121946646712</v>
      </c>
      <c r="D332" s="173">
        <f t="shared" si="85"/>
        <v>0.55318804259196719</v>
      </c>
      <c r="E332" s="173">
        <f t="shared" si="85"/>
        <v>0.55668752211706496</v>
      </c>
      <c r="F332" s="173">
        <f t="shared" si="85"/>
        <v>0.5629001481134237</v>
      </c>
      <c r="G332" s="173">
        <f t="shared" si="85"/>
        <v>0.56688747424624375</v>
      </c>
      <c r="H332" s="173">
        <f t="shared" si="85"/>
        <v>0.57072090664083042</v>
      </c>
      <c r="I332" s="173">
        <f t="shared" si="85"/>
        <v>0.57521041848191812</v>
      </c>
      <c r="J332" s="173">
        <f t="shared" si="85"/>
        <v>0.57916234084491536</v>
      </c>
      <c r="K332" s="173">
        <f t="shared" si="85"/>
        <v>0.58291118071408032</v>
      </c>
      <c r="L332" s="173">
        <f t="shared" si="85"/>
        <v>0.58711112344669036</v>
      </c>
      <c r="M332" s="173">
        <f t="shared" si="85"/>
        <v>0.58694847501688119</v>
      </c>
      <c r="N332" s="173">
        <f t="shared" si="85"/>
        <v>0.59312515751969652</v>
      </c>
      <c r="O332" s="173">
        <f t="shared" si="85"/>
        <v>0.5963718453148229</v>
      </c>
      <c r="P332" s="173">
        <f t="shared" si="85"/>
        <v>0.59971771701683352</v>
      </c>
      <c r="Q332" s="173">
        <f t="shared" si="85"/>
        <v>0.6028234122451358</v>
      </c>
    </row>
    <row r="333" spans="1:17" ht="12" customHeight="1" x14ac:dyDescent="0.25">
      <c r="A333" s="147" t="s">
        <v>59</v>
      </c>
      <c r="B333" s="172"/>
      <c r="C333" s="172">
        <f t="shared" si="85"/>
        <v>1.0195870061730024</v>
      </c>
      <c r="D333" s="172">
        <f t="shared" si="85"/>
        <v>1.0194529015415599</v>
      </c>
      <c r="E333" s="172">
        <f t="shared" si="85"/>
        <v>1.016704770100048</v>
      </c>
      <c r="F333" s="172">
        <f t="shared" si="85"/>
        <v>1.0142815531163376</v>
      </c>
      <c r="G333" s="172">
        <f t="shared" si="85"/>
        <v>1.0113367007188943</v>
      </c>
      <c r="H333" s="172">
        <f t="shared" si="85"/>
        <v>1.0110964184948412</v>
      </c>
      <c r="I333" s="172">
        <f t="shared" si="85"/>
        <v>1.0093975144133598</v>
      </c>
      <c r="J333" s="172">
        <f t="shared" si="85"/>
        <v>1.009191162156702</v>
      </c>
      <c r="K333" s="172">
        <f t="shared" si="85"/>
        <v>1.0076786923339354</v>
      </c>
      <c r="L333" s="172">
        <f t="shared" si="85"/>
        <v>1.0059459490845681</v>
      </c>
      <c r="M333" s="172">
        <f t="shared" si="85"/>
        <v>1.0027126979918275</v>
      </c>
      <c r="N333" s="172">
        <f t="shared" si="85"/>
        <v>1.0096383268518831</v>
      </c>
      <c r="O333" s="172">
        <f t="shared" si="85"/>
        <v>1.0113980142688415</v>
      </c>
      <c r="P333" s="172">
        <f t="shared" si="85"/>
        <v>1.0124678139156189</v>
      </c>
      <c r="Q333" s="172">
        <f t="shared" si="85"/>
        <v>1.0143234404479293</v>
      </c>
    </row>
    <row r="334" spans="1:17" ht="12" customHeight="1" x14ac:dyDescent="0.25">
      <c r="A334" s="163" t="s">
        <v>142</v>
      </c>
      <c r="B334" s="171"/>
      <c r="C334" s="171">
        <f t="shared" si="85"/>
        <v>0.69932014143238219</v>
      </c>
      <c r="D334" s="171" t="str">
        <f t="shared" si="85"/>
        <v/>
      </c>
      <c r="E334" s="171">
        <f t="shared" si="85"/>
        <v>0.70877463567836763</v>
      </c>
      <c r="F334" s="171" t="str">
        <f t="shared" si="85"/>
        <v/>
      </c>
      <c r="G334" s="171">
        <f t="shared" si="85"/>
        <v>0.72020234635592584</v>
      </c>
      <c r="H334" s="171">
        <f t="shared" si="85"/>
        <v>0.7278390394026929</v>
      </c>
      <c r="I334" s="171" t="str">
        <f t="shared" si="85"/>
        <v/>
      </c>
      <c r="J334" s="171">
        <f t="shared" si="85"/>
        <v>0.72921786589296411</v>
      </c>
      <c r="K334" s="171" t="str">
        <f t="shared" si="85"/>
        <v/>
      </c>
      <c r="L334" s="171">
        <f t="shared" si="85"/>
        <v>0.74065506318989305</v>
      </c>
      <c r="M334" s="171" t="str">
        <f t="shared" si="85"/>
        <v/>
      </c>
      <c r="N334" s="171">
        <f t="shared" si="85"/>
        <v>0.74523414748763384</v>
      </c>
      <c r="O334" s="171">
        <f t="shared" si="85"/>
        <v>0.74860802250426817</v>
      </c>
      <c r="P334" s="171">
        <f t="shared" si="85"/>
        <v>0.75169713738647903</v>
      </c>
      <c r="Q334" s="171">
        <f t="shared" si="85"/>
        <v>0.75448855181430974</v>
      </c>
    </row>
    <row r="335" spans="1:17" ht="12" customHeight="1" x14ac:dyDescent="0.25">
      <c r="A335" s="161" t="s">
        <v>141</v>
      </c>
      <c r="B335" s="170"/>
      <c r="C335" s="170">
        <f t="shared" si="85"/>
        <v>0.84927010832027827</v>
      </c>
      <c r="D335" s="170" t="str">
        <f t="shared" si="85"/>
        <v/>
      </c>
      <c r="E335" s="170">
        <f t="shared" si="85"/>
        <v>0.84244986906746611</v>
      </c>
      <c r="F335" s="170" t="str">
        <f t="shared" si="85"/>
        <v/>
      </c>
      <c r="G335" s="170">
        <f t="shared" si="85"/>
        <v>0.83793436982416658</v>
      </c>
      <c r="H335" s="170">
        <f t="shared" si="85"/>
        <v>0.84911240630406537</v>
      </c>
      <c r="I335" s="170" t="str">
        <f t="shared" si="85"/>
        <v/>
      </c>
      <c r="J335" s="170">
        <f t="shared" si="85"/>
        <v>0.86511412176612923</v>
      </c>
      <c r="K335" s="170" t="str">
        <f t="shared" si="85"/>
        <v/>
      </c>
      <c r="L335" s="170">
        <f t="shared" si="85"/>
        <v>0.85456636850267853</v>
      </c>
      <c r="M335" s="170" t="str">
        <f t="shared" si="85"/>
        <v/>
      </c>
      <c r="N335" s="170">
        <f t="shared" si="85"/>
        <v>0.86385533744099174</v>
      </c>
      <c r="O335" s="170">
        <f t="shared" si="85"/>
        <v>0.86064824803900064</v>
      </c>
      <c r="P335" s="170">
        <f t="shared" si="85"/>
        <v>0.86988914743962409</v>
      </c>
      <c r="Q335" s="170">
        <f t="shared" si="85"/>
        <v>0.83989333642942021</v>
      </c>
    </row>
    <row r="336" spans="1:17" ht="12" customHeight="1" x14ac:dyDescent="0.25">
      <c r="A336" s="148" t="s">
        <v>60</v>
      </c>
      <c r="B336" s="73"/>
      <c r="C336" s="73">
        <f t="shared" si="85"/>
        <v>0.68339835450409436</v>
      </c>
      <c r="D336" s="73" t="str">
        <f t="shared" si="85"/>
        <v/>
      </c>
      <c r="E336" s="73">
        <f t="shared" si="85"/>
        <v>0.70309669461220281</v>
      </c>
      <c r="F336" s="73" t="str">
        <f t="shared" si="85"/>
        <v/>
      </c>
      <c r="G336" s="73">
        <f t="shared" si="85"/>
        <v>0.7135373591155949</v>
      </c>
      <c r="H336" s="73">
        <f t="shared" si="85"/>
        <v>0.71969284478948392</v>
      </c>
      <c r="I336" s="73" t="str">
        <f t="shared" si="85"/>
        <v/>
      </c>
      <c r="J336" s="73">
        <f t="shared" si="85"/>
        <v>0.73165288665723616</v>
      </c>
      <c r="K336" s="73" t="str">
        <f t="shared" si="85"/>
        <v/>
      </c>
      <c r="L336" s="73">
        <f t="shared" si="85"/>
        <v>0.72950763340979152</v>
      </c>
      <c r="M336" s="73" t="str">
        <f t="shared" si="85"/>
        <v/>
      </c>
      <c r="N336" s="73">
        <f t="shared" si="85"/>
        <v>0.74518825652708109</v>
      </c>
      <c r="O336" s="73">
        <f t="shared" si="85"/>
        <v>0.74798374551611124</v>
      </c>
      <c r="P336" s="73">
        <f t="shared" si="85"/>
        <v>0.75169633613888043</v>
      </c>
      <c r="Q336" s="73">
        <f t="shared" si="85"/>
        <v>0.73990967800391549</v>
      </c>
    </row>
    <row r="337" spans="1:17" ht="12" customHeight="1" x14ac:dyDescent="0.25">
      <c r="A337" s="148" t="s">
        <v>59</v>
      </c>
      <c r="B337" s="73"/>
      <c r="C337" s="73">
        <f t="shared" si="85"/>
        <v>1.0378104115166331</v>
      </c>
      <c r="D337" s="73" t="str">
        <f t="shared" si="85"/>
        <v/>
      </c>
      <c r="E337" s="73">
        <f t="shared" si="85"/>
        <v>1.0147927576430285</v>
      </c>
      <c r="F337" s="73" t="str">
        <f t="shared" si="85"/>
        <v/>
      </c>
      <c r="G337" s="73">
        <f t="shared" si="85"/>
        <v>0.99981673614576128</v>
      </c>
      <c r="H337" s="73">
        <f t="shared" si="85"/>
        <v>1.0070744812083803</v>
      </c>
      <c r="I337" s="73" t="str">
        <f t="shared" si="85"/>
        <v/>
      </c>
      <c r="J337" s="73">
        <f t="shared" si="85"/>
        <v>1.0064209166736644</v>
      </c>
      <c r="K337" s="73" t="str">
        <f t="shared" si="85"/>
        <v/>
      </c>
      <c r="L337" s="73">
        <f t="shared" si="85"/>
        <v>1.0010538662387902</v>
      </c>
      <c r="M337" s="73" t="str">
        <f t="shared" si="85"/>
        <v/>
      </c>
      <c r="N337" s="73">
        <f t="shared" si="85"/>
        <v>1.0000000000000002</v>
      </c>
      <c r="O337" s="73">
        <f t="shared" si="85"/>
        <v>0.99966326507669268</v>
      </c>
      <c r="P337" s="73">
        <f t="shared" si="85"/>
        <v>1</v>
      </c>
      <c r="Q337" s="73">
        <f t="shared" si="85"/>
        <v>0.98400164475027774</v>
      </c>
    </row>
    <row r="338" spans="1:17" ht="12" customHeight="1" x14ac:dyDescent="0.25">
      <c r="A338" s="158" t="s">
        <v>62</v>
      </c>
      <c r="B338" s="169"/>
      <c r="C338" s="169">
        <f t="shared" si="85"/>
        <v>0.53828287982250012</v>
      </c>
      <c r="D338" s="169">
        <f t="shared" si="85"/>
        <v>0.49752005650725845</v>
      </c>
      <c r="E338" s="169">
        <f t="shared" si="85"/>
        <v>0.51195945937717435</v>
      </c>
      <c r="F338" s="169">
        <f t="shared" si="85"/>
        <v>0.52236098015624188</v>
      </c>
      <c r="G338" s="169">
        <f t="shared" si="85"/>
        <v>0.51101801503006605</v>
      </c>
      <c r="H338" s="169">
        <f t="shared" si="85"/>
        <v>0.51648993985879121</v>
      </c>
      <c r="I338" s="169">
        <f t="shared" si="85"/>
        <v>0.52176719925904225</v>
      </c>
      <c r="J338" s="169">
        <f t="shared" si="85"/>
        <v>0.59521073608885655</v>
      </c>
      <c r="K338" s="169">
        <f t="shared" si="85"/>
        <v>0.527457517389743</v>
      </c>
      <c r="L338" s="169">
        <f t="shared" si="85"/>
        <v>0.52867683758760886</v>
      </c>
      <c r="M338" s="169">
        <f t="shared" si="85"/>
        <v>0.52964506059257421</v>
      </c>
      <c r="N338" s="169">
        <f t="shared" si="85"/>
        <v>0.57422253500905096</v>
      </c>
      <c r="O338" s="169">
        <f t="shared" si="85"/>
        <v>0.53337252131392521</v>
      </c>
      <c r="P338" s="169">
        <f t="shared" si="85"/>
        <v>0.64215898931527493</v>
      </c>
      <c r="Q338" s="169">
        <f t="shared" si="85"/>
        <v>0.66318674844200787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0.49369457994738003</v>
      </c>
      <c r="D339" s="73">
        <f t="shared" si="86"/>
        <v>0.49752005650725845</v>
      </c>
      <c r="E339" s="73">
        <f t="shared" si="86"/>
        <v>0.50178878609584687</v>
      </c>
      <c r="F339" s="73">
        <f t="shared" si="86"/>
        <v>0.50644569687586172</v>
      </c>
      <c r="G339" s="73">
        <f t="shared" si="86"/>
        <v>0.51101801503006605</v>
      </c>
      <c r="H339" s="73">
        <f t="shared" si="86"/>
        <v>0.51648993985879121</v>
      </c>
      <c r="I339" s="73">
        <f t="shared" si="86"/>
        <v>0.52176719925904225</v>
      </c>
      <c r="J339" s="73">
        <f t="shared" si="86"/>
        <v>0.52721798806614961</v>
      </c>
      <c r="K339" s="73">
        <f t="shared" si="86"/>
        <v>0.527457517389743</v>
      </c>
      <c r="L339" s="73">
        <f t="shared" si="86"/>
        <v>0.52867683758760886</v>
      </c>
      <c r="M339" s="73">
        <f t="shared" si="86"/>
        <v>0.52964506059257421</v>
      </c>
      <c r="N339" s="73">
        <f t="shared" si="86"/>
        <v>0.53125520406386173</v>
      </c>
      <c r="O339" s="73">
        <f t="shared" si="86"/>
        <v>0.53337252131392521</v>
      </c>
      <c r="P339" s="73">
        <f t="shared" si="86"/>
        <v>0.53446175252942052</v>
      </c>
      <c r="Q339" s="73">
        <f t="shared" si="86"/>
        <v>0.53664888862557814</v>
      </c>
    </row>
    <row r="340" spans="1:17" ht="12" customHeight="1" x14ac:dyDescent="0.25">
      <c r="A340" s="29" t="s">
        <v>140</v>
      </c>
      <c r="B340" s="65"/>
      <c r="C340" s="65">
        <f t="shared" si="86"/>
        <v>0.83210579449190403</v>
      </c>
      <c r="D340" s="65" t="str">
        <f t="shared" si="86"/>
        <v/>
      </c>
      <c r="E340" s="65">
        <f t="shared" si="86"/>
        <v>0.83694119544528389</v>
      </c>
      <c r="F340" s="65">
        <f t="shared" si="86"/>
        <v>0.84041719040175378</v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>
        <f t="shared" si="86"/>
        <v>0.85259863857155993</v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>
        <f t="shared" si="86"/>
        <v>0.85772799337616734</v>
      </c>
      <c r="O340" s="65" t="str">
        <f t="shared" si="86"/>
        <v/>
      </c>
      <c r="P340" s="65">
        <f t="shared" si="86"/>
        <v>0.86124374442255214</v>
      </c>
      <c r="Q340" s="65">
        <f t="shared" si="86"/>
        <v>0.86302748463752932</v>
      </c>
    </row>
    <row r="342" spans="1:17" ht="12" customHeight="1" x14ac:dyDescent="0.25">
      <c r="A342" s="152" t="s">
        <v>190</v>
      </c>
      <c r="B342" s="168"/>
      <c r="C342" s="168">
        <f>SUM(C343,C346,C348,C357)</f>
        <v>902.13429775940415</v>
      </c>
      <c r="D342" s="168">
        <f t="shared" ref="D342:Q342" si="87">SUM(D343,D346,D348,D357)</f>
        <v>597.74216493471317</v>
      </c>
      <c r="E342" s="168">
        <f t="shared" si="87"/>
        <v>1168.2890322208746</v>
      </c>
      <c r="F342" s="168">
        <f t="shared" si="87"/>
        <v>1120.0406019199493</v>
      </c>
      <c r="G342" s="168">
        <f t="shared" si="87"/>
        <v>1116.8531408645508</v>
      </c>
      <c r="H342" s="168">
        <f t="shared" si="87"/>
        <v>545.55275022990145</v>
      </c>
      <c r="I342" s="168">
        <f t="shared" si="87"/>
        <v>193.39116712912642</v>
      </c>
      <c r="J342" s="168">
        <f t="shared" si="87"/>
        <v>1356.5693628488352</v>
      </c>
      <c r="K342" s="168">
        <f t="shared" si="87"/>
        <v>1454.8376118708568</v>
      </c>
      <c r="L342" s="168">
        <f t="shared" si="87"/>
        <v>1686.773427816338</v>
      </c>
      <c r="M342" s="168">
        <f t="shared" si="87"/>
        <v>893.27339911792251</v>
      </c>
      <c r="N342" s="168">
        <f t="shared" si="87"/>
        <v>1664.2177273821494</v>
      </c>
      <c r="O342" s="168">
        <f t="shared" si="87"/>
        <v>1214.9979003804676</v>
      </c>
      <c r="P342" s="168">
        <f t="shared" si="87"/>
        <v>1652.8000970478643</v>
      </c>
      <c r="Q342" s="168">
        <f t="shared" si="87"/>
        <v>1161.6181277540318</v>
      </c>
    </row>
    <row r="343" spans="1:17" ht="12" customHeight="1" x14ac:dyDescent="0.25">
      <c r="A343" s="158" t="s">
        <v>65</v>
      </c>
      <c r="B343" s="157"/>
      <c r="C343" s="157">
        <f>SUM(C344:C345)</f>
        <v>645.19581427087894</v>
      </c>
      <c r="D343" s="157">
        <f t="shared" ref="D343:Q343" si="88">SUM(D344:D345)</f>
        <v>395.41399999110496</v>
      </c>
      <c r="E343" s="157">
        <f t="shared" si="88"/>
        <v>867.58018937082875</v>
      </c>
      <c r="F343" s="157">
        <f t="shared" si="88"/>
        <v>769.54171808727665</v>
      </c>
      <c r="G343" s="157">
        <f t="shared" si="88"/>
        <v>894.79601002600702</v>
      </c>
      <c r="H343" s="157">
        <f t="shared" si="88"/>
        <v>388.78920783603297</v>
      </c>
      <c r="I343" s="157">
        <f t="shared" si="88"/>
        <v>149.84695195485068</v>
      </c>
      <c r="J343" s="157">
        <f t="shared" si="88"/>
        <v>1110.0320019715693</v>
      </c>
      <c r="K343" s="157">
        <f t="shared" si="88"/>
        <v>1034.2645032400012</v>
      </c>
      <c r="L343" s="157">
        <f t="shared" si="88"/>
        <v>1274.8030435059791</v>
      </c>
      <c r="M343" s="157">
        <f t="shared" si="88"/>
        <v>631.99942252083315</v>
      </c>
      <c r="N343" s="157">
        <f t="shared" si="88"/>
        <v>1281.8963057807109</v>
      </c>
      <c r="O343" s="157">
        <f t="shared" si="88"/>
        <v>952.94020365751146</v>
      </c>
      <c r="P343" s="157">
        <f t="shared" si="88"/>
        <v>1239.1962270023305</v>
      </c>
      <c r="Q343" s="157">
        <f t="shared" si="88"/>
        <v>873.06946132348196</v>
      </c>
    </row>
    <row r="344" spans="1:17" ht="12" customHeight="1" x14ac:dyDescent="0.25">
      <c r="A344" s="23" t="s">
        <v>161</v>
      </c>
      <c r="B344" s="156"/>
      <c r="C344" s="156">
        <f>RES_hhdet_in_emi!C$64</f>
        <v>645.19581427087894</v>
      </c>
      <c r="D344" s="156">
        <f>RES_hhdet_in_emi!D$64</f>
        <v>395.41399999110496</v>
      </c>
      <c r="E344" s="156">
        <f>RES_hhdet_in_emi!E$64</f>
        <v>867.58018937082875</v>
      </c>
      <c r="F344" s="156">
        <f>RES_hhdet_in_emi!F$64</f>
        <v>769.54171808727665</v>
      </c>
      <c r="G344" s="156">
        <f>RES_hhdet_in_emi!G$64</f>
        <v>894.79601002600702</v>
      </c>
      <c r="H344" s="156">
        <f>RES_hhdet_in_emi!H$64</f>
        <v>388.78920783603297</v>
      </c>
      <c r="I344" s="156">
        <f>RES_hhdet_in_emi!I$64</f>
        <v>149.84695195485068</v>
      </c>
      <c r="J344" s="156">
        <f>RES_hhdet_in_emi!J$64</f>
        <v>1110.0320019715693</v>
      </c>
      <c r="K344" s="156">
        <f>RES_hhdet_in_emi!K$64</f>
        <v>1034.2645032400012</v>
      </c>
      <c r="L344" s="156">
        <f>RES_hhdet_in_emi!L$64</f>
        <v>1274.8030435059791</v>
      </c>
      <c r="M344" s="156">
        <f>RES_hhdet_in_emi!M$64</f>
        <v>631.99942252083315</v>
      </c>
      <c r="N344" s="156">
        <f>RES_hhdet_in_emi!N$64</f>
        <v>1281.8963057807109</v>
      </c>
      <c r="O344" s="156">
        <f>RES_hhdet_in_emi!O$64</f>
        <v>952.94020365751146</v>
      </c>
      <c r="P344" s="156">
        <f>RES_hhdet_in_emi!P$64</f>
        <v>1239.1962270023305</v>
      </c>
      <c r="Q344" s="156">
        <f>RES_hhdet_in_emi!Q$64</f>
        <v>873.06946132348196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169.09209106223383</v>
      </c>
      <c r="D348" s="157">
        <f t="shared" ref="D348:Q348" si="90">SUM(D349:D350,D353:D354)</f>
        <v>133.30542748145322</v>
      </c>
      <c r="E348" s="157">
        <f t="shared" si="90"/>
        <v>169.63425789023501</v>
      </c>
      <c r="F348" s="157">
        <f t="shared" si="90"/>
        <v>228.81563878622148</v>
      </c>
      <c r="G348" s="157">
        <f t="shared" si="90"/>
        <v>91.409664167296953</v>
      </c>
      <c r="H348" s="157">
        <f t="shared" si="90"/>
        <v>92.80495506477061</v>
      </c>
      <c r="I348" s="157">
        <f t="shared" si="90"/>
        <v>18.88502733363168</v>
      </c>
      <c r="J348" s="157">
        <f t="shared" si="90"/>
        <v>116.44000898774092</v>
      </c>
      <c r="K348" s="157">
        <f t="shared" si="90"/>
        <v>258.69982287147241</v>
      </c>
      <c r="L348" s="157">
        <f t="shared" si="90"/>
        <v>231.52359952291135</v>
      </c>
      <c r="M348" s="157">
        <f t="shared" si="90"/>
        <v>162.29669741253491</v>
      </c>
      <c r="N348" s="157">
        <f t="shared" si="90"/>
        <v>227.43666426356219</v>
      </c>
      <c r="O348" s="157">
        <f t="shared" si="90"/>
        <v>124.14835630278405</v>
      </c>
      <c r="P348" s="157">
        <f t="shared" si="90"/>
        <v>273.57418481317279</v>
      </c>
      <c r="Q348" s="157">
        <f t="shared" si="90"/>
        <v>206.28618002790336</v>
      </c>
    </row>
    <row r="349" spans="1:17" ht="12" customHeight="1" x14ac:dyDescent="0.25">
      <c r="A349" s="167" t="s">
        <v>160</v>
      </c>
      <c r="B349" s="132"/>
      <c r="C349" s="132">
        <f>RES_hhdet_in_emi!C$69</f>
        <v>167.39293964031552</v>
      </c>
      <c r="D349" s="132">
        <f>RES_hhdet_in_emi!D$69</f>
        <v>130.84519015646754</v>
      </c>
      <c r="E349" s="132">
        <f>RES_hhdet_in_emi!E$69</f>
        <v>166.65284306481357</v>
      </c>
      <c r="F349" s="132">
        <f>RES_hhdet_in_emi!F$69</f>
        <v>223.56874123666861</v>
      </c>
      <c r="G349" s="132">
        <f>RES_hhdet_in_emi!G$69</f>
        <v>80.486999020203086</v>
      </c>
      <c r="H349" s="132">
        <f>RES_hhdet_in_emi!H$69</f>
        <v>83.666447742091279</v>
      </c>
      <c r="I349" s="132">
        <f>RES_hhdet_in_emi!I$69</f>
        <v>0</v>
      </c>
      <c r="J349" s="132">
        <f>RES_hhdet_in_emi!J$69</f>
        <v>98.763795913124824</v>
      </c>
      <c r="K349" s="132">
        <f>RES_hhdet_in_emi!K$69</f>
        <v>228.85124584804979</v>
      </c>
      <c r="L349" s="132">
        <f>RES_hhdet_in_emi!L$69</f>
        <v>165.03043945433311</v>
      </c>
      <c r="M349" s="132">
        <f>RES_hhdet_in_emi!M$69</f>
        <v>147.10089413681231</v>
      </c>
      <c r="N349" s="132">
        <f>RES_hhdet_in_emi!N$69</f>
        <v>199.80898591473218</v>
      </c>
      <c r="O349" s="132">
        <f>RES_hhdet_in_emi!O$69</f>
        <v>100.77261514833283</v>
      </c>
      <c r="P349" s="132">
        <f>RES_hhdet_in_emi!P$69</f>
        <v>244.92644046526803</v>
      </c>
      <c r="Q349" s="132">
        <f>RES_hhdet_in_emi!Q$69</f>
        <v>185.9157156231993</v>
      </c>
    </row>
    <row r="350" spans="1:17" ht="12" customHeight="1" x14ac:dyDescent="0.25">
      <c r="A350" s="167" t="s">
        <v>159</v>
      </c>
      <c r="B350" s="132"/>
      <c r="C350" s="132">
        <f>SUM(C351:C352)</f>
        <v>1.6991514219183144</v>
      </c>
      <c r="D350" s="132">
        <f t="shared" ref="D350:Q350" si="91">SUM(D351:D352)</f>
        <v>2.4602373249856728</v>
      </c>
      <c r="E350" s="132">
        <f t="shared" si="91"/>
        <v>2.9814148254214436</v>
      </c>
      <c r="F350" s="132">
        <f t="shared" si="91"/>
        <v>5.246897549552858</v>
      </c>
      <c r="G350" s="132">
        <f t="shared" si="91"/>
        <v>10.922665147093866</v>
      </c>
      <c r="H350" s="132">
        <f t="shared" si="91"/>
        <v>9.1385073226793345</v>
      </c>
      <c r="I350" s="132">
        <f t="shared" si="91"/>
        <v>18.88502733363168</v>
      </c>
      <c r="J350" s="132">
        <f t="shared" si="91"/>
        <v>17.676213074616108</v>
      </c>
      <c r="K350" s="132">
        <f t="shared" si="91"/>
        <v>29.848577023422639</v>
      </c>
      <c r="L350" s="132">
        <f t="shared" si="91"/>
        <v>66.493160068578263</v>
      </c>
      <c r="M350" s="132">
        <f t="shared" si="91"/>
        <v>15.1958032757226</v>
      </c>
      <c r="N350" s="132">
        <f t="shared" si="91"/>
        <v>27.627678348830017</v>
      </c>
      <c r="O350" s="132">
        <f t="shared" si="91"/>
        <v>23.375741154451216</v>
      </c>
      <c r="P350" s="132">
        <f t="shared" si="91"/>
        <v>28.647744347904759</v>
      </c>
      <c r="Q350" s="132">
        <f t="shared" si="91"/>
        <v>20.370464404704052</v>
      </c>
    </row>
    <row r="351" spans="1:17" ht="12" customHeight="1" x14ac:dyDescent="0.25">
      <c r="A351" s="166" t="s">
        <v>203</v>
      </c>
      <c r="B351" s="165"/>
      <c r="C351" s="165">
        <f>RES_hhdet_in_emi!C$71</f>
        <v>1.6991514219183144</v>
      </c>
      <c r="D351" s="165">
        <f>RES_hhdet_in_emi!D$71</f>
        <v>2.4602373249856728</v>
      </c>
      <c r="E351" s="165">
        <f>RES_hhdet_in_emi!E$71</f>
        <v>2.9814148254214436</v>
      </c>
      <c r="F351" s="165">
        <f>RES_hhdet_in_emi!F$71</f>
        <v>5.246897549552858</v>
      </c>
      <c r="G351" s="165">
        <f>RES_hhdet_in_emi!G$71</f>
        <v>10.922665147093866</v>
      </c>
      <c r="H351" s="165">
        <f>RES_hhdet_in_emi!H$71</f>
        <v>9.1385073226793345</v>
      </c>
      <c r="I351" s="165">
        <f>RES_hhdet_in_emi!I$71</f>
        <v>18.88502733363168</v>
      </c>
      <c r="J351" s="165">
        <f>RES_hhdet_in_emi!J$71</f>
        <v>17.676213074616108</v>
      </c>
      <c r="K351" s="165">
        <f>RES_hhdet_in_emi!K$71</f>
        <v>29.848577023422639</v>
      </c>
      <c r="L351" s="165">
        <f>RES_hhdet_in_emi!L$71</f>
        <v>66.493160068578263</v>
      </c>
      <c r="M351" s="165">
        <f>RES_hhdet_in_emi!M$71</f>
        <v>15.1958032757226</v>
      </c>
      <c r="N351" s="165">
        <f>RES_hhdet_in_emi!N$71</f>
        <v>27.627678348830017</v>
      </c>
      <c r="O351" s="165">
        <f>RES_hhdet_in_emi!O$71</f>
        <v>23.375741154451216</v>
      </c>
      <c r="P351" s="165">
        <f>RES_hhdet_in_emi!P$71</f>
        <v>28.647744347904759</v>
      </c>
      <c r="Q351" s="165">
        <f>RES_hhdet_in_emi!Q$71</f>
        <v>20.370464404704052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87.846392426291303</v>
      </c>
      <c r="D357" s="157">
        <f t="shared" ref="D357:Q357" si="93">SUM(D358:D359)</f>
        <v>69.02273746215495</v>
      </c>
      <c r="E357" s="157">
        <f t="shared" si="93"/>
        <v>131.07458495981081</v>
      </c>
      <c r="F357" s="157">
        <f t="shared" si="93"/>
        <v>121.68324504645113</v>
      </c>
      <c r="G357" s="157">
        <f t="shared" si="93"/>
        <v>130.6474666712468</v>
      </c>
      <c r="H357" s="157">
        <f t="shared" si="93"/>
        <v>63.958587329097867</v>
      </c>
      <c r="I357" s="157">
        <f t="shared" si="93"/>
        <v>24.659187840644037</v>
      </c>
      <c r="J357" s="157">
        <f t="shared" si="93"/>
        <v>130.09735188952499</v>
      </c>
      <c r="K357" s="157">
        <f t="shared" si="93"/>
        <v>161.87328575938309</v>
      </c>
      <c r="L357" s="157">
        <f t="shared" si="93"/>
        <v>180.4467847874476</v>
      </c>
      <c r="M357" s="157">
        <f t="shared" si="93"/>
        <v>98.977279184554405</v>
      </c>
      <c r="N357" s="157">
        <f t="shared" si="93"/>
        <v>154.88475733787629</v>
      </c>
      <c r="O357" s="157">
        <f t="shared" si="93"/>
        <v>137.90934042017213</v>
      </c>
      <c r="P357" s="157">
        <f t="shared" si="93"/>
        <v>140.02968523236092</v>
      </c>
      <c r="Q357" s="157">
        <f t="shared" si="93"/>
        <v>82.262486402646587</v>
      </c>
    </row>
    <row r="358" spans="1:17" ht="12" customHeight="1" x14ac:dyDescent="0.25">
      <c r="A358" s="23" t="s">
        <v>203</v>
      </c>
      <c r="B358" s="156"/>
      <c r="C358" s="156">
        <f>RES_hhdet_in_emi!C$78</f>
        <v>87.846392426291303</v>
      </c>
      <c r="D358" s="156">
        <f>RES_hhdet_in_emi!D$78</f>
        <v>69.02273746215495</v>
      </c>
      <c r="E358" s="156">
        <f>RES_hhdet_in_emi!E$78</f>
        <v>131.07458495981081</v>
      </c>
      <c r="F358" s="156">
        <f>RES_hhdet_in_emi!F$78</f>
        <v>121.68324504645113</v>
      </c>
      <c r="G358" s="156">
        <f>RES_hhdet_in_emi!G$78</f>
        <v>130.6474666712468</v>
      </c>
      <c r="H358" s="156">
        <f>RES_hhdet_in_emi!H$78</f>
        <v>63.958587329097867</v>
      </c>
      <c r="I358" s="156">
        <f>RES_hhdet_in_emi!I$78</f>
        <v>24.659187840644037</v>
      </c>
      <c r="J358" s="156">
        <f>RES_hhdet_in_emi!J$78</f>
        <v>130.09735188952499</v>
      </c>
      <c r="K358" s="156">
        <f>RES_hhdet_in_emi!K$78</f>
        <v>161.87328575938309</v>
      </c>
      <c r="L358" s="156">
        <f>RES_hhdet_in_emi!L$78</f>
        <v>180.4467847874476</v>
      </c>
      <c r="M358" s="156">
        <f>RES_hhdet_in_emi!M$78</f>
        <v>98.977279184554405</v>
      </c>
      <c r="N358" s="156">
        <f>RES_hhdet_in_emi!N$78</f>
        <v>154.88475733787629</v>
      </c>
      <c r="O358" s="156">
        <f>RES_hhdet_in_emi!O$78</f>
        <v>137.90934042017213</v>
      </c>
      <c r="P358" s="156">
        <f>RES_hhdet_in_emi!P$78</f>
        <v>140.02968523236092</v>
      </c>
      <c r="Q358" s="156">
        <f>RES_hhdet_in_emi!Q$78</f>
        <v>82.262486402646587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12471.764732488466</v>
      </c>
      <c r="D361" s="168">
        <f t="shared" si="94"/>
        <v>12390.296216963179</v>
      </c>
      <c r="E361" s="168">
        <f t="shared" si="94"/>
        <v>13210.111676960887</v>
      </c>
      <c r="F361" s="168">
        <f t="shared" si="94"/>
        <v>13669.830920370268</v>
      </c>
      <c r="G361" s="168">
        <f t="shared" si="94"/>
        <v>14499.953828660899</v>
      </c>
      <c r="H361" s="168">
        <f t="shared" si="94"/>
        <v>13409.789004239374</v>
      </c>
      <c r="I361" s="168">
        <f t="shared" si="94"/>
        <v>12786.559318577181</v>
      </c>
      <c r="J361" s="168">
        <f t="shared" si="94"/>
        <v>12673.296334664366</v>
      </c>
      <c r="K361" s="168">
        <f t="shared" si="94"/>
        <v>13059.284515153629</v>
      </c>
      <c r="L361" s="168">
        <f t="shared" si="94"/>
        <v>13762.164886624716</v>
      </c>
      <c r="M361" s="168">
        <f t="shared" si="94"/>
        <v>14182.69094389599</v>
      </c>
      <c r="N361" s="168">
        <f t="shared" si="94"/>
        <v>13703.278113796265</v>
      </c>
      <c r="O361" s="168">
        <f t="shared" si="94"/>
        <v>13738.249983798265</v>
      </c>
      <c r="P361" s="168">
        <f t="shared" si="94"/>
        <v>10933.810415902542</v>
      </c>
      <c r="Q361" s="168">
        <f t="shared" si="94"/>
        <v>12462.964002258715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8225.3171892730952</v>
      </c>
      <c r="D362" s="157">
        <f t="shared" si="95"/>
        <v>7951.9449947289932</v>
      </c>
      <c r="E362" s="157">
        <f t="shared" si="95"/>
        <v>8895.8886567439968</v>
      </c>
      <c r="F362" s="157">
        <f t="shared" si="95"/>
        <v>9130.737934256169</v>
      </c>
      <c r="G362" s="157">
        <f t="shared" si="95"/>
        <v>9915.3997476352215</v>
      </c>
      <c r="H362" s="157">
        <f t="shared" si="95"/>
        <v>8942.2991125018343</v>
      </c>
      <c r="I362" s="157">
        <f t="shared" si="95"/>
        <v>8818.2400593729199</v>
      </c>
      <c r="J362" s="157">
        <f t="shared" si="95"/>
        <v>8581.0174636163101</v>
      </c>
      <c r="K362" s="157">
        <f t="shared" si="95"/>
        <v>8874.242483902508</v>
      </c>
      <c r="L362" s="157">
        <f t="shared" si="95"/>
        <v>9778.5872168430506</v>
      </c>
      <c r="M362" s="157">
        <f t="shared" si="95"/>
        <v>9211.1442091019944</v>
      </c>
      <c r="N362" s="157">
        <f t="shared" si="95"/>
        <v>9282.659818099497</v>
      </c>
      <c r="O362" s="157">
        <f t="shared" si="95"/>
        <v>9304.7178280100379</v>
      </c>
      <c r="P362" s="157">
        <f t="shared" si="95"/>
        <v>7112.0706745813268</v>
      </c>
      <c r="Q362" s="157">
        <f t="shared" si="95"/>
        <v>8608.4904542676777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8079.7149356845694</v>
      </c>
      <c r="D363" s="156">
        <f t="shared" si="96"/>
        <v>7798.048803055598</v>
      </c>
      <c r="E363" s="156">
        <f t="shared" si="96"/>
        <v>8712.8521844349525</v>
      </c>
      <c r="F363" s="156">
        <f t="shared" si="96"/>
        <v>8894.6713294558667</v>
      </c>
      <c r="G363" s="156">
        <f t="shared" si="96"/>
        <v>9683.8635222807079</v>
      </c>
      <c r="H363" s="156">
        <f t="shared" si="96"/>
        <v>8751.7558463096102</v>
      </c>
      <c r="I363" s="156">
        <f t="shared" si="96"/>
        <v>8694.2350363904116</v>
      </c>
      <c r="J363" s="156">
        <f t="shared" si="96"/>
        <v>8464.0370359769749</v>
      </c>
      <c r="K363" s="156">
        <f t="shared" si="96"/>
        <v>8764.543138506795</v>
      </c>
      <c r="L363" s="156">
        <f t="shared" si="96"/>
        <v>9644.2876584116948</v>
      </c>
      <c r="M363" s="156">
        <f t="shared" si="96"/>
        <v>9045.4152097263159</v>
      </c>
      <c r="N363" s="156">
        <f t="shared" si="96"/>
        <v>9178.5323253337901</v>
      </c>
      <c r="O363" s="156">
        <f t="shared" si="96"/>
        <v>9191.5916380350864</v>
      </c>
      <c r="P363" s="156">
        <f t="shared" si="96"/>
        <v>7036.3308383775347</v>
      </c>
      <c r="Q363" s="156">
        <f t="shared" si="96"/>
        <v>8435.715830197576</v>
      </c>
    </row>
    <row r="364" spans="1:17" ht="12" customHeight="1" x14ac:dyDescent="0.25">
      <c r="A364" s="23" t="s">
        <v>60</v>
      </c>
      <c r="B364" s="156"/>
      <c r="C364" s="156">
        <f t="shared" si="96"/>
        <v>145.60225358852608</v>
      </c>
      <c r="D364" s="156">
        <f t="shared" si="96"/>
        <v>153.89619167339552</v>
      </c>
      <c r="E364" s="156">
        <f t="shared" si="96"/>
        <v>183.03647230904406</v>
      </c>
      <c r="F364" s="156">
        <f t="shared" si="96"/>
        <v>236.06660480030209</v>
      </c>
      <c r="G364" s="156">
        <f t="shared" si="96"/>
        <v>231.5362253545135</v>
      </c>
      <c r="H364" s="156">
        <f t="shared" si="96"/>
        <v>190.54326619222374</v>
      </c>
      <c r="I364" s="156">
        <f t="shared" si="96"/>
        <v>124.00502298250787</v>
      </c>
      <c r="J364" s="156">
        <f t="shared" si="96"/>
        <v>116.98042763933468</v>
      </c>
      <c r="K364" s="156">
        <f t="shared" si="96"/>
        <v>109.69934539571254</v>
      </c>
      <c r="L364" s="156">
        <f t="shared" si="96"/>
        <v>134.29955843135633</v>
      </c>
      <c r="M364" s="156">
        <f t="shared" si="96"/>
        <v>165.7289993756788</v>
      </c>
      <c r="N364" s="156">
        <f t="shared" si="96"/>
        <v>104.12749276570676</v>
      </c>
      <c r="O364" s="156">
        <f t="shared" si="96"/>
        <v>113.12618997495237</v>
      </c>
      <c r="P364" s="156">
        <f t="shared" si="96"/>
        <v>75.739836203791725</v>
      </c>
      <c r="Q364" s="156">
        <f t="shared" si="96"/>
        <v>172.77462407010097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368.62535345070842</v>
      </c>
      <c r="D365" s="157">
        <f t="shared" si="97"/>
        <v>408.55029452823885</v>
      </c>
      <c r="E365" s="157">
        <f t="shared" si="97"/>
        <v>233.00410040085379</v>
      </c>
      <c r="F365" s="157">
        <f t="shared" si="97"/>
        <v>367.38007608875984</v>
      </c>
      <c r="G365" s="157">
        <f t="shared" si="97"/>
        <v>385.34414245031468</v>
      </c>
      <c r="H365" s="157">
        <f t="shared" si="97"/>
        <v>478.56071876452523</v>
      </c>
      <c r="I365" s="157">
        <f t="shared" si="97"/>
        <v>513.03038370075092</v>
      </c>
      <c r="J365" s="157">
        <f t="shared" si="97"/>
        <v>439.67550413855281</v>
      </c>
      <c r="K365" s="157">
        <f t="shared" si="97"/>
        <v>403.08540508993906</v>
      </c>
      <c r="L365" s="157">
        <f t="shared" si="97"/>
        <v>360.3445005684768</v>
      </c>
      <c r="M365" s="157">
        <f t="shared" si="97"/>
        <v>1050.9672916591014</v>
      </c>
      <c r="N365" s="157">
        <f t="shared" si="97"/>
        <v>782.87561693166697</v>
      </c>
      <c r="O365" s="157">
        <f t="shared" si="97"/>
        <v>720.71693115659696</v>
      </c>
      <c r="P365" s="157">
        <f t="shared" si="97"/>
        <v>410.66296241104419</v>
      </c>
      <c r="Q365" s="157">
        <f t="shared" si="97"/>
        <v>342.10049213524155</v>
      </c>
    </row>
    <row r="366" spans="1:17" ht="12" customHeight="1" x14ac:dyDescent="0.25">
      <c r="A366" s="23" t="s">
        <v>60</v>
      </c>
      <c r="B366" s="156"/>
      <c r="C366" s="156">
        <f t="shared" si="96"/>
        <v>368.62535345070842</v>
      </c>
      <c r="D366" s="156">
        <f t="shared" si="96"/>
        <v>408.55029452823885</v>
      </c>
      <c r="E366" s="156">
        <f t="shared" si="96"/>
        <v>233.00410040085379</v>
      </c>
      <c r="F366" s="156">
        <f t="shared" si="96"/>
        <v>367.38007608875984</v>
      </c>
      <c r="G366" s="156">
        <f t="shared" si="96"/>
        <v>385.34414245031468</v>
      </c>
      <c r="H366" s="156">
        <f t="shared" si="96"/>
        <v>478.56071876452523</v>
      </c>
      <c r="I366" s="156">
        <f t="shared" si="96"/>
        <v>513.03038370075092</v>
      </c>
      <c r="J366" s="156">
        <f t="shared" si="96"/>
        <v>439.67550413855281</v>
      </c>
      <c r="K366" s="156">
        <f t="shared" si="96"/>
        <v>403.08540508993906</v>
      </c>
      <c r="L366" s="156">
        <f t="shared" si="96"/>
        <v>360.3445005684768</v>
      </c>
      <c r="M366" s="156">
        <f t="shared" si="96"/>
        <v>1050.9672916591014</v>
      </c>
      <c r="N366" s="156">
        <f t="shared" si="96"/>
        <v>782.87561693166697</v>
      </c>
      <c r="O366" s="156">
        <f t="shared" si="96"/>
        <v>720.71693115659696</v>
      </c>
      <c r="P366" s="156">
        <f t="shared" si="96"/>
        <v>410.66296241104419</v>
      </c>
      <c r="Q366" s="156">
        <f t="shared" si="96"/>
        <v>342.10049213524155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2610.7903971504193</v>
      </c>
      <c r="D367" s="157">
        <f t="shared" si="98"/>
        <v>2668.5879325603864</v>
      </c>
      <c r="E367" s="157">
        <f t="shared" si="98"/>
        <v>2723.6790221675974</v>
      </c>
      <c r="F367" s="157">
        <f t="shared" si="98"/>
        <v>2694.8708985337285</v>
      </c>
      <c r="G367" s="157">
        <f t="shared" si="98"/>
        <v>2785.2874103118543</v>
      </c>
      <c r="H367" s="157">
        <f t="shared" si="98"/>
        <v>2549.2031484399386</v>
      </c>
      <c r="I367" s="157">
        <f t="shared" si="98"/>
        <v>2024.5438913969479</v>
      </c>
      <c r="J367" s="157">
        <f t="shared" si="98"/>
        <v>2398.5555269820434</v>
      </c>
      <c r="K367" s="157">
        <f t="shared" si="98"/>
        <v>2410.213332675326</v>
      </c>
      <c r="L367" s="157">
        <f t="shared" si="98"/>
        <v>2258.0962499134739</v>
      </c>
      <c r="M367" s="157">
        <f t="shared" si="98"/>
        <v>2503.9791193841511</v>
      </c>
      <c r="N367" s="157">
        <f t="shared" si="98"/>
        <v>2360.6730095431294</v>
      </c>
      <c r="O367" s="157">
        <f t="shared" si="98"/>
        <v>2382.6096825128848</v>
      </c>
      <c r="P367" s="157">
        <f t="shared" si="98"/>
        <v>2225.1107790943947</v>
      </c>
      <c r="Q367" s="157">
        <f t="shared" si="98"/>
        <v>2214.2596801114883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2680.5167523640425</v>
      </c>
      <c r="D368" s="132">
        <f t="shared" si="99"/>
        <v>2698.9827494906094</v>
      </c>
      <c r="E368" s="132">
        <f t="shared" si="99"/>
        <v>2740.4335427327687</v>
      </c>
      <c r="F368" s="132">
        <f t="shared" si="99"/>
        <v>2731.4551385102604</v>
      </c>
      <c r="G368" s="132">
        <f t="shared" si="99"/>
        <v>2712.1719785341538</v>
      </c>
      <c r="H368" s="132">
        <f t="shared" si="99"/>
        <v>2662.7335690873329</v>
      </c>
      <c r="I368" s="132">
        <f t="shared" si="99"/>
        <v>0</v>
      </c>
      <c r="J368" s="132">
        <f t="shared" si="99"/>
        <v>2588.4328583467923</v>
      </c>
      <c r="K368" s="132">
        <f t="shared" si="99"/>
        <v>2544.0007500882002</v>
      </c>
      <c r="L368" s="132">
        <f t="shared" si="99"/>
        <v>2518.3757245711486</v>
      </c>
      <c r="M368" s="132">
        <f t="shared" si="99"/>
        <v>2624.4092077753494</v>
      </c>
      <c r="N368" s="132">
        <f t="shared" si="99"/>
        <v>2462.9201473241919</v>
      </c>
      <c r="O368" s="132">
        <f t="shared" si="99"/>
        <v>2403.3023328144209</v>
      </c>
      <c r="P368" s="132">
        <f t="shared" si="99"/>
        <v>2314.9313763024738</v>
      </c>
      <c r="Q368" s="132">
        <f t="shared" si="99"/>
        <v>2309.456023353257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1974.3230054102455</v>
      </c>
      <c r="D369" s="132">
        <f t="shared" si="100"/>
        <v>2007.0258752839893</v>
      </c>
      <c r="E369" s="132">
        <f t="shared" si="100"/>
        <v>2046.6628168650213</v>
      </c>
      <c r="F369" s="132">
        <f t="shared" si="100"/>
        <v>2053.323372312791</v>
      </c>
      <c r="G369" s="132">
        <f t="shared" si="100"/>
        <v>2058.30191378172</v>
      </c>
      <c r="H369" s="132">
        <f t="shared" si="100"/>
        <v>2035.695039301444</v>
      </c>
      <c r="I369" s="132">
        <f t="shared" si="100"/>
        <v>2024.5438913969479</v>
      </c>
      <c r="J369" s="132">
        <f t="shared" si="100"/>
        <v>2006.8579217178722</v>
      </c>
      <c r="K369" s="132">
        <f t="shared" si="100"/>
        <v>1981.1269028288489</v>
      </c>
      <c r="L369" s="132">
        <f t="shared" si="100"/>
        <v>1968.3528111190292</v>
      </c>
      <c r="M369" s="132">
        <f t="shared" si="100"/>
        <v>2015.4879284258332</v>
      </c>
      <c r="N369" s="132">
        <f t="shared" si="100"/>
        <v>1916.7512587469287</v>
      </c>
      <c r="O369" s="132">
        <f t="shared" si="100"/>
        <v>1870.5178255754508</v>
      </c>
      <c r="P369" s="132">
        <f t="shared" si="100"/>
        <v>1800.6951398030558</v>
      </c>
      <c r="Q369" s="132">
        <f t="shared" si="100"/>
        <v>1794.8314694795001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1094.0723851464704</v>
      </c>
      <c r="D370" s="165">
        <f t="shared" si="101"/>
        <v>1104.5627834059171</v>
      </c>
      <c r="E370" s="165">
        <f t="shared" si="101"/>
        <v>1124.7687711047477</v>
      </c>
      <c r="F370" s="165">
        <f t="shared" si="101"/>
        <v>1124.1399243551962</v>
      </c>
      <c r="G370" s="165">
        <f t="shared" si="101"/>
        <v>1122.6438758335871</v>
      </c>
      <c r="H370" s="165">
        <f t="shared" si="101"/>
        <v>1106.2017211800101</v>
      </c>
      <c r="I370" s="165">
        <f t="shared" si="101"/>
        <v>1095.7237645829614</v>
      </c>
      <c r="J370" s="165">
        <f t="shared" si="101"/>
        <v>1081.9876847116032</v>
      </c>
      <c r="K370" s="165">
        <f t="shared" si="101"/>
        <v>1064.1849073073604</v>
      </c>
      <c r="L370" s="165">
        <f t="shared" si="101"/>
        <v>1052.9332113439814</v>
      </c>
      <c r="M370" s="165">
        <f t="shared" si="101"/>
        <v>1099.6681183453061</v>
      </c>
      <c r="N370" s="165">
        <f t="shared" si="101"/>
        <v>1023.9560076968011</v>
      </c>
      <c r="O370" s="165">
        <f t="shared" si="101"/>
        <v>998.02367968507974</v>
      </c>
      <c r="P370" s="165">
        <f t="shared" si="101"/>
        <v>959.15606384888258</v>
      </c>
      <c r="Q370" s="165">
        <f t="shared" si="101"/>
        <v>954.66947025202035</v>
      </c>
    </row>
    <row r="371" spans="1:17" ht="12" customHeight="1" x14ac:dyDescent="0.25">
      <c r="A371" s="147" t="s">
        <v>59</v>
      </c>
      <c r="B371" s="164"/>
      <c r="C371" s="164">
        <f t="shared" si="101"/>
        <v>880.25062026377532</v>
      </c>
      <c r="D371" s="164">
        <f t="shared" si="101"/>
        <v>902.46309187807219</v>
      </c>
      <c r="E371" s="164">
        <f t="shared" si="101"/>
        <v>921.8940457602738</v>
      </c>
      <c r="F371" s="164">
        <f t="shared" si="101"/>
        <v>929.18344795759481</v>
      </c>
      <c r="G371" s="164">
        <f t="shared" si="101"/>
        <v>935.65803794813314</v>
      </c>
      <c r="H371" s="164">
        <f t="shared" si="101"/>
        <v>929.4933181214335</v>
      </c>
      <c r="I371" s="164">
        <f t="shared" si="101"/>
        <v>928.82012681398612</v>
      </c>
      <c r="J371" s="164">
        <f t="shared" si="101"/>
        <v>924.87023700626833</v>
      </c>
      <c r="K371" s="164">
        <f t="shared" si="101"/>
        <v>916.94199552148825</v>
      </c>
      <c r="L371" s="164">
        <f t="shared" si="101"/>
        <v>915.41959977504769</v>
      </c>
      <c r="M371" s="164">
        <f t="shared" si="101"/>
        <v>915.8198100805273</v>
      </c>
      <c r="N371" s="164">
        <f t="shared" si="101"/>
        <v>892.79525105012783</v>
      </c>
      <c r="O371" s="164">
        <f t="shared" si="101"/>
        <v>872.49414589037121</v>
      </c>
      <c r="P371" s="164">
        <f t="shared" si="101"/>
        <v>841.53907595417354</v>
      </c>
      <c r="Q371" s="164">
        <f t="shared" si="101"/>
        <v>840.16199922747967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2401.4827222134822</v>
      </c>
      <c r="D372" s="162">
        <f t="shared" si="102"/>
        <v>0</v>
      </c>
      <c r="E372" s="162">
        <f t="shared" si="102"/>
        <v>2768.2597271241843</v>
      </c>
      <c r="F372" s="162">
        <f t="shared" si="102"/>
        <v>0</v>
      </c>
      <c r="G372" s="162">
        <f t="shared" si="102"/>
        <v>2995.9209307727506</v>
      </c>
      <c r="H372" s="162">
        <f t="shared" si="102"/>
        <v>2784.1223828961852</v>
      </c>
      <c r="I372" s="162">
        <f t="shared" si="102"/>
        <v>0</v>
      </c>
      <c r="J372" s="162">
        <f t="shared" si="102"/>
        <v>2430.6293725016471</v>
      </c>
      <c r="K372" s="162">
        <f t="shared" si="102"/>
        <v>0</v>
      </c>
      <c r="L372" s="162">
        <f t="shared" si="102"/>
        <v>2645.7492028087986</v>
      </c>
      <c r="M372" s="162">
        <f t="shared" si="102"/>
        <v>0</v>
      </c>
      <c r="N372" s="162">
        <f t="shared" si="102"/>
        <v>2575.3213243532691</v>
      </c>
      <c r="O372" s="162">
        <f t="shared" si="102"/>
        <v>2721.5635187693033</v>
      </c>
      <c r="P372" s="162">
        <f t="shared" si="102"/>
        <v>2344.9356148703273</v>
      </c>
      <c r="Q372" s="162">
        <f t="shared" si="102"/>
        <v>3060.7328658973529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1847.7612392217691</v>
      </c>
      <c r="D373" s="160">
        <f t="shared" si="103"/>
        <v>0</v>
      </c>
      <c r="E373" s="160">
        <f t="shared" si="103"/>
        <v>2066.0209863522009</v>
      </c>
      <c r="F373" s="160">
        <f t="shared" si="103"/>
        <v>0</v>
      </c>
      <c r="G373" s="160">
        <f t="shared" si="103"/>
        <v>2178.4877861138352</v>
      </c>
      <c r="H373" s="160">
        <f t="shared" si="103"/>
        <v>2072.4896544888543</v>
      </c>
      <c r="I373" s="160">
        <f t="shared" si="103"/>
        <v>0</v>
      </c>
      <c r="J373" s="160">
        <f t="shared" si="103"/>
        <v>1909.8332089915732</v>
      </c>
      <c r="K373" s="160">
        <f t="shared" si="103"/>
        <v>0</v>
      </c>
      <c r="L373" s="160">
        <f t="shared" si="103"/>
        <v>1997.4496669719704</v>
      </c>
      <c r="M373" s="160">
        <f t="shared" si="103"/>
        <v>0</v>
      </c>
      <c r="N373" s="160">
        <f t="shared" si="103"/>
        <v>1936.2658482785184</v>
      </c>
      <c r="O373" s="160">
        <f t="shared" si="103"/>
        <v>1972.5451005662792</v>
      </c>
      <c r="P373" s="160">
        <f t="shared" si="103"/>
        <v>1790.5279595662103</v>
      </c>
      <c r="Q373" s="160">
        <f t="shared" si="103"/>
        <v>2114.8772412975386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982.97294740460688</v>
      </c>
      <c r="D374" s="156">
        <f t="shared" si="104"/>
        <v>0</v>
      </c>
      <c r="E374" s="156">
        <f t="shared" si="104"/>
        <v>1142.3436702518029</v>
      </c>
      <c r="F374" s="156">
        <f t="shared" si="104"/>
        <v>0</v>
      </c>
      <c r="G374" s="156">
        <f t="shared" si="104"/>
        <v>1231.8692372368785</v>
      </c>
      <c r="H374" s="156">
        <f t="shared" si="104"/>
        <v>1139.1638314829368</v>
      </c>
      <c r="I374" s="156">
        <f t="shared" si="104"/>
        <v>0</v>
      </c>
      <c r="J374" s="156">
        <f t="shared" si="104"/>
        <v>982.18271446804226</v>
      </c>
      <c r="K374" s="156">
        <f t="shared" si="104"/>
        <v>0</v>
      </c>
      <c r="L374" s="156">
        <f t="shared" si="104"/>
        <v>1077.538069743041</v>
      </c>
      <c r="M374" s="156">
        <f t="shared" si="104"/>
        <v>0</v>
      </c>
      <c r="N374" s="156">
        <f t="shared" si="104"/>
        <v>1034.5373291887825</v>
      </c>
      <c r="O374" s="156">
        <f t="shared" si="104"/>
        <v>1089.5339884691398</v>
      </c>
      <c r="P374" s="156">
        <f t="shared" si="104"/>
        <v>938.23472328081345</v>
      </c>
      <c r="Q374" s="156">
        <f t="shared" si="104"/>
        <v>1248.5924285511624</v>
      </c>
    </row>
    <row r="375" spans="1:17" ht="12" customHeight="1" x14ac:dyDescent="0.25">
      <c r="A375" s="148" t="s">
        <v>59</v>
      </c>
      <c r="B375" s="156"/>
      <c r="C375" s="156">
        <f t="shared" si="104"/>
        <v>864.78829181716242</v>
      </c>
      <c r="D375" s="156">
        <f t="shared" si="104"/>
        <v>0</v>
      </c>
      <c r="E375" s="156">
        <f t="shared" si="104"/>
        <v>923.67731610039812</v>
      </c>
      <c r="F375" s="156">
        <f t="shared" si="104"/>
        <v>0</v>
      </c>
      <c r="G375" s="156">
        <f t="shared" si="104"/>
        <v>946.61854887695688</v>
      </c>
      <c r="H375" s="156">
        <f t="shared" si="104"/>
        <v>933.3258230059173</v>
      </c>
      <c r="I375" s="156">
        <f t="shared" si="104"/>
        <v>0</v>
      </c>
      <c r="J375" s="156">
        <f t="shared" si="104"/>
        <v>927.65049452353082</v>
      </c>
      <c r="K375" s="156">
        <f t="shared" si="104"/>
        <v>0</v>
      </c>
      <c r="L375" s="156">
        <f t="shared" si="104"/>
        <v>919.91159722892996</v>
      </c>
      <c r="M375" s="156">
        <f t="shared" si="104"/>
        <v>0</v>
      </c>
      <c r="N375" s="156">
        <f t="shared" si="104"/>
        <v>901.7285190897361</v>
      </c>
      <c r="O375" s="156">
        <f t="shared" si="104"/>
        <v>883.01111209713974</v>
      </c>
      <c r="P375" s="156">
        <f t="shared" si="104"/>
        <v>852.2932362853968</v>
      </c>
      <c r="Q375" s="156">
        <f t="shared" si="104"/>
        <v>866.28481274637602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1267.0317926142438</v>
      </c>
      <c r="D376" s="157">
        <f t="shared" si="105"/>
        <v>1361.2129951455599</v>
      </c>
      <c r="E376" s="157">
        <f t="shared" si="105"/>
        <v>1357.5398976484369</v>
      </c>
      <c r="F376" s="157">
        <f t="shared" si="105"/>
        <v>1476.8420114916098</v>
      </c>
      <c r="G376" s="157">
        <f t="shared" si="105"/>
        <v>1413.922528263508</v>
      </c>
      <c r="H376" s="157">
        <f t="shared" si="105"/>
        <v>1439.7260245330763</v>
      </c>
      <c r="I376" s="157">
        <f t="shared" si="105"/>
        <v>1430.7449841065634</v>
      </c>
      <c r="J376" s="157">
        <f t="shared" si="105"/>
        <v>1254.0478399274593</v>
      </c>
      <c r="K376" s="157">
        <f t="shared" si="105"/>
        <v>1371.7432934858546</v>
      </c>
      <c r="L376" s="157">
        <f t="shared" si="105"/>
        <v>1365.1369192997145</v>
      </c>
      <c r="M376" s="157">
        <f t="shared" si="105"/>
        <v>1416.600323750745</v>
      </c>
      <c r="N376" s="157">
        <f t="shared" si="105"/>
        <v>1277.0696692219697</v>
      </c>
      <c r="O376" s="157">
        <f t="shared" si="105"/>
        <v>1330.2055421187458</v>
      </c>
      <c r="P376" s="157">
        <f t="shared" si="105"/>
        <v>1185.9659998157758</v>
      </c>
      <c r="Q376" s="157">
        <f t="shared" si="105"/>
        <v>1298.1133757443072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1337.0529985300768</v>
      </c>
      <c r="D377" s="156">
        <f t="shared" si="106"/>
        <v>1361.2129951455599</v>
      </c>
      <c r="E377" s="156">
        <f t="shared" si="106"/>
        <v>1374.2843038932892</v>
      </c>
      <c r="F377" s="156">
        <f t="shared" si="106"/>
        <v>1492.2931368548993</v>
      </c>
      <c r="G377" s="156">
        <f t="shared" si="106"/>
        <v>1413.922528263508</v>
      </c>
      <c r="H377" s="156">
        <f t="shared" si="106"/>
        <v>1439.7260245330763</v>
      </c>
      <c r="I377" s="156">
        <f t="shared" si="106"/>
        <v>1430.7449841065634</v>
      </c>
      <c r="J377" s="156">
        <f t="shared" si="106"/>
        <v>1367.3550940439779</v>
      </c>
      <c r="K377" s="156">
        <f t="shared" si="106"/>
        <v>1371.7432934858546</v>
      </c>
      <c r="L377" s="156">
        <f t="shared" si="106"/>
        <v>1365.1369192997145</v>
      </c>
      <c r="M377" s="156">
        <f t="shared" si="106"/>
        <v>1416.600323750745</v>
      </c>
      <c r="N377" s="156">
        <f t="shared" si="106"/>
        <v>1336.3851438622623</v>
      </c>
      <c r="O377" s="156">
        <f t="shared" si="106"/>
        <v>1330.2055421187458</v>
      </c>
      <c r="P377" s="156">
        <f t="shared" si="106"/>
        <v>1310.3501275460774</v>
      </c>
      <c r="Q377" s="156">
        <f t="shared" si="106"/>
        <v>1321.5925149189857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941.96061891810416</v>
      </c>
      <c r="D378" s="57">
        <f t="shared" si="107"/>
        <v>0</v>
      </c>
      <c r="E378" s="57">
        <f t="shared" si="107"/>
        <v>977.12813635269765</v>
      </c>
      <c r="F378" s="57">
        <f t="shared" si="107"/>
        <v>1223.6486973376461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954.59885368405571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987.78684082058589</v>
      </c>
      <c r="O378" s="57">
        <f t="shared" si="107"/>
        <v>0</v>
      </c>
      <c r="P378" s="57">
        <f t="shared" si="107"/>
        <v>994.01953165513237</v>
      </c>
      <c r="Q378" s="57">
        <f t="shared" si="107"/>
        <v>1262.6856415198902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8363.8159037533642</v>
      </c>
      <c r="D380" s="168">
        <f t="shared" si="108"/>
        <v>8289.0950814273747</v>
      </c>
      <c r="E380" s="168">
        <f t="shared" si="108"/>
        <v>8835.8953845052038</v>
      </c>
      <c r="F380" s="168">
        <f t="shared" si="108"/>
        <v>9289.7321246734409</v>
      </c>
      <c r="G380" s="168">
        <f t="shared" si="108"/>
        <v>10116.130702080578</v>
      </c>
      <c r="H380" s="168">
        <f t="shared" si="108"/>
        <v>9492.1027837340316</v>
      </c>
      <c r="I380" s="168">
        <f t="shared" si="108"/>
        <v>9289.5528687111673</v>
      </c>
      <c r="J380" s="168">
        <f t="shared" si="108"/>
        <v>9249.5714060238606</v>
      </c>
      <c r="K380" s="168">
        <f t="shared" si="108"/>
        <v>9389.0205262528998</v>
      </c>
      <c r="L380" s="168">
        <f t="shared" si="108"/>
        <v>9933.7693243700069</v>
      </c>
      <c r="M380" s="168">
        <f t="shared" si="108"/>
        <v>11940.278470337391</v>
      </c>
      <c r="N380" s="168">
        <f t="shared" si="108"/>
        <v>11260.349276408566</v>
      </c>
      <c r="O380" s="168">
        <f t="shared" si="108"/>
        <v>11270.492886662896</v>
      </c>
      <c r="P380" s="168">
        <f t="shared" si="108"/>
        <v>8730.2401871748789</v>
      </c>
      <c r="Q380" s="168">
        <f t="shared" si="108"/>
        <v>9792.7867342142417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5464.9053743967206</v>
      </c>
      <c r="D381" s="157">
        <f t="shared" si="109"/>
        <v>5317.2781417132937</v>
      </c>
      <c r="E381" s="157">
        <f t="shared" si="109"/>
        <v>5989.6245212318199</v>
      </c>
      <c r="F381" s="157">
        <f t="shared" si="109"/>
        <v>6217.9879454071242</v>
      </c>
      <c r="G381" s="157">
        <f t="shared" si="109"/>
        <v>6681.1435448802276</v>
      </c>
      <c r="H381" s="157">
        <f t="shared" si="109"/>
        <v>6093.480939969817</v>
      </c>
      <c r="I381" s="157">
        <f t="shared" si="109"/>
        <v>5770.3732050797935</v>
      </c>
      <c r="J381" s="157">
        <f t="shared" si="109"/>
        <v>5794.8809753037222</v>
      </c>
      <c r="K381" s="157">
        <f t="shared" si="109"/>
        <v>6144.2644580364013</v>
      </c>
      <c r="L381" s="157">
        <f t="shared" si="109"/>
        <v>6712.8304038735969</v>
      </c>
      <c r="M381" s="157">
        <f t="shared" si="109"/>
        <v>6491.8983905998739</v>
      </c>
      <c r="N381" s="157">
        <f t="shared" si="109"/>
        <v>6486.9771343423081</v>
      </c>
      <c r="O381" s="157">
        <f t="shared" si="109"/>
        <v>6495.6356657372298</v>
      </c>
      <c r="P381" s="157">
        <f t="shared" si="109"/>
        <v>5057.6029250317652</v>
      </c>
      <c r="Q381" s="157">
        <f t="shared" si="109"/>
        <v>6261.4250633735655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5307.1890248806021</v>
      </c>
      <c r="D382" s="156">
        <f t="shared" si="110"/>
        <v>5150.5516224235653</v>
      </c>
      <c r="E382" s="156">
        <f t="shared" si="110"/>
        <v>5792.4150315826555</v>
      </c>
      <c r="F382" s="156">
        <f t="shared" si="110"/>
        <v>5963.3517810275871</v>
      </c>
      <c r="G382" s="156">
        <f t="shared" si="110"/>
        <v>6435.4636310713986</v>
      </c>
      <c r="H382" s="156">
        <f t="shared" si="110"/>
        <v>5889.8122382089687</v>
      </c>
      <c r="I382" s="156">
        <f t="shared" si="110"/>
        <v>5643.0643666527649</v>
      </c>
      <c r="J382" s="156">
        <f t="shared" si="110"/>
        <v>5672.3329660471809</v>
      </c>
      <c r="K382" s="156">
        <f t="shared" si="110"/>
        <v>6027.5500395986392</v>
      </c>
      <c r="L382" s="156">
        <f t="shared" si="110"/>
        <v>6572.9135324240615</v>
      </c>
      <c r="M382" s="156">
        <f t="shared" si="110"/>
        <v>6316.4214368735593</v>
      </c>
      <c r="N382" s="156">
        <f t="shared" si="110"/>
        <v>6378.5085390519225</v>
      </c>
      <c r="O382" s="156">
        <f t="shared" si="110"/>
        <v>6379.0427665712568</v>
      </c>
      <c r="P382" s="156">
        <f t="shared" si="110"/>
        <v>4978.8845159516941</v>
      </c>
      <c r="Q382" s="156">
        <f t="shared" si="110"/>
        <v>6080.2927815038265</v>
      </c>
    </row>
    <row r="383" spans="1:17" ht="12" customHeight="1" x14ac:dyDescent="0.25">
      <c r="A383" s="23" t="s">
        <v>60</v>
      </c>
      <c r="B383" s="156"/>
      <c r="C383" s="156">
        <f t="shared" si="110"/>
        <v>157.71634951611892</v>
      </c>
      <c r="D383" s="156">
        <f t="shared" si="110"/>
        <v>166.72651928972891</v>
      </c>
      <c r="E383" s="156">
        <f t="shared" si="110"/>
        <v>197.20948964916471</v>
      </c>
      <c r="F383" s="156">
        <f t="shared" si="110"/>
        <v>254.63616437953721</v>
      </c>
      <c r="G383" s="156">
        <f t="shared" si="110"/>
        <v>245.67991380882933</v>
      </c>
      <c r="H383" s="156">
        <f t="shared" si="110"/>
        <v>203.66870176084868</v>
      </c>
      <c r="I383" s="156">
        <f t="shared" si="110"/>
        <v>127.30883842702815</v>
      </c>
      <c r="J383" s="156">
        <f t="shared" si="110"/>
        <v>122.54800925654114</v>
      </c>
      <c r="K383" s="156">
        <f t="shared" si="110"/>
        <v>116.71441843776208</v>
      </c>
      <c r="L383" s="156">
        <f t="shared" si="110"/>
        <v>139.91687144953528</v>
      </c>
      <c r="M383" s="156">
        <f t="shared" si="110"/>
        <v>175.47695372631486</v>
      </c>
      <c r="N383" s="156">
        <f t="shared" si="110"/>
        <v>108.46859529038564</v>
      </c>
      <c r="O383" s="156">
        <f t="shared" si="110"/>
        <v>116.59289916597319</v>
      </c>
      <c r="P383" s="156">
        <f t="shared" si="110"/>
        <v>78.718409080070913</v>
      </c>
      <c r="Q383" s="156">
        <f t="shared" si="110"/>
        <v>181.13228186973944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684.45281331193473</v>
      </c>
      <c r="D384" s="157">
        <f t="shared" si="111"/>
        <v>779.18833855155583</v>
      </c>
      <c r="E384" s="157">
        <f t="shared" si="111"/>
        <v>457.29818380057327</v>
      </c>
      <c r="F384" s="157">
        <f t="shared" si="111"/>
        <v>748.58709521278672</v>
      </c>
      <c r="G384" s="157">
        <f t="shared" si="111"/>
        <v>819.76355337300936</v>
      </c>
      <c r="H384" s="157">
        <f t="shared" si="111"/>
        <v>1068.9252974977978</v>
      </c>
      <c r="I384" s="157">
        <f t="shared" si="111"/>
        <v>1204.8434079106808</v>
      </c>
      <c r="J384" s="157">
        <f t="shared" si="111"/>
        <v>1046.3304874868081</v>
      </c>
      <c r="K384" s="157">
        <f t="shared" si="111"/>
        <v>1020.0480262809083</v>
      </c>
      <c r="L384" s="157">
        <f t="shared" si="111"/>
        <v>978.23638214499158</v>
      </c>
      <c r="M384" s="157">
        <f t="shared" si="111"/>
        <v>3143.986133115488</v>
      </c>
      <c r="N384" s="157">
        <f t="shared" si="111"/>
        <v>2473.5861529405888</v>
      </c>
      <c r="O384" s="157">
        <f t="shared" si="111"/>
        <v>2405.4036579068988</v>
      </c>
      <c r="P384" s="157">
        <f t="shared" si="111"/>
        <v>1431.5744345106107</v>
      </c>
      <c r="Q384" s="157">
        <f t="shared" si="111"/>
        <v>1253.7343828904754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684.45281331193473</v>
      </c>
      <c r="D385" s="156">
        <f t="shared" si="112"/>
        <v>779.18833855155583</v>
      </c>
      <c r="E385" s="156">
        <f t="shared" si="112"/>
        <v>457.29818380057327</v>
      </c>
      <c r="F385" s="156">
        <f t="shared" si="112"/>
        <v>748.58709521278672</v>
      </c>
      <c r="G385" s="156">
        <f t="shared" si="112"/>
        <v>819.76355337300936</v>
      </c>
      <c r="H385" s="156">
        <f t="shared" si="112"/>
        <v>1068.9252974977978</v>
      </c>
      <c r="I385" s="156">
        <f t="shared" si="112"/>
        <v>1204.8434079106808</v>
      </c>
      <c r="J385" s="156">
        <f t="shared" si="112"/>
        <v>1046.3304874868081</v>
      </c>
      <c r="K385" s="156">
        <f t="shared" si="112"/>
        <v>1020.0480262809083</v>
      </c>
      <c r="L385" s="156">
        <f t="shared" si="112"/>
        <v>978.23638214499158</v>
      </c>
      <c r="M385" s="156">
        <f t="shared" si="112"/>
        <v>3143.986133115488</v>
      </c>
      <c r="N385" s="156">
        <f t="shared" si="112"/>
        <v>2473.5861529405888</v>
      </c>
      <c r="O385" s="156">
        <f t="shared" si="112"/>
        <v>2405.4036579068988</v>
      </c>
      <c r="P385" s="156">
        <f t="shared" si="112"/>
        <v>1431.5744345106107</v>
      </c>
      <c r="Q385" s="156">
        <f t="shared" si="112"/>
        <v>1253.7343828904754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1532.4361938896484</v>
      </c>
      <c r="D386" s="157">
        <f t="shared" si="113"/>
        <v>1515.3978348992916</v>
      </c>
      <c r="E386" s="157">
        <f t="shared" si="113"/>
        <v>1693.9672873897728</v>
      </c>
      <c r="F386" s="157">
        <f t="shared" si="113"/>
        <v>1551.712443394855</v>
      </c>
      <c r="G386" s="157">
        <f t="shared" si="113"/>
        <v>1892.6837200278298</v>
      </c>
      <c r="H386" s="157">
        <f t="shared" si="113"/>
        <v>1586.0925384421901</v>
      </c>
      <c r="I386" s="157">
        <f t="shared" si="113"/>
        <v>1567.8204525094873</v>
      </c>
      <c r="J386" s="157">
        <f t="shared" si="113"/>
        <v>1661.9372053394663</v>
      </c>
      <c r="K386" s="157">
        <f t="shared" si="113"/>
        <v>1501.1717298575113</v>
      </c>
      <c r="L386" s="157">
        <f t="shared" si="113"/>
        <v>1520.986268981954</v>
      </c>
      <c r="M386" s="157">
        <f t="shared" si="113"/>
        <v>1554.0985823136054</v>
      </c>
      <c r="N386" s="157">
        <f t="shared" si="113"/>
        <v>1566.4638062818603</v>
      </c>
      <c r="O386" s="157">
        <f t="shared" si="113"/>
        <v>1659.9584791531352</v>
      </c>
      <c r="P386" s="157">
        <f t="shared" si="113"/>
        <v>1479.4840998285244</v>
      </c>
      <c r="Q386" s="157">
        <f t="shared" si="113"/>
        <v>1416.7356991812553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1496.1326190541433</v>
      </c>
      <c r="D387" s="132">
        <f t="shared" si="114"/>
        <v>1514.6787326544827</v>
      </c>
      <c r="E387" s="132">
        <f t="shared" si="114"/>
        <v>1544.7795268944096</v>
      </c>
      <c r="F387" s="132">
        <f t="shared" si="114"/>
        <v>1550.3712318012294</v>
      </c>
      <c r="G387" s="132">
        <f t="shared" si="114"/>
        <v>1547.4054968369662</v>
      </c>
      <c r="H387" s="132">
        <f t="shared" si="114"/>
        <v>1528.813690552267</v>
      </c>
      <c r="I387" s="132">
        <f t="shared" si="114"/>
        <v>0</v>
      </c>
      <c r="J387" s="132">
        <f t="shared" si="114"/>
        <v>1503.534475967137</v>
      </c>
      <c r="K387" s="132">
        <f t="shared" si="114"/>
        <v>1487.7219550813888</v>
      </c>
      <c r="L387" s="132">
        <f t="shared" si="114"/>
        <v>1480.8333725799559</v>
      </c>
      <c r="M387" s="132">
        <f t="shared" si="114"/>
        <v>1551.7185116274345</v>
      </c>
      <c r="N387" s="132">
        <f t="shared" si="114"/>
        <v>1463.1578835359658</v>
      </c>
      <c r="O387" s="132">
        <f t="shared" si="114"/>
        <v>1437.0097208952527</v>
      </c>
      <c r="P387" s="132">
        <f t="shared" si="114"/>
        <v>1391.8261590659938</v>
      </c>
      <c r="Q387" s="132">
        <f t="shared" si="114"/>
        <v>1396.2742418143746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1498.1282275028182</v>
      </c>
      <c r="D388" s="132">
        <f t="shared" si="115"/>
        <v>1531.0495416215224</v>
      </c>
      <c r="E388" s="132">
        <f t="shared" si="115"/>
        <v>1563.4388139922607</v>
      </c>
      <c r="F388" s="132">
        <f t="shared" si="115"/>
        <v>1575.2321606441756</v>
      </c>
      <c r="G388" s="132">
        <f t="shared" si="115"/>
        <v>1582.6780643488946</v>
      </c>
      <c r="H388" s="132">
        <f t="shared" si="115"/>
        <v>1571.13981420697</v>
      </c>
      <c r="I388" s="132">
        <f t="shared" si="115"/>
        <v>1567.8204525094873</v>
      </c>
      <c r="J388" s="132">
        <f t="shared" si="115"/>
        <v>1560.0173895714429</v>
      </c>
      <c r="K388" s="132">
        <f t="shared" si="115"/>
        <v>1544.3081918098001</v>
      </c>
      <c r="L388" s="132">
        <f t="shared" si="115"/>
        <v>1539.0514387328219</v>
      </c>
      <c r="M388" s="132">
        <f t="shared" si="115"/>
        <v>1563.7526777276689</v>
      </c>
      <c r="N388" s="132">
        <f t="shared" si="115"/>
        <v>1508.7343718499626</v>
      </c>
      <c r="O388" s="132">
        <f t="shared" si="115"/>
        <v>1477.6320701363909</v>
      </c>
      <c r="P388" s="132">
        <f t="shared" si="115"/>
        <v>1427.2541134301962</v>
      </c>
      <c r="Q388" s="132">
        <f t="shared" si="115"/>
        <v>1427.6931172136069</v>
      </c>
    </row>
    <row r="389" spans="1:17" ht="12" customHeight="1" x14ac:dyDescent="0.25">
      <c r="A389" s="166" t="s">
        <v>203</v>
      </c>
      <c r="B389" s="165"/>
      <c r="C389" s="165">
        <f t="shared" si="115"/>
        <v>600.63613290614705</v>
      </c>
      <c r="D389" s="165">
        <f t="shared" si="115"/>
        <v>611.03092407225427</v>
      </c>
      <c r="E389" s="165">
        <f t="shared" si="115"/>
        <v>626.14474014095811</v>
      </c>
      <c r="F389" s="165">
        <f t="shared" si="115"/>
        <v>632.77852991975294</v>
      </c>
      <c r="G389" s="165">
        <f t="shared" si="115"/>
        <v>636.41275124931587</v>
      </c>
      <c r="H389" s="165">
        <f t="shared" si="115"/>
        <v>631.33244923950258</v>
      </c>
      <c r="I389" s="165">
        <f t="shared" si="115"/>
        <v>630.27172516634801</v>
      </c>
      <c r="J389" s="165">
        <f t="shared" si="115"/>
        <v>626.6465202429423</v>
      </c>
      <c r="K389" s="165">
        <f t="shared" si="115"/>
        <v>620.3252808166377</v>
      </c>
      <c r="L389" s="165">
        <f t="shared" si="115"/>
        <v>618.18880062649646</v>
      </c>
      <c r="M389" s="165">
        <f t="shared" si="115"/>
        <v>645.44852508746067</v>
      </c>
      <c r="N389" s="165">
        <f t="shared" si="115"/>
        <v>607.33406835840481</v>
      </c>
      <c r="O389" s="165">
        <f t="shared" si="115"/>
        <v>595.19322352168081</v>
      </c>
      <c r="P389" s="165">
        <f t="shared" si="115"/>
        <v>575.2228848743041</v>
      </c>
      <c r="Q389" s="165">
        <f t="shared" si="115"/>
        <v>575.49710762357904</v>
      </c>
    </row>
    <row r="390" spans="1:17" ht="12" customHeight="1" x14ac:dyDescent="0.25">
      <c r="A390" s="147" t="s">
        <v>59</v>
      </c>
      <c r="B390" s="164"/>
      <c r="C390" s="164">
        <f t="shared" si="115"/>
        <v>897.492094596671</v>
      </c>
      <c r="D390" s="164">
        <f t="shared" si="115"/>
        <v>920.01861754926801</v>
      </c>
      <c r="E390" s="164">
        <f t="shared" si="115"/>
        <v>937.29407385130241</v>
      </c>
      <c r="F390" s="164">
        <f t="shared" si="115"/>
        <v>942.45363072442285</v>
      </c>
      <c r="G390" s="164">
        <f t="shared" si="115"/>
        <v>946.26531309957886</v>
      </c>
      <c r="H390" s="164">
        <f t="shared" si="115"/>
        <v>939.80736496746749</v>
      </c>
      <c r="I390" s="164">
        <f t="shared" si="115"/>
        <v>937.54872734313926</v>
      </c>
      <c r="J390" s="164">
        <f t="shared" si="115"/>
        <v>933.37086932850059</v>
      </c>
      <c r="K390" s="164">
        <f t="shared" si="115"/>
        <v>923.98291099316248</v>
      </c>
      <c r="L390" s="164">
        <f t="shared" si="115"/>
        <v>920.86263810632579</v>
      </c>
      <c r="M390" s="164">
        <f t="shared" si="115"/>
        <v>918.3041526402086</v>
      </c>
      <c r="N390" s="164">
        <f t="shared" si="115"/>
        <v>901.40030349155791</v>
      </c>
      <c r="O390" s="164">
        <f t="shared" si="115"/>
        <v>882.43884661471031</v>
      </c>
      <c r="P390" s="164">
        <f t="shared" si="115"/>
        <v>852.03122855589208</v>
      </c>
      <c r="Q390" s="164">
        <f t="shared" si="115"/>
        <v>852.19600959002787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1679.4052369457547</v>
      </c>
      <c r="D391" s="162">
        <f t="shared" si="116"/>
        <v>0</v>
      </c>
      <c r="E391" s="162">
        <f t="shared" si="116"/>
        <v>1962.0722795555414</v>
      </c>
      <c r="F391" s="162">
        <f t="shared" si="116"/>
        <v>0</v>
      </c>
      <c r="G391" s="162">
        <f t="shared" si="116"/>
        <v>2157.6692838393651</v>
      </c>
      <c r="H391" s="162">
        <f t="shared" si="116"/>
        <v>2026.3929607466955</v>
      </c>
      <c r="I391" s="162">
        <f t="shared" si="116"/>
        <v>0</v>
      </c>
      <c r="J391" s="162">
        <f t="shared" si="116"/>
        <v>1772.4583637924059</v>
      </c>
      <c r="K391" s="162">
        <f t="shared" si="116"/>
        <v>0</v>
      </c>
      <c r="L391" s="162">
        <f t="shared" si="116"/>
        <v>1959.5875429909599</v>
      </c>
      <c r="M391" s="162">
        <f t="shared" si="116"/>
        <v>0</v>
      </c>
      <c r="N391" s="162">
        <f t="shared" si="116"/>
        <v>1919.2173916611328</v>
      </c>
      <c r="O391" s="162">
        <f t="shared" si="116"/>
        <v>2037.3842839056458</v>
      </c>
      <c r="P391" s="162">
        <f t="shared" si="116"/>
        <v>1762.6813890536282</v>
      </c>
      <c r="Q391" s="162">
        <f t="shared" si="116"/>
        <v>2309.2879074813559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1569.2483877838838</v>
      </c>
      <c r="D392" s="160">
        <f t="shared" si="117"/>
        <v>0</v>
      </c>
      <c r="E392" s="160">
        <f t="shared" si="117"/>
        <v>1740.519109443049</v>
      </c>
      <c r="F392" s="160">
        <f t="shared" si="117"/>
        <v>0</v>
      </c>
      <c r="G392" s="160">
        <f t="shared" si="117"/>
        <v>1825.4297902269404</v>
      </c>
      <c r="H392" s="160">
        <f t="shared" si="117"/>
        <v>1759.7766775633118</v>
      </c>
      <c r="I392" s="160">
        <f t="shared" si="117"/>
        <v>0</v>
      </c>
      <c r="J392" s="160">
        <f t="shared" si="117"/>
        <v>1652.2236793165334</v>
      </c>
      <c r="K392" s="160">
        <f t="shared" si="117"/>
        <v>0</v>
      </c>
      <c r="L392" s="160">
        <f t="shared" si="117"/>
        <v>1706.9533081711213</v>
      </c>
      <c r="M392" s="160">
        <f t="shared" si="117"/>
        <v>0</v>
      </c>
      <c r="N392" s="160">
        <f t="shared" si="117"/>
        <v>1672.6535877401077</v>
      </c>
      <c r="O392" s="160">
        <f t="shared" si="117"/>
        <v>1697.6674849802826</v>
      </c>
      <c r="P392" s="160">
        <f t="shared" si="117"/>
        <v>1557.5608402138605</v>
      </c>
      <c r="Q392" s="160">
        <f t="shared" si="117"/>
        <v>1776.2713023320377</v>
      </c>
    </row>
    <row r="393" spans="1:17" ht="12" customHeight="1" x14ac:dyDescent="0.25">
      <c r="A393" s="148" t="s">
        <v>60</v>
      </c>
      <c r="B393" s="156"/>
      <c r="C393" s="156">
        <f t="shared" si="117"/>
        <v>671.76209477834811</v>
      </c>
      <c r="D393" s="156">
        <f t="shared" si="117"/>
        <v>0</v>
      </c>
      <c r="E393" s="156">
        <f t="shared" si="117"/>
        <v>803.17805866521462</v>
      </c>
      <c r="F393" s="156">
        <f t="shared" si="117"/>
        <v>0</v>
      </c>
      <c r="G393" s="156">
        <f t="shared" si="117"/>
        <v>878.98472231374456</v>
      </c>
      <c r="H393" s="156">
        <f t="shared" si="117"/>
        <v>819.84805856124319</v>
      </c>
      <c r="I393" s="156">
        <f t="shared" si="117"/>
        <v>0</v>
      </c>
      <c r="J393" s="156">
        <f t="shared" si="117"/>
        <v>718.61681826538302</v>
      </c>
      <c r="K393" s="156">
        <f t="shared" si="117"/>
        <v>0</v>
      </c>
      <c r="L393" s="156">
        <f t="shared" si="117"/>
        <v>786.07224716720066</v>
      </c>
      <c r="M393" s="156">
        <f t="shared" si="117"/>
        <v>0</v>
      </c>
      <c r="N393" s="156">
        <f t="shared" si="117"/>
        <v>770.92506865037183</v>
      </c>
      <c r="O393" s="156">
        <f t="shared" si="117"/>
        <v>814.95371356225451</v>
      </c>
      <c r="P393" s="156">
        <f t="shared" si="117"/>
        <v>705.2676039284637</v>
      </c>
      <c r="Q393" s="156">
        <f t="shared" si="117"/>
        <v>923.84562176741758</v>
      </c>
    </row>
    <row r="394" spans="1:17" ht="12" customHeight="1" x14ac:dyDescent="0.25">
      <c r="A394" s="148" t="s">
        <v>59</v>
      </c>
      <c r="B394" s="156"/>
      <c r="C394" s="156">
        <f t="shared" si="117"/>
        <v>897.48629300553557</v>
      </c>
      <c r="D394" s="156">
        <f t="shared" si="117"/>
        <v>0</v>
      </c>
      <c r="E394" s="156">
        <f t="shared" si="117"/>
        <v>937.3410507778342</v>
      </c>
      <c r="F394" s="156">
        <f t="shared" si="117"/>
        <v>0</v>
      </c>
      <c r="G394" s="156">
        <f t="shared" si="117"/>
        <v>946.44506791319577</v>
      </c>
      <c r="H394" s="156">
        <f t="shared" si="117"/>
        <v>939.92861900206867</v>
      </c>
      <c r="I394" s="156">
        <f t="shared" si="117"/>
        <v>0</v>
      </c>
      <c r="J394" s="156">
        <f t="shared" si="117"/>
        <v>933.60686105114996</v>
      </c>
      <c r="K394" s="156">
        <f t="shared" si="117"/>
        <v>0</v>
      </c>
      <c r="L394" s="156">
        <f t="shared" si="117"/>
        <v>920.88106100392099</v>
      </c>
      <c r="M394" s="156">
        <f t="shared" si="117"/>
        <v>0</v>
      </c>
      <c r="N394" s="156">
        <f t="shared" si="117"/>
        <v>901.72851908973621</v>
      </c>
      <c r="O394" s="156">
        <f t="shared" si="117"/>
        <v>882.71377141802805</v>
      </c>
      <c r="P394" s="156">
        <f t="shared" si="117"/>
        <v>852.2932362853968</v>
      </c>
      <c r="Q394" s="156">
        <f t="shared" si="117"/>
        <v>852.42568056462028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682.0215221550601</v>
      </c>
      <c r="D395" s="157">
        <f t="shared" si="118"/>
        <v>677.23076626323359</v>
      </c>
      <c r="E395" s="157">
        <f t="shared" si="118"/>
        <v>695.00539208303849</v>
      </c>
      <c r="F395" s="157">
        <f t="shared" si="118"/>
        <v>771.44464065867328</v>
      </c>
      <c r="G395" s="157">
        <f t="shared" si="118"/>
        <v>722.53988379951011</v>
      </c>
      <c r="H395" s="157">
        <f t="shared" si="118"/>
        <v>743.60400782422505</v>
      </c>
      <c r="I395" s="157">
        <f t="shared" si="118"/>
        <v>746.51580321120457</v>
      </c>
      <c r="J395" s="157">
        <f t="shared" si="118"/>
        <v>746.42273789386365</v>
      </c>
      <c r="K395" s="157">
        <f t="shared" si="118"/>
        <v>723.53631207807871</v>
      </c>
      <c r="L395" s="157">
        <f t="shared" si="118"/>
        <v>721.71626936946382</v>
      </c>
      <c r="M395" s="157">
        <f t="shared" si="118"/>
        <v>750.29536430842359</v>
      </c>
      <c r="N395" s="157">
        <f t="shared" si="118"/>
        <v>733.32218284380963</v>
      </c>
      <c r="O395" s="157">
        <f t="shared" si="118"/>
        <v>709.49508386563207</v>
      </c>
      <c r="P395" s="157">
        <f t="shared" si="118"/>
        <v>761.57872780397804</v>
      </c>
      <c r="Q395" s="157">
        <f t="shared" si="118"/>
        <v>860.89158876894555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660.09581847669119</v>
      </c>
      <c r="D396" s="156">
        <f t="shared" si="119"/>
        <v>677.23076626323359</v>
      </c>
      <c r="E396" s="156">
        <f t="shared" si="119"/>
        <v>689.60045260118955</v>
      </c>
      <c r="F396" s="156">
        <f t="shared" si="119"/>
        <v>755.76543763754523</v>
      </c>
      <c r="G396" s="156">
        <f t="shared" si="119"/>
        <v>722.53988379951011</v>
      </c>
      <c r="H396" s="156">
        <f t="shared" si="119"/>
        <v>743.60400782422505</v>
      </c>
      <c r="I396" s="156">
        <f t="shared" si="119"/>
        <v>746.51580321120457</v>
      </c>
      <c r="J396" s="156">
        <f t="shared" si="119"/>
        <v>720.89420165386684</v>
      </c>
      <c r="K396" s="156">
        <f t="shared" si="119"/>
        <v>723.53631207807871</v>
      </c>
      <c r="L396" s="156">
        <f t="shared" si="119"/>
        <v>721.71626936946382</v>
      </c>
      <c r="M396" s="156">
        <f t="shared" si="119"/>
        <v>750.29536430842359</v>
      </c>
      <c r="N396" s="156">
        <f t="shared" si="119"/>
        <v>709.96156231045939</v>
      </c>
      <c r="O396" s="156">
        <f t="shared" si="119"/>
        <v>709.49508386563207</v>
      </c>
      <c r="P396" s="156">
        <f t="shared" si="119"/>
        <v>700.33202559542622</v>
      </c>
      <c r="Q396" s="156">
        <f t="shared" si="119"/>
        <v>709.23115434715646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783.81088918493492</v>
      </c>
      <c r="D397" s="57">
        <f t="shared" si="120"/>
        <v>0</v>
      </c>
      <c r="E397" s="57">
        <f t="shared" si="120"/>
        <v>817.79879054224932</v>
      </c>
      <c r="F397" s="57">
        <f t="shared" si="120"/>
        <v>1028.3754002552707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813.88968303299771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847.25242486042475</v>
      </c>
      <c r="O397" s="57">
        <f t="shared" si="120"/>
        <v>0</v>
      </c>
      <c r="P397" s="57">
        <f t="shared" si="120"/>
        <v>856.09310347181781</v>
      </c>
      <c r="Q397" s="57">
        <f t="shared" si="120"/>
        <v>1089.7324130888358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2282.0188086715589</v>
      </c>
      <c r="D399" s="168">
        <f t="shared" si="121"/>
        <v>2381.1750709859034</v>
      </c>
      <c r="E399" s="168">
        <f t="shared" si="121"/>
        <v>2369.9792692935498</v>
      </c>
      <c r="F399" s="168">
        <f t="shared" si="121"/>
        <v>2615.0200955526784</v>
      </c>
      <c r="G399" s="168">
        <f t="shared" si="121"/>
        <v>2441.5421104845946</v>
      </c>
      <c r="H399" s="168">
        <f t="shared" si="121"/>
        <v>2480.6258765539092</v>
      </c>
      <c r="I399" s="168">
        <f t="shared" si="121"/>
        <v>2266.5412404353024</v>
      </c>
      <c r="J399" s="168">
        <f t="shared" si="121"/>
        <v>2089.4288552028579</v>
      </c>
      <c r="K399" s="168">
        <f t="shared" si="121"/>
        <v>2490.3231835782108</v>
      </c>
      <c r="L399" s="168">
        <f t="shared" si="121"/>
        <v>2577.6701521630016</v>
      </c>
      <c r="M399" s="168">
        <f t="shared" si="121"/>
        <v>2582.4965784867936</v>
      </c>
      <c r="N399" s="168">
        <f t="shared" si="121"/>
        <v>2406.9885127809575</v>
      </c>
      <c r="O399" s="168">
        <f t="shared" si="121"/>
        <v>2367.2500096303152</v>
      </c>
      <c r="P399" s="168">
        <f t="shared" si="121"/>
        <v>1895.7018172341859</v>
      </c>
      <c r="Q399" s="168">
        <f t="shared" si="121"/>
        <v>2267.1489441848516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1632.0729486719699</v>
      </c>
      <c r="D400" s="157">
        <f t="shared" si="122"/>
        <v>1575.1774171736367</v>
      </c>
      <c r="E400" s="157">
        <f t="shared" si="122"/>
        <v>1759.9643637413735</v>
      </c>
      <c r="F400" s="157">
        <f t="shared" si="122"/>
        <v>1796.6911679048123</v>
      </c>
      <c r="G400" s="157">
        <f t="shared" si="122"/>
        <v>1956.1051125136644</v>
      </c>
      <c r="H400" s="157">
        <f t="shared" si="122"/>
        <v>1767.8227615506187</v>
      </c>
      <c r="I400" s="157">
        <f t="shared" si="122"/>
        <v>1756.2037677368387</v>
      </c>
      <c r="J400" s="157">
        <f t="shared" si="122"/>
        <v>1709.7046112314715</v>
      </c>
      <c r="K400" s="157">
        <f t="shared" si="122"/>
        <v>1770.4057479366381</v>
      </c>
      <c r="L400" s="157">
        <f t="shared" si="122"/>
        <v>1948.1109323532148</v>
      </c>
      <c r="M400" s="157">
        <f t="shared" si="122"/>
        <v>1827.1408819263631</v>
      </c>
      <c r="N400" s="157">
        <f t="shared" si="122"/>
        <v>1854.0300537743283</v>
      </c>
      <c r="O400" s="157">
        <f t="shared" si="122"/>
        <v>1856.6679873100654</v>
      </c>
      <c r="P400" s="157">
        <f t="shared" si="122"/>
        <v>1421.3131664464288</v>
      </c>
      <c r="Q400" s="157">
        <f t="shared" si="122"/>
        <v>1703.9838309571344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1632.0729486719699</v>
      </c>
      <c r="D401" s="156">
        <f t="shared" si="123"/>
        <v>1575.1774171736367</v>
      </c>
      <c r="E401" s="156">
        <f t="shared" si="123"/>
        <v>1759.9643637413735</v>
      </c>
      <c r="F401" s="156">
        <f t="shared" si="123"/>
        <v>1796.6911679048123</v>
      </c>
      <c r="G401" s="156">
        <f t="shared" si="123"/>
        <v>1956.1051125136644</v>
      </c>
      <c r="H401" s="156">
        <f t="shared" si="123"/>
        <v>1767.8227615506187</v>
      </c>
      <c r="I401" s="156">
        <f t="shared" si="123"/>
        <v>1756.2037677368387</v>
      </c>
      <c r="J401" s="156">
        <f t="shared" si="123"/>
        <v>1709.7046112314715</v>
      </c>
      <c r="K401" s="156">
        <f t="shared" si="123"/>
        <v>1770.4057479366381</v>
      </c>
      <c r="L401" s="156">
        <f t="shared" si="123"/>
        <v>1948.1109323532148</v>
      </c>
      <c r="M401" s="156">
        <f t="shared" si="123"/>
        <v>1827.1408819263631</v>
      </c>
      <c r="N401" s="156">
        <f t="shared" si="123"/>
        <v>1854.0300537743283</v>
      </c>
      <c r="O401" s="156">
        <f t="shared" si="123"/>
        <v>1856.6679873100654</v>
      </c>
      <c r="P401" s="156">
        <f t="shared" si="123"/>
        <v>1421.3131664464288</v>
      </c>
      <c r="Q401" s="156">
        <f t="shared" si="123"/>
        <v>1703.9838309571344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427.73158404463197</v>
      </c>
      <c r="D405" s="157">
        <f t="shared" si="127"/>
        <v>531.03759340889962</v>
      </c>
      <c r="E405" s="157">
        <f t="shared" si="127"/>
        <v>344.11833328402406</v>
      </c>
      <c r="F405" s="157">
        <f t="shared" si="127"/>
        <v>534.22839545012971</v>
      </c>
      <c r="G405" s="157">
        <f t="shared" si="127"/>
        <v>199.82980411994652</v>
      </c>
      <c r="H405" s="157">
        <f t="shared" si="127"/>
        <v>421.98370901636565</v>
      </c>
      <c r="I405" s="157">
        <f t="shared" si="127"/>
        <v>221.33220412204409</v>
      </c>
      <c r="J405" s="157">
        <f t="shared" si="127"/>
        <v>179.34439722871477</v>
      </c>
      <c r="K405" s="157">
        <f t="shared" si="127"/>
        <v>442.83029337956998</v>
      </c>
      <c r="L405" s="157">
        <f t="shared" si="127"/>
        <v>353.80654103861633</v>
      </c>
      <c r="M405" s="157">
        <f t="shared" si="127"/>
        <v>469.20759778748067</v>
      </c>
      <c r="N405" s="157">
        <f t="shared" si="127"/>
        <v>328.94580394161795</v>
      </c>
      <c r="O405" s="157">
        <f t="shared" si="127"/>
        <v>241.88535433791597</v>
      </c>
      <c r="P405" s="157">
        <f t="shared" si="127"/>
        <v>313.77967621433038</v>
      </c>
      <c r="Q405" s="157">
        <f t="shared" si="127"/>
        <v>402.61208401976404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541.4546075968376</v>
      </c>
      <c r="D406" s="132">
        <f t="shared" si="128"/>
        <v>545.18467166721939</v>
      </c>
      <c r="E406" s="132">
        <f t="shared" si="128"/>
        <v>553.5575807228023</v>
      </c>
      <c r="F406" s="132">
        <f t="shared" si="128"/>
        <v>551.74397581589153</v>
      </c>
      <c r="G406" s="132">
        <f t="shared" si="128"/>
        <v>547.84884783025882</v>
      </c>
      <c r="H406" s="132">
        <f t="shared" si="128"/>
        <v>537.86246943376818</v>
      </c>
      <c r="I406" s="132">
        <f t="shared" si="128"/>
        <v>0</v>
      </c>
      <c r="J406" s="132">
        <f t="shared" si="128"/>
        <v>522.85399685373125</v>
      </c>
      <c r="K406" s="132">
        <f t="shared" si="128"/>
        <v>513.87887303828086</v>
      </c>
      <c r="L406" s="132">
        <f t="shared" si="128"/>
        <v>508.70271134342948</v>
      </c>
      <c r="M406" s="132">
        <f t="shared" si="128"/>
        <v>530.12108822535822</v>
      </c>
      <c r="N406" s="132">
        <f t="shared" si="128"/>
        <v>497.50088699712546</v>
      </c>
      <c r="O406" s="132">
        <f t="shared" si="128"/>
        <v>485.45830590424487</v>
      </c>
      <c r="P406" s="132">
        <f t="shared" si="128"/>
        <v>467.60769499538401</v>
      </c>
      <c r="Q406" s="132">
        <f t="shared" si="128"/>
        <v>466.50169366934961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220.99863149878399</v>
      </c>
      <c r="D407" s="132">
        <f t="shared" si="129"/>
        <v>223.11765368661162</v>
      </c>
      <c r="E407" s="132">
        <f t="shared" si="129"/>
        <v>227.19918950649708</v>
      </c>
      <c r="F407" s="132">
        <f t="shared" si="129"/>
        <v>227.07216475661758</v>
      </c>
      <c r="G407" s="132">
        <f t="shared" si="129"/>
        <v>226.76996841164066</v>
      </c>
      <c r="H407" s="132">
        <f t="shared" si="129"/>
        <v>223.44871313944466</v>
      </c>
      <c r="I407" s="132">
        <f t="shared" si="129"/>
        <v>221.33220412204409</v>
      </c>
      <c r="J407" s="132">
        <f t="shared" si="129"/>
        <v>218.55756608626024</v>
      </c>
      <c r="K407" s="132">
        <f t="shared" si="129"/>
        <v>214.96146998089296</v>
      </c>
      <c r="L407" s="132">
        <f t="shared" si="129"/>
        <v>212.6886684334759</v>
      </c>
      <c r="M407" s="132">
        <f t="shared" si="129"/>
        <v>222.1289491961906</v>
      </c>
      <c r="N407" s="132">
        <f t="shared" si="129"/>
        <v>206.83537898240257</v>
      </c>
      <c r="O407" s="132">
        <f t="shared" si="129"/>
        <v>201.59714330442162</v>
      </c>
      <c r="P407" s="132">
        <f t="shared" si="129"/>
        <v>193.74602666347823</v>
      </c>
      <c r="Q407" s="132">
        <f t="shared" si="129"/>
        <v>192.83975112041622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220.99863149878399</v>
      </c>
      <c r="D408" s="165">
        <f t="shared" si="130"/>
        <v>223.11765368661162</v>
      </c>
      <c r="E408" s="165">
        <f t="shared" si="130"/>
        <v>227.19918950649708</v>
      </c>
      <c r="F408" s="165">
        <f t="shared" si="130"/>
        <v>227.07216475661758</v>
      </c>
      <c r="G408" s="165">
        <f t="shared" si="130"/>
        <v>226.76996841164066</v>
      </c>
      <c r="H408" s="165">
        <f t="shared" si="130"/>
        <v>223.44871313944466</v>
      </c>
      <c r="I408" s="165">
        <f t="shared" si="130"/>
        <v>221.33220412204409</v>
      </c>
      <c r="J408" s="165">
        <f t="shared" si="130"/>
        <v>218.55756608626024</v>
      </c>
      <c r="K408" s="165">
        <f t="shared" si="130"/>
        <v>214.96146998089296</v>
      </c>
      <c r="L408" s="165">
        <f t="shared" si="130"/>
        <v>212.6886684334759</v>
      </c>
      <c r="M408" s="165">
        <f t="shared" si="130"/>
        <v>222.1289491961906</v>
      </c>
      <c r="N408" s="165">
        <f t="shared" si="130"/>
        <v>206.83537898240257</v>
      </c>
      <c r="O408" s="165">
        <f t="shared" si="130"/>
        <v>201.59714330442162</v>
      </c>
      <c r="P408" s="165">
        <f t="shared" si="130"/>
        <v>193.74602666347823</v>
      </c>
      <c r="Q408" s="165">
        <f t="shared" si="130"/>
        <v>192.83975112041622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222.21427595495697</v>
      </c>
      <c r="D414" s="157">
        <f t="shared" si="136"/>
        <v>274.96006040336727</v>
      </c>
      <c r="E414" s="157">
        <f t="shared" si="136"/>
        <v>265.89657226815257</v>
      </c>
      <c r="F414" s="157">
        <f t="shared" si="136"/>
        <v>284.10053219773641</v>
      </c>
      <c r="G414" s="157">
        <f t="shared" si="136"/>
        <v>285.60719385098355</v>
      </c>
      <c r="H414" s="157">
        <f t="shared" si="136"/>
        <v>290.81940598692478</v>
      </c>
      <c r="I414" s="157">
        <f t="shared" si="136"/>
        <v>289.00526857641984</v>
      </c>
      <c r="J414" s="157">
        <f t="shared" si="136"/>
        <v>200.37984674267179</v>
      </c>
      <c r="K414" s="157">
        <f t="shared" si="136"/>
        <v>277.08714226200271</v>
      </c>
      <c r="L414" s="157">
        <f t="shared" si="136"/>
        <v>275.75267877117028</v>
      </c>
      <c r="M414" s="157">
        <f t="shared" si="136"/>
        <v>286.14809877294977</v>
      </c>
      <c r="N414" s="157">
        <f t="shared" si="136"/>
        <v>224.01265506501122</v>
      </c>
      <c r="O414" s="157">
        <f t="shared" si="136"/>
        <v>268.69666798233351</v>
      </c>
      <c r="P414" s="157">
        <f t="shared" si="136"/>
        <v>160.60897457342671</v>
      </c>
      <c r="Q414" s="157">
        <f t="shared" si="136"/>
        <v>160.55302920795316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270.07982920337929</v>
      </c>
      <c r="D415" s="156">
        <f t="shared" si="137"/>
        <v>274.96006040336727</v>
      </c>
      <c r="E415" s="156">
        <f t="shared" si="137"/>
        <v>277.60041709673129</v>
      </c>
      <c r="F415" s="156">
        <f t="shared" si="137"/>
        <v>301.43777095316096</v>
      </c>
      <c r="G415" s="156">
        <f t="shared" si="137"/>
        <v>285.60719385098355</v>
      </c>
      <c r="H415" s="156">
        <f t="shared" si="137"/>
        <v>290.81940598692478</v>
      </c>
      <c r="I415" s="156">
        <f t="shared" si="137"/>
        <v>289.00526857641984</v>
      </c>
      <c r="J415" s="156">
        <f t="shared" si="137"/>
        <v>276.20074197938459</v>
      </c>
      <c r="K415" s="156">
        <f t="shared" si="137"/>
        <v>277.08714226200271</v>
      </c>
      <c r="L415" s="156">
        <f t="shared" si="137"/>
        <v>275.75267877117028</v>
      </c>
      <c r="M415" s="156">
        <f t="shared" si="137"/>
        <v>286.14809877294977</v>
      </c>
      <c r="N415" s="156">
        <f t="shared" si="137"/>
        <v>269.94492499628029</v>
      </c>
      <c r="O415" s="156">
        <f t="shared" si="137"/>
        <v>268.69666798233351</v>
      </c>
      <c r="P415" s="156">
        <f t="shared" si="137"/>
        <v>264.68594665532254</v>
      </c>
      <c r="Q415" s="156">
        <f t="shared" si="137"/>
        <v>266.95686790141474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133.57801725752583</v>
      </c>
      <c r="D418" s="184">
        <f>D361/RES_summary!D$21</f>
        <v>132.38267696672702</v>
      </c>
      <c r="E418" s="184">
        <f>E361/RES_summary!E$21</f>
        <v>139.91084886487002</v>
      </c>
      <c r="F418" s="184">
        <f>F361/RES_summary!F$21</f>
        <v>144.0921684560866</v>
      </c>
      <c r="G418" s="184">
        <f>G361/RES_summary!G$21</f>
        <v>151.81874775159869</v>
      </c>
      <c r="H418" s="184">
        <f>H361/RES_summary!H$21</f>
        <v>140.08950010887318</v>
      </c>
      <c r="I418" s="184">
        <f>I361/RES_summary!I$21</f>
        <v>133.15488878772931</v>
      </c>
      <c r="J418" s="184">
        <f>J361/RES_summary!J$21</f>
        <v>131.09651366126326</v>
      </c>
      <c r="K418" s="184">
        <f>K361/RES_summary!K$21</f>
        <v>133.4644838983761</v>
      </c>
      <c r="L418" s="184">
        <f>L361/RES_summary!L$21</f>
        <v>140.17334391485556</v>
      </c>
      <c r="M418" s="184">
        <f>M361/RES_summary!M$21</f>
        <v>142.19006558433935</v>
      </c>
      <c r="N418" s="184">
        <f>N361/RES_summary!N$21</f>
        <v>136.42200564801865</v>
      </c>
      <c r="O418" s="184">
        <f>O361/RES_summary!O$21</f>
        <v>135.39026896568819</v>
      </c>
      <c r="P418" s="184">
        <f>P361/RES_summary!P$21</f>
        <v>106.65173371574598</v>
      </c>
      <c r="Q418" s="184">
        <f>Q361/RES_summary!Q$21</f>
        <v>120.1556560884258</v>
      </c>
    </row>
    <row r="419" spans="1:17" ht="12" customHeight="1" x14ac:dyDescent="0.25">
      <c r="A419" s="158" t="s">
        <v>65</v>
      </c>
      <c r="B419" s="157"/>
      <c r="C419" s="178">
        <f>C362/RES_summary!C$21</f>
        <v>88.096719672334586</v>
      </c>
      <c r="D419" s="178">
        <f>D362/RES_summary!D$21</f>
        <v>84.96163021939465</v>
      </c>
      <c r="E419" s="178">
        <f>E362/RES_summary!E$21</f>
        <v>94.218078075987947</v>
      </c>
      <c r="F419" s="178">
        <f>F362/RES_summary!F$21</f>
        <v>96.246093767748164</v>
      </c>
      <c r="G419" s="178">
        <f>G362/RES_summary!G$21</f>
        <v>103.81712872540359</v>
      </c>
      <c r="H419" s="178">
        <f>H362/RES_summary!H$21</f>
        <v>93.41848794924114</v>
      </c>
      <c r="I419" s="178">
        <f>I362/RES_summary!I$21</f>
        <v>91.83015893128929</v>
      </c>
      <c r="J419" s="178">
        <f>J362/RES_summary!J$21</f>
        <v>88.764709941291429</v>
      </c>
      <c r="K419" s="178">
        <f>K362/RES_summary!K$21</f>
        <v>90.693804222486392</v>
      </c>
      <c r="L419" s="178">
        <f>L362/RES_summary!L$21</f>
        <v>99.598957012941725</v>
      </c>
      <c r="M419" s="178">
        <f>M362/RES_summary!M$21</f>
        <v>92.347298857464637</v>
      </c>
      <c r="N419" s="178">
        <f>N362/RES_summary!N$21</f>
        <v>92.412856224413417</v>
      </c>
      <c r="O419" s="178">
        <f>O362/RES_summary!O$21</f>
        <v>91.697869151440514</v>
      </c>
      <c r="P419" s="178">
        <f>P362/RES_summary!P$21</f>
        <v>69.373314416518639</v>
      </c>
      <c r="Q419" s="178">
        <f>Q362/RES_summary!Q$21</f>
        <v>82.994608527796615</v>
      </c>
    </row>
    <row r="420" spans="1:17" ht="12" customHeight="1" x14ac:dyDescent="0.25">
      <c r="A420" s="23" t="s">
        <v>161</v>
      </c>
      <c r="B420" s="156"/>
      <c r="C420" s="177">
        <f>C363/RES_summary!C$21</f>
        <v>86.537256295678816</v>
      </c>
      <c r="D420" s="177">
        <f>D363/RES_summary!D$21</f>
        <v>83.317344282080555</v>
      </c>
      <c r="E420" s="177">
        <f>E363/RES_summary!E$21</f>
        <v>92.279503381070512</v>
      </c>
      <c r="F420" s="177">
        <f>F363/RES_summary!F$21</f>
        <v>93.757741923172446</v>
      </c>
      <c r="G420" s="177">
        <f>G363/RES_summary!G$21</f>
        <v>101.39287688240992</v>
      </c>
      <c r="H420" s="177">
        <f>H363/RES_summary!H$21</f>
        <v>91.427918902886873</v>
      </c>
      <c r="I420" s="177">
        <f>I363/RES_summary!I$21</f>
        <v>90.538812711171559</v>
      </c>
      <c r="J420" s="177">
        <f>J363/RES_summary!J$21</f>
        <v>87.554628063210998</v>
      </c>
      <c r="K420" s="177">
        <f>K363/RES_summary!K$21</f>
        <v>89.572688704998455</v>
      </c>
      <c r="L420" s="177">
        <f>L363/RES_summary!L$21</f>
        <v>98.231060439495806</v>
      </c>
      <c r="M420" s="177">
        <f>M363/RES_summary!M$21</f>
        <v>90.685765275179492</v>
      </c>
      <c r="N420" s="177">
        <f>N363/RES_summary!N$21</f>
        <v>91.37622241400453</v>
      </c>
      <c r="O420" s="177">
        <f>O363/RES_summary!O$21</f>
        <v>90.583012069509778</v>
      </c>
      <c r="P420" s="177">
        <f>P363/RES_summary!P$21</f>
        <v>68.634524869671154</v>
      </c>
      <c r="Q420" s="177">
        <f>Q363/RES_summary!Q$21</f>
        <v>81.328885325289434</v>
      </c>
    </row>
    <row r="421" spans="1:17" ht="12" customHeight="1" x14ac:dyDescent="0.25">
      <c r="A421" s="23" t="s">
        <v>60</v>
      </c>
      <c r="B421" s="156"/>
      <c r="C421" s="177">
        <f>C364/RES_summary!C$21</f>
        <v>1.5594633766557684</v>
      </c>
      <c r="D421" s="177">
        <f>D364/RES_summary!D$21</f>
        <v>1.6442859373140981</v>
      </c>
      <c r="E421" s="177">
        <f>E364/RES_summary!E$21</f>
        <v>1.9385746949174298</v>
      </c>
      <c r="F421" s="177">
        <f>F364/RES_summary!F$21</f>
        <v>2.4883518445757185</v>
      </c>
      <c r="G421" s="177">
        <f>G364/RES_summary!G$21</f>
        <v>2.4242518429936624</v>
      </c>
      <c r="H421" s="177">
        <f>H364/RES_summary!H$21</f>
        <v>1.9905690463542576</v>
      </c>
      <c r="I421" s="177">
        <f>I364/RES_summary!I$21</f>
        <v>1.2913462201177199</v>
      </c>
      <c r="J421" s="177">
        <f>J364/RES_summary!J$21</f>
        <v>1.2100818780804277</v>
      </c>
      <c r="K421" s="177">
        <f>K364/RES_summary!K$21</f>
        <v>1.1211155174879224</v>
      </c>
      <c r="L421" s="177">
        <f>L364/RES_summary!L$21</f>
        <v>1.3678965734459232</v>
      </c>
      <c r="M421" s="177">
        <f>M364/RES_summary!M$21</f>
        <v>1.6615335822851531</v>
      </c>
      <c r="N421" s="177">
        <f>N364/RES_summary!N$21</f>
        <v>1.0366338104088826</v>
      </c>
      <c r="O421" s="177">
        <f>O364/RES_summary!O$21</f>
        <v>1.1148570819307377</v>
      </c>
      <c r="P421" s="177">
        <f>P364/RES_summary!P$21</f>
        <v>0.73878954684749065</v>
      </c>
      <c r="Q421" s="177">
        <f>Q364/RES_summary!Q$21</f>
        <v>1.6657232025071815</v>
      </c>
    </row>
    <row r="422" spans="1:17" ht="12" customHeight="1" x14ac:dyDescent="0.25">
      <c r="A422" s="158" t="s">
        <v>112</v>
      </c>
      <c r="B422" s="157"/>
      <c r="C422" s="178">
        <f>C365/RES_summary!C$21</f>
        <v>3.9481376437875988</v>
      </c>
      <c r="D422" s="178">
        <f>D365/RES_summary!D$21</f>
        <v>4.3651080424652733</v>
      </c>
      <c r="E422" s="178">
        <f>E365/RES_summary!E$21</f>
        <v>2.4677915125376706</v>
      </c>
      <c r="F422" s="178">
        <f>F365/RES_summary!F$21</f>
        <v>3.8725125511470204</v>
      </c>
      <c r="G422" s="178">
        <f>G365/RES_summary!G$21</f>
        <v>4.0346656169748139</v>
      </c>
      <c r="H422" s="178">
        <f>H365/RES_summary!H$21</f>
        <v>4.9994322686412831</v>
      </c>
      <c r="I422" s="178">
        <f>I365/RES_summary!I$21</f>
        <v>5.3425242854151191</v>
      </c>
      <c r="J422" s="178">
        <f>J365/RES_summary!J$21</f>
        <v>4.5481399797434081</v>
      </c>
      <c r="K422" s="178">
        <f>K365/RES_summary!K$21</f>
        <v>4.1194895091588943</v>
      </c>
      <c r="L422" s="178">
        <f>L365/RES_summary!L$21</f>
        <v>3.6702578425798911</v>
      </c>
      <c r="M422" s="178">
        <f>M365/RES_summary!M$21</f>
        <v>10.53658355238422</v>
      </c>
      <c r="N422" s="178">
        <f>N365/RES_summary!N$21</f>
        <v>7.7938622384976455</v>
      </c>
      <c r="O422" s="178">
        <f>O365/RES_summary!O$21</f>
        <v>7.1026556710274145</v>
      </c>
      <c r="P422" s="178">
        <f>P365/RES_summary!P$21</f>
        <v>4.005732242282229</v>
      </c>
      <c r="Q422" s="178">
        <f>Q365/RES_summary!Q$21</f>
        <v>3.2981968874525842</v>
      </c>
    </row>
    <row r="423" spans="1:17" ht="12" customHeight="1" x14ac:dyDescent="0.25">
      <c r="A423" s="23" t="s">
        <v>60</v>
      </c>
      <c r="B423" s="156"/>
      <c r="C423" s="177">
        <f>C366/RES_summary!C$21</f>
        <v>3.9481376437875988</v>
      </c>
      <c r="D423" s="177">
        <f>D366/RES_summary!D$21</f>
        <v>4.3651080424652733</v>
      </c>
      <c r="E423" s="177">
        <f>E366/RES_summary!E$21</f>
        <v>2.4677915125376706</v>
      </c>
      <c r="F423" s="177">
        <f>F366/RES_summary!F$21</f>
        <v>3.8725125511470204</v>
      </c>
      <c r="G423" s="177">
        <f>G366/RES_summary!G$21</f>
        <v>4.0346656169748139</v>
      </c>
      <c r="H423" s="177">
        <f>H366/RES_summary!H$21</f>
        <v>4.9994322686412831</v>
      </c>
      <c r="I423" s="177">
        <f>I366/RES_summary!I$21</f>
        <v>5.3425242854151191</v>
      </c>
      <c r="J423" s="177">
        <f>J366/RES_summary!J$21</f>
        <v>4.5481399797434081</v>
      </c>
      <c r="K423" s="177">
        <f>K366/RES_summary!K$21</f>
        <v>4.1194895091588943</v>
      </c>
      <c r="L423" s="177">
        <f>L366/RES_summary!L$21</f>
        <v>3.6702578425798911</v>
      </c>
      <c r="M423" s="177">
        <f>M366/RES_summary!M$21</f>
        <v>10.53658355238422</v>
      </c>
      <c r="N423" s="177">
        <f>N366/RES_summary!N$21</f>
        <v>7.7938622384976455</v>
      </c>
      <c r="O423" s="177">
        <f>O366/RES_summary!O$21</f>
        <v>7.1026556710274145</v>
      </c>
      <c r="P423" s="177">
        <f>P366/RES_summary!P$21</f>
        <v>4.005732242282229</v>
      </c>
      <c r="Q423" s="177">
        <f>Q366/RES_summary!Q$21</f>
        <v>3.2981968874525842</v>
      </c>
    </row>
    <row r="424" spans="1:17" ht="12" customHeight="1" x14ac:dyDescent="0.25">
      <c r="A424" s="158" t="s">
        <v>63</v>
      </c>
      <c r="B424" s="157"/>
      <c r="C424" s="178">
        <f>C367/RES_summary!C$21</f>
        <v>27.962699121310091</v>
      </c>
      <c r="D424" s="178">
        <f>D367/RES_summary!D$21</f>
        <v>28.512216983948271</v>
      </c>
      <c r="E424" s="178">
        <f>E367/RES_summary!E$21</f>
        <v>28.84701154279545</v>
      </c>
      <c r="F424" s="178">
        <f>F367/RES_summary!F$21</f>
        <v>28.406334631416897</v>
      </c>
      <c r="G424" s="178">
        <f>G367/RES_summary!G$21</f>
        <v>29.162771948004949</v>
      </c>
      <c r="H424" s="178">
        <f>H367/RES_summary!H$21</f>
        <v>26.631037567259089</v>
      </c>
      <c r="I424" s="178">
        <f>I367/RES_summary!I$21</f>
        <v>21.082912923508378</v>
      </c>
      <c r="J424" s="178">
        <f>J367/RES_summary!J$21</f>
        <v>24.811403371846392</v>
      </c>
      <c r="K424" s="178">
        <f>K367/RES_summary!K$21</f>
        <v>24.632121166916257</v>
      </c>
      <c r="L424" s="178">
        <f>L367/RES_summary!L$21</f>
        <v>22.999644666341251</v>
      </c>
      <c r="M424" s="178">
        <f>M367/RES_summary!M$21</f>
        <v>25.103907052299071</v>
      </c>
      <c r="N424" s="178">
        <f>N367/RES_summary!N$21</f>
        <v>23.501511387759468</v>
      </c>
      <c r="O424" s="178">
        <f>O367/RES_summary!O$21</f>
        <v>23.480586401914262</v>
      </c>
      <c r="P424" s="178">
        <f>P367/RES_summary!P$21</f>
        <v>21.704411661908473</v>
      </c>
      <c r="Q424" s="178">
        <f>Q367/RES_summary!Q$21</f>
        <v>21.347716688078798</v>
      </c>
    </row>
    <row r="425" spans="1:17" ht="12" customHeight="1" x14ac:dyDescent="0.25">
      <c r="A425" s="167" t="s">
        <v>160</v>
      </c>
      <c r="B425" s="132"/>
      <c r="C425" s="183">
        <f>C368/RES_summary!C$21</f>
        <v>28.709498670516417</v>
      </c>
      <c r="D425" s="183">
        <f>D368/RES_summary!D$21</f>
        <v>28.83696686568457</v>
      </c>
      <c r="E425" s="183">
        <f>E368/RES_summary!E$21</f>
        <v>29.024461912021724</v>
      </c>
      <c r="F425" s="183">
        <f>F368/RES_summary!F$21</f>
        <v>28.791965039008911</v>
      </c>
      <c r="G425" s="183">
        <f>G368/RES_summary!G$21</f>
        <v>28.397232041811119</v>
      </c>
      <c r="H425" s="183">
        <f>H368/RES_summary!H$21</f>
        <v>27.817068150634825</v>
      </c>
      <c r="I425" s="183">
        <f>I368/RES_summary!I$21</f>
        <v>0</v>
      </c>
      <c r="J425" s="183">
        <f>J368/RES_summary!J$21</f>
        <v>26.775553464126407</v>
      </c>
      <c r="K425" s="183">
        <f>K368/RES_summary!K$21</f>
        <v>25.999414191000877</v>
      </c>
      <c r="L425" s="183">
        <f>L368/RES_summary!L$21</f>
        <v>25.650698814851474</v>
      </c>
      <c r="M425" s="183">
        <f>M368/RES_summary!M$21</f>
        <v>26.311291619474044</v>
      </c>
      <c r="N425" s="183">
        <f>N368/RES_summary!N$21</f>
        <v>24.519425458540709</v>
      </c>
      <c r="O425" s="183">
        <f>O368/RES_summary!O$21</f>
        <v>23.684512192552944</v>
      </c>
      <c r="P425" s="183">
        <f>P368/RES_summary!P$21</f>
        <v>22.580549261815317</v>
      </c>
      <c r="Q425" s="183">
        <f>Q368/RES_summary!Q$21</f>
        <v>22.265506314796863</v>
      </c>
    </row>
    <row r="426" spans="1:17" ht="12" customHeight="1" x14ac:dyDescent="0.25">
      <c r="A426" s="167" t="s">
        <v>159</v>
      </c>
      <c r="B426" s="132"/>
      <c r="C426" s="183">
        <f>C369/RES_summary!C$21</f>
        <v>21.145856913226048</v>
      </c>
      <c r="D426" s="183">
        <f>D369/RES_summary!D$21</f>
        <v>21.443834227936158</v>
      </c>
      <c r="E426" s="183">
        <f>E369/RES_summary!E$21</f>
        <v>21.676601912999782</v>
      </c>
      <c r="F426" s="183">
        <f>F369/RES_summary!F$21</f>
        <v>21.643853459608149</v>
      </c>
      <c r="G426" s="183">
        <f>G369/RES_summary!G$21</f>
        <v>21.551021661006132</v>
      </c>
      <c r="H426" s="183">
        <f>H369/RES_summary!H$21</f>
        <v>21.266516597665746</v>
      </c>
      <c r="I426" s="183">
        <f>I369/RES_summary!I$21</f>
        <v>21.082912923508378</v>
      </c>
      <c r="J426" s="183">
        <f>J369/RES_summary!J$21</f>
        <v>20.759561680182951</v>
      </c>
      <c r="K426" s="183">
        <f>K369/RES_summary!K$21</f>
        <v>20.246903979802763</v>
      </c>
      <c r="L426" s="183">
        <f>L369/RES_summary!L$21</f>
        <v>20.048487851421882</v>
      </c>
      <c r="M426" s="183">
        <f>M369/RES_summary!M$21</f>
        <v>20.206487038389149</v>
      </c>
      <c r="N426" s="183">
        <f>N369/RES_summary!N$21</f>
        <v>19.08208013258951</v>
      </c>
      <c r="O426" s="183">
        <f>O369/RES_summary!O$21</f>
        <v>18.433928033660482</v>
      </c>
      <c r="P426" s="183">
        <f>P369/RES_summary!P$21</f>
        <v>17.564531599541251</v>
      </c>
      <c r="Q426" s="183">
        <f>Q369/RES_summary!Q$21</f>
        <v>17.304001900701785</v>
      </c>
    </row>
    <row r="427" spans="1:17" ht="12" customHeight="1" x14ac:dyDescent="0.25">
      <c r="A427" s="166" t="s">
        <v>203</v>
      </c>
      <c r="B427" s="165"/>
      <c r="C427" s="182">
        <f>C370/RES_summary!C$21</f>
        <v>11.717990443114928</v>
      </c>
      <c r="D427" s="182">
        <f>D370/RES_summary!D$21</f>
        <v>11.801572422853152</v>
      </c>
      <c r="E427" s="182">
        <f>E370/RES_summary!E$21</f>
        <v>11.912643692211828</v>
      </c>
      <c r="F427" s="182">
        <f>F370/RES_summary!F$21</f>
        <v>11.849434004851165</v>
      </c>
      <c r="G427" s="182">
        <f>G370/RES_summary!G$21</f>
        <v>11.75440897357649</v>
      </c>
      <c r="H427" s="182">
        <f>H370/RES_summary!H$21</f>
        <v>11.556277737904104</v>
      </c>
      <c r="I427" s="182">
        <f>I370/RES_summary!I$21</f>
        <v>11.410495378779613</v>
      </c>
      <c r="J427" s="182">
        <f>J370/RES_summary!J$21</f>
        <v>11.192416680270883</v>
      </c>
      <c r="K427" s="182">
        <f>K370/RES_summary!K$21</f>
        <v>10.875855354970586</v>
      </c>
      <c r="L427" s="182">
        <f>L370/RES_summary!L$21</f>
        <v>10.724560442996671</v>
      </c>
      <c r="M427" s="182">
        <f>M370/RES_summary!M$21</f>
        <v>11.024838832564553</v>
      </c>
      <c r="N427" s="182">
        <f>N370/RES_summary!N$21</f>
        <v>10.193920834511678</v>
      </c>
      <c r="O427" s="182">
        <f>O370/RES_summary!O$21</f>
        <v>9.8355099511248589</v>
      </c>
      <c r="P427" s="182">
        <f>P370/RES_summary!P$21</f>
        <v>9.3559018514416028</v>
      </c>
      <c r="Q427" s="182">
        <f>Q370/RES_summary!Q$21</f>
        <v>9.2039852257402188</v>
      </c>
    </row>
    <row r="428" spans="1:17" ht="12" customHeight="1" x14ac:dyDescent="0.25">
      <c r="A428" s="147" t="s">
        <v>59</v>
      </c>
      <c r="B428" s="164"/>
      <c r="C428" s="181">
        <f>C371/RES_summary!C$21</f>
        <v>9.4278664701111197</v>
      </c>
      <c r="D428" s="181">
        <f>D371/RES_summary!D$21</f>
        <v>9.642261805083006</v>
      </c>
      <c r="E428" s="181">
        <f>E371/RES_summary!E$21</f>
        <v>9.7639582207879574</v>
      </c>
      <c r="F428" s="181">
        <f>F371/RES_summary!F$21</f>
        <v>9.7944194547569836</v>
      </c>
      <c r="G428" s="181">
        <f>G371/RES_summary!G$21</f>
        <v>9.7966126874296435</v>
      </c>
      <c r="H428" s="181">
        <f>H371/RES_summary!H$21</f>
        <v>9.7102388597616347</v>
      </c>
      <c r="I428" s="181">
        <f>I371/RES_summary!I$21</f>
        <v>9.672417544728761</v>
      </c>
      <c r="J428" s="181">
        <f>J371/RES_summary!J$21</f>
        <v>9.5671449999120615</v>
      </c>
      <c r="K428" s="181">
        <f>K371/RES_summary!K$21</f>
        <v>9.3710486248321736</v>
      </c>
      <c r="L428" s="181">
        <f>L371/RES_summary!L$21</f>
        <v>9.3239274084252077</v>
      </c>
      <c r="M428" s="181">
        <f>M371/RES_summary!M$21</f>
        <v>9.1816482058245974</v>
      </c>
      <c r="N428" s="181">
        <f>N371/RES_summary!N$21</f>
        <v>8.8881592980778343</v>
      </c>
      <c r="O428" s="181">
        <f>O371/RES_summary!O$21</f>
        <v>8.5984180825356233</v>
      </c>
      <c r="P428" s="181">
        <f>P371/RES_summary!P$21</f>
        <v>8.2086297480996535</v>
      </c>
      <c r="Q428" s="181">
        <f>Q371/RES_summary!Q$21</f>
        <v>8.1000166749615641</v>
      </c>
    </row>
    <row r="429" spans="1:17" ht="12" customHeight="1" x14ac:dyDescent="0.25">
      <c r="A429" s="163" t="s">
        <v>142</v>
      </c>
      <c r="B429" s="162"/>
      <c r="C429" s="180">
        <f>C372/RES_summary!C$21</f>
        <v>25.720923012270212</v>
      </c>
      <c r="D429" s="180">
        <f>D372/RES_summary!D$21</f>
        <v>0</v>
      </c>
      <c r="E429" s="180">
        <f>E372/RES_summary!E$21</f>
        <v>29.319174415146378</v>
      </c>
      <c r="F429" s="180">
        <f>F372/RES_summary!F$21</f>
        <v>0</v>
      </c>
      <c r="G429" s="180">
        <f>G372/RES_summary!G$21</f>
        <v>31.368166371239276</v>
      </c>
      <c r="H429" s="180">
        <f>H372/RES_summary!H$21</f>
        <v>29.085193863866792</v>
      </c>
      <c r="I429" s="180">
        <f>I372/RES_summary!I$21</f>
        <v>0</v>
      </c>
      <c r="J429" s="180">
        <f>J372/RES_summary!J$21</f>
        <v>25.143185192163255</v>
      </c>
      <c r="K429" s="180">
        <f>K372/RES_summary!K$21</f>
        <v>0</v>
      </c>
      <c r="L429" s="180">
        <f>L372/RES_summary!L$21</f>
        <v>26.948050395632919</v>
      </c>
      <c r="M429" s="180">
        <f>M372/RES_summary!M$21</f>
        <v>0</v>
      </c>
      <c r="N429" s="180">
        <f>N372/RES_summary!N$21</f>
        <v>25.638427341168097</v>
      </c>
      <c r="O429" s="180">
        <f>O372/RES_summary!O$21</f>
        <v>26.820971903111896</v>
      </c>
      <c r="P429" s="180">
        <f>P372/RES_summary!P$21</f>
        <v>22.873219789322199</v>
      </c>
      <c r="Q429" s="180">
        <f>Q372/RES_summary!Q$21</f>
        <v>29.508579624128959</v>
      </c>
    </row>
    <row r="430" spans="1:17" ht="12" customHeight="1" x14ac:dyDescent="0.25">
      <c r="A430" s="161" t="s">
        <v>141</v>
      </c>
      <c r="B430" s="160"/>
      <c r="C430" s="179">
        <f>C373/RES_summary!C$21</f>
        <v>19.790325426649161</v>
      </c>
      <c r="D430" s="179">
        <f>D373/RES_summary!D$21</f>
        <v>0</v>
      </c>
      <c r="E430" s="179">
        <f>E373/RES_summary!E$21</f>
        <v>21.881628031752811</v>
      </c>
      <c r="F430" s="179">
        <f>F373/RES_summary!F$21</f>
        <v>0</v>
      </c>
      <c r="G430" s="179">
        <f>G373/RES_summary!G$21</f>
        <v>22.809402815215666</v>
      </c>
      <c r="H430" s="179">
        <f>H373/RES_summary!H$21</f>
        <v>21.650902902824839</v>
      </c>
      <c r="I430" s="179">
        <f>I373/RES_summary!I$21</f>
        <v>0</v>
      </c>
      <c r="J430" s="179">
        <f>J373/RES_summary!J$21</f>
        <v>19.755907915486205</v>
      </c>
      <c r="K430" s="179">
        <f>K373/RES_summary!K$21</f>
        <v>0</v>
      </c>
      <c r="L430" s="179">
        <f>L373/RES_summary!L$21</f>
        <v>20.344851368057206</v>
      </c>
      <c r="M430" s="179">
        <f>M373/RES_summary!M$21</f>
        <v>0</v>
      </c>
      <c r="N430" s="179">
        <f>N373/RES_summary!N$21</f>
        <v>19.276356233620913</v>
      </c>
      <c r="O430" s="179">
        <f>O373/RES_summary!O$21</f>
        <v>19.439405457578008</v>
      </c>
      <c r="P430" s="179">
        <f>P373/RES_summary!P$21</f>
        <v>17.465357811263111</v>
      </c>
      <c r="Q430" s="179">
        <f>Q373/RES_summary!Q$21</f>
        <v>20.389568840007204</v>
      </c>
    </row>
    <row r="431" spans="1:17" ht="12" customHeight="1" x14ac:dyDescent="0.25">
      <c r="A431" s="148" t="s">
        <v>60</v>
      </c>
      <c r="B431" s="156"/>
      <c r="C431" s="177">
        <f>C374/RES_summary!C$21</f>
        <v>10.528067210091997</v>
      </c>
      <c r="D431" s="177">
        <f>D374/RES_summary!D$21</f>
        <v>0</v>
      </c>
      <c r="E431" s="177">
        <f>E374/RES_summary!E$21</f>
        <v>12.098782849738214</v>
      </c>
      <c r="F431" s="177">
        <f>F374/RES_summary!F$21</f>
        <v>0</v>
      </c>
      <c r="G431" s="177">
        <f>G374/RES_summary!G$21</f>
        <v>12.898030380024439</v>
      </c>
      <c r="H431" s="177">
        <f>H374/RES_summary!H$21</f>
        <v>11.900626597786292</v>
      </c>
      <c r="I431" s="177">
        <f>I374/RES_summary!I$21</f>
        <v>0</v>
      </c>
      <c r="J431" s="177">
        <f>J374/RES_summary!J$21</f>
        <v>10.1600030682567</v>
      </c>
      <c r="K431" s="177">
        <f>K374/RES_summary!K$21</f>
        <v>0</v>
      </c>
      <c r="L431" s="177">
        <f>L374/RES_summary!L$21</f>
        <v>10.975171106853757</v>
      </c>
      <c r="M431" s="177">
        <f>M374/RES_summary!M$21</f>
        <v>0</v>
      </c>
      <c r="N431" s="177">
        <f>N374/RES_summary!N$21</f>
        <v>10.299262424192271</v>
      </c>
      <c r="O431" s="177">
        <f>O374/RES_summary!O$21</f>
        <v>10.737342814409363</v>
      </c>
      <c r="P431" s="177">
        <f>P374/RES_summary!P$21</f>
        <v>9.1518286913658748</v>
      </c>
      <c r="Q431" s="177">
        <f>Q374/RES_summary!Q$21</f>
        <v>12.037701658483174</v>
      </c>
    </row>
    <row r="432" spans="1:17" ht="12" customHeight="1" x14ac:dyDescent="0.25">
      <c r="A432" s="148" t="s">
        <v>59</v>
      </c>
      <c r="B432" s="156"/>
      <c r="C432" s="177">
        <f>C375/RES_summary!C$21</f>
        <v>9.2622582165571679</v>
      </c>
      <c r="D432" s="177">
        <f>D375/RES_summary!D$21</f>
        <v>0</v>
      </c>
      <c r="E432" s="177">
        <f>E375/RES_summary!E$21</f>
        <v>9.7828451820145954</v>
      </c>
      <c r="F432" s="177">
        <f>F375/RES_summary!F$21</f>
        <v>0</v>
      </c>
      <c r="G432" s="177">
        <f>G375/RES_summary!G$21</f>
        <v>9.9113724351912271</v>
      </c>
      <c r="H432" s="177">
        <f>H375/RES_summary!H$21</f>
        <v>9.750276305038545</v>
      </c>
      <c r="I432" s="177">
        <f>I375/RES_summary!I$21</f>
        <v>0</v>
      </c>
      <c r="J432" s="177">
        <f>J375/RES_summary!J$21</f>
        <v>9.5959048472295034</v>
      </c>
      <c r="K432" s="177">
        <f>K375/RES_summary!K$21</f>
        <v>0</v>
      </c>
      <c r="L432" s="177">
        <f>L375/RES_summary!L$21</f>
        <v>9.369680261203456</v>
      </c>
      <c r="M432" s="177">
        <f>M375/RES_summary!M$21</f>
        <v>0</v>
      </c>
      <c r="N432" s="177">
        <f>N375/RES_summary!N$21</f>
        <v>8.9770938094286432</v>
      </c>
      <c r="O432" s="177">
        <f>O375/RES_summary!O$21</f>
        <v>8.7020626431686487</v>
      </c>
      <c r="P432" s="177">
        <f>P375/RES_summary!P$21</f>
        <v>8.3135291198972379</v>
      </c>
      <c r="Q432" s="177">
        <f>Q375/RES_summary!Q$21</f>
        <v>8.3518671815240264</v>
      </c>
    </row>
    <row r="433" spans="1:17" ht="12" customHeight="1" x14ac:dyDescent="0.25">
      <c r="A433" s="158" t="s">
        <v>62</v>
      </c>
      <c r="B433" s="157"/>
      <c r="C433" s="178">
        <f>C376/RES_summary!C$21</f>
        <v>13.570460820093558</v>
      </c>
      <c r="D433" s="178">
        <f>D376/RES_summary!D$21</f>
        <v>14.543721720918816</v>
      </c>
      <c r="E433" s="178">
        <f>E376/RES_summary!E$21</f>
        <v>14.377967733548928</v>
      </c>
      <c r="F433" s="178">
        <f>F376/RES_summary!F$21</f>
        <v>15.567227505774502</v>
      </c>
      <c r="G433" s="178">
        <f>G376/RES_summary!G$21</f>
        <v>14.804181461215348</v>
      </c>
      <c r="H433" s="178">
        <f>H376/RES_summary!H$21</f>
        <v>15.040542323731675</v>
      </c>
      <c r="I433" s="178">
        <f>I376/RES_summary!I$21</f>
        <v>14.899292647516532</v>
      </c>
      <c r="J433" s="178">
        <f>J376/RES_summary!J$21</f>
        <v>12.972260368382035</v>
      </c>
      <c r="K433" s="178">
        <f>K376/RES_summary!K$21</f>
        <v>14.019068999814534</v>
      </c>
      <c r="L433" s="178">
        <f>L376/RES_summary!L$21</f>
        <v>13.904484392992684</v>
      </c>
      <c r="M433" s="178">
        <f>M376/RES_summary!M$21</f>
        <v>14.20227612219144</v>
      </c>
      <c r="N433" s="178">
        <f>N376/RES_summary!N$21</f>
        <v>12.713775797348099</v>
      </c>
      <c r="O433" s="178">
        <f>O376/RES_summary!O$21</f>
        <v>13.109157741305999</v>
      </c>
      <c r="P433" s="178">
        <f>P376/RES_summary!P$21</f>
        <v>11.568275395036627</v>
      </c>
      <c r="Q433" s="178">
        <f>Q376/RES_summary!Q$21</f>
        <v>12.515133985097791</v>
      </c>
    </row>
    <row r="434" spans="1:17" ht="12" customHeight="1" x14ac:dyDescent="0.25">
      <c r="A434" s="23" t="s">
        <v>203</v>
      </c>
      <c r="B434" s="156"/>
      <c r="C434" s="177">
        <f>C377/RES_summary!C$21</f>
        <v>14.32041834838568</v>
      </c>
      <c r="D434" s="177">
        <f>D377/RES_summary!D$21</f>
        <v>14.543721720918816</v>
      </c>
      <c r="E434" s="177">
        <f>E377/RES_summary!E$21</f>
        <v>14.555310980051633</v>
      </c>
      <c r="F434" s="177">
        <f>F377/RES_summary!F$21</f>
        <v>15.730096100978963</v>
      </c>
      <c r="G434" s="177">
        <f>G377/RES_summary!G$21</f>
        <v>14.804181461215348</v>
      </c>
      <c r="H434" s="177">
        <f>H377/RES_summary!H$21</f>
        <v>15.040542323731675</v>
      </c>
      <c r="I434" s="177">
        <f>I377/RES_summary!I$21</f>
        <v>14.899292647516532</v>
      </c>
      <c r="J434" s="177">
        <f>J377/RES_summary!J$21</f>
        <v>14.144345798640366</v>
      </c>
      <c r="K434" s="177">
        <f>K377/RES_summary!K$21</f>
        <v>14.019068999814534</v>
      </c>
      <c r="L434" s="177">
        <f>L377/RES_summary!L$21</f>
        <v>13.904484392992684</v>
      </c>
      <c r="M434" s="177">
        <f>M377/RES_summary!M$21</f>
        <v>14.20227612219144</v>
      </c>
      <c r="N434" s="177">
        <f>N377/RES_summary!N$21</f>
        <v>13.304286764811136</v>
      </c>
      <c r="O434" s="177">
        <f>O377/RES_summary!O$21</f>
        <v>13.109157741305999</v>
      </c>
      <c r="P434" s="177">
        <f>P377/RES_summary!P$21</f>
        <v>12.781556251805755</v>
      </c>
      <c r="Q434" s="177">
        <f>Q377/RES_summary!Q$21</f>
        <v>12.741496780610452</v>
      </c>
    </row>
    <row r="435" spans="1:17" ht="12" customHeight="1" x14ac:dyDescent="0.25">
      <c r="A435" s="29" t="s">
        <v>140</v>
      </c>
      <c r="B435" s="57"/>
      <c r="C435" s="176">
        <f>C378/RES_summary!C$21</f>
        <v>10.088807358751913</v>
      </c>
      <c r="D435" s="176">
        <f>D378/RES_summary!D$21</f>
        <v>0</v>
      </c>
      <c r="E435" s="176">
        <f>E378/RES_summary!E$21</f>
        <v>10.348953161787806</v>
      </c>
      <c r="F435" s="176">
        <f>F378/RES_summary!F$21</f>
        <v>12.898344921377504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9.8746670446519094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9.8338412793209091</v>
      </c>
      <c r="O435" s="176">
        <f>O378/RES_summary!O$21</f>
        <v>0</v>
      </c>
      <c r="P435" s="176">
        <f>P378/RES_summary!P$21</f>
        <v>9.6959707883852762</v>
      </c>
      <c r="Q435" s="176">
        <f>Q378/RES_summary!Q$21</f>
        <v>12.173574573653633</v>
      </c>
    </row>
    <row r="437" spans="1:17" ht="12" customHeight="1" x14ac:dyDescent="0.25">
      <c r="A437" s="152" t="s">
        <v>185</v>
      </c>
      <c r="B437" s="168"/>
      <c r="C437" s="184">
        <f>C380/RES_summary!C$21</f>
        <v>89.580101059797556</v>
      </c>
      <c r="D437" s="184">
        <f>D380/RES_summary!D$21</f>
        <v>88.563871056509626</v>
      </c>
      <c r="E437" s="184">
        <f>E380/RES_summary!E$21</f>
        <v>93.582677721292242</v>
      </c>
      <c r="F437" s="184">
        <f>F380/RES_summary!F$21</f>
        <v>97.922033858199853</v>
      </c>
      <c r="G437" s="184">
        <f>G380/RES_summary!G$21</f>
        <v>105.91884039283251</v>
      </c>
      <c r="H437" s="184">
        <f>H380/RES_summary!H$21</f>
        <v>99.162181711804593</v>
      </c>
      <c r="I437" s="184">
        <f>I380/RES_summary!I$21</f>
        <v>96.73825055688306</v>
      </c>
      <c r="J437" s="184">
        <f>J380/RES_summary!J$21</f>
        <v>95.680439577029006</v>
      </c>
      <c r="K437" s="184">
        <f>K380/RES_summary!K$21</f>
        <v>95.954780477716028</v>
      </c>
      <c r="L437" s="184">
        <f>L380/RES_summary!L$21</f>
        <v>101.17955098976212</v>
      </c>
      <c r="M437" s="184">
        <f>M380/RES_summary!M$21</f>
        <v>119.70852255814337</v>
      </c>
      <c r="N437" s="184">
        <f>N380/RES_summary!N$21</f>
        <v>112.10160224642078</v>
      </c>
      <c r="O437" s="184">
        <f>O380/RES_summary!O$21</f>
        <v>111.07055593694253</v>
      </c>
      <c r="P437" s="184">
        <f>P380/RES_summary!P$21</f>
        <v>85.157435175834024</v>
      </c>
      <c r="Q437" s="184">
        <f>Q380/RES_summary!Q$21</f>
        <v>94.41242988187193</v>
      </c>
    </row>
    <row r="438" spans="1:17" ht="12" customHeight="1" x14ac:dyDescent="0.25">
      <c r="A438" s="158" t="s">
        <v>65</v>
      </c>
      <c r="B438" s="157"/>
      <c r="C438" s="178">
        <f>C381/RES_summary!C$21</f>
        <v>58.531510180777531</v>
      </c>
      <c r="D438" s="178">
        <f>D381/RES_summary!D$21</f>
        <v>56.811839059421366</v>
      </c>
      <c r="E438" s="178">
        <f>E381/RES_summary!E$21</f>
        <v>63.437272268403532</v>
      </c>
      <c r="F438" s="178">
        <f>F381/RES_summary!F$21</f>
        <v>65.543119860567415</v>
      </c>
      <c r="G438" s="178">
        <f>G381/RES_summary!G$21</f>
        <v>69.953522508979475</v>
      </c>
      <c r="H438" s="178">
        <f>H381/RES_summary!H$21</f>
        <v>63.657429548925094</v>
      </c>
      <c r="I438" s="178">
        <f>I381/RES_summary!I$21</f>
        <v>60.090708003815934</v>
      </c>
      <c r="J438" s="178">
        <f>J381/RES_summary!J$21</f>
        <v>59.944048721276765</v>
      </c>
      <c r="K438" s="178">
        <f>K381/RES_summary!K$21</f>
        <v>62.793722265213766</v>
      </c>
      <c r="L438" s="178">
        <f>L381/RES_summary!L$21</f>
        <v>68.372955315975048</v>
      </c>
      <c r="M438" s="178">
        <f>M381/RES_summary!M$21</f>
        <v>65.085212783512276</v>
      </c>
      <c r="N438" s="178">
        <f>N381/RES_summary!N$21</f>
        <v>64.580637122794911</v>
      </c>
      <c r="O438" s="178">
        <f>O381/RES_summary!O$21</f>
        <v>64.014402192741059</v>
      </c>
      <c r="P438" s="178">
        <f>P381/RES_summary!P$21</f>
        <v>49.333407099865134</v>
      </c>
      <c r="Q438" s="178">
        <f>Q381/RES_summary!Q$21</f>
        <v>60.366509636216001</v>
      </c>
    </row>
    <row r="439" spans="1:17" ht="12" customHeight="1" x14ac:dyDescent="0.25">
      <c r="A439" s="23" t="s">
        <v>161</v>
      </c>
      <c r="B439" s="156"/>
      <c r="C439" s="177">
        <f>C382/RES_summary!C$21</f>
        <v>56.842299575114147</v>
      </c>
      <c r="D439" s="177">
        <f>D382/RES_summary!D$21</f>
        <v>55.030468980899656</v>
      </c>
      <c r="E439" s="177">
        <f>E382/RES_summary!E$21</f>
        <v>61.348588404425016</v>
      </c>
      <c r="F439" s="177">
        <f>F382/RES_summary!F$21</f>
        <v>62.859028352302133</v>
      </c>
      <c r="G439" s="177">
        <f>G382/RES_summary!G$21</f>
        <v>67.38118212066378</v>
      </c>
      <c r="H439" s="177">
        <f>H382/RES_summary!H$21</f>
        <v>61.529741588400107</v>
      </c>
      <c r="I439" s="177">
        <f>I382/RES_summary!I$21</f>
        <v>58.764956971025022</v>
      </c>
      <c r="J439" s="177">
        <f>J382/RES_summary!J$21</f>
        <v>58.676374049635285</v>
      </c>
      <c r="K439" s="177">
        <f>K382/RES_summary!K$21</f>
        <v>61.600913455342166</v>
      </c>
      <c r="L439" s="177">
        <f>L382/RES_summary!L$21</f>
        <v>66.947844085092498</v>
      </c>
      <c r="M439" s="177">
        <f>M382/RES_summary!M$21</f>
        <v>63.32595005561484</v>
      </c>
      <c r="N439" s="177">
        <f>N382/RES_summary!N$21</f>
        <v>63.500785776536411</v>
      </c>
      <c r="O439" s="177">
        <f>O382/RES_summary!O$21</f>
        <v>62.865380738320994</v>
      </c>
      <c r="P439" s="177">
        <f>P382/RES_summary!P$21</f>
        <v>48.565563641419551</v>
      </c>
      <c r="Q439" s="177">
        <f>Q382/RES_summary!Q$21</f>
        <v>58.620210107234954</v>
      </c>
    </row>
    <row r="440" spans="1:17" ht="12" customHeight="1" x14ac:dyDescent="0.25">
      <c r="A440" s="23" t="s">
        <v>60</v>
      </c>
      <c r="B440" s="156"/>
      <c r="C440" s="177">
        <f>C383/RES_summary!C$21</f>
        <v>1.6892106056633867</v>
      </c>
      <c r="D440" s="177">
        <f>D383/RES_summary!D$21</f>
        <v>1.7813700785217115</v>
      </c>
      <c r="E440" s="177">
        <f>E383/RES_summary!E$21</f>
        <v>2.0886838639785199</v>
      </c>
      <c r="F440" s="177">
        <f>F383/RES_summary!F$21</f>
        <v>2.6840915082652828</v>
      </c>
      <c r="G440" s="177">
        <f>G383/RES_summary!G$21</f>
        <v>2.5723403883156912</v>
      </c>
      <c r="H440" s="177">
        <f>H383/RES_summary!H$21</f>
        <v>2.127687960524987</v>
      </c>
      <c r="I440" s="177">
        <f>I383/RES_summary!I$21</f>
        <v>1.3257510327909101</v>
      </c>
      <c r="J440" s="177">
        <f>J383/RES_summary!J$21</f>
        <v>1.2676746716414753</v>
      </c>
      <c r="K440" s="177">
        <f>K383/RES_summary!K$21</f>
        <v>1.1928088098716008</v>
      </c>
      <c r="L440" s="177">
        <f>L383/RES_summary!L$21</f>
        <v>1.4251112308825489</v>
      </c>
      <c r="M440" s="177">
        <f>M383/RES_summary!M$21</f>
        <v>1.7592627278974409</v>
      </c>
      <c r="N440" s="177">
        <f>N383/RES_summary!N$21</f>
        <v>1.0798513462585075</v>
      </c>
      <c r="O440" s="177">
        <f>O383/RES_summary!O$21</f>
        <v>1.1490214544200763</v>
      </c>
      <c r="P440" s="177">
        <f>P383/RES_summary!P$21</f>
        <v>0.76784345844557722</v>
      </c>
      <c r="Q440" s="177">
        <f>Q383/RES_summary!Q$21</f>
        <v>1.7462995289810532</v>
      </c>
    </row>
    <row r="441" spans="1:17" ht="12" customHeight="1" x14ac:dyDescent="0.25">
      <c r="A441" s="158" t="s">
        <v>112</v>
      </c>
      <c r="B441" s="157"/>
      <c r="C441" s="178">
        <f>C384/RES_summary!C$21</f>
        <v>7.3307869150528226</v>
      </c>
      <c r="D441" s="178">
        <f>D384/RES_summary!D$21</f>
        <v>8.3251470596393311</v>
      </c>
      <c r="E441" s="178">
        <f>E384/RES_summary!E$21</f>
        <v>4.8433335496692029</v>
      </c>
      <c r="F441" s="178">
        <f>F384/RES_summary!F$21</f>
        <v>7.8907733720916937</v>
      </c>
      <c r="G441" s="178">
        <f>G384/RES_summary!G$21</f>
        <v>8.5831636152861357</v>
      </c>
      <c r="H441" s="178">
        <f>H384/RES_summary!H$21</f>
        <v>11.166858071581482</v>
      </c>
      <c r="I441" s="178">
        <f>I384/RES_summary!I$21</f>
        <v>12.546830307500372</v>
      </c>
      <c r="J441" s="178">
        <f>J384/RES_summary!J$21</f>
        <v>10.823567556912442</v>
      </c>
      <c r="K441" s="178">
        <f>K384/RES_summary!K$21</f>
        <v>10.424781175505084</v>
      </c>
      <c r="L441" s="178">
        <f>L384/RES_summary!L$21</f>
        <v>9.9637423293555987</v>
      </c>
      <c r="M441" s="178">
        <f>M384/RES_summary!M$21</f>
        <v>31.520364945718946</v>
      </c>
      <c r="N441" s="178">
        <f>N384/RES_summary!N$21</f>
        <v>24.625610114968058</v>
      </c>
      <c r="O441" s="178">
        <f>O384/RES_summary!O$21</f>
        <v>23.705220723100172</v>
      </c>
      <c r="P441" s="178">
        <f>P384/RES_summary!P$21</f>
        <v>13.964015249581422</v>
      </c>
      <c r="Q441" s="178">
        <f>Q384/RES_summary!Q$21</f>
        <v>12.087275331094673</v>
      </c>
    </row>
    <row r="442" spans="1:17" ht="12" customHeight="1" x14ac:dyDescent="0.25">
      <c r="A442" s="23" t="s">
        <v>60</v>
      </c>
      <c r="B442" s="156"/>
      <c r="C442" s="177">
        <f>C385/RES_summary!C$21</f>
        <v>7.3307869150528226</v>
      </c>
      <c r="D442" s="177">
        <f>D385/RES_summary!D$21</f>
        <v>8.3251470596393311</v>
      </c>
      <c r="E442" s="177">
        <f>E385/RES_summary!E$21</f>
        <v>4.8433335496692029</v>
      </c>
      <c r="F442" s="177">
        <f>F385/RES_summary!F$21</f>
        <v>7.8907733720916937</v>
      </c>
      <c r="G442" s="177">
        <f>G385/RES_summary!G$21</f>
        <v>8.5831636152861357</v>
      </c>
      <c r="H442" s="177">
        <f>H385/RES_summary!H$21</f>
        <v>11.166858071581482</v>
      </c>
      <c r="I442" s="177">
        <f>I385/RES_summary!I$21</f>
        <v>12.546830307500372</v>
      </c>
      <c r="J442" s="177">
        <f>J385/RES_summary!J$21</f>
        <v>10.823567556912442</v>
      </c>
      <c r="K442" s="177">
        <f>K385/RES_summary!K$21</f>
        <v>10.424781175505084</v>
      </c>
      <c r="L442" s="177">
        <f>L385/RES_summary!L$21</f>
        <v>9.9637423293555987</v>
      </c>
      <c r="M442" s="177">
        <f>M385/RES_summary!M$21</f>
        <v>31.520364945718946</v>
      </c>
      <c r="N442" s="177">
        <f>N385/RES_summary!N$21</f>
        <v>24.625610114968058</v>
      </c>
      <c r="O442" s="177">
        <f>O385/RES_summary!O$21</f>
        <v>23.705220723100172</v>
      </c>
      <c r="P442" s="177">
        <f>P385/RES_summary!P$21</f>
        <v>13.964015249581422</v>
      </c>
      <c r="Q442" s="177">
        <f>Q385/RES_summary!Q$21</f>
        <v>12.087275331094673</v>
      </c>
    </row>
    <row r="443" spans="1:17" ht="12" customHeight="1" x14ac:dyDescent="0.25">
      <c r="A443" s="158" t="s">
        <v>63</v>
      </c>
      <c r="B443" s="157"/>
      <c r="C443" s="178">
        <f>C386/RES_summary!C$21</f>
        <v>16.413057233208832</v>
      </c>
      <c r="D443" s="178">
        <f>D386/RES_summary!D$21</f>
        <v>16.191091685031555</v>
      </c>
      <c r="E443" s="178">
        <f>E386/RES_summary!E$21</f>
        <v>17.941135315409344</v>
      </c>
      <c r="F443" s="178">
        <f>F386/RES_summary!F$21</f>
        <v>16.356428407309146</v>
      </c>
      <c r="G443" s="178">
        <f>G386/RES_summary!G$21</f>
        <v>19.816950844111719</v>
      </c>
      <c r="H443" s="178">
        <f>H386/RES_summary!H$21</f>
        <v>16.569605291070229</v>
      </c>
      <c r="I443" s="178">
        <f>I386/RES_summary!I$21</f>
        <v>16.326750049931199</v>
      </c>
      <c r="J443" s="178">
        <f>J386/RES_summary!J$21</f>
        <v>17.191594656238827</v>
      </c>
      <c r="K443" s="178">
        <f>K386/RES_summary!K$21</f>
        <v>15.341813706239499</v>
      </c>
      <c r="L443" s="178">
        <f>L386/RES_summary!L$21</f>
        <v>15.491874507257842</v>
      </c>
      <c r="M443" s="178">
        <f>M386/RES_summary!M$21</f>
        <v>15.580779431621584</v>
      </c>
      <c r="N443" s="178">
        <f>N386/RES_summary!N$21</f>
        <v>15.59481844076787</v>
      </c>
      <c r="O443" s="178">
        <f>O386/RES_summary!O$21</f>
        <v>16.358868504318941</v>
      </c>
      <c r="P443" s="178">
        <f>P386/RES_summary!P$21</f>
        <v>14.431340790589978</v>
      </c>
      <c r="Q443" s="178">
        <f>Q386/RES_summary!Q$21</f>
        <v>13.65877390066818</v>
      </c>
    </row>
    <row r="444" spans="1:17" ht="12" customHeight="1" x14ac:dyDescent="0.25">
      <c r="A444" s="167" t="s">
        <v>160</v>
      </c>
      <c r="B444" s="132"/>
      <c r="C444" s="183">
        <f>C387/RES_summary!C$21</f>
        <v>16.024230178665814</v>
      </c>
      <c r="D444" s="183">
        <f>D387/RES_summary!D$21</f>
        <v>16.183408520842931</v>
      </c>
      <c r="E444" s="183">
        <f>E387/RES_summary!E$21</f>
        <v>16.361058876876374</v>
      </c>
      <c r="F444" s="183">
        <f>F387/RES_summary!F$21</f>
        <v>16.34229084496403</v>
      </c>
      <c r="G444" s="183">
        <f>G387/RES_summary!G$21</f>
        <v>16.201787093236867</v>
      </c>
      <c r="H444" s="183">
        <f>H387/RES_summary!H$21</f>
        <v>15.971224125999344</v>
      </c>
      <c r="I444" s="183">
        <f>I387/RES_summary!I$21</f>
        <v>0</v>
      </c>
      <c r="J444" s="183">
        <f>J387/RES_summary!J$21</f>
        <v>15.553027623103095</v>
      </c>
      <c r="K444" s="183">
        <f>K387/RES_summary!K$21</f>
        <v>15.204358453850929</v>
      </c>
      <c r="L444" s="183">
        <f>L387/RES_summary!L$21</f>
        <v>15.082900642832994</v>
      </c>
      <c r="M444" s="183">
        <f>M387/RES_summary!M$21</f>
        <v>15.556917781649746</v>
      </c>
      <c r="N444" s="183">
        <f>N387/RES_summary!N$21</f>
        <v>14.566363711959193</v>
      </c>
      <c r="O444" s="183">
        <f>O387/RES_summary!O$21</f>
        <v>14.161711487835865</v>
      </c>
      <c r="P444" s="183">
        <f>P387/RES_summary!P$21</f>
        <v>13.576298403657907</v>
      </c>
      <c r="Q444" s="183">
        <f>Q387/RES_summary!Q$21</f>
        <v>13.461504628768067</v>
      </c>
    </row>
    <row r="445" spans="1:17" ht="12" customHeight="1" x14ac:dyDescent="0.25">
      <c r="A445" s="167" t="s">
        <v>159</v>
      </c>
      <c r="B445" s="132"/>
      <c r="C445" s="183">
        <f>C388/RES_summary!C$21</f>
        <v>16.045604011921501</v>
      </c>
      <c r="D445" s="183">
        <f>D388/RES_summary!D$21</f>
        <v>16.358320522720703</v>
      </c>
      <c r="E445" s="183">
        <f>E388/RES_summary!E$21</f>
        <v>16.558682997013584</v>
      </c>
      <c r="F445" s="183">
        <f>F388/RES_summary!F$21</f>
        <v>16.604347132834743</v>
      </c>
      <c r="G445" s="183">
        <f>G388/RES_summary!G$21</f>
        <v>16.571101167814113</v>
      </c>
      <c r="H445" s="183">
        <f>H388/RES_summary!H$21</f>
        <v>16.413397041804295</v>
      </c>
      <c r="I445" s="183">
        <f>I388/RES_summary!I$21</f>
        <v>16.326750049931199</v>
      </c>
      <c r="J445" s="183">
        <f>J388/RES_summary!J$21</f>
        <v>16.137304425240298</v>
      </c>
      <c r="K445" s="183">
        <f>K388/RES_summary!K$21</f>
        <v>15.782663710310064</v>
      </c>
      <c r="L445" s="183">
        <f>L388/RES_summary!L$21</f>
        <v>15.675875736223622</v>
      </c>
      <c r="M445" s="183">
        <f>M388/RES_summary!M$21</f>
        <v>15.677567584554858</v>
      </c>
      <c r="N445" s="183">
        <f>N388/RES_summary!N$21</f>
        <v>15.020097183217366</v>
      </c>
      <c r="O445" s="183">
        <f>O388/RES_summary!O$21</f>
        <v>14.562044193694463</v>
      </c>
      <c r="P445" s="183">
        <f>P388/RES_summary!P$21</f>
        <v>13.921873515281298</v>
      </c>
      <c r="Q445" s="183">
        <f>Q388/RES_summary!Q$21</f>
        <v>13.764414561467147</v>
      </c>
    </row>
    <row r="446" spans="1:17" ht="12" customHeight="1" x14ac:dyDescent="0.25">
      <c r="A446" s="166" t="s">
        <v>203</v>
      </c>
      <c r="B446" s="165"/>
      <c r="C446" s="182">
        <f>C389/RES_summary!C$21</f>
        <v>6.4330738630620719</v>
      </c>
      <c r="D446" s="182">
        <f>D389/RES_summary!D$21</f>
        <v>6.5284887481054747</v>
      </c>
      <c r="E446" s="182">
        <f>E389/RES_summary!E$21</f>
        <v>6.6316200988808855</v>
      </c>
      <c r="F446" s="182">
        <f>F389/RES_summary!F$21</f>
        <v>6.6700481563909619</v>
      </c>
      <c r="G446" s="182">
        <f>G389/RES_summary!G$21</f>
        <v>6.6634272142881592</v>
      </c>
      <c r="H446" s="182">
        <f>H389/RES_summary!H$21</f>
        <v>6.5954093079698763</v>
      </c>
      <c r="I446" s="182">
        <f>I389/RES_summary!I$21</f>
        <v>6.5634358219138145</v>
      </c>
      <c r="J446" s="182">
        <f>J389/RES_summary!J$21</f>
        <v>6.4822262442573608</v>
      </c>
      <c r="K446" s="182">
        <f>K389/RES_summary!K$21</f>
        <v>6.3396576862414591</v>
      </c>
      <c r="L446" s="182">
        <f>L389/RES_summary!L$21</f>
        <v>6.2965087301597116</v>
      </c>
      <c r="M446" s="182">
        <f>M389/RES_summary!M$21</f>
        <v>6.471012340080657</v>
      </c>
      <c r="N446" s="182">
        <f>N389/RES_summary!N$21</f>
        <v>6.046270900713056</v>
      </c>
      <c r="O446" s="182">
        <f>O389/RES_summary!O$21</f>
        <v>5.8656212191646366</v>
      </c>
      <c r="P446" s="182">
        <f>P389/RES_summary!P$21</f>
        <v>5.6109000989801245</v>
      </c>
      <c r="Q446" s="182">
        <f>Q389/RES_summary!Q$21</f>
        <v>5.5483777800345351</v>
      </c>
    </row>
    <row r="447" spans="1:17" ht="12" customHeight="1" x14ac:dyDescent="0.25">
      <c r="A447" s="147" t="s">
        <v>59</v>
      </c>
      <c r="B447" s="164"/>
      <c r="C447" s="181">
        <f>C390/RES_summary!C$21</f>
        <v>9.6125301488594275</v>
      </c>
      <c r="D447" s="181">
        <f>D390/RES_summary!D$21</f>
        <v>9.8298317746152275</v>
      </c>
      <c r="E447" s="181">
        <f>E390/RES_summary!E$21</f>
        <v>9.9270628981326947</v>
      </c>
      <c r="F447" s="181">
        <f>F390/RES_summary!F$21</f>
        <v>9.9342989764437846</v>
      </c>
      <c r="G447" s="181">
        <f>G390/RES_summary!G$21</f>
        <v>9.9076739535259541</v>
      </c>
      <c r="H447" s="181">
        <f>H390/RES_summary!H$21</f>
        <v>9.8179877338344195</v>
      </c>
      <c r="I447" s="181">
        <f>I390/RES_summary!I$21</f>
        <v>9.7633142280173839</v>
      </c>
      <c r="J447" s="181">
        <f>J390/RES_summary!J$21</f>
        <v>9.6550781809829367</v>
      </c>
      <c r="K447" s="181">
        <f>K390/RES_summary!K$21</f>
        <v>9.4430060240686071</v>
      </c>
      <c r="L447" s="181">
        <f>L390/RES_summary!L$21</f>
        <v>9.379367006063914</v>
      </c>
      <c r="M447" s="181">
        <f>M390/RES_summary!M$21</f>
        <v>9.2065552444742043</v>
      </c>
      <c r="N447" s="181">
        <f>N390/RES_summary!N$21</f>
        <v>8.9738262825043122</v>
      </c>
      <c r="O447" s="181">
        <f>O390/RES_summary!O$21</f>
        <v>8.6964229745298294</v>
      </c>
      <c r="P447" s="181">
        <f>P390/RES_summary!P$21</f>
        <v>8.3109734163011737</v>
      </c>
      <c r="Q447" s="181">
        <f>Q390/RES_summary!Q$21</f>
        <v>8.2160367814326118</v>
      </c>
    </row>
    <row r="448" spans="1:17" ht="12" customHeight="1" x14ac:dyDescent="0.25">
      <c r="A448" s="163" t="s">
        <v>142</v>
      </c>
      <c r="B448" s="162"/>
      <c r="C448" s="180">
        <f>C391/RES_summary!C$21</f>
        <v>17.987159518712218</v>
      </c>
      <c r="D448" s="180">
        <f>D391/RES_summary!D$21</f>
        <v>0</v>
      </c>
      <c r="E448" s="180">
        <f>E391/RES_summary!E$21</f>
        <v>20.780687164485894</v>
      </c>
      <c r="F448" s="180">
        <f>F391/RES_summary!F$21</f>
        <v>0</v>
      </c>
      <c r="G448" s="180">
        <f>G391/RES_summary!G$21</f>
        <v>22.591427021449586</v>
      </c>
      <c r="H448" s="180">
        <f>H391/RES_summary!H$21</f>
        <v>21.169339562717898</v>
      </c>
      <c r="I448" s="180">
        <f>I391/RES_summary!I$21</f>
        <v>0</v>
      </c>
      <c r="J448" s="180">
        <f>J391/RES_summary!J$21</f>
        <v>18.334859847580869</v>
      </c>
      <c r="K448" s="180">
        <f>K391/RES_summary!K$21</f>
        <v>0</v>
      </c>
      <c r="L448" s="180">
        <f>L391/RES_summary!L$21</f>
        <v>19.959209968621924</v>
      </c>
      <c r="M448" s="180">
        <f>M391/RES_summary!M$21</f>
        <v>0</v>
      </c>
      <c r="N448" s="180">
        <f>N391/RES_summary!N$21</f>
        <v>19.10663154251905</v>
      </c>
      <c r="O448" s="180">
        <f>O391/RES_summary!O$21</f>
        <v>20.078394738031133</v>
      </c>
      <c r="P448" s="180">
        <f>P391/RES_summary!P$21</f>
        <v>17.193733838445262</v>
      </c>
      <c r="Q448" s="180">
        <f>Q391/RES_summary!Q$21</f>
        <v>22.263885506706309</v>
      </c>
    </row>
    <row r="449" spans="1:17" ht="12" customHeight="1" x14ac:dyDescent="0.25">
      <c r="A449" s="161" t="s">
        <v>141</v>
      </c>
      <c r="B449" s="160"/>
      <c r="C449" s="179">
        <f>C392/RES_summary!C$21</f>
        <v>16.807331818783894</v>
      </c>
      <c r="D449" s="179">
        <f>D392/RES_summary!D$21</f>
        <v>0</v>
      </c>
      <c r="E449" s="179">
        <f>E392/RES_summary!E$21</f>
        <v>18.434174670333153</v>
      </c>
      <c r="F449" s="179">
        <f>F392/RES_summary!F$21</f>
        <v>0</v>
      </c>
      <c r="G449" s="179">
        <f>G392/RES_summary!G$21</f>
        <v>19.112782574033311</v>
      </c>
      <c r="H449" s="179">
        <f>H392/RES_summary!H$21</f>
        <v>18.38405026247327</v>
      </c>
      <c r="I449" s="179">
        <f>I392/RES_summary!I$21</f>
        <v>0</v>
      </c>
      <c r="J449" s="179">
        <f>J392/RES_summary!J$21</f>
        <v>17.091114925998369</v>
      </c>
      <c r="K449" s="179">
        <f>K392/RES_summary!K$21</f>
        <v>0</v>
      </c>
      <c r="L449" s="179">
        <f>L392/RES_summary!L$21</f>
        <v>17.386025751327399</v>
      </c>
      <c r="M449" s="179">
        <f>M392/RES_summary!M$21</f>
        <v>0</v>
      </c>
      <c r="N449" s="179">
        <f>N392/RES_summary!N$21</f>
        <v>16.651983218827358</v>
      </c>
      <c r="O449" s="179">
        <f>O392/RES_summary!O$21</f>
        <v>16.7304902499843</v>
      </c>
      <c r="P449" s="179">
        <f>P392/RES_summary!P$21</f>
        <v>15.19292521616765</v>
      </c>
      <c r="Q449" s="179">
        <f>Q392/RES_summary!Q$21</f>
        <v>17.125063001390991</v>
      </c>
    </row>
    <row r="450" spans="1:17" ht="12" customHeight="1" x14ac:dyDescent="0.25">
      <c r="A450" s="148" t="s">
        <v>60</v>
      </c>
      <c r="B450" s="156"/>
      <c r="C450" s="177">
        <f>C393/RES_summary!C$21</f>
        <v>7.1948638074853832</v>
      </c>
      <c r="D450" s="177">
        <f>D393/RES_summary!D$21</f>
        <v>0</v>
      </c>
      <c r="E450" s="177">
        <f>E393/RES_summary!E$21</f>
        <v>8.5066142304817447</v>
      </c>
      <c r="F450" s="177">
        <f>F393/RES_summary!F$21</f>
        <v>0</v>
      </c>
      <c r="G450" s="177">
        <f>G393/RES_summary!G$21</f>
        <v>9.2032265351553519</v>
      </c>
      <c r="H450" s="177">
        <f>H393/RES_summary!H$21</f>
        <v>8.5647958109382163</v>
      </c>
      <c r="I450" s="177">
        <f>I393/RES_summary!I$21</f>
        <v>0</v>
      </c>
      <c r="J450" s="177">
        <f>J393/RES_summary!J$21</f>
        <v>7.4335955733363894</v>
      </c>
      <c r="K450" s="177">
        <f>K393/RES_summary!K$21</f>
        <v>0</v>
      </c>
      <c r="L450" s="177">
        <f>L393/RES_summary!L$21</f>
        <v>8.0064711004284064</v>
      </c>
      <c r="M450" s="177">
        <f>M393/RES_summary!M$21</f>
        <v>0</v>
      </c>
      <c r="N450" s="177">
        <f>N393/RES_summary!N$21</f>
        <v>7.6748894093987179</v>
      </c>
      <c r="O450" s="177">
        <f>O393/RES_summary!O$21</f>
        <v>8.0313578952124161</v>
      </c>
      <c r="P450" s="177">
        <f>P393/RES_summary!P$21</f>
        <v>6.8793960962704119</v>
      </c>
      <c r="Q450" s="177">
        <f>Q393/RES_summary!Q$21</f>
        <v>8.9068119580354868</v>
      </c>
    </row>
    <row r="451" spans="1:17" ht="12" customHeight="1" x14ac:dyDescent="0.25">
      <c r="A451" s="148" t="s">
        <v>59</v>
      </c>
      <c r="B451" s="156"/>
      <c r="C451" s="177">
        <f>C394/RES_summary!C$21</f>
        <v>9.6124680112985104</v>
      </c>
      <c r="D451" s="177">
        <f>D394/RES_summary!D$21</f>
        <v>0</v>
      </c>
      <c r="E451" s="177">
        <f>E394/RES_summary!E$21</f>
        <v>9.9275604398514048</v>
      </c>
      <c r="F451" s="177">
        <f>F394/RES_summary!F$21</f>
        <v>0</v>
      </c>
      <c r="G451" s="177">
        <f>G394/RES_summary!G$21</f>
        <v>9.9095560388779571</v>
      </c>
      <c r="H451" s="177">
        <f>H394/RES_summary!H$21</f>
        <v>9.8192544515350555</v>
      </c>
      <c r="I451" s="177">
        <f>I394/RES_summary!I$21</f>
        <v>0</v>
      </c>
      <c r="J451" s="177">
        <f>J394/RES_summary!J$21</f>
        <v>9.6575193526619749</v>
      </c>
      <c r="K451" s="177">
        <f>K394/RES_summary!K$21</f>
        <v>0</v>
      </c>
      <c r="L451" s="177">
        <f>L394/RES_summary!L$21</f>
        <v>9.3795546508989958</v>
      </c>
      <c r="M451" s="177">
        <f>M394/RES_summary!M$21</f>
        <v>0</v>
      </c>
      <c r="N451" s="177">
        <f>N394/RES_summary!N$21</f>
        <v>8.977093809428645</v>
      </c>
      <c r="O451" s="177">
        <f>O394/RES_summary!O$21</f>
        <v>8.6991323547718853</v>
      </c>
      <c r="P451" s="177">
        <f>P394/RES_summary!P$21</f>
        <v>8.3135291198972379</v>
      </c>
      <c r="Q451" s="177">
        <f>Q394/RES_summary!Q$21</f>
        <v>8.218251043355508</v>
      </c>
    </row>
    <row r="452" spans="1:17" ht="12" customHeight="1" x14ac:dyDescent="0.25">
      <c r="A452" s="158" t="s">
        <v>62</v>
      </c>
      <c r="B452" s="157"/>
      <c r="C452" s="178">
        <f>C395/RES_summary!C$21</f>
        <v>7.3047467307583691</v>
      </c>
      <c r="D452" s="178">
        <f>D395/RES_summary!D$21</f>
        <v>7.2357932524173725</v>
      </c>
      <c r="E452" s="178">
        <f>E395/RES_summary!E$21</f>
        <v>7.3609365878101682</v>
      </c>
      <c r="F452" s="178">
        <f>F395/RES_summary!F$21</f>
        <v>8.1317122182315789</v>
      </c>
      <c r="G452" s="178">
        <f>G395/RES_summary!G$21</f>
        <v>7.5652034244551682</v>
      </c>
      <c r="H452" s="178">
        <f>H395/RES_summary!H$21</f>
        <v>7.7682888002277757</v>
      </c>
      <c r="I452" s="178">
        <f>I395/RES_summary!I$21</f>
        <v>7.7739621956355416</v>
      </c>
      <c r="J452" s="178">
        <f>J395/RES_summary!J$21</f>
        <v>7.7212286426009724</v>
      </c>
      <c r="K452" s="178">
        <f>K395/RES_summary!K$21</f>
        <v>7.3944633307576844</v>
      </c>
      <c r="L452" s="178">
        <f>L395/RES_summary!L$21</f>
        <v>7.3509788371736349</v>
      </c>
      <c r="M452" s="178">
        <f>M395/RES_summary!M$21</f>
        <v>7.5221653972905553</v>
      </c>
      <c r="N452" s="178">
        <f>N395/RES_summary!N$21</f>
        <v>7.3005365678899432</v>
      </c>
      <c r="O452" s="178">
        <f>O395/RES_summary!O$21</f>
        <v>6.9920645167823405</v>
      </c>
      <c r="P452" s="178">
        <f>P395/RES_summary!P$21</f>
        <v>7.428672035797482</v>
      </c>
      <c r="Q452" s="178">
        <f>Q395/RES_summary!Q$21</f>
        <v>8.2998710138930729</v>
      </c>
    </row>
    <row r="453" spans="1:17" ht="12" customHeight="1" x14ac:dyDescent="0.25">
      <c r="A453" s="23" t="s">
        <v>203</v>
      </c>
      <c r="B453" s="156"/>
      <c r="C453" s="177">
        <f>C396/RES_summary!C$21</f>
        <v>7.0699129211770222</v>
      </c>
      <c r="D453" s="177">
        <f>D396/RES_summary!D$21</f>
        <v>7.2357932524173725</v>
      </c>
      <c r="E453" s="177">
        <f>E396/RES_summary!E$21</f>
        <v>7.3036918279276604</v>
      </c>
      <c r="F453" s="177">
        <f>F396/RES_summary!F$21</f>
        <v>7.9664394817845672</v>
      </c>
      <c r="G453" s="177">
        <f>G396/RES_summary!G$21</f>
        <v>7.5652034244551682</v>
      </c>
      <c r="H453" s="177">
        <f>H396/RES_summary!H$21</f>
        <v>7.7682888002277757</v>
      </c>
      <c r="I453" s="177">
        <f>I396/RES_summary!I$21</f>
        <v>7.7739621956355416</v>
      </c>
      <c r="J453" s="177">
        <f>J396/RES_summary!J$21</f>
        <v>7.45715353447107</v>
      </c>
      <c r="K453" s="177">
        <f>K396/RES_summary!K$21</f>
        <v>7.3944633307576844</v>
      </c>
      <c r="L453" s="177">
        <f>L396/RES_summary!L$21</f>
        <v>7.3509788371736349</v>
      </c>
      <c r="M453" s="177">
        <f>M396/RES_summary!M$21</f>
        <v>7.5221653972905553</v>
      </c>
      <c r="N453" s="177">
        <f>N396/RES_summary!N$21</f>
        <v>7.0679715801638752</v>
      </c>
      <c r="O453" s="177">
        <f>O396/RES_summary!O$21</f>
        <v>6.9920645167823405</v>
      </c>
      <c r="P453" s="177">
        <f>P396/RES_summary!P$21</f>
        <v>6.8312529543934755</v>
      </c>
      <c r="Q453" s="177">
        <f>Q396/RES_summary!Q$21</f>
        <v>6.837710086740981</v>
      </c>
    </row>
    <row r="454" spans="1:17" ht="12" customHeight="1" x14ac:dyDescent="0.25">
      <c r="A454" s="29" t="s">
        <v>140</v>
      </c>
      <c r="B454" s="57"/>
      <c r="C454" s="176">
        <f>C397/RES_summary!C$21</f>
        <v>8.3949550627300304</v>
      </c>
      <c r="D454" s="176">
        <f>D397/RES_summary!D$21</f>
        <v>0</v>
      </c>
      <c r="E454" s="176">
        <f>E397/RES_summary!E$21</f>
        <v>8.6614652308339384</v>
      </c>
      <c r="F454" s="176">
        <f>F397/RES_summary!F$21</f>
        <v>10.839990799656814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8.4191276786176683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8.434760947691645</v>
      </c>
      <c r="O454" s="176">
        <f>O397/RES_summary!O$21</f>
        <v>0</v>
      </c>
      <c r="P454" s="176">
        <f>P397/RES_summary!P$21</f>
        <v>8.3505941876006204</v>
      </c>
      <c r="Q454" s="176">
        <f>Q397/RES_summary!Q$21</f>
        <v>10.506129443347678</v>
      </c>
    </row>
    <row r="456" spans="1:17" ht="12" customHeight="1" x14ac:dyDescent="0.25">
      <c r="A456" s="152" t="s">
        <v>184</v>
      </c>
      <c r="B456" s="168"/>
      <c r="C456" s="184">
        <f>C399/RES_summary!C$21</f>
        <v>24.441412610411419</v>
      </c>
      <c r="D456" s="184">
        <f>D399/RES_summary!D$21</f>
        <v>25.441387736314432</v>
      </c>
      <c r="E456" s="184">
        <f>E399/RES_summary!E$21</f>
        <v>25.10090902087585</v>
      </c>
      <c r="F456" s="184">
        <f>F399/RES_summary!F$21</f>
        <v>27.564636191873387</v>
      </c>
      <c r="G456" s="184">
        <f>G399/RES_summary!G$21</f>
        <v>25.563658352062415</v>
      </c>
      <c r="H456" s="184">
        <f>H399/RES_summary!H$21</f>
        <v>25.914623928363877</v>
      </c>
      <c r="I456" s="184">
        <f>I399/RES_summary!I$21</f>
        <v>23.602991178751868</v>
      </c>
      <c r="J456" s="184">
        <f>J399/RES_summary!J$21</f>
        <v>21.613701063007095</v>
      </c>
      <c r="K456" s="184">
        <f>K399/RES_summary!K$21</f>
        <v>25.450835231497887</v>
      </c>
      <c r="L456" s="184">
        <f>L399/RES_summary!L$21</f>
        <v>26.254637094877836</v>
      </c>
      <c r="M456" s="184">
        <f>M399/RES_summary!M$21</f>
        <v>25.891092129058105</v>
      </c>
      <c r="N456" s="184">
        <f>N399/RES_summary!N$21</f>
        <v>23.962602069261472</v>
      </c>
      <c r="O456" s="184">
        <f>O399/RES_summary!O$21</f>
        <v>23.32921703207105</v>
      </c>
      <c r="P456" s="184">
        <f>P399/RES_summary!P$21</f>
        <v>18.491255813440681</v>
      </c>
      <c r="Q456" s="184">
        <f>Q399/RES_summary!Q$21</f>
        <v>21.857623017232701</v>
      </c>
    </row>
    <row r="457" spans="1:17" ht="12" customHeight="1" x14ac:dyDescent="0.25">
      <c r="A457" s="158" t="s">
        <v>65</v>
      </c>
      <c r="B457" s="157"/>
      <c r="C457" s="178">
        <f>C400/RES_summary!C$21</f>
        <v>17.480210153045963</v>
      </c>
      <c r="D457" s="178">
        <f>D400/RES_summary!D$21</f>
        <v>16.829799669962213</v>
      </c>
      <c r="E457" s="178">
        <f>E400/RES_summary!E$21</f>
        <v>18.640123121171513</v>
      </c>
      <c r="F457" s="178">
        <f>F400/RES_summary!F$21</f>
        <v>18.938721915244493</v>
      </c>
      <c r="G457" s="178">
        <f>G400/RES_summary!G$21</f>
        <v>20.480991330146239</v>
      </c>
      <c r="H457" s="178">
        <f>H400/RES_summary!H$21</f>
        <v>18.468106162477326</v>
      </c>
      <c r="I457" s="178">
        <f>I400/RES_summary!I$21</f>
        <v>18.288509954498938</v>
      </c>
      <c r="J457" s="178">
        <f>J400/RES_summary!J$21</f>
        <v>17.685715539529152</v>
      </c>
      <c r="K457" s="178">
        <f>K400/RES_summary!K$21</f>
        <v>18.093356428899448</v>
      </c>
      <c r="L457" s="178">
        <f>L400/RES_summary!L$21</f>
        <v>19.842315940454522</v>
      </c>
      <c r="M457" s="178">
        <f>M400/RES_summary!M$21</f>
        <v>18.318193836463148</v>
      </c>
      <c r="N457" s="178">
        <f>N400/RES_summary!N$21</f>
        <v>18.457663660270523</v>
      </c>
      <c r="O457" s="178">
        <f>O400/RES_summary!O$21</f>
        <v>18.297438063679358</v>
      </c>
      <c r="P457" s="178">
        <f>P400/RES_summary!P$21</f>
        <v>13.863923699834473</v>
      </c>
      <c r="Q457" s="178">
        <f>Q400/RES_summary!Q$21</f>
        <v>16.428138212997908</v>
      </c>
    </row>
    <row r="458" spans="1:17" ht="12" customHeight="1" x14ac:dyDescent="0.25">
      <c r="A458" s="23" t="s">
        <v>161</v>
      </c>
      <c r="B458" s="156"/>
      <c r="C458" s="177">
        <f>C401/RES_summary!C$21</f>
        <v>17.480210153045963</v>
      </c>
      <c r="D458" s="177">
        <f>D401/RES_summary!D$21</f>
        <v>16.829799669962213</v>
      </c>
      <c r="E458" s="177">
        <f>E401/RES_summary!E$21</f>
        <v>18.640123121171513</v>
      </c>
      <c r="F458" s="177">
        <f>F401/RES_summary!F$21</f>
        <v>18.938721915244493</v>
      </c>
      <c r="G458" s="177">
        <f>G401/RES_summary!G$21</f>
        <v>20.480991330146239</v>
      </c>
      <c r="H458" s="177">
        <f>H401/RES_summary!H$21</f>
        <v>18.468106162477326</v>
      </c>
      <c r="I458" s="177">
        <f>I401/RES_summary!I$21</f>
        <v>18.288509954498938</v>
      </c>
      <c r="J458" s="177">
        <f>J401/RES_summary!J$21</f>
        <v>17.685715539529152</v>
      </c>
      <c r="K458" s="177">
        <f>K401/RES_summary!K$21</f>
        <v>18.093356428899448</v>
      </c>
      <c r="L458" s="177">
        <f>L401/RES_summary!L$21</f>
        <v>19.842315940454522</v>
      </c>
      <c r="M458" s="177">
        <f>M401/RES_summary!M$21</f>
        <v>18.318193836463148</v>
      </c>
      <c r="N458" s="177">
        <f>N401/RES_summary!N$21</f>
        <v>18.457663660270523</v>
      </c>
      <c r="O458" s="177">
        <f>O401/RES_summary!O$21</f>
        <v>18.297438063679358</v>
      </c>
      <c r="P458" s="177">
        <f>P401/RES_summary!P$21</f>
        <v>13.863923699834473</v>
      </c>
      <c r="Q458" s="177">
        <f>Q401/RES_summary!Q$21</f>
        <v>16.428138212997908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4.5811910455836964</v>
      </c>
      <c r="D462" s="178">
        <f>D405/RES_summary!D$21</f>
        <v>5.6738093225884816</v>
      </c>
      <c r="E462" s="178">
        <f>E405/RES_summary!E$21</f>
        <v>3.6446238530822539</v>
      </c>
      <c r="F462" s="178">
        <f>F405/RES_summary!F$21</f>
        <v>5.6312421418845071</v>
      </c>
      <c r="G462" s="178">
        <f>G405/RES_summary!G$21</f>
        <v>2.0922763605613017</v>
      </c>
      <c r="H462" s="178">
        <f>H405/RES_summary!H$21</f>
        <v>4.4083830723587134</v>
      </c>
      <c r="I462" s="178">
        <f>I405/RES_summary!I$21</f>
        <v>2.304878450154737</v>
      </c>
      <c r="J462" s="178">
        <f>J405/RES_summary!J$21</f>
        <v>1.8551941500062696</v>
      </c>
      <c r="K462" s="178">
        <f>K405/RES_summary!K$21</f>
        <v>4.5256779949843597</v>
      </c>
      <c r="L462" s="178">
        <f>L405/RES_summary!L$21</f>
        <v>3.6036660194742676</v>
      </c>
      <c r="M462" s="178">
        <f>M405/RES_summary!M$21</f>
        <v>4.7040903144537607</v>
      </c>
      <c r="N462" s="178">
        <f>N405/RES_summary!N$21</f>
        <v>3.2747964356087524</v>
      </c>
      <c r="O462" s="178">
        <f>O405/RES_summary!O$21</f>
        <v>2.3837769163679914</v>
      </c>
      <c r="P462" s="178">
        <f>P405/RES_summary!P$21</f>
        <v>3.0607030120396819</v>
      </c>
      <c r="Q462" s="178">
        <f>Q405/RES_summary!Q$21</f>
        <v>3.8815902136727471</v>
      </c>
    </row>
    <row r="463" spans="1:17" ht="12" customHeight="1" x14ac:dyDescent="0.25">
      <c r="A463" s="167" t="s">
        <v>160</v>
      </c>
      <c r="B463" s="132"/>
      <c r="C463" s="183">
        <f>C406/RES_summary!C$21</f>
        <v>5.7992140221607675</v>
      </c>
      <c r="D463" s="183">
        <f>D406/RES_summary!D$21</f>
        <v>5.8249621326827326</v>
      </c>
      <c r="E463" s="183">
        <f>E406/RES_summary!E$21</f>
        <v>5.8628354482109035</v>
      </c>
      <c r="F463" s="183">
        <f>F406/RES_summary!F$21</f>
        <v>5.8158719278249107</v>
      </c>
      <c r="G463" s="183">
        <f>G406/RES_summary!G$21</f>
        <v>5.7361373020611417</v>
      </c>
      <c r="H463" s="183">
        <f>H406/RES_summary!H$21</f>
        <v>5.6189463120172771</v>
      </c>
      <c r="I463" s="183">
        <f>I406/RES_summary!I$21</f>
        <v>0</v>
      </c>
      <c r="J463" s="183">
        <f>J406/RES_summary!J$21</f>
        <v>5.4085641439549414</v>
      </c>
      <c r="K463" s="183">
        <f>K406/RES_summary!K$21</f>
        <v>5.2517868415187419</v>
      </c>
      <c r="L463" s="183">
        <f>L406/RES_summary!L$21</f>
        <v>5.1813476073712819</v>
      </c>
      <c r="M463" s="183">
        <f>M406/RES_summary!M$21</f>
        <v>5.314784944590965</v>
      </c>
      <c r="N463" s="183">
        <f>N406/RES_summary!N$21</f>
        <v>4.9528345153766908</v>
      </c>
      <c r="O463" s="183">
        <f>O406/RES_summary!O$21</f>
        <v>4.7841850807428266</v>
      </c>
      <c r="P463" s="183">
        <f>P406/RES_summary!P$21</f>
        <v>4.561188595107426</v>
      </c>
      <c r="Q463" s="183">
        <f>Q406/RES_summary!Q$21</f>
        <v>4.4975510688343352</v>
      </c>
    </row>
    <row r="464" spans="1:17" ht="12" customHeight="1" x14ac:dyDescent="0.25">
      <c r="A464" s="167" t="s">
        <v>159</v>
      </c>
      <c r="B464" s="132"/>
      <c r="C464" s="183">
        <f>C407/RES_summary!C$21</f>
        <v>2.3669913316544724</v>
      </c>
      <c r="D464" s="183">
        <f>D407/RES_summary!D$21</f>
        <v>2.383874586721396</v>
      </c>
      <c r="E464" s="183">
        <f>E407/RES_summary!E$21</f>
        <v>2.4063105780327154</v>
      </c>
      <c r="F464" s="183">
        <f>F407/RES_summary!F$21</f>
        <v>2.3935424517242336</v>
      </c>
      <c r="G464" s="183">
        <f>G407/RES_summary!G$21</f>
        <v>2.3743477419820427</v>
      </c>
      <c r="H464" s="183">
        <f>H407/RES_summary!H$21</f>
        <v>2.3343259550004647</v>
      </c>
      <c r="I464" s="183">
        <f>I407/RES_summary!I$21</f>
        <v>2.304878450154737</v>
      </c>
      <c r="J464" s="183">
        <f>J407/RES_summary!J$21</f>
        <v>2.2608273484326027</v>
      </c>
      <c r="K464" s="183">
        <f>K407/RES_summary!K$21</f>
        <v>2.1968831152844088</v>
      </c>
      <c r="L464" s="183">
        <f>L407/RES_summary!L$21</f>
        <v>2.1663220948684807</v>
      </c>
      <c r="M464" s="183">
        <f>M407/RES_summary!M$21</f>
        <v>2.2269772343858496</v>
      </c>
      <c r="N464" s="183">
        <f>N407/RES_summary!N$21</f>
        <v>2.0591348293032916</v>
      </c>
      <c r="O464" s="183">
        <f>O407/RES_summary!O$21</f>
        <v>1.9867371380553285</v>
      </c>
      <c r="P464" s="183">
        <f>P407/RES_summary!P$21</f>
        <v>1.8898580511459713</v>
      </c>
      <c r="Q464" s="183">
        <f>Q407/RES_summary!Q$21</f>
        <v>1.859171446824609</v>
      </c>
    </row>
    <row r="465" spans="1:17" ht="12" customHeight="1" x14ac:dyDescent="0.25">
      <c r="A465" s="166" t="s">
        <v>203</v>
      </c>
      <c r="B465" s="165"/>
      <c r="C465" s="182">
        <f>C408/RES_summary!C$21</f>
        <v>2.3669913316544724</v>
      </c>
      <c r="D465" s="182">
        <f>D408/RES_summary!D$21</f>
        <v>2.383874586721396</v>
      </c>
      <c r="E465" s="182">
        <f>E408/RES_summary!E$21</f>
        <v>2.4063105780327154</v>
      </c>
      <c r="F465" s="182">
        <f>F408/RES_summary!F$21</f>
        <v>2.3935424517242336</v>
      </c>
      <c r="G465" s="182">
        <f>G408/RES_summary!G$21</f>
        <v>2.3743477419820427</v>
      </c>
      <c r="H465" s="182">
        <f>H408/RES_summary!H$21</f>
        <v>2.3343259550004647</v>
      </c>
      <c r="I465" s="182">
        <f>I408/RES_summary!I$21</f>
        <v>2.304878450154737</v>
      </c>
      <c r="J465" s="182">
        <f>J408/RES_summary!J$21</f>
        <v>2.2608273484326027</v>
      </c>
      <c r="K465" s="182">
        <f>K408/RES_summary!K$21</f>
        <v>2.1968831152844088</v>
      </c>
      <c r="L465" s="182">
        <f>L408/RES_summary!L$21</f>
        <v>2.1663220948684807</v>
      </c>
      <c r="M465" s="182">
        <f>M408/RES_summary!M$21</f>
        <v>2.2269772343858496</v>
      </c>
      <c r="N465" s="182">
        <f>N408/RES_summary!N$21</f>
        <v>2.0591348293032916</v>
      </c>
      <c r="O465" s="182">
        <f>O408/RES_summary!O$21</f>
        <v>1.9867371380553285</v>
      </c>
      <c r="P465" s="182">
        <f>P408/RES_summary!P$21</f>
        <v>1.8898580511459713</v>
      </c>
      <c r="Q465" s="182">
        <f>Q408/RES_summary!Q$21</f>
        <v>1.859171446824609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2.3800114117817608</v>
      </c>
      <c r="D471" s="178">
        <f>D414/RES_summary!D$21</f>
        <v>2.9377787437637406</v>
      </c>
      <c r="E471" s="178">
        <f>E414/RES_summary!E$21</f>
        <v>2.8161620466220856</v>
      </c>
      <c r="F471" s="178">
        <f>F414/RES_summary!F$21</f>
        <v>2.994672134744389</v>
      </c>
      <c r="G471" s="178">
        <f>G414/RES_summary!G$21</f>
        <v>2.9903906613548754</v>
      </c>
      <c r="H471" s="178">
        <f>H414/RES_summary!H$21</f>
        <v>3.0381346935278359</v>
      </c>
      <c r="I471" s="178">
        <f>I414/RES_summary!I$21</f>
        <v>3.0096027740981959</v>
      </c>
      <c r="J471" s="178">
        <f>J414/RES_summary!J$21</f>
        <v>2.0727913734716763</v>
      </c>
      <c r="K471" s="178">
        <f>K414/RES_summary!K$21</f>
        <v>2.8318008076140808</v>
      </c>
      <c r="L471" s="178">
        <f>L414/RES_summary!L$21</f>
        <v>2.8086551349490443</v>
      </c>
      <c r="M471" s="178">
        <f>M414/RES_summary!M$21</f>
        <v>2.8688079781411986</v>
      </c>
      <c r="N471" s="178">
        <f>N414/RES_summary!N$21</f>
        <v>2.2301419733821928</v>
      </c>
      <c r="O471" s="178">
        <f>O414/RES_summary!O$21</f>
        <v>2.6480020520236986</v>
      </c>
      <c r="P471" s="178">
        <f>P414/RES_summary!P$21</f>
        <v>1.5666291015665259</v>
      </c>
      <c r="Q471" s="178">
        <f>Q414/RES_summary!Q$21</f>
        <v>1.5478945905620485</v>
      </c>
    </row>
    <row r="472" spans="1:17" ht="12" customHeight="1" x14ac:dyDescent="0.25">
      <c r="A472" s="23" t="s">
        <v>203</v>
      </c>
      <c r="B472" s="156"/>
      <c r="C472" s="177">
        <f>C415/RES_summary!C$21</f>
        <v>2.8926722769441073</v>
      </c>
      <c r="D472" s="177">
        <f>D415/RES_summary!D$21</f>
        <v>2.9377787437637406</v>
      </c>
      <c r="E472" s="177">
        <f>E415/RES_summary!E$21</f>
        <v>2.9401197318402237</v>
      </c>
      <c r="F472" s="177">
        <f>F415/RES_summary!F$21</f>
        <v>3.1774220415912517</v>
      </c>
      <c r="G472" s="177">
        <f>G415/RES_summary!G$21</f>
        <v>2.9903906613548754</v>
      </c>
      <c r="H472" s="177">
        <f>H415/RES_summary!H$21</f>
        <v>3.0381346935278359</v>
      </c>
      <c r="I472" s="177">
        <f>I415/RES_summary!I$21</f>
        <v>3.0096027740981959</v>
      </c>
      <c r="J472" s="177">
        <f>J415/RES_summary!J$21</f>
        <v>2.8571062640673577</v>
      </c>
      <c r="K472" s="177">
        <f>K415/RES_summary!K$21</f>
        <v>2.8318008076140808</v>
      </c>
      <c r="L472" s="177">
        <f>L415/RES_summary!L$21</f>
        <v>2.8086551349490443</v>
      </c>
      <c r="M472" s="177">
        <f>M415/RES_summary!M$21</f>
        <v>2.8688079781411986</v>
      </c>
      <c r="N472" s="177">
        <f>N415/RES_summary!N$21</f>
        <v>2.6874174030971609</v>
      </c>
      <c r="O472" s="177">
        <f>O415/RES_summary!O$21</f>
        <v>2.6480020520236986</v>
      </c>
      <c r="P472" s="177">
        <f>P415/RES_summary!P$21</f>
        <v>2.5818277459728018</v>
      </c>
      <c r="Q472" s="177">
        <f>Q415/RES_summary!Q$21</f>
        <v>2.5737358788962537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1300533</v>
      </c>
      <c r="C5" s="151">
        <f>RES_hhdet_num!C$81</f>
        <v>1340585</v>
      </c>
      <c r="D5" s="151">
        <f>RES_hhdet_num!D$81</f>
        <v>2179775</v>
      </c>
      <c r="E5" s="151">
        <f>RES_hhdet_num!E$81</f>
        <v>2560278</v>
      </c>
      <c r="F5" s="151">
        <f>RES_hhdet_num!F$81</f>
        <v>2583159</v>
      </c>
      <c r="G5" s="151">
        <f>RES_hhdet_num!G$81</f>
        <v>3212136</v>
      </c>
      <c r="H5" s="151">
        <f>RES_hhdet_num!H$81</f>
        <v>4107679.9999999995</v>
      </c>
      <c r="I5" s="151">
        <f>RES_hhdet_num!I$81</f>
        <v>5780606</v>
      </c>
      <c r="J5" s="151">
        <f>RES_hhdet_num!J$81</f>
        <v>5868991.9999999991</v>
      </c>
      <c r="K5" s="151">
        <f>RES_hhdet_num!K$81</f>
        <v>5911700</v>
      </c>
      <c r="L5" s="151">
        <f>RES_hhdet_num!L$81</f>
        <v>5831681.9999999991</v>
      </c>
      <c r="M5" s="151">
        <f>RES_hhdet_num!M$81</f>
        <v>5674683.9999999991</v>
      </c>
      <c r="N5" s="151">
        <f>RES_hhdet_num!N$81</f>
        <v>5637875</v>
      </c>
      <c r="O5" s="151">
        <f>RES_hhdet_num!O$81</f>
        <v>5642455.0000000009</v>
      </c>
      <c r="P5" s="151">
        <f>RES_hhdet_num!P$81</f>
        <v>5922980.0000000009</v>
      </c>
      <c r="Q5" s="151">
        <f>RES_hhdet_num!Q$81</f>
        <v>5926551.0000000019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1300533</v>
      </c>
      <c r="C7" s="67">
        <f>RES_hhdet_num!C$83</f>
        <v>1340585</v>
      </c>
      <c r="D7" s="67">
        <f>RES_hhdet_num!D$83</f>
        <v>2179775</v>
      </c>
      <c r="E7" s="67">
        <f>RES_hhdet_num!E$83</f>
        <v>2560278</v>
      </c>
      <c r="F7" s="67">
        <f>RES_hhdet_num!F$83</f>
        <v>2583159</v>
      </c>
      <c r="G7" s="67">
        <f>RES_hhdet_num!G$83</f>
        <v>3212136</v>
      </c>
      <c r="H7" s="67">
        <f>RES_hhdet_num!H$83</f>
        <v>4107679.9999999995</v>
      </c>
      <c r="I7" s="67">
        <f>RES_hhdet_num!I$83</f>
        <v>5780606</v>
      </c>
      <c r="J7" s="67">
        <f>RES_hhdet_num!J$83</f>
        <v>5868991.9999999991</v>
      </c>
      <c r="K7" s="67">
        <f>RES_hhdet_num!K$83</f>
        <v>5911700</v>
      </c>
      <c r="L7" s="67">
        <f>RES_hhdet_num!L$83</f>
        <v>5831681.9999999991</v>
      </c>
      <c r="M7" s="67">
        <f>RES_hhdet_num!M$83</f>
        <v>5674683.9999999991</v>
      </c>
      <c r="N7" s="67">
        <f>RES_hhdet_num!N$83</f>
        <v>5637875</v>
      </c>
      <c r="O7" s="67">
        <f>RES_hhdet_num!O$83</f>
        <v>5642455.0000000009</v>
      </c>
      <c r="P7" s="67">
        <f>RES_hhdet_num!P$83</f>
        <v>5922980.0000000009</v>
      </c>
      <c r="Q7" s="67">
        <f>RES_hhdet_num!Q$83</f>
        <v>5926551.0000000019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122873</v>
      </c>
      <c r="C9" s="67">
        <f>RES_hhdet_num!C$86</f>
        <v>134302</v>
      </c>
      <c r="D9" s="67">
        <f>RES_hhdet_num!D$86</f>
        <v>231361</v>
      </c>
      <c r="E9" s="67">
        <f>RES_hhdet_num!E$86</f>
        <v>290408</v>
      </c>
      <c r="F9" s="67">
        <f>RES_hhdet_num!F$86</f>
        <v>311908.99999999994</v>
      </c>
      <c r="G9" s="67">
        <f>RES_hhdet_num!G$86</f>
        <v>418457.99999999994</v>
      </c>
      <c r="H9" s="67">
        <f>RES_hhdet_num!H$86</f>
        <v>564271.99999999988</v>
      </c>
      <c r="I9" s="67">
        <f>RES_hhdet_num!I$86</f>
        <v>825890</v>
      </c>
      <c r="J9" s="67">
        <f>RES_hhdet_num!J$86</f>
        <v>888075</v>
      </c>
      <c r="K9" s="67">
        <f>RES_hhdet_num!K$86</f>
        <v>929978.00000000023</v>
      </c>
      <c r="L9" s="67">
        <f>RES_hhdet_num!L$86</f>
        <v>977773.99999999988</v>
      </c>
      <c r="M9" s="67">
        <f>RES_hhdet_num!M$86</f>
        <v>1169318</v>
      </c>
      <c r="N9" s="67">
        <f>RES_hhdet_num!N$86</f>
        <v>1409410.9999999998</v>
      </c>
      <c r="O9" s="67">
        <f>RES_hhdet_num!O$86</f>
        <v>1536567.9999999998</v>
      </c>
      <c r="P9" s="67">
        <f>RES_hhdet_num!P$86</f>
        <v>1701673.0000000002</v>
      </c>
      <c r="Q9" s="67">
        <f>RES_hhdet_num!Q$86</f>
        <v>1790326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117781</v>
      </c>
      <c r="C11" s="67">
        <f>RES_hhdet_num!C$88</f>
        <v>139523</v>
      </c>
      <c r="D11" s="67">
        <f>RES_hhdet_num!D$88</f>
        <v>317177</v>
      </c>
      <c r="E11" s="67">
        <f>RES_hhdet_num!E$88</f>
        <v>523770.00000000006</v>
      </c>
      <c r="F11" s="67">
        <f>RES_hhdet_num!F$88</f>
        <v>527933.99999999988</v>
      </c>
      <c r="G11" s="67">
        <f>RES_hhdet_num!G$88</f>
        <v>949732.99999999988</v>
      </c>
      <c r="H11" s="67">
        <f>RES_hhdet_num!H$88</f>
        <v>1481934.9999999998</v>
      </c>
      <c r="I11" s="67">
        <f>RES_hhdet_num!I$88</f>
        <v>2490458</v>
      </c>
      <c r="J11" s="67">
        <f>RES_hhdet_num!J$88</f>
        <v>2763156.9999999995</v>
      </c>
      <c r="K11" s="67">
        <f>RES_hhdet_num!K$88</f>
        <v>2742947</v>
      </c>
      <c r="L11" s="67">
        <f>RES_hhdet_num!L$88</f>
        <v>2696001.9999999991</v>
      </c>
      <c r="M11" s="67">
        <f>RES_hhdet_num!M$88</f>
        <v>2693722.9999999991</v>
      </c>
      <c r="N11" s="67">
        <f>RES_hhdet_num!N$88</f>
        <v>2881806.9999999995</v>
      </c>
      <c r="O11" s="67">
        <f>RES_hhdet_num!O$88</f>
        <v>3694917.0000000009</v>
      </c>
      <c r="P11" s="67">
        <f>RES_hhdet_num!P$88</f>
        <v>4298231.0000000009</v>
      </c>
      <c r="Q11" s="67">
        <f>RES_hhdet_num!Q$88</f>
        <v>4276043.0000000009</v>
      </c>
    </row>
    <row r="12" spans="1:17" ht="12" customHeight="1" x14ac:dyDescent="0.25">
      <c r="A12" s="23" t="s">
        <v>155</v>
      </c>
      <c r="B12" s="67">
        <f>RES_hhdet_num!B$89</f>
        <v>599</v>
      </c>
      <c r="C12" s="67">
        <f>RES_hhdet_num!C$89</f>
        <v>762</v>
      </c>
      <c r="D12" s="67">
        <f>RES_hhdet_num!D$89</f>
        <v>1967</v>
      </c>
      <c r="E12" s="67">
        <f>RES_hhdet_num!E$89</f>
        <v>3611</v>
      </c>
      <c r="F12" s="67">
        <f>RES_hhdet_num!F$89</f>
        <v>4130.9999999999991</v>
      </c>
      <c r="G12" s="67">
        <f>RES_hhdet_num!G$89</f>
        <v>10816.999999999998</v>
      </c>
      <c r="H12" s="67">
        <f>RES_hhdet_num!H$89</f>
        <v>21487.999999999996</v>
      </c>
      <c r="I12" s="67">
        <f>RES_hhdet_num!I$89</f>
        <v>54050</v>
      </c>
      <c r="J12" s="67">
        <f>RES_hhdet_num!J$89</f>
        <v>76618</v>
      </c>
      <c r="K12" s="67">
        <f>RES_hhdet_num!K$89</f>
        <v>97146.000000000015</v>
      </c>
      <c r="L12" s="67">
        <f>RES_hhdet_num!L$89</f>
        <v>145343</v>
      </c>
      <c r="M12" s="67">
        <f>RES_hhdet_num!M$89</f>
        <v>150835</v>
      </c>
      <c r="N12" s="67">
        <f>RES_hhdet_num!N$89</f>
        <v>181302</v>
      </c>
      <c r="O12" s="67">
        <f>RES_hhdet_num!O$89</f>
        <v>256437.00000000012</v>
      </c>
      <c r="P12" s="67">
        <f>RES_hhdet_num!P$89</f>
        <v>323651.00000000006</v>
      </c>
      <c r="Q12" s="67">
        <f>RES_hhdet_num!Q$89</f>
        <v>343528.00000000006</v>
      </c>
    </row>
    <row r="13" spans="1:17" ht="12" customHeight="1" x14ac:dyDescent="0.25">
      <c r="A13" s="23" t="s">
        <v>144</v>
      </c>
      <c r="B13" s="67">
        <f>RES_hhdet_num!B$92</f>
        <v>1165668</v>
      </c>
      <c r="C13" s="67">
        <f>RES_hhdet_num!C$92</f>
        <v>1147887</v>
      </c>
      <c r="D13" s="67">
        <f>RES_hhdet_num!D$92</f>
        <v>1242590</v>
      </c>
      <c r="E13" s="67">
        <f>RES_hhdet_num!E$92</f>
        <v>1270211</v>
      </c>
      <c r="F13" s="67">
        <f>RES_hhdet_num!F$92</f>
        <v>1255823</v>
      </c>
      <c r="G13" s="67">
        <f>RES_hhdet_num!G$92</f>
        <v>1307315</v>
      </c>
      <c r="H13" s="67">
        <f>RES_hhdet_num!H$92</f>
        <v>1267415</v>
      </c>
      <c r="I13" s="67">
        <f>RES_hhdet_num!I$92</f>
        <v>1163149.0000000002</v>
      </c>
      <c r="J13" s="67">
        <f>RES_hhdet_num!J$92</f>
        <v>1150936.9999999998</v>
      </c>
      <c r="K13" s="67">
        <f>RES_hhdet_num!K$92</f>
        <v>1039032.0000000001</v>
      </c>
      <c r="L13" s="67">
        <f>RES_hhdet_num!L$92</f>
        <v>962753</v>
      </c>
      <c r="M13" s="67">
        <f>RES_hhdet_num!M$92</f>
        <v>855958.00000000023</v>
      </c>
      <c r="N13" s="67">
        <f>RES_hhdet_num!N$92</f>
        <v>789149.99999999988</v>
      </c>
      <c r="O13" s="67">
        <f>RES_hhdet_num!O$92</f>
        <v>747295.00000000023</v>
      </c>
      <c r="P13" s="67">
        <f>RES_hhdet_num!P$92</f>
        <v>750319.99999999988</v>
      </c>
      <c r="Q13" s="67">
        <f>RES_hhdet_num!Q$92</f>
        <v>785703.00000000023</v>
      </c>
    </row>
    <row r="14" spans="1:17" ht="12" customHeight="1" x14ac:dyDescent="0.25">
      <c r="A14" s="23" t="s">
        <v>143</v>
      </c>
      <c r="B14" s="67">
        <f>RES_hhdet_num!B$93</f>
        <v>5931</v>
      </c>
      <c r="C14" s="67">
        <f>RES_hhdet_num!C$93</f>
        <v>6273</v>
      </c>
      <c r="D14" s="67">
        <f>RES_hhdet_num!D$93</f>
        <v>7707</v>
      </c>
      <c r="E14" s="67">
        <f>RES_hhdet_num!E$93</f>
        <v>8757</v>
      </c>
      <c r="F14" s="67">
        <f>RES_hhdet_num!F$93</f>
        <v>9827.0000000000018</v>
      </c>
      <c r="G14" s="67">
        <f>RES_hhdet_num!G$93</f>
        <v>14890</v>
      </c>
      <c r="H14" s="67">
        <f>RES_hhdet_num!H$93</f>
        <v>18377.999999999996</v>
      </c>
      <c r="I14" s="67">
        <f>RES_hhdet_num!I$93</f>
        <v>25244</v>
      </c>
      <c r="J14" s="67">
        <f>RES_hhdet_num!J$93</f>
        <v>31912.999999999993</v>
      </c>
      <c r="K14" s="67">
        <f>RES_hhdet_num!K$93</f>
        <v>36799.000000000015</v>
      </c>
      <c r="L14" s="67">
        <f>RES_hhdet_num!L$93</f>
        <v>51903.000000000022</v>
      </c>
      <c r="M14" s="67">
        <f>RES_hhdet_num!M$93</f>
        <v>47929.000000000015</v>
      </c>
      <c r="N14" s="67">
        <f>RES_hhdet_num!N$93</f>
        <v>49647.000000000015</v>
      </c>
      <c r="O14" s="67">
        <f>RES_hhdet_num!O$93</f>
        <v>51864.000000000036</v>
      </c>
      <c r="P14" s="67">
        <f>RES_hhdet_num!P$93</f>
        <v>56498.000000000022</v>
      </c>
      <c r="Q14" s="67">
        <f>RES_hhdet_num!Q$93</f>
        <v>63122.000000000029</v>
      </c>
    </row>
    <row r="15" spans="1:17" ht="12" customHeight="1" x14ac:dyDescent="0.25">
      <c r="A15" s="23" t="s">
        <v>142</v>
      </c>
      <c r="B15" s="67">
        <f>RES_hhdet_num!B$96</f>
        <v>10501</v>
      </c>
      <c r="C15" s="67">
        <f>RES_hhdet_num!C$96</f>
        <v>45889</v>
      </c>
      <c r="D15" s="67">
        <f>RES_hhdet_num!D$96</f>
        <v>606572</v>
      </c>
      <c r="E15" s="67">
        <f>RES_hhdet_num!E$96</f>
        <v>748767</v>
      </c>
      <c r="F15" s="67">
        <f>RES_hhdet_num!F$96</f>
        <v>779345.99999999988</v>
      </c>
      <c r="G15" s="67">
        <f>RES_hhdet_num!G$96</f>
        <v>918915</v>
      </c>
      <c r="H15" s="67">
        <f>RES_hhdet_num!H$96</f>
        <v>1299618.9999999995</v>
      </c>
      <c r="I15" s="67">
        <f>RES_hhdet_num!I$96</f>
        <v>2004208</v>
      </c>
      <c r="J15" s="67">
        <f>RES_hhdet_num!J$96</f>
        <v>1796552</v>
      </c>
      <c r="K15" s="67">
        <f>RES_hhdet_num!K$96</f>
        <v>1927510.0000000005</v>
      </c>
      <c r="L15" s="67">
        <f>RES_hhdet_num!L$96</f>
        <v>1874618.9999999998</v>
      </c>
      <c r="M15" s="67">
        <f>RES_hhdet_num!M$96</f>
        <v>1824098</v>
      </c>
      <c r="N15" s="67">
        <f>RES_hhdet_num!N$96</f>
        <v>1633219</v>
      </c>
      <c r="O15" s="67">
        <f>RES_hhdet_num!O$96</f>
        <v>834056.00000000023</v>
      </c>
      <c r="P15" s="67">
        <f>RES_hhdet_num!P$96</f>
        <v>459668.00000000012</v>
      </c>
      <c r="Q15" s="67">
        <f>RES_hhdet_num!Q$96</f>
        <v>424085.00000000047</v>
      </c>
    </row>
    <row r="16" spans="1:17" ht="12" customHeight="1" x14ac:dyDescent="0.25">
      <c r="A16" s="23" t="s">
        <v>141</v>
      </c>
      <c r="B16" s="67">
        <f>RES_hhdet_num!B$97</f>
        <v>53</v>
      </c>
      <c r="C16" s="67">
        <f>RES_hhdet_num!C$97</f>
        <v>251</v>
      </c>
      <c r="D16" s="67">
        <f>RES_hhdet_num!D$97</f>
        <v>3762</v>
      </c>
      <c r="E16" s="67">
        <f>RES_hhdet_num!E$97</f>
        <v>5162</v>
      </c>
      <c r="F16" s="67">
        <f>RES_hhdet_num!F$97</f>
        <v>6097.9999999999991</v>
      </c>
      <c r="G16" s="67">
        <f>RES_hhdet_num!G$97</f>
        <v>10465.999999999998</v>
      </c>
      <c r="H16" s="67">
        <f>RES_hhdet_num!H$97</f>
        <v>18844.999999999996</v>
      </c>
      <c r="I16" s="67">
        <f>RES_hhdet_num!I$97</f>
        <v>43497</v>
      </c>
      <c r="J16" s="67">
        <f>RES_hhdet_num!J$97</f>
        <v>49815</v>
      </c>
      <c r="K16" s="67">
        <f>RES_hhdet_num!K$97</f>
        <v>68266.000000000015</v>
      </c>
      <c r="L16" s="67">
        <f>RES_hhdet_num!L$97</f>
        <v>101062</v>
      </c>
      <c r="M16" s="67">
        <f>RES_hhdet_num!M$97</f>
        <v>102141</v>
      </c>
      <c r="N16" s="67">
        <f>RES_hhdet_num!N$97</f>
        <v>102750.00000000001</v>
      </c>
      <c r="O16" s="67">
        <f>RES_hhdet_num!O$97</f>
        <v>57886.000000000015</v>
      </c>
      <c r="P16" s="67">
        <f>RES_hhdet_num!P$97</f>
        <v>34612.000000000007</v>
      </c>
      <c r="Q16" s="67">
        <f>RES_hhdet_num!Q$97</f>
        <v>34070.000000000015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417970</v>
      </c>
      <c r="C18" s="67">
        <f>RES_hhdet_num!C$101</f>
        <v>341743</v>
      </c>
      <c r="D18" s="67">
        <f>RES_hhdet_num!D$101</f>
        <v>284325</v>
      </c>
      <c r="E18" s="67">
        <f>RES_hhdet_num!E$101</f>
        <v>262875</v>
      </c>
      <c r="F18" s="67">
        <f>RES_hhdet_num!F$101</f>
        <v>262390.99999999994</v>
      </c>
      <c r="G18" s="67">
        <f>RES_hhdet_num!G$101</f>
        <v>256566</v>
      </c>
      <c r="H18" s="67">
        <f>RES_hhdet_num!H$101</f>
        <v>255563</v>
      </c>
      <c r="I18" s="67">
        <f>RES_hhdet_num!I$101</f>
        <v>254579</v>
      </c>
      <c r="J18" s="67">
        <f>RES_hhdet_num!J$101</f>
        <v>245209.00000000003</v>
      </c>
      <c r="K18" s="67">
        <f>RES_hhdet_num!K$101</f>
        <v>244819.00000000009</v>
      </c>
      <c r="L18" s="67">
        <f>RES_hhdet_num!L$101</f>
        <v>244365.99999999994</v>
      </c>
      <c r="M18" s="67">
        <f>RES_hhdet_num!M$101</f>
        <v>243836</v>
      </c>
      <c r="N18" s="67">
        <f>RES_hhdet_num!N$101</f>
        <v>247165.00000000003</v>
      </c>
      <c r="O18" s="67">
        <f>RES_hhdet_num!O$101</f>
        <v>248334.00000000009</v>
      </c>
      <c r="P18" s="67">
        <f>RES_hhdet_num!P$101</f>
        <v>249538.00000000009</v>
      </c>
      <c r="Q18" s="67">
        <f>RES_hhdet_num!Q$101</f>
        <v>253195.00000000012</v>
      </c>
    </row>
    <row r="19" spans="1:17" ht="12" customHeight="1" x14ac:dyDescent="0.25">
      <c r="A19" s="23" t="s">
        <v>57</v>
      </c>
      <c r="B19" s="67">
        <f>RES_hhdet_num!B$102</f>
        <v>546233</v>
      </c>
      <c r="C19" s="67">
        <f>RES_hhdet_num!C$102</f>
        <v>570467</v>
      </c>
      <c r="D19" s="67">
        <f>RES_hhdet_num!D$102</f>
        <v>973610</v>
      </c>
      <c r="E19" s="67">
        <f>RES_hhdet_num!E$102</f>
        <v>1293489</v>
      </c>
      <c r="F19" s="67">
        <f>RES_hhdet_num!F$102</f>
        <v>1241127</v>
      </c>
      <c r="G19" s="67">
        <f>RES_hhdet_num!G$102</f>
        <v>1507064.9999999998</v>
      </c>
      <c r="H19" s="67">
        <f>RES_hhdet_num!H$102</f>
        <v>1614862.9999999998</v>
      </c>
      <c r="I19" s="67">
        <f>RES_hhdet_num!I$102</f>
        <v>1883774.0000000002</v>
      </c>
      <c r="J19" s="67">
        <f>RES_hhdet_num!J$102</f>
        <v>2483751.0000000009</v>
      </c>
      <c r="K19" s="67">
        <f>RES_hhdet_num!K$102</f>
        <v>2533141.0000000014</v>
      </c>
      <c r="L19" s="67">
        <f>RES_hhdet_num!L$102</f>
        <v>2642936.0000000005</v>
      </c>
      <c r="M19" s="67">
        <f>RES_hhdet_num!M$102</f>
        <v>2423260</v>
      </c>
      <c r="N19" s="67">
        <f>RES_hhdet_num!N$102</f>
        <v>2511902</v>
      </c>
      <c r="O19" s="67">
        <f>RES_hhdet_num!O$102</f>
        <v>2539470.0000000009</v>
      </c>
      <c r="P19" s="67">
        <f>RES_hhdet_num!P$102</f>
        <v>2711002.0000000009</v>
      </c>
      <c r="Q19" s="67">
        <f>RES_hhdet_num!Q$102</f>
        <v>2780856</v>
      </c>
    </row>
    <row r="20" spans="1:17" ht="12" customHeight="1" x14ac:dyDescent="0.25">
      <c r="A20" s="29" t="s">
        <v>140</v>
      </c>
      <c r="B20" s="83">
        <f>RES_hhdet_num!B$103</f>
        <v>336330</v>
      </c>
      <c r="C20" s="83">
        <f>RES_hhdet_num!C$103</f>
        <v>428374.99999999994</v>
      </c>
      <c r="D20" s="83">
        <f>RES_hhdet_num!D$103</f>
        <v>921840</v>
      </c>
      <c r="E20" s="83">
        <f>RES_hhdet_num!E$103</f>
        <v>1003914</v>
      </c>
      <c r="F20" s="83">
        <f>RES_hhdet_num!F$103</f>
        <v>1079640.9999999998</v>
      </c>
      <c r="G20" s="83">
        <f>RES_hhdet_num!G$103</f>
        <v>1448504.9999999995</v>
      </c>
      <c r="H20" s="83">
        <f>RES_hhdet_num!H$103</f>
        <v>2237253.9999999995</v>
      </c>
      <c r="I20" s="83">
        <f>RES_hhdet_num!I$103</f>
        <v>3642253</v>
      </c>
      <c r="J20" s="83">
        <f>RES_hhdet_num!J$103</f>
        <v>3140032.0000000005</v>
      </c>
      <c r="K20" s="83">
        <f>RES_hhdet_num!K$103</f>
        <v>3133740.0000000005</v>
      </c>
      <c r="L20" s="83">
        <f>RES_hhdet_num!L$103</f>
        <v>2944380</v>
      </c>
      <c r="M20" s="83">
        <f>RES_hhdet_num!M$103</f>
        <v>3007588.0000000005</v>
      </c>
      <c r="N20" s="83">
        <f>RES_hhdet_num!N$103</f>
        <v>2878808</v>
      </c>
      <c r="O20" s="83">
        <f>RES_hhdet_num!O$103</f>
        <v>2854651.0000000005</v>
      </c>
      <c r="P20" s="83">
        <f>RES_hhdet_num!P$103</f>
        <v>2962440.0000000005</v>
      </c>
      <c r="Q20" s="83">
        <f>RES_hhdet_num!Q$103</f>
        <v>2892500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81283.3125</v>
      </c>
      <c r="D24" s="67">
        <f t="shared" ref="D24:Q24" si="0">C7+D41-D7</f>
        <v>81283.3125</v>
      </c>
      <c r="E24" s="67">
        <f t="shared" si="0"/>
        <v>81283.3125</v>
      </c>
      <c r="F24" s="67">
        <f t="shared" si="0"/>
        <v>81283.3125</v>
      </c>
      <c r="G24" s="67">
        <f t="shared" si="0"/>
        <v>81283.3125</v>
      </c>
      <c r="H24" s="67">
        <f t="shared" si="0"/>
        <v>81283.312500000466</v>
      </c>
      <c r="I24" s="67">
        <f t="shared" si="0"/>
        <v>81283.312499999069</v>
      </c>
      <c r="J24" s="67">
        <f t="shared" si="0"/>
        <v>81283.312500000931</v>
      </c>
      <c r="K24" s="67">
        <f t="shared" si="0"/>
        <v>81283.312499999069</v>
      </c>
      <c r="L24" s="67">
        <f t="shared" si="0"/>
        <v>81283.312500000931</v>
      </c>
      <c r="M24" s="67">
        <f t="shared" si="0"/>
        <v>156998</v>
      </c>
      <c r="N24" s="67">
        <f t="shared" si="0"/>
        <v>81283.312499999069</v>
      </c>
      <c r="O24" s="67">
        <f t="shared" si="0"/>
        <v>81283.312499999069</v>
      </c>
      <c r="P24" s="67">
        <f t="shared" si="0"/>
        <v>81283.3125</v>
      </c>
      <c r="Q24" s="67">
        <f t="shared" si="0"/>
        <v>81283.312499999069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15363</v>
      </c>
      <c r="D26" s="67">
        <f t="shared" ref="D26:Q26" si="1">C9+D43-D9</f>
        <v>14302</v>
      </c>
      <c r="E26" s="67">
        <f t="shared" si="1"/>
        <v>17393</v>
      </c>
      <c r="F26" s="67">
        <f t="shared" si="1"/>
        <v>29210.000000000058</v>
      </c>
      <c r="G26" s="67">
        <f t="shared" si="1"/>
        <v>28915</v>
      </c>
      <c r="H26" s="67">
        <f t="shared" si="1"/>
        <v>35054.000000000116</v>
      </c>
      <c r="I26" s="67">
        <f t="shared" si="1"/>
        <v>29239.999999999884</v>
      </c>
      <c r="J26" s="67">
        <f t="shared" si="1"/>
        <v>0</v>
      </c>
      <c r="K26" s="67">
        <f t="shared" si="1"/>
        <v>26791.999999999767</v>
      </c>
      <c r="L26" s="67">
        <f t="shared" si="1"/>
        <v>104849.62251795165</v>
      </c>
      <c r="M26" s="67">
        <f t="shared" si="1"/>
        <v>70350.424515163992</v>
      </c>
      <c r="N26" s="67">
        <f t="shared" si="1"/>
        <v>238074.68750000023</v>
      </c>
      <c r="O26" s="67">
        <f t="shared" si="1"/>
        <v>433693.375</v>
      </c>
      <c r="P26" s="67">
        <f t="shared" si="1"/>
        <v>474987.06249999977</v>
      </c>
      <c r="Q26" s="67">
        <f t="shared" si="1"/>
        <v>294057.06250000023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5520.75</v>
      </c>
      <c r="D28" s="67">
        <f t="shared" si="2"/>
        <v>5520.75</v>
      </c>
      <c r="E28" s="67">
        <f t="shared" si="2"/>
        <v>5520.7500000000582</v>
      </c>
      <c r="F28" s="67">
        <f t="shared" si="2"/>
        <v>16108.007364253164</v>
      </c>
      <c r="G28" s="67">
        <f t="shared" si="2"/>
        <v>5520.7500000001164</v>
      </c>
      <c r="H28" s="67">
        <f t="shared" si="2"/>
        <v>5520.75</v>
      </c>
      <c r="I28" s="67">
        <f t="shared" si="2"/>
        <v>5520.7499999995343</v>
      </c>
      <c r="J28" s="67">
        <f t="shared" si="2"/>
        <v>5520.7500000004657</v>
      </c>
      <c r="K28" s="67">
        <f t="shared" si="2"/>
        <v>68770.378264674451</v>
      </c>
      <c r="L28" s="67">
        <f t="shared" si="2"/>
        <v>74510.230773499701</v>
      </c>
      <c r="M28" s="67">
        <f t="shared" si="2"/>
        <v>130248.92756525986</v>
      </c>
      <c r="N28" s="67">
        <f t="shared" si="2"/>
        <v>36734.586428435054</v>
      </c>
      <c r="O28" s="67">
        <f t="shared" si="2"/>
        <v>77091.768377403729</v>
      </c>
      <c r="P28" s="67">
        <f t="shared" si="2"/>
        <v>79180.403082029894</v>
      </c>
      <c r="Q28" s="67">
        <f t="shared" si="2"/>
        <v>80396.729914922267</v>
      </c>
    </row>
    <row r="29" spans="1:17" ht="12" customHeight="1" x14ac:dyDescent="0.25">
      <c r="A29" s="23" t="s">
        <v>155</v>
      </c>
      <c r="B29" s="67"/>
      <c r="C29" s="67">
        <f t="shared" si="2"/>
        <v>79.727162277892376</v>
      </c>
      <c r="D29" s="67">
        <f t="shared" si="2"/>
        <v>430.09284525962175</v>
      </c>
      <c r="E29" s="67">
        <f t="shared" si="2"/>
        <v>405.11259290395719</v>
      </c>
      <c r="F29" s="67">
        <f t="shared" si="2"/>
        <v>57.469845419099329</v>
      </c>
      <c r="G29" s="67">
        <f t="shared" si="2"/>
        <v>1950.499275872442</v>
      </c>
      <c r="H29" s="67">
        <f t="shared" si="2"/>
        <v>2762.1868313239429</v>
      </c>
      <c r="I29" s="67">
        <f t="shared" si="2"/>
        <v>8713.6880463811976</v>
      </c>
      <c r="J29" s="67">
        <f t="shared" si="2"/>
        <v>1444.0063300975016</v>
      </c>
      <c r="K29" s="67">
        <f t="shared" si="2"/>
        <v>0</v>
      </c>
      <c r="L29" s="67">
        <f t="shared" si="2"/>
        <v>149.53015395728289</v>
      </c>
      <c r="M29" s="67">
        <f t="shared" si="2"/>
        <v>587.57083094204427</v>
      </c>
      <c r="N29" s="67">
        <f t="shared" si="2"/>
        <v>167.5086879170849</v>
      </c>
      <c r="O29" s="67">
        <f t="shared" si="2"/>
        <v>3345.881696633005</v>
      </c>
      <c r="P29" s="67">
        <f t="shared" si="2"/>
        <v>13325.01625813992</v>
      </c>
      <c r="Q29" s="67">
        <f t="shared" si="2"/>
        <v>0</v>
      </c>
    </row>
    <row r="30" spans="1:17" ht="12" customHeight="1" x14ac:dyDescent="0.25">
      <c r="A30" s="23" t="s">
        <v>144</v>
      </c>
      <c r="B30" s="67"/>
      <c r="C30" s="67">
        <f t="shared" si="2"/>
        <v>109281.75</v>
      </c>
      <c r="D30" s="67">
        <f t="shared" si="2"/>
        <v>312463.72332394496</v>
      </c>
      <c r="E30" s="67">
        <f t="shared" si="2"/>
        <v>163025.50281050941</v>
      </c>
      <c r="F30" s="67">
        <f t="shared" si="2"/>
        <v>111875.8184346545</v>
      </c>
      <c r="G30" s="67">
        <f t="shared" si="2"/>
        <v>129529.44998266455</v>
      </c>
      <c r="H30" s="67">
        <f t="shared" si="2"/>
        <v>195215.23404126521</v>
      </c>
      <c r="I30" s="67">
        <f t="shared" si="2"/>
        <v>179985.28603350162</v>
      </c>
      <c r="J30" s="67">
        <f t="shared" si="2"/>
        <v>135047.65619070758</v>
      </c>
      <c r="K30" s="67">
        <f t="shared" si="2"/>
        <v>128425.76535533892</v>
      </c>
      <c r="L30" s="67">
        <f t="shared" si="2"/>
        <v>360895.12777220318</v>
      </c>
      <c r="M30" s="67">
        <f t="shared" si="2"/>
        <v>173658.13918966008</v>
      </c>
      <c r="N30" s="67">
        <f t="shared" si="2"/>
        <v>129204.22060789773</v>
      </c>
      <c r="O30" s="67">
        <f t="shared" si="2"/>
        <v>192546.5342730605</v>
      </c>
      <c r="P30" s="67">
        <f t="shared" si="2"/>
        <v>119380.15015371202</v>
      </c>
      <c r="Q30" s="67">
        <f t="shared" si="2"/>
        <v>58732.821932501742</v>
      </c>
    </row>
    <row r="31" spans="1:17" ht="12" customHeight="1" x14ac:dyDescent="0.25">
      <c r="A31" s="23" t="s">
        <v>143</v>
      </c>
      <c r="B31" s="67"/>
      <c r="C31" s="67">
        <f t="shared" si="2"/>
        <v>555.75000000000091</v>
      </c>
      <c r="D31" s="67">
        <f t="shared" si="2"/>
        <v>1108.1302245470815</v>
      </c>
      <c r="E31" s="67">
        <f t="shared" si="2"/>
        <v>555.75</v>
      </c>
      <c r="F31" s="67">
        <f t="shared" si="2"/>
        <v>712.42534638942197</v>
      </c>
      <c r="G31" s="67">
        <f t="shared" si="2"/>
        <v>555.75</v>
      </c>
      <c r="H31" s="67">
        <f t="shared" si="2"/>
        <v>786.2044970848292</v>
      </c>
      <c r="I31" s="67">
        <f t="shared" si="2"/>
        <v>863.61026078137365</v>
      </c>
      <c r="J31" s="67">
        <f t="shared" si="2"/>
        <v>2121.9170507908202</v>
      </c>
      <c r="K31" s="67">
        <f t="shared" si="2"/>
        <v>914.14080601766909</v>
      </c>
      <c r="L31" s="67">
        <f t="shared" si="2"/>
        <v>8474.9573506659508</v>
      </c>
      <c r="M31" s="67">
        <f t="shared" si="2"/>
        <v>7386.2860676998389</v>
      </c>
      <c r="N31" s="67">
        <f t="shared" si="2"/>
        <v>3596.1567006094701</v>
      </c>
      <c r="O31" s="67">
        <f t="shared" si="2"/>
        <v>10063.117374718633</v>
      </c>
      <c r="P31" s="67">
        <f t="shared" si="2"/>
        <v>6892.3356442771692</v>
      </c>
      <c r="Q31" s="67">
        <f t="shared" si="2"/>
        <v>7999.7400425565284</v>
      </c>
    </row>
    <row r="32" spans="1:17" ht="12" customHeight="1" x14ac:dyDescent="0.25">
      <c r="A32" s="23" t="s">
        <v>142</v>
      </c>
      <c r="B32" s="67"/>
      <c r="C32" s="67">
        <f t="shared" si="2"/>
        <v>3210.5235607939903</v>
      </c>
      <c r="D32" s="67">
        <f t="shared" si="2"/>
        <v>984.75</v>
      </c>
      <c r="E32" s="67">
        <f t="shared" si="2"/>
        <v>984.75</v>
      </c>
      <c r="F32" s="67">
        <f t="shared" si="2"/>
        <v>17653.371705831494</v>
      </c>
      <c r="G32" s="67">
        <f t="shared" si="2"/>
        <v>62736.93339812546</v>
      </c>
      <c r="H32" s="67">
        <f t="shared" si="2"/>
        <v>984.75000000046566</v>
      </c>
      <c r="I32" s="67">
        <f t="shared" si="2"/>
        <v>984.74999999953434</v>
      </c>
      <c r="J32" s="67">
        <f t="shared" si="2"/>
        <v>215572.27385961707</v>
      </c>
      <c r="K32" s="67">
        <f t="shared" si="2"/>
        <v>39583.273560793605</v>
      </c>
      <c r="L32" s="67">
        <f t="shared" si="2"/>
        <v>376414.15191333764</v>
      </c>
      <c r="M32" s="67">
        <f t="shared" si="2"/>
        <v>154638.85723804869</v>
      </c>
      <c r="N32" s="67">
        <f t="shared" si="2"/>
        <v>190879</v>
      </c>
      <c r="O32" s="67">
        <f t="shared" si="2"/>
        <v>799162.99999999977</v>
      </c>
      <c r="P32" s="67">
        <f t="shared" si="2"/>
        <v>374388.00000000012</v>
      </c>
      <c r="Q32" s="67">
        <f t="shared" si="2"/>
        <v>407560.83693124726</v>
      </c>
    </row>
    <row r="33" spans="1:17" ht="12" customHeight="1" x14ac:dyDescent="0.25">
      <c r="A33" s="23" t="s">
        <v>141</v>
      </c>
      <c r="B33" s="67"/>
      <c r="C33" s="67">
        <f t="shared" si="2"/>
        <v>53</v>
      </c>
      <c r="D33" s="67">
        <f t="shared" si="2"/>
        <v>251</v>
      </c>
      <c r="E33" s="67">
        <f t="shared" si="2"/>
        <v>460.58463424559523</v>
      </c>
      <c r="F33" s="67">
        <f t="shared" si="2"/>
        <v>284.83236554052655</v>
      </c>
      <c r="G33" s="67">
        <f t="shared" si="2"/>
        <v>1659.4668281252943</v>
      </c>
      <c r="H33" s="67">
        <f t="shared" si="2"/>
        <v>3119.3617296744742</v>
      </c>
      <c r="I33" s="67">
        <f t="shared" si="2"/>
        <v>4886.6814484733477</v>
      </c>
      <c r="J33" s="67">
        <f t="shared" si="2"/>
        <v>0</v>
      </c>
      <c r="K33" s="67">
        <f t="shared" si="2"/>
        <v>1495.8217868521024</v>
      </c>
      <c r="L33" s="67">
        <f t="shared" si="2"/>
        <v>16910.684623982175</v>
      </c>
      <c r="M33" s="67">
        <f t="shared" si="2"/>
        <v>4962.3930231250997</v>
      </c>
      <c r="N33" s="67">
        <f t="shared" si="2"/>
        <v>299.98435436970612</v>
      </c>
      <c r="O33" s="67">
        <f t="shared" si="2"/>
        <v>44864</v>
      </c>
      <c r="P33" s="67">
        <f t="shared" si="2"/>
        <v>23274.000000000007</v>
      </c>
      <c r="Q33" s="67">
        <f t="shared" si="2"/>
        <v>13643.375332849551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95751.55750373035</v>
      </c>
      <c r="D35" s="67">
        <f t="shared" si="3"/>
        <v>149034.56271964411</v>
      </c>
      <c r="E35" s="67">
        <f t="shared" si="3"/>
        <v>62005.217770025367</v>
      </c>
      <c r="F35" s="67">
        <f t="shared" si="3"/>
        <v>39184.500000000058</v>
      </c>
      <c r="G35" s="67">
        <f t="shared" si="3"/>
        <v>39184.499999999942</v>
      </c>
      <c r="H35" s="67">
        <f t="shared" si="3"/>
        <v>35276.080549025093</v>
      </c>
      <c r="I35" s="67">
        <f t="shared" si="3"/>
        <v>33848.575968216697</v>
      </c>
      <c r="J35" s="67">
        <f t="shared" si="3"/>
        <v>36985.955701816216</v>
      </c>
      <c r="K35" s="67">
        <f t="shared" si="3"/>
        <v>389.99999999994179</v>
      </c>
      <c r="L35" s="67">
        <f t="shared" si="3"/>
        <v>62359.047386129329</v>
      </c>
      <c r="M35" s="67">
        <f t="shared" si="3"/>
        <v>33504.431289429776</v>
      </c>
      <c r="N35" s="67">
        <f t="shared" si="3"/>
        <v>45772.87726878011</v>
      </c>
      <c r="O35" s="67">
        <f t="shared" si="3"/>
        <v>40748.50884408821</v>
      </c>
      <c r="P35" s="67">
        <f t="shared" si="3"/>
        <v>44980.586390446319</v>
      </c>
      <c r="Q35" s="67">
        <f t="shared" si="3"/>
        <v>44786.164695823623</v>
      </c>
    </row>
    <row r="36" spans="1:17" ht="12" customHeight="1" x14ac:dyDescent="0.25">
      <c r="A36" s="23" t="s">
        <v>57</v>
      </c>
      <c r="B36" s="67"/>
      <c r="C36" s="67">
        <f t="shared" si="3"/>
        <v>51209.25</v>
      </c>
      <c r="D36" s="67">
        <f t="shared" si="3"/>
        <v>83801.33160951524</v>
      </c>
      <c r="E36" s="67">
        <f t="shared" si="3"/>
        <v>368894.54672357673</v>
      </c>
      <c r="F36" s="67">
        <f t="shared" si="3"/>
        <v>411802.07033506664</v>
      </c>
      <c r="G36" s="67">
        <f t="shared" si="3"/>
        <v>598506.03675706009</v>
      </c>
      <c r="H36" s="67">
        <f t="shared" si="3"/>
        <v>875843.85722676408</v>
      </c>
      <c r="I36" s="67">
        <f t="shared" si="3"/>
        <v>1009111.3422572215</v>
      </c>
      <c r="J36" s="67">
        <f t="shared" si="3"/>
        <v>1176173.1652998985</v>
      </c>
      <c r="K36" s="67">
        <f t="shared" si="3"/>
        <v>1734646.5762747754</v>
      </c>
      <c r="L36" s="67">
        <f t="shared" si="3"/>
        <v>1801816.2434219704</v>
      </c>
      <c r="M36" s="67">
        <f t="shared" si="3"/>
        <v>2068398.125</v>
      </c>
      <c r="N36" s="67">
        <f t="shared" si="3"/>
        <v>1948601.900429735</v>
      </c>
      <c r="O36" s="67">
        <f t="shared" si="3"/>
        <v>2131879.3141824268</v>
      </c>
      <c r="P36" s="67">
        <f t="shared" si="3"/>
        <v>2312907.9995752433</v>
      </c>
      <c r="Q36" s="67">
        <f t="shared" si="3"/>
        <v>2483429.0534032937</v>
      </c>
    </row>
    <row r="37" spans="1:17" ht="12" customHeight="1" x14ac:dyDescent="0.25">
      <c r="A37" s="29" t="s">
        <v>140</v>
      </c>
      <c r="B37" s="83"/>
      <c r="C37" s="83">
        <f t="shared" si="3"/>
        <v>31530.750000000058</v>
      </c>
      <c r="D37" s="83">
        <f t="shared" si="3"/>
        <v>31530.75</v>
      </c>
      <c r="E37" s="83">
        <f t="shared" si="3"/>
        <v>112899.71558468184</v>
      </c>
      <c r="F37" s="83">
        <f t="shared" si="3"/>
        <v>31530.750000000233</v>
      </c>
      <c r="G37" s="83">
        <f t="shared" si="3"/>
        <v>31530.750000000233</v>
      </c>
      <c r="H37" s="83">
        <f t="shared" si="3"/>
        <v>31530.750000000466</v>
      </c>
      <c r="I37" s="83">
        <f t="shared" si="3"/>
        <v>31530.749999999534</v>
      </c>
      <c r="J37" s="83">
        <f t="shared" si="3"/>
        <v>567908.20899807289</v>
      </c>
      <c r="K37" s="83">
        <f t="shared" si="3"/>
        <v>65585.548725224566</v>
      </c>
      <c r="L37" s="83">
        <f t="shared" si="3"/>
        <v>267999.29918518383</v>
      </c>
      <c r="M37" s="83">
        <f t="shared" si="3"/>
        <v>194973.71558468137</v>
      </c>
      <c r="N37" s="83">
        <f t="shared" si="3"/>
        <v>150198.22683904599</v>
      </c>
      <c r="O37" s="83">
        <f t="shared" si="3"/>
        <v>395692.07707320387</v>
      </c>
      <c r="P37" s="83">
        <f t="shared" si="3"/>
        <v>732492.21636945521</v>
      </c>
      <c r="Q37" s="83">
        <f t="shared" si="3"/>
        <v>1400679.2379248487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121335.3125</v>
      </c>
      <c r="D41" s="67">
        <f>RES_hhdet_in!D$83</f>
        <v>920473.3125</v>
      </c>
      <c r="E41" s="67">
        <f>RES_hhdet_in!E$83</f>
        <v>461786.3125</v>
      </c>
      <c r="F41" s="67">
        <f>RES_hhdet_in!F$83</f>
        <v>104164.3125</v>
      </c>
      <c r="G41" s="67">
        <f>RES_hhdet_in!G$83</f>
        <v>710260.3125</v>
      </c>
      <c r="H41" s="67">
        <f>RES_hhdet_in!H$83</f>
        <v>976827.31250000012</v>
      </c>
      <c r="I41" s="67">
        <f>RES_hhdet_in!I$83</f>
        <v>1754209.3124999998</v>
      </c>
      <c r="J41" s="67">
        <f>RES_hhdet_in!J$83</f>
        <v>169669.3125</v>
      </c>
      <c r="K41" s="67">
        <f>RES_hhdet_in!K$83</f>
        <v>123991.3125</v>
      </c>
      <c r="L41" s="67">
        <f>RES_hhdet_in!L$83</f>
        <v>1265.3125000000002</v>
      </c>
      <c r="M41" s="67">
        <f>RES_hhdet_in!M$83</f>
        <v>0</v>
      </c>
      <c r="N41" s="67">
        <f>RES_hhdet_in!N$83</f>
        <v>44474.312499999993</v>
      </c>
      <c r="O41" s="67">
        <f>RES_hhdet_in!O$83</f>
        <v>85863.312500000015</v>
      </c>
      <c r="P41" s="67">
        <f>RES_hhdet_in!P$83</f>
        <v>361808.31249999994</v>
      </c>
      <c r="Q41" s="67">
        <f>RES_hhdet_in!Q$83</f>
        <v>84854.3125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26792</v>
      </c>
      <c r="D43" s="67">
        <f>RES_hhdet_in!D$86</f>
        <v>111361</v>
      </c>
      <c r="E43" s="67">
        <f>RES_hhdet_in!E$86</f>
        <v>76440</v>
      </c>
      <c r="F43" s="67">
        <f>RES_hhdet_in!F$86</f>
        <v>50711</v>
      </c>
      <c r="G43" s="67">
        <f>RES_hhdet_in!G$86</f>
        <v>135464</v>
      </c>
      <c r="H43" s="67">
        <f>RES_hhdet_in!H$86</f>
        <v>180868</v>
      </c>
      <c r="I43" s="67">
        <f>RES_hhdet_in!I$86</f>
        <v>290858</v>
      </c>
      <c r="J43" s="67">
        <f>RES_hhdet_in!J$86</f>
        <v>62185</v>
      </c>
      <c r="K43" s="67">
        <f>RES_hhdet_in!K$86</f>
        <v>68695</v>
      </c>
      <c r="L43" s="67">
        <f>RES_hhdet_in!L$86</f>
        <v>152645.62251795124</v>
      </c>
      <c r="M43" s="67">
        <f>RES_hhdet_in!M$86</f>
        <v>261894.42451516411</v>
      </c>
      <c r="N43" s="67">
        <f>RES_hhdet_in!N$86</f>
        <v>478167.68750000012</v>
      </c>
      <c r="O43" s="67">
        <f>RES_hhdet_in!O$86</f>
        <v>560850.375</v>
      </c>
      <c r="P43" s="67">
        <f>RES_hhdet_in!P$86</f>
        <v>640092.0625</v>
      </c>
      <c r="Q43" s="67">
        <f>RES_hhdet_in!Q$86</f>
        <v>382710.0625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27262.750000000004</v>
      </c>
      <c r="D45" s="67">
        <f>RES_hhdet_in!D$88</f>
        <v>183174.75</v>
      </c>
      <c r="E45" s="67">
        <f>RES_hhdet_in!E$88</f>
        <v>212113.75000000009</v>
      </c>
      <c r="F45" s="67">
        <f>RES_hhdet_in!F$88</f>
        <v>20272.007364252986</v>
      </c>
      <c r="G45" s="67">
        <f>RES_hhdet_in!G$88</f>
        <v>427319.75000000006</v>
      </c>
      <c r="H45" s="67">
        <f>RES_hhdet_in!H$88</f>
        <v>537722.74999999988</v>
      </c>
      <c r="I45" s="67">
        <f>RES_hhdet_in!I$88</f>
        <v>1014043.7499999999</v>
      </c>
      <c r="J45" s="67">
        <f>RES_hhdet_in!J$88</f>
        <v>278219.74999999977</v>
      </c>
      <c r="K45" s="67">
        <f>RES_hhdet_in!K$88</f>
        <v>48560.378264674815</v>
      </c>
      <c r="L45" s="67">
        <f>RES_hhdet_in!L$88</f>
        <v>27565.230773498832</v>
      </c>
      <c r="M45" s="67">
        <f>RES_hhdet_in!M$88</f>
        <v>127969.92756526009</v>
      </c>
      <c r="N45" s="67">
        <f>RES_hhdet_in!N$88</f>
        <v>224818.58642843566</v>
      </c>
      <c r="O45" s="67">
        <f>RES_hhdet_in!O$88</f>
        <v>890201.76837740501</v>
      </c>
      <c r="P45" s="67">
        <f>RES_hhdet_in!P$88</f>
        <v>682494.40308203013</v>
      </c>
      <c r="Q45" s="67">
        <f>RES_hhdet_in!Q$88</f>
        <v>58208.729914922282</v>
      </c>
    </row>
    <row r="46" spans="1:17" ht="12" customHeight="1" x14ac:dyDescent="0.25">
      <c r="A46" s="23" t="s">
        <v>155</v>
      </c>
      <c r="B46" s="67"/>
      <c r="C46" s="67">
        <f>RES_hhdet_in!C$89</f>
        <v>242.72716227789235</v>
      </c>
      <c r="D46" s="67">
        <f>RES_hhdet_in!D$89</f>
        <v>1635.0928452596215</v>
      </c>
      <c r="E46" s="67">
        <f>RES_hhdet_in!E$89</f>
        <v>2049.1125929039572</v>
      </c>
      <c r="F46" s="67">
        <f>RES_hhdet_in!F$89</f>
        <v>577.46984541909808</v>
      </c>
      <c r="G46" s="67">
        <f>RES_hhdet_in!G$89</f>
        <v>8636.499275872442</v>
      </c>
      <c r="H46" s="67">
        <f>RES_hhdet_in!H$89</f>
        <v>13433.186831323941</v>
      </c>
      <c r="I46" s="67">
        <f>RES_hhdet_in!I$89</f>
        <v>41275.688046381198</v>
      </c>
      <c r="J46" s="67">
        <f>RES_hhdet_in!J$89</f>
        <v>24012.006330097498</v>
      </c>
      <c r="K46" s="67">
        <f>RES_hhdet_in!K$89</f>
        <v>20528.000000000015</v>
      </c>
      <c r="L46" s="67">
        <f>RES_hhdet_in!L$89</f>
        <v>48346.530153957268</v>
      </c>
      <c r="M46" s="67">
        <f>RES_hhdet_in!M$89</f>
        <v>6079.5708309420561</v>
      </c>
      <c r="N46" s="67">
        <f>RES_hhdet_in!N$89</f>
        <v>30634.508687917081</v>
      </c>
      <c r="O46" s="67">
        <f>RES_hhdet_in!O$89</f>
        <v>78480.881696633107</v>
      </c>
      <c r="P46" s="67">
        <f>RES_hhdet_in!P$89</f>
        <v>80539.016258139891</v>
      </c>
      <c r="Q46" s="67">
        <f>RES_hhdet_in!Q$89</f>
        <v>19877.000000000025</v>
      </c>
    </row>
    <row r="47" spans="1:17" ht="12" customHeight="1" x14ac:dyDescent="0.25">
      <c r="A47" s="23" t="s">
        <v>144</v>
      </c>
      <c r="B47" s="67"/>
      <c r="C47" s="67">
        <f>RES_hhdet_in!C$92</f>
        <v>91500.749999999985</v>
      </c>
      <c r="D47" s="67">
        <f>RES_hhdet_in!D$92</f>
        <v>407166.72332394507</v>
      </c>
      <c r="E47" s="67">
        <f>RES_hhdet_in!E$92</f>
        <v>190646.50281050929</v>
      </c>
      <c r="F47" s="67">
        <f>RES_hhdet_in!F$92</f>
        <v>97487.818434654546</v>
      </c>
      <c r="G47" s="67">
        <f>RES_hhdet_in!G$92</f>
        <v>181021.44998266449</v>
      </c>
      <c r="H47" s="67">
        <f>RES_hhdet_in!H$92</f>
        <v>155315.2340412651</v>
      </c>
      <c r="I47" s="67">
        <f>RES_hhdet_in!I$92</f>
        <v>75719.286033501805</v>
      </c>
      <c r="J47" s="67">
        <f>RES_hhdet_in!J$92</f>
        <v>122835.65619070707</v>
      </c>
      <c r="K47" s="67">
        <f>RES_hhdet_in!K$92</f>
        <v>16520.765355339263</v>
      </c>
      <c r="L47" s="67">
        <f>RES_hhdet_in!L$92</f>
        <v>284616.12777220318</v>
      </c>
      <c r="M47" s="67">
        <f>RES_hhdet_in!M$92</f>
        <v>66863.139189660258</v>
      </c>
      <c r="N47" s="67">
        <f>RES_hhdet_in!N$92</f>
        <v>62396.22060789734</v>
      </c>
      <c r="O47" s="67">
        <f>RES_hhdet_in!O$92</f>
        <v>150691.53427306082</v>
      </c>
      <c r="P47" s="67">
        <f>RES_hhdet_in!P$92</f>
        <v>122405.15015371171</v>
      </c>
      <c r="Q47" s="67">
        <f>RES_hhdet_in!Q$92</f>
        <v>94115.821932502076</v>
      </c>
    </row>
    <row r="48" spans="1:17" ht="12" customHeight="1" x14ac:dyDescent="0.25">
      <c r="A48" s="23" t="s">
        <v>143</v>
      </c>
      <c r="B48" s="67"/>
      <c r="C48" s="67">
        <f>RES_hhdet_in!C$93</f>
        <v>897.75000000000057</v>
      </c>
      <c r="D48" s="67">
        <f>RES_hhdet_in!D$93</f>
        <v>2542.1302245470811</v>
      </c>
      <c r="E48" s="67">
        <f>RES_hhdet_in!E$93</f>
        <v>1605.75</v>
      </c>
      <c r="F48" s="67">
        <f>RES_hhdet_in!F$93</f>
        <v>1782.4253463894236</v>
      </c>
      <c r="G48" s="67">
        <f>RES_hhdet_in!G$93</f>
        <v>5618.7499999999973</v>
      </c>
      <c r="H48" s="67">
        <f>RES_hhdet_in!H$93</f>
        <v>4274.2044970848247</v>
      </c>
      <c r="I48" s="67">
        <f>RES_hhdet_in!I$93</f>
        <v>7729.6102607813764</v>
      </c>
      <c r="J48" s="67">
        <f>RES_hhdet_in!J$93</f>
        <v>8790.9170507908129</v>
      </c>
      <c r="K48" s="67">
        <f>RES_hhdet_in!K$93</f>
        <v>5800.1408060176927</v>
      </c>
      <c r="L48" s="67">
        <f>RES_hhdet_in!L$93</f>
        <v>23578.957350665958</v>
      </c>
      <c r="M48" s="67">
        <f>RES_hhdet_in!M$93</f>
        <v>3412.2860676998343</v>
      </c>
      <c r="N48" s="67">
        <f>RES_hhdet_in!N$93</f>
        <v>5314.1567006094692</v>
      </c>
      <c r="O48" s="67">
        <f>RES_hhdet_in!O$93</f>
        <v>12280.117374718657</v>
      </c>
      <c r="P48" s="67">
        <f>RES_hhdet_in!P$93</f>
        <v>11526.335644277153</v>
      </c>
      <c r="Q48" s="67">
        <f>RES_hhdet_in!Q$93</f>
        <v>14623.740042556534</v>
      </c>
    </row>
    <row r="49" spans="1:17" ht="12" customHeight="1" x14ac:dyDescent="0.25">
      <c r="A49" s="23" t="s">
        <v>142</v>
      </c>
      <c r="B49" s="67"/>
      <c r="C49" s="67">
        <f>RES_hhdet_in!C$96</f>
        <v>38598.52356079399</v>
      </c>
      <c r="D49" s="67">
        <f>RES_hhdet_in!D$96</f>
        <v>561667.75</v>
      </c>
      <c r="E49" s="67">
        <f>RES_hhdet_in!E$96</f>
        <v>143179.75000000006</v>
      </c>
      <c r="F49" s="67">
        <f>RES_hhdet_in!F$96</f>
        <v>48232.371705831349</v>
      </c>
      <c r="G49" s="67">
        <f>RES_hhdet_in!G$96</f>
        <v>202305.93339812563</v>
      </c>
      <c r="H49" s="67">
        <f>RES_hhdet_in!H$96</f>
        <v>381688.75</v>
      </c>
      <c r="I49" s="67">
        <f>RES_hhdet_in!I$96</f>
        <v>705573.75</v>
      </c>
      <c r="J49" s="67">
        <f>RES_hhdet_in!J$96</f>
        <v>7916.2738596170448</v>
      </c>
      <c r="K49" s="67">
        <f>RES_hhdet_in!K$96</f>
        <v>170541.27356079404</v>
      </c>
      <c r="L49" s="67">
        <f>RES_hhdet_in!L$96</f>
        <v>323523.15191333671</v>
      </c>
      <c r="M49" s="67">
        <f>RES_hhdet_in!M$96</f>
        <v>104117.85723804889</v>
      </c>
      <c r="N49" s="67">
        <f>RES_hhdet_in!N$96</f>
        <v>0</v>
      </c>
      <c r="O49" s="67">
        <f>RES_hhdet_in!O$96</f>
        <v>0</v>
      </c>
      <c r="P49" s="67">
        <f>RES_hhdet_in!P$96</f>
        <v>0</v>
      </c>
      <c r="Q49" s="67">
        <f>RES_hhdet_in!Q$96</f>
        <v>371977.83693124756</v>
      </c>
    </row>
    <row r="50" spans="1:17" ht="12" customHeight="1" x14ac:dyDescent="0.25">
      <c r="A50" s="23" t="s">
        <v>141</v>
      </c>
      <c r="B50" s="67"/>
      <c r="C50" s="67">
        <f>RES_hhdet_in!C$97</f>
        <v>251</v>
      </c>
      <c r="D50" s="67">
        <f>RES_hhdet_in!D$97</f>
        <v>3762</v>
      </c>
      <c r="E50" s="67">
        <f>RES_hhdet_in!E$97</f>
        <v>1860.584634245595</v>
      </c>
      <c r="F50" s="67">
        <f>RES_hhdet_in!F$97</f>
        <v>1220.8323655405261</v>
      </c>
      <c r="G50" s="67">
        <f>RES_hhdet_in!G$97</f>
        <v>6027.4668281252934</v>
      </c>
      <c r="H50" s="67">
        <f>RES_hhdet_in!H$97</f>
        <v>11498.361729674471</v>
      </c>
      <c r="I50" s="67">
        <f>RES_hhdet_in!I$97</f>
        <v>29538.681448473355</v>
      </c>
      <c r="J50" s="67">
        <f>RES_hhdet_in!J$97</f>
        <v>6318</v>
      </c>
      <c r="K50" s="67">
        <f>RES_hhdet_in!K$97</f>
        <v>19946.821786852117</v>
      </c>
      <c r="L50" s="67">
        <f>RES_hhdet_in!L$97</f>
        <v>49706.684623982168</v>
      </c>
      <c r="M50" s="67">
        <f>RES_hhdet_in!M$97</f>
        <v>6041.3930231251052</v>
      </c>
      <c r="N50" s="67">
        <f>RES_hhdet_in!N$97</f>
        <v>908.98435436972727</v>
      </c>
      <c r="O50" s="67">
        <f>RES_hhdet_in!O$97</f>
        <v>0</v>
      </c>
      <c r="P50" s="67">
        <f>RES_hhdet_in!P$97</f>
        <v>0</v>
      </c>
      <c r="Q50" s="67">
        <f>RES_hhdet_in!Q$97</f>
        <v>13101.375332849562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19524.557503730335</v>
      </c>
      <c r="D52" s="67">
        <f>RES_hhdet_in!D$101</f>
        <v>91616.562719644106</v>
      </c>
      <c r="E52" s="67">
        <f>RES_hhdet_in!E$101</f>
        <v>40555.217770025367</v>
      </c>
      <c r="F52" s="67">
        <f>RES_hhdet_in!F$101</f>
        <v>38700.500000000007</v>
      </c>
      <c r="G52" s="67">
        <f>RES_hhdet_in!G$101</f>
        <v>33359.500000000015</v>
      </c>
      <c r="H52" s="67">
        <f>RES_hhdet_in!H$101</f>
        <v>34273.0805490251</v>
      </c>
      <c r="I52" s="67">
        <f>RES_hhdet_in!I$101</f>
        <v>32864.575968216719</v>
      </c>
      <c r="J52" s="67">
        <f>RES_hhdet_in!J$101</f>
        <v>27615.955701816267</v>
      </c>
      <c r="K52" s="67">
        <f>RES_hhdet_in!K$101</f>
        <v>0</v>
      </c>
      <c r="L52" s="67">
        <f>RES_hhdet_in!L$101</f>
        <v>61906.047386129183</v>
      </c>
      <c r="M52" s="67">
        <f>RES_hhdet_in!M$101</f>
        <v>32974.431289429805</v>
      </c>
      <c r="N52" s="67">
        <f>RES_hhdet_in!N$101</f>
        <v>49101.877268780139</v>
      </c>
      <c r="O52" s="67">
        <f>RES_hhdet_in!O$101</f>
        <v>41917.508844088297</v>
      </c>
      <c r="P52" s="67">
        <f>RES_hhdet_in!P$101</f>
        <v>46184.586390446348</v>
      </c>
      <c r="Q52" s="67">
        <f>RES_hhdet_in!Q$101</f>
        <v>48443.164695823667</v>
      </c>
    </row>
    <row r="53" spans="1:17" ht="12" customHeight="1" x14ac:dyDescent="0.25">
      <c r="A53" s="23" t="s">
        <v>57</v>
      </c>
      <c r="B53" s="67"/>
      <c r="C53" s="67">
        <f>RES_hhdet_in!C$102</f>
        <v>75443.249999999985</v>
      </c>
      <c r="D53" s="67">
        <f>RES_hhdet_in!D$102</f>
        <v>486944.33160951524</v>
      </c>
      <c r="E53" s="67">
        <f>RES_hhdet_in!E$102</f>
        <v>688773.54672357673</v>
      </c>
      <c r="F53" s="67">
        <f>RES_hhdet_in!F$102</f>
        <v>359440.07033506664</v>
      </c>
      <c r="G53" s="67">
        <f>RES_hhdet_in!G$102</f>
        <v>864444.03675705998</v>
      </c>
      <c r="H53" s="67">
        <f>RES_hhdet_in!H$102</f>
        <v>983641.85722676385</v>
      </c>
      <c r="I53" s="67">
        <f>RES_hhdet_in!I$102</f>
        <v>1278022.3422572219</v>
      </c>
      <c r="J53" s="67">
        <f>RES_hhdet_in!J$102</f>
        <v>1776150.1652998992</v>
      </c>
      <c r="K53" s="67">
        <f>RES_hhdet_in!K$102</f>
        <v>1784036.5762747754</v>
      </c>
      <c r="L53" s="67">
        <f>RES_hhdet_in!L$102</f>
        <v>1911611.2434219697</v>
      </c>
      <c r="M53" s="67">
        <f>RES_hhdet_in!M$102</f>
        <v>1848722.125</v>
      </c>
      <c r="N53" s="67">
        <f>RES_hhdet_in!N$102</f>
        <v>2037243.9004297347</v>
      </c>
      <c r="O53" s="67">
        <f>RES_hhdet_in!O$102</f>
        <v>2159447.3141824277</v>
      </c>
      <c r="P53" s="67">
        <f>RES_hhdet_in!P$102</f>
        <v>2484439.9995752429</v>
      </c>
      <c r="Q53" s="67">
        <f>RES_hhdet_in!Q$102</f>
        <v>2553283.0534032932</v>
      </c>
    </row>
    <row r="54" spans="1:17" ht="12" customHeight="1" x14ac:dyDescent="0.25">
      <c r="A54" s="29" t="s">
        <v>140</v>
      </c>
      <c r="B54" s="83"/>
      <c r="C54" s="83">
        <f>RES_hhdet_in!C$103</f>
        <v>123575.74999999997</v>
      </c>
      <c r="D54" s="83">
        <f>RES_hhdet_in!D$103</f>
        <v>524995.75</v>
      </c>
      <c r="E54" s="83">
        <f>RES_hhdet_in!E$103</f>
        <v>194973.71558468172</v>
      </c>
      <c r="F54" s="83">
        <f>RES_hhdet_in!F$103</f>
        <v>107257.75000000003</v>
      </c>
      <c r="G54" s="83">
        <f>RES_hhdet_in!G$103</f>
        <v>400394.75</v>
      </c>
      <c r="H54" s="83">
        <f>RES_hhdet_in!H$103</f>
        <v>820279.75000000035</v>
      </c>
      <c r="I54" s="83">
        <f>RES_hhdet_in!I$103</f>
        <v>1436529.75</v>
      </c>
      <c r="J54" s="83">
        <f>RES_hhdet_in!J$103</f>
        <v>65687.208998073344</v>
      </c>
      <c r="K54" s="83">
        <f>RES_hhdet_in!K$103</f>
        <v>59293.5487252245</v>
      </c>
      <c r="L54" s="83">
        <f>RES_hhdet_in!L$103</f>
        <v>78639.299185183409</v>
      </c>
      <c r="M54" s="83">
        <f>RES_hhdet_in!M$103</f>
        <v>258181.71558468201</v>
      </c>
      <c r="N54" s="83">
        <f>RES_hhdet_in!N$103</f>
        <v>21418.226839045419</v>
      </c>
      <c r="O54" s="83">
        <f>RES_hhdet_in!O$103</f>
        <v>371535.07707320445</v>
      </c>
      <c r="P54" s="83">
        <f>RES_hhdet_in!P$103</f>
        <v>840281.21636945545</v>
      </c>
      <c r="Q54" s="83">
        <f>RES_hhdet_in!Q$103</f>
        <v>1330739.2379248485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47455.895634298453</v>
      </c>
      <c r="D58" s="67">
        <f>RES_hhdet_in_new!D$83</f>
        <v>318474.05077595962</v>
      </c>
      <c r="E58" s="67">
        <f>RES_hhdet_in_new!E$83</f>
        <v>129480.14375062239</v>
      </c>
      <c r="F58" s="67">
        <f>RES_hhdet_in_new!F$83</f>
        <v>45545.425176712299</v>
      </c>
      <c r="G58" s="67">
        <f>RES_hhdet_in_new!G$83</f>
        <v>331619.09387375636</v>
      </c>
      <c r="H58" s="67">
        <f>RES_hhdet_in_new!H$83</f>
        <v>430550.10947861726</v>
      </c>
      <c r="I58" s="67">
        <f>RES_hhdet_in_new!I$83</f>
        <v>697477.6067736554</v>
      </c>
      <c r="J58" s="67">
        <f>RES_hhdet_in_new!J$83</f>
        <v>76088.753296257069</v>
      </c>
      <c r="K58" s="67">
        <f>RES_hhdet_in_new!K$83</f>
        <v>59293.548725224493</v>
      </c>
      <c r="L58" s="67">
        <f>RES_hhdet_in_new!L$83</f>
        <v>524.19407803057481</v>
      </c>
      <c r="M58" s="67">
        <f>RES_hhdet_in_new!M$83</f>
        <v>0</v>
      </c>
      <c r="N58" s="67">
        <f>RES_hhdet_in_new!N$83</f>
        <v>21151.444537992633</v>
      </c>
      <c r="O58" s="67">
        <f>RES_hhdet_in_new!O$83</f>
        <v>48855.46180492657</v>
      </c>
      <c r="P58" s="67">
        <f>RES_hhdet_in_new!P$83</f>
        <v>242527.11541377121</v>
      </c>
      <c r="Q58" s="67">
        <f>RES_hhdet_in_new!Q$83</f>
        <v>47599.333950643064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10479</v>
      </c>
      <c r="D60" s="67">
        <f>RES_hhdet_in_new!D$86</f>
        <v>38530</v>
      </c>
      <c r="E60" s="67">
        <f>RES_hhdet_in_new!E$86</f>
        <v>21433</v>
      </c>
      <c r="F60" s="67">
        <f>RES_hhdet_in_new!F$86</f>
        <v>22172.999999999996</v>
      </c>
      <c r="G60" s="67">
        <f>RES_hhdet_in_new!G$86</f>
        <v>63247.999999999993</v>
      </c>
      <c r="H60" s="67">
        <f>RES_hhdet_in_new!H$86</f>
        <v>79719.999999999985</v>
      </c>
      <c r="I60" s="67">
        <f>RES_hhdet_in_new!I$86</f>
        <v>115646</v>
      </c>
      <c r="J60" s="67">
        <f>RES_hhdet_in_new!J$86</f>
        <v>27887</v>
      </c>
      <c r="K60" s="67">
        <f>RES_hhdet_in_new!K$86</f>
        <v>32850.000000000007</v>
      </c>
      <c r="L60" s="67">
        <f>RES_hhdet_in_new!L$86</f>
        <v>524.19407803057481</v>
      </c>
      <c r="M60" s="67">
        <f>RES_hhdet_in_new!M$86</f>
        <v>0</v>
      </c>
      <c r="N60" s="67">
        <f>RES_hhdet_in_new!N$86</f>
        <v>21151.444537992633</v>
      </c>
      <c r="O60" s="67">
        <f>RES_hhdet_in_new!O$86</f>
        <v>48855.46180492657</v>
      </c>
      <c r="P60" s="67">
        <f>RES_hhdet_in_new!P$86</f>
        <v>231954.00000000006</v>
      </c>
      <c r="Q60" s="67">
        <f>RES_hhdet_in_new!Q$86</f>
        <v>47599.333950643057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8836.870148322876</v>
      </c>
      <c r="D62" s="67">
        <f>RES_hhdet_in_new!D$88</f>
        <v>61746.453184787941</v>
      </c>
      <c r="E62" s="67">
        <f>RES_hhdet_in_new!E$88</f>
        <v>58760.95895466784</v>
      </c>
      <c r="F62" s="67">
        <f>RES_hhdet_in_new!F$88</f>
        <v>7344.5377321438182</v>
      </c>
      <c r="G62" s="67">
        <f>RES_hhdet_in_new!G$88</f>
        <v>171253.9085487808</v>
      </c>
      <c r="H62" s="67">
        <f>RES_hhdet_in_new!H$88</f>
        <v>190496.15328918671</v>
      </c>
      <c r="I62" s="67">
        <f>RES_hhdet_in_new!I$88</f>
        <v>401499.9834341245</v>
      </c>
      <c r="J62" s="67">
        <f>RES_hhdet_in_new!J$88</f>
        <v>52076.746966159568</v>
      </c>
      <c r="K62" s="67">
        <f>RES_hhdet_in_new!K$88</f>
        <v>0</v>
      </c>
      <c r="L62" s="67">
        <f>RES_hhdet_in_new!L$88</f>
        <v>0</v>
      </c>
      <c r="M62" s="67">
        <f>RES_hhdet_in_new!M$88</f>
        <v>0</v>
      </c>
      <c r="N62" s="67">
        <f>RES_hhdet_in_new!N$88</f>
        <v>0</v>
      </c>
      <c r="O62" s="67">
        <f>RES_hhdet_in_new!O$88</f>
        <v>0</v>
      </c>
      <c r="P62" s="67">
        <f>RES_hhdet_in_new!P$88</f>
        <v>163036.67367060631</v>
      </c>
      <c r="Q62" s="67">
        <f>RES_hhdet_in_new!Q$88</f>
        <v>0</v>
      </c>
    </row>
    <row r="63" spans="1:17" ht="12" customHeight="1" x14ac:dyDescent="0.25">
      <c r="A63" s="148" t="s">
        <v>155</v>
      </c>
      <c r="B63" s="67"/>
      <c r="C63" s="67">
        <f>RES_hhdet_in_new!C$89</f>
        <v>211.26225821564924</v>
      </c>
      <c r="D63" s="67">
        <f>RES_hhdet_in_new!D$89</f>
        <v>1587.925853433502</v>
      </c>
      <c r="E63" s="67">
        <f>RES_hhdet_in_new!E$89</f>
        <v>2049.1125929039572</v>
      </c>
      <c r="F63" s="67">
        <f>RES_hhdet_in_new!F$89</f>
        <v>577.46984541909796</v>
      </c>
      <c r="G63" s="67">
        <f>RES_hhdet_in_new!G$89</f>
        <v>8636.4992758724402</v>
      </c>
      <c r="H63" s="67">
        <f>RES_hhdet_in_new!H$89</f>
        <v>13433.186831323939</v>
      </c>
      <c r="I63" s="67">
        <f>RES_hhdet_in_new!I$89</f>
        <v>41275.688046381198</v>
      </c>
      <c r="J63" s="67">
        <f>RES_hhdet_in_new!J$89</f>
        <v>24012.006330097498</v>
      </c>
      <c r="K63" s="67">
        <f>RES_hhdet_in_new!K$89</f>
        <v>8952.3257774665908</v>
      </c>
      <c r="L63" s="67">
        <f>RES_hhdet_in_new!L$89</f>
        <v>524.19407803057481</v>
      </c>
      <c r="M63" s="67">
        <f>RES_hhdet_in_new!M$89</f>
        <v>0</v>
      </c>
      <c r="N63" s="67">
        <f>RES_hhdet_in_new!N$89</f>
        <v>21151.444537992633</v>
      </c>
      <c r="O63" s="67">
        <f>RES_hhdet_in_new!O$89</f>
        <v>48855.46180492657</v>
      </c>
      <c r="P63" s="67">
        <f>RES_hhdet_in_new!P$89</f>
        <v>79490.441743164905</v>
      </c>
      <c r="Q63" s="67">
        <f>RES_hhdet_in_new!Q$89</f>
        <v>3082.9237953438987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38156.763227759926</v>
      </c>
      <c r="D66" s="67">
        <f>RES_hhdet_in_new!D$96</f>
        <v>251377.67173773819</v>
      </c>
      <c r="E66" s="67">
        <f>RES_hhdet_in_new!E$96</f>
        <v>66809.487568805009</v>
      </c>
      <c r="F66" s="67">
        <f>RES_hhdet_in_new!F$96</f>
        <v>36402.585233608857</v>
      </c>
      <c r="G66" s="67">
        <f>RES_hhdet_in_new!G$96</f>
        <v>145701.2192209778</v>
      </c>
      <c r="H66" s="67">
        <f>RES_hhdet_in_new!H$96</f>
        <v>215122.40762843218</v>
      </c>
      <c r="I66" s="67">
        <f>RES_hhdet_in_new!I$96</f>
        <v>225163.25384467631</v>
      </c>
      <c r="J66" s="67">
        <f>RES_hhdet_in_new!J$96</f>
        <v>0</v>
      </c>
      <c r="K66" s="67">
        <f>RES_hhdet_in_new!K$96</f>
        <v>30799.410171298201</v>
      </c>
      <c r="L66" s="67">
        <f>RES_hhdet_in_new!L$96</f>
        <v>0</v>
      </c>
      <c r="M66" s="67">
        <f>RES_hhdet_in_new!M$96</f>
        <v>0</v>
      </c>
      <c r="N66" s="67">
        <f>RES_hhdet_in_new!N$96</f>
        <v>0</v>
      </c>
      <c r="O66" s="67">
        <f>RES_hhdet_in_new!O$96</f>
        <v>0</v>
      </c>
      <c r="P66" s="67">
        <f>RES_hhdet_in_new!P$96</f>
        <v>0</v>
      </c>
      <c r="Q66" s="67">
        <f>RES_hhdet_in_new!Q$96</f>
        <v>41206.014996475089</v>
      </c>
    </row>
    <row r="67" spans="1:17" ht="12" customHeight="1" x14ac:dyDescent="0.25">
      <c r="A67" s="148" t="s">
        <v>141</v>
      </c>
      <c r="B67" s="67"/>
      <c r="C67" s="67">
        <f>RES_hhdet_in_new!C$97</f>
        <v>251</v>
      </c>
      <c r="D67" s="67">
        <f>RES_hhdet_in_new!D$97</f>
        <v>3762</v>
      </c>
      <c r="E67" s="67">
        <f>RES_hhdet_in_new!E$97</f>
        <v>1860.584634245595</v>
      </c>
      <c r="F67" s="67">
        <f>RES_hhdet_in_new!F$97</f>
        <v>1220.8323655405259</v>
      </c>
      <c r="G67" s="67">
        <f>RES_hhdet_in_new!G$97</f>
        <v>6027.4668281252925</v>
      </c>
      <c r="H67" s="67">
        <f>RES_hhdet_in_new!H$97</f>
        <v>11498.361729674469</v>
      </c>
      <c r="I67" s="67">
        <f>RES_hhdet_in_new!I$97</f>
        <v>29538.681448473355</v>
      </c>
      <c r="J67" s="67">
        <f>RES_hhdet_in_new!J$97</f>
        <v>0</v>
      </c>
      <c r="K67" s="67">
        <f>RES_hhdet_in_new!K$97</f>
        <v>19541.812776459705</v>
      </c>
      <c r="L67" s="67">
        <f>RES_hhdet_in_new!L$97</f>
        <v>0</v>
      </c>
      <c r="M67" s="67">
        <f>RES_hhdet_in_new!M$97</f>
        <v>0</v>
      </c>
      <c r="N67" s="67">
        <f>RES_hhdet_in_new!N$97</f>
        <v>0</v>
      </c>
      <c r="O67" s="67">
        <f>RES_hhdet_in_new!O$97</f>
        <v>0</v>
      </c>
      <c r="P67" s="67">
        <f>RES_hhdet_in_new!P$97</f>
        <v>0</v>
      </c>
      <c r="Q67" s="67">
        <f>RES_hhdet_in_new!Q$97</f>
        <v>3310.3951588240711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6637.8412303282157</v>
      </c>
      <c r="F69" s="67">
        <f>RES_hhdet_in_new!F$101</f>
        <v>12414.204355070577</v>
      </c>
      <c r="G69" s="67">
        <f>RES_hhdet_in_new!G$101</f>
        <v>12375.523787372676</v>
      </c>
      <c r="H69" s="67">
        <f>RES_hhdet_in_new!H$101</f>
        <v>12546.955152900169</v>
      </c>
      <c r="I69" s="67">
        <f>RES_hhdet_in_new!I$101</f>
        <v>13492.356981524032</v>
      </c>
      <c r="J69" s="67">
        <f>RES_hhdet_in_new!J$101</f>
        <v>10401.54429818373</v>
      </c>
      <c r="K69" s="67">
        <f>RES_hhdet_in_new!K$101</f>
        <v>0</v>
      </c>
      <c r="L69" s="67">
        <f>RES_hhdet_in_new!L$101</f>
        <v>0</v>
      </c>
      <c r="M69" s="67">
        <f>RES_hhdet_in_new!M$101</f>
        <v>0</v>
      </c>
      <c r="N69" s="67">
        <f>RES_hhdet_in_new!N$101</f>
        <v>787.28708616553047</v>
      </c>
      <c r="O69" s="67">
        <f>RES_hhdet_in_new!O$101</f>
        <v>252.70464326591545</v>
      </c>
      <c r="P69" s="67">
        <f>RES_hhdet_in_new!P$101</f>
        <v>359.61366822881547</v>
      </c>
      <c r="Q69" s="67">
        <f>RES_hhdet_in_new!Q$101</f>
        <v>7144.3346449341934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47455.895634298453</v>
      </c>
      <c r="D71" s="83">
        <f>RES_hhdet_in_new!D$103</f>
        <v>318474.05077595962</v>
      </c>
      <c r="E71" s="83">
        <f>RES_hhdet_in_new!E$103</f>
        <v>122842.30252029418</v>
      </c>
      <c r="F71" s="83">
        <f>RES_hhdet_in_new!F$103</f>
        <v>33131.22082164172</v>
      </c>
      <c r="G71" s="83">
        <f>RES_hhdet_in_new!G$103</f>
        <v>319243.57008638367</v>
      </c>
      <c r="H71" s="83">
        <f>RES_hhdet_in_new!H$103</f>
        <v>418003.15432571713</v>
      </c>
      <c r="I71" s="83">
        <f>RES_hhdet_in_new!I$103</f>
        <v>683985.24979213136</v>
      </c>
      <c r="J71" s="83">
        <f>RES_hhdet_in_new!J$103</f>
        <v>65687.208998073344</v>
      </c>
      <c r="K71" s="83">
        <f>RES_hhdet_in_new!K$103</f>
        <v>59293.5487252245</v>
      </c>
      <c r="L71" s="83">
        <f>RES_hhdet_in_new!L$103</f>
        <v>524.19407803057481</v>
      </c>
      <c r="M71" s="83">
        <f>RES_hhdet_in_new!M$103</f>
        <v>0</v>
      </c>
      <c r="N71" s="83">
        <f>RES_hhdet_in_new!N$103</f>
        <v>20364.157451827101</v>
      </c>
      <c r="O71" s="83">
        <f>RES_hhdet_in_new!O$103</f>
        <v>48602.757161660651</v>
      </c>
      <c r="P71" s="83">
        <f>RES_hhdet_in_new!P$103</f>
        <v>242167.50174554242</v>
      </c>
      <c r="Q71" s="83">
        <f>RES_hhdet_in_new!Q$103</f>
        <v>40454.999305708865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73879.416865701554</v>
      </c>
      <c r="D75" s="67">
        <f t="shared" ref="D75:Q75" si="4">D41-D58</f>
        <v>601999.26172404038</v>
      </c>
      <c r="E75" s="67">
        <f t="shared" si="4"/>
        <v>332306.1687493776</v>
      </c>
      <c r="F75" s="67">
        <f t="shared" si="4"/>
        <v>58618.887323287701</v>
      </c>
      <c r="G75" s="67">
        <f t="shared" si="4"/>
        <v>378641.21862624364</v>
      </c>
      <c r="H75" s="67">
        <f t="shared" si="4"/>
        <v>546277.20302138291</v>
      </c>
      <c r="I75" s="67">
        <f t="shared" si="4"/>
        <v>1056731.7057263444</v>
      </c>
      <c r="J75" s="67">
        <f t="shared" si="4"/>
        <v>93580.559203742931</v>
      </c>
      <c r="K75" s="67">
        <f t="shared" si="4"/>
        <v>64697.763774775507</v>
      </c>
      <c r="L75" s="67">
        <f t="shared" si="4"/>
        <v>741.11842196942541</v>
      </c>
      <c r="M75" s="67">
        <f t="shared" si="4"/>
        <v>0</v>
      </c>
      <c r="N75" s="67">
        <f t="shared" si="4"/>
        <v>23322.86796200736</v>
      </c>
      <c r="O75" s="67">
        <f t="shared" si="4"/>
        <v>37007.850695073445</v>
      </c>
      <c r="P75" s="67">
        <f t="shared" si="4"/>
        <v>119281.19708622873</v>
      </c>
      <c r="Q75" s="67">
        <f t="shared" si="4"/>
        <v>37254.978549356936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16313</v>
      </c>
      <c r="D77" s="67">
        <f t="shared" ref="D77:Q77" si="5">D43-D60</f>
        <v>72831</v>
      </c>
      <c r="E77" s="67">
        <f t="shared" si="5"/>
        <v>55007</v>
      </c>
      <c r="F77" s="67">
        <f t="shared" si="5"/>
        <v>28538.000000000004</v>
      </c>
      <c r="G77" s="67">
        <f t="shared" si="5"/>
        <v>72216</v>
      </c>
      <c r="H77" s="67">
        <f t="shared" si="5"/>
        <v>101148.00000000001</v>
      </c>
      <c r="I77" s="67">
        <f t="shared" si="5"/>
        <v>175212</v>
      </c>
      <c r="J77" s="67">
        <f t="shared" si="5"/>
        <v>34298</v>
      </c>
      <c r="K77" s="67">
        <f t="shared" si="5"/>
        <v>35844.999999999993</v>
      </c>
      <c r="L77" s="67">
        <f t="shared" si="5"/>
        <v>152121.42843992065</v>
      </c>
      <c r="M77" s="67">
        <f t="shared" si="5"/>
        <v>261894.42451516411</v>
      </c>
      <c r="N77" s="67">
        <f t="shared" si="5"/>
        <v>457016.24296200747</v>
      </c>
      <c r="O77" s="67">
        <f t="shared" si="5"/>
        <v>511994.91319507343</v>
      </c>
      <c r="P77" s="67">
        <f t="shared" si="5"/>
        <v>408138.06249999994</v>
      </c>
      <c r="Q77" s="67">
        <f t="shared" si="5"/>
        <v>335110.72854935692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18425.879851677128</v>
      </c>
      <c r="D79" s="67">
        <f t="shared" si="6"/>
        <v>121428.29681521206</v>
      </c>
      <c r="E79" s="67">
        <f t="shared" si="6"/>
        <v>153352.79104533224</v>
      </c>
      <c r="F79" s="67">
        <f t="shared" si="6"/>
        <v>12927.469632109169</v>
      </c>
      <c r="G79" s="67">
        <f t="shared" si="6"/>
        <v>256065.84145121925</v>
      </c>
      <c r="H79" s="67">
        <f t="shared" si="6"/>
        <v>347226.59671081317</v>
      </c>
      <c r="I79" s="67">
        <f t="shared" si="6"/>
        <v>612543.76656587538</v>
      </c>
      <c r="J79" s="67">
        <f t="shared" si="6"/>
        <v>226143.00303384021</v>
      </c>
      <c r="K79" s="67">
        <f t="shared" si="6"/>
        <v>48560.378264674815</v>
      </c>
      <c r="L79" s="67">
        <f t="shared" si="6"/>
        <v>27565.230773498832</v>
      </c>
      <c r="M79" s="67">
        <f t="shared" si="6"/>
        <v>127969.92756526009</v>
      </c>
      <c r="N79" s="67">
        <f t="shared" si="6"/>
        <v>224818.58642843566</v>
      </c>
      <c r="O79" s="67">
        <f t="shared" si="6"/>
        <v>890201.76837740501</v>
      </c>
      <c r="P79" s="67">
        <f t="shared" si="6"/>
        <v>519457.72941142379</v>
      </c>
      <c r="Q79" s="67">
        <f t="shared" si="6"/>
        <v>58208.729914922282</v>
      </c>
    </row>
    <row r="80" spans="1:17" ht="12" customHeight="1" x14ac:dyDescent="0.25">
      <c r="A80" s="148" t="s">
        <v>155</v>
      </c>
      <c r="B80" s="67"/>
      <c r="C80" s="67">
        <f t="shared" si="6"/>
        <v>31.464904062243107</v>
      </c>
      <c r="D80" s="67">
        <f t="shared" si="6"/>
        <v>47.166991826119556</v>
      </c>
      <c r="E80" s="67">
        <f t="shared" si="6"/>
        <v>0</v>
      </c>
      <c r="F80" s="67">
        <f t="shared" si="6"/>
        <v>0</v>
      </c>
      <c r="G80" s="67">
        <f t="shared" si="6"/>
        <v>0</v>
      </c>
      <c r="H80" s="67">
        <f t="shared" si="6"/>
        <v>0</v>
      </c>
      <c r="I80" s="67">
        <f t="shared" si="6"/>
        <v>0</v>
      </c>
      <c r="J80" s="67">
        <f t="shared" si="6"/>
        <v>0</v>
      </c>
      <c r="K80" s="67">
        <f t="shared" si="6"/>
        <v>11575.674222533424</v>
      </c>
      <c r="L80" s="67">
        <f t="shared" si="6"/>
        <v>47822.336075926694</v>
      </c>
      <c r="M80" s="67">
        <f t="shared" si="6"/>
        <v>6079.5708309420561</v>
      </c>
      <c r="N80" s="67">
        <f t="shared" si="6"/>
        <v>9483.0641499244484</v>
      </c>
      <c r="O80" s="67">
        <f t="shared" si="6"/>
        <v>29625.419891706537</v>
      </c>
      <c r="P80" s="67">
        <f t="shared" si="6"/>
        <v>1048.5745149749855</v>
      </c>
      <c r="Q80" s="67">
        <f t="shared" si="6"/>
        <v>16794.076204656129</v>
      </c>
    </row>
    <row r="81" spans="1:17" ht="12" customHeight="1" x14ac:dyDescent="0.25">
      <c r="A81" s="148" t="s">
        <v>144</v>
      </c>
      <c r="B81" s="67"/>
      <c r="C81" s="67">
        <f t="shared" si="6"/>
        <v>91500.749999999985</v>
      </c>
      <c r="D81" s="67">
        <f t="shared" si="6"/>
        <v>407166.72332394507</v>
      </c>
      <c r="E81" s="67">
        <f t="shared" si="6"/>
        <v>190646.50281050929</v>
      </c>
      <c r="F81" s="67">
        <f t="shared" si="6"/>
        <v>97487.818434654546</v>
      </c>
      <c r="G81" s="67">
        <f t="shared" si="6"/>
        <v>181021.44998266449</v>
      </c>
      <c r="H81" s="67">
        <f t="shared" si="6"/>
        <v>155315.2340412651</v>
      </c>
      <c r="I81" s="67">
        <f t="shared" si="6"/>
        <v>75719.286033501805</v>
      </c>
      <c r="J81" s="67">
        <f t="shared" si="6"/>
        <v>122835.65619070707</v>
      </c>
      <c r="K81" s="67">
        <f t="shared" si="6"/>
        <v>16520.765355339263</v>
      </c>
      <c r="L81" s="67">
        <f t="shared" si="6"/>
        <v>284616.12777220318</v>
      </c>
      <c r="M81" s="67">
        <f t="shared" si="6"/>
        <v>66863.139189660258</v>
      </c>
      <c r="N81" s="67">
        <f t="shared" si="6"/>
        <v>62396.22060789734</v>
      </c>
      <c r="O81" s="67">
        <f t="shared" si="6"/>
        <v>150691.53427306082</v>
      </c>
      <c r="P81" s="67">
        <f t="shared" si="6"/>
        <v>122405.15015371171</v>
      </c>
      <c r="Q81" s="67">
        <f t="shared" si="6"/>
        <v>94115.821932502076</v>
      </c>
    </row>
    <row r="82" spans="1:17" ht="12" customHeight="1" x14ac:dyDescent="0.25">
      <c r="A82" s="148" t="s">
        <v>143</v>
      </c>
      <c r="B82" s="67"/>
      <c r="C82" s="67">
        <f t="shared" si="6"/>
        <v>897.75000000000057</v>
      </c>
      <c r="D82" s="67">
        <f t="shared" si="6"/>
        <v>2542.1302245470811</v>
      </c>
      <c r="E82" s="67">
        <f t="shared" si="6"/>
        <v>1605.75</v>
      </c>
      <c r="F82" s="67">
        <f t="shared" si="6"/>
        <v>1782.4253463894236</v>
      </c>
      <c r="G82" s="67">
        <f t="shared" si="6"/>
        <v>5618.7499999999973</v>
      </c>
      <c r="H82" s="67">
        <f t="shared" si="6"/>
        <v>4274.2044970848247</v>
      </c>
      <c r="I82" s="67">
        <f t="shared" si="6"/>
        <v>7729.6102607813764</v>
      </c>
      <c r="J82" s="67">
        <f t="shared" si="6"/>
        <v>8790.9170507908129</v>
      </c>
      <c r="K82" s="67">
        <f t="shared" si="6"/>
        <v>5800.1408060176927</v>
      </c>
      <c r="L82" s="67">
        <f t="shared" si="6"/>
        <v>23578.957350665958</v>
      </c>
      <c r="M82" s="67">
        <f t="shared" si="6"/>
        <v>3412.2860676998343</v>
      </c>
      <c r="N82" s="67">
        <f t="shared" si="6"/>
        <v>5314.1567006094692</v>
      </c>
      <c r="O82" s="67">
        <f t="shared" si="6"/>
        <v>12280.117374718657</v>
      </c>
      <c r="P82" s="67">
        <f t="shared" si="6"/>
        <v>11526.335644277153</v>
      </c>
      <c r="Q82" s="67">
        <f t="shared" si="6"/>
        <v>14623.740042556534</v>
      </c>
    </row>
    <row r="83" spans="1:17" ht="12" customHeight="1" x14ac:dyDescent="0.25">
      <c r="A83" s="148" t="s">
        <v>142</v>
      </c>
      <c r="B83" s="67"/>
      <c r="C83" s="67">
        <f t="shared" si="6"/>
        <v>441.76033303406439</v>
      </c>
      <c r="D83" s="67">
        <f t="shared" si="6"/>
        <v>310290.07826226181</v>
      </c>
      <c r="E83" s="67">
        <f t="shared" si="6"/>
        <v>76370.262431195049</v>
      </c>
      <c r="F83" s="67">
        <f t="shared" si="6"/>
        <v>11829.786472222491</v>
      </c>
      <c r="G83" s="67">
        <f t="shared" si="6"/>
        <v>56604.714177147835</v>
      </c>
      <c r="H83" s="67">
        <f t="shared" si="6"/>
        <v>166566.34237156782</v>
      </c>
      <c r="I83" s="67">
        <f t="shared" si="6"/>
        <v>480410.49615532369</v>
      </c>
      <c r="J83" s="67">
        <f t="shared" si="6"/>
        <v>7916.2738596170448</v>
      </c>
      <c r="K83" s="67">
        <f t="shared" si="6"/>
        <v>139741.86338949585</v>
      </c>
      <c r="L83" s="67">
        <f t="shared" si="6"/>
        <v>323523.15191333671</v>
      </c>
      <c r="M83" s="67">
        <f t="shared" si="6"/>
        <v>104117.85723804889</v>
      </c>
      <c r="N83" s="67">
        <f t="shared" si="6"/>
        <v>0</v>
      </c>
      <c r="O83" s="67">
        <f t="shared" si="6"/>
        <v>0</v>
      </c>
      <c r="P83" s="67">
        <f t="shared" si="6"/>
        <v>0</v>
      </c>
      <c r="Q83" s="67">
        <f t="shared" si="6"/>
        <v>330771.82193477248</v>
      </c>
    </row>
    <row r="84" spans="1:17" ht="12" customHeight="1" x14ac:dyDescent="0.25">
      <c r="A84" s="148" t="s">
        <v>141</v>
      </c>
      <c r="B84" s="67"/>
      <c r="C84" s="67">
        <f t="shared" si="6"/>
        <v>0</v>
      </c>
      <c r="D84" s="67">
        <f t="shared" si="6"/>
        <v>0</v>
      </c>
      <c r="E84" s="67">
        <f t="shared" si="6"/>
        <v>0</v>
      </c>
      <c r="F84" s="67">
        <f t="shared" si="6"/>
        <v>0</v>
      </c>
      <c r="G84" s="67">
        <f t="shared" si="6"/>
        <v>0</v>
      </c>
      <c r="H84" s="67">
        <f t="shared" si="6"/>
        <v>0</v>
      </c>
      <c r="I84" s="67">
        <f t="shared" si="6"/>
        <v>0</v>
      </c>
      <c r="J84" s="67">
        <f t="shared" si="6"/>
        <v>6318</v>
      </c>
      <c r="K84" s="67">
        <f t="shared" si="6"/>
        <v>405.00901039241216</v>
      </c>
      <c r="L84" s="67">
        <f t="shared" si="6"/>
        <v>49706.684623982168</v>
      </c>
      <c r="M84" s="67">
        <f t="shared" si="6"/>
        <v>6041.3930231251052</v>
      </c>
      <c r="N84" s="67">
        <f t="shared" si="6"/>
        <v>908.98435436972727</v>
      </c>
      <c r="O84" s="67">
        <f t="shared" si="6"/>
        <v>0</v>
      </c>
      <c r="P84" s="67">
        <f t="shared" si="6"/>
        <v>0</v>
      </c>
      <c r="Q84" s="67">
        <f t="shared" si="6"/>
        <v>9790.9801740254916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19524.557503730335</v>
      </c>
      <c r="D86" s="67">
        <f t="shared" si="7"/>
        <v>91616.562719644106</v>
      </c>
      <c r="E86" s="67">
        <f t="shared" si="7"/>
        <v>33917.37653969715</v>
      </c>
      <c r="F86" s="67">
        <f t="shared" si="7"/>
        <v>26286.295644929429</v>
      </c>
      <c r="G86" s="67">
        <f t="shared" si="7"/>
        <v>20983.976212627338</v>
      </c>
      <c r="H86" s="67">
        <f t="shared" si="7"/>
        <v>21726.125396124931</v>
      </c>
      <c r="I86" s="67">
        <f t="shared" si="7"/>
        <v>19372.218986692686</v>
      </c>
      <c r="J86" s="67">
        <f t="shared" si="7"/>
        <v>17214.411403632537</v>
      </c>
      <c r="K86" s="67">
        <f t="shared" si="7"/>
        <v>0</v>
      </c>
      <c r="L86" s="67">
        <f t="shared" si="7"/>
        <v>61906.047386129183</v>
      </c>
      <c r="M86" s="67">
        <f t="shared" si="7"/>
        <v>32974.431289429805</v>
      </c>
      <c r="N86" s="67">
        <f t="shared" si="7"/>
        <v>48314.590182614607</v>
      </c>
      <c r="O86" s="67">
        <f t="shared" si="7"/>
        <v>41664.804200822378</v>
      </c>
      <c r="P86" s="67">
        <f t="shared" si="7"/>
        <v>45824.972722217535</v>
      </c>
      <c r="Q86" s="67">
        <f t="shared" si="7"/>
        <v>41298.830050889475</v>
      </c>
    </row>
    <row r="87" spans="1:17" ht="12" customHeight="1" x14ac:dyDescent="0.25">
      <c r="A87" s="148" t="s">
        <v>57</v>
      </c>
      <c r="B87" s="67"/>
      <c r="C87" s="67">
        <f t="shared" si="7"/>
        <v>75443.249999999985</v>
      </c>
      <c r="D87" s="67">
        <f t="shared" si="7"/>
        <v>486944.33160951524</v>
      </c>
      <c r="E87" s="67">
        <f t="shared" si="7"/>
        <v>688773.54672357673</v>
      </c>
      <c r="F87" s="67">
        <f t="shared" si="7"/>
        <v>359440.07033506664</v>
      </c>
      <c r="G87" s="67">
        <f t="shared" si="7"/>
        <v>864444.03675705998</v>
      </c>
      <c r="H87" s="67">
        <f t="shared" si="7"/>
        <v>983641.85722676385</v>
      </c>
      <c r="I87" s="67">
        <f t="shared" si="7"/>
        <v>1278022.3422572219</v>
      </c>
      <c r="J87" s="67">
        <f t="shared" si="7"/>
        <v>1776150.1652998992</v>
      </c>
      <c r="K87" s="67">
        <f t="shared" si="7"/>
        <v>1784036.5762747754</v>
      </c>
      <c r="L87" s="67">
        <f t="shared" si="7"/>
        <v>1911611.2434219697</v>
      </c>
      <c r="M87" s="67">
        <f t="shared" si="7"/>
        <v>1848722.125</v>
      </c>
      <c r="N87" s="67">
        <f t="shared" si="7"/>
        <v>2037243.9004297347</v>
      </c>
      <c r="O87" s="67">
        <f t="shared" si="7"/>
        <v>2159447.3141824277</v>
      </c>
      <c r="P87" s="67">
        <f t="shared" si="7"/>
        <v>2484439.9995752429</v>
      </c>
      <c r="Q87" s="67">
        <f t="shared" si="7"/>
        <v>2553283.0534032932</v>
      </c>
    </row>
    <row r="88" spans="1:17" ht="12" customHeight="1" x14ac:dyDescent="0.25">
      <c r="A88" s="159" t="s">
        <v>140</v>
      </c>
      <c r="B88" s="83"/>
      <c r="C88" s="83">
        <f t="shared" si="7"/>
        <v>76119.854365701525</v>
      </c>
      <c r="D88" s="83">
        <f t="shared" si="7"/>
        <v>206521.69922404038</v>
      </c>
      <c r="E88" s="83">
        <f t="shared" si="7"/>
        <v>72131.41306438754</v>
      </c>
      <c r="F88" s="83">
        <f t="shared" si="7"/>
        <v>74126.529178358309</v>
      </c>
      <c r="G88" s="83">
        <f t="shared" si="7"/>
        <v>81151.179913616332</v>
      </c>
      <c r="H88" s="83">
        <f t="shared" si="7"/>
        <v>402276.59567428322</v>
      </c>
      <c r="I88" s="83">
        <f t="shared" si="7"/>
        <v>752544.50020786864</v>
      </c>
      <c r="J88" s="83">
        <f t="shared" si="7"/>
        <v>0</v>
      </c>
      <c r="K88" s="83">
        <f t="shared" si="7"/>
        <v>0</v>
      </c>
      <c r="L88" s="83">
        <f t="shared" si="7"/>
        <v>78115.105107152835</v>
      </c>
      <c r="M88" s="83">
        <f t="shared" si="7"/>
        <v>258181.71558468201</v>
      </c>
      <c r="N88" s="83">
        <f t="shared" si="7"/>
        <v>1054.0693872183183</v>
      </c>
      <c r="O88" s="83">
        <f t="shared" si="7"/>
        <v>322932.3199115438</v>
      </c>
      <c r="P88" s="83">
        <f t="shared" si="7"/>
        <v>598113.71462391305</v>
      </c>
      <c r="Q88" s="83">
        <f t="shared" si="7"/>
        <v>1290284.2386191397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5568.6250000000009</v>
      </c>
      <c r="C94" s="80">
        <f>RES_hhdet_numvin!C83</f>
        <v>121335.31250000003</v>
      </c>
      <c r="D94" s="80">
        <f>RES_hhdet_numvin!D83</f>
        <v>920473.31250000023</v>
      </c>
      <c r="E94" s="80">
        <f>RES_hhdet_numvin!E83</f>
        <v>461786.31250000017</v>
      </c>
      <c r="F94" s="80">
        <f>RES_hhdet_numvin!F83</f>
        <v>104164.31250000003</v>
      </c>
      <c r="G94" s="80">
        <f>RES_hhdet_numvin!G83</f>
        <v>710260.31250000023</v>
      </c>
      <c r="H94" s="80">
        <f>RES_hhdet_numvin!H83</f>
        <v>976827.31250000012</v>
      </c>
      <c r="I94" s="80">
        <f>RES_hhdet_numvin!I83</f>
        <v>1754209.3125000005</v>
      </c>
      <c r="J94" s="80">
        <f>RES_hhdet_numvin!J83</f>
        <v>169669.31250000003</v>
      </c>
      <c r="K94" s="80">
        <f>RES_hhdet_numvin!K83</f>
        <v>123991.31250000003</v>
      </c>
      <c r="L94" s="80">
        <f>RES_hhdet_numvin!L83</f>
        <v>1265.3125000000002</v>
      </c>
      <c r="M94" s="80">
        <f>RES_hhdet_numvin!M83</f>
        <v>0</v>
      </c>
      <c r="N94" s="80">
        <f>RES_hhdet_numvin!N83</f>
        <v>44474.3125</v>
      </c>
      <c r="O94" s="80">
        <f>RES_hhdet_numvin!O83</f>
        <v>85863.312500000015</v>
      </c>
      <c r="P94" s="80">
        <f>RES_hhdet_numvin!P83</f>
        <v>361808.31250000006</v>
      </c>
      <c r="Q94" s="80">
        <f>RES_hhdet_numvin!Q83</f>
        <v>84854.312500000029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5568.6250000000009</v>
      </c>
      <c r="C96" s="80">
        <f>RES_hhdet_numvin!C86</f>
        <v>0</v>
      </c>
      <c r="D96" s="80">
        <f>RES_hhdet_numvin!D86</f>
        <v>64757.000000000015</v>
      </c>
      <c r="E96" s="80">
        <f>RES_hhdet_numvin!E86</f>
        <v>76440.000000000015</v>
      </c>
      <c r="F96" s="80">
        <f>RES_hhdet_numvin!F86</f>
        <v>50711.000000000015</v>
      </c>
      <c r="G96" s="80">
        <f>RES_hhdet_numvin!G86</f>
        <v>135464.00000000003</v>
      </c>
      <c r="H96" s="80">
        <f>RES_hhdet_numvin!H86</f>
        <v>180868.00000000006</v>
      </c>
      <c r="I96" s="80">
        <f>RES_hhdet_numvin!I86</f>
        <v>404591.18750000012</v>
      </c>
      <c r="J96" s="80">
        <f>RES_hhdet_numvin!J86</f>
        <v>169669.31250000003</v>
      </c>
      <c r="K96" s="80">
        <f>RES_hhdet_numvin!K86</f>
        <v>123991.31250000003</v>
      </c>
      <c r="L96" s="80">
        <f>RES_hhdet_numvin!L86</f>
        <v>1265.3125000000002</v>
      </c>
      <c r="M96" s="80">
        <f>RES_hhdet_numvin!M86</f>
        <v>0</v>
      </c>
      <c r="N96" s="80">
        <f>RES_hhdet_numvin!N86</f>
        <v>44474.312500000007</v>
      </c>
      <c r="O96" s="80">
        <f>RES_hhdet_numvin!O86</f>
        <v>85863.312500000015</v>
      </c>
      <c r="P96" s="80">
        <f>RES_hhdet_numvin!P86</f>
        <v>361808.31250000006</v>
      </c>
      <c r="Q96" s="80">
        <f>RES_hhdet_numvin!Q86</f>
        <v>84854.312500000029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5510.4099925426217</v>
      </c>
      <c r="C98" s="80">
        <f>RES_hhdet_numvin!C88</f>
        <v>114157.87746488811</v>
      </c>
      <c r="D98" s="80">
        <f>RES_hhdet_numvin!D88</f>
        <v>516857.53728174116</v>
      </c>
      <c r="E98" s="80">
        <f>RES_hhdet_numvin!E88</f>
        <v>354426.72306337592</v>
      </c>
      <c r="F98" s="80">
        <f>RES_hhdet_numvin!F88</f>
        <v>96693.008661461674</v>
      </c>
      <c r="G98" s="80">
        <f>RES_hhdet_numvin!G88</f>
        <v>627729.03531899315</v>
      </c>
      <c r="H98" s="80">
        <f>RES_hhdet_numvin!H88</f>
        <v>835488.47658920335</v>
      </c>
      <c r="I98" s="80">
        <f>RES_hhdet_numvin!I88</f>
        <v>1189100.8922320139</v>
      </c>
      <c r="J98" s="80">
        <f>RES_hhdet_numvin!J88</f>
        <v>130332.05185784708</v>
      </c>
      <c r="K98" s="80">
        <f>RES_hhdet_numvin!K88</f>
        <v>48560.378264674822</v>
      </c>
      <c r="L98" s="80">
        <f>RES_hhdet_numvin!L88</f>
        <v>476.41651734341281</v>
      </c>
      <c r="M98" s="80">
        <f>RES_hhdet_numvin!M88</f>
        <v>0</v>
      </c>
      <c r="N98" s="80">
        <f>RES_hhdet_numvin!N88</f>
        <v>22168.528711873969</v>
      </c>
      <c r="O98" s="80">
        <f>RES_hhdet_numvin!O88</f>
        <v>35727.6482324315</v>
      </c>
      <c r="P98" s="80">
        <f>RES_hhdet_numvin!P88</f>
        <v>271920.63330093928</v>
      </c>
      <c r="Q98" s="80">
        <f>RES_hhdet_numvin!Q88</f>
        <v>26893.382510670439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58313.878407392665</v>
      </c>
      <c r="E99" s="80">
        <f>RES_hhdet_numvin!E89</f>
        <v>8846.5409901396324</v>
      </c>
      <c r="F99" s="80">
        <f>RES_hhdet_numvin!F89</f>
        <v>3298.1838374845042</v>
      </c>
      <c r="G99" s="80">
        <f>RES_hhdet_numvin!G89</f>
        <v>9458.474238694238</v>
      </c>
      <c r="H99" s="80">
        <f>RES_hhdet_numvin!H89</f>
        <v>15657.145345942015</v>
      </c>
      <c r="I99" s="80">
        <f>RES_hhdet_numvin!I89</f>
        <v>57117.505623385194</v>
      </c>
      <c r="J99" s="80">
        <f>RES_hhdet_numvin!J89</f>
        <v>24012.006330097502</v>
      </c>
      <c r="K99" s="80">
        <f>RES_hhdet_numvin!K89</f>
        <v>10006.31544979094</v>
      </c>
      <c r="L99" s="80">
        <f>RES_hhdet_numvin!L89</f>
        <v>587.67709930644412</v>
      </c>
      <c r="M99" s="80">
        <f>RES_hhdet_numvin!M89</f>
        <v>0</v>
      </c>
      <c r="N99" s="80">
        <f>RES_hhdet_numvin!N89</f>
        <v>21771.711896411074</v>
      </c>
      <c r="O99" s="80">
        <f>RES_hhdet_numvin!O89</f>
        <v>49884.362100219885</v>
      </c>
      <c r="P99" s="80">
        <f>RES_hhdet_numvin!P89</f>
        <v>80539.016258139905</v>
      </c>
      <c r="Q99" s="80">
        <f>RES_hhdet_numvin!Q89</f>
        <v>4035.1824229960393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2528.5682547647925</v>
      </c>
      <c r="D100" s="80">
        <f>RES_hhdet_numvin!D92</f>
        <v>323287.27493488853</v>
      </c>
      <c r="E100" s="80">
        <f>RES_hhdet_numvin!E92</f>
        <v>95593.39104733002</v>
      </c>
      <c r="F100" s="80">
        <f>RES_hhdet_numvin!F92</f>
        <v>3146.8360294227932</v>
      </c>
      <c r="G100" s="80">
        <f>RES_hhdet_numvin!G92</f>
        <v>70616.601722595689</v>
      </c>
      <c r="H100" s="80">
        <f>RES_hhdet_numvin!H92</f>
        <v>119128.77234908173</v>
      </c>
      <c r="I100" s="80">
        <f>RES_hhdet_numvin!I92</f>
        <v>149460.20023797301</v>
      </c>
      <c r="J100" s="80">
        <f>RES_hhdet_numvin!J92</f>
        <v>5130.1065177489127</v>
      </c>
      <c r="K100" s="80">
        <f>RES_hhdet_numvin!K92</f>
        <v>0</v>
      </c>
      <c r="L100" s="80">
        <f>RES_hhdet_numvin!L92</f>
        <v>0</v>
      </c>
      <c r="M100" s="80">
        <f>RES_hhdet_numvin!M92</f>
        <v>0</v>
      </c>
      <c r="N100" s="80">
        <f>RES_hhdet_numvin!N92</f>
        <v>2.0544887589310985</v>
      </c>
      <c r="O100" s="80">
        <f>RES_hhdet_numvin!O92</f>
        <v>0</v>
      </c>
      <c r="P100" s="80">
        <f>RES_hhdet_numvin!P92</f>
        <v>8334.8873333716801</v>
      </c>
      <c r="Q100" s="80">
        <f>RES_hhdet_numvin!Q92</f>
        <v>8474.3070840642231</v>
      </c>
    </row>
    <row r="101" spans="1:17" ht="12" customHeight="1" x14ac:dyDescent="0.25">
      <c r="A101" s="23" t="s">
        <v>143</v>
      </c>
      <c r="B101" s="80">
        <f>RES_hhdet_numvin!B93</f>
        <v>58.215007457379414</v>
      </c>
      <c r="C101" s="80">
        <f>RES_hhdet_numvin!C93</f>
        <v>4648.8667803471344</v>
      </c>
      <c r="D101" s="80">
        <f>RES_hhdet_numvin!D93</f>
        <v>22014.621875977791</v>
      </c>
      <c r="E101" s="80">
        <f>RES_hhdet_numvin!E93</f>
        <v>2919.6573991545365</v>
      </c>
      <c r="F101" s="80">
        <f>RES_hhdet_numvin!F93</f>
        <v>1026.2839716310618</v>
      </c>
      <c r="G101" s="80">
        <f>RES_hhdet_numvin!G93</f>
        <v>2456.2012197170752</v>
      </c>
      <c r="H101" s="80">
        <f>RES_hhdet_numvin!H93</f>
        <v>6552.918215773122</v>
      </c>
      <c r="I101" s="80">
        <f>RES_hhdet_numvin!I93</f>
        <v>17967.912297830262</v>
      </c>
      <c r="J101" s="80">
        <f>RES_hhdet_numvin!J93</f>
        <v>1499.7875650734134</v>
      </c>
      <c r="K101" s="80">
        <f>RES_hhdet_numvin!K93</f>
        <v>1415.7455440308815</v>
      </c>
      <c r="L101" s="80">
        <f>RES_hhdet_numvin!L93</f>
        <v>32.238818405138502</v>
      </c>
      <c r="M101" s="80">
        <f>RES_hhdet_numvin!M93</f>
        <v>0</v>
      </c>
      <c r="N101" s="80">
        <f>RES_hhdet_numvin!N93</f>
        <v>329.44320273425052</v>
      </c>
      <c r="O101" s="80">
        <f>RES_hhdet_numvin!O93</f>
        <v>251.30216734863359</v>
      </c>
      <c r="P101" s="80">
        <f>RES_hhdet_numvin!P93</f>
        <v>1013.7756075491925</v>
      </c>
      <c r="Q101" s="80">
        <f>RES_hhdet_numvin!Q93</f>
        <v>935.03032697015692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0</v>
      </c>
      <c r="D102" s="80">
        <f>RES_hhdet_numvin!D96</f>
        <v>0</v>
      </c>
      <c r="E102" s="80">
        <f>RES_hhdet_numvin!E96</f>
        <v>0</v>
      </c>
      <c r="F102" s="80">
        <f>RES_hhdet_numvin!F96</f>
        <v>0</v>
      </c>
      <c r="G102" s="80">
        <f>RES_hhdet_numvin!G96</f>
        <v>0</v>
      </c>
      <c r="H102" s="80">
        <f>RES_hhdet_numvin!H96</f>
        <v>0</v>
      </c>
      <c r="I102" s="80">
        <f>RES_hhdet_numvin!I96</f>
        <v>330771.82193477254</v>
      </c>
      <c r="J102" s="80">
        <f>RES_hhdet_numvin!J96</f>
        <v>7916.2738596170466</v>
      </c>
      <c r="K102" s="80">
        <f>RES_hhdet_numvin!K96</f>
        <v>44062.051454651257</v>
      </c>
      <c r="L102" s="80">
        <f>RES_hhdet_numvin!L96</f>
        <v>128.83775448454119</v>
      </c>
      <c r="M102" s="80">
        <f>RES_hhdet_numvin!M96</f>
        <v>0</v>
      </c>
      <c r="N102" s="80">
        <f>RES_hhdet_numvin!N96</f>
        <v>0</v>
      </c>
      <c r="O102" s="80">
        <f>RES_hhdet_numvin!O96</f>
        <v>0</v>
      </c>
      <c r="P102" s="80">
        <f>RES_hhdet_numvin!P96</f>
        <v>0</v>
      </c>
      <c r="Q102" s="80">
        <f>RES_hhdet_numvin!Q96</f>
        <v>41206.014996475089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0</v>
      </c>
      <c r="G103" s="80">
        <f>RES_hhdet_numvin!G97</f>
        <v>0</v>
      </c>
      <c r="H103" s="80">
        <f>RES_hhdet_numvin!H97</f>
        <v>0</v>
      </c>
      <c r="I103" s="80">
        <f>RES_hhdet_numvin!I97</f>
        <v>9790.9801740254952</v>
      </c>
      <c r="J103" s="80">
        <f>RES_hhdet_numvin!J97</f>
        <v>779.0863696160859</v>
      </c>
      <c r="K103" s="80">
        <f>RES_hhdet_numvin!K97</f>
        <v>19946.821786852121</v>
      </c>
      <c r="L103" s="80">
        <f>RES_hhdet_numvin!L97</f>
        <v>40.142310460463698</v>
      </c>
      <c r="M103" s="80">
        <f>RES_hhdet_numvin!M97</f>
        <v>0</v>
      </c>
      <c r="N103" s="80">
        <f>RES_hhdet_numvin!N97</f>
        <v>202.57420022177982</v>
      </c>
      <c r="O103" s="80">
        <f>RES_hhdet_numvin!O97</f>
        <v>0</v>
      </c>
      <c r="P103" s="80">
        <f>RES_hhdet_numvin!P97</f>
        <v>0</v>
      </c>
      <c r="Q103" s="80">
        <f>RES_hhdet_numvin!Q97</f>
        <v>3310.3951588240711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6892.6858514976075</v>
      </c>
      <c r="D105" s="80">
        <f>RES_hhdet_numvin!D101</f>
        <v>83377.702677609006</v>
      </c>
      <c r="E105" s="80">
        <f>RES_hhdet_numvin!E101</f>
        <v>27661.180253416274</v>
      </c>
      <c r="F105" s="80">
        <f>RES_hhdet_numvin!F101</f>
        <v>6192.9379431646457</v>
      </c>
      <c r="G105" s="80">
        <f>RES_hhdet_numvin!G101</f>
        <v>25846.806536567499</v>
      </c>
      <c r="H105" s="80">
        <f>RES_hhdet_numvin!H101</f>
        <v>29763.931276490948</v>
      </c>
      <c r="I105" s="80">
        <f>RES_hhdet_numvin!I101</f>
        <v>51981.383722107872</v>
      </c>
      <c r="J105" s="80">
        <f>RES_hhdet_numvin!J101</f>
        <v>10827.222220905287</v>
      </c>
      <c r="K105" s="80">
        <f>RES_hhdet_numvin!K101</f>
        <v>8.964191628541551E-14</v>
      </c>
      <c r="L105" s="80">
        <f>RES_hhdet_numvin!L101</f>
        <v>0</v>
      </c>
      <c r="M105" s="80">
        <f>RES_hhdet_numvin!M101</f>
        <v>0</v>
      </c>
      <c r="N105" s="80">
        <f>RES_hhdet_numvin!N101</f>
        <v>1130.6227312198562</v>
      </c>
      <c r="O105" s="80">
        <f>RES_hhdet_numvin!O101</f>
        <v>813.99115591172085</v>
      </c>
      <c r="P105" s="80">
        <f>RES_hhdet_numvin!P101</f>
        <v>1403.9136095536414</v>
      </c>
      <c r="Q105" s="80">
        <f>RES_hhdet_numvin!Q101</f>
        <v>7302.6220215556723</v>
      </c>
    </row>
    <row r="106" spans="1:17" ht="12" customHeight="1" x14ac:dyDescent="0.25">
      <c r="A106" s="23" t="s">
        <v>57</v>
      </c>
      <c r="B106" s="80">
        <f>RES_hhdet_numvin!B102</f>
        <v>5568.6250000000009</v>
      </c>
      <c r="C106" s="80">
        <f>RES_hhdet_numvin!C102</f>
        <v>53547.982906657795</v>
      </c>
      <c r="D106" s="80">
        <f>RES_hhdet_numvin!D102</f>
        <v>350361.94732575008</v>
      </c>
      <c r="E106" s="80">
        <f>RES_hhdet_numvin!E102</f>
        <v>197261.17545533099</v>
      </c>
      <c r="F106" s="80">
        <f>RES_hhdet_numvin!F102</f>
        <v>47182.13971293599</v>
      </c>
      <c r="G106" s="80">
        <f>RES_hhdet_numvin!G102</f>
        <v>328782.6974227844</v>
      </c>
      <c r="H106" s="80">
        <f>RES_hhdet_numvin!H102</f>
        <v>490914.8816866515</v>
      </c>
      <c r="I106" s="80">
        <f>RES_hhdet_numvin!I102</f>
        <v>994336.53683709819</v>
      </c>
      <c r="J106" s="80">
        <f>RES_hhdet_numvin!J102</f>
        <v>51936.785553746573</v>
      </c>
      <c r="K106" s="80">
        <f>RES_hhdet_numvin!K102</f>
        <v>60831.467086376826</v>
      </c>
      <c r="L106" s="80">
        <f>RES_hhdet_numvin!L102</f>
        <v>741.11842196942519</v>
      </c>
      <c r="M106" s="80">
        <f>RES_hhdet_numvin!M102</f>
        <v>0</v>
      </c>
      <c r="N106" s="80">
        <f>RES_hhdet_numvin!N102</f>
        <v>21925.462929734731</v>
      </c>
      <c r="O106" s="80">
        <f>RES_hhdet_numvin!O102</f>
        <v>36446.564182427639</v>
      </c>
      <c r="P106" s="80">
        <f>RES_hhdet_numvin!P102</f>
        <v>109827.93707524285</v>
      </c>
      <c r="Q106" s="80">
        <f>RES_hhdet_numvin!Q102</f>
        <v>31190.678403293408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60894.643741844629</v>
      </c>
      <c r="D107" s="78">
        <f>RES_hhdet_numvin!D103</f>
        <v>486733.66249664105</v>
      </c>
      <c r="E107" s="78">
        <f>RES_hhdet_numvin!E103</f>
        <v>236863.95679125286</v>
      </c>
      <c r="F107" s="78">
        <f>RES_hhdet_numvin!F103</f>
        <v>50789.234843899387</v>
      </c>
      <c r="G107" s="78">
        <f>RES_hhdet_numvin!G103</f>
        <v>355630.80854064814</v>
      </c>
      <c r="H107" s="78">
        <f>RES_hhdet_numvin!H103</f>
        <v>456148.49953685777</v>
      </c>
      <c r="I107" s="78">
        <f>RES_hhdet_numvin!I103</f>
        <v>707891.39194079419</v>
      </c>
      <c r="J107" s="78">
        <f>RES_hhdet_numvin!J103</f>
        <v>106905.30472534818</v>
      </c>
      <c r="K107" s="78">
        <f>RES_hhdet_numvin!K103</f>
        <v>63159.84541362321</v>
      </c>
      <c r="L107" s="78">
        <f>RES_hhdet_numvin!L103</f>
        <v>524.19407803057504</v>
      </c>
      <c r="M107" s="78">
        <f>RES_hhdet_numvin!M103</f>
        <v>0</v>
      </c>
      <c r="N107" s="78">
        <f>RES_hhdet_numvin!N103</f>
        <v>21418.226839045423</v>
      </c>
      <c r="O107" s="78">
        <f>RES_hhdet_numvin!O103</f>
        <v>48602.757161660651</v>
      </c>
      <c r="P107" s="78">
        <f>RES_hhdet_numvin!P103</f>
        <v>250576.4618152036</v>
      </c>
      <c r="Q107" s="78">
        <f>RES_hhdet_numvin!Q103</f>
        <v>46361.012075150938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1691.2180388549207</v>
      </c>
      <c r="C111" s="168">
        <f t="shared" ref="C111:Q111" si="8">SUM(C112,C115,C117,C130)</f>
        <v>1767.4328934000446</v>
      </c>
      <c r="D111" s="168">
        <f t="shared" si="8"/>
        <v>2869.5082818139631</v>
      </c>
      <c r="E111" s="168">
        <f t="shared" si="8"/>
        <v>4326.798418138429</v>
      </c>
      <c r="F111" s="168">
        <f t="shared" si="8"/>
        <v>3114.716116013984</v>
      </c>
      <c r="G111" s="168">
        <f t="shared" si="8"/>
        <v>4923.8752139827848</v>
      </c>
      <c r="H111" s="168">
        <f t="shared" si="8"/>
        <v>5838.9113380025201</v>
      </c>
      <c r="I111" s="168">
        <f t="shared" si="8"/>
        <v>7928.2001831166617</v>
      </c>
      <c r="J111" s="168">
        <f t="shared" si="8"/>
        <v>9102.1536065402979</v>
      </c>
      <c r="K111" s="168">
        <f t="shared" si="8"/>
        <v>8782.9409748688522</v>
      </c>
      <c r="L111" s="168">
        <f t="shared" si="8"/>
        <v>8614.1584839326606</v>
      </c>
      <c r="M111" s="168">
        <f t="shared" si="8"/>
        <v>6007.8488581050742</v>
      </c>
      <c r="N111" s="168">
        <f t="shared" si="8"/>
        <v>7959.3344222396545</v>
      </c>
      <c r="O111" s="168">
        <f t="shared" si="8"/>
        <v>7791.1552845837978</v>
      </c>
      <c r="P111" s="168">
        <f t="shared" si="8"/>
        <v>6730.4269281216857</v>
      </c>
      <c r="Q111" s="168">
        <f t="shared" si="8"/>
        <v>7560.8565544727962</v>
      </c>
    </row>
    <row r="112" spans="1:17" ht="12" customHeight="1" x14ac:dyDescent="0.25">
      <c r="A112" s="158" t="s">
        <v>65</v>
      </c>
      <c r="B112" s="157">
        <f>SUM(B113:B114)</f>
        <v>1187.1124674164496</v>
      </c>
      <c r="C112" s="157">
        <f t="shared" ref="C112:Q112" si="9">SUM(C113:C114)</f>
        <v>1240.99752021161</v>
      </c>
      <c r="D112" s="157">
        <f t="shared" si="9"/>
        <v>2030.2470733392879</v>
      </c>
      <c r="E112" s="157">
        <f t="shared" si="9"/>
        <v>3284.2835281626608</v>
      </c>
      <c r="F112" s="157">
        <f t="shared" si="9"/>
        <v>2078.9881175492014</v>
      </c>
      <c r="G112" s="157">
        <f t="shared" si="9"/>
        <v>3603.2388248358861</v>
      </c>
      <c r="H112" s="157">
        <f t="shared" si="9"/>
        <v>4193.1118312646022</v>
      </c>
      <c r="I112" s="157">
        <f t="shared" si="9"/>
        <v>5708.0600589391352</v>
      </c>
      <c r="J112" s="157">
        <f t="shared" si="9"/>
        <v>6812.3441447351943</v>
      </c>
      <c r="K112" s="157">
        <f t="shared" si="9"/>
        <v>6496.3515436845519</v>
      </c>
      <c r="L112" s="157">
        <f t="shared" si="9"/>
        <v>6347.4877837791473</v>
      </c>
      <c r="M112" s="157">
        <f t="shared" si="9"/>
        <v>3982.9396739292797</v>
      </c>
      <c r="N112" s="157">
        <f t="shared" si="9"/>
        <v>5798.7287497439384</v>
      </c>
      <c r="O112" s="157">
        <f t="shared" si="9"/>
        <v>5593.4999827190704</v>
      </c>
      <c r="P112" s="157">
        <f t="shared" si="9"/>
        <v>4508.5071186337091</v>
      </c>
      <c r="Q112" s="157">
        <f t="shared" si="9"/>
        <v>5258.6169224523601</v>
      </c>
    </row>
    <row r="113" spans="1:17" ht="12" customHeight="1" x14ac:dyDescent="0.25">
      <c r="A113" s="23" t="s">
        <v>157</v>
      </c>
      <c r="B113" s="156">
        <f>RES_hhdet_fec!B$83</f>
        <v>1180.224871816715</v>
      </c>
      <c r="C113" s="156">
        <f>RES_hhdet_fec!C$83</f>
        <v>1234.0645543859775</v>
      </c>
      <c r="D113" s="156">
        <f>RES_hhdet_fec!D$83</f>
        <v>2017.2143039862826</v>
      </c>
      <c r="E113" s="156">
        <f>RES_hhdet_fec!E$83</f>
        <v>3261.7656578108881</v>
      </c>
      <c r="F113" s="156">
        <f>RES_hhdet_fec!F$83</f>
        <v>2061.0504387974843</v>
      </c>
      <c r="G113" s="156">
        <f>RES_hhdet_fec!G$83</f>
        <v>3574.9500680619481</v>
      </c>
      <c r="H113" s="156">
        <f>RES_hhdet_fec!H$83</f>
        <v>4162.8231178368769</v>
      </c>
      <c r="I113" s="156">
        <f>RES_hhdet_fec!I$83</f>
        <v>5680.6750843040418</v>
      </c>
      <c r="J113" s="156">
        <f>RES_hhdet_fec!J$83</f>
        <v>6780.9524592678345</v>
      </c>
      <c r="K113" s="156">
        <f>RES_hhdet_fec!K$83</f>
        <v>6469.4391803326862</v>
      </c>
      <c r="L113" s="156">
        <f>RES_hhdet_fec!L$83</f>
        <v>6318.5392381102429</v>
      </c>
      <c r="M113" s="156">
        <f>RES_hhdet_fec!M$83</f>
        <v>3959.1798872511931</v>
      </c>
      <c r="N113" s="156">
        <f>RES_hhdet_fec!N$83</f>
        <v>5777.4562710981918</v>
      </c>
      <c r="O113" s="156">
        <f>RES_hhdet_fec!O$83</f>
        <v>5571.3919218349383</v>
      </c>
      <c r="P113" s="156">
        <f>RES_hhdet_fec!P$83</f>
        <v>4493.0105195893266</v>
      </c>
      <c r="Q113" s="156">
        <f>RES_hhdet_fec!Q$83</f>
        <v>5224.5752558786844</v>
      </c>
    </row>
    <row r="114" spans="1:17" ht="12" customHeight="1" x14ac:dyDescent="0.25">
      <c r="A114" s="23" t="s">
        <v>60</v>
      </c>
      <c r="B114" s="156">
        <f>RES_hhdet_fec!B$84</f>
        <v>6.8875955997345448</v>
      </c>
      <c r="C114" s="156">
        <f>RES_hhdet_fec!C$84</f>
        <v>6.9329658256323512</v>
      </c>
      <c r="D114" s="156">
        <f>RES_hhdet_fec!D$84</f>
        <v>13.032769353005191</v>
      </c>
      <c r="E114" s="156">
        <f>RES_hhdet_fec!E$84</f>
        <v>22.517870351772515</v>
      </c>
      <c r="F114" s="156">
        <f>RES_hhdet_fec!F$84</f>
        <v>17.937678751716959</v>
      </c>
      <c r="G114" s="156">
        <f>RES_hhdet_fec!G$84</f>
        <v>28.288756773938012</v>
      </c>
      <c r="H114" s="156">
        <f>RES_hhdet_fec!H$84</f>
        <v>30.288713427725071</v>
      </c>
      <c r="I114" s="156">
        <f>RES_hhdet_fec!I$84</f>
        <v>27.384974635093336</v>
      </c>
      <c r="J114" s="156">
        <f>RES_hhdet_fec!J$84</f>
        <v>31.391685467360229</v>
      </c>
      <c r="K114" s="156">
        <f>RES_hhdet_fec!K$84</f>
        <v>26.912363351865817</v>
      </c>
      <c r="L114" s="156">
        <f>RES_hhdet_fec!L$84</f>
        <v>28.948545668904398</v>
      </c>
      <c r="M114" s="156">
        <f>RES_hhdet_fec!M$84</f>
        <v>23.759786678086567</v>
      </c>
      <c r="N114" s="156">
        <f>RES_hhdet_fec!N$84</f>
        <v>21.272478645746627</v>
      </c>
      <c r="O114" s="156">
        <f>RES_hhdet_fec!O$84</f>
        <v>22.108060884132279</v>
      </c>
      <c r="P114" s="156">
        <f>RES_hhdet_fec!P$84</f>
        <v>15.496599044382258</v>
      </c>
      <c r="Q114" s="156">
        <f>RES_hhdet_fec!Q$84</f>
        <v>34.041666573675442</v>
      </c>
    </row>
    <row r="115" spans="1:17" ht="12" customHeight="1" x14ac:dyDescent="0.25">
      <c r="A115" s="158" t="s">
        <v>112</v>
      </c>
      <c r="B115" s="157">
        <f>B116</f>
        <v>17.934026085085282</v>
      </c>
      <c r="C115" s="157">
        <f t="shared" ref="C115:Q115" si="10">C116</f>
        <v>19.059273722706539</v>
      </c>
      <c r="D115" s="157">
        <f t="shared" si="10"/>
        <v>30.609163256540128</v>
      </c>
      <c r="E115" s="157">
        <f t="shared" si="10"/>
        <v>37.492977439864099</v>
      </c>
      <c r="F115" s="157">
        <f t="shared" si="10"/>
        <v>39.527902635061956</v>
      </c>
      <c r="G115" s="157">
        <f t="shared" si="10"/>
        <v>51.339108275012769</v>
      </c>
      <c r="H115" s="157">
        <f t="shared" si="10"/>
        <v>67.105956075267486</v>
      </c>
      <c r="I115" s="157">
        <f t="shared" si="10"/>
        <v>95.306127267320363</v>
      </c>
      <c r="J115" s="157">
        <f t="shared" si="10"/>
        <v>104.08552596567719</v>
      </c>
      <c r="K115" s="157">
        <f t="shared" si="10"/>
        <v>108.48284127527812</v>
      </c>
      <c r="L115" s="157">
        <f t="shared" si="10"/>
        <v>109.82172236393286</v>
      </c>
      <c r="M115" s="157">
        <f t="shared" si="10"/>
        <v>127.94312723171419</v>
      </c>
      <c r="N115" s="157">
        <f t="shared" si="10"/>
        <v>145.92860016390131</v>
      </c>
      <c r="O115" s="157">
        <f t="shared" si="10"/>
        <v>147.41037500304901</v>
      </c>
      <c r="P115" s="157">
        <f t="shared" si="10"/>
        <v>152.21362619368568</v>
      </c>
      <c r="Q115" s="157">
        <f t="shared" si="10"/>
        <v>146.61703905962298</v>
      </c>
    </row>
    <row r="116" spans="1:17" ht="12" customHeight="1" x14ac:dyDescent="0.25">
      <c r="A116" s="23" t="s">
        <v>60</v>
      </c>
      <c r="B116" s="156">
        <f>RES_hhdet_fec!B$86</f>
        <v>17.934026085085282</v>
      </c>
      <c r="C116" s="156">
        <f>RES_hhdet_fec!C$86</f>
        <v>19.059273722706539</v>
      </c>
      <c r="D116" s="156">
        <f>RES_hhdet_fec!D$86</f>
        <v>30.609163256540128</v>
      </c>
      <c r="E116" s="156">
        <f>RES_hhdet_fec!E$86</f>
        <v>37.492977439864099</v>
      </c>
      <c r="F116" s="156">
        <f>RES_hhdet_fec!F$86</f>
        <v>39.527902635061956</v>
      </c>
      <c r="G116" s="156">
        <f>RES_hhdet_fec!G$86</f>
        <v>51.339108275012769</v>
      </c>
      <c r="H116" s="156">
        <f>RES_hhdet_fec!H$86</f>
        <v>67.105956075267486</v>
      </c>
      <c r="I116" s="156">
        <f>RES_hhdet_fec!I$86</f>
        <v>95.306127267320363</v>
      </c>
      <c r="J116" s="156">
        <f>RES_hhdet_fec!J$86</f>
        <v>104.08552596567719</v>
      </c>
      <c r="K116" s="156">
        <f>RES_hhdet_fec!K$86</f>
        <v>108.48284127527812</v>
      </c>
      <c r="L116" s="156">
        <f>RES_hhdet_fec!L$86</f>
        <v>109.82172236393286</v>
      </c>
      <c r="M116" s="156">
        <f>RES_hhdet_fec!M$86</f>
        <v>127.94312723171419</v>
      </c>
      <c r="N116" s="156">
        <f>RES_hhdet_fec!N$86</f>
        <v>145.92860016390131</v>
      </c>
      <c r="O116" s="156">
        <f>RES_hhdet_fec!O$86</f>
        <v>147.41037500304901</v>
      </c>
      <c r="P116" s="156">
        <f>RES_hhdet_fec!P$86</f>
        <v>152.21362619368568</v>
      </c>
      <c r="Q116" s="156">
        <f>RES_hhdet_fec!Q$86</f>
        <v>146.61703905962298</v>
      </c>
    </row>
    <row r="117" spans="1:17" ht="12" customHeight="1" x14ac:dyDescent="0.25">
      <c r="A117" s="158" t="s">
        <v>63</v>
      </c>
      <c r="B117" s="157">
        <f>RES_hhdet_fec!B$87</f>
        <v>322.126366113014</v>
      </c>
      <c r="C117" s="157">
        <f>RES_hhdet_fec!C$87</f>
        <v>342.77521099994271</v>
      </c>
      <c r="D117" s="157">
        <f>RES_hhdet_fec!D$87</f>
        <v>560.17600641665979</v>
      </c>
      <c r="E117" s="157">
        <f>RES_hhdet_fec!E$87</f>
        <v>701.57664764122978</v>
      </c>
      <c r="F117" s="157">
        <f>RES_hhdet_fec!F$87</f>
        <v>671.16934575047048</v>
      </c>
      <c r="G117" s="157">
        <f>RES_hhdet_fec!G$87</f>
        <v>872.64906777112401</v>
      </c>
      <c r="H117" s="157">
        <f>RES_hhdet_fec!H$87</f>
        <v>1094.8610116341897</v>
      </c>
      <c r="I117" s="157">
        <f>RES_hhdet_fec!I$87</f>
        <v>1500.2840254103048</v>
      </c>
      <c r="J117" s="157">
        <f>RES_hhdet_fec!J$87</f>
        <v>1555.6623186059592</v>
      </c>
      <c r="K117" s="157">
        <f>RES_hhdet_fec!K$87</f>
        <v>1537.7474011101256</v>
      </c>
      <c r="L117" s="157">
        <f>RES_hhdet_fec!L$87</f>
        <v>1495.5056304051182</v>
      </c>
      <c r="M117" s="157">
        <f>RES_hhdet_fec!M$87</f>
        <v>1278.6334731073721</v>
      </c>
      <c r="N117" s="157">
        <f>RES_hhdet_fec!N$87</f>
        <v>1401.4928146723637</v>
      </c>
      <c r="O117" s="157">
        <f>RES_hhdet_fec!O$87</f>
        <v>1421.1544425783516</v>
      </c>
      <c r="P117" s="157">
        <f>RES_hhdet_fec!P$87</f>
        <v>1430.7782856516556</v>
      </c>
      <c r="Q117" s="157">
        <f>RES_hhdet_fec!Q$87</f>
        <v>1448.5399192564066</v>
      </c>
    </row>
    <row r="118" spans="1:17" ht="12" customHeight="1" x14ac:dyDescent="0.25">
      <c r="A118" s="167" t="s">
        <v>156</v>
      </c>
      <c r="B118" s="132">
        <f>RES_hhdet_fec!B$88</f>
        <v>34.451145436567458</v>
      </c>
      <c r="C118" s="132">
        <f>RES_hhdet_fec!C$88</f>
        <v>41.671750089933582</v>
      </c>
      <c r="D118" s="132">
        <f>RES_hhdet_fec!D$88</f>
        <v>96.44442271489018</v>
      </c>
      <c r="E118" s="132">
        <f>RES_hhdet_fec!E$88</f>
        <v>185.43149793454029</v>
      </c>
      <c r="F118" s="132">
        <f>RES_hhdet_fec!F$88</f>
        <v>140.52336197513489</v>
      </c>
      <c r="G118" s="132">
        <f>RES_hhdet_fec!G$88</f>
        <v>289.88093880880098</v>
      </c>
      <c r="H118" s="132">
        <f>RES_hhdet_fec!H$88</f>
        <v>445.61233752151014</v>
      </c>
      <c r="I118" s="132">
        <f>RES_hhdet_fec!I$88</f>
        <v>740.60457800013296</v>
      </c>
      <c r="J118" s="132">
        <f>RES_hhdet_fec!J$88</f>
        <v>862.59360485686273</v>
      </c>
      <c r="K118" s="132">
        <f>RES_hhdet_fec!K$88</f>
        <v>854.77421324706143</v>
      </c>
      <c r="L118" s="132">
        <f>RES_hhdet_fec!L$88</f>
        <v>777.56856813311185</v>
      </c>
      <c r="M118" s="132">
        <f>RES_hhdet_fec!M$88</f>
        <v>579.54322280138842</v>
      </c>
      <c r="N118" s="132">
        <f>RES_hhdet_fec!N$88</f>
        <v>796.4626551710121</v>
      </c>
      <c r="O118" s="132">
        <f>RES_hhdet_fec!O$88</f>
        <v>992.53689420612966</v>
      </c>
      <c r="P118" s="132">
        <f>RES_hhdet_fec!P$88</f>
        <v>1105.0937794055874</v>
      </c>
      <c r="Q118" s="132">
        <f>RES_hhdet_fec!Q$88</f>
        <v>1091.8524930796004</v>
      </c>
    </row>
    <row r="119" spans="1:17" ht="12" customHeight="1" x14ac:dyDescent="0.25">
      <c r="A119" s="167" t="s">
        <v>155</v>
      </c>
      <c r="B119" s="132">
        <f>SUM(B120:B121)</f>
        <v>0.11505206176123106</v>
      </c>
      <c r="C119" s="132">
        <f t="shared" ref="C119:Q119" si="11">SUM(C120:C121)</f>
        <v>0.14985503458153748</v>
      </c>
      <c r="D119" s="132">
        <f t="shared" si="11"/>
        <v>0.39490040969950979</v>
      </c>
      <c r="E119" s="132">
        <f t="shared" si="11"/>
        <v>0.80250386588268552</v>
      </c>
      <c r="F119" s="132">
        <f t="shared" si="11"/>
        <v>0.77473083892691241</v>
      </c>
      <c r="G119" s="132">
        <f t="shared" si="11"/>
        <v>2.2011838954192466</v>
      </c>
      <c r="H119" s="132">
        <f t="shared" si="11"/>
        <v>4.3218894740153484</v>
      </c>
      <c r="I119" s="132">
        <f t="shared" si="11"/>
        <v>10.789257617721605</v>
      </c>
      <c r="J119" s="132">
        <f t="shared" si="11"/>
        <v>15.719813291482389</v>
      </c>
      <c r="K119" s="132">
        <f t="shared" si="11"/>
        <v>19.83102746503581</v>
      </c>
      <c r="L119" s="132">
        <f t="shared" si="11"/>
        <v>28.279993046862003</v>
      </c>
      <c r="M119" s="132">
        <f t="shared" si="11"/>
        <v>24.896239737659386</v>
      </c>
      <c r="N119" s="132">
        <f t="shared" si="11"/>
        <v>34.102743595557016</v>
      </c>
      <c r="O119" s="132">
        <f t="shared" si="11"/>
        <v>47.02086941996194</v>
      </c>
      <c r="P119" s="132">
        <f t="shared" si="11"/>
        <v>57.007546746523012</v>
      </c>
      <c r="Q119" s="132">
        <f t="shared" si="11"/>
        <v>60.267281828911649</v>
      </c>
    </row>
    <row r="120" spans="1:17" ht="12" customHeight="1" x14ac:dyDescent="0.25">
      <c r="A120" s="166" t="s">
        <v>55</v>
      </c>
      <c r="B120" s="165">
        <f>RES_hhdet_fec!B$90</f>
        <v>7.0083412830626898E-2</v>
      </c>
      <c r="C120" s="165">
        <f>RES_hhdet_fec!C$90</f>
        <v>9.1035524088582037E-2</v>
      </c>
      <c r="D120" s="165">
        <f>RES_hhdet_fec!D$90</f>
        <v>0.23924329882707693</v>
      </c>
      <c r="E120" s="165">
        <f>RES_hhdet_fec!E$90</f>
        <v>0.51136425457093526</v>
      </c>
      <c r="F120" s="165">
        <f>RES_hhdet_fec!F$90</f>
        <v>0.43982922738015862</v>
      </c>
      <c r="G120" s="165">
        <f>RES_hhdet_fec!G$90</f>
        <v>1.32064153402888</v>
      </c>
      <c r="H120" s="165">
        <f>RES_hhdet_fec!H$90</f>
        <v>2.5845446416103637</v>
      </c>
      <c r="I120" s="165">
        <f>RES_hhdet_fec!I$90</f>
        <v>6.4292876958226062</v>
      </c>
      <c r="J120" s="165">
        <f>RES_hhdet_fec!J$90</f>
        <v>9.5673458753045644</v>
      </c>
      <c r="K120" s="165">
        <f>RES_hhdet_fec!K$90</f>
        <v>12.109296420251439</v>
      </c>
      <c r="L120" s="165">
        <f>RES_hhdet_fec!L$90</f>
        <v>16.767665364962113</v>
      </c>
      <c r="M120" s="165">
        <f>RES_hhdet_fec!M$90</f>
        <v>12.980607436064931</v>
      </c>
      <c r="N120" s="165">
        <f>RES_hhdet_fec!N$90</f>
        <v>20.043017774308389</v>
      </c>
      <c r="O120" s="165">
        <f>RES_hhdet_fec!O$90</f>
        <v>27.553872905891009</v>
      </c>
      <c r="P120" s="165">
        <f>RES_hhdet_fec!P$90</f>
        <v>33.284828739860572</v>
      </c>
      <c r="Q120" s="165">
        <f>RES_hhdet_fec!Q$90</f>
        <v>35.086822395626321</v>
      </c>
    </row>
    <row r="121" spans="1:17" ht="12" customHeight="1" x14ac:dyDescent="0.25">
      <c r="A121" s="147" t="s">
        <v>59</v>
      </c>
      <c r="B121" s="164">
        <f>RES_hhdet_fec!B$91</f>
        <v>4.4968648930604156E-2</v>
      </c>
      <c r="C121" s="164">
        <f>RES_hhdet_fec!C$91</f>
        <v>5.8819510492955432E-2</v>
      </c>
      <c r="D121" s="164">
        <f>RES_hhdet_fec!D$91</f>
        <v>0.15565711087243286</v>
      </c>
      <c r="E121" s="164">
        <f>RES_hhdet_fec!E$91</f>
        <v>0.29113961131175031</v>
      </c>
      <c r="F121" s="164">
        <f>RES_hhdet_fec!F$91</f>
        <v>0.3349016115467538</v>
      </c>
      <c r="G121" s="164">
        <f>RES_hhdet_fec!G$91</f>
        <v>0.88054236139036646</v>
      </c>
      <c r="H121" s="164">
        <f>RES_hhdet_fec!H$91</f>
        <v>1.7373448324049845</v>
      </c>
      <c r="I121" s="164">
        <f>RES_hhdet_fec!I$91</f>
        <v>4.3599699218989985</v>
      </c>
      <c r="J121" s="164">
        <f>RES_hhdet_fec!J$91</f>
        <v>6.1524674161778243</v>
      </c>
      <c r="K121" s="164">
        <f>RES_hhdet_fec!K$91</f>
        <v>7.7217310447843701</v>
      </c>
      <c r="L121" s="164">
        <f>RES_hhdet_fec!L$91</f>
        <v>11.512327681899892</v>
      </c>
      <c r="M121" s="164">
        <f>RES_hhdet_fec!M$91</f>
        <v>11.915632301594455</v>
      </c>
      <c r="N121" s="164">
        <f>RES_hhdet_fec!N$91</f>
        <v>14.05972582124863</v>
      </c>
      <c r="O121" s="164">
        <f>RES_hhdet_fec!O$91</f>
        <v>19.466996514070935</v>
      </c>
      <c r="P121" s="164">
        <f>RES_hhdet_fec!P$91</f>
        <v>23.72271800666244</v>
      </c>
      <c r="Q121" s="164">
        <f>RES_hhdet_fec!Q$91</f>
        <v>25.180459433285328</v>
      </c>
    </row>
    <row r="122" spans="1:17" ht="12" customHeight="1" x14ac:dyDescent="0.25">
      <c r="A122" s="163" t="s">
        <v>144</v>
      </c>
      <c r="B122" s="162">
        <f>RES_hhdet_fec!B$92</f>
        <v>284.1346320284307</v>
      </c>
      <c r="C122" s="162">
        <f>RES_hhdet_fec!C$92</f>
        <v>289.72889702504864</v>
      </c>
      <c r="D122" s="162">
        <f>RES_hhdet_fec!D$92</f>
        <v>316.34239210317884</v>
      </c>
      <c r="E122" s="162">
        <f>RES_hhdet_fec!E$92</f>
        <v>326.15240726047159</v>
      </c>
      <c r="F122" s="162">
        <f>RES_hhdet_fec!F$92</f>
        <v>320.75857424599684</v>
      </c>
      <c r="G122" s="162">
        <f>RES_hhdet_fec!G$92</f>
        <v>332.51971080714173</v>
      </c>
      <c r="H122" s="162">
        <f>RES_hhdet_fec!H$92</f>
        <v>317.58929322355755</v>
      </c>
      <c r="I122" s="162">
        <f>RES_hhdet_fec!I$92</f>
        <v>288.24468764754306</v>
      </c>
      <c r="J122" s="162">
        <f>RES_hhdet_fec!J$92</f>
        <v>281.56608363034195</v>
      </c>
      <c r="K122" s="162">
        <f>RES_hhdet_fec!K$92</f>
        <v>249.61046035859144</v>
      </c>
      <c r="L122" s="162">
        <f>RES_hhdet_fec!L$92</f>
        <v>228.4196634397241</v>
      </c>
      <c r="M122" s="162">
        <f>RES_hhdet_fec!M$92</f>
        <v>202.2517767335606</v>
      </c>
      <c r="N122" s="162">
        <f>RES_hhdet_fec!N$92</f>
        <v>182.11506134543976</v>
      </c>
      <c r="O122" s="162">
        <f>RES_hhdet_fec!O$92</f>
        <v>167.87121381605914</v>
      </c>
      <c r="P122" s="162">
        <f>RES_hhdet_fec!P$92</f>
        <v>161.61391093080016</v>
      </c>
      <c r="Q122" s="162">
        <f>RES_hhdet_fec!Q$92</f>
        <v>168.27948234879065</v>
      </c>
    </row>
    <row r="123" spans="1:17" ht="12" customHeight="1" x14ac:dyDescent="0.25">
      <c r="A123" s="161" t="s">
        <v>143</v>
      </c>
      <c r="B123" s="160">
        <f>SUM(B124:B125)</f>
        <v>1.0235359117452854</v>
      </c>
      <c r="C123" s="160">
        <f t="shared" ref="C123:Q123" si="12">SUM(C124:C125)</f>
        <v>1.1175458125085467</v>
      </c>
      <c r="D123" s="160">
        <f t="shared" si="12"/>
        <v>1.3947165516608178</v>
      </c>
      <c r="E123" s="160">
        <f t="shared" si="12"/>
        <v>1.6054546234918883</v>
      </c>
      <c r="F123" s="160">
        <f t="shared" si="12"/>
        <v>1.8006715600173033</v>
      </c>
      <c r="G123" s="160">
        <f t="shared" si="12"/>
        <v>2.7270265451535751</v>
      </c>
      <c r="H123" s="160">
        <f t="shared" si="12"/>
        <v>3.3279618011412415</v>
      </c>
      <c r="I123" s="160">
        <f t="shared" si="12"/>
        <v>4.5386470698053554</v>
      </c>
      <c r="J123" s="160">
        <f t="shared" si="12"/>
        <v>5.6855194220796559</v>
      </c>
      <c r="K123" s="160">
        <f t="shared" si="12"/>
        <v>6.4611426705560326</v>
      </c>
      <c r="L123" s="160">
        <f t="shared" si="12"/>
        <v>9.0368677622146194</v>
      </c>
      <c r="M123" s="160">
        <f t="shared" si="12"/>
        <v>8.3162857764605089</v>
      </c>
      <c r="N123" s="160">
        <f t="shared" si="12"/>
        <v>8.4329466103635742</v>
      </c>
      <c r="O123" s="160">
        <f t="shared" si="12"/>
        <v>8.5974310269689607</v>
      </c>
      <c r="P123" s="160">
        <f t="shared" si="12"/>
        <v>9.0088628094812133</v>
      </c>
      <c r="Q123" s="160">
        <f t="shared" si="12"/>
        <v>10.034527633429295</v>
      </c>
    </row>
    <row r="124" spans="1:17" ht="12" customHeight="1" x14ac:dyDescent="0.25">
      <c r="A124" s="148" t="s">
        <v>57</v>
      </c>
      <c r="B124" s="156">
        <f>RES_hhdet_fec!B$94</f>
        <v>0.57827872174960382</v>
      </c>
      <c r="C124" s="156">
        <f>RES_hhdet_fec!C$94</f>
        <v>0.63332692888346864</v>
      </c>
      <c r="D124" s="156">
        <f>RES_hhdet_fec!D$94</f>
        <v>0.78482872578697938</v>
      </c>
      <c r="E124" s="156">
        <f>RES_hhdet_fec!E$94</f>
        <v>0.89941486268961823</v>
      </c>
      <c r="F124" s="156">
        <f>RES_hhdet_fec!F$94</f>
        <v>1.0039932408040499</v>
      </c>
      <c r="G124" s="156">
        <f>RES_hhdet_fec!G$94</f>
        <v>1.5149274639755628</v>
      </c>
      <c r="H124" s="156">
        <f>RES_hhdet_fec!H$94</f>
        <v>1.8420662627040301</v>
      </c>
      <c r="I124" s="156">
        <f>RES_hhdet_fec!I$94</f>
        <v>2.502327352720835</v>
      </c>
      <c r="J124" s="156">
        <f>RES_hhdet_fec!J$94</f>
        <v>3.1228880214625301</v>
      </c>
      <c r="K124" s="156">
        <f>RES_hhdet_fec!K$94</f>
        <v>3.5361433837401042</v>
      </c>
      <c r="L124" s="156">
        <f>RES_hhdet_fec!L$94</f>
        <v>4.9257351746551885</v>
      </c>
      <c r="M124" s="156">
        <f>RES_hhdet_fec!M$94</f>
        <v>4.5300004939788501</v>
      </c>
      <c r="N124" s="156">
        <f>RES_hhdet_fec!N$94</f>
        <v>4.5828886526602339</v>
      </c>
      <c r="O124" s="156">
        <f>RES_hhdet_fec!O$94</f>
        <v>4.6602600757966473</v>
      </c>
      <c r="P124" s="156">
        <f>RES_hhdet_fec!P$94</f>
        <v>4.8677165688071113</v>
      </c>
      <c r="Q124" s="156">
        <f>RES_hhdet_fec!Q$94</f>
        <v>5.4077113030345796</v>
      </c>
    </row>
    <row r="125" spans="1:17" ht="12" customHeight="1" x14ac:dyDescent="0.25">
      <c r="A125" s="148" t="s">
        <v>59</v>
      </c>
      <c r="B125" s="156">
        <f>RES_hhdet_fec!B$95</f>
        <v>0.44525718999568148</v>
      </c>
      <c r="C125" s="156">
        <f>RES_hhdet_fec!C$95</f>
        <v>0.48421888362507798</v>
      </c>
      <c r="D125" s="156">
        <f>RES_hhdet_fec!D$95</f>
        <v>0.6098878258738385</v>
      </c>
      <c r="E125" s="156">
        <f>RES_hhdet_fec!E$95</f>
        <v>0.70603976080226993</v>
      </c>
      <c r="F125" s="156">
        <f>RES_hhdet_fec!F$95</f>
        <v>0.79667831921325338</v>
      </c>
      <c r="G125" s="156">
        <f>RES_hhdet_fec!G$95</f>
        <v>1.2120990811780126</v>
      </c>
      <c r="H125" s="156">
        <f>RES_hhdet_fec!H$95</f>
        <v>1.4858955384372112</v>
      </c>
      <c r="I125" s="156">
        <f>RES_hhdet_fec!I$95</f>
        <v>2.03631971708452</v>
      </c>
      <c r="J125" s="156">
        <f>RES_hhdet_fec!J$95</f>
        <v>2.5626314006171258</v>
      </c>
      <c r="K125" s="156">
        <f>RES_hhdet_fec!K$95</f>
        <v>2.924999286815928</v>
      </c>
      <c r="L125" s="156">
        <f>RES_hhdet_fec!L$95</f>
        <v>4.11113258755943</v>
      </c>
      <c r="M125" s="156">
        <f>RES_hhdet_fec!M$95</f>
        <v>3.7862852824816584</v>
      </c>
      <c r="N125" s="156">
        <f>RES_hhdet_fec!N$95</f>
        <v>3.8500579577033398</v>
      </c>
      <c r="O125" s="156">
        <f>RES_hhdet_fec!O$95</f>
        <v>3.9371709511723134</v>
      </c>
      <c r="P125" s="156">
        <f>RES_hhdet_fec!P$95</f>
        <v>4.141146240674102</v>
      </c>
      <c r="Q125" s="156">
        <f>RES_hhdet_fec!Q$95</f>
        <v>4.6268163303947167</v>
      </c>
    </row>
    <row r="126" spans="1:17" ht="12" customHeight="1" x14ac:dyDescent="0.25">
      <c r="A126" s="163" t="s">
        <v>142</v>
      </c>
      <c r="B126" s="162">
        <f>RES_hhdet_fec!B$96</f>
        <v>2.3931903073682745</v>
      </c>
      <c r="C126" s="162">
        <f>RES_hhdet_fec!C$96</f>
        <v>10.065765338394039</v>
      </c>
      <c r="D126" s="162">
        <f>RES_hhdet_fec!D$96</f>
        <v>144.9422947983102</v>
      </c>
      <c r="E126" s="162">
        <f>RES_hhdet_fec!E$96</f>
        <v>186.65387703380679</v>
      </c>
      <c r="F126" s="162">
        <f>RES_hhdet_fec!F$96</f>
        <v>206.17236112228184</v>
      </c>
      <c r="G126" s="162">
        <f>RES_hhdet_fec!G$96</f>
        <v>243.35953875262172</v>
      </c>
      <c r="H126" s="162">
        <f>RES_hhdet_fec!H$96</f>
        <v>320.6261925792378</v>
      </c>
      <c r="I126" s="162">
        <f>RES_hhdet_fec!I$96</f>
        <v>448.70289772410348</v>
      </c>
      <c r="J126" s="162">
        <f>RES_hhdet_fec!J$96</f>
        <v>381.86180243761004</v>
      </c>
      <c r="K126" s="162">
        <f>RES_hhdet_fec!K$96</f>
        <v>396.03389537722825</v>
      </c>
      <c r="L126" s="162">
        <f>RES_hhdet_fec!L$96</f>
        <v>434.81906168185913</v>
      </c>
      <c r="M126" s="162">
        <f>RES_hhdet_fec!M$96</f>
        <v>445.57694024427025</v>
      </c>
      <c r="N126" s="162">
        <f>RES_hhdet_fec!N$96</f>
        <v>363.26959478167805</v>
      </c>
      <c r="O126" s="162">
        <f>RES_hhdet_fec!O$96</f>
        <v>195.31162665149213</v>
      </c>
      <c r="P126" s="162">
        <f>RES_hhdet_fec!P$96</f>
        <v>92.724442937924309</v>
      </c>
      <c r="Q126" s="162">
        <f>RES_hhdet_fec!Q$96</f>
        <v>112.00938831705737</v>
      </c>
    </row>
    <row r="127" spans="1:17" ht="12" customHeight="1" x14ac:dyDescent="0.25">
      <c r="A127" s="161" t="s">
        <v>141</v>
      </c>
      <c r="B127" s="160">
        <f>SUM(B128:B129)</f>
        <v>8.8103671410405746E-3</v>
      </c>
      <c r="C127" s="160">
        <f t="shared" ref="C127:Q127" si="13">SUM(C128:C129)</f>
        <v>4.139769947642695E-2</v>
      </c>
      <c r="D127" s="160">
        <f t="shared" si="13"/>
        <v>0.65727983892022945</v>
      </c>
      <c r="E127" s="160">
        <f t="shared" si="13"/>
        <v>0.93090692303647649</v>
      </c>
      <c r="F127" s="160">
        <f t="shared" si="13"/>
        <v>1.1396460081127191</v>
      </c>
      <c r="G127" s="160">
        <f t="shared" si="13"/>
        <v>1.960668961986757</v>
      </c>
      <c r="H127" s="160">
        <f t="shared" si="13"/>
        <v>3.3833370347276635</v>
      </c>
      <c r="I127" s="160">
        <f t="shared" si="13"/>
        <v>7.4039573509983692</v>
      </c>
      <c r="J127" s="160">
        <f t="shared" si="13"/>
        <v>8.2354949675825786</v>
      </c>
      <c r="K127" s="160">
        <f t="shared" si="13"/>
        <v>11.036661991652721</v>
      </c>
      <c r="L127" s="160">
        <f t="shared" si="13"/>
        <v>17.38147634134647</v>
      </c>
      <c r="M127" s="160">
        <f t="shared" si="13"/>
        <v>18.049007814032905</v>
      </c>
      <c r="N127" s="160">
        <f t="shared" si="13"/>
        <v>17.109813168313131</v>
      </c>
      <c r="O127" s="160">
        <f t="shared" si="13"/>
        <v>9.8164074577396008</v>
      </c>
      <c r="P127" s="160">
        <f t="shared" si="13"/>
        <v>5.3297428213394902</v>
      </c>
      <c r="Q127" s="160">
        <f t="shared" si="13"/>
        <v>6.0967460486175407</v>
      </c>
    </row>
    <row r="128" spans="1:17" ht="12" customHeight="1" x14ac:dyDescent="0.25">
      <c r="A128" s="148" t="s">
        <v>60</v>
      </c>
      <c r="B128" s="156">
        <f>RES_hhdet_fec!B$98</f>
        <v>4.8315050486832786E-3</v>
      </c>
      <c r="C128" s="156">
        <f>RES_hhdet_fec!C$98</f>
        <v>2.2022768854731655E-2</v>
      </c>
      <c r="D128" s="156">
        <f>RES_hhdet_fec!D$98</f>
        <v>0.35957671177122452</v>
      </c>
      <c r="E128" s="156">
        <f>RES_hhdet_fec!E$98</f>
        <v>0.51471676142161771</v>
      </c>
      <c r="F128" s="156">
        <f>RES_hhdet_fec!F$98</f>
        <v>0.6452790201649814</v>
      </c>
      <c r="G128" s="156">
        <f>RES_hhdet_fec!G$98</f>
        <v>1.1086992518719769</v>
      </c>
      <c r="H128" s="156">
        <f>RES_hhdet_fec!H$98</f>
        <v>1.8596836762637798</v>
      </c>
      <c r="I128" s="156">
        <f>RES_hhdet_fec!I$98</f>
        <v>3.8952503816581157</v>
      </c>
      <c r="J128" s="156">
        <f>RES_hhdet_fec!J$98</f>
        <v>4.2353231497734676</v>
      </c>
      <c r="K128" s="156">
        <f>RES_hhdet_fec!K$98</f>
        <v>5.6104818967105734</v>
      </c>
      <c r="L128" s="156">
        <f>RES_hhdet_fec!L$98</f>
        <v>9.376557905727509</v>
      </c>
      <c r="M128" s="156">
        <f>RES_hhdet_fec!M$98</f>
        <v>9.9800941075512579</v>
      </c>
      <c r="N128" s="156">
        <f>RES_hhdet_fec!N$98</f>
        <v>9.1416891093766761</v>
      </c>
      <c r="O128" s="156">
        <f>RES_hhdet_fec!O$98</f>
        <v>5.4220862006140296</v>
      </c>
      <c r="P128" s="156">
        <f>RES_hhdet_fec!P$98</f>
        <v>2.7927795008288161</v>
      </c>
      <c r="Q128" s="156">
        <f>RES_hhdet_fec!Q$98</f>
        <v>3.5994292275955844</v>
      </c>
    </row>
    <row r="129" spans="1:17" ht="12" customHeight="1" x14ac:dyDescent="0.25">
      <c r="A129" s="148" t="s">
        <v>59</v>
      </c>
      <c r="B129" s="156">
        <f>RES_hhdet_fec!B$99</f>
        <v>3.9788620923572951E-3</v>
      </c>
      <c r="C129" s="156">
        <f>RES_hhdet_fec!C$99</f>
        <v>1.9374930621695291E-2</v>
      </c>
      <c r="D129" s="156">
        <f>RES_hhdet_fec!D$99</f>
        <v>0.29770312714900488</v>
      </c>
      <c r="E129" s="156">
        <f>RES_hhdet_fec!E$99</f>
        <v>0.41619016161485878</v>
      </c>
      <c r="F129" s="156">
        <f>RES_hhdet_fec!F$99</f>
        <v>0.49436698794773776</v>
      </c>
      <c r="G129" s="156">
        <f>RES_hhdet_fec!G$99</f>
        <v>0.85196971011478018</v>
      </c>
      <c r="H129" s="156">
        <f>RES_hhdet_fec!H$99</f>
        <v>1.5236533584638836</v>
      </c>
      <c r="I129" s="156">
        <f>RES_hhdet_fec!I$99</f>
        <v>3.5087069693402535</v>
      </c>
      <c r="J129" s="156">
        <f>RES_hhdet_fec!J$99</f>
        <v>4.000171817809111</v>
      </c>
      <c r="K129" s="156">
        <f>RES_hhdet_fec!K$99</f>
        <v>5.4261800949421479</v>
      </c>
      <c r="L129" s="156">
        <f>RES_hhdet_fec!L$99</f>
        <v>8.0049184356189631</v>
      </c>
      <c r="M129" s="156">
        <f>RES_hhdet_fec!M$99</f>
        <v>8.0689137064816467</v>
      </c>
      <c r="N129" s="156">
        <f>RES_hhdet_fec!N$99</f>
        <v>7.9681240589364553</v>
      </c>
      <c r="O129" s="156">
        <f>RES_hhdet_fec!O$99</f>
        <v>4.3943212571255721</v>
      </c>
      <c r="P129" s="156">
        <f>RES_hhdet_fec!P$99</f>
        <v>2.5369633205106741</v>
      </c>
      <c r="Q129" s="156">
        <f>RES_hhdet_fec!Q$99</f>
        <v>2.4973168210219563</v>
      </c>
    </row>
    <row r="130" spans="1:17" ht="12" customHeight="1" x14ac:dyDescent="0.25">
      <c r="A130" s="158" t="s">
        <v>62</v>
      </c>
      <c r="B130" s="157">
        <f>SUM(B131:B133)</f>
        <v>164.04517924037194</v>
      </c>
      <c r="C130" s="157">
        <f t="shared" ref="C130:Q130" si="14">SUM(C131:C133)</f>
        <v>164.60088846578543</v>
      </c>
      <c r="D130" s="157">
        <f t="shared" si="14"/>
        <v>248.47603880147534</v>
      </c>
      <c r="E130" s="157">
        <f t="shared" si="14"/>
        <v>303.44526489467421</v>
      </c>
      <c r="F130" s="157">
        <f t="shared" si="14"/>
        <v>325.03075007925031</v>
      </c>
      <c r="G130" s="157">
        <f t="shared" si="14"/>
        <v>396.64821310076172</v>
      </c>
      <c r="H130" s="157">
        <f t="shared" si="14"/>
        <v>483.8325390284607</v>
      </c>
      <c r="I130" s="157">
        <f t="shared" si="14"/>
        <v>624.54997149990118</v>
      </c>
      <c r="J130" s="157">
        <f t="shared" si="14"/>
        <v>630.06161723346736</v>
      </c>
      <c r="K130" s="157">
        <f t="shared" si="14"/>
        <v>640.35918879889732</v>
      </c>
      <c r="L130" s="157">
        <f t="shared" si="14"/>
        <v>661.34334738446125</v>
      </c>
      <c r="M130" s="157">
        <f t="shared" si="14"/>
        <v>618.3325838367083</v>
      </c>
      <c r="N130" s="157">
        <f t="shared" si="14"/>
        <v>613.18425765945108</v>
      </c>
      <c r="O130" s="157">
        <f t="shared" si="14"/>
        <v>629.09048428332721</v>
      </c>
      <c r="P130" s="157">
        <f t="shared" si="14"/>
        <v>638.92789764263546</v>
      </c>
      <c r="Q130" s="157">
        <f t="shared" si="14"/>
        <v>707.08267370440706</v>
      </c>
    </row>
    <row r="131" spans="1:17" ht="12" customHeight="1" x14ac:dyDescent="0.25">
      <c r="A131" s="23" t="s">
        <v>55</v>
      </c>
      <c r="B131" s="156">
        <f>RES_hhdet_fec!B$101</f>
        <v>65.485817250711122</v>
      </c>
      <c r="C131" s="156">
        <f>RES_hhdet_fec!C$101</f>
        <v>54.470659999999988</v>
      </c>
      <c r="D131" s="156">
        <f>RES_hhdet_fec!D$101</f>
        <v>46.300039999999989</v>
      </c>
      <c r="E131" s="156">
        <f>RES_hhdet_fec!E$101</f>
        <v>43.39880999999999</v>
      </c>
      <c r="F131" s="156">
        <f>RES_hhdet_fec!F$101</f>
        <v>41.96920999999999</v>
      </c>
      <c r="G131" s="156">
        <f>RES_hhdet_fec!G$101</f>
        <v>38.979668508651073</v>
      </c>
      <c r="H131" s="156">
        <f>RES_hhdet_fec!H$101</f>
        <v>47.869050000000001</v>
      </c>
      <c r="I131" s="156">
        <f>RES_hhdet_fec!I$101</f>
        <v>46.375229999999995</v>
      </c>
      <c r="J131" s="156">
        <f>RES_hhdet_fec!J$101</f>
        <v>21.335850000000001</v>
      </c>
      <c r="K131" s="156">
        <f>RES_hhdet_fec!K$101</f>
        <v>44.169469999999983</v>
      </c>
      <c r="L131" s="156">
        <f>RES_hhdet_fec!L$101</f>
        <v>50.014483139262772</v>
      </c>
      <c r="M131" s="156">
        <f>RES_hhdet_fec!M$101</f>
        <v>50.014526314118164</v>
      </c>
      <c r="N131" s="156">
        <f>RES_hhdet_fec!N$101</f>
        <v>43.398299417215974</v>
      </c>
      <c r="O131" s="156">
        <f>RES_hhdet_fec!O$101</f>
        <v>41.200797318699657</v>
      </c>
      <c r="P131" s="156">
        <f>RES_hhdet_fec!P$101</f>
        <v>44.138721696761181</v>
      </c>
      <c r="Q131" s="156">
        <f>RES_hhdet_fec!Q$101</f>
        <v>41.941215177521094</v>
      </c>
    </row>
    <row r="132" spans="1:17" ht="12" customHeight="1" x14ac:dyDescent="0.25">
      <c r="A132" s="23" t="s">
        <v>57</v>
      </c>
      <c r="B132" s="156">
        <f>RES_hhdet_fec!B$102</f>
        <v>71.274861777362645</v>
      </c>
      <c r="C132" s="156">
        <f>RES_hhdet_fec!C$102</f>
        <v>74.777274527894036</v>
      </c>
      <c r="D132" s="156">
        <f>RES_hhdet_fec!D$102</f>
        <v>123.83693034754914</v>
      </c>
      <c r="E132" s="156">
        <f>RES_hhdet_fec!E$102</f>
        <v>174.82394791997365</v>
      </c>
      <c r="F132" s="156">
        <f>RES_hhdet_fec!F$102</f>
        <v>168.05404673390504</v>
      </c>
      <c r="G132" s="156">
        <f>RES_hhdet_fec!G$102</f>
        <v>226.16538434626244</v>
      </c>
      <c r="H132" s="156">
        <f>RES_hhdet_fec!H$102</f>
        <v>224.06729318663812</v>
      </c>
      <c r="I132" s="156">
        <f>RES_hhdet_fec!I$102</f>
        <v>261.54480297545047</v>
      </c>
      <c r="J132" s="156">
        <f>RES_hhdet_fec!J$102</f>
        <v>347.9743148512286</v>
      </c>
      <c r="K132" s="156">
        <f>RES_hhdet_fec!K$102</f>
        <v>325.69830643245825</v>
      </c>
      <c r="L132" s="156">
        <f>RES_hhdet_fec!L$102</f>
        <v>353.78838980335007</v>
      </c>
      <c r="M132" s="156">
        <f>RES_hhdet_fec!M$102</f>
        <v>306.18944295828351</v>
      </c>
      <c r="N132" s="156">
        <f>RES_hhdet_fec!N$102</f>
        <v>321.40666732724225</v>
      </c>
      <c r="O132" s="156">
        <f>RES_hhdet_fec!O$102</f>
        <v>322.84179132169282</v>
      </c>
      <c r="P132" s="156">
        <f>RES_hhdet_fec!P$102</f>
        <v>339.02834163618087</v>
      </c>
      <c r="Q132" s="156">
        <f>RES_hhdet_fec!Q$102</f>
        <v>350.40086515314852</v>
      </c>
    </row>
    <row r="133" spans="1:17" ht="12" customHeight="1" x14ac:dyDescent="0.25">
      <c r="A133" s="29" t="s">
        <v>140</v>
      </c>
      <c r="B133" s="57">
        <f>RES_hhdet_fec!B$103</f>
        <v>27.284500212298191</v>
      </c>
      <c r="C133" s="57">
        <f>RES_hhdet_fec!C$103</f>
        <v>35.352953937891407</v>
      </c>
      <c r="D133" s="57">
        <f>RES_hhdet_fec!D$103</f>
        <v>78.339068453926217</v>
      </c>
      <c r="E133" s="57">
        <f>RES_hhdet_fec!E$103</f>
        <v>85.222506974700551</v>
      </c>
      <c r="F133" s="57">
        <f>RES_hhdet_fec!F$103</f>
        <v>115.00749334534528</v>
      </c>
      <c r="G133" s="57">
        <f>RES_hhdet_fec!G$103</f>
        <v>131.50316024584822</v>
      </c>
      <c r="H133" s="57">
        <f>RES_hhdet_fec!H$103</f>
        <v>211.89619584182256</v>
      </c>
      <c r="I133" s="57">
        <f>RES_hhdet_fec!I$103</f>
        <v>316.62993852445067</v>
      </c>
      <c r="J133" s="57">
        <f>RES_hhdet_fec!J$103</f>
        <v>260.75145238223882</v>
      </c>
      <c r="K133" s="57">
        <f>RES_hhdet_fec!K$103</f>
        <v>270.49141236643902</v>
      </c>
      <c r="L133" s="57">
        <f>RES_hhdet_fec!L$103</f>
        <v>257.5404744418484</v>
      </c>
      <c r="M133" s="57">
        <f>RES_hhdet_fec!M$103</f>
        <v>262.12861456430664</v>
      </c>
      <c r="N133" s="57">
        <f>RES_hhdet_fec!N$103</f>
        <v>248.37929091499285</v>
      </c>
      <c r="O133" s="57">
        <f>RES_hhdet_fec!O$103</f>
        <v>265.04789564293469</v>
      </c>
      <c r="P133" s="57">
        <f>RES_hhdet_fec!P$103</f>
        <v>255.76083430969337</v>
      </c>
      <c r="Q133" s="57">
        <f>RES_hhdet_fec!Q$103</f>
        <v>314.74059337373745</v>
      </c>
    </row>
    <row r="135" spans="1:17" ht="12" customHeight="1" x14ac:dyDescent="0.25">
      <c r="A135" s="152" t="s">
        <v>119</v>
      </c>
      <c r="B135" s="168">
        <f>SUM(B136,B139,B141,B154)</f>
        <v>824.77416829568983</v>
      </c>
      <c r="C135" s="168">
        <f t="shared" ref="C135:Q135" si="15">SUM(C136,C139,C141,C154)</f>
        <v>878.35665436760655</v>
      </c>
      <c r="D135" s="168">
        <f t="shared" si="15"/>
        <v>1525.574374504416</v>
      </c>
      <c r="E135" s="168">
        <f t="shared" si="15"/>
        <v>2305.6294543189788</v>
      </c>
      <c r="F135" s="168">
        <f t="shared" si="15"/>
        <v>1717.2735786692019</v>
      </c>
      <c r="G135" s="168">
        <f t="shared" si="15"/>
        <v>2708.1984232650293</v>
      </c>
      <c r="H135" s="168">
        <f t="shared" si="15"/>
        <v>3284.4905233480231</v>
      </c>
      <c r="I135" s="168">
        <f t="shared" si="15"/>
        <v>4533.0788072899586</v>
      </c>
      <c r="J135" s="168">
        <f t="shared" si="15"/>
        <v>5158.5841950851318</v>
      </c>
      <c r="K135" s="168">
        <f t="shared" si="15"/>
        <v>5010.9014436412617</v>
      </c>
      <c r="L135" s="168">
        <f t="shared" si="15"/>
        <v>4955.056181567541</v>
      </c>
      <c r="M135" s="168">
        <f t="shared" si="15"/>
        <v>3625.9076947252511</v>
      </c>
      <c r="N135" s="168">
        <f t="shared" si="15"/>
        <v>4713.541201790038</v>
      </c>
      <c r="O135" s="168">
        <f t="shared" si="15"/>
        <v>4629.2700864524695</v>
      </c>
      <c r="P135" s="168">
        <f t="shared" si="15"/>
        <v>4079.8942005944523</v>
      </c>
      <c r="Q135" s="168">
        <f t="shared" si="15"/>
        <v>4599.3656981128979</v>
      </c>
    </row>
    <row r="136" spans="1:17" ht="12" customHeight="1" x14ac:dyDescent="0.25">
      <c r="A136" s="158" t="s">
        <v>65</v>
      </c>
      <c r="B136" s="157">
        <f>SUM(B137:B138)</f>
        <v>557.71817538994662</v>
      </c>
      <c r="C136" s="157">
        <f t="shared" ref="C136:Q136" si="16">SUM(C137:C138)</f>
        <v>590.17243739208254</v>
      </c>
      <c r="D136" s="157">
        <f t="shared" si="16"/>
        <v>1019.5605794121975</v>
      </c>
      <c r="E136" s="157">
        <f t="shared" si="16"/>
        <v>1675.9987821587595</v>
      </c>
      <c r="F136" s="157">
        <f t="shared" si="16"/>
        <v>1068.1487592574927</v>
      </c>
      <c r="G136" s="157">
        <f t="shared" si="16"/>
        <v>1880.8136800015054</v>
      </c>
      <c r="H136" s="157">
        <f t="shared" si="16"/>
        <v>2220.0561333096198</v>
      </c>
      <c r="I136" s="157">
        <f t="shared" si="16"/>
        <v>3062.0363086342377</v>
      </c>
      <c r="J136" s="157">
        <f t="shared" si="16"/>
        <v>3663.929117461329</v>
      </c>
      <c r="K136" s="157">
        <f t="shared" si="16"/>
        <v>3501.5391266624592</v>
      </c>
      <c r="L136" s="157">
        <f t="shared" si="16"/>
        <v>3428.7581183080015</v>
      </c>
      <c r="M136" s="157">
        <f t="shared" si="16"/>
        <v>2161.8870837685963</v>
      </c>
      <c r="N136" s="157">
        <f t="shared" si="16"/>
        <v>3148.5990178491525</v>
      </c>
      <c r="O136" s="157">
        <f t="shared" si="16"/>
        <v>3046.0543490942605</v>
      </c>
      <c r="P136" s="157">
        <f t="shared" si="16"/>
        <v>2465.8693242319937</v>
      </c>
      <c r="Q136" s="157">
        <f t="shared" si="16"/>
        <v>2890.8391601194412</v>
      </c>
    </row>
    <row r="137" spans="1:17" ht="12" customHeight="1" x14ac:dyDescent="0.25">
      <c r="A137" s="23" t="s">
        <v>157</v>
      </c>
      <c r="B137" s="156">
        <f>RES_hhdet_tes!B$83</f>
        <v>550.83057979021203</v>
      </c>
      <c r="C137" s="156">
        <f>RES_hhdet_tes!C$83</f>
        <v>583.23947156645022</v>
      </c>
      <c r="D137" s="156">
        <f>RES_hhdet_tes!D$83</f>
        <v>1006.5278100591923</v>
      </c>
      <c r="E137" s="156">
        <f>RES_hhdet_tes!E$83</f>
        <v>1653.480911806987</v>
      </c>
      <c r="F137" s="156">
        <f>RES_hhdet_tes!F$83</f>
        <v>1050.2110805057757</v>
      </c>
      <c r="G137" s="156">
        <f>RES_hhdet_tes!G$83</f>
        <v>1852.5249232275673</v>
      </c>
      <c r="H137" s="156">
        <f>RES_hhdet_tes!H$83</f>
        <v>2189.7674198818945</v>
      </c>
      <c r="I137" s="156">
        <f>RES_hhdet_tes!I$83</f>
        <v>3034.6513339991443</v>
      </c>
      <c r="J137" s="156">
        <f>RES_hhdet_tes!J$83</f>
        <v>3632.5374319939688</v>
      </c>
      <c r="K137" s="156">
        <f>RES_hhdet_tes!K$83</f>
        <v>3474.6267633105936</v>
      </c>
      <c r="L137" s="156">
        <f>RES_hhdet_tes!L$83</f>
        <v>3399.809572639097</v>
      </c>
      <c r="M137" s="156">
        <f>RES_hhdet_tes!M$83</f>
        <v>2138.1272970905097</v>
      </c>
      <c r="N137" s="156">
        <f>RES_hhdet_tes!N$83</f>
        <v>3127.3265392034059</v>
      </c>
      <c r="O137" s="156">
        <f>RES_hhdet_tes!O$83</f>
        <v>3023.9462882101284</v>
      </c>
      <c r="P137" s="156">
        <f>RES_hhdet_tes!P$83</f>
        <v>2450.3727251876116</v>
      </c>
      <c r="Q137" s="156">
        <f>RES_hhdet_tes!Q$83</f>
        <v>2856.797493545766</v>
      </c>
    </row>
    <row r="138" spans="1:17" ht="12" customHeight="1" x14ac:dyDescent="0.25">
      <c r="A138" s="23" t="s">
        <v>60</v>
      </c>
      <c r="B138" s="156">
        <f>RES_hhdet_tes!B$84</f>
        <v>6.8875955997345439</v>
      </c>
      <c r="C138" s="156">
        <f>RES_hhdet_tes!C$84</f>
        <v>6.9329658256323512</v>
      </c>
      <c r="D138" s="156">
        <f>RES_hhdet_tes!D$84</f>
        <v>13.032769353005193</v>
      </c>
      <c r="E138" s="156">
        <f>RES_hhdet_tes!E$84</f>
        <v>22.517870351772515</v>
      </c>
      <c r="F138" s="156">
        <f>RES_hhdet_tes!F$84</f>
        <v>17.937678751716962</v>
      </c>
      <c r="G138" s="156">
        <f>RES_hhdet_tes!G$84</f>
        <v>28.288756773938008</v>
      </c>
      <c r="H138" s="156">
        <f>RES_hhdet_tes!H$84</f>
        <v>30.288713427725071</v>
      </c>
      <c r="I138" s="156">
        <f>RES_hhdet_tes!I$84</f>
        <v>27.384974635093336</v>
      </c>
      <c r="J138" s="156">
        <f>RES_hhdet_tes!J$84</f>
        <v>31.391685467360229</v>
      </c>
      <c r="K138" s="156">
        <f>RES_hhdet_tes!K$84</f>
        <v>26.912363351865817</v>
      </c>
      <c r="L138" s="156">
        <f>RES_hhdet_tes!L$84</f>
        <v>28.948545668904391</v>
      </c>
      <c r="M138" s="156">
        <f>RES_hhdet_tes!M$84</f>
        <v>23.75978667808657</v>
      </c>
      <c r="N138" s="156">
        <f>RES_hhdet_tes!N$84</f>
        <v>21.272478645746634</v>
      </c>
      <c r="O138" s="156">
        <f>RES_hhdet_tes!O$84</f>
        <v>22.108060884132286</v>
      </c>
      <c r="P138" s="156">
        <f>RES_hhdet_tes!P$84</f>
        <v>15.496599044382254</v>
      </c>
      <c r="Q138" s="156">
        <f>RES_hhdet_tes!Q$84</f>
        <v>34.041666573675421</v>
      </c>
    </row>
    <row r="139" spans="1:17" ht="12" customHeight="1" x14ac:dyDescent="0.25">
      <c r="A139" s="158" t="s">
        <v>112</v>
      </c>
      <c r="B139" s="157">
        <f>B140</f>
        <v>28.297726943276501</v>
      </c>
      <c r="C139" s="157">
        <f t="shared" ref="C139:Q139" si="17">C140</f>
        <v>31.098237381722996</v>
      </c>
      <c r="D139" s="157">
        <f t="shared" si="17"/>
        <v>53.808269195485046</v>
      </c>
      <c r="E139" s="157">
        <f t="shared" si="17"/>
        <v>68.058273263440853</v>
      </c>
      <c r="F139" s="157">
        <f t="shared" si="17"/>
        <v>73.766826922123315</v>
      </c>
      <c r="G139" s="157">
        <f t="shared" si="17"/>
        <v>100.06877821860233</v>
      </c>
      <c r="H139" s="157">
        <f t="shared" si="17"/>
        <v>135.98191369509678</v>
      </c>
      <c r="I139" s="157">
        <f t="shared" si="17"/>
        <v>200.93683116017297</v>
      </c>
      <c r="J139" s="157">
        <f t="shared" si="17"/>
        <v>221.3095834912061</v>
      </c>
      <c r="K139" s="157">
        <f t="shared" si="17"/>
        <v>234.46983736828923</v>
      </c>
      <c r="L139" s="157">
        <f t="shared" si="17"/>
        <v>249.85939645468937</v>
      </c>
      <c r="M139" s="157">
        <f t="shared" si="17"/>
        <v>310.75664554330081</v>
      </c>
      <c r="N139" s="157">
        <f t="shared" si="17"/>
        <v>374.8143934978433</v>
      </c>
      <c r="O139" s="157">
        <f t="shared" si="17"/>
        <v>401.25380137556954</v>
      </c>
      <c r="P139" s="157">
        <f t="shared" si="17"/>
        <v>444.15113815485421</v>
      </c>
      <c r="Q139" s="157">
        <f t="shared" si="17"/>
        <v>463.94191772860864</v>
      </c>
    </row>
    <row r="140" spans="1:17" ht="12" customHeight="1" x14ac:dyDescent="0.25">
      <c r="A140" s="23" t="s">
        <v>60</v>
      </c>
      <c r="B140" s="156">
        <f>RES_hhdet_tes!B$86</f>
        <v>28.297726943276501</v>
      </c>
      <c r="C140" s="156">
        <f>RES_hhdet_tes!C$86</f>
        <v>31.098237381722996</v>
      </c>
      <c r="D140" s="156">
        <f>RES_hhdet_tes!D$86</f>
        <v>53.808269195485046</v>
      </c>
      <c r="E140" s="156">
        <f>RES_hhdet_tes!E$86</f>
        <v>68.058273263440853</v>
      </c>
      <c r="F140" s="156">
        <f>RES_hhdet_tes!F$86</f>
        <v>73.766826922123315</v>
      </c>
      <c r="G140" s="156">
        <f>RES_hhdet_tes!G$86</f>
        <v>100.06877821860233</v>
      </c>
      <c r="H140" s="156">
        <f>RES_hhdet_tes!H$86</f>
        <v>135.98191369509678</v>
      </c>
      <c r="I140" s="156">
        <f>RES_hhdet_tes!I$86</f>
        <v>200.93683116017297</v>
      </c>
      <c r="J140" s="156">
        <f>RES_hhdet_tes!J$86</f>
        <v>221.3095834912061</v>
      </c>
      <c r="K140" s="156">
        <f>RES_hhdet_tes!K$86</f>
        <v>234.46983736828923</v>
      </c>
      <c r="L140" s="156">
        <f>RES_hhdet_tes!L$86</f>
        <v>249.85939645468937</v>
      </c>
      <c r="M140" s="156">
        <f>RES_hhdet_tes!M$86</f>
        <v>310.75664554330081</v>
      </c>
      <c r="N140" s="156">
        <f>RES_hhdet_tes!N$86</f>
        <v>374.8143934978433</v>
      </c>
      <c r="O140" s="156">
        <f>RES_hhdet_tes!O$86</f>
        <v>401.25380137556954</v>
      </c>
      <c r="P140" s="156">
        <f>RES_hhdet_tes!P$86</f>
        <v>444.15113815485421</v>
      </c>
      <c r="Q140" s="156">
        <f>RES_hhdet_tes!Q$86</f>
        <v>463.94191772860864</v>
      </c>
    </row>
    <row r="141" spans="1:17" ht="12" customHeight="1" x14ac:dyDescent="0.25">
      <c r="A141" s="158" t="s">
        <v>63</v>
      </c>
      <c r="B141" s="157">
        <f>RES_hhdet_tes!B$87</f>
        <v>162.97653659268605</v>
      </c>
      <c r="C141" s="157">
        <f>RES_hhdet_tes!C$87</f>
        <v>176.65162646370567</v>
      </c>
      <c r="D141" s="157">
        <f>RES_hhdet_tes!D$87</f>
        <v>316.24299402404478</v>
      </c>
      <c r="E141" s="157">
        <f>RES_hhdet_tes!E$87</f>
        <v>397.37749397811433</v>
      </c>
      <c r="F141" s="157">
        <f>RES_hhdet_tes!F$87</f>
        <v>389.60232239989671</v>
      </c>
      <c r="G141" s="157">
        <f>RES_hhdet_tes!G$87</f>
        <v>501.53010541066124</v>
      </c>
      <c r="H141" s="157">
        <f>RES_hhdet_tes!H$87</f>
        <v>632.07618454739134</v>
      </c>
      <c r="I141" s="157">
        <f>RES_hhdet_tes!I$87</f>
        <v>867.55035974608097</v>
      </c>
      <c r="J141" s="157">
        <f>RES_hhdet_tes!J$87</f>
        <v>885.20036410815942</v>
      </c>
      <c r="K141" s="157">
        <f>RES_hhdet_tes!K$87</f>
        <v>880.30490264834839</v>
      </c>
      <c r="L141" s="157">
        <f>RES_hhdet_tes!L$87</f>
        <v>875.99858379529758</v>
      </c>
      <c r="M141" s="157">
        <f>RES_hhdet_tes!M$87</f>
        <v>770.33214834115097</v>
      </c>
      <c r="N141" s="157">
        <f>RES_hhdet_tes!N$87</f>
        <v>813.74519381685127</v>
      </c>
      <c r="O141" s="157">
        <f>RES_hhdet_tes!O$87</f>
        <v>790.02386418426772</v>
      </c>
      <c r="P141" s="157">
        <f>RES_hhdet_tes!P$87</f>
        <v>774.94478720528787</v>
      </c>
      <c r="Q141" s="157">
        <f>RES_hhdet_tes!Q$87</f>
        <v>791.13930253185481</v>
      </c>
    </row>
    <row r="142" spans="1:17" ht="12" customHeight="1" x14ac:dyDescent="0.25">
      <c r="A142" s="167" t="s">
        <v>156</v>
      </c>
      <c r="B142" s="132">
        <f>RES_hhdet_tes!B$88</f>
        <v>14.73646989859413</v>
      </c>
      <c r="C142" s="132">
        <f>RES_hhdet_tes!C$88</f>
        <v>18.313932043735605</v>
      </c>
      <c r="D142" s="132">
        <f>RES_hhdet_tes!D$88</f>
        <v>45.048908899660454</v>
      </c>
      <c r="E142" s="132">
        <f>RES_hhdet_tes!E$88</f>
        <v>88.363542614134232</v>
      </c>
      <c r="F142" s="132">
        <f>RES_hhdet_tes!F$88</f>
        <v>67.106077189198629</v>
      </c>
      <c r="G142" s="132">
        <f>RES_hhdet_tes!G$88</f>
        <v>140.74565300988129</v>
      </c>
      <c r="H142" s="132">
        <f>RES_hhdet_tes!H$88</f>
        <v>218.32666592322153</v>
      </c>
      <c r="I142" s="132">
        <f>RES_hhdet_tes!I$88</f>
        <v>366.14297730645092</v>
      </c>
      <c r="J142" s="132">
        <f>RES_hhdet_tes!J$88</f>
        <v>427.25745676199244</v>
      </c>
      <c r="K142" s="132">
        <f>RES_hhdet_tes!K$88</f>
        <v>423.80991489892864</v>
      </c>
      <c r="L142" s="132">
        <f>RES_hhdet_tes!L$88</f>
        <v>386.45177519083165</v>
      </c>
      <c r="M142" s="132">
        <f>RES_hhdet_tes!M$88</f>
        <v>288.15235919762114</v>
      </c>
      <c r="N142" s="132">
        <f>RES_hhdet_tes!N$88</f>
        <v>396.904230905791</v>
      </c>
      <c r="O142" s="132">
        <f>RES_hhdet_tes!O$88</f>
        <v>498.50431935199163</v>
      </c>
      <c r="P142" s="132">
        <f>RES_hhdet_tes!P$88</f>
        <v>557.39689770511791</v>
      </c>
      <c r="Q142" s="132">
        <f>RES_hhdet_tes!Q$88</f>
        <v>551.0238648185391</v>
      </c>
    </row>
    <row r="143" spans="1:17" ht="12" customHeight="1" x14ac:dyDescent="0.25">
      <c r="A143" s="167" t="s">
        <v>155</v>
      </c>
      <c r="B143" s="132">
        <f>SUM(B144:B145)</f>
        <v>7.4946813385857777E-2</v>
      </c>
      <c r="C143" s="132">
        <f t="shared" ref="C143:Q143" si="18">SUM(C144:C145)</f>
        <v>9.9927605909858802E-2</v>
      </c>
      <c r="D143" s="132">
        <f t="shared" si="18"/>
        <v>0.27207000416924237</v>
      </c>
      <c r="E143" s="132">
        <f t="shared" si="18"/>
        <v>0.54113283816605873</v>
      </c>
      <c r="F143" s="132">
        <f t="shared" si="18"/>
        <v>0.55015709892325604</v>
      </c>
      <c r="G143" s="132">
        <f t="shared" si="18"/>
        <v>1.5342634805572428</v>
      </c>
      <c r="H143" s="132">
        <f t="shared" si="18"/>
        <v>3.0229578906173211</v>
      </c>
      <c r="I143" s="132">
        <f t="shared" si="18"/>
        <v>7.5804177325401536</v>
      </c>
      <c r="J143" s="132">
        <f t="shared" si="18"/>
        <v>10.955829399365847</v>
      </c>
      <c r="K143" s="132">
        <f t="shared" si="18"/>
        <v>13.81308754625999</v>
      </c>
      <c r="L143" s="132">
        <f t="shared" si="18"/>
        <v>19.984934508326255</v>
      </c>
      <c r="M143" s="132">
        <f t="shared" si="18"/>
        <v>18.47828903177755</v>
      </c>
      <c r="N143" s="132">
        <f t="shared" si="18"/>
        <v>24.24032754717156</v>
      </c>
      <c r="O143" s="132">
        <f t="shared" si="18"/>
        <v>33.610193239585961</v>
      </c>
      <c r="P143" s="132">
        <f t="shared" si="18"/>
        <v>40.883823699485134</v>
      </c>
      <c r="Q143" s="132">
        <f t="shared" si="18"/>
        <v>43.27663862590326</v>
      </c>
    </row>
    <row r="144" spans="1:17" ht="12" customHeight="1" x14ac:dyDescent="0.25">
      <c r="A144" s="166" t="s">
        <v>55</v>
      </c>
      <c r="B144" s="165">
        <f>RES_hhdet_tes!B$90</f>
        <v>2.9978164455253618E-2</v>
      </c>
      <c r="C144" s="165">
        <f>RES_hhdet_tes!C$90</f>
        <v>4.110809541690337E-2</v>
      </c>
      <c r="D144" s="165">
        <f>RES_hhdet_tes!D$90</f>
        <v>0.1164128932968095</v>
      </c>
      <c r="E144" s="165">
        <f>RES_hhdet_tes!E$90</f>
        <v>0.24999322685430841</v>
      </c>
      <c r="F144" s="165">
        <f>RES_hhdet_tes!F$90</f>
        <v>0.21525548737650227</v>
      </c>
      <c r="G144" s="165">
        <f>RES_hhdet_tes!G$90</f>
        <v>0.65372111916687603</v>
      </c>
      <c r="H144" s="165">
        <f>RES_hhdet_tes!H$90</f>
        <v>1.2856130582123371</v>
      </c>
      <c r="I144" s="165">
        <f>RES_hhdet_tes!I$90</f>
        <v>3.2204478106411556</v>
      </c>
      <c r="J144" s="165">
        <f>RES_hhdet_tes!J$90</f>
        <v>4.8033619831880223</v>
      </c>
      <c r="K144" s="165">
        <f>RES_hhdet_tes!K$90</f>
        <v>6.0913565014756168</v>
      </c>
      <c r="L144" s="165">
        <f>RES_hhdet_tes!L$90</f>
        <v>8.4726068264263645</v>
      </c>
      <c r="M144" s="165">
        <f>RES_hhdet_tes!M$90</f>
        <v>6.562656730183094</v>
      </c>
      <c r="N144" s="165">
        <f>RES_hhdet_tes!N$90</f>
        <v>10.180601725922925</v>
      </c>
      <c r="O144" s="165">
        <f>RES_hhdet_tes!O$90</f>
        <v>14.14319672551502</v>
      </c>
      <c r="P144" s="165">
        <f>RES_hhdet_tes!P$90</f>
        <v>17.161105692822698</v>
      </c>
      <c r="Q144" s="165">
        <f>RES_hhdet_tes!Q$90</f>
        <v>18.096179192617925</v>
      </c>
    </row>
    <row r="145" spans="1:17" ht="12" customHeight="1" x14ac:dyDescent="0.25">
      <c r="A145" s="147" t="s">
        <v>59</v>
      </c>
      <c r="B145" s="164">
        <f>RES_hhdet_tes!B$91</f>
        <v>4.4968648930604156E-2</v>
      </c>
      <c r="C145" s="164">
        <f>RES_hhdet_tes!C$91</f>
        <v>5.8819510492955425E-2</v>
      </c>
      <c r="D145" s="164">
        <f>RES_hhdet_tes!D$91</f>
        <v>0.15565711087243289</v>
      </c>
      <c r="E145" s="164">
        <f>RES_hhdet_tes!E$91</f>
        <v>0.29113961131175031</v>
      </c>
      <c r="F145" s="164">
        <f>RES_hhdet_tes!F$91</f>
        <v>0.3349016115467538</v>
      </c>
      <c r="G145" s="164">
        <f>RES_hhdet_tes!G$91</f>
        <v>0.88054236139036679</v>
      </c>
      <c r="H145" s="164">
        <f>RES_hhdet_tes!H$91</f>
        <v>1.7373448324049841</v>
      </c>
      <c r="I145" s="164">
        <f>RES_hhdet_tes!I$91</f>
        <v>4.3599699218989985</v>
      </c>
      <c r="J145" s="164">
        <f>RES_hhdet_tes!J$91</f>
        <v>6.1524674161778243</v>
      </c>
      <c r="K145" s="164">
        <f>RES_hhdet_tes!K$91</f>
        <v>7.7217310447843728</v>
      </c>
      <c r="L145" s="164">
        <f>RES_hhdet_tes!L$91</f>
        <v>11.512327681899892</v>
      </c>
      <c r="M145" s="164">
        <f>RES_hhdet_tes!M$91</f>
        <v>11.915632301594455</v>
      </c>
      <c r="N145" s="164">
        <f>RES_hhdet_tes!N$91</f>
        <v>14.059725821248634</v>
      </c>
      <c r="O145" s="164">
        <f>RES_hhdet_tes!O$91</f>
        <v>19.466996514070939</v>
      </c>
      <c r="P145" s="164">
        <f>RES_hhdet_tes!P$91</f>
        <v>23.722718006662433</v>
      </c>
      <c r="Q145" s="164">
        <f>RES_hhdet_tes!Q$91</f>
        <v>25.180459433285339</v>
      </c>
    </row>
    <row r="146" spans="1:17" ht="12" customHeight="1" x14ac:dyDescent="0.25">
      <c r="A146" s="163" t="s">
        <v>144</v>
      </c>
      <c r="B146" s="162">
        <f>RES_hhdet_tes!B$92</f>
        <v>145.84623178040636</v>
      </c>
      <c r="C146" s="162">
        <f>RES_hhdet_tes!C$92</f>
        <v>150.41552502530757</v>
      </c>
      <c r="D146" s="162">
        <f>RES_hhdet_tes!D$92</f>
        <v>167.46660594192645</v>
      </c>
      <c r="E146" s="162">
        <f>RES_hhdet_tes!E$92</f>
        <v>175.13951687367376</v>
      </c>
      <c r="F146" s="162">
        <f>RES_hhdet_tes!F$92</f>
        <v>174.39907253182568</v>
      </c>
      <c r="G146" s="162">
        <f>RES_hhdet_tes!G$92</f>
        <v>183.63908041979721</v>
      </c>
      <c r="H146" s="162">
        <f>RES_hhdet_tes!H$92</f>
        <v>177.58498035693941</v>
      </c>
      <c r="I146" s="162">
        <f>RES_hhdet_tes!I$92</f>
        <v>163.09883221182781</v>
      </c>
      <c r="J146" s="162">
        <f>RES_hhdet_tes!J$92</f>
        <v>161.88893104300752</v>
      </c>
      <c r="K146" s="162">
        <f>RES_hhdet_tes!K$92</f>
        <v>143.94952300715761</v>
      </c>
      <c r="L146" s="162">
        <f>RES_hhdet_tes!L$92</f>
        <v>132.89704439492718</v>
      </c>
      <c r="M146" s="162">
        <f>RES_hhdet_tes!M$92</f>
        <v>118.33081889783142</v>
      </c>
      <c r="N146" s="162">
        <f>RES_hhdet_tes!N$92</f>
        <v>107.10689206889579</v>
      </c>
      <c r="O146" s="162">
        <f>RES_hhdet_tes!O$92</f>
        <v>99.733509099839779</v>
      </c>
      <c r="P146" s="162">
        <f>RES_hhdet_tes!P$92</f>
        <v>96.606606375283548</v>
      </c>
      <c r="Q146" s="162">
        <f>RES_hhdet_tes!Q$92</f>
        <v>100.92472758476374</v>
      </c>
    </row>
    <row r="147" spans="1:17" ht="12" customHeight="1" x14ac:dyDescent="0.25">
      <c r="A147" s="161" t="s">
        <v>143</v>
      </c>
      <c r="B147" s="160">
        <f>SUM(B148:B149)</f>
        <v>0.74208750555373282</v>
      </c>
      <c r="C147" s="160">
        <f t="shared" ref="C147:Q147" si="19">SUM(C148:C149)</f>
        <v>0.81483152092969746</v>
      </c>
      <c r="D147" s="160">
        <f t="shared" si="19"/>
        <v>1.0347681833363971</v>
      </c>
      <c r="E147" s="160">
        <f t="shared" si="19"/>
        <v>1.2033802725584257</v>
      </c>
      <c r="F147" s="160">
        <f t="shared" si="19"/>
        <v>1.360744400882429</v>
      </c>
      <c r="G147" s="160">
        <f t="shared" si="19"/>
        <v>2.0828172800507416</v>
      </c>
      <c r="H147" s="160">
        <f t="shared" si="19"/>
        <v>2.5491893457150123</v>
      </c>
      <c r="I147" s="160">
        <f t="shared" si="19"/>
        <v>3.4877510469101973</v>
      </c>
      <c r="J147" s="160">
        <f t="shared" si="19"/>
        <v>4.3858441577346667</v>
      </c>
      <c r="K147" s="160">
        <f t="shared" si="19"/>
        <v>4.9943145229955181</v>
      </c>
      <c r="L147" s="160">
        <f t="shared" si="19"/>
        <v>7.0231002126572211</v>
      </c>
      <c r="M147" s="160">
        <f t="shared" si="19"/>
        <v>6.4725708375068649</v>
      </c>
      <c r="N147" s="160">
        <f t="shared" si="19"/>
        <v>6.5752942470019642</v>
      </c>
      <c r="O147" s="160">
        <f t="shared" si="19"/>
        <v>6.7260996233665598</v>
      </c>
      <c r="P147" s="160">
        <f t="shared" si="19"/>
        <v>7.0682115094000482</v>
      </c>
      <c r="Q147" s="160">
        <f t="shared" si="19"/>
        <v>7.890884329345937</v>
      </c>
    </row>
    <row r="148" spans="1:17" ht="12" customHeight="1" x14ac:dyDescent="0.25">
      <c r="A148" s="148" t="s">
        <v>57</v>
      </c>
      <c r="B148" s="156">
        <f>RES_hhdet_tes!B$94</f>
        <v>0.29683031555805134</v>
      </c>
      <c r="C148" s="156">
        <f>RES_hhdet_tes!C$94</f>
        <v>0.33061263730461948</v>
      </c>
      <c r="D148" s="156">
        <f>RES_hhdet_tes!D$94</f>
        <v>0.42488035746255859</v>
      </c>
      <c r="E148" s="156">
        <f>RES_hhdet_tes!E$94</f>
        <v>0.49734051175615585</v>
      </c>
      <c r="F148" s="156">
        <f>RES_hhdet_tes!F$94</f>
        <v>0.56406608166917549</v>
      </c>
      <c r="G148" s="156">
        <f>RES_hhdet_tes!G$94</f>
        <v>0.87071819887272905</v>
      </c>
      <c r="H148" s="156">
        <f>RES_hhdet_tes!H$94</f>
        <v>1.0632938072778013</v>
      </c>
      <c r="I148" s="156">
        <f>RES_hhdet_tes!I$94</f>
        <v>1.4514313298256782</v>
      </c>
      <c r="J148" s="156">
        <f>RES_hhdet_tes!J$94</f>
        <v>1.8232127571175409</v>
      </c>
      <c r="K148" s="156">
        <f>RES_hhdet_tes!K$94</f>
        <v>2.0693152361795892</v>
      </c>
      <c r="L148" s="156">
        <f>RES_hhdet_tes!L$94</f>
        <v>2.9119676250977906</v>
      </c>
      <c r="M148" s="156">
        <f>RES_hhdet_tes!M$94</f>
        <v>2.6862855550252087</v>
      </c>
      <c r="N148" s="156">
        <f>RES_hhdet_tes!N$94</f>
        <v>2.7252362892986257</v>
      </c>
      <c r="O148" s="156">
        <f>RES_hhdet_tes!O$94</f>
        <v>2.7889286721942446</v>
      </c>
      <c r="P148" s="156">
        <f>RES_hhdet_tes!P$94</f>
        <v>2.9270652687259453</v>
      </c>
      <c r="Q148" s="156">
        <f>RES_hhdet_tes!Q$94</f>
        <v>3.2640679989512189</v>
      </c>
    </row>
    <row r="149" spans="1:17" ht="12" customHeight="1" x14ac:dyDescent="0.25">
      <c r="A149" s="148" t="s">
        <v>59</v>
      </c>
      <c r="B149" s="156">
        <f>RES_hhdet_tes!B$95</f>
        <v>0.44525718999568153</v>
      </c>
      <c r="C149" s="156">
        <f>RES_hhdet_tes!C$95</f>
        <v>0.48421888362507798</v>
      </c>
      <c r="D149" s="156">
        <f>RES_hhdet_tes!D$95</f>
        <v>0.6098878258738385</v>
      </c>
      <c r="E149" s="156">
        <f>RES_hhdet_tes!E$95</f>
        <v>0.70603976080226982</v>
      </c>
      <c r="F149" s="156">
        <f>RES_hhdet_tes!F$95</f>
        <v>0.79667831921325338</v>
      </c>
      <c r="G149" s="156">
        <f>RES_hhdet_tes!G$95</f>
        <v>1.2120990811780126</v>
      </c>
      <c r="H149" s="156">
        <f>RES_hhdet_tes!H$95</f>
        <v>1.4858955384372112</v>
      </c>
      <c r="I149" s="156">
        <f>RES_hhdet_tes!I$95</f>
        <v>2.0363197170845191</v>
      </c>
      <c r="J149" s="156">
        <f>RES_hhdet_tes!J$95</f>
        <v>2.5626314006171262</v>
      </c>
      <c r="K149" s="156">
        <f>RES_hhdet_tes!K$95</f>
        <v>2.9249992868159285</v>
      </c>
      <c r="L149" s="156">
        <f>RES_hhdet_tes!L$95</f>
        <v>4.11113258755943</v>
      </c>
      <c r="M149" s="156">
        <f>RES_hhdet_tes!M$95</f>
        <v>3.7862852824816562</v>
      </c>
      <c r="N149" s="156">
        <f>RES_hhdet_tes!N$95</f>
        <v>3.8500579577033385</v>
      </c>
      <c r="O149" s="156">
        <f>RES_hhdet_tes!O$95</f>
        <v>3.9371709511723147</v>
      </c>
      <c r="P149" s="156">
        <f>RES_hhdet_tes!P$95</f>
        <v>4.1411462406741029</v>
      </c>
      <c r="Q149" s="156">
        <f>RES_hhdet_tes!Q$95</f>
        <v>4.6268163303947176</v>
      </c>
    </row>
    <row r="150" spans="1:17" ht="12" customHeight="1" x14ac:dyDescent="0.25">
      <c r="A150" s="163" t="s">
        <v>142</v>
      </c>
      <c r="B150" s="162">
        <f>RES_hhdet_tes!B$96</f>
        <v>1.5696528306433659</v>
      </c>
      <c r="C150" s="162">
        <f>RES_hhdet_tes!C$96</f>
        <v>6.9726157009979</v>
      </c>
      <c r="D150" s="162">
        <f>RES_hhdet_tes!D$96</f>
        <v>101.86994433109786</v>
      </c>
      <c r="E150" s="162">
        <f>RES_hhdet_tes!E$96</f>
        <v>131.35067120424759</v>
      </c>
      <c r="F150" s="162">
        <f>RES_hhdet_tes!F$96</f>
        <v>145.23588895034999</v>
      </c>
      <c r="G150" s="162">
        <f>RES_hhdet_tes!G$96</f>
        <v>171.88647853139793</v>
      </c>
      <c r="H150" s="162">
        <f>RES_hhdet_tes!H$96</f>
        <v>227.73208049897542</v>
      </c>
      <c r="I150" s="162">
        <f>RES_hhdet_tes!I$96</f>
        <v>320.91194188342809</v>
      </c>
      <c r="J150" s="162">
        <f>RES_hhdet_tes!J$96</f>
        <v>273.64372839352814</v>
      </c>
      <c r="K150" s="162">
        <f>RES_hhdet_tes!K$96</f>
        <v>284.23038277366152</v>
      </c>
      <c r="L150" s="162">
        <f>RES_hhdet_tes!L$96</f>
        <v>314.76493983573812</v>
      </c>
      <c r="M150" s="162">
        <f>RES_hhdet_tes!M$96</f>
        <v>323.50575274197797</v>
      </c>
      <c r="N150" s="162">
        <f>RES_hhdet_tes!N$96</f>
        <v>264.24149015028826</v>
      </c>
      <c r="O150" s="162">
        <f>RES_hhdet_tes!O$96</f>
        <v>143.05567486793257</v>
      </c>
      <c r="P150" s="162">
        <f>RES_hhdet_tes!P$96</f>
        <v>68.390922341573543</v>
      </c>
      <c r="Q150" s="162">
        <f>RES_hhdet_tes!Q$96</f>
        <v>82.863031222094051</v>
      </c>
    </row>
    <row r="151" spans="1:17" ht="12" customHeight="1" x14ac:dyDescent="0.25">
      <c r="A151" s="161" t="s">
        <v>141</v>
      </c>
      <c r="B151" s="160">
        <f>SUM(B152:B153)</f>
        <v>7.1477641026086672E-3</v>
      </c>
      <c r="C151" s="160">
        <f t="shared" ref="C151:Q151" si="20">SUM(C152:C153)</f>
        <v>3.4794566825042117E-2</v>
      </c>
      <c r="D151" s="160">
        <f t="shared" si="20"/>
        <v>0.55069666385435156</v>
      </c>
      <c r="E151" s="160">
        <f t="shared" si="20"/>
        <v>0.7792501753342489</v>
      </c>
      <c r="F151" s="160">
        <f t="shared" si="20"/>
        <v>0.9503822287167415</v>
      </c>
      <c r="G151" s="160">
        <f t="shared" si="20"/>
        <v>1.6418126889768812</v>
      </c>
      <c r="H151" s="160">
        <f t="shared" si="20"/>
        <v>2.8603105319226323</v>
      </c>
      <c r="I151" s="160">
        <f t="shared" si="20"/>
        <v>6.3284395649238494</v>
      </c>
      <c r="J151" s="160">
        <f t="shared" si="20"/>
        <v>7.0685743525307529</v>
      </c>
      <c r="K151" s="160">
        <f t="shared" si="20"/>
        <v>9.507679899345165</v>
      </c>
      <c r="L151" s="160">
        <f t="shared" si="20"/>
        <v>14.876789652817132</v>
      </c>
      <c r="M151" s="160">
        <f t="shared" si="20"/>
        <v>15.392357634436038</v>
      </c>
      <c r="N151" s="160">
        <f t="shared" si="20"/>
        <v>14.676958897702638</v>
      </c>
      <c r="O151" s="160">
        <f t="shared" si="20"/>
        <v>8.3940680015512079</v>
      </c>
      <c r="P151" s="160">
        <f t="shared" si="20"/>
        <v>4.5983255744276956</v>
      </c>
      <c r="Q151" s="160">
        <f t="shared" si="20"/>
        <v>5.1601559512087398</v>
      </c>
    </row>
    <row r="152" spans="1:17" ht="12" customHeight="1" x14ac:dyDescent="0.25">
      <c r="A152" s="148" t="s">
        <v>60</v>
      </c>
      <c r="B152" s="156">
        <f>RES_hhdet_tes!B$98</f>
        <v>3.1689020102513722E-3</v>
      </c>
      <c r="C152" s="156">
        <f>RES_hhdet_tes!C$98</f>
        <v>1.5419636203346829E-2</v>
      </c>
      <c r="D152" s="156">
        <f>RES_hhdet_tes!D$98</f>
        <v>0.25299353670534674</v>
      </c>
      <c r="E152" s="156">
        <f>RES_hhdet_tes!E$98</f>
        <v>0.36306001371939006</v>
      </c>
      <c r="F152" s="156">
        <f>RES_hhdet_tes!F$98</f>
        <v>0.45601524076900363</v>
      </c>
      <c r="G152" s="156">
        <f>RES_hhdet_tes!G$98</f>
        <v>0.78984297886210098</v>
      </c>
      <c r="H152" s="156">
        <f>RES_hhdet_tes!H$98</f>
        <v>1.3366571734587489</v>
      </c>
      <c r="I152" s="156">
        <f>RES_hhdet_tes!I$98</f>
        <v>2.8197325955835968</v>
      </c>
      <c r="J152" s="156">
        <f>RES_hhdet_tes!J$98</f>
        <v>3.068402534721641</v>
      </c>
      <c r="K152" s="156">
        <f>RES_hhdet_tes!K$98</f>
        <v>4.0814998044030162</v>
      </c>
      <c r="L152" s="156">
        <f>RES_hhdet_tes!L$98</f>
        <v>6.8718712171981693</v>
      </c>
      <c r="M152" s="156">
        <f>RES_hhdet_tes!M$98</f>
        <v>7.323443927954389</v>
      </c>
      <c r="N152" s="156">
        <f>RES_hhdet_tes!N$98</f>
        <v>6.7088348387661831</v>
      </c>
      <c r="O152" s="156">
        <f>RES_hhdet_tes!O$98</f>
        <v>3.9997467444256358</v>
      </c>
      <c r="P152" s="156">
        <f>RES_hhdet_tes!P$98</f>
        <v>2.0613622539170211</v>
      </c>
      <c r="Q152" s="156">
        <f>RES_hhdet_tes!Q$98</f>
        <v>2.6628391301867826</v>
      </c>
    </row>
    <row r="153" spans="1:17" ht="12" customHeight="1" x14ac:dyDescent="0.25">
      <c r="A153" s="148" t="s">
        <v>59</v>
      </c>
      <c r="B153" s="156">
        <f>RES_hhdet_tes!B$99</f>
        <v>3.9788620923572951E-3</v>
      </c>
      <c r="C153" s="156">
        <f>RES_hhdet_tes!C$99</f>
        <v>1.9374930621695291E-2</v>
      </c>
      <c r="D153" s="156">
        <f>RES_hhdet_tes!D$99</f>
        <v>0.29770312714900488</v>
      </c>
      <c r="E153" s="156">
        <f>RES_hhdet_tes!E$99</f>
        <v>0.41619016161485878</v>
      </c>
      <c r="F153" s="156">
        <f>RES_hhdet_tes!F$99</f>
        <v>0.49436698794773787</v>
      </c>
      <c r="G153" s="156">
        <f>RES_hhdet_tes!G$99</f>
        <v>0.85196971011478018</v>
      </c>
      <c r="H153" s="156">
        <f>RES_hhdet_tes!H$99</f>
        <v>1.5236533584638836</v>
      </c>
      <c r="I153" s="156">
        <f>RES_hhdet_tes!I$99</f>
        <v>3.5087069693402531</v>
      </c>
      <c r="J153" s="156">
        <f>RES_hhdet_tes!J$99</f>
        <v>4.0001718178091119</v>
      </c>
      <c r="K153" s="156">
        <f>RES_hhdet_tes!K$99</f>
        <v>5.4261800949421488</v>
      </c>
      <c r="L153" s="156">
        <f>RES_hhdet_tes!L$99</f>
        <v>8.0049184356189631</v>
      </c>
      <c r="M153" s="156">
        <f>RES_hhdet_tes!M$99</f>
        <v>8.0689137064816503</v>
      </c>
      <c r="N153" s="156">
        <f>RES_hhdet_tes!N$99</f>
        <v>7.9681240589364553</v>
      </c>
      <c r="O153" s="156">
        <f>RES_hhdet_tes!O$99</f>
        <v>4.3943212571255721</v>
      </c>
      <c r="P153" s="156">
        <f>RES_hhdet_tes!P$99</f>
        <v>2.5369633205106745</v>
      </c>
      <c r="Q153" s="156">
        <f>RES_hhdet_tes!Q$99</f>
        <v>2.4973168210219572</v>
      </c>
    </row>
    <row r="154" spans="1:17" ht="12" customHeight="1" x14ac:dyDescent="0.25">
      <c r="A154" s="158" t="s">
        <v>62</v>
      </c>
      <c r="B154" s="157">
        <f>SUM(B155:B157)</f>
        <v>75.781729369780521</v>
      </c>
      <c r="C154" s="157">
        <f t="shared" ref="C154:Q154" si="21">SUM(C155:C157)</f>
        <v>80.434353130095317</v>
      </c>
      <c r="D154" s="157">
        <f t="shared" si="21"/>
        <v>135.96253187268883</v>
      </c>
      <c r="E154" s="157">
        <f t="shared" si="21"/>
        <v>164.19490491866418</v>
      </c>
      <c r="F154" s="157">
        <f t="shared" si="21"/>
        <v>185.75567008968926</v>
      </c>
      <c r="G154" s="157">
        <f t="shared" si="21"/>
        <v>225.78585963426013</v>
      </c>
      <c r="H154" s="157">
        <f t="shared" si="21"/>
        <v>296.37629179591545</v>
      </c>
      <c r="I154" s="157">
        <f t="shared" si="21"/>
        <v>402.55530774946703</v>
      </c>
      <c r="J154" s="157">
        <f t="shared" si="21"/>
        <v>388.14513002443687</v>
      </c>
      <c r="K154" s="157">
        <f t="shared" si="21"/>
        <v>394.58757696216492</v>
      </c>
      <c r="L154" s="157">
        <f t="shared" si="21"/>
        <v>400.44008300955284</v>
      </c>
      <c r="M154" s="157">
        <f t="shared" si="21"/>
        <v>382.9318170722031</v>
      </c>
      <c r="N154" s="157">
        <f t="shared" si="21"/>
        <v>376.38259662619123</v>
      </c>
      <c r="O154" s="157">
        <f t="shared" si="21"/>
        <v>391.93807179837131</v>
      </c>
      <c r="P154" s="157">
        <f t="shared" si="21"/>
        <v>394.92895100231647</v>
      </c>
      <c r="Q154" s="157">
        <f t="shared" si="21"/>
        <v>453.44531773299343</v>
      </c>
    </row>
    <row r="155" spans="1:17" ht="12" customHeight="1" x14ac:dyDescent="0.25">
      <c r="A155" s="23" t="s">
        <v>55</v>
      </c>
      <c r="B155" s="156">
        <f>RES_hhdet_tes!B$101</f>
        <v>23.268222465769117</v>
      </c>
      <c r="C155" s="156">
        <f>RES_hhdet_tes!C$101</f>
        <v>19.35435011652859</v>
      </c>
      <c r="D155" s="156">
        <f>RES_hhdet_tes!D$101</f>
        <v>16.451190137392832</v>
      </c>
      <c r="E155" s="156">
        <f>RES_hhdet_tes!E$101</f>
        <v>15.420333871128083</v>
      </c>
      <c r="F155" s="156">
        <f>RES_hhdet_tes!F$101</f>
        <v>14.912372724217271</v>
      </c>
      <c r="G155" s="156">
        <f>RES_hhdet_tes!G$101</f>
        <v>13.850137886022615</v>
      </c>
      <c r="H155" s="156">
        <f>RES_hhdet_tes!H$101</f>
        <v>17.00868602373485</v>
      </c>
      <c r="I155" s="156">
        <f>RES_hhdet_tes!I$101</f>
        <v>16.477906420714195</v>
      </c>
      <c r="J155" s="156">
        <f>RES_hhdet_tes!J$101</f>
        <v>7.5809896728575792</v>
      </c>
      <c r="K155" s="156">
        <f>RES_hhdet_tes!K$101</f>
        <v>15.694162450785541</v>
      </c>
      <c r="L155" s="156">
        <f>RES_hhdet_tes!L$101</f>
        <v>17.770994836018279</v>
      </c>
      <c r="M155" s="156">
        <f>RES_hhdet_tes!M$101</f>
        <v>17.771010176777281</v>
      </c>
      <c r="N155" s="156">
        <f>RES_hhdet_tes!N$101</f>
        <v>15.420152452397971</v>
      </c>
      <c r="O155" s="156">
        <f>RES_hhdet_tes!O$101</f>
        <v>14.639342655041176</v>
      </c>
      <c r="P155" s="156">
        <f>RES_hhdet_tes!P$101</f>
        <v>15.68323705670416</v>
      </c>
      <c r="Q155" s="156">
        <f>RES_hhdet_tes!Q$101</f>
        <v>14.902425688589155</v>
      </c>
    </row>
    <row r="156" spans="1:17" ht="12" customHeight="1" x14ac:dyDescent="0.25">
      <c r="A156" s="23" t="s">
        <v>57</v>
      </c>
      <c r="B156" s="156">
        <f>RES_hhdet_tes!B$102</f>
        <v>30.408575530888339</v>
      </c>
      <c r="C156" s="156">
        <f>RES_hhdet_tes!C$102</f>
        <v>32.203536089531127</v>
      </c>
      <c r="D156" s="156">
        <f>RES_hhdet_tes!D$102</f>
        <v>54.744362002321061</v>
      </c>
      <c r="E156" s="156">
        <f>RES_hhdet_tes!E$102</f>
        <v>78.16344436001161</v>
      </c>
      <c r="F156" s="156">
        <f>RES_hhdet_tes!F$102</f>
        <v>75.35104947124573</v>
      </c>
      <c r="G156" s="156">
        <f>RES_hhdet_tes!G$102</f>
        <v>102.2869264053184</v>
      </c>
      <c r="H156" s="156">
        <f>RES_hhdet_tes!H$102</f>
        <v>101.87048312928032</v>
      </c>
      <c r="I156" s="156">
        <f>RES_hhdet_tes!I$102</f>
        <v>119.7526334691558</v>
      </c>
      <c r="J156" s="156">
        <f>RES_hhdet_tes!J$102</f>
        <v>160.73464138230074</v>
      </c>
      <c r="K156" s="156">
        <f>RES_hhdet_tes!K$102</f>
        <v>150.7601813451823</v>
      </c>
      <c r="L156" s="156">
        <f>RES_hhdet_tes!L$102</f>
        <v>165.31444890931274</v>
      </c>
      <c r="M156" s="156">
        <f>RES_hhdet_tes!M$102</f>
        <v>143.84892952863913</v>
      </c>
      <c r="N156" s="156">
        <f>RES_hhdet_tes!N$102</f>
        <v>151.16300085098024</v>
      </c>
      <c r="O156" s="156">
        <f>RES_hhdet_tes!O$102</f>
        <v>152.78121319933328</v>
      </c>
      <c r="P156" s="156">
        <f>RES_hhdet_tes!P$102</f>
        <v>161.1384474949156</v>
      </c>
      <c r="Q156" s="156">
        <f>RES_hhdet_tes!Q$102</f>
        <v>167.46936112139451</v>
      </c>
    </row>
    <row r="157" spans="1:17" ht="12" customHeight="1" x14ac:dyDescent="0.25">
      <c r="A157" s="29" t="s">
        <v>140</v>
      </c>
      <c r="B157" s="57">
        <f>RES_hhdet_tes!B$103</f>
        <v>22.104931373123065</v>
      </c>
      <c r="C157" s="57">
        <f>RES_hhdet_tes!C$103</f>
        <v>28.876466924035601</v>
      </c>
      <c r="D157" s="57">
        <f>RES_hhdet_tes!D$103</f>
        <v>64.766979732974946</v>
      </c>
      <c r="E157" s="57">
        <f>RES_hhdet_tes!E$103</f>
        <v>70.611126687524475</v>
      </c>
      <c r="F157" s="57">
        <f>RES_hhdet_tes!F$103</f>
        <v>95.492247894226253</v>
      </c>
      <c r="G157" s="57">
        <f>RES_hhdet_tes!G$103</f>
        <v>109.64879534291913</v>
      </c>
      <c r="H157" s="57">
        <f>RES_hhdet_tes!H$103</f>
        <v>177.49712264290031</v>
      </c>
      <c r="I157" s="57">
        <f>RES_hhdet_tes!I$103</f>
        <v>266.32476785959705</v>
      </c>
      <c r="J157" s="57">
        <f>RES_hhdet_tes!J$103</f>
        <v>219.82949896927852</v>
      </c>
      <c r="K157" s="57">
        <f>RES_hhdet_tes!K$103</f>
        <v>228.13323316619707</v>
      </c>
      <c r="L157" s="57">
        <f>RES_hhdet_tes!L$103</f>
        <v>217.35463926422179</v>
      </c>
      <c r="M157" s="57">
        <f>RES_hhdet_tes!M$103</f>
        <v>221.31187736678666</v>
      </c>
      <c r="N157" s="57">
        <f>RES_hhdet_tes!N$103</f>
        <v>209.79944332281306</v>
      </c>
      <c r="O157" s="57">
        <f>RES_hhdet_tes!O$103</f>
        <v>224.51751594399681</v>
      </c>
      <c r="P157" s="57">
        <f>RES_hhdet_tes!P$103</f>
        <v>218.10726645069667</v>
      </c>
      <c r="Q157" s="57">
        <f>RES_hhdet_tes!Q$103</f>
        <v>271.0735309230098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0.48768056474499455</v>
      </c>
      <c r="C159" s="175">
        <f t="shared" si="22"/>
        <v>0.49696747053173546</v>
      </c>
      <c r="D159" s="175">
        <f t="shared" si="22"/>
        <v>0.53165010332014873</v>
      </c>
      <c r="E159" s="175">
        <f t="shared" si="22"/>
        <v>0.53287193705477909</v>
      </c>
      <c r="F159" s="175">
        <f t="shared" si="22"/>
        <v>0.55134192481941491</v>
      </c>
      <c r="G159" s="175">
        <f t="shared" si="22"/>
        <v>0.55001361845529861</v>
      </c>
      <c r="H159" s="175">
        <f t="shared" si="22"/>
        <v>0.56251762241548964</v>
      </c>
      <c r="I159" s="175">
        <f t="shared" si="22"/>
        <v>0.57176644163744561</v>
      </c>
      <c r="J159" s="175">
        <f t="shared" si="22"/>
        <v>0.56674325858206376</v>
      </c>
      <c r="K159" s="175">
        <f t="shared" si="22"/>
        <v>0.57052659900359681</v>
      </c>
      <c r="L159" s="175">
        <f t="shared" si="22"/>
        <v>0.57522231461260354</v>
      </c>
      <c r="M159" s="175">
        <f t="shared" si="22"/>
        <v>0.60352844759628199</v>
      </c>
      <c r="N159" s="175">
        <f t="shared" si="22"/>
        <v>0.59220293453428086</v>
      </c>
      <c r="O159" s="175">
        <f t="shared" si="22"/>
        <v>0.59416991670186747</v>
      </c>
      <c r="P159" s="175">
        <f t="shared" si="22"/>
        <v>0.60618653826363744</v>
      </c>
      <c r="Q159" s="175">
        <f t="shared" si="22"/>
        <v>0.60831278374036057</v>
      </c>
    </row>
    <row r="160" spans="1:17" ht="12" customHeight="1" x14ac:dyDescent="0.25">
      <c r="A160" s="158" t="s">
        <v>65</v>
      </c>
      <c r="B160" s="169">
        <f t="shared" si="22"/>
        <v>0.46981073040512017</v>
      </c>
      <c r="C160" s="169">
        <f t="shared" si="22"/>
        <v>0.47556294656531517</v>
      </c>
      <c r="D160" s="169">
        <f t="shared" si="22"/>
        <v>0.50218546934548991</v>
      </c>
      <c r="E160" s="169">
        <f t="shared" si="22"/>
        <v>0.51030879879495961</v>
      </c>
      <c r="F160" s="169">
        <f t="shared" si="22"/>
        <v>0.51378300349146355</v>
      </c>
      <c r="G160" s="169">
        <f t="shared" si="22"/>
        <v>0.52197863406602507</v>
      </c>
      <c r="H160" s="169">
        <f t="shared" si="22"/>
        <v>0.5294531180295452</v>
      </c>
      <c r="I160" s="169">
        <f t="shared" si="22"/>
        <v>0.53644080073034983</v>
      </c>
      <c r="J160" s="169">
        <f t="shared" si="22"/>
        <v>0.53783676215079868</v>
      </c>
      <c r="K160" s="169">
        <f t="shared" si="22"/>
        <v>0.53900086889024523</v>
      </c>
      <c r="L160" s="169">
        <f t="shared" si="22"/>
        <v>0.54017561515756052</v>
      </c>
      <c r="M160" s="169">
        <f t="shared" si="22"/>
        <v>0.54278680089468567</v>
      </c>
      <c r="N160" s="169">
        <f t="shared" si="22"/>
        <v>0.54298091077086319</v>
      </c>
      <c r="O160" s="169">
        <f t="shared" si="22"/>
        <v>0.54457036891122601</v>
      </c>
      <c r="P160" s="169">
        <f t="shared" si="22"/>
        <v>0.54693699252254235</v>
      </c>
      <c r="Q160" s="169">
        <f t="shared" si="22"/>
        <v>0.54973374230334615</v>
      </c>
    </row>
    <row r="161" spans="1:17" ht="12" customHeight="1" x14ac:dyDescent="0.25">
      <c r="A161" s="23" t="s">
        <v>157</v>
      </c>
      <c r="B161" s="73">
        <f t="shared" si="22"/>
        <v>0.46671663421422471</v>
      </c>
      <c r="C161" s="73">
        <f t="shared" si="22"/>
        <v>0.47261666295621585</v>
      </c>
      <c r="D161" s="73">
        <f t="shared" si="22"/>
        <v>0.4989692012743317</v>
      </c>
      <c r="E161" s="73">
        <f t="shared" si="22"/>
        <v>0.50692817488203901</v>
      </c>
      <c r="F161" s="73">
        <f t="shared" si="22"/>
        <v>0.50955137280314167</v>
      </c>
      <c r="G161" s="73">
        <f t="shared" si="22"/>
        <v>0.51819602734531567</v>
      </c>
      <c r="H161" s="73">
        <f t="shared" si="22"/>
        <v>0.52602941751216203</v>
      </c>
      <c r="I161" s="73">
        <f t="shared" si="22"/>
        <v>0.53420610912671651</v>
      </c>
      <c r="J161" s="73">
        <f t="shared" si="22"/>
        <v>0.53569722746385218</v>
      </c>
      <c r="K161" s="73">
        <f t="shared" si="22"/>
        <v>0.53708314839307503</v>
      </c>
      <c r="L161" s="73">
        <f t="shared" si="22"/>
        <v>0.53806891822925773</v>
      </c>
      <c r="M161" s="73">
        <f t="shared" si="22"/>
        <v>0.54004297808629842</v>
      </c>
      <c r="N161" s="73">
        <f t="shared" si="22"/>
        <v>0.54129817560851168</v>
      </c>
      <c r="O161" s="73">
        <f t="shared" si="22"/>
        <v>0.54276316055937979</v>
      </c>
      <c r="P161" s="73">
        <f t="shared" si="22"/>
        <v>0.54537435746123786</v>
      </c>
      <c r="Q161" s="73">
        <f t="shared" si="22"/>
        <v>0.54679995093023148</v>
      </c>
    </row>
    <row r="162" spans="1:17" ht="12" customHeight="1" x14ac:dyDescent="0.25">
      <c r="A162" s="23" t="s">
        <v>60</v>
      </c>
      <c r="B162" s="73">
        <f t="shared" si="22"/>
        <v>0.99999999999999989</v>
      </c>
      <c r="C162" s="73">
        <f t="shared" si="22"/>
        <v>1</v>
      </c>
      <c r="D162" s="73">
        <f t="shared" si="22"/>
        <v>1.0000000000000002</v>
      </c>
      <c r="E162" s="73">
        <f t="shared" si="22"/>
        <v>1</v>
      </c>
      <c r="F162" s="73">
        <f t="shared" si="22"/>
        <v>1.0000000000000002</v>
      </c>
      <c r="G162" s="73">
        <f t="shared" si="22"/>
        <v>0.99999999999999989</v>
      </c>
      <c r="H162" s="73">
        <f t="shared" si="22"/>
        <v>1</v>
      </c>
      <c r="I162" s="73">
        <f t="shared" si="22"/>
        <v>1</v>
      </c>
      <c r="J162" s="73">
        <f t="shared" si="22"/>
        <v>1</v>
      </c>
      <c r="K162" s="73">
        <f t="shared" si="22"/>
        <v>1</v>
      </c>
      <c r="L162" s="73">
        <f t="shared" si="22"/>
        <v>0.99999999999999978</v>
      </c>
      <c r="M162" s="73">
        <f t="shared" si="22"/>
        <v>1.0000000000000002</v>
      </c>
      <c r="N162" s="73">
        <f t="shared" si="22"/>
        <v>1.0000000000000004</v>
      </c>
      <c r="O162" s="73">
        <f t="shared" si="22"/>
        <v>1.0000000000000002</v>
      </c>
      <c r="P162" s="73">
        <f t="shared" si="22"/>
        <v>0.99999999999999978</v>
      </c>
      <c r="Q162" s="73">
        <f t="shared" si="22"/>
        <v>0.99999999999999933</v>
      </c>
    </row>
    <row r="163" spans="1:17" ht="12" customHeight="1" x14ac:dyDescent="0.25">
      <c r="A163" s="158" t="s">
        <v>112</v>
      </c>
      <c r="B163" s="169">
        <f t="shared" si="22"/>
        <v>1.5778792117855858</v>
      </c>
      <c r="C163" s="169">
        <f t="shared" si="22"/>
        <v>1.6316590985664718</v>
      </c>
      <c r="D163" s="169">
        <f t="shared" si="22"/>
        <v>1.7579137575408261</v>
      </c>
      <c r="E163" s="169">
        <f t="shared" si="22"/>
        <v>1.815227221487042</v>
      </c>
      <c r="F163" s="169">
        <f t="shared" si="22"/>
        <v>1.8661963323267958</v>
      </c>
      <c r="G163" s="169">
        <f t="shared" si="22"/>
        <v>1.949172503787074</v>
      </c>
      <c r="H163" s="169">
        <f t="shared" si="22"/>
        <v>2.0263762212489236</v>
      </c>
      <c r="I163" s="169">
        <f t="shared" si="22"/>
        <v>2.1083306700373341</v>
      </c>
      <c r="J163" s="169">
        <f t="shared" si="22"/>
        <v>2.1262282285452851</v>
      </c>
      <c r="K163" s="169">
        <f t="shared" si="22"/>
        <v>2.1613541331694637</v>
      </c>
      <c r="L163" s="169">
        <f t="shared" si="22"/>
        <v>2.2751363853745845</v>
      </c>
      <c r="M163" s="169">
        <f t="shared" si="22"/>
        <v>2.4288654831806498</v>
      </c>
      <c r="N163" s="169">
        <f t="shared" si="22"/>
        <v>2.5684779616666398</v>
      </c>
      <c r="O163" s="169">
        <f t="shared" si="22"/>
        <v>2.7220187274285821</v>
      </c>
      <c r="P163" s="169">
        <f t="shared" si="22"/>
        <v>2.9179459767267475</v>
      </c>
      <c r="Q163" s="169">
        <f t="shared" si="22"/>
        <v>3.1643110562336685</v>
      </c>
    </row>
    <row r="164" spans="1:17" ht="12" customHeight="1" x14ac:dyDescent="0.25">
      <c r="A164" s="23" t="s">
        <v>60</v>
      </c>
      <c r="B164" s="73">
        <f t="shared" si="22"/>
        <v>1.5778792117855858</v>
      </c>
      <c r="C164" s="73">
        <f t="shared" si="22"/>
        <v>1.6316590985664718</v>
      </c>
      <c r="D164" s="73">
        <f t="shared" si="22"/>
        <v>1.7579137575408261</v>
      </c>
      <c r="E164" s="73">
        <f t="shared" si="22"/>
        <v>1.815227221487042</v>
      </c>
      <c r="F164" s="73">
        <f t="shared" si="22"/>
        <v>1.8661963323267958</v>
      </c>
      <c r="G164" s="73">
        <f t="shared" si="22"/>
        <v>1.949172503787074</v>
      </c>
      <c r="H164" s="73">
        <f t="shared" si="22"/>
        <v>2.0263762212489236</v>
      </c>
      <c r="I164" s="73">
        <f t="shared" si="22"/>
        <v>2.1083306700373341</v>
      </c>
      <c r="J164" s="73">
        <f t="shared" si="22"/>
        <v>2.1262282285452851</v>
      </c>
      <c r="K164" s="73">
        <f t="shared" si="22"/>
        <v>2.1613541331694637</v>
      </c>
      <c r="L164" s="73">
        <f t="shared" si="22"/>
        <v>2.2751363853745845</v>
      </c>
      <c r="M164" s="73">
        <f t="shared" si="22"/>
        <v>2.4288654831806498</v>
      </c>
      <c r="N164" s="73">
        <f t="shared" si="22"/>
        <v>2.5684779616666398</v>
      </c>
      <c r="O164" s="73">
        <f t="shared" si="22"/>
        <v>2.7220187274285821</v>
      </c>
      <c r="P164" s="73">
        <f t="shared" si="22"/>
        <v>2.9179459767267475</v>
      </c>
      <c r="Q164" s="73">
        <f t="shared" si="22"/>
        <v>3.1643110562336685</v>
      </c>
    </row>
    <row r="165" spans="1:17" ht="12" customHeight="1" x14ac:dyDescent="0.25">
      <c r="A165" s="158" t="s">
        <v>63</v>
      </c>
      <c r="B165" s="169">
        <f t="shared" si="22"/>
        <v>0.5059397607195798</v>
      </c>
      <c r="C165" s="169">
        <f t="shared" si="22"/>
        <v>0.51535706432322836</v>
      </c>
      <c r="D165" s="169">
        <f t="shared" si="22"/>
        <v>0.56454219816909246</v>
      </c>
      <c r="E165" s="169">
        <f t="shared" si="22"/>
        <v>0.56640638669222654</v>
      </c>
      <c r="F165" s="169">
        <f t="shared" si="22"/>
        <v>0.58048289133983233</v>
      </c>
      <c r="G165" s="169">
        <f t="shared" si="22"/>
        <v>0.57472141314680369</v>
      </c>
      <c r="H165" s="169">
        <f t="shared" si="22"/>
        <v>0.57731180289629125</v>
      </c>
      <c r="I165" s="169">
        <f t="shared" si="22"/>
        <v>0.57825741329800484</v>
      </c>
      <c r="J165" s="169">
        <f t="shared" si="22"/>
        <v>0.56901832327043456</v>
      </c>
      <c r="K165" s="169">
        <f t="shared" si="22"/>
        <v>0.57246391833459875</v>
      </c>
      <c r="L165" s="169">
        <f t="shared" si="22"/>
        <v>0.58575411953347034</v>
      </c>
      <c r="M165" s="169">
        <f t="shared" si="22"/>
        <v>0.60246518219882628</v>
      </c>
      <c r="N165" s="169">
        <f t="shared" si="22"/>
        <v>0.58062744617573081</v>
      </c>
      <c r="O165" s="169">
        <f t="shared" si="22"/>
        <v>0.55590289170187202</v>
      </c>
      <c r="P165" s="169">
        <f t="shared" si="22"/>
        <v>0.54162464930919407</v>
      </c>
      <c r="Q165" s="169">
        <f t="shared" si="22"/>
        <v>0.54616327241984342</v>
      </c>
    </row>
    <row r="166" spans="1:17" ht="12" customHeight="1" x14ac:dyDescent="0.25">
      <c r="A166" s="167" t="s">
        <v>156</v>
      </c>
      <c r="B166" s="174">
        <f t="shared" si="22"/>
        <v>0.4277497805037393</v>
      </c>
      <c r="C166" s="174">
        <f t="shared" si="22"/>
        <v>0.4394807514493998</v>
      </c>
      <c r="D166" s="174">
        <f t="shared" si="22"/>
        <v>0.46709708691848795</v>
      </c>
      <c r="E166" s="174">
        <f t="shared" si="22"/>
        <v>0.47652930380429598</v>
      </c>
      <c r="F166" s="174">
        <f t="shared" si="22"/>
        <v>0.47754392042707328</v>
      </c>
      <c r="G166" s="174">
        <f t="shared" si="22"/>
        <v>0.48552917479929236</v>
      </c>
      <c r="H166" s="174">
        <f t="shared" si="22"/>
        <v>0.4899475340776055</v>
      </c>
      <c r="I166" s="174">
        <f t="shared" si="22"/>
        <v>0.4943838968632262</v>
      </c>
      <c r="J166" s="174">
        <f t="shared" si="22"/>
        <v>0.49531720888759756</v>
      </c>
      <c r="K166" s="174">
        <f t="shared" si="22"/>
        <v>0.49581504487481759</v>
      </c>
      <c r="L166" s="174">
        <f t="shared" si="22"/>
        <v>0.49700025313352819</v>
      </c>
      <c r="M166" s="174">
        <f t="shared" si="22"/>
        <v>0.49720598543928102</v>
      </c>
      <c r="N166" s="174">
        <f t="shared" si="22"/>
        <v>0.49833376157551279</v>
      </c>
      <c r="O166" s="174">
        <f t="shared" si="22"/>
        <v>0.50225268426995362</v>
      </c>
      <c r="P166" s="174">
        <f t="shared" si="22"/>
        <v>0.50438877504580015</v>
      </c>
      <c r="Q166" s="174">
        <f t="shared" si="22"/>
        <v>0.50466877926372722</v>
      </c>
    </row>
    <row r="167" spans="1:17" ht="12" customHeight="1" x14ac:dyDescent="0.25">
      <c r="A167" s="167" t="s">
        <v>155</v>
      </c>
      <c r="B167" s="174">
        <f t="shared" si="22"/>
        <v>0.65141651734495476</v>
      </c>
      <c r="C167" s="174">
        <f t="shared" si="22"/>
        <v>0.66682848653634852</v>
      </c>
      <c r="D167" s="174">
        <f t="shared" si="22"/>
        <v>0.68895852596422391</v>
      </c>
      <c r="E167" s="174">
        <f t="shared" si="22"/>
        <v>0.67430558427386389</v>
      </c>
      <c r="F167" s="174">
        <f t="shared" si="22"/>
        <v>0.71012675793993729</v>
      </c>
      <c r="G167" s="174">
        <f t="shared" si="22"/>
        <v>0.69701740220347219</v>
      </c>
      <c r="H167" s="174">
        <f t="shared" si="22"/>
        <v>0.69945284551869258</v>
      </c>
      <c r="I167" s="174">
        <f t="shared" si="22"/>
        <v>0.70258937186643333</v>
      </c>
      <c r="J167" s="174">
        <f t="shared" si="22"/>
        <v>0.69694399012373409</v>
      </c>
      <c r="K167" s="174">
        <f t="shared" si="22"/>
        <v>0.69653917683357147</v>
      </c>
      <c r="L167" s="174">
        <f t="shared" si="22"/>
        <v>0.70668102623680873</v>
      </c>
      <c r="M167" s="174">
        <f t="shared" si="22"/>
        <v>0.74221204593504542</v>
      </c>
      <c r="N167" s="174">
        <f t="shared" si="22"/>
        <v>0.71080285605905458</v>
      </c>
      <c r="O167" s="174">
        <f t="shared" si="22"/>
        <v>0.71479310472547974</v>
      </c>
      <c r="P167" s="174">
        <f t="shared" si="22"/>
        <v>0.71716511291513718</v>
      </c>
      <c r="Q167" s="174">
        <f t="shared" si="22"/>
        <v>0.71807848823774933</v>
      </c>
    </row>
    <row r="168" spans="1:17" ht="12" customHeight="1" x14ac:dyDescent="0.25">
      <c r="A168" s="166" t="s">
        <v>55</v>
      </c>
      <c r="B168" s="173">
        <f t="shared" si="22"/>
        <v>0.42774978050373952</v>
      </c>
      <c r="C168" s="173">
        <f t="shared" si="22"/>
        <v>0.45156103431560601</v>
      </c>
      <c r="D168" s="173">
        <f t="shared" si="22"/>
        <v>0.48658789553370846</v>
      </c>
      <c r="E168" s="173">
        <f t="shared" si="22"/>
        <v>0.48887505260622383</v>
      </c>
      <c r="F168" s="173">
        <f t="shared" si="22"/>
        <v>0.4894069651957213</v>
      </c>
      <c r="G168" s="173">
        <f t="shared" si="22"/>
        <v>0.49500269552523429</v>
      </c>
      <c r="H168" s="173">
        <f t="shared" si="22"/>
        <v>0.49742342906923226</v>
      </c>
      <c r="I168" s="173">
        <f t="shared" si="22"/>
        <v>0.50090273806437746</v>
      </c>
      <c r="J168" s="173">
        <f t="shared" si="22"/>
        <v>0.50205794227493772</v>
      </c>
      <c r="K168" s="173">
        <f t="shared" si="22"/>
        <v>0.50303141405379315</v>
      </c>
      <c r="L168" s="173">
        <f t="shared" si="22"/>
        <v>0.50529436519712589</v>
      </c>
      <c r="M168" s="173">
        <f t="shared" si="22"/>
        <v>0.50557393115129612</v>
      </c>
      <c r="N168" s="173">
        <f t="shared" si="22"/>
        <v>0.50793756911060861</v>
      </c>
      <c r="O168" s="173">
        <f t="shared" si="22"/>
        <v>0.51329251513282581</v>
      </c>
      <c r="P168" s="173">
        <f t="shared" si="22"/>
        <v>0.51558341570408162</v>
      </c>
      <c r="Q168" s="173">
        <f t="shared" si="22"/>
        <v>0.51575429055877309</v>
      </c>
    </row>
    <row r="169" spans="1:17" ht="12" customHeight="1" x14ac:dyDescent="0.25">
      <c r="A169" s="147" t="s">
        <v>59</v>
      </c>
      <c r="B169" s="172">
        <f t="shared" si="22"/>
        <v>1</v>
      </c>
      <c r="C169" s="172">
        <f t="shared" si="22"/>
        <v>0.99999999999999989</v>
      </c>
      <c r="D169" s="172">
        <f t="shared" si="22"/>
        <v>1.0000000000000002</v>
      </c>
      <c r="E169" s="172">
        <f t="shared" si="22"/>
        <v>1</v>
      </c>
      <c r="F169" s="172">
        <f t="shared" si="22"/>
        <v>1</v>
      </c>
      <c r="G169" s="172">
        <f t="shared" si="22"/>
        <v>1.0000000000000004</v>
      </c>
      <c r="H169" s="172">
        <f t="shared" si="22"/>
        <v>0.99999999999999978</v>
      </c>
      <c r="I169" s="172">
        <f t="shared" si="22"/>
        <v>1</v>
      </c>
      <c r="J169" s="172">
        <f t="shared" si="22"/>
        <v>1</v>
      </c>
      <c r="K169" s="172">
        <f t="shared" si="22"/>
        <v>1.0000000000000004</v>
      </c>
      <c r="L169" s="172">
        <f t="shared" si="22"/>
        <v>1</v>
      </c>
      <c r="M169" s="172">
        <f t="shared" si="22"/>
        <v>1</v>
      </c>
      <c r="N169" s="172">
        <f t="shared" si="22"/>
        <v>1.0000000000000002</v>
      </c>
      <c r="O169" s="172">
        <f t="shared" si="22"/>
        <v>1.0000000000000002</v>
      </c>
      <c r="P169" s="172">
        <f t="shared" si="22"/>
        <v>0.99999999999999967</v>
      </c>
      <c r="Q169" s="172">
        <f t="shared" si="22"/>
        <v>1.0000000000000004</v>
      </c>
    </row>
    <row r="170" spans="1:17" ht="12" customHeight="1" x14ac:dyDescent="0.25">
      <c r="A170" s="163" t="s">
        <v>144</v>
      </c>
      <c r="B170" s="171">
        <f t="shared" si="22"/>
        <v>0.51329973660448713</v>
      </c>
      <c r="C170" s="171">
        <f t="shared" si="22"/>
        <v>0.51915955422390381</v>
      </c>
      <c r="D170" s="171">
        <f t="shared" si="22"/>
        <v>0.52938401593456119</v>
      </c>
      <c r="E170" s="171">
        <f t="shared" si="22"/>
        <v>0.53698673679818643</v>
      </c>
      <c r="F170" s="171">
        <f t="shared" si="22"/>
        <v>0.5437082171280484</v>
      </c>
      <c r="G170" s="171">
        <f t="shared" si="22"/>
        <v>0.55226524759702478</v>
      </c>
      <c r="H170" s="171">
        <f t="shared" si="22"/>
        <v>0.55916551390771774</v>
      </c>
      <c r="I170" s="171">
        <f t="shared" si="22"/>
        <v>0.56583465091041041</v>
      </c>
      <c r="J170" s="171">
        <f t="shared" si="22"/>
        <v>0.57495891889999684</v>
      </c>
      <c r="K170" s="171">
        <f t="shared" si="22"/>
        <v>0.57669667689550796</v>
      </c>
      <c r="L170" s="171">
        <f t="shared" si="22"/>
        <v>0.5818108756210314</v>
      </c>
      <c r="M170" s="171">
        <f t="shared" si="22"/>
        <v>0.58506689438736692</v>
      </c>
      <c r="N170" s="171">
        <f t="shared" si="22"/>
        <v>0.58812758965461476</v>
      </c>
      <c r="O170" s="171">
        <f t="shared" si="22"/>
        <v>0.59410727326437507</v>
      </c>
      <c r="P170" s="171">
        <f t="shared" si="22"/>
        <v>0.59776170144566676</v>
      </c>
      <c r="Q170" s="171">
        <f t="shared" si="22"/>
        <v>0.59974469956817666</v>
      </c>
    </row>
    <row r="171" spans="1:17" ht="12" customHeight="1" x14ac:dyDescent="0.25">
      <c r="A171" s="161" t="s">
        <v>143</v>
      </c>
      <c r="B171" s="170">
        <f t="shared" si="22"/>
        <v>0.72502341836580997</v>
      </c>
      <c r="C171" s="170">
        <f t="shared" si="22"/>
        <v>0.72912583252462038</v>
      </c>
      <c r="D171" s="170">
        <f t="shared" si="22"/>
        <v>0.74192005687765239</v>
      </c>
      <c r="E171" s="170">
        <f t="shared" si="22"/>
        <v>0.74955732472902614</v>
      </c>
      <c r="F171" s="170">
        <f t="shared" si="22"/>
        <v>0.75568717310632327</v>
      </c>
      <c r="G171" s="170">
        <f t="shared" si="22"/>
        <v>0.76376861228296034</v>
      </c>
      <c r="H171" s="170">
        <f t="shared" si="22"/>
        <v>0.76599116757915653</v>
      </c>
      <c r="I171" s="170">
        <f t="shared" si="22"/>
        <v>0.7684561044883742</v>
      </c>
      <c r="J171" s="170">
        <f t="shared" si="22"/>
        <v>0.7714060637454313</v>
      </c>
      <c r="K171" s="170">
        <f t="shared" si="22"/>
        <v>0.77297697600070447</v>
      </c>
      <c r="L171" s="170">
        <f t="shared" si="22"/>
        <v>0.7771608921868417</v>
      </c>
      <c r="M171" s="170">
        <f t="shared" si="22"/>
        <v>0.77830067550440207</v>
      </c>
      <c r="N171" s="170">
        <f t="shared" si="22"/>
        <v>0.77971491470387477</v>
      </c>
      <c r="O171" s="170">
        <f t="shared" si="22"/>
        <v>0.78233830574129748</v>
      </c>
      <c r="P171" s="170">
        <f t="shared" si="22"/>
        <v>0.78458420989175659</v>
      </c>
      <c r="Q171" s="170">
        <f t="shared" si="22"/>
        <v>0.78637327212673491</v>
      </c>
    </row>
    <row r="172" spans="1:17" ht="12" customHeight="1" x14ac:dyDescent="0.25">
      <c r="A172" s="148" t="s">
        <v>57</v>
      </c>
      <c r="B172" s="73">
        <f t="shared" si="22"/>
        <v>0.51329973660448747</v>
      </c>
      <c r="C172" s="73">
        <f t="shared" si="22"/>
        <v>0.52202523250902499</v>
      </c>
      <c r="D172" s="73">
        <f t="shared" si="22"/>
        <v>0.54136698046636089</v>
      </c>
      <c r="E172" s="73">
        <f t="shared" si="22"/>
        <v>0.55296007703153172</v>
      </c>
      <c r="F172" s="73">
        <f t="shared" si="22"/>
        <v>0.56182258878301017</v>
      </c>
      <c r="G172" s="73">
        <f t="shared" si="22"/>
        <v>0.5747590030401446</v>
      </c>
      <c r="H172" s="73">
        <f t="shared" si="22"/>
        <v>0.57722885913830113</v>
      </c>
      <c r="I172" s="73">
        <f t="shared" si="22"/>
        <v>0.58003255579151358</v>
      </c>
      <c r="J172" s="73">
        <f t="shared" si="22"/>
        <v>0.58382264896699143</v>
      </c>
      <c r="K172" s="73">
        <f t="shared" si="22"/>
        <v>0.58518985561917969</v>
      </c>
      <c r="L172" s="73">
        <f t="shared" si="22"/>
        <v>0.59117421498439249</v>
      </c>
      <c r="M172" s="73">
        <f t="shared" si="22"/>
        <v>0.59299895410513626</v>
      </c>
      <c r="N172" s="73">
        <f t="shared" si="22"/>
        <v>0.59465470270954657</v>
      </c>
      <c r="O172" s="73">
        <f t="shared" si="22"/>
        <v>0.59844914808053751</v>
      </c>
      <c r="P172" s="73">
        <f t="shared" si="22"/>
        <v>0.60132204234792896</v>
      </c>
      <c r="Q172" s="73">
        <f t="shared" si="22"/>
        <v>0.60359509153522328</v>
      </c>
    </row>
    <row r="173" spans="1:17" ht="12" customHeight="1" x14ac:dyDescent="0.25">
      <c r="A173" s="148" t="s">
        <v>59</v>
      </c>
      <c r="B173" s="73">
        <f t="shared" si="22"/>
        <v>1.0000000000000002</v>
      </c>
      <c r="C173" s="73">
        <f t="shared" si="22"/>
        <v>1</v>
      </c>
      <c r="D173" s="73">
        <f t="shared" si="22"/>
        <v>1</v>
      </c>
      <c r="E173" s="73">
        <f t="shared" si="22"/>
        <v>0.99999999999999989</v>
      </c>
      <c r="F173" s="73">
        <f t="shared" si="22"/>
        <v>1</v>
      </c>
      <c r="G173" s="73">
        <f t="shared" si="22"/>
        <v>1</v>
      </c>
      <c r="H173" s="73">
        <f t="shared" si="22"/>
        <v>1</v>
      </c>
      <c r="I173" s="73">
        <f t="shared" si="22"/>
        <v>0.99999999999999956</v>
      </c>
      <c r="J173" s="73">
        <f t="shared" si="22"/>
        <v>1.0000000000000002</v>
      </c>
      <c r="K173" s="73">
        <f t="shared" si="22"/>
        <v>1.0000000000000002</v>
      </c>
      <c r="L173" s="73">
        <f t="shared" si="22"/>
        <v>1</v>
      </c>
      <c r="M173" s="73">
        <f t="shared" si="22"/>
        <v>0.99999999999999944</v>
      </c>
      <c r="N173" s="73">
        <f t="shared" si="22"/>
        <v>0.99999999999999967</v>
      </c>
      <c r="O173" s="73">
        <f t="shared" si="22"/>
        <v>1.0000000000000004</v>
      </c>
      <c r="P173" s="73">
        <f t="shared" si="22"/>
        <v>1.0000000000000002</v>
      </c>
      <c r="Q173" s="73">
        <f t="shared" si="22"/>
        <v>1.0000000000000002</v>
      </c>
    </row>
    <row r="174" spans="1:17" ht="12" customHeight="1" x14ac:dyDescent="0.25">
      <c r="A174" s="163" t="s">
        <v>142</v>
      </c>
      <c r="B174" s="171">
        <f t="shared" si="22"/>
        <v>0.65588299677240036</v>
      </c>
      <c r="C174" s="171">
        <f t="shared" si="22"/>
        <v>0.69270596587445965</v>
      </c>
      <c r="D174" s="171">
        <f t="shared" si="22"/>
        <v>0.70283104371192484</v>
      </c>
      <c r="E174" s="171">
        <f t="shared" si="22"/>
        <v>0.70371252551297037</v>
      </c>
      <c r="F174" s="171">
        <f t="shared" si="22"/>
        <v>0.70443917972210579</v>
      </c>
      <c r="G174" s="171">
        <f t="shared" si="22"/>
        <v>0.70630672383926107</v>
      </c>
      <c r="H174" s="171">
        <f t="shared" si="22"/>
        <v>0.71027285284153752</v>
      </c>
      <c r="I174" s="171">
        <f t="shared" si="22"/>
        <v>0.7151991741331456</v>
      </c>
      <c r="J174" s="171">
        <f t="shared" si="22"/>
        <v>0.71660408725545943</v>
      </c>
      <c r="K174" s="171">
        <f t="shared" si="22"/>
        <v>0.71769206144066988</v>
      </c>
      <c r="L174" s="171">
        <f t="shared" si="22"/>
        <v>0.72389866860537933</v>
      </c>
      <c r="M174" s="171">
        <f t="shared" si="22"/>
        <v>0.72603791516820537</v>
      </c>
      <c r="N174" s="171">
        <f t="shared" si="22"/>
        <v>0.727397761734216</v>
      </c>
      <c r="O174" s="171">
        <f t="shared" si="22"/>
        <v>0.73244833049901614</v>
      </c>
      <c r="P174" s="171">
        <f t="shared" si="22"/>
        <v>0.73757167122976208</v>
      </c>
      <c r="Q174" s="171">
        <f t="shared" ref="Q174" si="23">IF(Q150=0,"",Q150/Q126)</f>
        <v>0.73978648100049693</v>
      </c>
    </row>
    <row r="175" spans="1:17" ht="12" customHeight="1" x14ac:dyDescent="0.25">
      <c r="A175" s="161" t="s">
        <v>141</v>
      </c>
      <c r="B175" s="170">
        <f t="shared" ref="B175:Q181" si="24">IF(B151=0,"",B151/B127)</f>
        <v>0.81129015263312387</v>
      </c>
      <c r="C175" s="170">
        <f t="shared" si="24"/>
        <v>0.84049517884091973</v>
      </c>
      <c r="D175" s="170">
        <f t="shared" si="24"/>
        <v>0.83784201377457235</v>
      </c>
      <c r="E175" s="170">
        <f t="shared" si="24"/>
        <v>0.83708709866766662</v>
      </c>
      <c r="F175" s="170">
        <f t="shared" si="24"/>
        <v>0.83392757220340474</v>
      </c>
      <c r="G175" s="170">
        <f t="shared" si="24"/>
        <v>0.83737373356143863</v>
      </c>
      <c r="H175" s="170">
        <f t="shared" si="24"/>
        <v>0.84541105499200397</v>
      </c>
      <c r="I175" s="170">
        <f t="shared" si="24"/>
        <v>0.85473744173722255</v>
      </c>
      <c r="J175" s="170">
        <f t="shared" si="24"/>
        <v>0.85830595250860076</v>
      </c>
      <c r="K175" s="170">
        <f t="shared" si="24"/>
        <v>0.86146335790078921</v>
      </c>
      <c r="L175" s="170">
        <f t="shared" si="24"/>
        <v>0.85589908248637814</v>
      </c>
      <c r="M175" s="170">
        <f t="shared" si="24"/>
        <v>0.85280907366379721</v>
      </c>
      <c r="N175" s="170">
        <f t="shared" si="24"/>
        <v>0.85780941926846588</v>
      </c>
      <c r="O175" s="170">
        <f t="shared" si="24"/>
        <v>0.85510590688990096</v>
      </c>
      <c r="P175" s="170">
        <f t="shared" si="24"/>
        <v>0.86276687798456064</v>
      </c>
      <c r="Q175" s="170">
        <f t="shared" si="24"/>
        <v>0.84637869284039213</v>
      </c>
    </row>
    <row r="176" spans="1:17" ht="12" customHeight="1" x14ac:dyDescent="0.25">
      <c r="A176" s="148" t="s">
        <v>60</v>
      </c>
      <c r="B176" s="73">
        <f t="shared" si="24"/>
        <v>0.65588299677240058</v>
      </c>
      <c r="C176" s="73">
        <f t="shared" si="24"/>
        <v>0.70016791735222139</v>
      </c>
      <c r="D176" s="73">
        <f t="shared" si="24"/>
        <v>0.70358710234357502</v>
      </c>
      <c r="E176" s="73">
        <f t="shared" si="24"/>
        <v>0.70535883214030071</v>
      </c>
      <c r="F176" s="73">
        <f t="shared" si="24"/>
        <v>0.7066946646621366</v>
      </c>
      <c r="G176" s="73">
        <f t="shared" si="24"/>
        <v>0.71240507967196254</v>
      </c>
      <c r="H176" s="73">
        <f t="shared" si="24"/>
        <v>0.71875512514266748</v>
      </c>
      <c r="I176" s="73">
        <f t="shared" si="24"/>
        <v>0.72388994783521554</v>
      </c>
      <c r="J176" s="73">
        <f t="shared" si="24"/>
        <v>0.72447896564533898</v>
      </c>
      <c r="K176" s="73">
        <f t="shared" si="24"/>
        <v>0.72747758205868207</v>
      </c>
      <c r="L176" s="73">
        <f t="shared" si="24"/>
        <v>0.73287780935055125</v>
      </c>
      <c r="M176" s="73">
        <f t="shared" si="24"/>
        <v>0.73380509733001786</v>
      </c>
      <c r="N176" s="73">
        <f t="shared" si="24"/>
        <v>0.73387256539766788</v>
      </c>
      <c r="O176" s="73">
        <f t="shared" si="24"/>
        <v>0.73767671638504761</v>
      </c>
      <c r="P176" s="73">
        <f t="shared" si="24"/>
        <v>0.73810419093425328</v>
      </c>
      <c r="Q176" s="73">
        <f t="shared" si="24"/>
        <v>0.73979482907226291</v>
      </c>
    </row>
    <row r="177" spans="1:17" ht="12" customHeight="1" x14ac:dyDescent="0.25">
      <c r="A177" s="148" t="s">
        <v>59</v>
      </c>
      <c r="B177" s="73">
        <f t="shared" si="24"/>
        <v>1</v>
      </c>
      <c r="C177" s="73">
        <f t="shared" si="24"/>
        <v>1</v>
      </c>
      <c r="D177" s="73">
        <f t="shared" si="24"/>
        <v>1</v>
      </c>
      <c r="E177" s="73">
        <f t="shared" si="24"/>
        <v>1</v>
      </c>
      <c r="F177" s="73">
        <f t="shared" si="24"/>
        <v>1.0000000000000002</v>
      </c>
      <c r="G177" s="73">
        <f t="shared" si="24"/>
        <v>1</v>
      </c>
      <c r="H177" s="73">
        <f t="shared" si="24"/>
        <v>1</v>
      </c>
      <c r="I177" s="73">
        <f t="shared" si="24"/>
        <v>0.99999999999999989</v>
      </c>
      <c r="J177" s="73">
        <f t="shared" si="24"/>
        <v>1.0000000000000002</v>
      </c>
      <c r="K177" s="73">
        <f t="shared" si="24"/>
        <v>1.0000000000000002</v>
      </c>
      <c r="L177" s="73">
        <f t="shared" si="24"/>
        <v>1</v>
      </c>
      <c r="M177" s="73">
        <f t="shared" si="24"/>
        <v>1.0000000000000004</v>
      </c>
      <c r="N177" s="73">
        <f t="shared" si="24"/>
        <v>1</v>
      </c>
      <c r="O177" s="73">
        <f t="shared" si="24"/>
        <v>1</v>
      </c>
      <c r="P177" s="73">
        <f t="shared" si="24"/>
        <v>1.0000000000000002</v>
      </c>
      <c r="Q177" s="73">
        <f t="shared" si="24"/>
        <v>1.0000000000000004</v>
      </c>
    </row>
    <row r="178" spans="1:17" ht="12" customHeight="1" x14ac:dyDescent="0.25">
      <c r="A178" s="158" t="s">
        <v>62</v>
      </c>
      <c r="B178" s="169">
        <f t="shared" si="24"/>
        <v>0.46195645443953676</v>
      </c>
      <c r="C178" s="169">
        <f t="shared" si="24"/>
        <v>0.48866293420290202</v>
      </c>
      <c r="D178" s="169">
        <f t="shared" si="24"/>
        <v>0.54718568650926813</v>
      </c>
      <c r="E178" s="169">
        <f t="shared" si="24"/>
        <v>0.54110221484476351</v>
      </c>
      <c r="F178" s="169">
        <f t="shared" si="24"/>
        <v>0.57150183496299212</v>
      </c>
      <c r="G178" s="169">
        <f t="shared" si="24"/>
        <v>0.56923453119629475</v>
      </c>
      <c r="H178" s="169">
        <f t="shared" si="24"/>
        <v>0.61255965212889818</v>
      </c>
      <c r="I178" s="169">
        <f t="shared" si="24"/>
        <v>0.64455259966260481</v>
      </c>
      <c r="J178" s="169">
        <f t="shared" si="24"/>
        <v>0.61604312881133805</v>
      </c>
      <c r="K178" s="169">
        <f t="shared" si="24"/>
        <v>0.6161972590762399</v>
      </c>
      <c r="L178" s="169">
        <f t="shared" si="24"/>
        <v>0.60549498924159206</v>
      </c>
      <c r="M178" s="169">
        <f t="shared" si="24"/>
        <v>0.61929748986563071</v>
      </c>
      <c r="N178" s="169">
        <f t="shared" si="24"/>
        <v>0.61381647021216545</v>
      </c>
      <c r="O178" s="169">
        <f t="shared" si="24"/>
        <v>0.62302336721064089</v>
      </c>
      <c r="P178" s="169">
        <f t="shared" si="24"/>
        <v>0.618111922267648</v>
      </c>
      <c r="Q178" s="169">
        <f t="shared" si="24"/>
        <v>0.64129038172777286</v>
      </c>
    </row>
    <row r="179" spans="1:17" ht="12" customHeight="1" x14ac:dyDescent="0.25">
      <c r="A179" s="23" t="s">
        <v>55</v>
      </c>
      <c r="B179" s="73">
        <f t="shared" si="24"/>
        <v>0.35531697461585005</v>
      </c>
      <c r="C179" s="73">
        <f t="shared" si="24"/>
        <v>0.35531697461584993</v>
      </c>
      <c r="D179" s="73">
        <f t="shared" si="24"/>
        <v>0.35531697461584993</v>
      </c>
      <c r="E179" s="73">
        <f t="shared" si="24"/>
        <v>0.35531697461584977</v>
      </c>
      <c r="F179" s="73">
        <f t="shared" si="24"/>
        <v>0.35531697461584993</v>
      </c>
      <c r="G179" s="73">
        <f t="shared" si="24"/>
        <v>0.35531697461584988</v>
      </c>
      <c r="H179" s="73">
        <f t="shared" si="24"/>
        <v>0.35531697461584988</v>
      </c>
      <c r="I179" s="73">
        <f t="shared" si="24"/>
        <v>0.35531697461584982</v>
      </c>
      <c r="J179" s="73">
        <f t="shared" si="24"/>
        <v>0.35531697461584982</v>
      </c>
      <c r="K179" s="73">
        <f t="shared" si="24"/>
        <v>0.35531697461584999</v>
      </c>
      <c r="L179" s="73">
        <f t="shared" si="24"/>
        <v>0.35531697461584982</v>
      </c>
      <c r="M179" s="73">
        <f t="shared" si="24"/>
        <v>0.35531697461584993</v>
      </c>
      <c r="N179" s="73">
        <f t="shared" si="24"/>
        <v>0.35531697461584966</v>
      </c>
      <c r="O179" s="73">
        <f t="shared" si="24"/>
        <v>0.35531697461584977</v>
      </c>
      <c r="P179" s="73">
        <f t="shared" si="24"/>
        <v>0.35531697461584999</v>
      </c>
      <c r="Q179" s="73">
        <f t="shared" si="24"/>
        <v>0.35531697461584977</v>
      </c>
    </row>
    <row r="180" spans="1:17" ht="12" customHeight="1" x14ac:dyDescent="0.25">
      <c r="A180" s="23" t="s">
        <v>57</v>
      </c>
      <c r="B180" s="73">
        <f t="shared" si="24"/>
        <v>0.42663815506053071</v>
      </c>
      <c r="C180" s="73">
        <f t="shared" si="24"/>
        <v>0.43065939876584158</v>
      </c>
      <c r="D180" s="73">
        <f t="shared" si="24"/>
        <v>0.44206814436275721</v>
      </c>
      <c r="E180" s="73">
        <f t="shared" si="24"/>
        <v>0.44709803942759169</v>
      </c>
      <c r="F180" s="73">
        <f t="shared" si="24"/>
        <v>0.44837390670250127</v>
      </c>
      <c r="G180" s="73">
        <f t="shared" si="24"/>
        <v>0.4522660561030668</v>
      </c>
      <c r="H180" s="73">
        <f t="shared" si="24"/>
        <v>0.45464236069664449</v>
      </c>
      <c r="I180" s="73">
        <f t="shared" si="24"/>
        <v>0.45786661446450616</v>
      </c>
      <c r="J180" s="73">
        <f t="shared" si="24"/>
        <v>0.46191524639116111</v>
      </c>
      <c r="K180" s="73">
        <f t="shared" si="24"/>
        <v>0.46288291454916186</v>
      </c>
      <c r="L180" s="73">
        <f t="shared" si="24"/>
        <v>0.46726928772648874</v>
      </c>
      <c r="M180" s="73">
        <f t="shared" si="24"/>
        <v>0.46980368800056144</v>
      </c>
      <c r="N180" s="73">
        <f t="shared" si="24"/>
        <v>0.47031694179844957</v>
      </c>
      <c r="O180" s="73">
        <f t="shared" si="24"/>
        <v>0.47323864910381386</v>
      </c>
      <c r="P180" s="73">
        <f t="shared" si="24"/>
        <v>0.4752949169890846</v>
      </c>
      <c r="Q180" s="73">
        <f t="shared" si="24"/>
        <v>0.47793649438679109</v>
      </c>
    </row>
    <row r="181" spans="1:17" ht="12" customHeight="1" x14ac:dyDescent="0.25">
      <c r="A181" s="29" t="s">
        <v>140</v>
      </c>
      <c r="B181" s="65">
        <f t="shared" si="24"/>
        <v>0.81016442306535297</v>
      </c>
      <c r="C181" s="65">
        <f t="shared" si="24"/>
        <v>0.81680492596930387</v>
      </c>
      <c r="D181" s="65">
        <f t="shared" si="24"/>
        <v>0.82675197715768778</v>
      </c>
      <c r="E181" s="65">
        <f t="shared" si="24"/>
        <v>0.82855021747349367</v>
      </c>
      <c r="F181" s="65">
        <f t="shared" si="24"/>
        <v>0.83031327017520051</v>
      </c>
      <c r="G181" s="65">
        <f t="shared" si="24"/>
        <v>0.83381110490370081</v>
      </c>
      <c r="H181" s="65">
        <f t="shared" si="24"/>
        <v>0.83766073259474338</v>
      </c>
      <c r="I181" s="65">
        <f t="shared" si="24"/>
        <v>0.84112313921013193</v>
      </c>
      <c r="J181" s="65">
        <f t="shared" si="24"/>
        <v>0.84306145550064937</v>
      </c>
      <c r="K181" s="65">
        <f t="shared" si="24"/>
        <v>0.84340286876516934</v>
      </c>
      <c r="L181" s="65">
        <f t="shared" si="24"/>
        <v>0.84396303041407805</v>
      </c>
      <c r="M181" s="65">
        <f t="shared" si="24"/>
        <v>0.84428736532498394</v>
      </c>
      <c r="N181" s="65">
        <f t="shared" si="24"/>
        <v>0.84467365435315767</v>
      </c>
      <c r="O181" s="65">
        <f t="shared" si="24"/>
        <v>0.84708280893676924</v>
      </c>
      <c r="P181" s="65">
        <f t="shared" si="24"/>
        <v>0.85277820992168374</v>
      </c>
      <c r="Q181" s="65">
        <f t="shared" si="24"/>
        <v>0.86126015083515017</v>
      </c>
    </row>
    <row r="183" spans="1:17" ht="12" customHeight="1" x14ac:dyDescent="0.25">
      <c r="A183" s="152" t="s">
        <v>121</v>
      </c>
      <c r="B183" s="168">
        <f>SUM(B184,B187,B189,B202)</f>
        <v>940.4737013975581</v>
      </c>
      <c r="C183" s="168">
        <f t="shared" ref="C183:Q183" si="25">SUM(C184,C187,C189,C202)</f>
        <v>964.65137896578119</v>
      </c>
      <c r="D183" s="168">
        <f t="shared" si="25"/>
        <v>1164.9703148400208</v>
      </c>
      <c r="E183" s="168">
        <f t="shared" si="25"/>
        <v>1325.8909421044732</v>
      </c>
      <c r="F183" s="168">
        <f t="shared" si="25"/>
        <v>1294.0322104645479</v>
      </c>
      <c r="G183" s="168">
        <f t="shared" si="25"/>
        <v>1479.9760819121957</v>
      </c>
      <c r="H183" s="168">
        <f t="shared" si="25"/>
        <v>1435.8532203358761</v>
      </c>
      <c r="I183" s="168">
        <f t="shared" si="25"/>
        <v>1459.0836269889551</v>
      </c>
      <c r="J183" s="168">
        <f t="shared" si="25"/>
        <v>1671.4146628443978</v>
      </c>
      <c r="K183" s="168">
        <f t="shared" si="25"/>
        <v>1529.2334659194005</v>
      </c>
      <c r="L183" s="168">
        <f t="shared" si="25"/>
        <v>1551.1316113141779</v>
      </c>
      <c r="M183" s="168">
        <f t="shared" si="25"/>
        <v>1355.2036878492968</v>
      </c>
      <c r="N183" s="168">
        <f t="shared" si="25"/>
        <v>1342.3467518569962</v>
      </c>
      <c r="O183" s="168">
        <f t="shared" si="25"/>
        <v>1308.7121644683302</v>
      </c>
      <c r="P183" s="168">
        <f t="shared" si="25"/>
        <v>1335.4920265687401</v>
      </c>
      <c r="Q183" s="168">
        <f t="shared" si="25"/>
        <v>1384.5729391855434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752.17472529390761</v>
      </c>
      <c r="C189" s="157">
        <f>RES_hhdet_emi!C$87</f>
        <v>767.0994808869541</v>
      </c>
      <c r="D189" s="157">
        <f>RES_hhdet_emi!D$87</f>
        <v>837.80914459319672</v>
      </c>
      <c r="E189" s="157">
        <f>RES_hhdet_emi!E$87</f>
        <v>864.02865895397383</v>
      </c>
      <c r="F189" s="157">
        <f>RES_hhdet_emi!F$87</f>
        <v>850.05513157640871</v>
      </c>
      <c r="G189" s="157">
        <f>RES_hhdet_emi!G$87</f>
        <v>882.47635703702758</v>
      </c>
      <c r="H189" s="157">
        <f>RES_hhdet_emi!H$87</f>
        <v>843.89638123105772</v>
      </c>
      <c r="I189" s="157">
        <f>RES_hhdet_emi!I$87</f>
        <v>768.11604911635936</v>
      </c>
      <c r="J189" s="157">
        <f>RES_hhdet_emi!J$87</f>
        <v>752.11148128893024</v>
      </c>
      <c r="K189" s="157">
        <f>RES_hhdet_emi!K$87</f>
        <v>668.78062054603663</v>
      </c>
      <c r="L189" s="157">
        <f>RES_hhdet_emi!L$87</f>
        <v>616.46839491368939</v>
      </c>
      <c r="M189" s="157">
        <f>RES_hhdet_emi!M$87</f>
        <v>546.2907392295416</v>
      </c>
      <c r="N189" s="157">
        <f>RES_hhdet_emi!N$87</f>
        <v>493.2318625198406</v>
      </c>
      <c r="O189" s="157">
        <f>RES_hhdet_emi!O$87</f>
        <v>455.80586295585636</v>
      </c>
      <c r="P189" s="157">
        <f>RES_hhdet_emi!P$87</f>
        <v>439.82295042768953</v>
      </c>
      <c r="Q189" s="157">
        <f>RES_hhdet_emi!Q$87</f>
        <v>458.85912524270259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750.64698762465605</v>
      </c>
      <c r="C194" s="162">
        <f>RES_hhdet_emi!C$92</f>
        <v>765.42631296668321</v>
      </c>
      <c r="D194" s="162">
        <f>RES_hhdet_emi!D$92</f>
        <v>835.73572849953894</v>
      </c>
      <c r="E194" s="162">
        <f>RES_hhdet_emi!E$92</f>
        <v>861.65252109114817</v>
      </c>
      <c r="F194" s="162">
        <f>RES_hhdet_emi!F$92</f>
        <v>847.40271115013115</v>
      </c>
      <c r="G194" s="162">
        <f>RES_hhdet_emi!G$92</f>
        <v>878.47411440583244</v>
      </c>
      <c r="H194" s="162">
        <f>RES_hhdet_emi!H$92</f>
        <v>839.02988015995481</v>
      </c>
      <c r="I194" s="162">
        <f>RES_hhdet_emi!I$92</f>
        <v>761.50522355116493</v>
      </c>
      <c r="J194" s="162">
        <f>RES_hhdet_emi!J$92</f>
        <v>743.86121461335858</v>
      </c>
      <c r="K194" s="162">
        <f>RES_hhdet_emi!K$92</f>
        <v>659.43858659592047</v>
      </c>
      <c r="L194" s="162">
        <f>RES_hhdet_emi!L$92</f>
        <v>603.45523898723491</v>
      </c>
      <c r="M194" s="162">
        <f>RES_hhdet_emi!M$92</f>
        <v>534.32306320051327</v>
      </c>
      <c r="N194" s="162">
        <f>RES_hhdet_emi!N$92</f>
        <v>481.12446280872621</v>
      </c>
      <c r="O194" s="162">
        <f>RES_hhdet_emi!O$92</f>
        <v>443.49405794120338</v>
      </c>
      <c r="P194" s="162">
        <f>RES_hhdet_emi!P$92</f>
        <v>426.96307216188183</v>
      </c>
      <c r="Q194" s="162">
        <f>RES_hhdet_emi!Q$92</f>
        <v>444.57265065638558</v>
      </c>
    </row>
    <row r="195" spans="1:17" ht="12" customHeight="1" x14ac:dyDescent="0.25">
      <c r="A195" s="161" t="s">
        <v>143</v>
      </c>
      <c r="B195" s="160">
        <f>SUM(B196:B197)</f>
        <v>1.5277376692516036</v>
      </c>
      <c r="C195" s="160">
        <f t="shared" ref="C195:Q195" si="29">SUM(C196:C197)</f>
        <v>1.6731679202709131</v>
      </c>
      <c r="D195" s="160">
        <f t="shared" si="29"/>
        <v>2.0734160936578285</v>
      </c>
      <c r="E195" s="160">
        <f t="shared" si="29"/>
        <v>2.3761378628257126</v>
      </c>
      <c r="F195" s="160">
        <f t="shared" si="29"/>
        <v>2.652420426277589</v>
      </c>
      <c r="G195" s="160">
        <f t="shared" si="29"/>
        <v>4.0022426311950925</v>
      </c>
      <c r="H195" s="160">
        <f t="shared" si="29"/>
        <v>4.8665010711029071</v>
      </c>
      <c r="I195" s="160">
        <f t="shared" si="29"/>
        <v>6.6108255651944754</v>
      </c>
      <c r="J195" s="160">
        <f t="shared" si="29"/>
        <v>8.2502666755716341</v>
      </c>
      <c r="K195" s="160">
        <f t="shared" si="29"/>
        <v>9.3420339501161784</v>
      </c>
      <c r="L195" s="160">
        <f t="shared" si="29"/>
        <v>13.013155926454447</v>
      </c>
      <c r="M195" s="160">
        <f t="shared" si="29"/>
        <v>11.967676029028302</v>
      </c>
      <c r="N195" s="160">
        <f t="shared" si="29"/>
        <v>12.107399711114416</v>
      </c>
      <c r="O195" s="160">
        <f t="shared" si="29"/>
        <v>12.311805014652954</v>
      </c>
      <c r="P195" s="160">
        <f t="shared" si="29"/>
        <v>12.859878265807701</v>
      </c>
      <c r="Q195" s="160">
        <f t="shared" si="29"/>
        <v>14.286474586317011</v>
      </c>
    </row>
    <row r="196" spans="1:17" ht="12" customHeight="1" x14ac:dyDescent="0.25">
      <c r="A196" s="148" t="s">
        <v>57</v>
      </c>
      <c r="B196" s="156">
        <f>RES_hhdet_emi!B$94</f>
        <v>1.5277376692516036</v>
      </c>
      <c r="C196" s="156">
        <f>RES_hhdet_emi!C$94</f>
        <v>1.6731679202709131</v>
      </c>
      <c r="D196" s="156">
        <f>RES_hhdet_emi!D$94</f>
        <v>2.0734160936578285</v>
      </c>
      <c r="E196" s="156">
        <f>RES_hhdet_emi!E$94</f>
        <v>2.3761378628257126</v>
      </c>
      <c r="F196" s="156">
        <f>RES_hhdet_emi!F$94</f>
        <v>2.652420426277589</v>
      </c>
      <c r="G196" s="156">
        <f>RES_hhdet_emi!G$94</f>
        <v>4.0022426311950925</v>
      </c>
      <c r="H196" s="156">
        <f>RES_hhdet_emi!H$94</f>
        <v>4.8665010711029071</v>
      </c>
      <c r="I196" s="156">
        <f>RES_hhdet_emi!I$94</f>
        <v>6.6108255651944754</v>
      </c>
      <c r="J196" s="156">
        <f>RES_hhdet_emi!J$94</f>
        <v>8.2502666755716341</v>
      </c>
      <c r="K196" s="156">
        <f>RES_hhdet_emi!K$94</f>
        <v>9.3420339501161784</v>
      </c>
      <c r="L196" s="156">
        <f>RES_hhdet_emi!L$94</f>
        <v>13.013155926454447</v>
      </c>
      <c r="M196" s="156">
        <f>RES_hhdet_emi!M$94</f>
        <v>11.967676029028302</v>
      </c>
      <c r="N196" s="156">
        <f>RES_hhdet_emi!N$94</f>
        <v>12.107399711114416</v>
      </c>
      <c r="O196" s="156">
        <f>RES_hhdet_emi!O$94</f>
        <v>12.311805014652954</v>
      </c>
      <c r="P196" s="156">
        <f>RES_hhdet_emi!P$94</f>
        <v>12.859878265807701</v>
      </c>
      <c r="Q196" s="156">
        <f>RES_hhdet_emi!Q$94</f>
        <v>14.286474586317011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188.29897610365052</v>
      </c>
      <c r="C202" s="157">
        <f t="shared" ref="C202:Q202" si="31">SUM(C203:C205)</f>
        <v>197.55189807882709</v>
      </c>
      <c r="D202" s="157">
        <f t="shared" si="31"/>
        <v>327.16117024682399</v>
      </c>
      <c r="E202" s="157">
        <f t="shared" si="31"/>
        <v>461.86228315049931</v>
      </c>
      <c r="F202" s="157">
        <f t="shared" si="31"/>
        <v>443.9770788881392</v>
      </c>
      <c r="G202" s="157">
        <f t="shared" si="31"/>
        <v>597.49972487516811</v>
      </c>
      <c r="H202" s="157">
        <f t="shared" si="31"/>
        <v>591.95683910481841</v>
      </c>
      <c r="I202" s="157">
        <f t="shared" si="31"/>
        <v>690.96757787259583</v>
      </c>
      <c r="J202" s="157">
        <f t="shared" si="31"/>
        <v>919.3031815554674</v>
      </c>
      <c r="K202" s="157">
        <f t="shared" si="31"/>
        <v>860.45284537336386</v>
      </c>
      <c r="L202" s="157">
        <f t="shared" si="31"/>
        <v>934.66321640048852</v>
      </c>
      <c r="M202" s="157">
        <f t="shared" si="31"/>
        <v>808.91294861975507</v>
      </c>
      <c r="N202" s="157">
        <f t="shared" si="31"/>
        <v>849.11488933715566</v>
      </c>
      <c r="O202" s="157">
        <f t="shared" si="31"/>
        <v>852.90630151247387</v>
      </c>
      <c r="P202" s="157">
        <f t="shared" si="31"/>
        <v>895.66907614105071</v>
      </c>
      <c r="Q202" s="157">
        <f t="shared" si="31"/>
        <v>925.71381394284083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188.29897610365052</v>
      </c>
      <c r="C204" s="156">
        <f>RES_hhdet_emi!C$102</f>
        <v>197.55189807882709</v>
      </c>
      <c r="D204" s="156">
        <f>RES_hhdet_emi!D$102</f>
        <v>327.16117024682399</v>
      </c>
      <c r="E204" s="156">
        <f>RES_hhdet_emi!E$102</f>
        <v>461.86228315049931</v>
      </c>
      <c r="F204" s="156">
        <f>RES_hhdet_emi!F$102</f>
        <v>443.9770788881392</v>
      </c>
      <c r="G204" s="156">
        <f>RES_hhdet_emi!G$102</f>
        <v>597.49972487516811</v>
      </c>
      <c r="H204" s="156">
        <f>RES_hhdet_emi!H$102</f>
        <v>591.95683910481841</v>
      </c>
      <c r="I204" s="156">
        <f>RES_hhdet_emi!I$102</f>
        <v>690.96757787259583</v>
      </c>
      <c r="J204" s="156">
        <f>RES_hhdet_emi!J$102</f>
        <v>919.3031815554674</v>
      </c>
      <c r="K204" s="156">
        <f>RES_hhdet_emi!K$102</f>
        <v>860.45284537336386</v>
      </c>
      <c r="L204" s="156">
        <f>RES_hhdet_emi!L$102</f>
        <v>934.66321640048852</v>
      </c>
      <c r="M204" s="156">
        <f>RES_hhdet_emi!M$102</f>
        <v>808.91294861975507</v>
      </c>
      <c r="N204" s="156">
        <f>RES_hhdet_emi!N$102</f>
        <v>849.11488933715566</v>
      </c>
      <c r="O204" s="156">
        <f>RES_hhdet_emi!O$102</f>
        <v>852.90630151247387</v>
      </c>
      <c r="P204" s="156">
        <f>RES_hhdet_emi!P$102</f>
        <v>895.66907614105071</v>
      </c>
      <c r="Q204" s="156">
        <f>RES_hhdet_emi!Q$102</f>
        <v>925.71381394284083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15120.974272238194</v>
      </c>
      <c r="C207" s="168">
        <f t="shared" ref="C207:Q207" si="32">IF(C111=0,0,C111/0.086*1000000/C$5)</f>
        <v>15330.281386181066</v>
      </c>
      <c r="D207" s="168">
        <f t="shared" si="32"/>
        <v>15307.256652603963</v>
      </c>
      <c r="E207" s="168">
        <f t="shared" si="32"/>
        <v>19650.838507864206</v>
      </c>
      <c r="F207" s="168">
        <f t="shared" si="32"/>
        <v>14020.673623256083</v>
      </c>
      <c r="G207" s="168">
        <f t="shared" si="32"/>
        <v>17824.38942600444</v>
      </c>
      <c r="H207" s="168">
        <f t="shared" si="32"/>
        <v>16528.628784070388</v>
      </c>
      <c r="I207" s="168">
        <f t="shared" si="32"/>
        <v>15947.87366969601</v>
      </c>
      <c r="J207" s="168">
        <f t="shared" si="32"/>
        <v>18033.58999720688</v>
      </c>
      <c r="K207" s="168">
        <f t="shared" si="32"/>
        <v>17275.440336622276</v>
      </c>
      <c r="L207" s="168">
        <f t="shared" si="32"/>
        <v>17175.942298311315</v>
      </c>
      <c r="M207" s="168">
        <f t="shared" si="32"/>
        <v>12310.589920493299</v>
      </c>
      <c r="N207" s="168">
        <f t="shared" si="32"/>
        <v>16415.83047843392</v>
      </c>
      <c r="O207" s="168">
        <f t="shared" si="32"/>
        <v>16055.924042018813</v>
      </c>
      <c r="P207" s="168">
        <f t="shared" si="32"/>
        <v>13213.0748768311</v>
      </c>
      <c r="Q207" s="168">
        <f t="shared" si="32"/>
        <v>14834.418311749316</v>
      </c>
    </row>
    <row r="208" spans="1:17" ht="12" customHeight="1" x14ac:dyDescent="0.25">
      <c r="A208" s="158" t="s">
        <v>65</v>
      </c>
      <c r="B208" s="157">
        <f>SUM(B209:B210)</f>
        <v>10613.827824477918</v>
      </c>
      <c r="C208" s="157">
        <f t="shared" ref="C208:Q208" si="33">SUM(C209:C210)</f>
        <v>10764.109492043259</v>
      </c>
      <c r="D208" s="157">
        <f t="shared" si="33"/>
        <v>10830.257301141803</v>
      </c>
      <c r="E208" s="157">
        <f t="shared" si="33"/>
        <v>14916.092451963659</v>
      </c>
      <c r="F208" s="157">
        <f t="shared" si="33"/>
        <v>9358.4175177054985</v>
      </c>
      <c r="G208" s="157">
        <f t="shared" si="33"/>
        <v>13043.696116909345</v>
      </c>
      <c r="H208" s="157">
        <f t="shared" si="33"/>
        <v>11869.745042707871</v>
      </c>
      <c r="I208" s="157">
        <f t="shared" si="33"/>
        <v>11481.978080328119</v>
      </c>
      <c r="J208" s="157">
        <f t="shared" si="33"/>
        <v>13496.918041215387</v>
      </c>
      <c r="K208" s="157">
        <f t="shared" si="33"/>
        <v>12777.876319534562</v>
      </c>
      <c r="L208" s="157">
        <f t="shared" si="33"/>
        <v>12656.382410049804</v>
      </c>
      <c r="M208" s="157">
        <f t="shared" si="33"/>
        <v>8161.3799151518388</v>
      </c>
      <c r="N208" s="157">
        <f t="shared" si="33"/>
        <v>11959.661838085209</v>
      </c>
      <c r="O208" s="157">
        <f t="shared" si="33"/>
        <v>11527.021034900155</v>
      </c>
      <c r="P208" s="157">
        <f t="shared" si="33"/>
        <v>8851.0346783986661</v>
      </c>
      <c r="Q208" s="157">
        <f t="shared" si="33"/>
        <v>10317.418748376385</v>
      </c>
    </row>
    <row r="209" spans="1:17" ht="12" customHeight="1" x14ac:dyDescent="0.25">
      <c r="A209" s="23" t="s">
        <v>157</v>
      </c>
      <c r="B209" s="156">
        <f>IF(B113=0,0,B113/0.086*1000000/B$7)</f>
        <v>10552.246672037229</v>
      </c>
      <c r="C209" s="156">
        <f t="shared" ref="C209:Q210" si="34">IF(C113=0,0,C113/0.086*1000000/C$7)</f>
        <v>10703.974639204089</v>
      </c>
      <c r="D209" s="156">
        <f t="shared" si="34"/>
        <v>10760.734607429788</v>
      </c>
      <c r="E209" s="156">
        <f t="shared" si="34"/>
        <v>14813.823986677937</v>
      </c>
      <c r="F209" s="156">
        <f t="shared" si="34"/>
        <v>9277.6723293900741</v>
      </c>
      <c r="G209" s="156">
        <f t="shared" si="34"/>
        <v>12941.291040581602</v>
      </c>
      <c r="H209" s="156">
        <f t="shared" si="34"/>
        <v>11784.004590145147</v>
      </c>
      <c r="I209" s="156">
        <f t="shared" si="34"/>
        <v>11426.892171062314</v>
      </c>
      <c r="J209" s="156">
        <f t="shared" si="34"/>
        <v>13434.723443155333</v>
      </c>
      <c r="K209" s="156">
        <f t="shared" si="34"/>
        <v>12724.941553294761</v>
      </c>
      <c r="L209" s="156">
        <f t="shared" si="34"/>
        <v>12598.661327838865</v>
      </c>
      <c r="M209" s="156">
        <f t="shared" si="34"/>
        <v>8112.6941047560395</v>
      </c>
      <c r="N209" s="156">
        <f t="shared" si="34"/>
        <v>11915.788144032482</v>
      </c>
      <c r="O209" s="156">
        <f t="shared" si="34"/>
        <v>11481.46099491811</v>
      </c>
      <c r="P209" s="156">
        <f t="shared" si="34"/>
        <v>8820.6119837172755</v>
      </c>
      <c r="Q209" s="156">
        <f t="shared" si="34"/>
        <v>10250.628918633582</v>
      </c>
    </row>
    <row r="210" spans="1:17" ht="12" customHeight="1" x14ac:dyDescent="0.25">
      <c r="A210" s="23" t="s">
        <v>60</v>
      </c>
      <c r="B210" s="156">
        <f>IF(B114=0,0,B114/0.086*1000000/B$7)</f>
        <v>61.581152440688449</v>
      </c>
      <c r="C210" s="156">
        <f t="shared" si="34"/>
        <v>60.134852839170541</v>
      </c>
      <c r="D210" s="156">
        <f t="shared" si="34"/>
        <v>69.522693712014714</v>
      </c>
      <c r="E210" s="156">
        <f t="shared" si="34"/>
        <v>102.2684652857216</v>
      </c>
      <c r="F210" s="156">
        <f t="shared" si="34"/>
        <v>80.745188315425253</v>
      </c>
      <c r="G210" s="156">
        <f t="shared" si="34"/>
        <v>102.40507632774366</v>
      </c>
      <c r="H210" s="156">
        <f t="shared" si="34"/>
        <v>85.740452562723902</v>
      </c>
      <c r="I210" s="156">
        <f t="shared" si="34"/>
        <v>55.085909265804375</v>
      </c>
      <c r="J210" s="156">
        <f t="shared" si="34"/>
        <v>62.194598060054794</v>
      </c>
      <c r="K210" s="156">
        <f t="shared" si="34"/>
        <v>52.934766239801597</v>
      </c>
      <c r="L210" s="156">
        <f t="shared" si="34"/>
        <v>57.721082210938668</v>
      </c>
      <c r="M210" s="156">
        <f t="shared" si="34"/>
        <v>48.685810395799386</v>
      </c>
      <c r="N210" s="156">
        <f t="shared" si="34"/>
        <v>43.873694052727124</v>
      </c>
      <c r="O210" s="156">
        <f t="shared" si="34"/>
        <v>45.560039982044508</v>
      </c>
      <c r="P210" s="156">
        <f t="shared" si="34"/>
        <v>30.422694681390066</v>
      </c>
      <c r="Q210" s="156">
        <f t="shared" si="34"/>
        <v>66.789829742803192</v>
      </c>
    </row>
    <row r="211" spans="1:17" ht="12" customHeight="1" x14ac:dyDescent="0.25">
      <c r="A211" s="158" t="s">
        <v>112</v>
      </c>
      <c r="B211" s="157">
        <f>B212</f>
        <v>160.34594049968391</v>
      </c>
      <c r="C211" s="157">
        <f t="shared" ref="C211:Q211" si="35">C212</f>
        <v>165.3154868150371</v>
      </c>
      <c r="D211" s="157">
        <f t="shared" si="35"/>
        <v>163.28313838952405</v>
      </c>
      <c r="E211" s="157">
        <f t="shared" si="35"/>
        <v>170.28027970084034</v>
      </c>
      <c r="F211" s="157">
        <f t="shared" si="35"/>
        <v>177.93204941170941</v>
      </c>
      <c r="G211" s="157">
        <f t="shared" si="35"/>
        <v>185.84716689792904</v>
      </c>
      <c r="H211" s="157">
        <f t="shared" si="35"/>
        <v>189.96168514312015</v>
      </c>
      <c r="I211" s="157">
        <f t="shared" si="35"/>
        <v>191.71186934002139</v>
      </c>
      <c r="J211" s="157">
        <f t="shared" si="35"/>
        <v>206.21885556401958</v>
      </c>
      <c r="K211" s="157">
        <f t="shared" si="35"/>
        <v>213.37828153015857</v>
      </c>
      <c r="L211" s="157">
        <f t="shared" si="35"/>
        <v>218.9757211853524</v>
      </c>
      <c r="M211" s="157">
        <f t="shared" si="35"/>
        <v>262.16627776350521</v>
      </c>
      <c r="N211" s="157">
        <f t="shared" si="35"/>
        <v>300.97229682324297</v>
      </c>
      <c r="O211" s="157">
        <f t="shared" si="35"/>
        <v>303.78162128761863</v>
      </c>
      <c r="P211" s="157">
        <f t="shared" si="35"/>
        <v>298.82354591322093</v>
      </c>
      <c r="Q211" s="157">
        <f t="shared" si="35"/>
        <v>287.66297487205702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160.34594049968391</v>
      </c>
      <c r="C212" s="156">
        <f t="shared" si="36"/>
        <v>165.3154868150371</v>
      </c>
      <c r="D212" s="156">
        <f t="shared" si="36"/>
        <v>163.28313838952405</v>
      </c>
      <c r="E212" s="156">
        <f t="shared" si="36"/>
        <v>170.28027970084034</v>
      </c>
      <c r="F212" s="156">
        <f t="shared" si="36"/>
        <v>177.93204941170941</v>
      </c>
      <c r="G212" s="156">
        <f t="shared" si="36"/>
        <v>185.84716689792904</v>
      </c>
      <c r="H212" s="156">
        <f t="shared" si="36"/>
        <v>189.96168514312015</v>
      </c>
      <c r="I212" s="156">
        <f t="shared" si="36"/>
        <v>191.71186934002139</v>
      </c>
      <c r="J212" s="156">
        <f t="shared" si="36"/>
        <v>206.21885556401958</v>
      </c>
      <c r="K212" s="156">
        <f t="shared" si="36"/>
        <v>213.37828153015857</v>
      </c>
      <c r="L212" s="156">
        <f t="shared" si="36"/>
        <v>218.9757211853524</v>
      </c>
      <c r="M212" s="156">
        <f t="shared" si="36"/>
        <v>262.16627776350521</v>
      </c>
      <c r="N212" s="156">
        <f t="shared" si="36"/>
        <v>300.97229682324297</v>
      </c>
      <c r="O212" s="156">
        <f t="shared" si="36"/>
        <v>303.78162128761863</v>
      </c>
      <c r="P212" s="156">
        <f t="shared" si="36"/>
        <v>298.82354591322093</v>
      </c>
      <c r="Q212" s="156">
        <f t="shared" si="36"/>
        <v>287.66297487205702</v>
      </c>
    </row>
    <row r="213" spans="1:17" ht="12" customHeight="1" x14ac:dyDescent="0.25">
      <c r="A213" s="158" t="s">
        <v>63</v>
      </c>
      <c r="B213" s="157">
        <f t="shared" si="36"/>
        <v>2880.0925619870986</v>
      </c>
      <c r="C213" s="157">
        <f t="shared" si="36"/>
        <v>2973.1484892350686</v>
      </c>
      <c r="D213" s="157">
        <f t="shared" si="36"/>
        <v>2988.2324979490891</v>
      </c>
      <c r="E213" s="157">
        <f t="shared" si="36"/>
        <v>3186.3211713057153</v>
      </c>
      <c r="F213" s="157">
        <f t="shared" si="36"/>
        <v>3021.2211939058834</v>
      </c>
      <c r="G213" s="157">
        <f t="shared" si="36"/>
        <v>3158.9827402654073</v>
      </c>
      <c r="H213" s="157">
        <f t="shared" si="36"/>
        <v>3099.3022815181307</v>
      </c>
      <c r="I213" s="157">
        <f t="shared" si="36"/>
        <v>3017.8778982975723</v>
      </c>
      <c r="J213" s="157">
        <f t="shared" si="36"/>
        <v>3082.1471094144058</v>
      </c>
      <c r="K213" s="157">
        <f t="shared" si="36"/>
        <v>3024.6432893818483</v>
      </c>
      <c r="L213" s="157">
        <f t="shared" si="36"/>
        <v>2981.9184848467203</v>
      </c>
      <c r="M213" s="157">
        <f t="shared" si="36"/>
        <v>2620.0280196472377</v>
      </c>
      <c r="N213" s="157">
        <f t="shared" si="36"/>
        <v>2890.5266749592047</v>
      </c>
      <c r="O213" s="157">
        <f t="shared" si="36"/>
        <v>2928.698883356235</v>
      </c>
      <c r="P213" s="157">
        <f t="shared" si="36"/>
        <v>2808.8828275467699</v>
      </c>
      <c r="Q213" s="157">
        <f t="shared" si="36"/>
        <v>2842.0387225578629</v>
      </c>
    </row>
    <row r="214" spans="1:17" ht="12" customHeight="1" x14ac:dyDescent="0.25">
      <c r="A214" s="167" t="s">
        <v>156</v>
      </c>
      <c r="B214" s="132">
        <f>IF(B118=0,0,B118/0.086*1000000/B$11)</f>
        <v>3401.1828255719629</v>
      </c>
      <c r="C214" s="132">
        <f t="shared" ref="C214:Q214" si="37">IF(C118=0,0,C118/0.086*1000000/C$11)</f>
        <v>3472.9416196890757</v>
      </c>
      <c r="D214" s="132">
        <f t="shared" si="37"/>
        <v>3535.7127905066795</v>
      </c>
      <c r="E214" s="132">
        <f t="shared" si="37"/>
        <v>4116.6546547934513</v>
      </c>
      <c r="F214" s="132">
        <f t="shared" si="37"/>
        <v>3095.0698024870912</v>
      </c>
      <c r="G214" s="132">
        <f t="shared" si="37"/>
        <v>3549.1117933145547</v>
      </c>
      <c r="H214" s="132">
        <f t="shared" si="37"/>
        <v>3496.4683392926504</v>
      </c>
      <c r="I214" s="132">
        <f t="shared" si="37"/>
        <v>3457.8704557701558</v>
      </c>
      <c r="J214" s="132">
        <f t="shared" si="37"/>
        <v>3629.9631892107595</v>
      </c>
      <c r="K214" s="132">
        <f t="shared" si="37"/>
        <v>3623.5607314893541</v>
      </c>
      <c r="L214" s="132">
        <f t="shared" si="37"/>
        <v>3353.6677562894993</v>
      </c>
      <c r="M214" s="132">
        <f t="shared" si="37"/>
        <v>2501.6954912353935</v>
      </c>
      <c r="N214" s="132">
        <f t="shared" si="37"/>
        <v>3213.6758862683077</v>
      </c>
      <c r="O214" s="132">
        <f t="shared" si="37"/>
        <v>3123.5144596794621</v>
      </c>
      <c r="P214" s="132">
        <f t="shared" si="37"/>
        <v>2989.5851729483193</v>
      </c>
      <c r="Q214" s="132">
        <f t="shared" si="37"/>
        <v>2969.0906339940498</v>
      </c>
    </row>
    <row r="215" spans="1:17" ht="12" customHeight="1" x14ac:dyDescent="0.25">
      <c r="A215" s="167" t="s">
        <v>155</v>
      </c>
      <c r="B215" s="132">
        <f>IF(B119=0,0,B119/0.086*1000000/B$12)</f>
        <v>2233.4134751956958</v>
      </c>
      <c r="C215" s="132">
        <f t="shared" ref="C215:Q215" si="38">IF(C119=0,0,C119/0.086*1000000/C$12)</f>
        <v>2286.7459345287416</v>
      </c>
      <c r="D215" s="132">
        <f t="shared" si="38"/>
        <v>2334.4510569720733</v>
      </c>
      <c r="E215" s="132">
        <f t="shared" si="38"/>
        <v>2584.170673210042</v>
      </c>
      <c r="F215" s="132">
        <f t="shared" si="38"/>
        <v>2180.706397254206</v>
      </c>
      <c r="G215" s="132">
        <f t="shared" si="38"/>
        <v>2366.1977974154024</v>
      </c>
      <c r="H215" s="132">
        <f t="shared" si="38"/>
        <v>2338.7252777187427</v>
      </c>
      <c r="I215" s="132">
        <f t="shared" si="38"/>
        <v>2321.1190365771586</v>
      </c>
      <c r="J215" s="132">
        <f t="shared" si="38"/>
        <v>2385.712582489024</v>
      </c>
      <c r="K215" s="132">
        <f t="shared" si="38"/>
        <v>2373.6782020535634</v>
      </c>
      <c r="L215" s="132">
        <f t="shared" si="38"/>
        <v>2262.4903053596236</v>
      </c>
      <c r="M215" s="132">
        <f t="shared" si="38"/>
        <v>1919.2571998556398</v>
      </c>
      <c r="N215" s="132">
        <f t="shared" si="38"/>
        <v>2187.1988735970676</v>
      </c>
      <c r="O215" s="132">
        <f t="shared" si="38"/>
        <v>2132.1193727151413</v>
      </c>
      <c r="P215" s="132">
        <f t="shared" si="38"/>
        <v>2048.1273054647295</v>
      </c>
      <c r="Q215" s="132">
        <f t="shared" si="38"/>
        <v>2039.9569957843605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1360.4731302291977</v>
      </c>
      <c r="C216" s="165">
        <f t="shared" si="39"/>
        <v>1389.1766478755728</v>
      </c>
      <c r="D216" s="165">
        <f t="shared" si="39"/>
        <v>1414.2851162026752</v>
      </c>
      <c r="E216" s="165">
        <f t="shared" si="39"/>
        <v>1646.6618619171886</v>
      </c>
      <c r="F216" s="165">
        <f t="shared" si="39"/>
        <v>1238.0279209948567</v>
      </c>
      <c r="G216" s="165">
        <f t="shared" si="39"/>
        <v>1419.6447173257429</v>
      </c>
      <c r="H216" s="165">
        <f t="shared" si="39"/>
        <v>1398.5873357170494</v>
      </c>
      <c r="I216" s="165">
        <f t="shared" si="39"/>
        <v>1383.148182308071</v>
      </c>
      <c r="J216" s="165">
        <f t="shared" si="39"/>
        <v>1451.9852756842865</v>
      </c>
      <c r="K216" s="165">
        <f t="shared" si="39"/>
        <v>1449.4242925957333</v>
      </c>
      <c r="L216" s="165">
        <f t="shared" si="39"/>
        <v>1341.4671025158061</v>
      </c>
      <c r="M216" s="165">
        <f t="shared" si="39"/>
        <v>1000.6781964941617</v>
      </c>
      <c r="N216" s="165">
        <f t="shared" si="39"/>
        <v>1285.4703545073319</v>
      </c>
      <c r="O216" s="165">
        <f t="shared" si="39"/>
        <v>1249.405783871799</v>
      </c>
      <c r="P216" s="165">
        <f t="shared" si="39"/>
        <v>1195.8340691793323</v>
      </c>
      <c r="Q216" s="165">
        <f t="shared" si="39"/>
        <v>1187.6362535976323</v>
      </c>
    </row>
    <row r="217" spans="1:17" ht="12" customHeight="1" x14ac:dyDescent="0.25">
      <c r="A217" s="147" t="s">
        <v>59</v>
      </c>
      <c r="B217" s="164">
        <f t="shared" si="39"/>
        <v>872.94034496649772</v>
      </c>
      <c r="C217" s="164">
        <f t="shared" si="39"/>
        <v>897.56928665316855</v>
      </c>
      <c r="D217" s="164">
        <f t="shared" si="39"/>
        <v>920.16594076939782</v>
      </c>
      <c r="E217" s="164">
        <f t="shared" si="39"/>
        <v>937.50881129285301</v>
      </c>
      <c r="F217" s="164">
        <f t="shared" si="39"/>
        <v>942.67847625934905</v>
      </c>
      <c r="G217" s="164">
        <f t="shared" si="39"/>
        <v>946.55308008965926</v>
      </c>
      <c r="H217" s="164">
        <f t="shared" si="39"/>
        <v>940.1379420016932</v>
      </c>
      <c r="I217" s="164">
        <f t="shared" si="39"/>
        <v>937.97085426908745</v>
      </c>
      <c r="J217" s="164">
        <f t="shared" si="39"/>
        <v>933.72730680473785</v>
      </c>
      <c r="K217" s="164">
        <f t="shared" si="39"/>
        <v>924.25390945782988</v>
      </c>
      <c r="L217" s="164">
        <f t="shared" si="39"/>
        <v>921.02320284381767</v>
      </c>
      <c r="M217" s="164">
        <f t="shared" si="39"/>
        <v>918.57900336147816</v>
      </c>
      <c r="N217" s="164">
        <f t="shared" si="39"/>
        <v>901.7285190897361</v>
      </c>
      <c r="O217" s="164">
        <f t="shared" si="39"/>
        <v>882.713588843342</v>
      </c>
      <c r="P217" s="164">
        <f t="shared" si="39"/>
        <v>852.29323628539714</v>
      </c>
      <c r="Q217" s="164">
        <f t="shared" si="39"/>
        <v>852.32074218672824</v>
      </c>
    </row>
    <row r="218" spans="1:17" ht="12" customHeight="1" x14ac:dyDescent="0.25">
      <c r="A218" s="163" t="s">
        <v>144</v>
      </c>
      <c r="B218" s="162">
        <f>IF(B122=0,0,B122/0.086*1000000/B$13)</f>
        <v>2834.3328204068671</v>
      </c>
      <c r="C218" s="162">
        <f t="shared" ref="C218:Q218" si="40">IF(C122=0,0,C122/0.086*1000000/C$13)</f>
        <v>2934.9061911860322</v>
      </c>
      <c r="D218" s="162">
        <f t="shared" si="40"/>
        <v>2960.2683976021845</v>
      </c>
      <c r="E218" s="162">
        <f t="shared" si="40"/>
        <v>2985.7006842689511</v>
      </c>
      <c r="F218" s="162">
        <f t="shared" si="40"/>
        <v>2969.9654038232657</v>
      </c>
      <c r="G218" s="162">
        <f t="shared" si="40"/>
        <v>2957.5949677004573</v>
      </c>
      <c r="H218" s="162">
        <f t="shared" si="40"/>
        <v>2913.724990167751</v>
      </c>
      <c r="I218" s="162">
        <f t="shared" si="40"/>
        <v>2881.5589528996838</v>
      </c>
      <c r="J218" s="162">
        <f t="shared" si="40"/>
        <v>2844.6598104499126</v>
      </c>
      <c r="K218" s="162">
        <f t="shared" si="40"/>
        <v>2793.4146527460107</v>
      </c>
      <c r="L218" s="162">
        <f t="shared" si="40"/>
        <v>2758.7996071020571</v>
      </c>
      <c r="M218" s="162">
        <f t="shared" si="40"/>
        <v>2747.5236468834646</v>
      </c>
      <c r="N218" s="162">
        <f t="shared" si="40"/>
        <v>2683.4150571993096</v>
      </c>
      <c r="O218" s="162">
        <f t="shared" si="40"/>
        <v>2612.0753629105893</v>
      </c>
      <c r="P218" s="162">
        <f t="shared" si="40"/>
        <v>2504.5734119457902</v>
      </c>
      <c r="Q218" s="162">
        <f t="shared" si="40"/>
        <v>2490.4298021598524</v>
      </c>
    </row>
    <row r="219" spans="1:17" ht="12" customHeight="1" x14ac:dyDescent="0.25">
      <c r="A219" s="161" t="s">
        <v>143</v>
      </c>
      <c r="B219" s="160">
        <f>IF(B123=0,0,B123/0.086*1000000/B$14)</f>
        <v>2006.6734731295273</v>
      </c>
      <c r="C219" s="160">
        <f t="shared" ref="C219:Q219" si="41">IF(C123=0,0,C123/0.086*1000000/C$14)</f>
        <v>2071.5317631275916</v>
      </c>
      <c r="D219" s="160">
        <f t="shared" si="41"/>
        <v>2104.2732998102265</v>
      </c>
      <c r="E219" s="160">
        <f t="shared" si="41"/>
        <v>2131.7890850002896</v>
      </c>
      <c r="F219" s="160">
        <f t="shared" si="41"/>
        <v>2130.6646377887491</v>
      </c>
      <c r="G219" s="160">
        <f t="shared" si="41"/>
        <v>2129.5910671697684</v>
      </c>
      <c r="H219" s="160">
        <f t="shared" si="41"/>
        <v>2105.6279380687997</v>
      </c>
      <c r="I219" s="160">
        <f t="shared" si="41"/>
        <v>2090.5944354289832</v>
      </c>
      <c r="J219" s="160">
        <f t="shared" si="41"/>
        <v>2071.5912309846967</v>
      </c>
      <c r="K219" s="160">
        <f t="shared" si="41"/>
        <v>2041.6197705562117</v>
      </c>
      <c r="L219" s="160">
        <f t="shared" si="41"/>
        <v>2024.5430456846416</v>
      </c>
      <c r="M219" s="160">
        <f t="shared" si="41"/>
        <v>2017.5884621148691</v>
      </c>
      <c r="N219" s="160">
        <f t="shared" si="41"/>
        <v>1975.0945419694606</v>
      </c>
      <c r="O219" s="160">
        <f t="shared" si="41"/>
        <v>1927.5437340075825</v>
      </c>
      <c r="P219" s="160">
        <f t="shared" si="41"/>
        <v>1854.1226010637154</v>
      </c>
      <c r="Q219" s="160">
        <f t="shared" si="41"/>
        <v>1848.4926630506761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1133.7331281630295</v>
      </c>
      <c r="C220" s="156">
        <f t="shared" si="42"/>
        <v>1173.9624764744228</v>
      </c>
      <c r="D220" s="156">
        <f t="shared" si="42"/>
        <v>1184.1073590408289</v>
      </c>
      <c r="E220" s="156">
        <f t="shared" si="42"/>
        <v>1194.2802737074371</v>
      </c>
      <c r="F220" s="156">
        <f t="shared" si="42"/>
        <v>1187.9861615294003</v>
      </c>
      <c r="G220" s="156">
        <f t="shared" si="42"/>
        <v>1183.0379870801091</v>
      </c>
      <c r="H220" s="156">
        <f t="shared" si="42"/>
        <v>1165.4899960671066</v>
      </c>
      <c r="I220" s="156">
        <f t="shared" si="42"/>
        <v>1152.6235811598958</v>
      </c>
      <c r="J220" s="156">
        <f t="shared" si="42"/>
        <v>1137.8639241799585</v>
      </c>
      <c r="K220" s="156">
        <f t="shared" si="42"/>
        <v>1117.3658610983814</v>
      </c>
      <c r="L220" s="156">
        <f t="shared" si="42"/>
        <v>1103.5198428408239</v>
      </c>
      <c r="M220" s="156">
        <f t="shared" si="42"/>
        <v>1099.0094587533908</v>
      </c>
      <c r="N220" s="156">
        <f t="shared" si="42"/>
        <v>1073.3660228797246</v>
      </c>
      <c r="O220" s="156">
        <f t="shared" si="42"/>
        <v>1044.8301451642408</v>
      </c>
      <c r="P220" s="156">
        <f t="shared" si="42"/>
        <v>1001.8293647783188</v>
      </c>
      <c r="Q220" s="156">
        <f t="shared" si="42"/>
        <v>996.17192086394857</v>
      </c>
    </row>
    <row r="221" spans="1:17" ht="12" customHeight="1" x14ac:dyDescent="0.25">
      <c r="A221" s="148" t="s">
        <v>59</v>
      </c>
      <c r="B221" s="156">
        <f t="shared" si="42"/>
        <v>872.94034496649749</v>
      </c>
      <c r="C221" s="156">
        <f t="shared" si="42"/>
        <v>897.56928665316843</v>
      </c>
      <c r="D221" s="156">
        <f t="shared" si="42"/>
        <v>920.16594076939816</v>
      </c>
      <c r="E221" s="156">
        <f t="shared" si="42"/>
        <v>937.50881129285278</v>
      </c>
      <c r="F221" s="156">
        <f t="shared" si="42"/>
        <v>942.67847625934871</v>
      </c>
      <c r="G221" s="156">
        <f t="shared" si="42"/>
        <v>946.5530800896596</v>
      </c>
      <c r="H221" s="156">
        <f t="shared" si="42"/>
        <v>940.13794200169286</v>
      </c>
      <c r="I221" s="156">
        <f t="shared" si="42"/>
        <v>937.97085426908723</v>
      </c>
      <c r="J221" s="156">
        <f t="shared" si="42"/>
        <v>933.72730680473819</v>
      </c>
      <c r="K221" s="156">
        <f t="shared" si="42"/>
        <v>924.25390945782999</v>
      </c>
      <c r="L221" s="156">
        <f t="shared" si="42"/>
        <v>921.02320284381744</v>
      </c>
      <c r="M221" s="156">
        <f t="shared" si="42"/>
        <v>918.57900336147839</v>
      </c>
      <c r="N221" s="156">
        <f t="shared" si="42"/>
        <v>901.7285190897361</v>
      </c>
      <c r="O221" s="156">
        <f t="shared" si="42"/>
        <v>882.71358884334143</v>
      </c>
      <c r="P221" s="156">
        <f t="shared" si="42"/>
        <v>852.29323628539646</v>
      </c>
      <c r="Q221" s="156">
        <f t="shared" si="42"/>
        <v>852.3207421867279</v>
      </c>
    </row>
    <row r="222" spans="1:17" ht="12" customHeight="1" x14ac:dyDescent="0.25">
      <c r="A222" s="163" t="s">
        <v>142</v>
      </c>
      <c r="B222" s="162">
        <f>IF(B126=0,0,B126/0.086*1000000/B$15)</f>
        <v>2650.0137388557396</v>
      </c>
      <c r="C222" s="162">
        <f t="shared" ref="C222:Q222" si="43">IF(C126=0,0,C126/0.086*1000000/C$15)</f>
        <v>2550.5847371828077</v>
      </c>
      <c r="D222" s="162">
        <f t="shared" si="43"/>
        <v>2778.525090031495</v>
      </c>
      <c r="E222" s="162">
        <f t="shared" si="43"/>
        <v>2898.6238963492697</v>
      </c>
      <c r="F222" s="162">
        <f t="shared" si="43"/>
        <v>3076.108732585531</v>
      </c>
      <c r="G222" s="162">
        <f t="shared" si="43"/>
        <v>3079.4601007915394</v>
      </c>
      <c r="H222" s="162">
        <f t="shared" si="43"/>
        <v>2868.6957805472571</v>
      </c>
      <c r="I222" s="162">
        <f t="shared" si="43"/>
        <v>2603.2605173372403</v>
      </c>
      <c r="J222" s="162">
        <f t="shared" si="43"/>
        <v>2471.5418850756319</v>
      </c>
      <c r="K222" s="162">
        <f t="shared" si="43"/>
        <v>2389.1161628650689</v>
      </c>
      <c r="L222" s="162">
        <f t="shared" si="43"/>
        <v>2697.1003713031027</v>
      </c>
      <c r="M222" s="162">
        <f t="shared" si="43"/>
        <v>2840.3776618047259</v>
      </c>
      <c r="N222" s="162">
        <f t="shared" si="43"/>
        <v>2586.3433229719394</v>
      </c>
      <c r="O222" s="162">
        <f t="shared" si="43"/>
        <v>2722.9171976223906</v>
      </c>
      <c r="P222" s="162">
        <f t="shared" si="43"/>
        <v>2345.5868082020243</v>
      </c>
      <c r="Q222" s="162">
        <f t="shared" si="43"/>
        <v>3071.1643841983537</v>
      </c>
    </row>
    <row r="223" spans="1:17" ht="12" customHeight="1" x14ac:dyDescent="0.25">
      <c r="A223" s="161" t="s">
        <v>141</v>
      </c>
      <c r="B223" s="160">
        <f>IF(B127=0,0,B127/0.086*1000000/B$16)</f>
        <v>1932.9458405091214</v>
      </c>
      <c r="C223" s="160">
        <f t="shared" ref="C223:Q223" si="44">IF(C127=0,0,C127/0.086*1000000/C$16)</f>
        <v>1917.8031815263112</v>
      </c>
      <c r="D223" s="160">
        <f t="shared" si="44"/>
        <v>2031.5759767819864</v>
      </c>
      <c r="E223" s="160">
        <f t="shared" si="44"/>
        <v>2096.9583698324891</v>
      </c>
      <c r="F223" s="160">
        <f t="shared" si="44"/>
        <v>2173.1219692936288</v>
      </c>
      <c r="G223" s="160">
        <f t="shared" si="44"/>
        <v>2178.3371204062291</v>
      </c>
      <c r="H223" s="160">
        <f t="shared" si="44"/>
        <v>2087.616254220578</v>
      </c>
      <c r="I223" s="160">
        <f t="shared" si="44"/>
        <v>1979.275061203999</v>
      </c>
      <c r="J223" s="160">
        <f t="shared" si="44"/>
        <v>1922.3440608349915</v>
      </c>
      <c r="K223" s="160">
        <f t="shared" si="44"/>
        <v>1879.9003746038443</v>
      </c>
      <c r="L223" s="160">
        <f t="shared" si="44"/>
        <v>1999.8633513650695</v>
      </c>
      <c r="M223" s="160">
        <f t="shared" si="44"/>
        <v>2054.7300680833705</v>
      </c>
      <c r="N223" s="160">
        <f t="shared" si="44"/>
        <v>1936.2658482785187</v>
      </c>
      <c r="O223" s="160">
        <f t="shared" si="44"/>
        <v>1971.8804678923045</v>
      </c>
      <c r="P223" s="160">
        <f t="shared" si="44"/>
        <v>1790.5279595662109</v>
      </c>
      <c r="Q223" s="160">
        <f t="shared" si="44"/>
        <v>2080.7864958660825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1060.0054955426237</v>
      </c>
      <c r="C224" s="156">
        <f t="shared" si="45"/>
        <v>1020.2338948731427</v>
      </c>
      <c r="D224" s="156">
        <f t="shared" si="45"/>
        <v>1111.4100360125879</v>
      </c>
      <c r="E224" s="156">
        <f t="shared" si="45"/>
        <v>1159.4495585396362</v>
      </c>
      <c r="F224" s="156">
        <f t="shared" si="45"/>
        <v>1230.4434930342802</v>
      </c>
      <c r="G224" s="156">
        <f t="shared" si="45"/>
        <v>1231.7840403165703</v>
      </c>
      <c r="H224" s="156">
        <f t="shared" si="45"/>
        <v>1147.4783122188849</v>
      </c>
      <c r="I224" s="156">
        <f t="shared" si="45"/>
        <v>1041.3042069349119</v>
      </c>
      <c r="J224" s="156">
        <f t="shared" si="45"/>
        <v>988.61675403025333</v>
      </c>
      <c r="K224" s="156">
        <f t="shared" si="45"/>
        <v>955.64646514601441</v>
      </c>
      <c r="L224" s="156">
        <f t="shared" si="45"/>
        <v>1078.8401485212519</v>
      </c>
      <c r="M224" s="156">
        <f t="shared" si="45"/>
        <v>1136.1510647218927</v>
      </c>
      <c r="N224" s="156">
        <f t="shared" si="45"/>
        <v>1034.5373291887825</v>
      </c>
      <c r="O224" s="156">
        <f t="shared" si="45"/>
        <v>1089.1668790489625</v>
      </c>
      <c r="P224" s="156">
        <f t="shared" si="45"/>
        <v>938.2347232808138</v>
      </c>
      <c r="Q224" s="156">
        <f t="shared" si="45"/>
        <v>1228.4657536793547</v>
      </c>
    </row>
    <row r="225" spans="1:17" ht="12" customHeight="1" x14ac:dyDescent="0.25">
      <c r="A225" s="148" t="s">
        <v>59</v>
      </c>
      <c r="B225" s="156">
        <f t="shared" si="45"/>
        <v>872.94034496649749</v>
      </c>
      <c r="C225" s="156">
        <f t="shared" si="45"/>
        <v>897.56928665316832</v>
      </c>
      <c r="D225" s="156">
        <f t="shared" si="45"/>
        <v>920.16594076939793</v>
      </c>
      <c r="E225" s="156">
        <f t="shared" si="45"/>
        <v>937.50881129285301</v>
      </c>
      <c r="F225" s="156">
        <f t="shared" si="45"/>
        <v>942.67847625934905</v>
      </c>
      <c r="G225" s="156">
        <f t="shared" si="45"/>
        <v>946.55308008965949</v>
      </c>
      <c r="H225" s="156">
        <f t="shared" si="45"/>
        <v>940.1379420016932</v>
      </c>
      <c r="I225" s="156">
        <f t="shared" si="45"/>
        <v>937.97085426908723</v>
      </c>
      <c r="J225" s="156">
        <f t="shared" si="45"/>
        <v>933.7273068047383</v>
      </c>
      <c r="K225" s="156">
        <f t="shared" si="45"/>
        <v>924.25390945782999</v>
      </c>
      <c r="L225" s="156">
        <f t="shared" si="45"/>
        <v>921.02320284381767</v>
      </c>
      <c r="M225" s="156">
        <f t="shared" si="45"/>
        <v>918.57900336147804</v>
      </c>
      <c r="N225" s="156">
        <f t="shared" si="45"/>
        <v>901.72851908973621</v>
      </c>
      <c r="O225" s="156">
        <f t="shared" si="45"/>
        <v>882.71358884334234</v>
      </c>
      <c r="P225" s="156">
        <f t="shared" si="45"/>
        <v>852.29323628539703</v>
      </c>
      <c r="Q225" s="156">
        <f t="shared" si="45"/>
        <v>852.32074218672756</v>
      </c>
    </row>
    <row r="226" spans="1:17" ht="12" customHeight="1" x14ac:dyDescent="0.25">
      <c r="A226" s="158" t="s">
        <v>62</v>
      </c>
      <c r="B226" s="157">
        <f t="shared" si="36"/>
        <v>1466.7079452734929</v>
      </c>
      <c r="C226" s="157">
        <f t="shared" si="36"/>
        <v>1427.7079180876992</v>
      </c>
      <c r="D226" s="157">
        <f t="shared" si="36"/>
        <v>1325.483715123549</v>
      </c>
      <c r="E226" s="157">
        <f t="shared" si="36"/>
        <v>1378.1446048939881</v>
      </c>
      <c r="F226" s="157">
        <f t="shared" si="36"/>
        <v>1463.1028622329911</v>
      </c>
      <c r="G226" s="157">
        <f t="shared" si="36"/>
        <v>1435.8634019317558</v>
      </c>
      <c r="H226" s="157">
        <f t="shared" si="36"/>
        <v>1369.6197747012652</v>
      </c>
      <c r="I226" s="157">
        <f t="shared" si="36"/>
        <v>1256.3058217302967</v>
      </c>
      <c r="J226" s="157">
        <f t="shared" si="36"/>
        <v>1248.3059910130669</v>
      </c>
      <c r="K226" s="157">
        <f t="shared" si="36"/>
        <v>1259.5424461757102</v>
      </c>
      <c r="L226" s="157">
        <f t="shared" si="36"/>
        <v>1318.6656822294378</v>
      </c>
      <c r="M226" s="157">
        <f t="shared" si="36"/>
        <v>1267.0157079307185</v>
      </c>
      <c r="N226" s="157">
        <f t="shared" si="36"/>
        <v>1264.669668566266</v>
      </c>
      <c r="O226" s="157">
        <f t="shared" si="36"/>
        <v>1296.4225024748055</v>
      </c>
      <c r="P226" s="157">
        <f t="shared" si="36"/>
        <v>1254.3338249724457</v>
      </c>
      <c r="Q226" s="157">
        <f t="shared" si="36"/>
        <v>1387.2978659430089</v>
      </c>
    </row>
    <row r="227" spans="1:17" ht="12" customHeight="1" x14ac:dyDescent="0.25">
      <c r="A227" s="23" t="s">
        <v>55</v>
      </c>
      <c r="B227" s="156">
        <f>IF(B131=0,0,B131/0.086*1000000/B$18)</f>
        <v>1821.8125494349804</v>
      </c>
      <c r="C227" s="156">
        <f t="shared" ref="C227:Q227" si="46">IF(C131=0,0,C131/0.086*1000000/C$18)</f>
        <v>1853.3803689961767</v>
      </c>
      <c r="D227" s="156">
        <f t="shared" si="46"/>
        <v>1893.5111514623577</v>
      </c>
      <c r="E227" s="156">
        <f t="shared" si="46"/>
        <v>1919.685499120857</v>
      </c>
      <c r="F227" s="156">
        <f t="shared" si="46"/>
        <v>1859.8735084947343</v>
      </c>
      <c r="G227" s="156">
        <f t="shared" si="46"/>
        <v>1766.6096029985249</v>
      </c>
      <c r="H227" s="156">
        <f t="shared" si="46"/>
        <v>2178.0025295724199</v>
      </c>
      <c r="I227" s="156">
        <f t="shared" si="46"/>
        <v>2118.1906617007539</v>
      </c>
      <c r="J227" s="156">
        <f t="shared" si="46"/>
        <v>1011.7543771630219</v>
      </c>
      <c r="K227" s="156">
        <f t="shared" si="46"/>
        <v>2097.8702158414694</v>
      </c>
      <c r="L227" s="156">
        <f t="shared" si="46"/>
        <v>2379.888189982601</v>
      </c>
      <c r="M227" s="156">
        <f t="shared" si="46"/>
        <v>2385.0631550160365</v>
      </c>
      <c r="N227" s="156">
        <f t="shared" si="46"/>
        <v>2041.6781849059485</v>
      </c>
      <c r="O227" s="156">
        <f t="shared" si="46"/>
        <v>1929.1721576164791</v>
      </c>
      <c r="P227" s="156">
        <f t="shared" si="46"/>
        <v>2056.7647010168357</v>
      </c>
      <c r="Q227" s="156">
        <f t="shared" si="46"/>
        <v>1926.1381487621259</v>
      </c>
    </row>
    <row r="228" spans="1:17" ht="12" customHeight="1" x14ac:dyDescent="0.25">
      <c r="A228" s="23" t="s">
        <v>57</v>
      </c>
      <c r="B228" s="156">
        <f>IF(B132=0,0,B132/0.086*1000000/B$19)</f>
        <v>1517.259965120146</v>
      </c>
      <c r="C228" s="156">
        <f t="shared" ref="C228:Q228" si="47">IF(C132=0,0,C132/0.086*1000000/C$19)</f>
        <v>1524.1954261768244</v>
      </c>
      <c r="D228" s="156">
        <f t="shared" si="47"/>
        <v>1478.9949839944645</v>
      </c>
      <c r="E228" s="156">
        <f t="shared" si="47"/>
        <v>1571.5917210897223</v>
      </c>
      <c r="F228" s="156">
        <f t="shared" si="47"/>
        <v>1574.4696735203313</v>
      </c>
      <c r="G228" s="156">
        <f t="shared" si="47"/>
        <v>1745.0010786116964</v>
      </c>
      <c r="H228" s="156">
        <f t="shared" si="47"/>
        <v>1613.4084697618898</v>
      </c>
      <c r="I228" s="156">
        <f t="shared" si="47"/>
        <v>1614.4286094029451</v>
      </c>
      <c r="J228" s="156">
        <f t="shared" si="47"/>
        <v>1629.073511550223</v>
      </c>
      <c r="K228" s="156">
        <f t="shared" si="47"/>
        <v>1495.0567732628167</v>
      </c>
      <c r="L228" s="156">
        <f t="shared" si="47"/>
        <v>1556.5335241131324</v>
      </c>
      <c r="M228" s="156">
        <f t="shared" si="47"/>
        <v>1469.2366316367377</v>
      </c>
      <c r="N228" s="156">
        <f t="shared" si="47"/>
        <v>1487.831463722127</v>
      </c>
      <c r="O228" s="156">
        <f t="shared" si="47"/>
        <v>1478.2510987308774</v>
      </c>
      <c r="P228" s="156">
        <f t="shared" si="47"/>
        <v>1454.145005804259</v>
      </c>
      <c r="Q228" s="156">
        <f t="shared" si="47"/>
        <v>1465.1706757097436</v>
      </c>
    </row>
    <row r="229" spans="1:17" ht="12" customHeight="1" x14ac:dyDescent="0.25">
      <c r="A229" s="29" t="s">
        <v>140</v>
      </c>
      <c r="B229" s="57">
        <f>IF(B133=0,0,B133/0.086*1000000/B$20)</f>
        <v>943.30458292617493</v>
      </c>
      <c r="C229" s="57">
        <f t="shared" ref="C229:Q229" si="48">IF(C133=0,0,C133/0.086*1000000/C$20)</f>
        <v>959.62850246378378</v>
      </c>
      <c r="D229" s="57">
        <f t="shared" si="48"/>
        <v>988.15347633759552</v>
      </c>
      <c r="E229" s="57">
        <f t="shared" si="48"/>
        <v>987.09589011284902</v>
      </c>
      <c r="F229" s="57">
        <f t="shared" si="48"/>
        <v>1238.6491752797469</v>
      </c>
      <c r="G229" s="57">
        <f t="shared" si="48"/>
        <v>1055.6446228950592</v>
      </c>
      <c r="H229" s="57">
        <f t="shared" si="48"/>
        <v>1101.3095759241828</v>
      </c>
      <c r="I229" s="57">
        <f t="shared" si="48"/>
        <v>1010.8423196341778</v>
      </c>
      <c r="J229" s="57">
        <f t="shared" si="48"/>
        <v>965.59322718737076</v>
      </c>
      <c r="K229" s="57">
        <f t="shared" si="48"/>
        <v>1003.6726023872767</v>
      </c>
      <c r="L229" s="57">
        <f t="shared" si="48"/>
        <v>1017.0754724445817</v>
      </c>
      <c r="M229" s="57">
        <f t="shared" si="48"/>
        <v>1013.4390568444177</v>
      </c>
      <c r="N229" s="57">
        <f t="shared" si="48"/>
        <v>1003.2385937892417</v>
      </c>
      <c r="O229" s="57">
        <f t="shared" si="48"/>
        <v>1079.6248910699924</v>
      </c>
      <c r="P229" s="57">
        <f t="shared" si="48"/>
        <v>1003.8897630492423</v>
      </c>
      <c r="Q229" s="57">
        <f t="shared" si="48"/>
        <v>1265.263385153012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7374.2052725796548</v>
      </c>
      <c r="C231" s="168">
        <f t="shared" si="49"/>
        <v>7618.6511630301502</v>
      </c>
      <c r="D231" s="168">
        <f t="shared" si="49"/>
        <v>8138.1045809049319</v>
      </c>
      <c r="E231" s="168">
        <f t="shared" si="49"/>
        <v>10471.380380436243</v>
      </c>
      <c r="F231" s="168">
        <f t="shared" si="49"/>
        <v>7730.1851827108085</v>
      </c>
      <c r="G231" s="168">
        <f t="shared" si="49"/>
        <v>9803.6569249530658</v>
      </c>
      <c r="H231" s="168">
        <f t="shared" si="49"/>
        <v>9297.6449654034986</v>
      </c>
      <c r="I231" s="168">
        <f t="shared" si="49"/>
        <v>9118.4589798056004</v>
      </c>
      <c r="J231" s="168">
        <f t="shared" si="49"/>
        <v>10220.415558949937</v>
      </c>
      <c r="K231" s="168">
        <f t="shared" si="49"/>
        <v>9856.0982215426611</v>
      </c>
      <c r="L231" s="168">
        <f t="shared" si="49"/>
        <v>9879.9852844871566</v>
      </c>
      <c r="M231" s="168">
        <f t="shared" si="49"/>
        <v>7429.791223709758</v>
      </c>
      <c r="N231" s="168">
        <f t="shared" si="49"/>
        <v>9721.5029821458556</v>
      </c>
      <c r="O231" s="168">
        <f t="shared" si="49"/>
        <v>9539.9470506178295</v>
      </c>
      <c r="P231" s="168">
        <f t="shared" si="49"/>
        <v>8009.588119404485</v>
      </c>
      <c r="Q231" s="168">
        <f t="shared" si="49"/>
        <v>9023.9662983892049</v>
      </c>
    </row>
    <row r="232" spans="1:17" ht="12" customHeight="1" x14ac:dyDescent="0.25">
      <c r="A232" s="158" t="s">
        <v>65</v>
      </c>
      <c r="B232" s="157">
        <f t="shared" ref="B232:Q232" si="50">SUM(B233:B234)</f>
        <v>4986.4902026121572</v>
      </c>
      <c r="C232" s="157">
        <f t="shared" si="50"/>
        <v>5119.0116271877714</v>
      </c>
      <c r="D232" s="157">
        <f t="shared" si="50"/>
        <v>5438.7978459063152</v>
      </c>
      <c r="E232" s="157">
        <f t="shared" si="50"/>
        <v>7611.8132218761402</v>
      </c>
      <c r="F232" s="157">
        <f t="shared" si="50"/>
        <v>4808.1958601738597</v>
      </c>
      <c r="G232" s="157">
        <f t="shared" si="50"/>
        <v>6808.530682276657</v>
      </c>
      <c r="H232" s="157">
        <f t="shared" si="50"/>
        <v>6284.4735230774177</v>
      </c>
      <c r="I232" s="157">
        <f t="shared" si="50"/>
        <v>6159.4015153795417</v>
      </c>
      <c r="J232" s="157">
        <f t="shared" si="50"/>
        <v>7259.1386983019856</v>
      </c>
      <c r="K232" s="157">
        <f t="shared" si="50"/>
        <v>6887.2864388012167</v>
      </c>
      <c r="L232" s="157">
        <f t="shared" si="50"/>
        <v>6836.6691540179809</v>
      </c>
      <c r="M232" s="157">
        <f t="shared" si="50"/>
        <v>4429.8892950314084</v>
      </c>
      <c r="N232" s="157">
        <f t="shared" si="50"/>
        <v>6493.8680773550414</v>
      </c>
      <c r="O232" s="157">
        <f t="shared" si="50"/>
        <v>6277.2740974230401</v>
      </c>
      <c r="P232" s="157">
        <f t="shared" si="50"/>
        <v>4840.9582877160938</v>
      </c>
      <c r="Q232" s="157">
        <f t="shared" si="50"/>
        <v>5671.8332194556579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4924.9090501714691</v>
      </c>
      <c r="C233" s="156">
        <f t="shared" si="51"/>
        <v>5058.8767743486005</v>
      </c>
      <c r="D233" s="156">
        <f t="shared" si="51"/>
        <v>5369.2751521943001</v>
      </c>
      <c r="E233" s="156">
        <f t="shared" si="51"/>
        <v>7509.5447565904187</v>
      </c>
      <c r="F233" s="156">
        <f t="shared" si="51"/>
        <v>4727.4506718584344</v>
      </c>
      <c r="G233" s="156">
        <f t="shared" si="51"/>
        <v>6706.1256059489133</v>
      </c>
      <c r="H233" s="156">
        <f t="shared" si="51"/>
        <v>6198.7330705146942</v>
      </c>
      <c r="I233" s="156">
        <f t="shared" si="51"/>
        <v>6104.315606113737</v>
      </c>
      <c r="J233" s="156">
        <f t="shared" si="51"/>
        <v>7196.9441002419308</v>
      </c>
      <c r="K233" s="156">
        <f t="shared" si="51"/>
        <v>6834.3516725614154</v>
      </c>
      <c r="L233" s="156">
        <f t="shared" si="51"/>
        <v>6778.9480718070427</v>
      </c>
      <c r="M233" s="156">
        <f t="shared" si="51"/>
        <v>4381.2034846356091</v>
      </c>
      <c r="N233" s="156">
        <f t="shared" si="51"/>
        <v>6449.9943833023144</v>
      </c>
      <c r="O233" s="156">
        <f t="shared" si="51"/>
        <v>6231.7140574409959</v>
      </c>
      <c r="P233" s="156">
        <f t="shared" si="51"/>
        <v>4810.5355930347041</v>
      </c>
      <c r="Q233" s="156">
        <f t="shared" si="51"/>
        <v>5605.0433897128551</v>
      </c>
    </row>
    <row r="234" spans="1:17" ht="12" customHeight="1" x14ac:dyDescent="0.25">
      <c r="A234" s="23" t="s">
        <v>60</v>
      </c>
      <c r="B234" s="156">
        <f t="shared" si="51"/>
        <v>61.581152440688449</v>
      </c>
      <c r="C234" s="156">
        <f t="shared" si="51"/>
        <v>60.134852839170541</v>
      </c>
      <c r="D234" s="156">
        <f t="shared" si="51"/>
        <v>69.522693712014728</v>
      </c>
      <c r="E234" s="156">
        <f t="shared" si="51"/>
        <v>102.2684652857216</v>
      </c>
      <c r="F234" s="156">
        <f t="shared" si="51"/>
        <v>80.745188315425267</v>
      </c>
      <c r="G234" s="156">
        <f t="shared" si="51"/>
        <v>102.40507632774364</v>
      </c>
      <c r="H234" s="156">
        <f t="shared" si="51"/>
        <v>85.740452562723902</v>
      </c>
      <c r="I234" s="156">
        <f t="shared" si="51"/>
        <v>55.085909265804375</v>
      </c>
      <c r="J234" s="156">
        <f t="shared" si="51"/>
        <v>62.194598060054794</v>
      </c>
      <c r="K234" s="156">
        <f t="shared" si="51"/>
        <v>52.934766239801597</v>
      </c>
      <c r="L234" s="156">
        <f t="shared" si="51"/>
        <v>57.721082210938654</v>
      </c>
      <c r="M234" s="156">
        <f t="shared" si="51"/>
        <v>48.685810395799386</v>
      </c>
      <c r="N234" s="156">
        <f t="shared" si="51"/>
        <v>43.873694052727139</v>
      </c>
      <c r="O234" s="156">
        <f t="shared" si="51"/>
        <v>45.560039982044515</v>
      </c>
      <c r="P234" s="156">
        <f t="shared" si="51"/>
        <v>30.422694681390055</v>
      </c>
      <c r="Q234" s="156">
        <f t="shared" si="51"/>
        <v>66.78982974280315</v>
      </c>
    </row>
    <row r="235" spans="1:17" ht="12" customHeight="1" x14ac:dyDescent="0.25">
      <c r="A235" s="158" t="s">
        <v>112</v>
      </c>
      <c r="B235" s="157">
        <f t="shared" ref="B235:Q235" si="52">B236</f>
        <v>253.00652620865966</v>
      </c>
      <c r="C235" s="157">
        <f t="shared" si="52"/>
        <v>269.73851819570092</v>
      </c>
      <c r="D235" s="157">
        <f t="shared" si="52"/>
        <v>287.03767534938692</v>
      </c>
      <c r="E235" s="157">
        <f t="shared" si="52"/>
        <v>309.09739899539284</v>
      </c>
      <c r="F235" s="157">
        <f t="shared" si="52"/>
        <v>332.05613801552232</v>
      </c>
      <c r="G235" s="157">
        <f t="shared" si="52"/>
        <v>362.24818762417061</v>
      </c>
      <c r="H235" s="157">
        <f t="shared" si="52"/>
        <v>384.93384172239365</v>
      </c>
      <c r="I235" s="157">
        <f t="shared" si="52"/>
        <v>404.19201393975715</v>
      </c>
      <c r="J235" s="157">
        <f t="shared" si="52"/>
        <v>438.46835195852134</v>
      </c>
      <c r="K235" s="157">
        <f t="shared" si="52"/>
        <v>461.18603071380568</v>
      </c>
      <c r="L235" s="157">
        <f t="shared" si="52"/>
        <v>498.19963078243546</v>
      </c>
      <c r="M235" s="157">
        <f t="shared" si="52"/>
        <v>636.76662291372838</v>
      </c>
      <c r="N235" s="157">
        <f t="shared" si="52"/>
        <v>773.04071146268984</v>
      </c>
      <c r="O235" s="157">
        <f t="shared" si="52"/>
        <v>826.89926219351526</v>
      </c>
      <c r="P235" s="157">
        <f t="shared" si="52"/>
        <v>871.9509635487035</v>
      </c>
      <c r="Q235" s="157">
        <f t="shared" si="52"/>
        <v>910.25513185671798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253.00652620865966</v>
      </c>
      <c r="C236" s="156">
        <f t="shared" si="53"/>
        <v>269.73851819570092</v>
      </c>
      <c r="D236" s="156">
        <f t="shared" si="53"/>
        <v>287.03767534938692</v>
      </c>
      <c r="E236" s="156">
        <f t="shared" si="53"/>
        <v>309.09739899539284</v>
      </c>
      <c r="F236" s="156">
        <f t="shared" si="53"/>
        <v>332.05613801552232</v>
      </c>
      <c r="G236" s="156">
        <f t="shared" si="53"/>
        <v>362.24818762417061</v>
      </c>
      <c r="H236" s="156">
        <f t="shared" si="53"/>
        <v>384.93384172239365</v>
      </c>
      <c r="I236" s="156">
        <f t="shared" si="53"/>
        <v>404.19201393975715</v>
      </c>
      <c r="J236" s="156">
        <f t="shared" si="53"/>
        <v>438.46835195852134</v>
      </c>
      <c r="K236" s="156">
        <f t="shared" si="53"/>
        <v>461.18603071380568</v>
      </c>
      <c r="L236" s="156">
        <f t="shared" si="53"/>
        <v>498.19963078243546</v>
      </c>
      <c r="M236" s="156">
        <f t="shared" si="53"/>
        <v>636.76662291372838</v>
      </c>
      <c r="N236" s="156">
        <f t="shared" si="53"/>
        <v>773.04071146268984</v>
      </c>
      <c r="O236" s="156">
        <f t="shared" si="53"/>
        <v>826.89926219351526</v>
      </c>
      <c r="P236" s="156">
        <f t="shared" si="53"/>
        <v>871.9509635487035</v>
      </c>
      <c r="Q236" s="156">
        <f t="shared" si="53"/>
        <v>910.25513185671798</v>
      </c>
    </row>
    <row r="237" spans="1:17" ht="12" customHeight="1" x14ac:dyDescent="0.25">
      <c r="A237" s="158" t="s">
        <v>63</v>
      </c>
      <c r="B237" s="157">
        <f t="shared" si="53"/>
        <v>1457.1533416619943</v>
      </c>
      <c r="C237" s="157">
        <f t="shared" si="53"/>
        <v>1532.2330772092266</v>
      </c>
      <c r="D237" s="157">
        <f t="shared" si="53"/>
        <v>1686.9833430324968</v>
      </c>
      <c r="E237" s="157">
        <f t="shared" si="53"/>
        <v>1804.7526614802132</v>
      </c>
      <c r="F237" s="157">
        <f t="shared" si="53"/>
        <v>1753.7672140156674</v>
      </c>
      <c r="G237" s="157">
        <f t="shared" si="53"/>
        <v>1815.5350245916973</v>
      </c>
      <c r="H237" s="157">
        <f t="shared" si="53"/>
        <v>1789.2637878638207</v>
      </c>
      <c r="I237" s="157">
        <f t="shared" si="53"/>
        <v>1745.1102671187734</v>
      </c>
      <c r="J237" s="157">
        <f t="shared" si="53"/>
        <v>1753.7981802718018</v>
      </c>
      <c r="K237" s="157">
        <f t="shared" si="53"/>
        <v>1731.4991490039824</v>
      </c>
      <c r="L237" s="157">
        <f t="shared" si="53"/>
        <v>1746.6710366119707</v>
      </c>
      <c r="M237" s="157">
        <f t="shared" si="53"/>
        <v>1578.4756582228031</v>
      </c>
      <c r="N237" s="157">
        <f t="shared" si="53"/>
        <v>1678.3191213843895</v>
      </c>
      <c r="O237" s="157">
        <f t="shared" si="53"/>
        <v>1628.0721781817749</v>
      </c>
      <c r="P237" s="157">
        <f t="shared" si="53"/>
        <v>1521.3601764206369</v>
      </c>
      <c r="Q237" s="157">
        <f t="shared" si="53"/>
        <v>1552.217169056114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1454.8552070914952</v>
      </c>
      <c r="C238" s="132">
        <f t="shared" si="54"/>
        <v>1526.2909927608507</v>
      </c>
      <c r="D238" s="132">
        <f t="shared" si="54"/>
        <v>1651.521144626108</v>
      </c>
      <c r="E238" s="132">
        <f t="shared" si="54"/>
        <v>1961.7065766514379</v>
      </c>
      <c r="F238" s="132">
        <f t="shared" si="54"/>
        <v>1478.0317674751329</v>
      </c>
      <c r="G238" s="132">
        <f t="shared" si="54"/>
        <v>1723.1973202784523</v>
      </c>
      <c r="H238" s="132">
        <f t="shared" si="54"/>
        <v>1713.0860408168546</v>
      </c>
      <c r="I238" s="132">
        <f t="shared" si="54"/>
        <v>1709.5154707718698</v>
      </c>
      <c r="J238" s="132">
        <f t="shared" si="54"/>
        <v>1797.9832352445956</v>
      </c>
      <c r="K238" s="132">
        <f t="shared" si="54"/>
        <v>1796.6159266900211</v>
      </c>
      <c r="L238" s="132">
        <f t="shared" si="54"/>
        <v>1666.7737238016327</v>
      </c>
      <c r="M238" s="132">
        <f t="shared" si="54"/>
        <v>1243.8579719887</v>
      </c>
      <c r="N238" s="132">
        <f t="shared" si="54"/>
        <v>1601.4831928886056</v>
      </c>
      <c r="O238" s="132">
        <f t="shared" si="54"/>
        <v>1568.7935217300237</v>
      </c>
      <c r="P238" s="132">
        <f t="shared" si="54"/>
        <v>1507.9132032784894</v>
      </c>
      <c r="Q238" s="132">
        <f t="shared" si="54"/>
        <v>1498.4073457811428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1454.8824278032725</v>
      </c>
      <c r="C239" s="132">
        <f t="shared" si="55"/>
        <v>1524.8673306149485</v>
      </c>
      <c r="D239" s="132">
        <f t="shared" si="55"/>
        <v>1608.3399591471039</v>
      </c>
      <c r="E239" s="132">
        <f t="shared" si="55"/>
        <v>1742.520715662281</v>
      </c>
      <c r="F239" s="132">
        <f t="shared" si="55"/>
        <v>1548.57796390101</v>
      </c>
      <c r="G239" s="132">
        <f t="shared" si="55"/>
        <v>1649.2810418540616</v>
      </c>
      <c r="H239" s="132">
        <f t="shared" si="55"/>
        <v>1635.8280503868693</v>
      </c>
      <c r="I239" s="132">
        <f t="shared" si="55"/>
        <v>1630.7935659359666</v>
      </c>
      <c r="J239" s="132">
        <f t="shared" si="55"/>
        <v>1662.7080465282988</v>
      </c>
      <c r="K239" s="132">
        <f t="shared" si="55"/>
        <v>1653.359860926181</v>
      </c>
      <c r="L239" s="132">
        <f t="shared" si="55"/>
        <v>1598.8589708423697</v>
      </c>
      <c r="M239" s="132">
        <f t="shared" si="55"/>
        <v>1424.4958129804209</v>
      </c>
      <c r="N239" s="132">
        <f t="shared" si="55"/>
        <v>1554.6672061219426</v>
      </c>
      <c r="O239" s="132">
        <f t="shared" si="55"/>
        <v>1524.0242260683976</v>
      </c>
      <c r="P239" s="132">
        <f t="shared" si="55"/>
        <v>1468.8454502881884</v>
      </c>
      <c r="Q239" s="132">
        <f t="shared" si="55"/>
        <v>1464.8492356028544</v>
      </c>
    </row>
    <row r="240" spans="1:17" ht="12" customHeight="1" x14ac:dyDescent="0.25">
      <c r="A240" s="166" t="s">
        <v>55</v>
      </c>
      <c r="B240" s="165">
        <f t="shared" si="55"/>
        <v>581.94208283677483</v>
      </c>
      <c r="C240" s="165">
        <f t="shared" si="55"/>
        <v>627.29804396178008</v>
      </c>
      <c r="D240" s="165">
        <f t="shared" si="55"/>
        <v>688.17401837770603</v>
      </c>
      <c r="E240" s="165">
        <f t="shared" si="55"/>
        <v>805.01190436942807</v>
      </c>
      <c r="F240" s="165">
        <f t="shared" si="55"/>
        <v>605.89948764166104</v>
      </c>
      <c r="G240" s="165">
        <f t="shared" si="55"/>
        <v>702.72796176440204</v>
      </c>
      <c r="H240" s="165">
        <f t="shared" si="55"/>
        <v>695.69010838517625</v>
      </c>
      <c r="I240" s="165">
        <f t="shared" si="55"/>
        <v>692.82271166687951</v>
      </c>
      <c r="J240" s="165">
        <f t="shared" si="55"/>
        <v>728.98073972356099</v>
      </c>
      <c r="K240" s="165">
        <f t="shared" si="55"/>
        <v>729.10595146835055</v>
      </c>
      <c r="L240" s="165">
        <f t="shared" si="55"/>
        <v>677.835767998552</v>
      </c>
      <c r="M240" s="165">
        <f t="shared" si="55"/>
        <v>505.91680961894252</v>
      </c>
      <c r="N240" s="165">
        <f t="shared" si="55"/>
        <v>652.93868703220642</v>
      </c>
      <c r="O240" s="165">
        <f t="shared" si="55"/>
        <v>641.31063722505553</v>
      </c>
      <c r="P240" s="165">
        <f t="shared" si="55"/>
        <v>616.5522140027914</v>
      </c>
      <c r="Q240" s="165">
        <f t="shared" si="55"/>
        <v>612.52849341612591</v>
      </c>
    </row>
    <row r="241" spans="1:17" ht="12" customHeight="1" x14ac:dyDescent="0.25">
      <c r="A241" s="147" t="s">
        <v>59</v>
      </c>
      <c r="B241" s="164">
        <f t="shared" si="55"/>
        <v>872.94034496649772</v>
      </c>
      <c r="C241" s="164">
        <f t="shared" si="55"/>
        <v>897.56928665316843</v>
      </c>
      <c r="D241" s="164">
        <f t="shared" si="55"/>
        <v>920.16594076939805</v>
      </c>
      <c r="E241" s="164">
        <f t="shared" si="55"/>
        <v>937.50881129285301</v>
      </c>
      <c r="F241" s="164">
        <f t="shared" si="55"/>
        <v>942.67847625934905</v>
      </c>
      <c r="G241" s="164">
        <f t="shared" si="55"/>
        <v>946.55308008965972</v>
      </c>
      <c r="H241" s="164">
        <f t="shared" si="55"/>
        <v>940.13794200169298</v>
      </c>
      <c r="I241" s="164">
        <f t="shared" si="55"/>
        <v>937.97085426908745</v>
      </c>
      <c r="J241" s="164">
        <f t="shared" si="55"/>
        <v>933.72730680473785</v>
      </c>
      <c r="K241" s="164">
        <f t="shared" si="55"/>
        <v>924.25390945783033</v>
      </c>
      <c r="L241" s="164">
        <f t="shared" si="55"/>
        <v>921.02320284381767</v>
      </c>
      <c r="M241" s="164">
        <f t="shared" si="55"/>
        <v>918.57900336147816</v>
      </c>
      <c r="N241" s="164">
        <f t="shared" si="55"/>
        <v>901.72851908973644</v>
      </c>
      <c r="O241" s="164">
        <f t="shared" si="55"/>
        <v>882.71358884334222</v>
      </c>
      <c r="P241" s="164">
        <f t="shared" si="55"/>
        <v>852.29323628539703</v>
      </c>
      <c r="Q241" s="164">
        <f t="shared" si="55"/>
        <v>852.32074218672858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1454.862290164298</v>
      </c>
      <c r="C242" s="162">
        <f t="shared" si="56"/>
        <v>1523.6845899051159</v>
      </c>
      <c r="D242" s="162">
        <f t="shared" si="56"/>
        <v>1567.118772566813</v>
      </c>
      <c r="E242" s="162">
        <f t="shared" si="56"/>
        <v>1603.2816675016963</v>
      </c>
      <c r="F242" s="162">
        <f t="shared" si="56"/>
        <v>1614.7945946447321</v>
      </c>
      <c r="G242" s="162">
        <f t="shared" si="56"/>
        <v>1633.3769171288075</v>
      </c>
      <c r="H242" s="162">
        <f t="shared" si="56"/>
        <v>1629.2545315129103</v>
      </c>
      <c r="I242" s="162">
        <f t="shared" si="56"/>
        <v>1630.4859041917603</v>
      </c>
      <c r="J242" s="162">
        <f t="shared" si="56"/>
        <v>1635.5625292545519</v>
      </c>
      <c r="K242" s="162">
        <f t="shared" si="56"/>
        <v>1610.9529474298438</v>
      </c>
      <c r="L242" s="162">
        <f t="shared" si="56"/>
        <v>1605.0996150710052</v>
      </c>
      <c r="M242" s="162">
        <f t="shared" si="56"/>
        <v>1607.4851273379609</v>
      </c>
      <c r="N242" s="162">
        <f t="shared" si="56"/>
        <v>1578.1904296335297</v>
      </c>
      <c r="O242" s="162">
        <f t="shared" si="56"/>
        <v>1551.852971419863</v>
      </c>
      <c r="P242" s="162">
        <f t="shared" si="56"/>
        <v>1497.1380641202941</v>
      </c>
      <c r="Q242" s="162">
        <f t="shared" si="56"/>
        <v>1493.6220734919943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1454.8852610323622</v>
      </c>
      <c r="C243" s="160">
        <f t="shared" si="57"/>
        <v>1510.4073213915999</v>
      </c>
      <c r="D243" s="160">
        <f t="shared" si="57"/>
        <v>1561.2025662813287</v>
      </c>
      <c r="E243" s="160">
        <f t="shared" si="57"/>
        <v>1597.8981234393559</v>
      </c>
      <c r="F243" s="160">
        <f t="shared" si="57"/>
        <v>1610.115936968188</v>
      </c>
      <c r="G243" s="160">
        <f t="shared" si="57"/>
        <v>1626.5148141024426</v>
      </c>
      <c r="H243" s="160">
        <f t="shared" si="57"/>
        <v>1612.8924027686116</v>
      </c>
      <c r="I243" s="160">
        <f t="shared" si="57"/>
        <v>1606.5300559148284</v>
      </c>
      <c r="J243" s="160">
        <f t="shared" si="57"/>
        <v>1598.0380371834574</v>
      </c>
      <c r="K243" s="160">
        <f t="shared" si="57"/>
        <v>1578.1250763877927</v>
      </c>
      <c r="L243" s="160">
        <f t="shared" si="57"/>
        <v>1573.3956796549419</v>
      </c>
      <c r="M243" s="160">
        <f t="shared" si="57"/>
        <v>1570.2904629538905</v>
      </c>
      <c r="N243" s="160">
        <f t="shared" si="57"/>
        <v>1540.0106723238068</v>
      </c>
      <c r="O243" s="160">
        <f t="shared" si="57"/>
        <v>1507.9912991057458</v>
      </c>
      <c r="P243" s="160">
        <f t="shared" si="57"/>
        <v>1454.7153159980239</v>
      </c>
      <c r="Q243" s="160">
        <f t="shared" si="57"/>
        <v>1453.6052239454223</v>
      </c>
    </row>
    <row r="244" spans="1:17" ht="12" customHeight="1" x14ac:dyDescent="0.25">
      <c r="A244" s="148" t="s">
        <v>57</v>
      </c>
      <c r="B244" s="156">
        <f t="shared" si="57"/>
        <v>581.94491606586473</v>
      </c>
      <c r="C244" s="156">
        <f t="shared" si="57"/>
        <v>612.83803473843136</v>
      </c>
      <c r="D244" s="156">
        <f t="shared" si="57"/>
        <v>641.03662551193065</v>
      </c>
      <c r="E244" s="156">
        <f t="shared" si="57"/>
        <v>660.38931214650324</v>
      </c>
      <c r="F244" s="156">
        <f t="shared" si="57"/>
        <v>667.43746070883901</v>
      </c>
      <c r="G244" s="156">
        <f t="shared" si="57"/>
        <v>679.96173401278293</v>
      </c>
      <c r="H244" s="156">
        <f t="shared" si="57"/>
        <v>672.7544607669189</v>
      </c>
      <c r="I244" s="156">
        <f t="shared" si="57"/>
        <v>668.5592016457415</v>
      </c>
      <c r="J244" s="156">
        <f t="shared" si="57"/>
        <v>664.3107303787192</v>
      </c>
      <c r="K244" s="156">
        <f t="shared" si="57"/>
        <v>653.87116692996221</v>
      </c>
      <c r="L244" s="156">
        <f t="shared" si="57"/>
        <v>652.37247681112433</v>
      </c>
      <c r="M244" s="156">
        <f t="shared" si="57"/>
        <v>651.71145959241267</v>
      </c>
      <c r="N244" s="156">
        <f t="shared" si="57"/>
        <v>638.28215323407096</v>
      </c>
      <c r="O244" s="156">
        <f t="shared" si="57"/>
        <v>625.2777102624043</v>
      </c>
      <c r="P244" s="156">
        <f t="shared" si="57"/>
        <v>602.42207971262701</v>
      </c>
      <c r="Q244" s="156">
        <f t="shared" si="57"/>
        <v>601.28448175869414</v>
      </c>
    </row>
    <row r="245" spans="1:17" ht="12" customHeight="1" x14ac:dyDescent="0.25">
      <c r="A245" s="148" t="s">
        <v>59</v>
      </c>
      <c r="B245" s="156">
        <f t="shared" si="57"/>
        <v>872.94034496649772</v>
      </c>
      <c r="C245" s="156">
        <f t="shared" si="57"/>
        <v>897.56928665316843</v>
      </c>
      <c r="D245" s="156">
        <f t="shared" si="57"/>
        <v>920.16594076939816</v>
      </c>
      <c r="E245" s="156">
        <f t="shared" si="57"/>
        <v>937.50881129285256</v>
      </c>
      <c r="F245" s="156">
        <f t="shared" si="57"/>
        <v>942.67847625934871</v>
      </c>
      <c r="G245" s="156">
        <f t="shared" si="57"/>
        <v>946.5530800896596</v>
      </c>
      <c r="H245" s="156">
        <f t="shared" si="57"/>
        <v>940.13794200169286</v>
      </c>
      <c r="I245" s="156">
        <f t="shared" si="57"/>
        <v>937.970854269087</v>
      </c>
      <c r="J245" s="156">
        <f t="shared" si="57"/>
        <v>933.7273068047383</v>
      </c>
      <c r="K245" s="156">
        <f t="shared" si="57"/>
        <v>924.25390945783022</v>
      </c>
      <c r="L245" s="156">
        <f t="shared" si="57"/>
        <v>921.02320284381744</v>
      </c>
      <c r="M245" s="156">
        <f t="shared" si="57"/>
        <v>918.57900336147782</v>
      </c>
      <c r="N245" s="156">
        <f t="shared" si="57"/>
        <v>901.72851908973587</v>
      </c>
      <c r="O245" s="156">
        <f t="shared" si="57"/>
        <v>882.71358884334177</v>
      </c>
      <c r="P245" s="156">
        <f t="shared" si="57"/>
        <v>852.29323628539669</v>
      </c>
      <c r="Q245" s="156">
        <f t="shared" si="57"/>
        <v>852.32074218672813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1738.0989525287359</v>
      </c>
      <c r="C246" s="162">
        <f t="shared" si="58"/>
        <v>1766.8052639148716</v>
      </c>
      <c r="D246" s="162">
        <f t="shared" si="58"/>
        <v>1952.8336890066059</v>
      </c>
      <c r="E246" s="162">
        <f t="shared" si="58"/>
        <v>2039.797942612191</v>
      </c>
      <c r="F246" s="162">
        <f t="shared" si="58"/>
        <v>2166.9315123185579</v>
      </c>
      <c r="G246" s="162">
        <f t="shared" si="58"/>
        <v>2175.0433749837925</v>
      </c>
      <c r="H246" s="162">
        <f t="shared" si="58"/>
        <v>2037.5567359837814</v>
      </c>
      <c r="I246" s="162">
        <f t="shared" si="58"/>
        <v>1861.8497720530199</v>
      </c>
      <c r="J246" s="162">
        <f t="shared" si="58"/>
        <v>1771.1170166682607</v>
      </c>
      <c r="K246" s="162">
        <f t="shared" si="58"/>
        <v>1714.6497039478545</v>
      </c>
      <c r="L246" s="162">
        <f t="shared" si="58"/>
        <v>1952.4273678813902</v>
      </c>
      <c r="M246" s="162">
        <f t="shared" si="58"/>
        <v>2062.2218758670451</v>
      </c>
      <c r="N246" s="162">
        <f t="shared" si="58"/>
        <v>1881.3003442060233</v>
      </c>
      <c r="O246" s="162">
        <f t="shared" si="58"/>
        <v>1994.3961554855798</v>
      </c>
      <c r="P246" s="162">
        <f t="shared" si="58"/>
        <v>1730.0383821400503</v>
      </c>
      <c r="Q246" s="162">
        <f t="shared" si="58"/>
        <v>2272.0058923601582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1568.1799259782072</v>
      </c>
      <c r="C247" s="160">
        <f t="shared" si="59"/>
        <v>1611.9043280386416</v>
      </c>
      <c r="D247" s="160">
        <f t="shared" si="59"/>
        <v>1702.1397075230632</v>
      </c>
      <c r="E247" s="160">
        <f t="shared" si="59"/>
        <v>1755.3367978299582</v>
      </c>
      <c r="F247" s="160">
        <f t="shared" si="59"/>
        <v>1812.2263279549181</v>
      </c>
      <c r="G247" s="160">
        <f t="shared" si="59"/>
        <v>1824.0822874700375</v>
      </c>
      <c r="H247" s="160">
        <f t="shared" si="59"/>
        <v>1764.8938598990746</v>
      </c>
      <c r="I247" s="160">
        <f t="shared" si="59"/>
        <v>1691.7605023077908</v>
      </c>
      <c r="J247" s="160">
        <f t="shared" si="59"/>
        <v>1649.9593501842289</v>
      </c>
      <c r="K247" s="160">
        <f t="shared" si="59"/>
        <v>1619.4652892251795</v>
      </c>
      <c r="L247" s="160">
        <f t="shared" si="59"/>
        <v>1711.6812075314963</v>
      </c>
      <c r="M247" s="160">
        <f t="shared" si="59"/>
        <v>1752.2924459913302</v>
      </c>
      <c r="N247" s="160">
        <f t="shared" si="59"/>
        <v>1660.9470828611595</v>
      </c>
      <c r="O247" s="160">
        <f t="shared" si="59"/>
        <v>1686.1666357755312</v>
      </c>
      <c r="P247" s="160">
        <f t="shared" si="59"/>
        <v>1544.8082176190055</v>
      </c>
      <c r="Q247" s="160">
        <f t="shared" si="59"/>
        <v>1761.1333544510746</v>
      </c>
    </row>
    <row r="248" spans="1:17" ht="12" customHeight="1" x14ac:dyDescent="0.25">
      <c r="A248" s="148" t="s">
        <v>60</v>
      </c>
      <c r="B248" s="156">
        <f t="shared" si="59"/>
        <v>695.23958101170956</v>
      </c>
      <c r="C248" s="156">
        <f t="shared" si="59"/>
        <v>714.33504138547357</v>
      </c>
      <c r="D248" s="156">
        <f t="shared" si="59"/>
        <v>781.97376675366502</v>
      </c>
      <c r="E248" s="156">
        <f t="shared" si="59"/>
        <v>817.82798653710506</v>
      </c>
      <c r="F248" s="156">
        <f t="shared" si="59"/>
        <v>869.54785169556874</v>
      </c>
      <c r="G248" s="156">
        <f t="shared" si="59"/>
        <v>877.52920738037812</v>
      </c>
      <c r="H248" s="156">
        <f t="shared" si="59"/>
        <v>824.75591789738144</v>
      </c>
      <c r="I248" s="156">
        <f t="shared" si="59"/>
        <v>753.78964803870383</v>
      </c>
      <c r="J248" s="156">
        <f t="shared" si="59"/>
        <v>716.23204337949051</v>
      </c>
      <c r="K248" s="156">
        <f t="shared" si="59"/>
        <v>695.21137976734906</v>
      </c>
      <c r="L248" s="156">
        <f t="shared" si="59"/>
        <v>790.6580046876785</v>
      </c>
      <c r="M248" s="156">
        <f t="shared" si="59"/>
        <v>833.71344262985167</v>
      </c>
      <c r="N248" s="156">
        <f t="shared" si="59"/>
        <v>759.21856377142342</v>
      </c>
      <c r="O248" s="156">
        <f t="shared" si="59"/>
        <v>803.45304693218895</v>
      </c>
      <c r="P248" s="156">
        <f t="shared" si="59"/>
        <v>692.51498133360815</v>
      </c>
      <c r="Q248" s="156">
        <f t="shared" si="59"/>
        <v>908.81261226434685</v>
      </c>
    </row>
    <row r="249" spans="1:17" ht="12" customHeight="1" x14ac:dyDescent="0.25">
      <c r="A249" s="148" t="s">
        <v>59</v>
      </c>
      <c r="B249" s="156">
        <f t="shared" si="59"/>
        <v>872.94034496649749</v>
      </c>
      <c r="C249" s="156">
        <f t="shared" si="59"/>
        <v>897.56928665316832</v>
      </c>
      <c r="D249" s="156">
        <f t="shared" si="59"/>
        <v>920.16594076939793</v>
      </c>
      <c r="E249" s="156">
        <f t="shared" si="59"/>
        <v>937.50881129285301</v>
      </c>
      <c r="F249" s="156">
        <f t="shared" si="59"/>
        <v>942.67847625934917</v>
      </c>
      <c r="G249" s="156">
        <f t="shared" si="59"/>
        <v>946.55308008965949</v>
      </c>
      <c r="H249" s="156">
        <f t="shared" si="59"/>
        <v>940.1379420016932</v>
      </c>
      <c r="I249" s="156">
        <f t="shared" si="59"/>
        <v>937.97085426908711</v>
      </c>
      <c r="J249" s="156">
        <f t="shared" si="59"/>
        <v>933.72730680473865</v>
      </c>
      <c r="K249" s="156">
        <f t="shared" si="59"/>
        <v>924.2539094578301</v>
      </c>
      <c r="L249" s="156">
        <f t="shared" si="59"/>
        <v>921.02320284381767</v>
      </c>
      <c r="M249" s="156">
        <f t="shared" si="59"/>
        <v>918.5790033614785</v>
      </c>
      <c r="N249" s="156">
        <f t="shared" si="59"/>
        <v>901.72851908973621</v>
      </c>
      <c r="O249" s="156">
        <f t="shared" si="59"/>
        <v>882.71358884334234</v>
      </c>
      <c r="P249" s="156">
        <f t="shared" si="59"/>
        <v>852.29323628539714</v>
      </c>
      <c r="Q249" s="156">
        <f t="shared" si="59"/>
        <v>852.32074218672778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677.55520209684096</v>
      </c>
      <c r="C250" s="157">
        <f t="shared" si="60"/>
        <v>697.66794043745165</v>
      </c>
      <c r="D250" s="157">
        <f t="shared" si="60"/>
        <v>725.28571661673448</v>
      </c>
      <c r="E250" s="157">
        <f t="shared" si="60"/>
        <v>745.7170980844985</v>
      </c>
      <c r="F250" s="157">
        <f t="shared" si="60"/>
        <v>836.16597050576036</v>
      </c>
      <c r="G250" s="157">
        <f t="shared" si="60"/>
        <v>817.34303046054004</v>
      </c>
      <c r="H250" s="157">
        <f t="shared" si="60"/>
        <v>838.97381273986696</v>
      </c>
      <c r="I250" s="157">
        <f t="shared" si="60"/>
        <v>809.75518336752759</v>
      </c>
      <c r="J250" s="157">
        <f t="shared" si="60"/>
        <v>769.01032841762787</v>
      </c>
      <c r="K250" s="157">
        <f t="shared" si="60"/>
        <v>776.12660302365498</v>
      </c>
      <c r="L250" s="157">
        <f t="shared" si="60"/>
        <v>798.44546307477026</v>
      </c>
      <c r="M250" s="157">
        <f t="shared" si="60"/>
        <v>784.65964754181903</v>
      </c>
      <c r="N250" s="157">
        <f t="shared" si="60"/>
        <v>776.27507194373447</v>
      </c>
      <c r="O250" s="157">
        <f t="shared" si="60"/>
        <v>807.7015128194987</v>
      </c>
      <c r="P250" s="157">
        <f t="shared" si="60"/>
        <v>775.31869171904987</v>
      </c>
      <c r="Q250" s="157">
        <f t="shared" si="60"/>
        <v>889.66077802071698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647.32092338242592</v>
      </c>
      <c r="C251" s="156">
        <f t="shared" si="61"/>
        <v>658.53750552412919</v>
      </c>
      <c r="D251" s="156">
        <f t="shared" si="61"/>
        <v>672.7966537389791</v>
      </c>
      <c r="E251" s="156">
        <f t="shared" si="61"/>
        <v>682.09684376154041</v>
      </c>
      <c r="F251" s="156">
        <f t="shared" si="61"/>
        <v>660.84462820651538</v>
      </c>
      <c r="G251" s="156">
        <f t="shared" si="61"/>
        <v>627.70637946474335</v>
      </c>
      <c r="H251" s="156">
        <f t="shared" si="61"/>
        <v>773.88126951334038</v>
      </c>
      <c r="I251" s="156">
        <f t="shared" si="61"/>
        <v>752.6290975750569</v>
      </c>
      <c r="J251" s="156">
        <f t="shared" si="61"/>
        <v>359.49350434790841</v>
      </c>
      <c r="K251" s="156">
        <f t="shared" si="61"/>
        <v>745.40889822949111</v>
      </c>
      <c r="L251" s="156">
        <f t="shared" si="61"/>
        <v>845.61467158860853</v>
      </c>
      <c r="M251" s="156">
        <f t="shared" si="61"/>
        <v>847.45342450803196</v>
      </c>
      <c r="N251" s="156">
        <f t="shared" si="61"/>
        <v>725.44291579996093</v>
      </c>
      <c r="O251" s="156">
        <f t="shared" si="61"/>
        <v>685.46761455741864</v>
      </c>
      <c r="P251" s="156">
        <f t="shared" si="61"/>
        <v>730.80341106197534</v>
      </c>
      <c r="Q251" s="156">
        <f t="shared" si="61"/>
        <v>684.3895797103321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647.3209922660642</v>
      </c>
      <c r="C252" s="156">
        <f t="shared" si="62"/>
        <v>656.4090858389568</v>
      </c>
      <c r="D252" s="156">
        <f t="shared" si="62"/>
        <v>653.81656809625861</v>
      </c>
      <c r="E252" s="156">
        <f t="shared" si="62"/>
        <v>702.65557727984935</v>
      </c>
      <c r="F252" s="156">
        <f t="shared" si="62"/>
        <v>705.95111850092258</v>
      </c>
      <c r="G252" s="156">
        <f t="shared" si="62"/>
        <v>789.20475571930945</v>
      </c>
      <c r="H252" s="156">
        <f t="shared" si="62"/>
        <v>733.52383546050635</v>
      </c>
      <c r="I252" s="156">
        <f t="shared" si="62"/>
        <v>739.19296168196718</v>
      </c>
      <c r="J252" s="156">
        <f t="shared" si="62"/>
        <v>752.49389247703527</v>
      </c>
      <c r="K252" s="156">
        <f t="shared" si="62"/>
        <v>692.03623662435803</v>
      </c>
      <c r="L252" s="156">
        <f t="shared" si="62"/>
        <v>727.32031113474477</v>
      </c>
      <c r="M252" s="156">
        <f t="shared" si="62"/>
        <v>690.2527880884619</v>
      </c>
      <c r="N252" s="156">
        <f t="shared" si="62"/>
        <v>699.75234392930167</v>
      </c>
      <c r="O252" s="156">
        <f t="shared" si="62"/>
        <v>699.56555299962895</v>
      </c>
      <c r="P252" s="156">
        <f t="shared" si="62"/>
        <v>691.14772982382715</v>
      </c>
      <c r="Q252" s="156">
        <f t="shared" si="62"/>
        <v>700.25853642704089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764.23181320128799</v>
      </c>
      <c r="C253" s="57">
        <f t="shared" si="63"/>
        <v>783.82928791296501</v>
      </c>
      <c r="D253" s="57">
        <f t="shared" si="63"/>
        <v>816.95784029734943</v>
      </c>
      <c r="E253" s="57">
        <f t="shared" si="63"/>
        <v>817.85851442019282</v>
      </c>
      <c r="F253" s="57">
        <f t="shared" si="63"/>
        <v>1028.4668473263418</v>
      </c>
      <c r="G253" s="57">
        <f t="shared" si="63"/>
        <v>880.20820940177998</v>
      </c>
      <c r="H253" s="57">
        <f t="shared" si="63"/>
        <v>922.52378618225714</v>
      </c>
      <c r="I253" s="57">
        <f t="shared" si="63"/>
        <v>850.24286513715128</v>
      </c>
      <c r="J253" s="57">
        <f t="shared" si="63"/>
        <v>814.05443153415388</v>
      </c>
      <c r="K253" s="57">
        <f t="shared" si="63"/>
        <v>846.50035215443245</v>
      </c>
      <c r="L253" s="57">
        <f t="shared" si="63"/>
        <v>858.37409788415903</v>
      </c>
      <c r="M253" s="57">
        <f t="shared" si="63"/>
        <v>855.63379122061008</v>
      </c>
      <c r="N253" s="57">
        <f t="shared" si="63"/>
        <v>847.409209204082</v>
      </c>
      <c r="O253" s="57">
        <f t="shared" si="63"/>
        <v>914.53168532562279</v>
      </c>
      <c r="P253" s="57">
        <f t="shared" si="63"/>
        <v>856.09531509183603</v>
      </c>
      <c r="Q253" s="57">
        <f t="shared" si="63"/>
        <v>1089.7209339430758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723.14481939140194</v>
      </c>
      <c r="C255" s="168">
        <f t="shared" si="64"/>
        <v>719.57494598684991</v>
      </c>
      <c r="D255" s="168">
        <f t="shared" si="64"/>
        <v>534.4452133087226</v>
      </c>
      <c r="E255" s="168">
        <f t="shared" si="64"/>
        <v>517.86991182382269</v>
      </c>
      <c r="F255" s="168">
        <f t="shared" si="64"/>
        <v>500.94950038481869</v>
      </c>
      <c r="G255" s="168">
        <f t="shared" si="64"/>
        <v>460.74514961763629</v>
      </c>
      <c r="H255" s="168">
        <f t="shared" si="64"/>
        <v>349.55332945503943</v>
      </c>
      <c r="I255" s="168">
        <f t="shared" si="64"/>
        <v>252.41014990278788</v>
      </c>
      <c r="J255" s="168">
        <f t="shared" si="64"/>
        <v>284.78734727264884</v>
      </c>
      <c r="K255" s="168">
        <f t="shared" si="64"/>
        <v>258.67913898191728</v>
      </c>
      <c r="L255" s="168">
        <f t="shared" si="64"/>
        <v>265.98357237486169</v>
      </c>
      <c r="M255" s="168">
        <f t="shared" si="64"/>
        <v>238.81570988786282</v>
      </c>
      <c r="N255" s="168">
        <f t="shared" si="64"/>
        <v>238.09445080939119</v>
      </c>
      <c r="O255" s="168">
        <f t="shared" si="64"/>
        <v>231.94020412539044</v>
      </c>
      <c r="P255" s="168">
        <f t="shared" si="64"/>
        <v>225.47636942362459</v>
      </c>
      <c r="Q255" s="168">
        <f t="shared" si="64"/>
        <v>233.62204074267532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578.35881541945309</v>
      </c>
      <c r="C261" s="157">
        <f t="shared" si="70"/>
        <v>572.21248998530791</v>
      </c>
      <c r="D261" s="157">
        <f t="shared" si="70"/>
        <v>384.35579112210974</v>
      </c>
      <c r="E261" s="157">
        <f t="shared" si="70"/>
        <v>337.47454727727768</v>
      </c>
      <c r="F261" s="157">
        <f t="shared" si="70"/>
        <v>329.07580662917331</v>
      </c>
      <c r="G261" s="157">
        <f t="shared" si="70"/>
        <v>274.73194068900807</v>
      </c>
      <c r="H261" s="157">
        <f t="shared" si="70"/>
        <v>205.4435548122195</v>
      </c>
      <c r="I261" s="157">
        <f t="shared" si="70"/>
        <v>132.87811850805249</v>
      </c>
      <c r="J261" s="157">
        <f t="shared" si="70"/>
        <v>128.15002666368096</v>
      </c>
      <c r="K261" s="157">
        <f t="shared" si="70"/>
        <v>113.12830836240617</v>
      </c>
      <c r="L261" s="157">
        <f t="shared" si="70"/>
        <v>105.71022132442913</v>
      </c>
      <c r="M261" s="157">
        <f t="shared" si="70"/>
        <v>96.26804580299833</v>
      </c>
      <c r="N261" s="157">
        <f t="shared" si="70"/>
        <v>87.48542004209753</v>
      </c>
      <c r="O261" s="157">
        <f t="shared" si="70"/>
        <v>80.781479507741992</v>
      </c>
      <c r="P261" s="157">
        <f t="shared" si="70"/>
        <v>74.25703791464592</v>
      </c>
      <c r="Q261" s="157">
        <f t="shared" si="70"/>
        <v>77.424310571646558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643.96293595145107</v>
      </c>
      <c r="C266" s="162">
        <f t="shared" si="75"/>
        <v>666.81329518208963</v>
      </c>
      <c r="D266" s="162">
        <f t="shared" si="75"/>
        <v>672.57561102176817</v>
      </c>
      <c r="E266" s="162">
        <f t="shared" si="75"/>
        <v>678.35384915667407</v>
      </c>
      <c r="F266" s="162">
        <f t="shared" si="75"/>
        <v>674.77877945389685</v>
      </c>
      <c r="G266" s="162">
        <f t="shared" si="75"/>
        <v>671.96820537195117</v>
      </c>
      <c r="H266" s="162">
        <f t="shared" si="75"/>
        <v>662.00090748488446</v>
      </c>
      <c r="I266" s="162">
        <f t="shared" si="75"/>
        <v>654.69275522840564</v>
      </c>
      <c r="J266" s="162">
        <f t="shared" si="75"/>
        <v>646.30923726785977</v>
      </c>
      <c r="K266" s="162">
        <f t="shared" si="75"/>
        <v>634.66629189083721</v>
      </c>
      <c r="L266" s="162">
        <f t="shared" si="75"/>
        <v>626.80172275467851</v>
      </c>
      <c r="M266" s="162">
        <f t="shared" si="75"/>
        <v>624.23981457094055</v>
      </c>
      <c r="N266" s="162">
        <f t="shared" si="75"/>
        <v>609.67428601498602</v>
      </c>
      <c r="O266" s="162">
        <f t="shared" si="75"/>
        <v>593.46584406586851</v>
      </c>
      <c r="P266" s="162">
        <f t="shared" si="75"/>
        <v>569.04130525893197</v>
      </c>
      <c r="Q266" s="162">
        <f t="shared" si="75"/>
        <v>565.82786454472682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257.58517438064467</v>
      </c>
      <c r="C267" s="160">
        <f t="shared" si="76"/>
        <v>266.72531807283804</v>
      </c>
      <c r="D267" s="160">
        <f t="shared" si="76"/>
        <v>269.03024440869711</v>
      </c>
      <c r="E267" s="160">
        <f t="shared" si="76"/>
        <v>271.34153966263705</v>
      </c>
      <c r="F267" s="160">
        <f t="shared" si="76"/>
        <v>269.9115117815802</v>
      </c>
      <c r="G267" s="160">
        <f t="shared" si="76"/>
        <v>268.78728214876378</v>
      </c>
      <c r="H267" s="160">
        <f t="shared" si="76"/>
        <v>264.80036299395516</v>
      </c>
      <c r="I267" s="160">
        <f t="shared" si="76"/>
        <v>261.87710209136725</v>
      </c>
      <c r="J267" s="160">
        <f t="shared" si="76"/>
        <v>258.52369490714244</v>
      </c>
      <c r="K267" s="160">
        <f t="shared" si="76"/>
        <v>253.86651675632964</v>
      </c>
      <c r="L267" s="160">
        <f t="shared" si="76"/>
        <v>250.72068910187161</v>
      </c>
      <c r="M267" s="160">
        <f t="shared" si="76"/>
        <v>249.69592582837737</v>
      </c>
      <c r="N267" s="160">
        <f t="shared" si="76"/>
        <v>243.86971440599456</v>
      </c>
      <c r="O267" s="160">
        <f t="shared" si="76"/>
        <v>237.38633762634865</v>
      </c>
      <c r="P267" s="160">
        <f t="shared" si="76"/>
        <v>227.61652210357352</v>
      </c>
      <c r="Q267" s="160">
        <f t="shared" si="76"/>
        <v>226.33114581789241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257.58517438064467</v>
      </c>
      <c r="C268" s="156">
        <f t="shared" si="77"/>
        <v>266.72531807283804</v>
      </c>
      <c r="D268" s="156">
        <f t="shared" si="77"/>
        <v>269.03024440869711</v>
      </c>
      <c r="E268" s="156">
        <f t="shared" si="77"/>
        <v>271.34153966263705</v>
      </c>
      <c r="F268" s="156">
        <f t="shared" si="77"/>
        <v>269.9115117815802</v>
      </c>
      <c r="G268" s="156">
        <f t="shared" si="77"/>
        <v>268.78728214876378</v>
      </c>
      <c r="H268" s="156">
        <f t="shared" si="77"/>
        <v>264.80036299395516</v>
      </c>
      <c r="I268" s="156">
        <f t="shared" si="77"/>
        <v>261.87710209136725</v>
      </c>
      <c r="J268" s="156">
        <f t="shared" si="77"/>
        <v>258.52369490714244</v>
      </c>
      <c r="K268" s="156">
        <f t="shared" si="77"/>
        <v>253.86651675632964</v>
      </c>
      <c r="L268" s="156">
        <f t="shared" si="77"/>
        <v>250.72068910187161</v>
      </c>
      <c r="M268" s="156">
        <f t="shared" si="77"/>
        <v>249.69592582837737</v>
      </c>
      <c r="N268" s="156">
        <f t="shared" si="77"/>
        <v>243.86971440599456</v>
      </c>
      <c r="O268" s="156">
        <f t="shared" si="77"/>
        <v>237.38633762634865</v>
      </c>
      <c r="P268" s="156">
        <f t="shared" si="77"/>
        <v>227.61652210357352</v>
      </c>
      <c r="Q268" s="156">
        <f t="shared" si="77"/>
        <v>226.33114581789241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144.78600397194882</v>
      </c>
      <c r="C274" s="157">
        <f t="shared" si="83"/>
        <v>147.36245600154191</v>
      </c>
      <c r="D274" s="157">
        <f t="shared" si="83"/>
        <v>150.08942218661284</v>
      </c>
      <c r="E274" s="157">
        <f t="shared" si="83"/>
        <v>180.39536454654507</v>
      </c>
      <c r="F274" s="157">
        <f t="shared" si="83"/>
        <v>171.87369375564538</v>
      </c>
      <c r="G274" s="157">
        <f t="shared" si="83"/>
        <v>186.01320892862822</v>
      </c>
      <c r="H274" s="157">
        <f t="shared" si="83"/>
        <v>144.10977464281993</v>
      </c>
      <c r="I274" s="157">
        <f t="shared" si="83"/>
        <v>119.5320313947354</v>
      </c>
      <c r="J274" s="157">
        <f t="shared" si="83"/>
        <v>156.63732060896785</v>
      </c>
      <c r="K274" s="157">
        <f t="shared" si="83"/>
        <v>145.55083061951112</v>
      </c>
      <c r="L274" s="157">
        <f t="shared" si="83"/>
        <v>160.27335105043255</v>
      </c>
      <c r="M274" s="157">
        <f t="shared" si="83"/>
        <v>142.54766408486449</v>
      </c>
      <c r="N274" s="157">
        <f t="shared" si="83"/>
        <v>150.60903076729366</v>
      </c>
      <c r="O274" s="157">
        <f t="shared" si="83"/>
        <v>151.15872461764846</v>
      </c>
      <c r="P274" s="157">
        <f t="shared" si="83"/>
        <v>151.21933150897868</v>
      </c>
      <c r="Q274" s="157">
        <f t="shared" si="83"/>
        <v>156.19773017102872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344.72281261595418</v>
      </c>
      <c r="C276" s="156">
        <f t="shared" si="85"/>
        <v>346.29855553226935</v>
      </c>
      <c r="D276" s="156">
        <f t="shared" si="85"/>
        <v>336.02897489428415</v>
      </c>
      <c r="E276" s="156">
        <f t="shared" si="85"/>
        <v>357.06703586230674</v>
      </c>
      <c r="F276" s="156">
        <f t="shared" si="85"/>
        <v>357.72090921246513</v>
      </c>
      <c r="G276" s="156">
        <f t="shared" si="85"/>
        <v>396.46579601753621</v>
      </c>
      <c r="H276" s="156">
        <f t="shared" si="85"/>
        <v>366.56783832734948</v>
      </c>
      <c r="I276" s="156">
        <f t="shared" si="85"/>
        <v>366.79961496049725</v>
      </c>
      <c r="J276" s="156">
        <f t="shared" si="85"/>
        <v>370.12694974474778</v>
      </c>
      <c r="K276" s="156">
        <f t="shared" si="85"/>
        <v>339.67822769177212</v>
      </c>
      <c r="L276" s="156">
        <f t="shared" si="85"/>
        <v>353.64580012549993</v>
      </c>
      <c r="M276" s="156">
        <f t="shared" si="85"/>
        <v>333.81186856538505</v>
      </c>
      <c r="N276" s="156">
        <f t="shared" si="85"/>
        <v>338.03663094227232</v>
      </c>
      <c r="O276" s="156">
        <f t="shared" si="85"/>
        <v>335.85996350123196</v>
      </c>
      <c r="P276" s="156">
        <f t="shared" si="85"/>
        <v>330.3830377628089</v>
      </c>
      <c r="Q276" s="156">
        <f t="shared" si="85"/>
        <v>332.88807976495036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164.05268991664539</v>
      </c>
      <c r="C279" s="184">
        <f>C207/RES_summary!C$19</f>
        <v>166.26732385915389</v>
      </c>
      <c r="D279" s="184">
        <f>D207/RES_summary!D$19</f>
        <v>165.95270967534353</v>
      </c>
      <c r="E279" s="184">
        <f>E207/RES_summary!E$19</f>
        <v>212.90305384898085</v>
      </c>
      <c r="F279" s="184">
        <f>F207/RES_summary!F$19</f>
        <v>151.77038923779978</v>
      </c>
      <c r="G279" s="184">
        <f>G207/RES_summary!G$19</f>
        <v>192.71062077851118</v>
      </c>
      <c r="H279" s="184">
        <f>H207/RES_summary!H$19</f>
        <v>178.5044831409958</v>
      </c>
      <c r="I279" s="184">
        <f>I207/RES_summary!I$19</f>
        <v>172.013957780411</v>
      </c>
      <c r="J279" s="184">
        <f>J207/RES_summary!J$19</f>
        <v>194.23142905684219</v>
      </c>
      <c r="K279" s="184">
        <f>K207/RES_summary!K$19</f>
        <v>185.73862676635741</v>
      </c>
      <c r="L279" s="184">
        <f>L207/RES_summary!L$19</f>
        <v>184.37275760351704</v>
      </c>
      <c r="M279" s="184">
        <f>M207/RES_summary!M$19</f>
        <v>131.83411794404796</v>
      </c>
      <c r="N279" s="184">
        <f>N207/RES_summary!N$19</f>
        <v>175.38280425677266</v>
      </c>
      <c r="O279" s="184">
        <f>O207/RES_summary!O$19</f>
        <v>171.10305575591855</v>
      </c>
      <c r="P279" s="184">
        <f>P207/RES_summary!P$19</f>
        <v>140.21747543146108</v>
      </c>
      <c r="Q279" s="184">
        <f>Q207/RES_summary!Q$19</f>
        <v>157.07790119177756</v>
      </c>
    </row>
    <row r="280" spans="1:17" ht="12" customHeight="1" x14ac:dyDescent="0.25">
      <c r="A280" s="158" t="s">
        <v>65</v>
      </c>
      <c r="B280" s="178">
        <f>B208/RES_summary!B$19</f>
        <v>115.15309619397982</v>
      </c>
      <c r="C280" s="178">
        <f>C208/RES_summary!C$19</f>
        <v>116.74408537485995</v>
      </c>
      <c r="D280" s="178">
        <f>D208/RES_summary!D$19</f>
        <v>117.41558833142771</v>
      </c>
      <c r="E280" s="178">
        <f>E208/RES_summary!E$19</f>
        <v>161.60540087110775</v>
      </c>
      <c r="F280" s="178">
        <f>F208/RES_summary!F$19</f>
        <v>101.30259839699184</v>
      </c>
      <c r="G280" s="178">
        <f>G208/RES_summary!G$19</f>
        <v>141.02355575044928</v>
      </c>
      <c r="H280" s="178">
        <f>H208/RES_summary!H$19</f>
        <v>128.18986568964394</v>
      </c>
      <c r="I280" s="178">
        <f>I208/RES_summary!I$19</f>
        <v>123.84475408142693</v>
      </c>
      <c r="J280" s="178">
        <f>J208/RES_summary!J$19</f>
        <v>145.36904074088258</v>
      </c>
      <c r="K280" s="178">
        <f>K208/RES_summary!K$19</f>
        <v>137.38261684418211</v>
      </c>
      <c r="L280" s="178">
        <f>L208/RES_summary!L$19</f>
        <v>135.85817218627656</v>
      </c>
      <c r="M280" s="178">
        <f>M208/RES_summary!M$19</f>
        <v>87.400224462776777</v>
      </c>
      <c r="N280" s="178">
        <f>N208/RES_summary!N$19</f>
        <v>127.77416493680779</v>
      </c>
      <c r="O280" s="178">
        <f>O208/RES_summary!O$19</f>
        <v>122.83992610282532</v>
      </c>
      <c r="P280" s="178">
        <f>P208/RES_summary!P$19</f>
        <v>93.927397606560859</v>
      </c>
      <c r="Q280" s="178">
        <f>Q208/RES_summary!Q$19</f>
        <v>109.24853598257125</v>
      </c>
    </row>
    <row r="281" spans="1:17" ht="12" customHeight="1" x14ac:dyDescent="0.25">
      <c r="A281" s="23" t="s">
        <v>157</v>
      </c>
      <c r="B281" s="177">
        <f>B209/RES_summary!B$19</f>
        <v>114.48498093075831</v>
      </c>
      <c r="C281" s="177">
        <f>C209/RES_summary!C$19</f>
        <v>116.09188201339748</v>
      </c>
      <c r="D281" s="177">
        <f>D209/RES_summary!D$19</f>
        <v>116.66186219569488</v>
      </c>
      <c r="E281" s="177">
        <f>E209/RES_summary!E$19</f>
        <v>160.49739377191625</v>
      </c>
      <c r="F281" s="177">
        <f>F209/RES_summary!F$19</f>
        <v>100.42855132985346</v>
      </c>
      <c r="G281" s="177">
        <f>G209/RES_summary!G$19</f>
        <v>139.9163904300373</v>
      </c>
      <c r="H281" s="177">
        <f>H209/RES_summary!H$19</f>
        <v>127.26389322278482</v>
      </c>
      <c r="I281" s="177">
        <f>I209/RES_summary!I$19</f>
        <v>123.25059679958508</v>
      </c>
      <c r="J281" s="177">
        <f>J209/RES_summary!J$19</f>
        <v>144.69917158766955</v>
      </c>
      <c r="K281" s="177">
        <f>K209/RES_summary!K$19</f>
        <v>136.81348340399214</v>
      </c>
      <c r="L281" s="177">
        <f>L209/RES_summary!L$19</f>
        <v>135.23857327785822</v>
      </c>
      <c r="M281" s="177">
        <f>M209/RES_summary!M$19</f>
        <v>86.878848077780262</v>
      </c>
      <c r="N281" s="177">
        <f>N209/RES_summary!N$19</f>
        <v>127.30542888923593</v>
      </c>
      <c r="O281" s="177">
        <f>O209/RES_summary!O$19</f>
        <v>122.35440673683375</v>
      </c>
      <c r="P281" s="177">
        <f>P209/RES_summary!P$19</f>
        <v>93.604551222671304</v>
      </c>
      <c r="Q281" s="177">
        <f>Q209/RES_summary!Q$19</f>
        <v>108.54131537867023</v>
      </c>
    </row>
    <row r="282" spans="1:17" ht="12" customHeight="1" x14ac:dyDescent="0.25">
      <c r="A282" s="23" t="s">
        <v>60</v>
      </c>
      <c r="B282" s="177">
        <f>B210/RES_summary!B$19</f>
        <v>0.66811526322149883</v>
      </c>
      <c r="C282" s="177">
        <f>C210/RES_summary!C$19</f>
        <v>0.65220336146247659</v>
      </c>
      <c r="D282" s="177">
        <f>D210/RES_summary!D$19</f>
        <v>0.75372613573282798</v>
      </c>
      <c r="E282" s="177">
        <f>E210/RES_summary!E$19</f>
        <v>1.1080070991914681</v>
      </c>
      <c r="F282" s="177">
        <f>F210/RES_summary!F$19</f>
        <v>0.87404706713838787</v>
      </c>
      <c r="G282" s="177">
        <f>G210/RES_summary!G$19</f>
        <v>1.1071653204119905</v>
      </c>
      <c r="H282" s="177">
        <f>H210/RES_summary!H$19</f>
        <v>0.92597246685910695</v>
      </c>
      <c r="I282" s="177">
        <f>I210/RES_summary!I$19</f>
        <v>0.59415728184183969</v>
      </c>
      <c r="J282" s="177">
        <f>J210/RES_summary!J$19</f>
        <v>0.66986915321305252</v>
      </c>
      <c r="K282" s="177">
        <f>K210/RES_summary!K$19</f>
        <v>0.56913344018999756</v>
      </c>
      <c r="L282" s="177">
        <f>L210/RES_summary!L$19</f>
        <v>0.61959890841833942</v>
      </c>
      <c r="M282" s="177">
        <f>M210/RES_summary!M$19</f>
        <v>0.52137638499651839</v>
      </c>
      <c r="N282" s="177">
        <f>N210/RES_summary!N$19</f>
        <v>0.46873604757187104</v>
      </c>
      <c r="O282" s="177">
        <f>O210/RES_summary!O$19</f>
        <v>0.48551936599156131</v>
      </c>
      <c r="P282" s="177">
        <f>P210/RES_summary!P$19</f>
        <v>0.32284638388954023</v>
      </c>
      <c r="Q282" s="177">
        <f>Q210/RES_summary!Q$19</f>
        <v>0.70722060390101893</v>
      </c>
    </row>
    <row r="283" spans="1:17" ht="12" customHeight="1" x14ac:dyDescent="0.25">
      <c r="A283" s="158" t="s">
        <v>112</v>
      </c>
      <c r="B283" s="178">
        <f>B211/RES_summary!B$19</f>
        <v>1.7396486749192679</v>
      </c>
      <c r="C283" s="178">
        <f>C211/RES_summary!C$19</f>
        <v>1.792958843533442</v>
      </c>
      <c r="D283" s="178">
        <f>D211/RES_summary!D$19</f>
        <v>1.770224402386696</v>
      </c>
      <c r="E283" s="178">
        <f>E211/RES_summary!E$19</f>
        <v>1.8448674108262155</v>
      </c>
      <c r="F283" s="178">
        <f>F211/RES_summary!F$19</f>
        <v>1.9260712518335559</v>
      </c>
      <c r="G283" s="178">
        <f>G211/RES_summary!G$19</f>
        <v>2.0093099430702801</v>
      </c>
      <c r="H283" s="178">
        <f>H211/RES_summary!H$19</f>
        <v>2.0515320941653279</v>
      </c>
      <c r="I283" s="178">
        <f>I211/RES_summary!I$19</f>
        <v>2.0678065353201851</v>
      </c>
      <c r="J283" s="178">
        <f>J211/RES_summary!J$19</f>
        <v>2.2210875938107617</v>
      </c>
      <c r="K283" s="178">
        <f>K211/RES_summary!K$19</f>
        <v>2.2941579618760612</v>
      </c>
      <c r="L283" s="178">
        <f>L211/RES_summary!L$19</f>
        <v>2.3505643452896132</v>
      </c>
      <c r="M283" s="178">
        <f>M211/RES_summary!M$19</f>
        <v>2.8075388918682318</v>
      </c>
      <c r="N283" s="178">
        <f>N211/RES_summary!N$19</f>
        <v>3.2155159917013139</v>
      </c>
      <c r="O283" s="178">
        <f>O211/RES_summary!O$19</f>
        <v>3.2373075226795374</v>
      </c>
      <c r="P283" s="178">
        <f>P211/RES_summary!P$19</f>
        <v>3.1711228156967883</v>
      </c>
      <c r="Q283" s="178">
        <f>Q211/RES_summary!Q$19</f>
        <v>3.0459904388497296</v>
      </c>
    </row>
    <row r="284" spans="1:17" ht="12" customHeight="1" x14ac:dyDescent="0.25">
      <c r="A284" s="23" t="s">
        <v>60</v>
      </c>
      <c r="B284" s="177">
        <f>B212/RES_summary!B$19</f>
        <v>1.7396486749192679</v>
      </c>
      <c r="C284" s="177">
        <f>C212/RES_summary!C$19</f>
        <v>1.792958843533442</v>
      </c>
      <c r="D284" s="177">
        <f>D212/RES_summary!D$19</f>
        <v>1.770224402386696</v>
      </c>
      <c r="E284" s="177">
        <f>E212/RES_summary!E$19</f>
        <v>1.8448674108262155</v>
      </c>
      <c r="F284" s="177">
        <f>F212/RES_summary!F$19</f>
        <v>1.9260712518335559</v>
      </c>
      <c r="G284" s="177">
        <f>G212/RES_summary!G$19</f>
        <v>2.0093099430702801</v>
      </c>
      <c r="H284" s="177">
        <f>H212/RES_summary!H$19</f>
        <v>2.0515320941653279</v>
      </c>
      <c r="I284" s="177">
        <f>I212/RES_summary!I$19</f>
        <v>2.0678065353201851</v>
      </c>
      <c r="J284" s="177">
        <f>J212/RES_summary!J$19</f>
        <v>2.2210875938107617</v>
      </c>
      <c r="K284" s="177">
        <f>K212/RES_summary!K$19</f>
        <v>2.2941579618760612</v>
      </c>
      <c r="L284" s="177">
        <f>L212/RES_summary!L$19</f>
        <v>2.3505643452896132</v>
      </c>
      <c r="M284" s="177">
        <f>M212/RES_summary!M$19</f>
        <v>2.8075388918682318</v>
      </c>
      <c r="N284" s="177">
        <f>N212/RES_summary!N$19</f>
        <v>3.2155159917013139</v>
      </c>
      <c r="O284" s="177">
        <f>O212/RES_summary!O$19</f>
        <v>3.2373075226795374</v>
      </c>
      <c r="P284" s="177">
        <f>P212/RES_summary!P$19</f>
        <v>3.1711228156967883</v>
      </c>
      <c r="Q284" s="177">
        <f>Q212/RES_summary!Q$19</f>
        <v>3.0459904388497296</v>
      </c>
    </row>
    <row r="285" spans="1:17" ht="12" customHeight="1" x14ac:dyDescent="0.25">
      <c r="A285" s="158" t="s">
        <v>63</v>
      </c>
      <c r="B285" s="178">
        <f>B213/RES_summary!B$19</f>
        <v>31.247122275076073</v>
      </c>
      <c r="C285" s="178">
        <f>C213/RES_summary!C$19</f>
        <v>32.245816647997344</v>
      </c>
      <c r="D285" s="178">
        <f>D213/RES_summary!D$19</f>
        <v>32.396744330422649</v>
      </c>
      <c r="E285" s="178">
        <f>E213/RES_summary!E$19</f>
        <v>34.521555283412653</v>
      </c>
      <c r="F285" s="178">
        <f>F213/RES_summary!F$19</f>
        <v>32.703986191649129</v>
      </c>
      <c r="G285" s="178">
        <f>G213/RES_summary!G$19</f>
        <v>34.153737912447099</v>
      </c>
      <c r="H285" s="178">
        <f>H213/RES_summary!H$19</f>
        <v>33.471581889073114</v>
      </c>
      <c r="I285" s="178">
        <f>I213/RES_summary!I$19</f>
        <v>32.550867415674062</v>
      </c>
      <c r="J285" s="178">
        <f>J213/RES_summary!J$19</f>
        <v>33.196376191190815</v>
      </c>
      <c r="K285" s="178">
        <f>K213/RES_summary!K$19</f>
        <v>32.519755217869339</v>
      </c>
      <c r="L285" s="178">
        <f>L213/RES_summary!L$19</f>
        <v>32.008988179597246</v>
      </c>
      <c r="M285" s="178">
        <f>M213/RES_summary!M$19</f>
        <v>28.057882293998418</v>
      </c>
      <c r="N285" s="178">
        <f>N213/RES_summary!N$19</f>
        <v>30.881695245290651</v>
      </c>
      <c r="O285" s="178">
        <f>O213/RES_summary!O$19</f>
        <v>31.210245328750986</v>
      </c>
      <c r="P285" s="178">
        <f>P213/RES_summary!P$19</f>
        <v>29.807933621265487</v>
      </c>
      <c r="Q285" s="178">
        <f>Q213/RES_summary!Q$19</f>
        <v>30.093628766796346</v>
      </c>
    </row>
    <row r="286" spans="1:17" ht="12" customHeight="1" x14ac:dyDescent="0.25">
      <c r="A286" s="167" t="s">
        <v>156</v>
      </c>
      <c r="B286" s="183">
        <f>B214/RES_summary!B$19</f>
        <v>36.900611123835098</v>
      </c>
      <c r="C286" s="183">
        <f>C214/RES_summary!C$19</f>
        <v>37.666412929986244</v>
      </c>
      <c r="D286" s="183">
        <f>D214/RES_summary!D$19</f>
        <v>38.332219256187756</v>
      </c>
      <c r="E286" s="183">
        <f>E214/RES_summary!E$19</f>
        <v>44.601066122262203</v>
      </c>
      <c r="F286" s="183">
        <f>F214/RES_summary!F$19</f>
        <v>33.503379456923419</v>
      </c>
      <c r="G286" s="183">
        <f>G214/RES_summary!G$19</f>
        <v>38.371667076805963</v>
      </c>
      <c r="H286" s="183">
        <f>H214/RES_summary!H$19</f>
        <v>37.760862191170169</v>
      </c>
      <c r="I286" s="183">
        <f>I214/RES_summary!I$19</f>
        <v>37.296632448199972</v>
      </c>
      <c r="J286" s="183">
        <f>J214/RES_summary!J$19</f>
        <v>39.096648963037303</v>
      </c>
      <c r="K286" s="183">
        <f>K214/RES_summary!K$19</f>
        <v>38.959076073132572</v>
      </c>
      <c r="L286" s="183">
        <f>L214/RES_summary!L$19</f>
        <v>35.999478897520895</v>
      </c>
      <c r="M286" s="183">
        <f>M214/RES_summary!M$19</f>
        <v>26.790659146446824</v>
      </c>
      <c r="N286" s="183">
        <f>N214/RES_summary!N$19</f>
        <v>34.334144084063119</v>
      </c>
      <c r="O286" s="183">
        <f>O214/RES_summary!O$19</f>
        <v>33.286335146473071</v>
      </c>
      <c r="P286" s="183">
        <f>P214/RES_summary!P$19</f>
        <v>31.725551353166654</v>
      </c>
      <c r="Q286" s="183">
        <f>Q214/RES_summary!Q$19</f>
        <v>31.438949302552928</v>
      </c>
    </row>
    <row r="287" spans="1:17" ht="12" customHeight="1" x14ac:dyDescent="0.25">
      <c r="A287" s="167" t="s">
        <v>155</v>
      </c>
      <c r="B287" s="183">
        <f>B215/RES_summary!B$19</f>
        <v>24.231076761676352</v>
      </c>
      <c r="C287" s="183">
        <f>C215/RES_summary!C$19</f>
        <v>24.801314294375672</v>
      </c>
      <c r="D287" s="183">
        <f>D215/RES_summary!D$19</f>
        <v>25.308811846640207</v>
      </c>
      <c r="E287" s="183">
        <f>E215/RES_summary!E$19</f>
        <v>27.997676932371874</v>
      </c>
      <c r="F287" s="183">
        <f>F215/RES_summary!F$19</f>
        <v>23.605617505827727</v>
      </c>
      <c r="G287" s="183">
        <f>G215/RES_summary!G$19</f>
        <v>25.58244411780024</v>
      </c>
      <c r="H287" s="183">
        <f>H215/RES_summary!H$19</f>
        <v>25.257566877556673</v>
      </c>
      <c r="I287" s="183">
        <f>I215/RES_summary!I$19</f>
        <v>25.035617928161219</v>
      </c>
      <c r="J287" s="183">
        <f>J215/RES_summary!J$19</f>
        <v>25.695403094309174</v>
      </c>
      <c r="K287" s="183">
        <f>K215/RES_summary!K$19</f>
        <v>25.520838892889689</v>
      </c>
      <c r="L287" s="183">
        <f>L215/RES_summary!L$19</f>
        <v>24.286386703301233</v>
      </c>
      <c r="M287" s="183">
        <f>M215/RES_summary!M$19</f>
        <v>20.553326987972053</v>
      </c>
      <c r="N287" s="183">
        <f>N215/RES_summary!N$19</f>
        <v>23.367509333302007</v>
      </c>
      <c r="O287" s="183">
        <f>O215/RES_summary!O$19</f>
        <v>22.721341914251031</v>
      </c>
      <c r="P287" s="183">
        <f>P215/RES_summary!P$19</f>
        <v>21.734777318039431</v>
      </c>
      <c r="Q287" s="183">
        <f>Q215/RES_summary!Q$19</f>
        <v>21.600588353740775</v>
      </c>
    </row>
    <row r="288" spans="1:17" ht="12" customHeight="1" x14ac:dyDescent="0.25">
      <c r="A288" s="166" t="s">
        <v>55</v>
      </c>
      <c r="B288" s="182">
        <f>B216/RES_summary!B$19</f>
        <v>14.760244449538515</v>
      </c>
      <c r="C288" s="182">
        <f>C216/RES_summary!C$19</f>
        <v>15.066565171993874</v>
      </c>
      <c r="D288" s="182">
        <f>D216/RES_summary!D$19</f>
        <v>15.332887702475139</v>
      </c>
      <c r="E288" s="182">
        <f>E216/RES_summary!E$19</f>
        <v>17.840426448902804</v>
      </c>
      <c r="F288" s="182">
        <f>F216/RES_summary!F$19</f>
        <v>13.401351782769586</v>
      </c>
      <c r="G288" s="182">
        <f>G216/RES_summary!G$19</f>
        <v>15.348666830721532</v>
      </c>
      <c r="H288" s="182">
        <f>H216/RES_summary!H$19</f>
        <v>15.104344876467952</v>
      </c>
      <c r="I288" s="182">
        <f>I216/RES_summary!I$19</f>
        <v>14.918652979280083</v>
      </c>
      <c r="J288" s="182">
        <f>J216/RES_summary!J$19</f>
        <v>15.638659585214734</v>
      </c>
      <c r="K288" s="182">
        <f>K216/RES_summary!K$19</f>
        <v>15.583630429252938</v>
      </c>
      <c r="L288" s="182">
        <f>L216/RES_summary!L$19</f>
        <v>14.399791559008428</v>
      </c>
      <c r="M288" s="182">
        <f>M216/RES_summary!M$19</f>
        <v>10.716263658578775</v>
      </c>
      <c r="N288" s="182">
        <f>N216/RES_summary!N$19</f>
        <v>13.733657633625342</v>
      </c>
      <c r="O288" s="182">
        <f>O216/RES_summary!O$19</f>
        <v>13.314534058589381</v>
      </c>
      <c r="P288" s="182">
        <f>P216/RES_summary!P$19</f>
        <v>12.690220541266712</v>
      </c>
      <c r="Q288" s="182">
        <f>Q216/RES_summary!Q$19</f>
        <v>12.575579721021303</v>
      </c>
    </row>
    <row r="289" spans="1:17" ht="12" customHeight="1" x14ac:dyDescent="0.25">
      <c r="A289" s="147" t="s">
        <v>59</v>
      </c>
      <c r="B289" s="181">
        <f>B217/RES_summary!B$19</f>
        <v>9.4708323121378317</v>
      </c>
      <c r="C289" s="181">
        <f>C217/RES_summary!C$19</f>
        <v>9.7347491223817944</v>
      </c>
      <c r="D289" s="181">
        <f>D217/RES_summary!D$19</f>
        <v>9.9759241441650683</v>
      </c>
      <c r="E289" s="181">
        <f>E217/RES_summary!E$19</f>
        <v>10.157250483469069</v>
      </c>
      <c r="F289" s="181">
        <f>F217/RES_summary!F$19</f>
        <v>10.204265723058139</v>
      </c>
      <c r="G289" s="181">
        <f>G217/RES_summary!G$19</f>
        <v>10.233777287078704</v>
      </c>
      <c r="H289" s="181">
        <f>H217/RES_summary!H$19</f>
        <v>10.153222001088718</v>
      </c>
      <c r="I289" s="181">
        <f>I217/RES_summary!I$19</f>
        <v>10.116964948881133</v>
      </c>
      <c r="J289" s="181">
        <f>J217/RES_summary!J$19</f>
        <v>10.056743509094442</v>
      </c>
      <c r="K289" s="181">
        <f>K217/RES_summary!K$19</f>
        <v>9.9372084636367486</v>
      </c>
      <c r="L289" s="181">
        <f>L217/RES_summary!L$19</f>
        <v>9.8865951442928086</v>
      </c>
      <c r="M289" s="181">
        <f>M217/RES_summary!M$19</f>
        <v>9.8370633293932777</v>
      </c>
      <c r="N289" s="181">
        <f>N217/RES_summary!N$19</f>
        <v>9.6338516996766685</v>
      </c>
      <c r="O289" s="181">
        <f>O217/RES_summary!O$19</f>
        <v>9.4068078556616488</v>
      </c>
      <c r="P289" s="181">
        <f>P217/RES_summary!P$19</f>
        <v>9.0445567767727209</v>
      </c>
      <c r="Q289" s="181">
        <f>Q217/RES_summary!Q$19</f>
        <v>9.025008632719473</v>
      </c>
    </row>
    <row r="290" spans="1:17" ht="12" customHeight="1" x14ac:dyDescent="0.25">
      <c r="A290" s="163" t="s">
        <v>144</v>
      </c>
      <c r="B290" s="180">
        <f>B218/RES_summary!B$19</f>
        <v>30.750658981046783</v>
      </c>
      <c r="C290" s="180">
        <f>C218/RES_summary!C$19</f>
        <v>31.831052926793308</v>
      </c>
      <c r="D290" s="180">
        <f>D218/RES_summary!D$19</f>
        <v>32.093573205019673</v>
      </c>
      <c r="E290" s="180">
        <f>E218/RES_summary!E$19</f>
        <v>32.347973004076152</v>
      </c>
      <c r="F290" s="180">
        <f>F218/RES_summary!F$19</f>
        <v>32.149154703479638</v>
      </c>
      <c r="G290" s="180">
        <f>G218/RES_summary!G$19</f>
        <v>31.97640876300802</v>
      </c>
      <c r="H290" s="180">
        <f>H218/RES_summary!H$19</f>
        <v>31.467399999094962</v>
      </c>
      <c r="I290" s="180">
        <f>I218/RES_summary!I$19</f>
        <v>31.080529626198111</v>
      </c>
      <c r="J290" s="180">
        <f>J218/RES_summary!J$19</f>
        <v>30.638510704181993</v>
      </c>
      <c r="K290" s="180">
        <f>K218/RES_summary!K$19</f>
        <v>30.033677375514625</v>
      </c>
      <c r="L290" s="180">
        <f>L218/RES_summary!L$19</f>
        <v>29.613949697939674</v>
      </c>
      <c r="M290" s="180">
        <f>M218/RES_summary!M$19</f>
        <v>29.423233074664953</v>
      </c>
      <c r="N290" s="180">
        <f>N218/RES_summary!N$19</f>
        <v>28.668964286317411</v>
      </c>
      <c r="O290" s="180">
        <f>O218/RES_summary!O$19</f>
        <v>27.836085627280777</v>
      </c>
      <c r="P290" s="180">
        <f>P218/RES_summary!P$19</f>
        <v>26.578594621574137</v>
      </c>
      <c r="Q290" s="180">
        <f>Q218/RES_summary!Q$19</f>
        <v>26.370530894284389</v>
      </c>
    </row>
    <row r="291" spans="1:17" ht="12" customHeight="1" x14ac:dyDescent="0.25">
      <c r="A291" s="161" t="s">
        <v>143</v>
      </c>
      <c r="B291" s="179">
        <f>B219/RES_summary!B$19</f>
        <v>21.771095904559612</v>
      </c>
      <c r="C291" s="179">
        <f>C219/RES_summary!C$19</f>
        <v>22.46717029309923</v>
      </c>
      <c r="D291" s="179">
        <f>D219/RES_summary!D$19</f>
        <v>22.813353426172448</v>
      </c>
      <c r="E291" s="179">
        <f>E219/RES_summary!E$19</f>
        <v>23.096439685097973</v>
      </c>
      <c r="F291" s="179">
        <f>F219/RES_summary!F$19</f>
        <v>23.06392760445101</v>
      </c>
      <c r="G291" s="179">
        <f>G219/RES_summary!G$19</f>
        <v>23.024340792281116</v>
      </c>
      <c r="H291" s="179">
        <f>H219/RES_summary!H$19</f>
        <v>22.740182000726769</v>
      </c>
      <c r="I291" s="179">
        <f>I219/RES_summary!I$19</f>
        <v>22.549176799360616</v>
      </c>
      <c r="J291" s="179">
        <f>J219/RES_summary!J$19</f>
        <v>22.312147790767174</v>
      </c>
      <c r="K291" s="179">
        <f>K219/RES_summary!K$19</f>
        <v>21.950679413842359</v>
      </c>
      <c r="L291" s="179">
        <f>L219/RES_summary!L$19</f>
        <v>21.732175023468692</v>
      </c>
      <c r="M291" s="179">
        <f>M219/RES_summary!M$19</f>
        <v>21.606356559259314</v>
      </c>
      <c r="N291" s="179">
        <f>N219/RES_summary!N$19</f>
        <v>21.101437414203641</v>
      </c>
      <c r="O291" s="179">
        <f>O219/RES_summary!O$19</f>
        <v>20.541242106574011</v>
      </c>
      <c r="P291" s="179">
        <f>P219/RES_summary!P$19</f>
        <v>19.675994625402399</v>
      </c>
      <c r="Q291" s="179">
        <f>Q219/RES_summary!Q$19</f>
        <v>19.573220990433303</v>
      </c>
    </row>
    <row r="292" spans="1:17" ht="12" customHeight="1" x14ac:dyDescent="0.25">
      <c r="A292" s="148" t="s">
        <v>57</v>
      </c>
      <c r="B292" s="177">
        <f>B220/RES_summary!B$19</f>
        <v>12.300263592421778</v>
      </c>
      <c r="C292" s="177">
        <f>C220/RES_summary!C$19</f>
        <v>12.732421170717432</v>
      </c>
      <c r="D292" s="177">
        <f>D220/RES_summary!D$19</f>
        <v>12.837429282007385</v>
      </c>
      <c r="E292" s="177">
        <f>E220/RES_summary!E$19</f>
        <v>12.939189201628908</v>
      </c>
      <c r="F292" s="177">
        <f>F220/RES_summary!F$19</f>
        <v>12.859661881392874</v>
      </c>
      <c r="G292" s="177">
        <f>G220/RES_summary!G$19</f>
        <v>12.79056350520241</v>
      </c>
      <c r="H292" s="177">
        <f>H220/RES_summary!H$19</f>
        <v>12.586959999638051</v>
      </c>
      <c r="I292" s="177">
        <f>I220/RES_summary!I$19</f>
        <v>12.432211850479485</v>
      </c>
      <c r="J292" s="177">
        <f>J220/RES_summary!J$19</f>
        <v>12.255404281672726</v>
      </c>
      <c r="K292" s="177">
        <f>K220/RES_summary!K$19</f>
        <v>12.013470950205603</v>
      </c>
      <c r="L292" s="177">
        <f>L220/RES_summary!L$19</f>
        <v>11.845579879175881</v>
      </c>
      <c r="M292" s="177">
        <f>M220/RES_summary!M$19</f>
        <v>11.769293229866035</v>
      </c>
      <c r="N292" s="177">
        <f>N220/RES_summary!N$19</f>
        <v>11.467585714526972</v>
      </c>
      <c r="O292" s="177">
        <f>O220/RES_summary!O$19</f>
        <v>11.134434250912365</v>
      </c>
      <c r="P292" s="177">
        <f>P220/RES_summary!P$19</f>
        <v>10.631437848629684</v>
      </c>
      <c r="Q292" s="177">
        <f>Q220/RES_summary!Q$19</f>
        <v>10.548212357713837</v>
      </c>
    </row>
    <row r="293" spans="1:17" ht="12" customHeight="1" x14ac:dyDescent="0.25">
      <c r="A293" s="148" t="s">
        <v>59</v>
      </c>
      <c r="B293" s="177">
        <f>B221/RES_summary!B$19</f>
        <v>9.4708323121378282</v>
      </c>
      <c r="C293" s="177">
        <f>C221/RES_summary!C$19</f>
        <v>9.7347491223817926</v>
      </c>
      <c r="D293" s="177">
        <f>D221/RES_summary!D$19</f>
        <v>9.9759241441650719</v>
      </c>
      <c r="E293" s="177">
        <f>E221/RES_summary!E$19</f>
        <v>10.157250483469067</v>
      </c>
      <c r="F293" s="177">
        <f>F221/RES_summary!F$19</f>
        <v>10.204265723058136</v>
      </c>
      <c r="G293" s="177">
        <f>G221/RES_summary!G$19</f>
        <v>10.233777287078707</v>
      </c>
      <c r="H293" s="177">
        <f>H221/RES_summary!H$19</f>
        <v>10.153222001088714</v>
      </c>
      <c r="I293" s="177">
        <f>I221/RES_summary!I$19</f>
        <v>10.116964948881131</v>
      </c>
      <c r="J293" s="177">
        <f>J221/RES_summary!J$19</f>
        <v>10.056743509094446</v>
      </c>
      <c r="K293" s="177">
        <f>K221/RES_summary!K$19</f>
        <v>9.9372084636367504</v>
      </c>
      <c r="L293" s="177">
        <f>L221/RES_summary!L$19</f>
        <v>9.8865951442928068</v>
      </c>
      <c r="M293" s="177">
        <f>M221/RES_summary!M$19</f>
        <v>9.8370633293932794</v>
      </c>
      <c r="N293" s="177">
        <f>N221/RES_summary!N$19</f>
        <v>9.6338516996766685</v>
      </c>
      <c r="O293" s="177">
        <f>O221/RES_summary!O$19</f>
        <v>9.4068078556616435</v>
      </c>
      <c r="P293" s="177">
        <f>P221/RES_summary!P$19</f>
        <v>9.0445567767727137</v>
      </c>
      <c r="Q293" s="177">
        <f>Q221/RES_summary!Q$19</f>
        <v>9.0250086327194694</v>
      </c>
    </row>
    <row r="294" spans="1:17" ht="12" customHeight="1" x14ac:dyDescent="0.25">
      <c r="A294" s="163" t="s">
        <v>142</v>
      </c>
      <c r="B294" s="180">
        <f>B222/RES_summary!B$19</f>
        <v>28.750917391184782</v>
      </c>
      <c r="C294" s="180">
        <f>C222/RES_summary!C$19</f>
        <v>27.662825478836904</v>
      </c>
      <c r="D294" s="180">
        <f>D222/RES_summary!D$19</f>
        <v>30.123213979901141</v>
      </c>
      <c r="E294" s="180">
        <f>E222/RES_summary!E$19</f>
        <v>31.404557075028595</v>
      </c>
      <c r="F294" s="180">
        <f>F222/RES_summary!F$19</f>
        <v>33.298130476977718</v>
      </c>
      <c r="G294" s="180">
        <f>G222/RES_summary!G$19</f>
        <v>33.293968926666466</v>
      </c>
      <c r="H294" s="180">
        <f>H222/RES_summary!H$19</f>
        <v>30.981097360530022</v>
      </c>
      <c r="I294" s="180">
        <f>I222/RES_summary!I$19</f>
        <v>28.078799343109839</v>
      </c>
      <c r="J294" s="180">
        <f>J222/RES_summary!J$19</f>
        <v>26.619830681879424</v>
      </c>
      <c r="K294" s="180">
        <f>K222/RES_summary!K$19</f>
        <v>25.686821674533942</v>
      </c>
      <c r="L294" s="180">
        <f>L222/RES_summary!L$19</f>
        <v>28.951647854540884</v>
      </c>
      <c r="M294" s="180">
        <f>M222/RES_summary!M$19</f>
        <v>30.417606799544696</v>
      </c>
      <c r="N294" s="180">
        <f>N222/RES_summary!N$19</f>
        <v>27.631873108674569</v>
      </c>
      <c r="O294" s="180">
        <f>O222/RES_summary!O$19</f>
        <v>29.017293047990336</v>
      </c>
      <c r="P294" s="180">
        <f>P222/RES_summary!P$19</f>
        <v>24.891424874018799</v>
      </c>
      <c r="Q294" s="180">
        <f>Q222/RES_summary!Q$19</f>
        <v>32.519782410526346</v>
      </c>
    </row>
    <row r="295" spans="1:17" ht="12" customHeight="1" x14ac:dyDescent="0.25">
      <c r="A295" s="161" t="s">
        <v>141</v>
      </c>
      <c r="B295" s="179">
        <f>B223/RES_summary!B$19</f>
        <v>20.971199268615301</v>
      </c>
      <c r="C295" s="179">
        <f>C223/RES_summary!C$19</f>
        <v>20.799879313916769</v>
      </c>
      <c r="D295" s="179">
        <f>D223/RES_summary!D$19</f>
        <v>22.025209736125422</v>
      </c>
      <c r="E295" s="179">
        <f>E223/RES_summary!E$19</f>
        <v>22.719073313479729</v>
      </c>
      <c r="F295" s="179">
        <f>F223/RES_summary!F$19</f>
        <v>23.523517913849954</v>
      </c>
      <c r="G295" s="179">
        <f>G223/RES_summary!G$19</f>
        <v>23.551364857744794</v>
      </c>
      <c r="H295" s="179">
        <f>H223/RES_summary!H$19</f>
        <v>22.545660945300533</v>
      </c>
      <c r="I295" s="179">
        <f>I223/RES_summary!I$19</f>
        <v>21.348484686125236</v>
      </c>
      <c r="J295" s="179">
        <f>J223/RES_summary!J$19</f>
        <v>20.704675781846223</v>
      </c>
      <c r="K295" s="179">
        <f>K223/RES_summary!K$19</f>
        <v>20.211937133450185</v>
      </c>
      <c r="L295" s="179">
        <f>L223/RES_summary!L$19</f>
        <v>21.467254286109277</v>
      </c>
      <c r="M295" s="179">
        <f>M223/RES_summary!M$19</f>
        <v>22.004106049211178</v>
      </c>
      <c r="N295" s="179">
        <f>N223/RES_summary!N$19</f>
        <v>20.686600943146569</v>
      </c>
      <c r="O295" s="179">
        <f>O223/RES_summary!O$19</f>
        <v>21.013725074857852</v>
      </c>
      <c r="P295" s="179">
        <f>P223/RES_summary!P$19</f>
        <v>19.001126726380285</v>
      </c>
      <c r="Q295" s="179">
        <f>Q223/RES_summary!Q$19</f>
        <v>22.032921596930148</v>
      </c>
    </row>
    <row r="296" spans="1:17" ht="12" customHeight="1" x14ac:dyDescent="0.25">
      <c r="A296" s="148" t="s">
        <v>60</v>
      </c>
      <c r="B296" s="177">
        <f>B224/RES_summary!B$19</f>
        <v>11.500366956477471</v>
      </c>
      <c r="C296" s="177">
        <f>C224/RES_summary!C$19</f>
        <v>11.065130191534976</v>
      </c>
      <c r="D296" s="177">
        <f>D224/RES_summary!D$19</f>
        <v>12.049285591960347</v>
      </c>
      <c r="E296" s="177">
        <f>E224/RES_summary!E$19</f>
        <v>12.561822830010662</v>
      </c>
      <c r="F296" s="177">
        <f>F224/RES_summary!F$19</f>
        <v>13.319252190791822</v>
      </c>
      <c r="G296" s="177">
        <f>G224/RES_summary!G$19</f>
        <v>13.317587570666095</v>
      </c>
      <c r="H296" s="177">
        <f>H224/RES_summary!H$19</f>
        <v>12.392438944211815</v>
      </c>
      <c r="I296" s="177">
        <f>I224/RES_summary!I$19</f>
        <v>11.231519737244106</v>
      </c>
      <c r="J296" s="177">
        <f>J224/RES_summary!J$19</f>
        <v>10.647932272751776</v>
      </c>
      <c r="K296" s="177">
        <f>K224/RES_summary!K$19</f>
        <v>10.274728669813435</v>
      </c>
      <c r="L296" s="177">
        <f>L224/RES_summary!L$19</f>
        <v>11.58065914181647</v>
      </c>
      <c r="M296" s="177">
        <f>M224/RES_summary!M$19</f>
        <v>12.167042719817903</v>
      </c>
      <c r="N296" s="177">
        <f>N224/RES_summary!N$19</f>
        <v>11.052749243469899</v>
      </c>
      <c r="O296" s="177">
        <f>O224/RES_summary!O$19</f>
        <v>11.606917219196202</v>
      </c>
      <c r="P296" s="177">
        <f>P224/RES_summary!P$19</f>
        <v>9.9565699496075624</v>
      </c>
      <c r="Q296" s="177">
        <f>Q224/RES_summary!Q$19</f>
        <v>13.00791296421068</v>
      </c>
    </row>
    <row r="297" spans="1:17" ht="12" customHeight="1" x14ac:dyDescent="0.25">
      <c r="A297" s="148" t="s">
        <v>59</v>
      </c>
      <c r="B297" s="177">
        <f>B225/RES_summary!B$19</f>
        <v>9.4708323121378282</v>
      </c>
      <c r="C297" s="177">
        <f>C225/RES_summary!C$19</f>
        <v>9.7347491223817926</v>
      </c>
      <c r="D297" s="177">
        <f>D225/RES_summary!D$19</f>
        <v>9.9759241441650683</v>
      </c>
      <c r="E297" s="177">
        <f>E225/RES_summary!E$19</f>
        <v>10.157250483469069</v>
      </c>
      <c r="F297" s="177">
        <f>F225/RES_summary!F$19</f>
        <v>10.204265723058139</v>
      </c>
      <c r="G297" s="177">
        <f>G225/RES_summary!G$19</f>
        <v>10.233777287078706</v>
      </c>
      <c r="H297" s="177">
        <f>H225/RES_summary!H$19</f>
        <v>10.153222001088718</v>
      </c>
      <c r="I297" s="177">
        <f>I225/RES_summary!I$19</f>
        <v>10.116964948881131</v>
      </c>
      <c r="J297" s="177">
        <f>J225/RES_summary!J$19</f>
        <v>10.056743509094447</v>
      </c>
      <c r="K297" s="177">
        <f>K225/RES_summary!K$19</f>
        <v>9.9372084636367504</v>
      </c>
      <c r="L297" s="177">
        <f>L225/RES_summary!L$19</f>
        <v>9.8865951442928086</v>
      </c>
      <c r="M297" s="177">
        <f>M225/RES_summary!M$19</f>
        <v>9.8370633293932759</v>
      </c>
      <c r="N297" s="177">
        <f>N225/RES_summary!N$19</f>
        <v>9.6338516996766703</v>
      </c>
      <c r="O297" s="177">
        <f>O225/RES_summary!O$19</f>
        <v>9.4068078556616523</v>
      </c>
      <c r="P297" s="177">
        <f>P225/RES_summary!P$19</f>
        <v>9.0445567767727191</v>
      </c>
      <c r="Q297" s="177">
        <f>Q225/RES_summary!Q$19</f>
        <v>9.0250086327194659</v>
      </c>
    </row>
    <row r="298" spans="1:17" ht="12" customHeight="1" x14ac:dyDescent="0.25">
      <c r="A298" s="158" t="s">
        <v>62</v>
      </c>
      <c r="B298" s="178">
        <f>B226/RES_summary!B$19</f>
        <v>15.91282277267022</v>
      </c>
      <c r="C298" s="178">
        <f>C226/RES_summary!C$19</f>
        <v>15.484462992763106</v>
      </c>
      <c r="D298" s="178">
        <f>D226/RES_summary!D$19</f>
        <v>14.370152611106494</v>
      </c>
      <c r="E298" s="178">
        <f>E226/RES_summary!E$19</f>
        <v>14.931230283634203</v>
      </c>
      <c r="F298" s="178">
        <f>F226/RES_summary!F$19</f>
        <v>15.837733397325245</v>
      </c>
      <c r="G298" s="178">
        <f>G226/RES_summary!G$19</f>
        <v>15.524017172544502</v>
      </c>
      <c r="H298" s="178">
        <f>H226/RES_summary!H$19</f>
        <v>14.791503468113421</v>
      </c>
      <c r="I298" s="178">
        <f>I226/RES_summary!I$19</f>
        <v>13.550529747989849</v>
      </c>
      <c r="J298" s="178">
        <f>J226/RES_summary!J$19</f>
        <v>13.444924530957998</v>
      </c>
      <c r="K298" s="178">
        <f>K226/RES_summary!K$19</f>
        <v>13.542096742429926</v>
      </c>
      <c r="L298" s="178">
        <f>L226/RES_summary!L$19</f>
        <v>14.155032892353626</v>
      </c>
      <c r="M298" s="178">
        <f>M226/RES_summary!M$19</f>
        <v>13.568472295404543</v>
      </c>
      <c r="N298" s="178">
        <f>N226/RES_summary!N$19</f>
        <v>13.511428082972929</v>
      </c>
      <c r="O298" s="178">
        <f>O226/RES_summary!O$19</f>
        <v>13.815576801662736</v>
      </c>
      <c r="P298" s="178">
        <f>P226/RES_summary!P$19</f>
        <v>13.311021387937959</v>
      </c>
      <c r="Q298" s="178">
        <f>Q226/RES_summary!Q$19</f>
        <v>14.689746003560204</v>
      </c>
    </row>
    <row r="299" spans="1:17" ht="12" customHeight="1" x14ac:dyDescent="0.25">
      <c r="A299" s="23" t="s">
        <v>55</v>
      </c>
      <c r="B299" s="177">
        <f>B227/RES_summary!B$19</f>
        <v>19.765475681513152</v>
      </c>
      <c r="C299" s="177">
        <f>C227/RES_summary!C$19</f>
        <v>20.101170114454792</v>
      </c>
      <c r="D299" s="177">
        <f>D227/RES_summary!D$19</f>
        <v>20.528388170208338</v>
      </c>
      <c r="E299" s="177">
        <f>E227/RES_summary!E$19</f>
        <v>20.798446083044865</v>
      </c>
      <c r="F299" s="177">
        <f>F227/RES_summary!F$19</f>
        <v>20.132679349236891</v>
      </c>
      <c r="G299" s="177">
        <f>G227/RES_summary!G$19</f>
        <v>19.099921188348937</v>
      </c>
      <c r="H299" s="177">
        <f>H227/RES_summary!H$19</f>
        <v>23.521806975046804</v>
      </c>
      <c r="I299" s="177">
        <f>I227/RES_summary!I$19</f>
        <v>22.846830028820989</v>
      </c>
      <c r="J299" s="177">
        <f>J227/RES_summary!J$19</f>
        <v>10.897136874095843</v>
      </c>
      <c r="K299" s="177">
        <f>K227/RES_summary!K$19</f>
        <v>22.555461709326391</v>
      </c>
      <c r="L299" s="177">
        <f>L227/RES_summary!L$19</f>
        <v>25.546577925932784</v>
      </c>
      <c r="M299" s="177">
        <f>M227/RES_summary!M$19</f>
        <v>25.541643358532703</v>
      </c>
      <c r="N299" s="177">
        <f>N227/RES_summary!N$19</f>
        <v>21.812801120790049</v>
      </c>
      <c r="O299" s="177">
        <f>O227/RES_summary!O$19</f>
        <v>20.558595717292281</v>
      </c>
      <c r="P299" s="177">
        <f>P227/RES_summary!P$19</f>
        <v>21.82643757198554</v>
      </c>
      <c r="Q299" s="177">
        <f>Q227/RES_summary!Q$19</f>
        <v>20.39538938802465</v>
      </c>
    </row>
    <row r="300" spans="1:17" ht="12" customHeight="1" x14ac:dyDescent="0.25">
      <c r="A300" s="23" t="s">
        <v>57</v>
      </c>
      <c r="B300" s="177">
        <f>B228/RES_summary!B$19</f>
        <v>16.46127915433269</v>
      </c>
      <c r="C300" s="177">
        <f>C228/RES_summary!C$19</f>
        <v>16.53093561460803</v>
      </c>
      <c r="D300" s="177">
        <f>D228/RES_summary!D$19</f>
        <v>16.034435873156255</v>
      </c>
      <c r="E300" s="177">
        <f>E228/RES_summary!E$19</f>
        <v>17.027094120684623</v>
      </c>
      <c r="F300" s="177">
        <f>F228/RES_summary!F$19</f>
        <v>17.043252101449173</v>
      </c>
      <c r="G300" s="177">
        <f>G228/RES_summary!G$19</f>
        <v>18.866297918055139</v>
      </c>
      <c r="H300" s="177">
        <f>H228/RES_summary!H$19</f>
        <v>17.424351938239077</v>
      </c>
      <c r="I300" s="177">
        <f>I228/RES_summary!I$19</f>
        <v>17.413246455859298</v>
      </c>
      <c r="J300" s="177">
        <f>J228/RES_summary!J$19</f>
        <v>17.545994792831376</v>
      </c>
      <c r="K300" s="177">
        <f>K228/RES_summary!K$19</f>
        <v>16.074252614846596</v>
      </c>
      <c r="L300" s="177">
        <f>L228/RES_summary!L$19</f>
        <v>16.708392072979539</v>
      </c>
      <c r="M300" s="177">
        <f>M228/RES_summary!M$19</f>
        <v>15.734056339612994</v>
      </c>
      <c r="N300" s="177">
        <f>N228/RES_summary!N$19</f>
        <v>15.895635296176572</v>
      </c>
      <c r="O300" s="177">
        <f>O228/RES_summary!O$19</f>
        <v>15.753268357863648</v>
      </c>
      <c r="P300" s="177">
        <f>P228/RES_summary!P$19</f>
        <v>15.431422551208694</v>
      </c>
      <c r="Q300" s="177">
        <f>Q228/RES_summary!Q$19</f>
        <v>15.514321478041534</v>
      </c>
    </row>
    <row r="301" spans="1:17" ht="12" customHeight="1" x14ac:dyDescent="0.25">
      <c r="A301" s="29" t="s">
        <v>140</v>
      </c>
      <c r="B301" s="176">
        <f>B229/RES_summary!B$19</f>
        <v>10.234238313853838</v>
      </c>
      <c r="C301" s="176">
        <f>C229/RES_summary!C$19</f>
        <v>10.407823508539497</v>
      </c>
      <c r="D301" s="176">
        <f>D229/RES_summary!D$19</f>
        <v>10.713006954478558</v>
      </c>
      <c r="E301" s="176">
        <f>E229/RES_summary!E$19</f>
        <v>10.694491706432776</v>
      </c>
      <c r="F301" s="176">
        <f>F229/RES_summary!F$19</f>
        <v>13.40807670962881</v>
      </c>
      <c r="G301" s="176">
        <f>G229/RES_summary!G$19</f>
        <v>11.413234178041995</v>
      </c>
      <c r="H301" s="176">
        <f>H229/RES_summary!H$19</f>
        <v>11.893829742128375</v>
      </c>
      <c r="I301" s="176">
        <f>I229/RES_summary!I$19</f>
        <v>10.902957453356889</v>
      </c>
      <c r="J301" s="176">
        <f>J229/RES_summary!J$19</f>
        <v>10.399956549597691</v>
      </c>
      <c r="K301" s="176">
        <f>K229/RES_summary!K$19</f>
        <v>10.79108649376855</v>
      </c>
      <c r="L301" s="176">
        <f>L229/RES_summary!L$19</f>
        <v>10.91765483888147</v>
      </c>
      <c r="M301" s="176">
        <f>M229/RES_summary!M$19</f>
        <v>10.852919722938667</v>
      </c>
      <c r="N301" s="176">
        <f>N229/RES_summary!N$19</f>
        <v>10.718361044756856</v>
      </c>
      <c r="O301" s="176">
        <f>O229/RES_summary!O$19</f>
        <v>11.505231181263081</v>
      </c>
      <c r="P301" s="176">
        <f>P229/RES_summary!P$19</f>
        <v>10.653302845734849</v>
      </c>
      <c r="Q301" s="176">
        <f>Q229/RES_summary!Q$19</f>
        <v>13.397553771099114</v>
      </c>
    </row>
    <row r="303" spans="1:17" ht="12" customHeight="1" x14ac:dyDescent="0.25">
      <c r="A303" s="152" t="s">
        <v>71</v>
      </c>
      <c r="B303" s="184">
        <f>B231/RES_summary!B$19</f>
        <v>80.00530846648509</v>
      </c>
      <c r="C303" s="184">
        <f>C231/RES_summary!C$19</f>
        <v>82.629451370364549</v>
      </c>
      <c r="D303" s="184">
        <f>D231/RES_summary!D$19</f>
        <v>88.228775245155049</v>
      </c>
      <c r="E303" s="184">
        <f>E231/RES_summary!E$19</f>
        <v>113.45006270938435</v>
      </c>
      <c r="F303" s="184">
        <f>F231/RES_summary!F$19</f>
        <v>83.677378532960333</v>
      </c>
      <c r="G303" s="184">
        <f>G231/RES_summary!G$19</f>
        <v>105.9934658491558</v>
      </c>
      <c r="H303" s="184">
        <f>H231/RES_summary!H$19</f>
        <v>100.41191744697879</v>
      </c>
      <c r="I303" s="184">
        <f>I231/RES_summary!I$19</f>
        <v>98.351808552079419</v>
      </c>
      <c r="J303" s="184">
        <f>J231/RES_summary!J$19</f>
        <v>110.07935302272567</v>
      </c>
      <c r="K303" s="184">
        <f>K231/RES_summary!K$19</f>
        <v>105.96882703260836</v>
      </c>
      <c r="L303" s="184">
        <f>L231/RES_summary!L$19</f>
        <v>106.05532438020359</v>
      </c>
      <c r="M303" s="184">
        <f>M231/RES_summary!M$19</f>
        <v>79.56564054299642</v>
      </c>
      <c r="N303" s="184">
        <f>N231/RES_summary!N$19</f>
        <v>103.86221134771213</v>
      </c>
      <c r="O303" s="184">
        <f>O231/RES_summary!O$19</f>
        <v>101.66428838592911</v>
      </c>
      <c r="P303" s="184">
        <f>P231/RES_summary!P$19</f>
        <v>84.997946035864047</v>
      </c>
      <c r="Q303" s="184">
        <f>Q231/RES_summary!Q$19</f>
        <v>95.552495338063494</v>
      </c>
    </row>
    <row r="304" spans="1:17" ht="12" customHeight="1" x14ac:dyDescent="0.25">
      <c r="A304" s="158" t="s">
        <v>65</v>
      </c>
      <c r="B304" s="178">
        <f>B232/RES_summary!B$19</f>
        <v>54.100160231304713</v>
      </c>
      <c r="C304" s="178">
        <f>C232/RES_summary!C$19</f>
        <v>55.51916123494113</v>
      </c>
      <c r="D304" s="178">
        <f>D232/RES_summary!D$19</f>
        <v>58.96440233469486</v>
      </c>
      <c r="E304" s="178">
        <f>E232/RES_summary!E$19</f>
        <v>82.468657997312931</v>
      </c>
      <c r="F304" s="178">
        <f>F232/RES_summary!F$19</f>
        <v>52.047553265896013</v>
      </c>
      <c r="G304" s="178">
        <f>G232/RES_summary!G$19</f>
        <v>73.611283001753463</v>
      </c>
      <c r="H304" s="178">
        <f>H232/RES_summary!H$19</f>
        <v>67.870524089170573</v>
      </c>
      <c r="I304" s="178">
        <f>I232/RES_summary!I$19</f>
        <v>66.435379045693921</v>
      </c>
      <c r="J304" s="178">
        <f>J232/RES_summary!J$19</f>
        <v>78.184814189043848</v>
      </c>
      <c r="K304" s="178">
        <f>K232/RES_summary!K$19</f>
        <v>74.049349849429788</v>
      </c>
      <c r="L304" s="178">
        <f>L232/RES_summary!L$19</f>
        <v>73.38727173490372</v>
      </c>
      <c r="M304" s="178">
        <f>M232/RES_summary!M$19</f>
        <v>47.439688233628061</v>
      </c>
      <c r="N304" s="178">
        <f>N232/RES_summary!N$19</f>
        <v>69.378932450374379</v>
      </c>
      <c r="O304" s="178">
        <f>O232/RES_summary!O$19</f>
        <v>66.894983874843319</v>
      </c>
      <c r="P304" s="178">
        <f>P232/RES_summary!P$19</f>
        <v>51.372368362401431</v>
      </c>
      <c r="Q304" s="178">
        <f>Q232/RES_summary!Q$19</f>
        <v>60.057606526860688</v>
      </c>
    </row>
    <row r="305" spans="1:17" ht="12" customHeight="1" x14ac:dyDescent="0.25">
      <c r="A305" s="23" t="s">
        <v>157</v>
      </c>
      <c r="B305" s="177">
        <f>B233/RES_summary!B$19</f>
        <v>53.432044968083218</v>
      </c>
      <c r="C305" s="177">
        <f>C233/RES_summary!C$19</f>
        <v>54.866957873478654</v>
      </c>
      <c r="D305" s="177">
        <f>D233/RES_summary!D$19</f>
        <v>58.210676198962027</v>
      </c>
      <c r="E305" s="177">
        <f>E233/RES_summary!E$19</f>
        <v>81.360650898121463</v>
      </c>
      <c r="F305" s="177">
        <f>F233/RES_summary!F$19</f>
        <v>51.173506198757622</v>
      </c>
      <c r="G305" s="177">
        <f>G233/RES_summary!G$19</f>
        <v>72.504117681341484</v>
      </c>
      <c r="H305" s="177">
        <f>H233/RES_summary!H$19</f>
        <v>66.944551622311465</v>
      </c>
      <c r="I305" s="177">
        <f>I233/RES_summary!I$19</f>
        <v>65.841221763852076</v>
      </c>
      <c r="J305" s="177">
        <f>J233/RES_summary!J$19</f>
        <v>77.514945035830806</v>
      </c>
      <c r="K305" s="177">
        <f>K233/RES_summary!K$19</f>
        <v>73.480216409239802</v>
      </c>
      <c r="L305" s="177">
        <f>L233/RES_summary!L$19</f>
        <v>72.767672826485381</v>
      </c>
      <c r="M305" s="177">
        <f>M233/RES_summary!M$19</f>
        <v>46.918311848631546</v>
      </c>
      <c r="N305" s="177">
        <f>N233/RES_summary!N$19</f>
        <v>68.910196402802512</v>
      </c>
      <c r="O305" s="177">
        <f>O233/RES_summary!O$19</f>
        <v>66.409464508851769</v>
      </c>
      <c r="P305" s="177">
        <f>P233/RES_summary!P$19</f>
        <v>51.049521978511898</v>
      </c>
      <c r="Q305" s="177">
        <f>Q233/RES_summary!Q$19</f>
        <v>59.350385922959674</v>
      </c>
    </row>
    <row r="306" spans="1:17" ht="12" customHeight="1" x14ac:dyDescent="0.25">
      <c r="A306" s="23" t="s">
        <v>60</v>
      </c>
      <c r="B306" s="177">
        <f>B234/RES_summary!B$19</f>
        <v>0.66811526322149883</v>
      </c>
      <c r="C306" s="177">
        <f>C234/RES_summary!C$19</f>
        <v>0.65220336146247659</v>
      </c>
      <c r="D306" s="177">
        <f>D234/RES_summary!D$19</f>
        <v>0.75372613573282821</v>
      </c>
      <c r="E306" s="177">
        <f>E234/RES_summary!E$19</f>
        <v>1.1080070991914681</v>
      </c>
      <c r="F306" s="177">
        <f>F234/RES_summary!F$19</f>
        <v>0.87404706713838798</v>
      </c>
      <c r="G306" s="177">
        <f>G234/RES_summary!G$19</f>
        <v>1.1071653204119902</v>
      </c>
      <c r="H306" s="177">
        <f>H234/RES_summary!H$19</f>
        <v>0.92597246685910695</v>
      </c>
      <c r="I306" s="177">
        <f>I234/RES_summary!I$19</f>
        <v>0.59415728184183969</v>
      </c>
      <c r="J306" s="177">
        <f>J234/RES_summary!J$19</f>
        <v>0.66986915321305252</v>
      </c>
      <c r="K306" s="177">
        <f>K234/RES_summary!K$19</f>
        <v>0.56913344018999756</v>
      </c>
      <c r="L306" s="177">
        <f>L234/RES_summary!L$19</f>
        <v>0.61959890841833931</v>
      </c>
      <c r="M306" s="177">
        <f>M234/RES_summary!M$19</f>
        <v>0.52137638499651839</v>
      </c>
      <c r="N306" s="177">
        <f>N234/RES_summary!N$19</f>
        <v>0.46873604757187115</v>
      </c>
      <c r="O306" s="177">
        <f>O234/RES_summary!O$19</f>
        <v>0.48551936599156137</v>
      </c>
      <c r="P306" s="177">
        <f>P234/RES_summary!P$19</f>
        <v>0.32284638388954012</v>
      </c>
      <c r="Q306" s="177">
        <f>Q234/RES_summary!Q$19</f>
        <v>0.70722060390101849</v>
      </c>
    </row>
    <row r="307" spans="1:17" ht="12" customHeight="1" x14ac:dyDescent="0.25">
      <c r="A307" s="158" t="s">
        <v>112</v>
      </c>
      <c r="B307" s="178">
        <f>B235/RES_summary!B$19</f>
        <v>2.7449554799654532</v>
      </c>
      <c r="C307" s="178">
        <f>C235/RES_summary!C$19</f>
        <v>2.92549761040656</v>
      </c>
      <c r="D307" s="178">
        <f>D235/RES_summary!D$19</f>
        <v>3.1119018308900595</v>
      </c>
      <c r="E307" s="178">
        <f>E235/RES_summary!E$19</f>
        <v>3.3488535441660652</v>
      </c>
      <c r="F307" s="178">
        <f>F235/RES_summary!F$19</f>
        <v>3.5944271059718624</v>
      </c>
      <c r="G307" s="178">
        <f>G235/RES_summary!G$19</f>
        <v>3.9164916926185613</v>
      </c>
      <c r="H307" s="178">
        <f>H235/RES_summary!H$19</f>
        <v>4.1571758527456293</v>
      </c>
      <c r="I307" s="178">
        <f>I235/RES_summary!I$19</f>
        <v>4.3596199381191845</v>
      </c>
      <c r="J307" s="178">
        <f>J235/RES_summary!J$19</f>
        <v>4.7225391400321657</v>
      </c>
      <c r="K307" s="178">
        <f>K235/RES_summary!K$19</f>
        <v>4.9584877930444584</v>
      </c>
      <c r="L307" s="178">
        <f>L235/RES_summary!L$19</f>
        <v>5.3478544681325877</v>
      </c>
      <c r="M307" s="178">
        <f>M235/RES_summary!M$19</f>
        <v>6.8191343071459976</v>
      </c>
      <c r="N307" s="178">
        <f>N235/RES_summary!N$19</f>
        <v>8.2589819600714733</v>
      </c>
      <c r="O307" s="178">
        <f>O235/RES_summary!O$19</f>
        <v>8.812011703179131</v>
      </c>
      <c r="P307" s="178">
        <f>P235/RES_summary!P$19</f>
        <v>9.2531650617688381</v>
      </c>
      <c r="Q307" s="178">
        <f>Q235/RES_summary!Q$19</f>
        <v>9.638461222834243</v>
      </c>
    </row>
    <row r="308" spans="1:17" ht="12" customHeight="1" x14ac:dyDescent="0.25">
      <c r="A308" s="23" t="s">
        <v>60</v>
      </c>
      <c r="B308" s="177">
        <f>B236/RES_summary!B$19</f>
        <v>2.7449554799654532</v>
      </c>
      <c r="C308" s="177">
        <f>C236/RES_summary!C$19</f>
        <v>2.92549761040656</v>
      </c>
      <c r="D308" s="177">
        <f>D236/RES_summary!D$19</f>
        <v>3.1119018308900595</v>
      </c>
      <c r="E308" s="177">
        <f>E236/RES_summary!E$19</f>
        <v>3.3488535441660652</v>
      </c>
      <c r="F308" s="177">
        <f>F236/RES_summary!F$19</f>
        <v>3.5944271059718624</v>
      </c>
      <c r="G308" s="177">
        <f>G236/RES_summary!G$19</f>
        <v>3.9164916926185613</v>
      </c>
      <c r="H308" s="177">
        <f>H236/RES_summary!H$19</f>
        <v>4.1571758527456293</v>
      </c>
      <c r="I308" s="177">
        <f>I236/RES_summary!I$19</f>
        <v>4.3596199381191845</v>
      </c>
      <c r="J308" s="177">
        <f>J236/RES_summary!J$19</f>
        <v>4.7225391400321657</v>
      </c>
      <c r="K308" s="177">
        <f>K236/RES_summary!K$19</f>
        <v>4.9584877930444584</v>
      </c>
      <c r="L308" s="177">
        <f>L236/RES_summary!L$19</f>
        <v>5.3478544681325877</v>
      </c>
      <c r="M308" s="177">
        <f>M236/RES_summary!M$19</f>
        <v>6.8191343071459976</v>
      </c>
      <c r="N308" s="177">
        <f>N236/RES_summary!N$19</f>
        <v>8.2589819600714733</v>
      </c>
      <c r="O308" s="177">
        <f>O236/RES_summary!O$19</f>
        <v>8.812011703179131</v>
      </c>
      <c r="P308" s="177">
        <f>P236/RES_summary!P$19</f>
        <v>9.2531650617688381</v>
      </c>
      <c r="Q308" s="177">
        <f>Q236/RES_summary!Q$19</f>
        <v>9.638461222834243</v>
      </c>
    </row>
    <row r="309" spans="1:17" ht="12" customHeight="1" x14ac:dyDescent="0.25">
      <c r="A309" s="158" t="s">
        <v>63</v>
      </c>
      <c r="B309" s="178">
        <f>B237/RES_summary!B$19</f>
        <v>15.809161567027441</v>
      </c>
      <c r="C309" s="178">
        <f>C237/RES_summary!C$19</f>
        <v>16.618109404416998</v>
      </c>
      <c r="D309" s="178">
        <f>D237/RES_summary!D$19</f>
        <v>18.289329257818885</v>
      </c>
      <c r="E309" s="178">
        <f>E237/RES_summary!E$19</f>
        <v>19.553229391073703</v>
      </c>
      <c r="F309" s="178">
        <f>F237/RES_summary!F$19</f>
        <v>18.984104462866437</v>
      </c>
      <c r="G309" s="178">
        <f>G237/RES_summary!G$19</f>
        <v>19.628884517287162</v>
      </c>
      <c r="H309" s="178">
        <f>H237/RES_summary!H$19</f>
        <v>19.323539286171648</v>
      </c>
      <c r="I309" s="178">
        <f>I237/RES_summary!I$19</f>
        <v>18.822780392393994</v>
      </c>
      <c r="J309" s="178">
        <f>J237/RES_summary!J$19</f>
        <v>18.889346318965973</v>
      </c>
      <c r="K309" s="178">
        <f>K237/RES_summary!K$19</f>
        <v>18.616386495303495</v>
      </c>
      <c r="L309" s="178">
        <f>L237/RES_summary!L$19</f>
        <v>18.749396688297246</v>
      </c>
      <c r="M309" s="178">
        <f>M237/RES_summary!M$19</f>
        <v>16.903897168366978</v>
      </c>
      <c r="N309" s="178">
        <f>N237/RES_summary!N$19</f>
        <v>17.930759843850318</v>
      </c>
      <c r="O309" s="178">
        <f>O237/RES_summary!O$19</f>
        <v>17.349865628977518</v>
      </c>
      <c r="P309" s="178">
        <f>P237/RES_summary!P$19</f>
        <v>16.144711594249657</v>
      </c>
      <c r="Q309" s="178">
        <f>Q237/RES_summary!Q$19</f>
        <v>16.436034766261432</v>
      </c>
    </row>
    <row r="310" spans="1:17" ht="12" customHeight="1" x14ac:dyDescent="0.25">
      <c r="A310" s="167" t="s">
        <v>156</v>
      </c>
      <c r="B310" s="183">
        <f>B238/RES_summary!B$19</f>
        <v>15.784228308674308</v>
      </c>
      <c r="C310" s="183">
        <f>C238/RES_summary!C$19</f>
        <v>16.553663458873743</v>
      </c>
      <c r="D310" s="183">
        <f>D238/RES_summary!D$19</f>
        <v>17.904867949686068</v>
      </c>
      <c r="E310" s="183">
        <f>E238/RES_summary!E$19</f>
        <v>21.25371498817098</v>
      </c>
      <c r="F310" s="183">
        <f>F238/RES_summary!F$19</f>
        <v>15.99933517341508</v>
      </c>
      <c r="G310" s="183">
        <f>G238/RES_summary!G$19</f>
        <v>18.630563851474772</v>
      </c>
      <c r="H310" s="183">
        <f>H238/RES_summary!H$19</f>
        <v>18.500841315208113</v>
      </c>
      <c r="I310" s="183">
        <f>I238/RES_summary!I$19</f>
        <v>18.438854489616553</v>
      </c>
      <c r="J310" s="183">
        <f>J238/RES_summary!J$19</f>
        <v>19.365243041229821</v>
      </c>
      <c r="K310" s="183">
        <f>K238/RES_summary!K$19</f>
        <v>19.316496051481661</v>
      </c>
      <c r="L310" s="183">
        <f>L238/RES_summary!L$19</f>
        <v>17.891750124742995</v>
      </c>
      <c r="M310" s="183">
        <f>M238/RES_summary!M$19</f>
        <v>13.320476081476979</v>
      </c>
      <c r="N310" s="183">
        <f>N238/RES_summary!N$19</f>
        <v>17.109863171886811</v>
      </c>
      <c r="O310" s="183">
        <f>O238/RES_summary!O$19</f>
        <v>16.718151176825401</v>
      </c>
      <c r="P310" s="183">
        <f>P238/RES_summary!P$19</f>
        <v>16.002011984676358</v>
      </c>
      <c r="Q310" s="183">
        <f>Q238/RES_summary!Q$19</f>
        <v>15.866256165853592</v>
      </c>
    </row>
    <row r="311" spans="1:17" ht="12" customHeight="1" x14ac:dyDescent="0.25">
      <c r="A311" s="167" t="s">
        <v>155</v>
      </c>
      <c r="B311" s="183">
        <f>B239/RES_summary!B$19</f>
        <v>15.784523635609471</v>
      </c>
      <c r="C311" s="183">
        <f>C239/RES_summary!C$19</f>
        <v>16.538222875030833</v>
      </c>
      <c r="D311" s="183">
        <f>D239/RES_summary!D$19</f>
        <v>17.436721703767123</v>
      </c>
      <c r="E311" s="183">
        <f>E239/RES_summary!E$19</f>
        <v>18.878989902193894</v>
      </c>
      <c r="F311" s="183">
        <f>F239/RES_summary!F$19</f>
        <v>16.762980628583669</v>
      </c>
      <c r="G311" s="183">
        <f>G239/RES_summary!G$19</f>
        <v>17.831408741004623</v>
      </c>
      <c r="H311" s="183">
        <f>H239/RES_summary!H$19</f>
        <v>17.666477023385696</v>
      </c>
      <c r="I311" s="183">
        <f>I239/RES_summary!I$19</f>
        <v>17.589759074434806</v>
      </c>
      <c r="J311" s="183">
        <f>J239/RES_summary!J$19</f>
        <v>17.908256760385584</v>
      </c>
      <c r="K311" s="183">
        <f>K239/RES_summary!K$19</f>
        <v>17.77626411455558</v>
      </c>
      <c r="L311" s="183">
        <f>L239/RES_summary!L$19</f>
        <v>17.162728679072902</v>
      </c>
      <c r="M311" s="183">
        <f>M239/RES_summary!M$19</f>
        <v>15.254926874514721</v>
      </c>
      <c r="N311" s="183">
        <f>N239/RES_summary!N$19</f>
        <v>16.60969237309768</v>
      </c>
      <c r="O311" s="183">
        <f>O239/RES_summary!O$19</f>
        <v>16.241058530416666</v>
      </c>
      <c r="P311" s="183">
        <f>P239/RES_summary!P$19</f>
        <v>15.587424029477113</v>
      </c>
      <c r="Q311" s="183">
        <f>Q239/RES_summary!Q$19</f>
        <v>15.51091783010011</v>
      </c>
    </row>
    <row r="312" spans="1:17" ht="12" customHeight="1" x14ac:dyDescent="0.25">
      <c r="A312" s="166" t="s">
        <v>55</v>
      </c>
      <c r="B312" s="182">
        <f>B240/RES_summary!B$19</f>
        <v>6.3136913234716401</v>
      </c>
      <c r="C312" s="182">
        <f>C240/RES_summary!C$19</f>
        <v>6.8034737526490403</v>
      </c>
      <c r="D312" s="182">
        <f>D240/RES_summary!D$19</f>
        <v>7.4607975596020557</v>
      </c>
      <c r="E312" s="182">
        <f>E240/RES_summary!E$19</f>
        <v>8.7217394187248249</v>
      </c>
      <c r="F312" s="182">
        <f>F240/RES_summary!F$19</f>
        <v>6.5587149055255329</v>
      </c>
      <c r="G312" s="182">
        <f>G240/RES_summary!G$19</f>
        <v>7.5976314539259135</v>
      </c>
      <c r="H312" s="182">
        <f>H240/RES_summary!H$19</f>
        <v>7.5132550222969776</v>
      </c>
      <c r="I312" s="182">
        <f>I240/RES_summary!I$19</f>
        <v>7.4727941255536763</v>
      </c>
      <c r="J312" s="182">
        <f>J240/RES_summary!J$19</f>
        <v>7.8515132512911396</v>
      </c>
      <c r="K312" s="182">
        <f>K240/RES_summary!K$19</f>
        <v>7.8390556509188256</v>
      </c>
      <c r="L312" s="182">
        <f>L240/RES_summary!L$19</f>
        <v>7.2761335347800946</v>
      </c>
      <c r="M312" s="182">
        <f>M240/RES_summary!M$19</f>
        <v>5.4178635451214427</v>
      </c>
      <c r="N312" s="182">
        <f>N240/RES_summary!N$19</f>
        <v>6.9758406734210094</v>
      </c>
      <c r="O312" s="182">
        <f>O240/RES_summary!O$19</f>
        <v>6.8342506747550145</v>
      </c>
      <c r="P312" s="182">
        <f>P240/RES_summary!P$19</f>
        <v>6.5428672527043927</v>
      </c>
      <c r="Q312" s="182">
        <f>Q240/RES_summary!Q$19</f>
        <v>6.4859091973806349</v>
      </c>
    </row>
    <row r="313" spans="1:17" ht="12" customHeight="1" x14ac:dyDescent="0.25">
      <c r="A313" s="147" t="s">
        <v>59</v>
      </c>
      <c r="B313" s="181">
        <f>B241/RES_summary!B$19</f>
        <v>9.4708323121378317</v>
      </c>
      <c r="C313" s="181">
        <f>C241/RES_summary!C$19</f>
        <v>9.7347491223817926</v>
      </c>
      <c r="D313" s="181">
        <f>D241/RES_summary!D$19</f>
        <v>9.9759241441650701</v>
      </c>
      <c r="E313" s="181">
        <f>E241/RES_summary!E$19</f>
        <v>10.157250483469069</v>
      </c>
      <c r="F313" s="181">
        <f>F241/RES_summary!F$19</f>
        <v>10.204265723058139</v>
      </c>
      <c r="G313" s="181">
        <f>G241/RES_summary!G$19</f>
        <v>10.233777287078709</v>
      </c>
      <c r="H313" s="181">
        <f>H241/RES_summary!H$19</f>
        <v>10.153222001088716</v>
      </c>
      <c r="I313" s="181">
        <f>I241/RES_summary!I$19</f>
        <v>10.116964948881133</v>
      </c>
      <c r="J313" s="181">
        <f>J241/RES_summary!J$19</f>
        <v>10.056743509094442</v>
      </c>
      <c r="K313" s="181">
        <f>K241/RES_summary!K$19</f>
        <v>9.9372084636367539</v>
      </c>
      <c r="L313" s="181">
        <f>L241/RES_summary!L$19</f>
        <v>9.8865951442928086</v>
      </c>
      <c r="M313" s="181">
        <f>M241/RES_summary!M$19</f>
        <v>9.8370633293932777</v>
      </c>
      <c r="N313" s="181">
        <f>N241/RES_summary!N$19</f>
        <v>9.6338516996766721</v>
      </c>
      <c r="O313" s="181">
        <f>O241/RES_summary!O$19</f>
        <v>9.4068078556616523</v>
      </c>
      <c r="P313" s="181">
        <f>P241/RES_summary!P$19</f>
        <v>9.0445567767727191</v>
      </c>
      <c r="Q313" s="181">
        <f>Q241/RES_summary!Q$19</f>
        <v>9.0250086327194765</v>
      </c>
    </row>
    <row r="314" spans="1:17" ht="12" customHeight="1" x14ac:dyDescent="0.25">
      <c r="A314" s="163" t="s">
        <v>144</v>
      </c>
      <c r="B314" s="180">
        <f>B242/RES_summary!B$19</f>
        <v>15.784305155385718</v>
      </c>
      <c r="C314" s="180">
        <f>C242/RES_summary!C$19</f>
        <v>16.525395247951504</v>
      </c>
      <c r="D314" s="180">
        <f>D242/RES_summary!D$19</f>
        <v>16.989824668963145</v>
      </c>
      <c r="E314" s="180">
        <f>E242/RES_summary!E$19</f>
        <v>17.37043246549468</v>
      </c>
      <c r="F314" s="180">
        <f>F242/RES_summary!F$19</f>
        <v>17.479759586002729</v>
      </c>
      <c r="G314" s="180">
        <f>G242/RES_summary!G$19</f>
        <v>17.659459302766297</v>
      </c>
      <c r="H314" s="180">
        <f>H242/RES_summary!H$19</f>
        <v>17.595484891833649</v>
      </c>
      <c r="I314" s="180">
        <f>I242/RES_summary!I$19</f>
        <v>17.586440631150474</v>
      </c>
      <c r="J314" s="180">
        <f>J242/RES_summary!J$19</f>
        <v>17.615884991182462</v>
      </c>
      <c r="K314" s="180">
        <f>K242/RES_summary!K$19</f>
        <v>17.320321937411084</v>
      </c>
      <c r="L314" s="180">
        <f>L242/RES_summary!L$19</f>
        <v>17.229718004355462</v>
      </c>
      <c r="M314" s="180">
        <f>M242/RES_summary!M$19</f>
        <v>17.214559597829879</v>
      </c>
      <c r="N314" s="180">
        <f>N242/RES_summary!N$19</f>
        <v>16.861008863606088</v>
      </c>
      <c r="O314" s="180">
        <f>O242/RES_summary!O$19</f>
        <v>16.537620930377443</v>
      </c>
      <c r="P314" s="180">
        <f>P242/RES_summary!P$19</f>
        <v>15.887665943026802</v>
      </c>
      <c r="Q314" s="180">
        <f>Q242/RES_summary!Q$19</f>
        <v>15.815586128645913</v>
      </c>
    </row>
    <row r="315" spans="1:17" ht="12" customHeight="1" x14ac:dyDescent="0.25">
      <c r="A315" s="161" t="s">
        <v>143</v>
      </c>
      <c r="B315" s="179">
        <f>B243/RES_summary!B$19</f>
        <v>15.784554374293695</v>
      </c>
      <c r="C315" s="179">
        <f>C243/RES_summary!C$19</f>
        <v>16.381394244428392</v>
      </c>
      <c r="D315" s="179">
        <f>D243/RES_summary!D$19</f>
        <v>16.925684471515851</v>
      </c>
      <c r="E315" s="179">
        <f>E243/RES_summary!E$19</f>
        <v>17.312105541127352</v>
      </c>
      <c r="F315" s="179">
        <f>F243/RES_summary!F$19</f>
        <v>17.429114252136475</v>
      </c>
      <c r="G315" s="179">
        <f>G243/RES_summary!G$19</f>
        <v>17.585268815650505</v>
      </c>
      <c r="H315" s="179">
        <f>H243/RES_summary!H$19</f>
        <v>17.418778561699217</v>
      </c>
      <c r="I315" s="179">
        <f>I243/RES_summary!I$19</f>
        <v>17.328052562656286</v>
      </c>
      <c r="J315" s="179">
        <f>J243/RES_summary!J$19</f>
        <v>17.211726100982027</v>
      </c>
      <c r="K315" s="179">
        <f>K243/RES_summary!K$19</f>
        <v>16.967369794472781</v>
      </c>
      <c r="L315" s="179">
        <f>L243/RES_summary!L$19</f>
        <v>16.889396530399527</v>
      </c>
      <c r="M315" s="179">
        <f>M243/RES_summary!M$19</f>
        <v>16.816241905260494</v>
      </c>
      <c r="N315" s="179">
        <f>N243/RES_summary!N$19</f>
        <v>16.453105473544944</v>
      </c>
      <c r="O315" s="179">
        <f>O243/RES_summary!O$19</f>
        <v>16.070200547478908</v>
      </c>
      <c r="P315" s="179">
        <f>P243/RES_summary!P$19</f>
        <v>15.437474697005793</v>
      </c>
      <c r="Q315" s="179">
        <f>Q243/RES_summary!Q$19</f>
        <v>15.391857836306727</v>
      </c>
    </row>
    <row r="316" spans="1:17" ht="12" customHeight="1" x14ac:dyDescent="0.25">
      <c r="A316" s="148" t="s">
        <v>57</v>
      </c>
      <c r="B316" s="177">
        <f>B244/RES_summary!B$19</f>
        <v>6.3137220621558665</v>
      </c>
      <c r="C316" s="177">
        <f>C244/RES_summary!C$19</f>
        <v>6.646645122046599</v>
      </c>
      <c r="D316" s="177">
        <f>D244/RES_summary!D$19</f>
        <v>6.9497603273507815</v>
      </c>
      <c r="E316" s="177">
        <f>E244/RES_summary!E$19</f>
        <v>7.1548550576582848</v>
      </c>
      <c r="F316" s="177">
        <f>F244/RES_summary!F$19</f>
        <v>7.22484852907834</v>
      </c>
      <c r="G316" s="177">
        <f>G244/RES_summary!G$19</f>
        <v>7.3514915285717937</v>
      </c>
      <c r="H316" s="177">
        <f>H244/RES_summary!H$19</f>
        <v>7.2655565606105021</v>
      </c>
      <c r="I316" s="177">
        <f>I244/RES_summary!I$19</f>
        <v>7.2110876137751578</v>
      </c>
      <c r="J316" s="177">
        <f>J244/RES_summary!J$19</f>
        <v>7.1549825918875793</v>
      </c>
      <c r="K316" s="177">
        <f>K244/RES_summary!K$19</f>
        <v>7.0301613308360267</v>
      </c>
      <c r="L316" s="177">
        <f>L244/RES_summary!L$19</f>
        <v>7.002801386106718</v>
      </c>
      <c r="M316" s="177">
        <f>M244/RES_summary!M$19</f>
        <v>6.9791785758672198</v>
      </c>
      <c r="N316" s="177">
        <f>N244/RES_summary!N$19</f>
        <v>6.8192537738682804</v>
      </c>
      <c r="O316" s="177">
        <f>O244/RES_summary!O$19</f>
        <v>6.663392691817263</v>
      </c>
      <c r="P316" s="177">
        <f>P244/RES_summary!P$19</f>
        <v>6.3929179202330744</v>
      </c>
      <c r="Q316" s="177">
        <f>Q244/RES_summary!Q$19</f>
        <v>6.3668492035872557</v>
      </c>
    </row>
    <row r="317" spans="1:17" ht="12" customHeight="1" x14ac:dyDescent="0.25">
      <c r="A317" s="148" t="s">
        <v>59</v>
      </c>
      <c r="B317" s="177">
        <f>B245/RES_summary!B$19</f>
        <v>9.4708323121378317</v>
      </c>
      <c r="C317" s="177">
        <f>C245/RES_summary!C$19</f>
        <v>9.7347491223817926</v>
      </c>
      <c r="D317" s="177">
        <f>D245/RES_summary!D$19</f>
        <v>9.9759241441650719</v>
      </c>
      <c r="E317" s="177">
        <f>E245/RES_summary!E$19</f>
        <v>10.157250483469063</v>
      </c>
      <c r="F317" s="177">
        <f>F245/RES_summary!F$19</f>
        <v>10.204265723058136</v>
      </c>
      <c r="G317" s="177">
        <f>G245/RES_summary!G$19</f>
        <v>10.233777287078707</v>
      </c>
      <c r="H317" s="177">
        <f>H245/RES_summary!H$19</f>
        <v>10.153222001088714</v>
      </c>
      <c r="I317" s="177">
        <f>I245/RES_summary!I$19</f>
        <v>10.116964948881128</v>
      </c>
      <c r="J317" s="177">
        <f>J245/RES_summary!J$19</f>
        <v>10.056743509094447</v>
      </c>
      <c r="K317" s="177">
        <f>K245/RES_summary!K$19</f>
        <v>9.9372084636367521</v>
      </c>
      <c r="L317" s="177">
        <f>L245/RES_summary!L$19</f>
        <v>9.8865951442928068</v>
      </c>
      <c r="M317" s="177">
        <f>M245/RES_summary!M$19</f>
        <v>9.8370633293932741</v>
      </c>
      <c r="N317" s="177">
        <f>N245/RES_summary!N$19</f>
        <v>9.633851699676665</v>
      </c>
      <c r="O317" s="177">
        <f>O245/RES_summary!O$19</f>
        <v>9.406807855661647</v>
      </c>
      <c r="P317" s="177">
        <f>P245/RES_summary!P$19</f>
        <v>9.0445567767727155</v>
      </c>
      <c r="Q317" s="177">
        <f>Q245/RES_summary!Q$19</f>
        <v>9.0250086327194712</v>
      </c>
    </row>
    <row r="318" spans="1:17" ht="12" customHeight="1" x14ac:dyDescent="0.25">
      <c r="A318" s="163" t="s">
        <v>142</v>
      </c>
      <c r="B318" s="180">
        <f>B246/RES_summary!B$19</f>
        <v>18.857237858486002</v>
      </c>
      <c r="C318" s="180">
        <f>C246/RES_summary!C$19</f>
        <v>19.162204242134329</v>
      </c>
      <c r="D318" s="180">
        <f>D246/RES_summary!D$19</f>
        <v>21.171529921451569</v>
      </c>
      <c r="E318" s="180">
        <f>E246/RES_summary!E$19</f>
        <v>22.099780171884596</v>
      </c>
      <c r="F318" s="180">
        <f>F246/RES_summary!F$19</f>
        <v>23.456507719481834</v>
      </c>
      <c r="G318" s="180">
        <f>G246/RES_summary!G$19</f>
        <v>23.51575411619995</v>
      </c>
      <c r="H318" s="180">
        <f>H246/RES_summary!H$19</f>
        <v>22.005032406425087</v>
      </c>
      <c r="I318" s="180">
        <f>I246/RES_summary!I$19</f>
        <v>20.081934100842471</v>
      </c>
      <c r="J318" s="180">
        <f>J246/RES_summary!J$19</f>
        <v>19.075879468683077</v>
      </c>
      <c r="K318" s="180">
        <f>K246/RES_summary!K$19</f>
        <v>18.435227999455144</v>
      </c>
      <c r="L318" s="180">
        <f>L246/RES_summary!L$19</f>
        <v>20.958059335833934</v>
      </c>
      <c r="M318" s="180">
        <f>M246/RES_summary!M$19</f>
        <v>22.084335825147662</v>
      </c>
      <c r="N318" s="180">
        <f>N246/RES_summary!N$19</f>
        <v>20.099362651773752</v>
      </c>
      <c r="O318" s="180">
        <f>O246/RES_summary!O$19</f>
        <v>21.253667848601232</v>
      </c>
      <c r="P318" s="180">
        <f>P246/RES_summary!P$19</f>
        <v>18.359209843620114</v>
      </c>
      <c r="Q318" s="180">
        <f>Q246/RES_summary!Q$19</f>
        <v>24.057695392385146</v>
      </c>
    </row>
    <row r="319" spans="1:17" ht="12" customHeight="1" x14ac:dyDescent="0.25">
      <c r="A319" s="161" t="s">
        <v>141</v>
      </c>
      <c r="B319" s="179">
        <f>B247/RES_summary!B$19</f>
        <v>17.013727455534564</v>
      </c>
      <c r="C319" s="179">
        <f>C247/RES_summary!C$19</f>
        <v>17.482198283820019</v>
      </c>
      <c r="D319" s="179">
        <f>D247/RES_summary!D$19</f>
        <v>18.453646079122638</v>
      </c>
      <c r="E319" s="179">
        <f>E247/RES_summary!E$19</f>
        <v>19.017843164398759</v>
      </c>
      <c r="F319" s="179">
        <f>F247/RES_summary!F$19</f>
        <v>19.616910183580199</v>
      </c>
      <c r="G319" s="179">
        <f>G247/RES_summary!G$19</f>
        <v>19.721294321397423</v>
      </c>
      <c r="H319" s="179">
        <f>H247/RES_summary!H$19</f>
        <v>19.060351005258546</v>
      </c>
      <c r="I319" s="179">
        <f>I247/RES_summary!I$19</f>
        <v>18.247349185584959</v>
      </c>
      <c r="J319" s="179">
        <f>J247/RES_summary!J$19</f>
        <v>17.770946468319281</v>
      </c>
      <c r="K319" s="179">
        <f>K247/RES_summary!K$19</f>
        <v>17.411843232661649</v>
      </c>
      <c r="L319" s="179">
        <f>L247/RES_summary!L$19</f>
        <v>18.3738032469827</v>
      </c>
      <c r="M319" s="179">
        <f>M247/RES_summary!M$19</f>
        <v>18.76530129662774</v>
      </c>
      <c r="N319" s="179">
        <f>N247/RES_summary!N$19</f>
        <v>17.745161141679056</v>
      </c>
      <c r="O319" s="179">
        <f>O247/RES_summary!O$19</f>
        <v>17.968960437271374</v>
      </c>
      <c r="P319" s="179">
        <f>P247/RES_summary!P$19</f>
        <v>16.393542783908114</v>
      </c>
      <c r="Q319" s="179">
        <f>Q247/RES_summary!Q$19</f>
        <v>18.648195380664582</v>
      </c>
    </row>
    <row r="320" spans="1:17" ht="12" customHeight="1" x14ac:dyDescent="0.25">
      <c r="A320" s="148" t="s">
        <v>60</v>
      </c>
      <c r="B320" s="177">
        <f>B248/RES_summary!B$19</f>
        <v>7.5428951433967351</v>
      </c>
      <c r="C320" s="177">
        <f>C248/RES_summary!C$19</f>
        <v>7.7474491614382313</v>
      </c>
      <c r="D320" s="177">
        <f>D248/RES_summary!D$19</f>
        <v>8.4777219349575681</v>
      </c>
      <c r="E320" s="177">
        <f>E248/RES_summary!E$19</f>
        <v>8.8605926809296882</v>
      </c>
      <c r="F320" s="177">
        <f>F248/RES_summary!F$19</f>
        <v>9.4126444605220545</v>
      </c>
      <c r="G320" s="177">
        <f>G248/RES_summary!G$19</f>
        <v>9.4875170343187172</v>
      </c>
      <c r="H320" s="177">
        <f>H248/RES_summary!H$19</f>
        <v>8.9071290041698283</v>
      </c>
      <c r="I320" s="177">
        <f>I248/RES_summary!I$19</f>
        <v>8.1303842367038293</v>
      </c>
      <c r="J320" s="177">
        <f>J248/RES_summary!J$19</f>
        <v>7.7142029592248305</v>
      </c>
      <c r="K320" s="177">
        <f>K248/RES_summary!K$19</f>
        <v>7.4746347690248953</v>
      </c>
      <c r="L320" s="177">
        <f>L248/RES_summary!L$19</f>
        <v>8.4872081026898893</v>
      </c>
      <c r="M320" s="177">
        <f>M248/RES_summary!M$19</f>
        <v>8.9282379672344607</v>
      </c>
      <c r="N320" s="177">
        <f>N248/RES_summary!N$19</f>
        <v>8.111309442002387</v>
      </c>
      <c r="O320" s="177">
        <f>O248/RES_summary!O$19</f>
        <v>8.5621525816097215</v>
      </c>
      <c r="P320" s="177">
        <f>P248/RES_summary!P$19</f>
        <v>7.3489860071353901</v>
      </c>
      <c r="Q320" s="177">
        <f>Q248/RES_summary!Q$19</f>
        <v>9.6231867479451125</v>
      </c>
    </row>
    <row r="321" spans="1:17" ht="12" customHeight="1" x14ac:dyDescent="0.25">
      <c r="A321" s="148" t="s">
        <v>59</v>
      </c>
      <c r="B321" s="177">
        <f>B249/RES_summary!B$19</f>
        <v>9.4708323121378282</v>
      </c>
      <c r="C321" s="177">
        <f>C249/RES_summary!C$19</f>
        <v>9.7347491223817926</v>
      </c>
      <c r="D321" s="177">
        <f>D249/RES_summary!D$19</f>
        <v>9.9759241441650683</v>
      </c>
      <c r="E321" s="177">
        <f>E249/RES_summary!E$19</f>
        <v>10.157250483469069</v>
      </c>
      <c r="F321" s="177">
        <f>F249/RES_summary!F$19</f>
        <v>10.204265723058139</v>
      </c>
      <c r="G321" s="177">
        <f>G249/RES_summary!G$19</f>
        <v>10.233777287078706</v>
      </c>
      <c r="H321" s="177">
        <f>H249/RES_summary!H$19</f>
        <v>10.153222001088718</v>
      </c>
      <c r="I321" s="177">
        <f>I249/RES_summary!I$19</f>
        <v>10.11696494888113</v>
      </c>
      <c r="J321" s="177">
        <f>J249/RES_summary!J$19</f>
        <v>10.056743509094451</v>
      </c>
      <c r="K321" s="177">
        <f>K249/RES_summary!K$19</f>
        <v>9.9372084636367504</v>
      </c>
      <c r="L321" s="177">
        <f>L249/RES_summary!L$19</f>
        <v>9.8865951442928086</v>
      </c>
      <c r="M321" s="177">
        <f>M249/RES_summary!M$19</f>
        <v>9.8370633293932812</v>
      </c>
      <c r="N321" s="177">
        <f>N249/RES_summary!N$19</f>
        <v>9.6338516996766703</v>
      </c>
      <c r="O321" s="177">
        <f>O249/RES_summary!O$19</f>
        <v>9.4068078556616523</v>
      </c>
      <c r="P321" s="177">
        <f>P249/RES_summary!P$19</f>
        <v>9.0445567767727209</v>
      </c>
      <c r="Q321" s="177">
        <f>Q249/RES_summary!Q$19</f>
        <v>9.0250086327194676</v>
      </c>
    </row>
    <row r="322" spans="1:17" ht="12" customHeight="1" x14ac:dyDescent="0.25">
      <c r="A322" s="158" t="s">
        <v>62</v>
      </c>
      <c r="B322" s="178">
        <f>B250/RES_summary!B$19</f>
        <v>7.3510311881874539</v>
      </c>
      <c r="C322" s="178">
        <f>C250/RES_summary!C$19</f>
        <v>7.5666831205998699</v>
      </c>
      <c r="D322" s="178">
        <f>D250/RES_summary!D$19</f>
        <v>7.8631418217512596</v>
      </c>
      <c r="E322" s="178">
        <f>E250/RES_summary!E$19</f>
        <v>8.0793217768316747</v>
      </c>
      <c r="F322" s="178">
        <f>F250/RES_summary!F$19</f>
        <v>9.0512936982260417</v>
      </c>
      <c r="G322" s="178">
        <f>G250/RES_summary!G$19</f>
        <v>8.8368066374966006</v>
      </c>
      <c r="H322" s="178">
        <f>H250/RES_summary!H$19</f>
        <v>9.0606782188909492</v>
      </c>
      <c r="I322" s="178">
        <f>I250/RES_summary!I$19</f>
        <v>8.7340291758723172</v>
      </c>
      <c r="J322" s="178">
        <f>J250/RES_summary!J$19</f>
        <v>8.2826533746836777</v>
      </c>
      <c r="K322" s="178">
        <f>K250/RES_summary!K$19</f>
        <v>8.3446028948305973</v>
      </c>
      <c r="L322" s="178">
        <f>L250/RES_summary!L$19</f>
        <v>8.5708014888700426</v>
      </c>
      <c r="M322" s="178">
        <f>M250/RES_summary!M$19</f>
        <v>8.4029208338553865</v>
      </c>
      <c r="N322" s="178">
        <f>N250/RES_summary!N$19</f>
        <v>8.2935370934159671</v>
      </c>
      <c r="O322" s="178">
        <f>O250/RES_summary!O$19</f>
        <v>8.6074271789291341</v>
      </c>
      <c r="P322" s="178">
        <f>P250/RES_summary!P$19</f>
        <v>8.2277010174441063</v>
      </c>
      <c r="Q322" s="178">
        <f>Q250/RES_summary!Q$19</f>
        <v>9.42039282210715</v>
      </c>
    </row>
    <row r="323" spans="1:17" ht="12" customHeight="1" x14ac:dyDescent="0.25">
      <c r="A323" s="23" t="s">
        <v>55</v>
      </c>
      <c r="B323" s="177">
        <f>B251/RES_summary!B$19</f>
        <v>7.0230090209984093</v>
      </c>
      <c r="C323" s="177">
        <f>C251/RES_summary!C$19</f>
        <v>7.1422869513066152</v>
      </c>
      <c r="D323" s="177">
        <f>D251/RES_summary!D$19</f>
        <v>7.2940847783782274</v>
      </c>
      <c r="E323" s="177">
        <f>E251/RES_summary!E$19</f>
        <v>7.3900409389383723</v>
      </c>
      <c r="F323" s="177">
        <f>F251/RES_summary!F$19</f>
        <v>7.153482717281852</v>
      </c>
      <c r="G323" s="177">
        <f>G251/RES_summary!G$19</f>
        <v>6.7865262120453105</v>
      </c>
      <c r="H323" s="177">
        <f>H251/RES_summary!H$19</f>
        <v>8.3576972918716272</v>
      </c>
      <c r="I323" s="177">
        <f>I251/RES_summary!I$19</f>
        <v>8.1178665254032225</v>
      </c>
      <c r="J323" s="177">
        <f>J251/RES_summary!J$19</f>
        <v>3.8719377060785538</v>
      </c>
      <c r="K323" s="177">
        <f>K251/RES_summary!K$19</f>
        <v>8.0143384156215021</v>
      </c>
      <c r="L323" s="177">
        <f>L251/RES_summary!L$19</f>
        <v>9.0771327804304871</v>
      </c>
      <c r="M323" s="177">
        <f>M251/RES_summary!M$19</f>
        <v>9.0753794448708565</v>
      </c>
      <c r="N323" s="177">
        <f>N251/RES_summary!N$19</f>
        <v>7.7504585021363352</v>
      </c>
      <c r="O323" s="177">
        <f>O251/RES_summary!O$19</f>
        <v>7.3048180326186589</v>
      </c>
      <c r="P323" s="177">
        <f>P251/RES_summary!P$19</f>
        <v>7.7553037647196206</v>
      </c>
      <c r="Q323" s="177">
        <f>Q251/RES_summary!Q$19</f>
        <v>7.2468280534651264</v>
      </c>
    </row>
    <row r="324" spans="1:17" ht="12" customHeight="1" x14ac:dyDescent="0.25">
      <c r="A324" s="23" t="s">
        <v>57</v>
      </c>
      <c r="B324" s="177">
        <f>B252/RES_summary!B$19</f>
        <v>7.0230097683408719</v>
      </c>
      <c r="C324" s="177">
        <f>C252/RES_summary!C$19</f>
        <v>7.1192027928239305</v>
      </c>
      <c r="D324" s="177">
        <f>D252/RES_summary!D$19</f>
        <v>7.0883133123498112</v>
      </c>
      <c r="E324" s="177">
        <f>E252/RES_summary!E$19</f>
        <v>7.6127803985071685</v>
      </c>
      <c r="F324" s="177">
        <f>F252/RES_summary!F$19</f>
        <v>7.6417495276423786</v>
      </c>
      <c r="G324" s="177">
        <f>G252/RES_summary!G$19</f>
        <v>8.5325861526642974</v>
      </c>
      <c r="H324" s="177">
        <f>H252/RES_summary!H$19</f>
        <v>7.9218484988101681</v>
      </c>
      <c r="I324" s="177">
        <f>I252/RES_summary!I$19</f>
        <v>7.9729442015803587</v>
      </c>
      <c r="J324" s="177">
        <f>J252/RES_summary!J$19</f>
        <v>8.1047625079087346</v>
      </c>
      <c r="K324" s="177">
        <f>K252/RES_summary!K$19</f>
        <v>7.4404968995596779</v>
      </c>
      <c r="L324" s="177">
        <f>L252/RES_summary!L$19</f>
        <v>7.8073184629960597</v>
      </c>
      <c r="M324" s="177">
        <f>M252/RES_summary!M$19</f>
        <v>7.3919176955588011</v>
      </c>
      <c r="N324" s="177">
        <f>N252/RES_summary!N$19</f>
        <v>7.4759865804412575</v>
      </c>
      <c r="O324" s="177">
        <f>O252/RES_summary!O$19</f>
        <v>7.4550554366452486</v>
      </c>
      <c r="P324" s="177">
        <f>P252/RES_summary!P$19</f>
        <v>7.3344767005002245</v>
      </c>
      <c r="Q324" s="177">
        <f>Q252/RES_summary!Q$19</f>
        <v>7.4148604200048718</v>
      </c>
    </row>
    <row r="325" spans="1:17" ht="12" customHeight="1" x14ac:dyDescent="0.25">
      <c r="A325" s="29" t="s">
        <v>140</v>
      </c>
      <c r="B325" s="176">
        <f>B253/RES_summary!B$19</f>
        <v>8.2914157790567273</v>
      </c>
      <c r="C325" s="176">
        <f>C253/RES_summary!C$19</f>
        <v>8.5011615103941871</v>
      </c>
      <c r="D325" s="176">
        <f>D253/RES_summary!D$19</f>
        <v>8.8569996809192055</v>
      </c>
      <c r="E325" s="176">
        <f>E253/RES_summary!E$19</f>
        <v>8.8609234291333507</v>
      </c>
      <c r="F325" s="176">
        <f>F253/RES_summary!F$19</f>
        <v>11.132904019531841</v>
      </c>
      <c r="G325" s="176">
        <f>G253/RES_summary!G$19</f>
        <v>9.5164814005178773</v>
      </c>
      <c r="H325" s="176">
        <f>H253/RES_summary!H$19</f>
        <v>9.962994135148401</v>
      </c>
      <c r="I325" s="176">
        <f>I253/RES_summary!I$19</f>
        <v>9.1707297998420536</v>
      </c>
      <c r="J325" s="176">
        <f>J253/RES_summary!J$19</f>
        <v>8.7678025058473388</v>
      </c>
      <c r="K325" s="176">
        <f>K253/RES_summary!K$19</f>
        <v>9.1012333059374679</v>
      </c>
      <c r="L325" s="176">
        <f>L253/RES_summary!L$19</f>
        <v>9.2140970628373253</v>
      </c>
      <c r="M325" s="176">
        <f>M253/RES_summary!M$19</f>
        <v>9.162982998963443</v>
      </c>
      <c r="N325" s="176">
        <f>N253/RES_summary!N$19</f>
        <v>9.053517192351304</v>
      </c>
      <c r="O325" s="176">
        <f>O253/RES_summary!O$19</f>
        <v>9.7458835464912354</v>
      </c>
      <c r="P325" s="176">
        <f>P253/RES_summary!P$19</f>
        <v>9.0849045305393439</v>
      </c>
      <c r="Q325" s="176">
        <f>Q253/RES_summary!Q$19</f>
        <v>11.538779181718859</v>
      </c>
    </row>
    <row r="327" spans="1:17" ht="12" customHeight="1" x14ac:dyDescent="0.25">
      <c r="A327" s="152" t="s">
        <v>195</v>
      </c>
      <c r="B327" s="184">
        <f>B255/RES_summary!B$19</f>
        <v>7.8456487448864705</v>
      </c>
      <c r="C327" s="184">
        <f>C255/RES_summary!C$19</f>
        <v>7.8042794891668166</v>
      </c>
      <c r="D327" s="184">
        <f>D255/RES_summary!D$19</f>
        <v>5.7941558918404708</v>
      </c>
      <c r="E327" s="184">
        <f>E255/RES_summary!E$19</f>
        <v>5.6107573058355822</v>
      </c>
      <c r="F327" s="184">
        <f>F255/RES_summary!F$19</f>
        <v>5.4226567642067858</v>
      </c>
      <c r="G327" s="184">
        <f>G255/RES_summary!G$19</f>
        <v>4.9814039449768801</v>
      </c>
      <c r="H327" s="184">
        <f>H255/RES_summary!H$19</f>
        <v>3.7750763974275676</v>
      </c>
      <c r="I327" s="184">
        <f>I255/RES_summary!I$19</f>
        <v>2.7224989216730475</v>
      </c>
      <c r="J327" s="184">
        <f>J255/RES_summary!J$19</f>
        <v>3.0673123569206764</v>
      </c>
      <c r="K327" s="184">
        <f>K255/RES_summary!K$19</f>
        <v>2.7812146672609335</v>
      </c>
      <c r="L327" s="184">
        <f>L255/RES_summary!L$19</f>
        <v>2.8551635691515673</v>
      </c>
      <c r="M327" s="184">
        <f>M255/RES_summary!M$19</f>
        <v>2.5574776405992448</v>
      </c>
      <c r="N327" s="184">
        <f>N255/RES_summary!N$19</f>
        <v>2.5437441325789658</v>
      </c>
      <c r="O327" s="184">
        <f>O255/RES_summary!O$19</f>
        <v>2.4717155845186647</v>
      </c>
      <c r="P327" s="184">
        <f>P255/RES_summary!P$19</f>
        <v>2.3927607755761495</v>
      </c>
      <c r="Q327" s="184">
        <f>Q255/RES_summary!Q$19</f>
        <v>2.4737646640943343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6.2748152135121407</v>
      </c>
      <c r="C333" s="178">
        <f>C261/RES_summary!C$19</f>
        <v>6.2060334700966937</v>
      </c>
      <c r="D333" s="178">
        <f>D261/RES_summary!D$19</f>
        <v>4.1669703764504282</v>
      </c>
      <c r="E333" s="178">
        <f>E261/RES_summary!E$19</f>
        <v>3.6563000445441953</v>
      </c>
      <c r="F333" s="178">
        <f>F261/RES_summary!F$19</f>
        <v>3.5621657420233035</v>
      </c>
      <c r="G333" s="178">
        <f>G261/RES_summary!G$19</f>
        <v>2.9702988176763521</v>
      </c>
      <c r="H333" s="178">
        <f>H261/RES_summary!H$19</f>
        <v>2.2187318770052857</v>
      </c>
      <c r="I333" s="178">
        <f>I261/RES_summary!I$19</f>
        <v>1.4332249891355127</v>
      </c>
      <c r="J333" s="178">
        <f>J261/RES_summary!J$19</f>
        <v>1.3802444669316742</v>
      </c>
      <c r="K333" s="178">
        <f>K261/RES_summary!K$19</f>
        <v>1.2163103361880911</v>
      </c>
      <c r="L333" s="178">
        <f>L261/RES_summary!L$19</f>
        <v>1.1347316306703776</v>
      </c>
      <c r="M333" s="178">
        <f>M261/RES_summary!M$19</f>
        <v>1.0309345845001499</v>
      </c>
      <c r="N333" s="178">
        <f>N261/RES_summary!N$19</f>
        <v>0.93467329104805064</v>
      </c>
      <c r="O333" s="178">
        <f>O261/RES_summary!O$19</f>
        <v>0.86086343931911424</v>
      </c>
      <c r="P333" s="178">
        <f>P261/RES_summary!P$19</f>
        <v>0.78801751193186953</v>
      </c>
      <c r="Q333" s="178">
        <f>Q261/RES_summary!Q$19</f>
        <v>0.81982643001122579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6.9865770516795322</v>
      </c>
      <c r="C338" s="180">
        <f>C266/RES_summary!C$19</f>
        <v>7.2320435164072849</v>
      </c>
      <c r="D338" s="180">
        <f>D266/RES_summary!D$19</f>
        <v>7.2916883569483355</v>
      </c>
      <c r="E338" s="180">
        <f>E266/RES_summary!E$19</f>
        <v>7.3494882174045104</v>
      </c>
      <c r="F338" s="180">
        <f>F266/RES_summary!F$19</f>
        <v>7.3043165227992741</v>
      </c>
      <c r="G338" s="180">
        <f>G266/RES_summary!G$19</f>
        <v>7.265068491587531</v>
      </c>
      <c r="H338" s="180">
        <f>H266/RES_summary!H$19</f>
        <v>7.1494212480194959</v>
      </c>
      <c r="I338" s="180">
        <f>I266/RES_summary!I$19</f>
        <v>7.061523955446944</v>
      </c>
      <c r="J338" s="180">
        <f>J266/RES_summary!J$19</f>
        <v>6.9610968634984642</v>
      </c>
      <c r="K338" s="180">
        <f>K266/RES_summary!K$19</f>
        <v>6.8236781936493767</v>
      </c>
      <c r="L338" s="180">
        <f>L266/RES_summary!L$19</f>
        <v>6.7283156922503897</v>
      </c>
      <c r="M338" s="180">
        <f>M266/RES_summary!M$19</f>
        <v>6.6849847059334344</v>
      </c>
      <c r="N338" s="180">
        <f>N266/RES_summary!N$19</f>
        <v>6.5136141668267742</v>
      </c>
      <c r="O338" s="180">
        <f>O266/RES_summary!O$19</f>
        <v>6.3243833952310986</v>
      </c>
      <c r="P338" s="180">
        <f>P266/RES_summary!P$19</f>
        <v>6.0386803210765425</v>
      </c>
      <c r="Q338" s="180">
        <f>Q266/RES_summary!Q$19</f>
        <v>5.9914080573092745</v>
      </c>
    </row>
    <row r="339" spans="1:17" ht="12" customHeight="1" x14ac:dyDescent="0.25">
      <c r="A339" s="161" t="s">
        <v>143</v>
      </c>
      <c r="B339" s="179">
        <f>B267/RES_summary!B$19</f>
        <v>2.7946308206725097</v>
      </c>
      <c r="C339" s="179">
        <f>C267/RES_summary!C$19</f>
        <v>2.892817406562938</v>
      </c>
      <c r="D339" s="179">
        <f>D267/RES_summary!D$19</f>
        <v>2.9166753427792242</v>
      </c>
      <c r="E339" s="179">
        <f>E267/RES_summary!E$19</f>
        <v>2.9397952869614512</v>
      </c>
      <c r="F339" s="179">
        <f>F267/RES_summary!F$19</f>
        <v>2.9217266091199421</v>
      </c>
      <c r="G339" s="179">
        <f>G267/RES_summary!G$19</f>
        <v>2.906027396634832</v>
      </c>
      <c r="H339" s="179">
        <f>H267/RES_summary!H$19</f>
        <v>2.8597684992078132</v>
      </c>
      <c r="I339" s="179">
        <f>I267/RES_summary!I$19</f>
        <v>2.8246095821788315</v>
      </c>
      <c r="J339" s="179">
        <f>J267/RES_summary!J$19</f>
        <v>2.7844387453993695</v>
      </c>
      <c r="K339" s="179">
        <f>K267/RES_summary!K$19</f>
        <v>2.7294712774596941</v>
      </c>
      <c r="L339" s="179">
        <f>L267/RES_summary!L$19</f>
        <v>2.691326276900158</v>
      </c>
      <c r="M339" s="179">
        <f>M267/RES_summary!M$19</f>
        <v>2.6739938823733862</v>
      </c>
      <c r="N339" s="179">
        <f>N267/RES_summary!N$19</f>
        <v>2.6054456667307111</v>
      </c>
      <c r="O339" s="179">
        <f>O267/RES_summary!O$19</f>
        <v>2.5297533580924529</v>
      </c>
      <c r="P339" s="179">
        <f>P267/RES_summary!P$19</f>
        <v>2.4154721284306246</v>
      </c>
      <c r="Q339" s="179">
        <f>Q267/RES_summary!Q$19</f>
        <v>2.3965632229237275</v>
      </c>
    </row>
    <row r="340" spans="1:17" ht="12" customHeight="1" x14ac:dyDescent="0.25">
      <c r="A340" s="148" t="s">
        <v>57</v>
      </c>
      <c r="B340" s="177">
        <f>B268/RES_summary!B$19</f>
        <v>2.7946308206725097</v>
      </c>
      <c r="C340" s="177">
        <f>C268/RES_summary!C$19</f>
        <v>2.892817406562938</v>
      </c>
      <c r="D340" s="177">
        <f>D268/RES_summary!D$19</f>
        <v>2.9166753427792242</v>
      </c>
      <c r="E340" s="177">
        <f>E268/RES_summary!E$19</f>
        <v>2.9397952869614512</v>
      </c>
      <c r="F340" s="177">
        <f>F268/RES_summary!F$19</f>
        <v>2.9217266091199421</v>
      </c>
      <c r="G340" s="177">
        <f>G268/RES_summary!G$19</f>
        <v>2.906027396634832</v>
      </c>
      <c r="H340" s="177">
        <f>H268/RES_summary!H$19</f>
        <v>2.8597684992078132</v>
      </c>
      <c r="I340" s="177">
        <f>I268/RES_summary!I$19</f>
        <v>2.8246095821788315</v>
      </c>
      <c r="J340" s="177">
        <f>J268/RES_summary!J$19</f>
        <v>2.7844387453993695</v>
      </c>
      <c r="K340" s="177">
        <f>K268/RES_summary!K$19</f>
        <v>2.7294712774596941</v>
      </c>
      <c r="L340" s="177">
        <f>L268/RES_summary!L$19</f>
        <v>2.691326276900158</v>
      </c>
      <c r="M340" s="177">
        <f>M268/RES_summary!M$19</f>
        <v>2.6739938823733862</v>
      </c>
      <c r="N340" s="177">
        <f>N268/RES_summary!N$19</f>
        <v>2.6054456667307111</v>
      </c>
      <c r="O340" s="177">
        <f>O268/RES_summary!O$19</f>
        <v>2.5297533580924529</v>
      </c>
      <c r="P340" s="177">
        <f>P268/RES_summary!P$19</f>
        <v>2.4154721284306246</v>
      </c>
      <c r="Q340" s="177">
        <f>Q268/RES_summary!Q$19</f>
        <v>2.3965632229237275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1.5708335313743298</v>
      </c>
      <c r="C346" s="178">
        <f>C274/RES_summary!C$19</f>
        <v>1.5982460190701222</v>
      </c>
      <c r="D346" s="178">
        <f>D274/RES_summary!D$19</f>
        <v>1.6271855153900416</v>
      </c>
      <c r="E346" s="178">
        <f>E274/RES_summary!E$19</f>
        <v>1.9544572612913877</v>
      </c>
      <c r="F346" s="178">
        <f>F274/RES_summary!F$19</f>
        <v>1.8604910221834821</v>
      </c>
      <c r="G346" s="178">
        <f>G274/RES_summary!G$19</f>
        <v>2.011105127300528</v>
      </c>
      <c r="H346" s="178">
        <f>H274/RES_summary!H$19</f>
        <v>1.5563445204222821</v>
      </c>
      <c r="I346" s="178">
        <f>I274/RES_summary!I$19</f>
        <v>1.2892739325375346</v>
      </c>
      <c r="J346" s="178">
        <f>J274/RES_summary!J$19</f>
        <v>1.6870678899890019</v>
      </c>
      <c r="K346" s="178">
        <f>K274/RES_summary!K$19</f>
        <v>1.5649043310728423</v>
      </c>
      <c r="L346" s="178">
        <f>L274/RES_summary!L$19</f>
        <v>1.7204319384811897</v>
      </c>
      <c r="M346" s="178">
        <f>M274/RES_summary!M$19</f>
        <v>1.5265430560990949</v>
      </c>
      <c r="N346" s="178">
        <f>N274/RES_summary!N$19</f>
        <v>1.6090708415309152</v>
      </c>
      <c r="O346" s="178">
        <f>O274/RES_summary!O$19</f>
        <v>1.6108521451995506</v>
      </c>
      <c r="P346" s="178">
        <f>P274/RES_summary!P$19</f>
        <v>1.6047432636442802</v>
      </c>
      <c r="Q346" s="178">
        <f>Q274/RES_summary!Q$19</f>
        <v>1.6539382340831079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3.7400172546492998</v>
      </c>
      <c r="C348" s="177">
        <f>C276/RES_summary!C$19</f>
        <v>3.7558432643345192</v>
      </c>
      <c r="D348" s="177">
        <f>D276/RES_summary!D$19</f>
        <v>3.6430380817877057</v>
      </c>
      <c r="E348" s="177">
        <f>E276/RES_summary!E$19</f>
        <v>3.8685709179008025</v>
      </c>
      <c r="F348" s="177">
        <f>F276/RES_summary!F$19</f>
        <v>3.8722420254917203</v>
      </c>
      <c r="G348" s="177">
        <f>G276/RES_summary!G$19</f>
        <v>4.2864396553477189</v>
      </c>
      <c r="H348" s="177">
        <f>H276/RES_summary!H$19</f>
        <v>3.9588282471319234</v>
      </c>
      <c r="I348" s="177">
        <f>I276/RES_summary!I$19</f>
        <v>3.9563050716646835</v>
      </c>
      <c r="J348" s="177">
        <f>J276/RES_summary!J$19</f>
        <v>3.986465611811461</v>
      </c>
      <c r="K348" s="177">
        <f>K276/RES_summary!K$19</f>
        <v>3.6520844808888713</v>
      </c>
      <c r="L348" s="177">
        <f>L276/RES_summary!L$19</f>
        <v>3.7961615293998259</v>
      </c>
      <c r="M348" s="177">
        <f>M276/RES_summary!M$19</f>
        <v>3.5747915847893474</v>
      </c>
      <c r="N348" s="177">
        <f>N276/RES_summary!N$19</f>
        <v>3.6115024673319693</v>
      </c>
      <c r="O348" s="177">
        <f>O276/RES_summary!O$19</f>
        <v>3.579156572411538</v>
      </c>
      <c r="P348" s="177">
        <f>P276/RES_summary!P$19</f>
        <v>3.5060329190829802</v>
      </c>
      <c r="Q348" s="177">
        <f>Q276/RES_summary!Q$19</f>
        <v>3.5248676289399667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58.347655667517543</v>
      </c>
      <c r="D353" s="168">
        <f t="shared" ref="D353:Q353" si="87">SUM(D354,D357,D359,D372)</f>
        <v>395.01730195582917</v>
      </c>
      <c r="E353" s="168">
        <f t="shared" si="87"/>
        <v>211.72117194586278</v>
      </c>
      <c r="F353" s="168">
        <f t="shared" si="87"/>
        <v>55.165732142090455</v>
      </c>
      <c r="G353" s="168">
        <f t="shared" si="87"/>
        <v>492.63354365347891</v>
      </c>
      <c r="H353" s="168">
        <f t="shared" si="87"/>
        <v>595.99600654176777</v>
      </c>
      <c r="I353" s="168">
        <f t="shared" si="87"/>
        <v>937.25932591918183</v>
      </c>
      <c r="J353" s="168">
        <f t="shared" si="87"/>
        <v>117.51682083874556</v>
      </c>
      <c r="K353" s="168">
        <f t="shared" si="87"/>
        <v>84.991988564502094</v>
      </c>
      <c r="L353" s="168">
        <f t="shared" si="87"/>
        <v>0.77537769760633302</v>
      </c>
      <c r="M353" s="168">
        <f t="shared" si="87"/>
        <v>0</v>
      </c>
      <c r="N353" s="168">
        <f t="shared" si="87"/>
        <v>30.492210746897701</v>
      </c>
      <c r="O353" s="168">
        <f t="shared" si="87"/>
        <v>68.306880326415865</v>
      </c>
      <c r="P353" s="168">
        <f t="shared" si="87"/>
        <v>285.67397797103649</v>
      </c>
      <c r="Q353" s="168">
        <f t="shared" si="87"/>
        <v>65.310191540535371</v>
      </c>
    </row>
    <row r="354" spans="1:17" ht="12" customHeight="1" x14ac:dyDescent="0.25">
      <c r="A354" s="158" t="s">
        <v>65</v>
      </c>
      <c r="B354" s="157"/>
      <c r="C354" s="157">
        <f>SUM(C355:C356)</f>
        <v>42.504100330688516</v>
      </c>
      <c r="D354" s="157">
        <f t="shared" ref="D354:Q354" si="88">SUM(D355:D356)</f>
        <v>284.81629390497727</v>
      </c>
      <c r="E354" s="157">
        <f t="shared" si="88"/>
        <v>160.33003161624586</v>
      </c>
      <c r="F354" s="157">
        <f t="shared" si="88"/>
        <v>35.630678667695015</v>
      </c>
      <c r="G354" s="157">
        <f t="shared" si="88"/>
        <v>363.59989535778425</v>
      </c>
      <c r="H354" s="157">
        <f t="shared" si="88"/>
        <v>431.74444363171898</v>
      </c>
      <c r="I354" s="157">
        <f t="shared" si="88"/>
        <v>682.45024678919492</v>
      </c>
      <c r="J354" s="157">
        <f t="shared" si="88"/>
        <v>87.320563197795479</v>
      </c>
      <c r="K354" s="157">
        <f t="shared" si="88"/>
        <v>65.499211447822148</v>
      </c>
      <c r="L354" s="157">
        <f t="shared" si="88"/>
        <v>0.5781355799660165</v>
      </c>
      <c r="M354" s="157">
        <f t="shared" si="88"/>
        <v>0</v>
      </c>
      <c r="N354" s="157">
        <f t="shared" si="88"/>
        <v>22.246702956566626</v>
      </c>
      <c r="O354" s="157">
        <f t="shared" si="88"/>
        <v>49.694463010789086</v>
      </c>
      <c r="P354" s="157">
        <f t="shared" si="88"/>
        <v>189.91167742257653</v>
      </c>
      <c r="Q354" s="157">
        <f t="shared" si="88"/>
        <v>44.047785091054159</v>
      </c>
    </row>
    <row r="355" spans="1:17" ht="12" customHeight="1" x14ac:dyDescent="0.25">
      <c r="A355" s="23" t="s">
        <v>157</v>
      </c>
      <c r="B355" s="156"/>
      <c r="C355" s="156">
        <f>RES_hhdet_in_fec!C$83</f>
        <v>42.266646612818342</v>
      </c>
      <c r="D355" s="156">
        <f>RES_hhdet_in_fec!D$83</f>
        <v>282.98797206416015</v>
      </c>
      <c r="E355" s="156">
        <f>RES_hhdet_in_fec!E$83</f>
        <v>159.23076876805629</v>
      </c>
      <c r="F355" s="156">
        <f>RES_hhdet_in_fec!F$83</f>
        <v>35.323254271061039</v>
      </c>
      <c r="G355" s="156">
        <f>RES_hhdet_in_fec!G$83</f>
        <v>360.74529994992253</v>
      </c>
      <c r="H355" s="156">
        <f>RES_hhdet_in_fec!H$83</f>
        <v>428.62576131333446</v>
      </c>
      <c r="I355" s="156">
        <f>RES_hhdet_in_fec!I$83</f>
        <v>679.1761251953327</v>
      </c>
      <c r="J355" s="156">
        <f>RES_hhdet_in_fec!J$83</f>
        <v>86.918184868618383</v>
      </c>
      <c r="K355" s="156">
        <f>RES_hhdet_in_fec!K$83</f>
        <v>65.22786859239153</v>
      </c>
      <c r="L355" s="156">
        <f>RES_hhdet_in_fec!L$83</f>
        <v>0.57549891727211833</v>
      </c>
      <c r="M355" s="156">
        <f>RES_hhdet_in_fec!M$83</f>
        <v>0</v>
      </c>
      <c r="N355" s="156">
        <f>RES_hhdet_in_fec!N$83</f>
        <v>22.165091532062121</v>
      </c>
      <c r="O355" s="156">
        <f>RES_hhdet_in_fec!O$83</f>
        <v>49.498047847252657</v>
      </c>
      <c r="P355" s="156">
        <f>RES_hhdet_in_fec!P$83</f>
        <v>189.25891475825682</v>
      </c>
      <c r="Q355" s="156">
        <f>RES_hhdet_in_fec!Q$83</f>
        <v>43.762641671122495</v>
      </c>
    </row>
    <row r="356" spans="1:17" ht="12" customHeight="1" x14ac:dyDescent="0.25">
      <c r="A356" s="23" t="s">
        <v>60</v>
      </c>
      <c r="B356" s="156"/>
      <c r="C356" s="156">
        <f>RES_hhdet_in_fec!C$84</f>
        <v>0.23745371787017319</v>
      </c>
      <c r="D356" s="156">
        <f>RES_hhdet_in_fec!D$84</f>
        <v>1.8283218408171442</v>
      </c>
      <c r="E356" s="156">
        <f>RES_hhdet_in_fec!E$84</f>
        <v>1.0992628481895814</v>
      </c>
      <c r="F356" s="156">
        <f>RES_hhdet_in_fec!F$84</f>
        <v>0.30742439663397547</v>
      </c>
      <c r="G356" s="156">
        <f>RES_hhdet_in_fec!G$84</f>
        <v>2.8545954078617459</v>
      </c>
      <c r="H356" s="156">
        <f>RES_hhdet_in_fec!H$84</f>
        <v>3.1186823183844914</v>
      </c>
      <c r="I356" s="156">
        <f>RES_hhdet_in_fec!I$84</f>
        <v>3.2741215938622563</v>
      </c>
      <c r="J356" s="156">
        <f>RES_hhdet_in_fec!J$84</f>
        <v>0.40237832917710004</v>
      </c>
      <c r="K356" s="156">
        <f>RES_hhdet_in_fec!K$84</f>
        <v>0.27134285543061942</v>
      </c>
      <c r="L356" s="156">
        <f>RES_hhdet_in_fec!L$84</f>
        <v>2.6366626938981556E-3</v>
      </c>
      <c r="M356" s="156">
        <f>RES_hhdet_in_fec!M$84</f>
        <v>0</v>
      </c>
      <c r="N356" s="156">
        <f>RES_hhdet_in_fec!N$84</f>
        <v>8.1611424504505328E-2</v>
      </c>
      <c r="O356" s="156">
        <f>RES_hhdet_in_fec!O$84</f>
        <v>0.19641516353643004</v>
      </c>
      <c r="P356" s="156">
        <f>RES_hhdet_in_fec!P$84</f>
        <v>0.65276266431971264</v>
      </c>
      <c r="Q356" s="156">
        <f>RES_hhdet_in_fec!Q$84</f>
        <v>0.28514341993166203</v>
      </c>
    </row>
    <row r="357" spans="1:17" ht="12" customHeight="1" x14ac:dyDescent="0.25">
      <c r="A357" s="158" t="s">
        <v>112</v>
      </c>
      <c r="B357" s="157"/>
      <c r="C357" s="157">
        <f>C358</f>
        <v>1.2513108662570558</v>
      </c>
      <c r="D357" s="157">
        <f t="shared" ref="D357:Q357" si="89">D358</f>
        <v>4.4714567928487101</v>
      </c>
      <c r="E357" s="157">
        <f t="shared" si="89"/>
        <v>2.4074116348944954</v>
      </c>
      <c r="F357" s="157">
        <f t="shared" si="89"/>
        <v>2.2944651846259703</v>
      </c>
      <c r="G357" s="157">
        <f t="shared" si="89"/>
        <v>6.3047103402351379</v>
      </c>
      <c r="H357" s="157">
        <f t="shared" si="89"/>
        <v>9.1744869819333381</v>
      </c>
      <c r="I357" s="157">
        <f t="shared" si="89"/>
        <v>12.535426210515874</v>
      </c>
      <c r="J357" s="157">
        <f t="shared" si="89"/>
        <v>2.965296902553463</v>
      </c>
      <c r="K357" s="157">
        <f t="shared" si="89"/>
        <v>3.2695610562241697</v>
      </c>
      <c r="L357" s="157">
        <f t="shared" si="89"/>
        <v>5.089999350540917E-2</v>
      </c>
      <c r="M357" s="157">
        <f t="shared" si="89"/>
        <v>0</v>
      </c>
      <c r="N357" s="157">
        <f t="shared" si="89"/>
        <v>2.4497188694827914</v>
      </c>
      <c r="O357" s="157">
        <f t="shared" si="89"/>
        <v>5.2651094646077103</v>
      </c>
      <c r="P357" s="157">
        <f t="shared" si="89"/>
        <v>20.237662158713295</v>
      </c>
      <c r="Q357" s="157">
        <f t="shared" si="89"/>
        <v>3.7294847018399735</v>
      </c>
    </row>
    <row r="358" spans="1:17" ht="12" customHeight="1" x14ac:dyDescent="0.25">
      <c r="A358" s="23" t="s">
        <v>60</v>
      </c>
      <c r="B358" s="156"/>
      <c r="C358" s="156">
        <f>RES_hhdet_in_fec!C$86</f>
        <v>1.2513108662570558</v>
      </c>
      <c r="D358" s="156">
        <f>RES_hhdet_in_fec!D$86</f>
        <v>4.4714567928487101</v>
      </c>
      <c r="E358" s="156">
        <f>RES_hhdet_in_fec!E$86</f>
        <v>2.4074116348944954</v>
      </c>
      <c r="F358" s="156">
        <f>RES_hhdet_in_fec!F$86</f>
        <v>2.2944651846259703</v>
      </c>
      <c r="G358" s="156">
        <f>RES_hhdet_in_fec!G$86</f>
        <v>6.3047103402351379</v>
      </c>
      <c r="H358" s="156">
        <f>RES_hhdet_in_fec!H$86</f>
        <v>9.1744869819333381</v>
      </c>
      <c r="I358" s="156">
        <f>RES_hhdet_in_fec!I$86</f>
        <v>12.535426210515874</v>
      </c>
      <c r="J358" s="156">
        <f>RES_hhdet_in_fec!J$86</f>
        <v>2.965296902553463</v>
      </c>
      <c r="K358" s="156">
        <f>RES_hhdet_in_fec!K$86</f>
        <v>3.2695610562241697</v>
      </c>
      <c r="L358" s="156">
        <f>RES_hhdet_in_fec!L$86</f>
        <v>5.089999350540917E-2</v>
      </c>
      <c r="M358" s="156">
        <f>RES_hhdet_in_fec!M$86</f>
        <v>0</v>
      </c>
      <c r="N358" s="156">
        <f>RES_hhdet_in_fec!N$86</f>
        <v>2.4497188694827914</v>
      </c>
      <c r="O358" s="156">
        <f>RES_hhdet_in_fec!O$86</f>
        <v>5.2651094646077103</v>
      </c>
      <c r="P358" s="156">
        <f>RES_hhdet_in_fec!P$86</f>
        <v>20.237662158713295</v>
      </c>
      <c r="Q358" s="156">
        <f>RES_hhdet_in_fec!Q$86</f>
        <v>3.7294847018399735</v>
      </c>
    </row>
    <row r="359" spans="1:17" ht="12" customHeight="1" x14ac:dyDescent="0.25">
      <c r="A359" s="158" t="s">
        <v>63</v>
      </c>
      <c r="B359" s="157"/>
      <c r="C359" s="157">
        <f>RES_hhdet_in_fec!C$87</f>
        <v>10.747519482687641</v>
      </c>
      <c r="D359" s="157">
        <f>RES_hhdet_in_fec!D$87</f>
        <v>78.90636115024968</v>
      </c>
      <c r="E359" s="157">
        <f>RES_hhdet_in_fec!E$87</f>
        <v>37.536388727203658</v>
      </c>
      <c r="F359" s="157">
        <f>RES_hhdet_in_fec!F$87</f>
        <v>11.74966322238766</v>
      </c>
      <c r="G359" s="157">
        <f>RES_hhdet_in_fec!G$87</f>
        <v>92.100156887504681</v>
      </c>
      <c r="H359" s="157">
        <f>RES_hhdet_in_fec!H$87</f>
        <v>113.39678960847559</v>
      </c>
      <c r="I359" s="157">
        <f>RES_hhdet_in_fec!I$87</f>
        <v>180.69402215966048</v>
      </c>
      <c r="J359" s="157">
        <f>RES_hhdet_in_fec!J$87</f>
        <v>20.905766934589618</v>
      </c>
      <c r="K359" s="157">
        <f>RES_hhdet_in_fec!K$87</f>
        <v>11.152301305196417</v>
      </c>
      <c r="L359" s="157">
        <f>RES_hhdet_in_fec!L$87</f>
        <v>0.1009947583721868</v>
      </c>
      <c r="M359" s="157">
        <f>RES_hhdet_in_fec!M$87</f>
        <v>0</v>
      </c>
      <c r="N359" s="157">
        <f>RES_hhdet_in_fec!N$87</f>
        <v>3.9263429422474916</v>
      </c>
      <c r="O359" s="157">
        <f>RES_hhdet_in_fec!O$87</f>
        <v>8.8572470980409825</v>
      </c>
      <c r="P359" s="157">
        <f>RES_hhdet_in_fec!P$87</f>
        <v>54.782380032759676</v>
      </c>
      <c r="Q359" s="157">
        <f>RES_hhdet_in_fec!Q$87</f>
        <v>11.967298282276158</v>
      </c>
    </row>
    <row r="360" spans="1:17" ht="12" customHeight="1" x14ac:dyDescent="0.25">
      <c r="A360" s="167" t="s">
        <v>156</v>
      </c>
      <c r="B360" s="132"/>
      <c r="C360" s="132">
        <f>RES_hhdet_in_fec!C$88</f>
        <v>2.3856736611496876</v>
      </c>
      <c r="D360" s="132">
        <f>RES_hhdet_in_fec!D$88</f>
        <v>17.931935561261099</v>
      </c>
      <c r="E360" s="132">
        <f>RES_hhdet_in_fec!E$88</f>
        <v>20.177506245259767</v>
      </c>
      <c r="F360" s="132">
        <f>RES_hhdet_in_fec!F$88</f>
        <v>1.8893742198996761</v>
      </c>
      <c r="G360" s="132">
        <f>RES_hhdet_in_fec!G$88</f>
        <v>51.126695774971367</v>
      </c>
      <c r="H360" s="132">
        <f>RES_hhdet_in_fec!H$88</f>
        <v>56.267933145953322</v>
      </c>
      <c r="I360" s="132">
        <f>RES_hhdet_in_fec!I$88</f>
        <v>117.68817207087001</v>
      </c>
      <c r="J360" s="132">
        <f>RES_hhdet_in_fec!J$88</f>
        <v>15.962519635818374</v>
      </c>
      <c r="K360" s="132">
        <f>RES_hhdet_in_fec!K$88</f>
        <v>0</v>
      </c>
      <c r="L360" s="132">
        <f>RES_hhdet_in_fec!L$88</f>
        <v>0</v>
      </c>
      <c r="M360" s="132">
        <f>RES_hhdet_in_fec!M$88</f>
        <v>0</v>
      </c>
      <c r="N360" s="132">
        <f>RES_hhdet_in_fec!N$88</f>
        <v>0</v>
      </c>
      <c r="O360" s="132">
        <f>RES_hhdet_in_fec!O$88</f>
        <v>0</v>
      </c>
      <c r="P360" s="132">
        <f>RES_hhdet_in_fec!P$88</f>
        <v>40.920585483148244</v>
      </c>
      <c r="Q360" s="132">
        <f>RES_hhdet_in_fec!Q$88</f>
        <v>0</v>
      </c>
    </row>
    <row r="361" spans="1:17" ht="12" customHeight="1" x14ac:dyDescent="0.25">
      <c r="A361" s="167" t="s">
        <v>155</v>
      </c>
      <c r="B361" s="132"/>
      <c r="C361" s="132">
        <f>SUM(C362:C363)</f>
        <v>3.9719673413471768E-2</v>
      </c>
      <c r="D361" s="132">
        <f t="shared" ref="D361:Q361" si="90">SUM(D362:D363)</f>
        <v>0.3183168218832173</v>
      </c>
      <c r="E361" s="132">
        <f t="shared" si="90"/>
        <v>0.45950009186696361</v>
      </c>
      <c r="F361" s="132">
        <f t="shared" si="90"/>
        <v>0.1041081052673781</v>
      </c>
      <c r="G361" s="132">
        <f t="shared" si="90"/>
        <v>1.7507720348066207</v>
      </c>
      <c r="H361" s="132">
        <f t="shared" si="90"/>
        <v>2.6976372314987174</v>
      </c>
      <c r="I361" s="132">
        <f t="shared" si="90"/>
        <v>8.2309838999173675</v>
      </c>
      <c r="J361" s="132">
        <f t="shared" si="90"/>
        <v>4.9432472987712446</v>
      </c>
      <c r="K361" s="132">
        <f t="shared" si="90"/>
        <v>1.8296652073429869</v>
      </c>
      <c r="L361" s="132">
        <f t="shared" si="90"/>
        <v>0.1009947583721868</v>
      </c>
      <c r="M361" s="132">
        <f t="shared" si="90"/>
        <v>0</v>
      </c>
      <c r="N361" s="132">
        <f t="shared" si="90"/>
        <v>3.9263429422474916</v>
      </c>
      <c r="O361" s="132">
        <f t="shared" si="90"/>
        <v>8.8572470980409825</v>
      </c>
      <c r="P361" s="132">
        <f t="shared" si="90"/>
        <v>13.861794549611435</v>
      </c>
      <c r="Q361" s="132">
        <f t="shared" si="90"/>
        <v>0.53468428304940341</v>
      </c>
    </row>
    <row r="362" spans="1:17" ht="12" customHeight="1" x14ac:dyDescent="0.25">
      <c r="A362" s="166" t="s">
        <v>55</v>
      </c>
      <c r="B362" s="165"/>
      <c r="C362" s="165">
        <f>RES_hhdet_in_fec!C$90</f>
        <v>2.4129328026381899E-2</v>
      </c>
      <c r="D362" s="165">
        <f>RES_hhdet_in_fec!D$90</f>
        <v>0.19284651185204002</v>
      </c>
      <c r="E362" s="165">
        <f>RES_hhdet_in_fec!E$90</f>
        <v>0.2927984922469839</v>
      </c>
      <c r="F362" s="165">
        <f>RES_hhdet_in_fec!F$90</f>
        <v>5.9104123913780213E-2</v>
      </c>
      <c r="G362" s="165">
        <f>RES_hhdet_in_fec!G$90</f>
        <v>1.050408496352141</v>
      </c>
      <c r="H362" s="165">
        <f>RES_hhdet_in_fec!H$90</f>
        <v>1.6132212296491195</v>
      </c>
      <c r="I362" s="165">
        <f>RES_hhdet_in_fec!I$90</f>
        <v>4.9048197185811402</v>
      </c>
      <c r="J362" s="165">
        <f>RES_hhdet_in_fec!J$90</f>
        <v>3.0085444259147218</v>
      </c>
      <c r="K362" s="165">
        <f>RES_hhdet_in_fec!K$90</f>
        <v>1.1172370359831494</v>
      </c>
      <c r="L362" s="165">
        <f>RES_hhdet_in_fec!L$90</f>
        <v>5.9881426038325754E-2</v>
      </c>
      <c r="M362" s="165">
        <f>RES_hhdet_in_fec!M$90</f>
        <v>0</v>
      </c>
      <c r="N362" s="165">
        <f>RES_hhdet_in_fec!N$90</f>
        <v>2.3076079248283539</v>
      </c>
      <c r="O362" s="165">
        <f>RES_hhdet_in_fec!O$90</f>
        <v>5.1902796321304328</v>
      </c>
      <c r="P362" s="165">
        <f>RES_hhdet_in_fec!P$90</f>
        <v>8.0934452356361088</v>
      </c>
      <c r="Q362" s="165">
        <f>RES_hhdet_in_fec!Q$90</f>
        <v>0.3112861889199624</v>
      </c>
    </row>
    <row r="363" spans="1:17" ht="12" customHeight="1" x14ac:dyDescent="0.25">
      <c r="A363" s="147" t="s">
        <v>59</v>
      </c>
      <c r="B363" s="164"/>
      <c r="C363" s="164">
        <f>RES_hhdet_in_fec!C$91</f>
        <v>1.5590345387089867E-2</v>
      </c>
      <c r="D363" s="164">
        <f>RES_hhdet_in_fec!D$91</f>
        <v>0.12547031003117728</v>
      </c>
      <c r="E363" s="164">
        <f>RES_hhdet_in_fec!E$91</f>
        <v>0.16670159961997968</v>
      </c>
      <c r="F363" s="164">
        <f>RES_hhdet_in_fec!F$91</f>
        <v>4.5003981353597879E-2</v>
      </c>
      <c r="G363" s="164">
        <f>RES_hhdet_in_fec!G$91</f>
        <v>0.70036353845447974</v>
      </c>
      <c r="H363" s="164">
        <f>RES_hhdet_in_fec!H$91</f>
        <v>1.0844160018495981</v>
      </c>
      <c r="I363" s="164">
        <f>RES_hhdet_in_fec!I$91</f>
        <v>3.3261641813362277</v>
      </c>
      <c r="J363" s="164">
        <f>RES_hhdet_in_fec!J$91</f>
        <v>1.9347028728565225</v>
      </c>
      <c r="K363" s="164">
        <f>RES_hhdet_in_fec!K$91</f>
        <v>0.71242817135983749</v>
      </c>
      <c r="L363" s="164">
        <f>RES_hhdet_in_fec!L$91</f>
        <v>4.1113332333861038E-2</v>
      </c>
      <c r="M363" s="164">
        <f>RES_hhdet_in_fec!M$91</f>
        <v>0</v>
      </c>
      <c r="N363" s="164">
        <f>RES_hhdet_in_fec!N$91</f>
        <v>1.6187350174191375</v>
      </c>
      <c r="O363" s="164">
        <f>RES_hhdet_in_fec!O$91</f>
        <v>3.6669674659105489</v>
      </c>
      <c r="P363" s="164">
        <f>RES_hhdet_in_fec!P$91</f>
        <v>5.7683493139753272</v>
      </c>
      <c r="Q363" s="164">
        <f>RES_hhdet_in_fec!Q$91</f>
        <v>0.22339809412944098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8.2807284486480555</v>
      </c>
      <c r="D368" s="162">
        <f>RES_hhdet_in_fec!D$96</f>
        <v>59.998828928185134</v>
      </c>
      <c r="E368" s="162">
        <f>RES_hhdet_in_fec!E$96</f>
        <v>16.564029467300649</v>
      </c>
      <c r="F368" s="162">
        <f>RES_hhdet_in_fec!F$96</f>
        <v>9.52786362619584</v>
      </c>
      <c r="G368" s="162">
        <f>RES_hhdet_in_fec!G$96</f>
        <v>38.094630445070841</v>
      </c>
      <c r="H368" s="162">
        <f>RES_hhdet_in_fec!H$96</f>
        <v>52.373642232806809</v>
      </c>
      <c r="I368" s="162">
        <f>RES_hhdet_in_fec!I$96</f>
        <v>49.766429161785219</v>
      </c>
      <c r="J368" s="162">
        <f>RES_hhdet_in_fec!J$96</f>
        <v>0</v>
      </c>
      <c r="K368" s="162">
        <f>RES_hhdet_in_fec!K$96</f>
        <v>6.1949167635702569</v>
      </c>
      <c r="L368" s="162">
        <f>RES_hhdet_in_fec!L$96</f>
        <v>0</v>
      </c>
      <c r="M368" s="162">
        <f>RES_hhdet_in_fec!M$96</f>
        <v>0</v>
      </c>
      <c r="N368" s="162">
        <f>RES_hhdet_in_fec!N$96</f>
        <v>0</v>
      </c>
      <c r="O368" s="162">
        <f>RES_hhdet_in_fec!O$96</f>
        <v>0</v>
      </c>
      <c r="P368" s="162">
        <f>RES_hhdet_in_fec!P$96</f>
        <v>0</v>
      </c>
      <c r="Q368" s="162">
        <f>RES_hhdet_in_fec!Q$96</f>
        <v>10.83710191602829</v>
      </c>
    </row>
    <row r="369" spans="1:17" ht="12" customHeight="1" x14ac:dyDescent="0.25">
      <c r="A369" s="161" t="s">
        <v>141</v>
      </c>
      <c r="B369" s="160"/>
      <c r="C369" s="160">
        <f>SUM(C370:C371)</f>
        <v>4.139769947642695E-2</v>
      </c>
      <c r="D369" s="160">
        <f t="shared" ref="D369:Q369" si="92">SUM(D370:D371)</f>
        <v>0.65727983892022945</v>
      </c>
      <c r="E369" s="160">
        <f t="shared" si="92"/>
        <v>0.33535292277627893</v>
      </c>
      <c r="F369" s="160">
        <f t="shared" si="92"/>
        <v>0.22831727102476651</v>
      </c>
      <c r="G369" s="160">
        <f t="shared" si="92"/>
        <v>1.1280586326558475</v>
      </c>
      <c r="H369" s="160">
        <f t="shared" si="92"/>
        <v>2.0575769982167396</v>
      </c>
      <c r="I369" s="160">
        <f t="shared" si="92"/>
        <v>5.0084370270878908</v>
      </c>
      <c r="J369" s="160">
        <f t="shared" si="92"/>
        <v>0</v>
      </c>
      <c r="K369" s="160">
        <f t="shared" si="92"/>
        <v>3.1277193342831735</v>
      </c>
      <c r="L369" s="160">
        <f t="shared" si="92"/>
        <v>0</v>
      </c>
      <c r="M369" s="160">
        <f t="shared" si="92"/>
        <v>0</v>
      </c>
      <c r="N369" s="160">
        <f t="shared" si="92"/>
        <v>0</v>
      </c>
      <c r="O369" s="160">
        <f t="shared" si="92"/>
        <v>0</v>
      </c>
      <c r="P369" s="160">
        <f t="shared" si="92"/>
        <v>0</v>
      </c>
      <c r="Q369" s="160">
        <f t="shared" si="92"/>
        <v>0.59551208319846394</v>
      </c>
    </row>
    <row r="370" spans="1:17" ht="12" customHeight="1" x14ac:dyDescent="0.25">
      <c r="A370" s="148" t="s">
        <v>60</v>
      </c>
      <c r="B370" s="156"/>
      <c r="C370" s="156">
        <f>RES_hhdet_in_fec!C$98</f>
        <v>2.2022768854731655E-2</v>
      </c>
      <c r="D370" s="156">
        <f>RES_hhdet_in_fec!D$98</f>
        <v>0.35957671177122452</v>
      </c>
      <c r="E370" s="156">
        <f>RES_hhdet_in_fec!E$98</f>
        <v>0.18542323198289989</v>
      </c>
      <c r="F370" s="156">
        <f>RES_hhdet_in_fec!F$98</f>
        <v>0.12927553282758658</v>
      </c>
      <c r="G370" s="156">
        <f>RES_hhdet_in_fec!G$98</f>
        <v>0.6378831849441553</v>
      </c>
      <c r="H370" s="156">
        <f>RES_hhdet_in_fec!H$98</f>
        <v>1.1309669468231096</v>
      </c>
      <c r="I370" s="156">
        <f>RES_hhdet_in_fec!I$98</f>
        <v>2.6349579443004334</v>
      </c>
      <c r="J370" s="156">
        <f>RES_hhdet_in_fec!J$98</f>
        <v>0</v>
      </c>
      <c r="K370" s="156">
        <f>RES_hhdet_in_fec!K$98</f>
        <v>1.5899746423564802</v>
      </c>
      <c r="L370" s="156">
        <f>RES_hhdet_in_fec!L$98</f>
        <v>0</v>
      </c>
      <c r="M370" s="156">
        <f>RES_hhdet_in_fec!M$98</f>
        <v>0</v>
      </c>
      <c r="N370" s="156">
        <f>RES_hhdet_in_fec!N$98</f>
        <v>0</v>
      </c>
      <c r="O370" s="156">
        <f>RES_hhdet_in_fec!O$98</f>
        <v>0</v>
      </c>
      <c r="P370" s="156">
        <f>RES_hhdet_in_fec!P$98</f>
        <v>0</v>
      </c>
      <c r="Q370" s="156">
        <f>RES_hhdet_in_fec!Q$98</f>
        <v>0.35158157819890357</v>
      </c>
    </row>
    <row r="371" spans="1:17" ht="12" customHeight="1" x14ac:dyDescent="0.25">
      <c r="A371" s="148" t="s">
        <v>59</v>
      </c>
      <c r="B371" s="156"/>
      <c r="C371" s="156">
        <f>RES_hhdet_in_fec!C$99</f>
        <v>1.9374930621695291E-2</v>
      </c>
      <c r="D371" s="156">
        <f>RES_hhdet_in_fec!D$99</f>
        <v>0.29770312714900488</v>
      </c>
      <c r="E371" s="156">
        <f>RES_hhdet_in_fec!E$99</f>
        <v>0.14992969079337901</v>
      </c>
      <c r="F371" s="156">
        <f>RES_hhdet_in_fec!F$99</f>
        <v>9.9041738197179943E-2</v>
      </c>
      <c r="G371" s="156">
        <f>RES_hhdet_in_fec!G$99</f>
        <v>0.49017544771169225</v>
      </c>
      <c r="H371" s="156">
        <f>RES_hhdet_in_fec!H$99</f>
        <v>0.92661005139362973</v>
      </c>
      <c r="I371" s="156">
        <f>RES_hhdet_in_fec!I$99</f>
        <v>2.3734790827874575</v>
      </c>
      <c r="J371" s="156">
        <f>RES_hhdet_in_fec!J$99</f>
        <v>0</v>
      </c>
      <c r="K371" s="156">
        <f>RES_hhdet_in_fec!K$99</f>
        <v>1.5377446919266935</v>
      </c>
      <c r="L371" s="156">
        <f>RES_hhdet_in_fec!L$99</f>
        <v>0</v>
      </c>
      <c r="M371" s="156">
        <f>RES_hhdet_in_fec!M$99</f>
        <v>0</v>
      </c>
      <c r="N371" s="156">
        <f>RES_hhdet_in_fec!N$99</f>
        <v>0</v>
      </c>
      <c r="O371" s="156">
        <f>RES_hhdet_in_fec!O$99</f>
        <v>0</v>
      </c>
      <c r="P371" s="156">
        <f>RES_hhdet_in_fec!P$99</f>
        <v>0</v>
      </c>
      <c r="Q371" s="156">
        <f>RES_hhdet_in_fec!Q$99</f>
        <v>0.24393050499956037</v>
      </c>
    </row>
    <row r="372" spans="1:17" ht="12" customHeight="1" x14ac:dyDescent="0.25">
      <c r="A372" s="158" t="s">
        <v>62</v>
      </c>
      <c r="B372" s="157"/>
      <c r="C372" s="157">
        <f>SUM(C373:C375)</f>
        <v>3.8447249878843297</v>
      </c>
      <c r="D372" s="157">
        <f t="shared" ref="D372:Q372" si="93">SUM(D373:D375)</f>
        <v>26.82319010775354</v>
      </c>
      <c r="E372" s="157">
        <f t="shared" si="93"/>
        <v>11.447339967518795</v>
      </c>
      <c r="F372" s="157">
        <f t="shared" si="93"/>
        <v>5.4909250673818111</v>
      </c>
      <c r="G372" s="157">
        <f t="shared" si="93"/>
        <v>30.628781067954819</v>
      </c>
      <c r="H372" s="157">
        <f t="shared" si="93"/>
        <v>41.680286319639841</v>
      </c>
      <c r="I372" s="157">
        <f t="shared" si="93"/>
        <v>61.579630759810534</v>
      </c>
      <c r="J372" s="157">
        <f t="shared" si="93"/>
        <v>6.3251938038069957</v>
      </c>
      <c r="K372" s="157">
        <f t="shared" si="93"/>
        <v>5.0709147552593565</v>
      </c>
      <c r="L372" s="157">
        <f t="shared" si="93"/>
        <v>4.5347365762720457E-2</v>
      </c>
      <c r="M372" s="157">
        <f t="shared" si="93"/>
        <v>0</v>
      </c>
      <c r="N372" s="157">
        <f t="shared" si="93"/>
        <v>1.8694459786007946</v>
      </c>
      <c r="O372" s="157">
        <f t="shared" si="93"/>
        <v>4.4900607529780876</v>
      </c>
      <c r="P372" s="157">
        <f t="shared" si="93"/>
        <v>20.742258356986984</v>
      </c>
      <c r="Q372" s="157">
        <f t="shared" si="93"/>
        <v>5.565623465365082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1.1004568917353503</v>
      </c>
      <c r="F373" s="156">
        <f>RES_hhdet_in_fec!F$101</f>
        <v>1.9939627317129984</v>
      </c>
      <c r="G373" s="156">
        <f>RES_hhdet_in_fec!G$101</f>
        <v>1.8881936755135347</v>
      </c>
      <c r="H373" s="156">
        <f>RES_hhdet_in_fec!H$101</f>
        <v>2.3601482199644073</v>
      </c>
      <c r="I373" s="156">
        <f>RES_hhdet_in_fec!I$101</f>
        <v>2.4661949969676784</v>
      </c>
      <c r="J373" s="156">
        <f>RES_hhdet_in_fec!J$101</f>
        <v>0.90747790140787787</v>
      </c>
      <c r="K373" s="156">
        <f>RES_hhdet_in_fec!K$101</f>
        <v>0</v>
      </c>
      <c r="L373" s="156">
        <f>RES_hhdet_in_fec!L$101</f>
        <v>0</v>
      </c>
      <c r="M373" s="156">
        <f>RES_hhdet_in_fec!M$101</f>
        <v>0</v>
      </c>
      <c r="N373" s="156">
        <f>RES_hhdet_in_fec!N$101</f>
        <v>0.13859316887026818</v>
      </c>
      <c r="O373" s="156">
        <f>RES_hhdet_in_fec!O$101</f>
        <v>4.2021361718883633E-2</v>
      </c>
      <c r="P373" s="156">
        <f>RES_hhdet_in_fec!P$101</f>
        <v>6.3415909368703449E-2</v>
      </c>
      <c r="Q373" s="156">
        <f>RES_hhdet_in_fec!Q$101</f>
        <v>1.1854464974360817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3.8447249878843297</v>
      </c>
      <c r="D375" s="57">
        <f>RES_hhdet_in_fec!D$103</f>
        <v>26.82319010775354</v>
      </c>
      <c r="E375" s="57">
        <f>RES_hhdet_in_fec!E$103</f>
        <v>10.346883075783445</v>
      </c>
      <c r="F375" s="57">
        <f>RES_hhdet_in_fec!F$103</f>
        <v>3.4969623356688131</v>
      </c>
      <c r="G375" s="57">
        <f>RES_hhdet_in_fec!G$103</f>
        <v>28.740587392441284</v>
      </c>
      <c r="H375" s="57">
        <f>RES_hhdet_in_fec!H$103</f>
        <v>39.320138099675432</v>
      </c>
      <c r="I375" s="57">
        <f>RES_hhdet_in_fec!I$103</f>
        <v>59.113435762842855</v>
      </c>
      <c r="J375" s="57">
        <f>RES_hhdet_in_fec!J$103</f>
        <v>5.4177159023991175</v>
      </c>
      <c r="K375" s="57">
        <f>RES_hhdet_in_fec!K$103</f>
        <v>5.0709147552593565</v>
      </c>
      <c r="L375" s="57">
        <f>RES_hhdet_in_fec!L$103</f>
        <v>4.5347365762720457E-2</v>
      </c>
      <c r="M375" s="57">
        <f>RES_hhdet_in_fec!M$103</f>
        <v>0</v>
      </c>
      <c r="N375" s="57">
        <f>RES_hhdet_in_fec!N$103</f>
        <v>1.7308528097305265</v>
      </c>
      <c r="O375" s="57">
        <f>RES_hhdet_in_fec!O$103</f>
        <v>4.4480393912592042</v>
      </c>
      <c r="P375" s="57">
        <f>RES_hhdet_in_fec!P$103</f>
        <v>20.67884244761828</v>
      </c>
      <c r="Q375" s="57">
        <f>RES_hhdet_in_fec!Q$103</f>
        <v>4.3801769679290006</v>
      </c>
    </row>
    <row r="377" spans="1:17" ht="12" customHeight="1" x14ac:dyDescent="0.25">
      <c r="A377" s="152" t="s">
        <v>192</v>
      </c>
      <c r="B377" s="168"/>
      <c r="C377" s="168">
        <f>SUM(C378,C381,C383,C396)</f>
        <v>33.518214709101855</v>
      </c>
      <c r="D377" s="168">
        <f t="shared" ref="D377:Q377" si="94">SUM(D378,D381,D383,D396)</f>
        <v>232.88806177619529</v>
      </c>
      <c r="E377" s="168">
        <f t="shared" si="94"/>
        <v>122.07595007703343</v>
      </c>
      <c r="F377" s="168">
        <f t="shared" si="94"/>
        <v>35.477183515834653</v>
      </c>
      <c r="G377" s="168">
        <f t="shared" si="94"/>
        <v>291.25177152849847</v>
      </c>
      <c r="H377" s="168">
        <f t="shared" si="94"/>
        <v>360.35784879173582</v>
      </c>
      <c r="I377" s="168">
        <f t="shared" si="94"/>
        <v>561.47819535482574</v>
      </c>
      <c r="J377" s="168">
        <f t="shared" si="94"/>
        <v>71.944451658563835</v>
      </c>
      <c r="K377" s="168">
        <f t="shared" si="94"/>
        <v>57.138226831814244</v>
      </c>
      <c r="L377" s="168">
        <f t="shared" si="94"/>
        <v>0.56821837755929816</v>
      </c>
      <c r="M377" s="168">
        <f t="shared" si="94"/>
        <v>0</v>
      </c>
      <c r="N377" s="168">
        <f t="shared" si="94"/>
        <v>25.099748120977942</v>
      </c>
      <c r="O377" s="168">
        <f t="shared" si="94"/>
        <v>57.186270849691233</v>
      </c>
      <c r="P377" s="168">
        <f t="shared" si="94"/>
        <v>234.1315841212591</v>
      </c>
      <c r="Q377" s="168">
        <f t="shared" si="94"/>
        <v>53.977123527930317</v>
      </c>
    </row>
    <row r="378" spans="1:17" ht="12" customHeight="1" x14ac:dyDescent="0.25">
      <c r="A378" s="158" t="s">
        <v>65</v>
      </c>
      <c r="B378" s="157"/>
      <c r="C378" s="157">
        <f>SUM(C379:C380)</f>
        <v>20.974931899517632</v>
      </c>
      <c r="D378" s="157">
        <f t="shared" ref="D378:Q378" si="95">SUM(D379:D380)</f>
        <v>150.20938256398713</v>
      </c>
      <c r="E378" s="157">
        <f t="shared" si="95"/>
        <v>86.090600746757218</v>
      </c>
      <c r="F378" s="157">
        <f t="shared" si="95"/>
        <v>19.16267323872496</v>
      </c>
      <c r="G378" s="157">
        <f t="shared" si="95"/>
        <v>198.19041809602746</v>
      </c>
      <c r="H378" s="157">
        <f t="shared" si="95"/>
        <v>237.27484791480256</v>
      </c>
      <c r="I378" s="157">
        <f t="shared" si="95"/>
        <v>377.17423028298839</v>
      </c>
      <c r="J378" s="157">
        <f t="shared" si="95"/>
        <v>48.487013814163433</v>
      </c>
      <c r="K378" s="157">
        <f t="shared" si="95"/>
        <v>35.992597801448404</v>
      </c>
      <c r="L378" s="157">
        <f t="shared" si="95"/>
        <v>0.31580067314414584</v>
      </c>
      <c r="M378" s="157">
        <f t="shared" si="95"/>
        <v>0</v>
      </c>
      <c r="N378" s="157">
        <f t="shared" si="95"/>
        <v>12.282932934724522</v>
      </c>
      <c r="O378" s="157">
        <f t="shared" si="95"/>
        <v>27.465330840434966</v>
      </c>
      <c r="P378" s="157">
        <f t="shared" si="95"/>
        <v>107.36932976793464</v>
      </c>
      <c r="Q378" s="157">
        <f t="shared" si="95"/>
        <v>24.899968286215625</v>
      </c>
    </row>
    <row r="379" spans="1:17" ht="12" customHeight="1" x14ac:dyDescent="0.25">
      <c r="A379" s="23" t="s">
        <v>157</v>
      </c>
      <c r="B379" s="156"/>
      <c r="C379" s="156">
        <f>RES_hhdet_in_tes!C$83</f>
        <v>20.728531903786024</v>
      </c>
      <c r="D379" s="156">
        <f>RES_hhdet_in_tes!D$83</f>
        <v>148.28929632571536</v>
      </c>
      <c r="E379" s="156">
        <f>RES_hhdet_in_tes!E$83</f>
        <v>84.933931060145198</v>
      </c>
      <c r="F379" s="156">
        <f>RES_hhdet_in_tes!F$83</f>
        <v>18.840869862929893</v>
      </c>
      <c r="G379" s="156">
        <f>RES_hhdet_in_tes!G$83</f>
        <v>195.20949521564989</v>
      </c>
      <c r="H379" s="156">
        <f>RES_hhdet_in_tes!H$83</f>
        <v>234.03765505095157</v>
      </c>
      <c r="I379" s="156">
        <f>RES_hhdet_in_tes!I$83</f>
        <v>373.80101530830461</v>
      </c>
      <c r="J379" s="156">
        <f>RES_hhdet_in_tes!J$83</f>
        <v>48.071588450268727</v>
      </c>
      <c r="K379" s="156">
        <f>RES_hhdet_in_tes!K$83</f>
        <v>35.715963488658808</v>
      </c>
      <c r="L379" s="156">
        <f>RES_hhdet_in_tes!L$83</f>
        <v>0.31313441034772105</v>
      </c>
      <c r="M379" s="156">
        <f>RES_hhdet_in_tes!M$83</f>
        <v>0</v>
      </c>
      <c r="N379" s="156">
        <f>RES_hhdet_in_tes!N$83</f>
        <v>12.199947318874475</v>
      </c>
      <c r="O379" s="156">
        <f>RES_hhdet_in_tes!O$83</f>
        <v>27.265989286794031</v>
      </c>
      <c r="P379" s="156">
        <f>RES_hhdet_in_tes!P$83</f>
        <v>106.69457403910219</v>
      </c>
      <c r="Q379" s="156">
        <f>RES_hhdet_in_tes!Q$83</f>
        <v>24.606753627376072</v>
      </c>
    </row>
    <row r="380" spans="1:17" ht="12" customHeight="1" x14ac:dyDescent="0.25">
      <c r="A380" s="23" t="s">
        <v>60</v>
      </c>
      <c r="B380" s="156"/>
      <c r="C380" s="156">
        <f>RES_hhdet_in_tes!C$84</f>
        <v>0.24639999573160762</v>
      </c>
      <c r="D380" s="156">
        <f>RES_hhdet_in_tes!D$84</f>
        <v>1.9200862382717814</v>
      </c>
      <c r="E380" s="156">
        <f>RES_hhdet_in_tes!E$84</f>
        <v>1.1566696866120139</v>
      </c>
      <c r="F380" s="156">
        <f>RES_hhdet_in_tes!F$84</f>
        <v>0.32180337579506557</v>
      </c>
      <c r="G380" s="156">
        <f>RES_hhdet_in_tes!G$84</f>
        <v>2.9809228803775589</v>
      </c>
      <c r="H380" s="156">
        <f>RES_hhdet_in_tes!H$84</f>
        <v>3.2371928638509799</v>
      </c>
      <c r="I380" s="156">
        <f>RES_hhdet_in_tes!I$84</f>
        <v>3.3732149746837909</v>
      </c>
      <c r="J380" s="156">
        <f>RES_hhdet_in_tes!J$84</f>
        <v>0.41542536389470247</v>
      </c>
      <c r="K380" s="156">
        <f>RES_hhdet_in_tes!K$84</f>
        <v>0.27663431278959449</v>
      </c>
      <c r="L380" s="156">
        <f>RES_hhdet_in_tes!L$84</f>
        <v>2.666262796424779E-3</v>
      </c>
      <c r="M380" s="156">
        <f>RES_hhdet_in_tes!M$84</f>
        <v>0</v>
      </c>
      <c r="N380" s="156">
        <f>RES_hhdet_in_tes!N$84</f>
        <v>8.2985615850047129E-2</v>
      </c>
      <c r="O380" s="156">
        <f>RES_hhdet_in_tes!O$84</f>
        <v>0.19934155364093351</v>
      </c>
      <c r="P380" s="156">
        <f>RES_hhdet_in_tes!P$84</f>
        <v>0.67475572883244961</v>
      </c>
      <c r="Q380" s="156">
        <f>RES_hhdet_in_tes!Q$84</f>
        <v>0.29321465883955383</v>
      </c>
    </row>
    <row r="381" spans="1:17" ht="12" customHeight="1" x14ac:dyDescent="0.25">
      <c r="A381" s="158" t="s">
        <v>112</v>
      </c>
      <c r="B381" s="157"/>
      <c r="C381" s="157">
        <f>C382</f>
        <v>2.3244037628505514</v>
      </c>
      <c r="D381" s="157">
        <f t="shared" ref="D381:Q381" si="96">D382</f>
        <v>8.5503719302024042</v>
      </c>
      <c r="E381" s="157">
        <f t="shared" si="96"/>
        <v>4.7388799075352495</v>
      </c>
      <c r="F381" s="157">
        <f t="shared" si="96"/>
        <v>4.6961092784179286</v>
      </c>
      <c r="G381" s="157">
        <f t="shared" si="96"/>
        <v>13.443880600850274</v>
      </c>
      <c r="H381" s="157">
        <f t="shared" si="96"/>
        <v>19.716153973816681</v>
      </c>
      <c r="I381" s="157">
        <f t="shared" si="96"/>
        <v>28.295705984123945</v>
      </c>
      <c r="J381" s="157">
        <f t="shared" si="96"/>
        <v>7.0557352781245184</v>
      </c>
      <c r="K381" s="157">
        <f t="shared" si="96"/>
        <v>8.2967106353437341</v>
      </c>
      <c r="L381" s="157">
        <f t="shared" si="96"/>
        <v>0.14168556970777674</v>
      </c>
      <c r="M381" s="157">
        <f t="shared" si="96"/>
        <v>0</v>
      </c>
      <c r="N381" s="157">
        <f t="shared" si="96"/>
        <v>8.45809557445968</v>
      </c>
      <c r="O381" s="157">
        <f t="shared" si="96"/>
        <v>19.484986182325688</v>
      </c>
      <c r="P381" s="157">
        <f t="shared" si="96"/>
        <v>77.752544580569747</v>
      </c>
      <c r="Q381" s="157">
        <f t="shared" si="96"/>
        <v>15.928253685103609</v>
      </c>
    </row>
    <row r="382" spans="1:17" ht="12" customHeight="1" x14ac:dyDescent="0.25">
      <c r="A382" s="23" t="s">
        <v>60</v>
      </c>
      <c r="B382" s="156"/>
      <c r="C382" s="156">
        <f>RES_hhdet_in_tes!C$86</f>
        <v>2.3244037628505514</v>
      </c>
      <c r="D382" s="156">
        <f>RES_hhdet_in_tes!D$86</f>
        <v>8.5503719302024042</v>
      </c>
      <c r="E382" s="156">
        <f>RES_hhdet_in_tes!E$86</f>
        <v>4.7388799075352495</v>
      </c>
      <c r="F382" s="156">
        <f>RES_hhdet_in_tes!F$86</f>
        <v>4.6961092784179286</v>
      </c>
      <c r="G382" s="156">
        <f>RES_hhdet_in_tes!G$86</f>
        <v>13.443880600850274</v>
      </c>
      <c r="H382" s="156">
        <f>RES_hhdet_in_tes!H$86</f>
        <v>19.716153973816681</v>
      </c>
      <c r="I382" s="156">
        <f>RES_hhdet_in_tes!I$86</f>
        <v>28.295705984123945</v>
      </c>
      <c r="J382" s="156">
        <f>RES_hhdet_in_tes!J$86</f>
        <v>7.0557352781245184</v>
      </c>
      <c r="K382" s="156">
        <f>RES_hhdet_in_tes!K$86</f>
        <v>8.2967106353437341</v>
      </c>
      <c r="L382" s="156">
        <f>RES_hhdet_in_tes!L$86</f>
        <v>0.14168556970777674</v>
      </c>
      <c r="M382" s="156">
        <f>RES_hhdet_in_tes!M$86</f>
        <v>0</v>
      </c>
      <c r="N382" s="156">
        <f>RES_hhdet_in_tes!N$86</f>
        <v>8.45809557445968</v>
      </c>
      <c r="O382" s="156">
        <f>RES_hhdet_in_tes!O$86</f>
        <v>19.484986182325688</v>
      </c>
      <c r="P382" s="156">
        <f>RES_hhdet_in_tes!P$86</f>
        <v>77.752544580569747</v>
      </c>
      <c r="Q382" s="156">
        <f>RES_hhdet_in_tes!Q$86</f>
        <v>15.928253685103609</v>
      </c>
    </row>
    <row r="383" spans="1:17" ht="12" customHeight="1" x14ac:dyDescent="0.25">
      <c r="A383" s="158" t="s">
        <v>63</v>
      </c>
      <c r="B383" s="157"/>
      <c r="C383" s="157">
        <f>RES_hhdet_in_tes!C$87</f>
        <v>7.0199770198334264</v>
      </c>
      <c r="D383" s="157">
        <f>RES_hhdet_in_tes!D$87</f>
        <v>51.753318941575834</v>
      </c>
      <c r="E383" s="157">
        <f>RES_hhdet_in_tes!E$87</f>
        <v>22.217244192779745</v>
      </c>
      <c r="F383" s="157">
        <f>RES_hhdet_in_tes!F$87</f>
        <v>7.9826878007862874</v>
      </c>
      <c r="G383" s="157">
        <f>RES_hhdet_in_tes!G$87</f>
        <v>54.785339833318325</v>
      </c>
      <c r="H383" s="157">
        <f>RES_hhdet_in_tes!H$87</f>
        <v>69.371560751384351</v>
      </c>
      <c r="I383" s="157">
        <f>RES_hhdet_in_tes!I$87</f>
        <v>105.1266826405202</v>
      </c>
      <c r="J383" s="157">
        <f>RES_hhdet_in_tes!J$87</f>
        <v>11.481941234858484</v>
      </c>
      <c r="K383" s="157">
        <f>RES_hhdet_in_tes!K$87</f>
        <v>8.5328673071880612</v>
      </c>
      <c r="L383" s="157">
        <f>RES_hhdet_in_tes!L$87</f>
        <v>7.2040120929545232E-2</v>
      </c>
      <c r="M383" s="157">
        <f>RES_hhdet_in_tes!M$87</f>
        <v>0</v>
      </c>
      <c r="N383" s="157">
        <f>RES_hhdet_in_tes!N$87</f>
        <v>2.8257919679743679</v>
      </c>
      <c r="O383" s="157">
        <f>RES_hhdet_in_tes!O$87</f>
        <v>6.399129747504487</v>
      </c>
      <c r="P383" s="157">
        <f>RES_hhdet_in_tes!P$87</f>
        <v>31.160910705146023</v>
      </c>
      <c r="Q383" s="157">
        <f>RES_hhdet_in_tes!Q$87</f>
        <v>8.9378659560964699</v>
      </c>
    </row>
    <row r="384" spans="1:17" ht="12" customHeight="1" x14ac:dyDescent="0.25">
      <c r="A384" s="167" t="s">
        <v>156</v>
      </c>
      <c r="B384" s="132"/>
      <c r="C384" s="132">
        <f>RES_hhdet_in_tes!C$88</f>
        <v>1.1598334643713588</v>
      </c>
      <c r="D384" s="132">
        <f>RES_hhdet_in_tes!D$88</f>
        <v>8.7689574525124048</v>
      </c>
      <c r="E384" s="132">
        <f>RES_hhdet_in_tes!E$88</f>
        <v>9.9114627481240873</v>
      </c>
      <c r="F384" s="132">
        <f>RES_hhdet_in_tes!F$88</f>
        <v>0.93332343437002097</v>
      </c>
      <c r="G384" s="132">
        <f>RES_hhdet_in_tes!G$88</f>
        <v>25.37033319764679</v>
      </c>
      <c r="H384" s="132">
        <f>RES_hhdet_in_tes!H$88</f>
        <v>28.05500454168746</v>
      </c>
      <c r="I384" s="132">
        <f>RES_hhdet_in_tes!I$88</f>
        <v>59.005109230086788</v>
      </c>
      <c r="J384" s="132">
        <f>RES_hhdet_in_tes!J$88</f>
        <v>8.0486959085807825</v>
      </c>
      <c r="K384" s="132">
        <f>RES_hhdet_in_tes!K$88</f>
        <v>0</v>
      </c>
      <c r="L384" s="132">
        <f>RES_hhdet_in_tes!L$88</f>
        <v>0</v>
      </c>
      <c r="M384" s="132">
        <f>RES_hhdet_in_tes!M$88</f>
        <v>0</v>
      </c>
      <c r="N384" s="132">
        <f>RES_hhdet_in_tes!N$88</f>
        <v>0</v>
      </c>
      <c r="O384" s="132">
        <f>RES_hhdet_in_tes!O$88</f>
        <v>0</v>
      </c>
      <c r="P384" s="132">
        <f>RES_hhdet_in_tes!P$88</f>
        <v>21.124704151307895</v>
      </c>
      <c r="Q384" s="132">
        <f>RES_hhdet_in_tes!Q$88</f>
        <v>0</v>
      </c>
    </row>
    <row r="385" spans="1:17" ht="12" customHeight="1" x14ac:dyDescent="0.25">
      <c r="A385" s="167" t="s">
        <v>155</v>
      </c>
      <c r="B385" s="132"/>
      <c r="C385" s="132">
        <f>SUM(C386:C387)</f>
        <v>2.770273325201205E-2</v>
      </c>
      <c r="D385" s="132">
        <f t="shared" ref="D385:Q385" si="97">SUM(D386:D387)</f>
        <v>0.21963258261257967</v>
      </c>
      <c r="E385" s="132">
        <f t="shared" si="97"/>
        <v>0.30705602317195846</v>
      </c>
      <c r="F385" s="132">
        <f t="shared" si="97"/>
        <v>7.6896733598092029E-2</v>
      </c>
      <c r="G385" s="132">
        <f t="shared" si="97"/>
        <v>1.2249167649106329</v>
      </c>
      <c r="H385" s="132">
        <f t="shared" si="97"/>
        <v>1.8896903929377236</v>
      </c>
      <c r="I385" s="132">
        <f t="shared" si="97"/>
        <v>5.7884577090630831</v>
      </c>
      <c r="J385" s="132">
        <f t="shared" si="97"/>
        <v>3.4332453262777007</v>
      </c>
      <c r="K385" s="132">
        <f t="shared" si="97"/>
        <v>1.2726112666233083</v>
      </c>
      <c r="L385" s="132">
        <f t="shared" si="97"/>
        <v>7.2040120929545232E-2</v>
      </c>
      <c r="M385" s="132">
        <f t="shared" si="97"/>
        <v>0</v>
      </c>
      <c r="N385" s="132">
        <f t="shared" si="97"/>
        <v>2.8257919679743679</v>
      </c>
      <c r="O385" s="132">
        <f t="shared" si="97"/>
        <v>6.399129747504487</v>
      </c>
      <c r="P385" s="132">
        <f t="shared" si="97"/>
        <v>10.036206553838126</v>
      </c>
      <c r="Q385" s="132">
        <f t="shared" si="97"/>
        <v>0.38823217720977232</v>
      </c>
    </row>
    <row r="386" spans="1:17" ht="12" customHeight="1" x14ac:dyDescent="0.25">
      <c r="A386" s="166" t="s">
        <v>55</v>
      </c>
      <c r="B386" s="165"/>
      <c r="C386" s="165">
        <f>RES_hhdet_in_tes!C$90</f>
        <v>1.1396316277806262E-2</v>
      </c>
      <c r="D386" s="165">
        <f>RES_hhdet_in_tes!D$90</f>
        <v>9.3976050326651239E-2</v>
      </c>
      <c r="E386" s="165">
        <f>RES_hhdet_in_tes!E$90</f>
        <v>0.1418541264617415</v>
      </c>
      <c r="F386" s="165">
        <f>RES_hhdet_in_tes!F$90</f>
        <v>3.0086758674411528E-2</v>
      </c>
      <c r="G386" s="165">
        <f>RES_hhdet_in_tes!G$90</f>
        <v>0.52191424001881026</v>
      </c>
      <c r="H386" s="165">
        <f>RES_hhdet_in_tes!H$90</f>
        <v>0.80365348544204396</v>
      </c>
      <c r="I386" s="165">
        <f>RES_hhdet_in_tes!I$90</f>
        <v>2.4591554995867608</v>
      </c>
      <c r="J386" s="165">
        <f>RES_hhdet_in_tes!J$90</f>
        <v>1.5052370275275386</v>
      </c>
      <c r="K386" s="165">
        <f>RES_hhdet_in_tes!K$90</f>
        <v>0.56120175064668354</v>
      </c>
      <c r="L386" s="165">
        <f>RES_hhdet_in_tes!L$90</f>
        <v>3.0541387068841797E-2</v>
      </c>
      <c r="M386" s="165">
        <f>RES_hhdet_in_tes!M$90</f>
        <v>0</v>
      </c>
      <c r="N386" s="165">
        <f>RES_hhdet_in_tes!N$90</f>
        <v>1.1867934758833638</v>
      </c>
      <c r="O386" s="165">
        <f>RES_hhdet_in_tes!O$90</f>
        <v>2.6927590164657476</v>
      </c>
      <c r="P386" s="165">
        <f>RES_hhdet_in_tes!P$90</f>
        <v>4.2127273293076284</v>
      </c>
      <c r="Q386" s="165">
        <f>RES_hhdet_in_tes!Q$90</f>
        <v>0.16233975812814416</v>
      </c>
    </row>
    <row r="387" spans="1:17" ht="12" customHeight="1" x14ac:dyDescent="0.25">
      <c r="A387" s="147" t="s">
        <v>59</v>
      </c>
      <c r="B387" s="164"/>
      <c r="C387" s="164">
        <f>RES_hhdet_in_tes!C$91</f>
        <v>1.6306416974205786E-2</v>
      </c>
      <c r="D387" s="164">
        <f>RES_hhdet_in_tes!D$91</f>
        <v>0.12565653228592844</v>
      </c>
      <c r="E387" s="164">
        <f>RES_hhdet_in_tes!E$91</f>
        <v>0.16520189671021696</v>
      </c>
      <c r="F387" s="164">
        <f>RES_hhdet_in_tes!F$91</f>
        <v>4.6809974923680497E-2</v>
      </c>
      <c r="G387" s="164">
        <f>RES_hhdet_in_tes!G$91</f>
        <v>0.70300252489182269</v>
      </c>
      <c r="H387" s="164">
        <f>RES_hhdet_in_tes!H$91</f>
        <v>1.0860369074956795</v>
      </c>
      <c r="I387" s="164">
        <f>RES_hhdet_in_tes!I$91</f>
        <v>3.3293022094763218</v>
      </c>
      <c r="J387" s="164">
        <f>RES_hhdet_in_tes!J$91</f>
        <v>1.9280082987501621</v>
      </c>
      <c r="K387" s="164">
        <f>RES_hhdet_in_tes!K$91</f>
        <v>0.71140951597662472</v>
      </c>
      <c r="L387" s="164">
        <f>RES_hhdet_in_tes!L$91</f>
        <v>4.1498733860703442E-2</v>
      </c>
      <c r="M387" s="164">
        <f>RES_hhdet_in_tes!M$91</f>
        <v>0</v>
      </c>
      <c r="N387" s="164">
        <f>RES_hhdet_in_tes!N$91</f>
        <v>1.6389984920910039</v>
      </c>
      <c r="O387" s="164">
        <f>RES_hhdet_in_tes!O$91</f>
        <v>3.7063707310387395</v>
      </c>
      <c r="P387" s="164">
        <f>RES_hhdet_in_tes!P$91</f>
        <v>5.8234792245304972</v>
      </c>
      <c r="Q387" s="164">
        <f>RES_hhdet_in_tes!Q$91</f>
        <v>0.22589241908162813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5.7976462553850139</v>
      </c>
      <c r="D392" s="162">
        <f>RES_hhdet_in_tes!D$96</f>
        <v>42.214032242596495</v>
      </c>
      <c r="E392" s="162">
        <f>RES_hhdet_in_tes!E$96</f>
        <v>11.717877017051784</v>
      </c>
      <c r="F392" s="162">
        <f>RES_hhdet_in_tes!F$96</f>
        <v>6.7822245755843609</v>
      </c>
      <c r="G392" s="162">
        <f>RES_hhdet_in_tes!G$96</f>
        <v>27.244681568763482</v>
      </c>
      <c r="H392" s="162">
        <f>RES_hhdet_in_tes!H$96</f>
        <v>37.681763765320198</v>
      </c>
      <c r="I392" s="162">
        <f>RES_hhdet_in_tes!I$96</f>
        <v>36.035916323231255</v>
      </c>
      <c r="J392" s="162">
        <f>RES_hhdet_in_tes!J$96</f>
        <v>0</v>
      </c>
      <c r="K392" s="162">
        <f>RES_hhdet_in_tes!K$96</f>
        <v>4.5391906806786544</v>
      </c>
      <c r="L392" s="162">
        <f>RES_hhdet_in_tes!L$96</f>
        <v>0</v>
      </c>
      <c r="M392" s="162">
        <f>RES_hhdet_in_tes!M$96</f>
        <v>0</v>
      </c>
      <c r="N392" s="162">
        <f>RES_hhdet_in_tes!N$96</f>
        <v>0</v>
      </c>
      <c r="O392" s="162">
        <f>RES_hhdet_in_tes!O$96</f>
        <v>0</v>
      </c>
      <c r="P392" s="162">
        <f>RES_hhdet_in_tes!P$96</f>
        <v>0</v>
      </c>
      <c r="Q392" s="162">
        <f>RES_hhdet_in_tes!Q$96</f>
        <v>8.0483989254464579</v>
      </c>
    </row>
    <row r="393" spans="1:17" ht="12" customHeight="1" x14ac:dyDescent="0.25">
      <c r="A393" s="161" t="s">
        <v>141</v>
      </c>
      <c r="B393" s="160"/>
      <c r="C393" s="160">
        <f>SUM(C394:C395)</f>
        <v>3.4794566825042117E-2</v>
      </c>
      <c r="D393" s="160">
        <f t="shared" ref="D393:Q393" si="99">SUM(D394:D395)</f>
        <v>0.55069666385435156</v>
      </c>
      <c r="E393" s="160">
        <f t="shared" si="99"/>
        <v>0.2808484044319135</v>
      </c>
      <c r="F393" s="160">
        <f t="shared" si="99"/>
        <v>0.19024305723381313</v>
      </c>
      <c r="G393" s="160">
        <f t="shared" si="99"/>
        <v>0.94540830199741599</v>
      </c>
      <c r="H393" s="160">
        <f t="shared" si="99"/>
        <v>1.7451020514389797</v>
      </c>
      <c r="I393" s="160">
        <f t="shared" si="99"/>
        <v>4.2971993781390712</v>
      </c>
      <c r="J393" s="160">
        <f t="shared" si="99"/>
        <v>0</v>
      </c>
      <c r="K393" s="160">
        <f t="shared" si="99"/>
        <v>2.7210653598860994</v>
      </c>
      <c r="L393" s="160">
        <f t="shared" si="99"/>
        <v>0</v>
      </c>
      <c r="M393" s="160">
        <f t="shared" si="99"/>
        <v>0</v>
      </c>
      <c r="N393" s="160">
        <f t="shared" si="99"/>
        <v>0</v>
      </c>
      <c r="O393" s="160">
        <f t="shared" si="99"/>
        <v>0</v>
      </c>
      <c r="P393" s="160">
        <f t="shared" si="99"/>
        <v>0</v>
      </c>
      <c r="Q393" s="160">
        <f t="shared" si="99"/>
        <v>0.5012348534402401</v>
      </c>
    </row>
    <row r="394" spans="1:17" ht="12" customHeight="1" x14ac:dyDescent="0.25">
      <c r="A394" s="148" t="s">
        <v>60</v>
      </c>
      <c r="B394" s="156"/>
      <c r="C394" s="156">
        <f>RES_hhdet_in_tes!C$98</f>
        <v>1.5419636203346829E-2</v>
      </c>
      <c r="D394" s="156">
        <f>RES_hhdet_in_tes!D$98</f>
        <v>0.25299353670534674</v>
      </c>
      <c r="E394" s="156">
        <f>RES_hhdet_in_tes!E$98</f>
        <v>0.13084992316156088</v>
      </c>
      <c r="F394" s="156">
        <f>RES_hhdet_in_tes!F$98</f>
        <v>9.1282992176998423E-2</v>
      </c>
      <c r="G394" s="156">
        <f>RES_hhdet_in_tes!G$98</f>
        <v>0.45481687070888194</v>
      </c>
      <c r="H394" s="156">
        <f>RES_hhdet_in_tes!H$98</f>
        <v>0.81550697011403539</v>
      </c>
      <c r="I394" s="156">
        <f>RES_hhdet_in_tes!I$98</f>
        <v>1.9146826057121562</v>
      </c>
      <c r="J394" s="156">
        <f>RES_hhdet_in_tes!J$98</f>
        <v>0</v>
      </c>
      <c r="K394" s="156">
        <f>RES_hhdet_in_tes!K$98</f>
        <v>1.1681112376225307</v>
      </c>
      <c r="L394" s="156">
        <f>RES_hhdet_in_tes!L$98</f>
        <v>0</v>
      </c>
      <c r="M394" s="156">
        <f>RES_hhdet_in_tes!M$98</f>
        <v>0</v>
      </c>
      <c r="N394" s="156">
        <f>RES_hhdet_in_tes!N$98</f>
        <v>0</v>
      </c>
      <c r="O394" s="156">
        <f>RES_hhdet_in_tes!O$98</f>
        <v>0</v>
      </c>
      <c r="P394" s="156">
        <f>RES_hhdet_in_tes!P$98</f>
        <v>0</v>
      </c>
      <c r="Q394" s="156">
        <f>RES_hhdet_in_tes!Q$98</f>
        <v>0.25865648127193913</v>
      </c>
    </row>
    <row r="395" spans="1:17" ht="12" customHeight="1" x14ac:dyDescent="0.25">
      <c r="A395" s="148" t="s">
        <v>59</v>
      </c>
      <c r="B395" s="156"/>
      <c r="C395" s="156">
        <f>RES_hhdet_in_tes!C$99</f>
        <v>1.9374930621695291E-2</v>
      </c>
      <c r="D395" s="156">
        <f>RES_hhdet_in_tes!D$99</f>
        <v>0.29770312714900488</v>
      </c>
      <c r="E395" s="156">
        <f>RES_hhdet_in_tes!E$99</f>
        <v>0.14999848127035259</v>
      </c>
      <c r="F395" s="156">
        <f>RES_hhdet_in_tes!F$99</f>
        <v>9.8960065056814719E-2</v>
      </c>
      <c r="G395" s="156">
        <f>RES_hhdet_in_tes!G$99</f>
        <v>0.49059143128853411</v>
      </c>
      <c r="H395" s="156">
        <f>RES_hhdet_in_tes!H$99</f>
        <v>0.92959508132494428</v>
      </c>
      <c r="I395" s="156">
        <f>RES_hhdet_in_tes!I$99</f>
        <v>2.3825167724269147</v>
      </c>
      <c r="J395" s="156">
        <f>RES_hhdet_in_tes!J$99</f>
        <v>0</v>
      </c>
      <c r="K395" s="156">
        <f>RES_hhdet_in_tes!K$99</f>
        <v>1.5529541222635688</v>
      </c>
      <c r="L395" s="156">
        <f>RES_hhdet_in_tes!L$99</f>
        <v>0</v>
      </c>
      <c r="M395" s="156">
        <f>RES_hhdet_in_tes!M$99</f>
        <v>0</v>
      </c>
      <c r="N395" s="156">
        <f>RES_hhdet_in_tes!N$99</f>
        <v>0</v>
      </c>
      <c r="O395" s="156">
        <f>RES_hhdet_in_tes!O$99</f>
        <v>0</v>
      </c>
      <c r="P395" s="156">
        <f>RES_hhdet_in_tes!P$99</f>
        <v>0</v>
      </c>
      <c r="Q395" s="156">
        <f>RES_hhdet_in_tes!Q$99</f>
        <v>0.242578372168301</v>
      </c>
    </row>
    <row r="396" spans="1:17" ht="12" customHeight="1" x14ac:dyDescent="0.25">
      <c r="A396" s="158" t="s">
        <v>62</v>
      </c>
      <c r="B396" s="157"/>
      <c r="C396" s="157">
        <f>SUM(C397:C399)</f>
        <v>3.1989020269002486</v>
      </c>
      <c r="D396" s="157">
        <f t="shared" ref="D396:Q396" si="100">SUM(D397:D399)</f>
        <v>22.374988340429923</v>
      </c>
      <c r="E396" s="157">
        <f t="shared" si="100"/>
        <v>9.0292252299612183</v>
      </c>
      <c r="F396" s="157">
        <f t="shared" si="100"/>
        <v>3.635713197905476</v>
      </c>
      <c r="G396" s="157">
        <f t="shared" si="100"/>
        <v>24.832132998302409</v>
      </c>
      <c r="H396" s="157">
        <f t="shared" si="100"/>
        <v>33.995286151732209</v>
      </c>
      <c r="I396" s="157">
        <f t="shared" si="100"/>
        <v>50.881576447193162</v>
      </c>
      <c r="J396" s="157">
        <f t="shared" si="100"/>
        <v>4.9197613314174031</v>
      </c>
      <c r="K396" s="157">
        <f t="shared" si="100"/>
        <v>4.3160510878340421</v>
      </c>
      <c r="L396" s="157">
        <f t="shared" si="100"/>
        <v>3.8692013777830346E-2</v>
      </c>
      <c r="M396" s="157">
        <f t="shared" si="100"/>
        <v>0</v>
      </c>
      <c r="N396" s="157">
        <f t="shared" si="100"/>
        <v>1.5329276438193695</v>
      </c>
      <c r="O396" s="157">
        <f t="shared" si="100"/>
        <v>3.8368240794260844</v>
      </c>
      <c r="P396" s="157">
        <f t="shared" si="100"/>
        <v>17.848799067608699</v>
      </c>
      <c r="Q396" s="157">
        <f t="shared" si="100"/>
        <v>4.2110356005146032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0.38935787840229874</v>
      </c>
      <c r="F397" s="156">
        <f>RES_hhdet_in_tes!F$101</f>
        <v>0.70548786549702114</v>
      </c>
      <c r="G397" s="156">
        <f>RES_hhdet_in_tes!G$101</f>
        <v>0.66800093038000352</v>
      </c>
      <c r="H397" s="156">
        <f>RES_hhdet_in_tes!H$101</f>
        <v>0.83495361857684558</v>
      </c>
      <c r="I397" s="156">
        <f>RES_hhdet_in_tes!I$101</f>
        <v>0.87315959475669891</v>
      </c>
      <c r="J397" s="156">
        <f>RES_hhdet_in_tes!J$101</f>
        <v>0.32152283307869345</v>
      </c>
      <c r="K397" s="156">
        <f>RES_hhdet_in_tes!K$101</f>
        <v>0</v>
      </c>
      <c r="L397" s="156">
        <f>RES_hhdet_in_tes!L$101</f>
        <v>0</v>
      </c>
      <c r="M397" s="156">
        <f>RES_hhdet_in_tes!M$101</f>
        <v>0</v>
      </c>
      <c r="N397" s="156">
        <f>RES_hhdet_in_tes!N$101</f>
        <v>4.9105402558764305E-2</v>
      </c>
      <c r="O397" s="156">
        <f>RES_hhdet_in_tes!O$101</f>
        <v>1.4893357860674434E-2</v>
      </c>
      <c r="P397" s="156">
        <f>RES_hhdet_in_tes!P$101</f>
        <v>2.2595488938237249E-2</v>
      </c>
      <c r="Q397" s="156">
        <f>RES_hhdet_in_tes!Q$101</f>
        <v>0.42040469402580871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3.1989020269002486</v>
      </c>
      <c r="D399" s="57">
        <f>RES_hhdet_in_tes!D$103</f>
        <v>22.374988340429923</v>
      </c>
      <c r="E399" s="57">
        <f>RES_hhdet_in_tes!E$103</f>
        <v>8.6398673515589195</v>
      </c>
      <c r="F399" s="57">
        <f>RES_hhdet_in_tes!F$103</f>
        <v>2.9302253324084546</v>
      </c>
      <c r="G399" s="57">
        <f>RES_hhdet_in_tes!G$103</f>
        <v>24.164132067922406</v>
      </c>
      <c r="H399" s="57">
        <f>RES_hhdet_in_tes!H$103</f>
        <v>33.160332533155362</v>
      </c>
      <c r="I399" s="57">
        <f>RES_hhdet_in_tes!I$103</f>
        <v>50.008416852436461</v>
      </c>
      <c r="J399" s="57">
        <f>RES_hhdet_in_tes!J$103</f>
        <v>4.5982384983387101</v>
      </c>
      <c r="K399" s="57">
        <f>RES_hhdet_in_tes!K$103</f>
        <v>4.3160510878340421</v>
      </c>
      <c r="L399" s="57">
        <f>RES_hhdet_in_tes!L$103</f>
        <v>3.8692013777830346E-2</v>
      </c>
      <c r="M399" s="57">
        <f>RES_hhdet_in_tes!M$103</f>
        <v>0</v>
      </c>
      <c r="N399" s="57">
        <f>RES_hhdet_in_tes!N$103</f>
        <v>1.4838222412606052</v>
      </c>
      <c r="O399" s="57">
        <f>RES_hhdet_in_tes!O$103</f>
        <v>3.8219307215654101</v>
      </c>
      <c r="P399" s="57">
        <f>RES_hhdet_in_tes!P$103</f>
        <v>17.826203578670462</v>
      </c>
      <c r="Q399" s="57">
        <f>RES_hhdet_in_tes!Q$103</f>
        <v>3.7906309064887949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0.57445692248714675</v>
      </c>
      <c r="D401" s="175">
        <f t="shared" si="101"/>
        <v>0.58956420547431321</v>
      </c>
      <c r="E401" s="175">
        <f t="shared" si="101"/>
        <v>0.57658829750030061</v>
      </c>
      <c r="F401" s="175">
        <f t="shared" si="101"/>
        <v>0.64310183402362942</v>
      </c>
      <c r="G401" s="175">
        <f t="shared" si="101"/>
        <v>0.59121384501857333</v>
      </c>
      <c r="H401" s="175">
        <f t="shared" si="101"/>
        <v>0.60463131436516049</v>
      </c>
      <c r="I401" s="175">
        <f t="shared" si="101"/>
        <v>0.59906386613350271</v>
      </c>
      <c r="J401" s="175">
        <f t="shared" si="101"/>
        <v>0.61220556465941756</v>
      </c>
      <c r="K401" s="175">
        <f t="shared" si="101"/>
        <v>0.67227779696495649</v>
      </c>
      <c r="L401" s="175">
        <f t="shared" si="101"/>
        <v>0.73282785836301978</v>
      </c>
      <c r="M401" s="175" t="str">
        <f t="shared" si="101"/>
        <v/>
      </c>
      <c r="N401" s="175">
        <f t="shared" si="101"/>
        <v>0.82315278250304003</v>
      </c>
      <c r="O401" s="175">
        <f t="shared" si="101"/>
        <v>0.83719634942215282</v>
      </c>
      <c r="P401" s="175">
        <f t="shared" si="101"/>
        <v>0.81957616785452159</v>
      </c>
      <c r="Q401" s="175">
        <f t="shared" si="101"/>
        <v>0.82647320815816194</v>
      </c>
    </row>
    <row r="402" spans="1:17" ht="12" customHeight="1" x14ac:dyDescent="0.25">
      <c r="A402" s="158" t="s">
        <v>65</v>
      </c>
      <c r="B402" s="169"/>
      <c r="C402" s="169">
        <f t="shared" si="101"/>
        <v>0.49348019923558895</v>
      </c>
      <c r="D402" s="169">
        <f t="shared" si="101"/>
        <v>0.52739041191969593</v>
      </c>
      <c r="E402" s="169">
        <f t="shared" si="101"/>
        <v>0.53695867130380992</v>
      </c>
      <c r="F402" s="169">
        <f t="shared" si="101"/>
        <v>0.53781387150784277</v>
      </c>
      <c r="G402" s="169">
        <f t="shared" si="101"/>
        <v>0.54507831445057764</v>
      </c>
      <c r="H402" s="169">
        <f t="shared" si="101"/>
        <v>0.5495724413241081</v>
      </c>
      <c r="I402" s="169">
        <f t="shared" si="101"/>
        <v>0.55267652412395629</v>
      </c>
      <c r="J402" s="169">
        <f t="shared" si="101"/>
        <v>0.55527600874873362</v>
      </c>
      <c r="K402" s="169">
        <f t="shared" si="101"/>
        <v>0.54951192550036665</v>
      </c>
      <c r="L402" s="169">
        <f t="shared" si="101"/>
        <v>0.54623981655429166</v>
      </c>
      <c r="M402" s="169" t="str">
        <f t="shared" si="101"/>
        <v/>
      </c>
      <c r="N402" s="169">
        <f t="shared" si="101"/>
        <v>0.55212374430067768</v>
      </c>
      <c r="O402" s="169">
        <f t="shared" si="101"/>
        <v>0.55268392445395798</v>
      </c>
      <c r="P402" s="169">
        <f t="shared" si="101"/>
        <v>0.56536454853708051</v>
      </c>
      <c r="Q402" s="169">
        <f t="shared" si="101"/>
        <v>0.56529444635509396</v>
      </c>
    </row>
    <row r="403" spans="1:17" ht="12" customHeight="1" x14ac:dyDescent="0.25">
      <c r="A403" s="23" t="s">
        <v>157</v>
      </c>
      <c r="B403" s="73"/>
      <c r="C403" s="73">
        <f t="shared" si="101"/>
        <v>0.49042291179777708</v>
      </c>
      <c r="D403" s="73">
        <f t="shared" si="101"/>
        <v>0.5240127177281394</v>
      </c>
      <c r="E403" s="73">
        <f t="shared" si="101"/>
        <v>0.53340150096156558</v>
      </c>
      <c r="F403" s="73">
        <f t="shared" si="101"/>
        <v>0.53338431726449054</v>
      </c>
      <c r="G403" s="73">
        <f t="shared" si="101"/>
        <v>0.54112831197730982</v>
      </c>
      <c r="H403" s="73">
        <f t="shared" si="101"/>
        <v>0.54601863950931573</v>
      </c>
      <c r="I403" s="73">
        <f t="shared" si="101"/>
        <v>0.55037419815191313</v>
      </c>
      <c r="J403" s="73">
        <f t="shared" si="101"/>
        <v>0.553067100088797</v>
      </c>
      <c r="K403" s="73">
        <f t="shared" si="101"/>
        <v>0.54755680753341185</v>
      </c>
      <c r="L403" s="73">
        <f t="shared" si="101"/>
        <v>0.54410946910549773</v>
      </c>
      <c r="M403" s="73" t="str">
        <f t="shared" si="101"/>
        <v/>
      </c>
      <c r="N403" s="73">
        <f t="shared" si="101"/>
        <v>0.55041267486881695</v>
      </c>
      <c r="O403" s="73">
        <f t="shared" si="101"/>
        <v>0.55084979049951366</v>
      </c>
      <c r="P403" s="73">
        <f t="shared" si="101"/>
        <v>0.56374926473283826</v>
      </c>
      <c r="Q403" s="73">
        <f t="shared" si="101"/>
        <v>0.56227761139961641</v>
      </c>
    </row>
    <row r="404" spans="1:17" ht="12" customHeight="1" x14ac:dyDescent="0.25">
      <c r="A404" s="23" t="s">
        <v>60</v>
      </c>
      <c r="B404" s="73"/>
      <c r="C404" s="73">
        <f t="shared" si="101"/>
        <v>1.0376758803428201</v>
      </c>
      <c r="D404" s="73">
        <f t="shared" si="101"/>
        <v>1.0501905055258893</v>
      </c>
      <c r="E404" s="73">
        <f t="shared" si="101"/>
        <v>1.0522230315679075</v>
      </c>
      <c r="F404" s="73">
        <f t="shared" si="101"/>
        <v>1.0467724075204414</v>
      </c>
      <c r="G404" s="73">
        <f t="shared" si="101"/>
        <v>1.0442540726324643</v>
      </c>
      <c r="H404" s="73">
        <f t="shared" si="101"/>
        <v>1.0380001979579241</v>
      </c>
      <c r="I404" s="73">
        <f t="shared" si="101"/>
        <v>1.0302656385783893</v>
      </c>
      <c r="J404" s="73">
        <f t="shared" si="101"/>
        <v>1.0324247947057308</v>
      </c>
      <c r="K404" s="73">
        <f t="shared" si="101"/>
        <v>1.0195010012354206</v>
      </c>
      <c r="L404" s="73">
        <f t="shared" si="101"/>
        <v>1.011226351628187</v>
      </c>
      <c r="M404" s="73" t="str">
        <f t="shared" si="101"/>
        <v/>
      </c>
      <c r="N404" s="73">
        <f t="shared" si="101"/>
        <v>1.0168382227596817</v>
      </c>
      <c r="O404" s="73">
        <f t="shared" si="101"/>
        <v>1.0148990029680711</v>
      </c>
      <c r="P404" s="73">
        <f t="shared" si="101"/>
        <v>1.0336922831449886</v>
      </c>
      <c r="Q404" s="73">
        <f t="shared" si="101"/>
        <v>1.0283058922061963</v>
      </c>
    </row>
    <row r="405" spans="1:17" ht="12" customHeight="1" x14ac:dyDescent="0.25">
      <c r="A405" s="158" t="s">
        <v>112</v>
      </c>
      <c r="B405" s="169"/>
      <c r="C405" s="169">
        <f t="shared" si="101"/>
        <v>1.8575749843868541</v>
      </c>
      <c r="D405" s="169">
        <f t="shared" si="101"/>
        <v>1.9122116854348641</v>
      </c>
      <c r="E405" s="169">
        <f t="shared" si="101"/>
        <v>1.9684543510744188</v>
      </c>
      <c r="F405" s="169">
        <f t="shared" si="101"/>
        <v>2.0467119352623602</v>
      </c>
      <c r="G405" s="169">
        <f t="shared" si="101"/>
        <v>2.1323549973508977</v>
      </c>
      <c r="H405" s="169">
        <f t="shared" si="101"/>
        <v>2.1490197776335935</v>
      </c>
      <c r="I405" s="169">
        <f t="shared" si="101"/>
        <v>2.257259187596421</v>
      </c>
      <c r="J405" s="169">
        <f t="shared" si="101"/>
        <v>2.3794363633701283</v>
      </c>
      <c r="K405" s="169">
        <f t="shared" si="101"/>
        <v>2.5375610036550698</v>
      </c>
      <c r="L405" s="169">
        <f t="shared" si="101"/>
        <v>2.7836068327340695</v>
      </c>
      <c r="M405" s="169" t="str">
        <f t="shared" si="101"/>
        <v/>
      </c>
      <c r="N405" s="169">
        <f t="shared" si="101"/>
        <v>3.4526800931428658</v>
      </c>
      <c r="O405" s="169">
        <f t="shared" si="101"/>
        <v>3.7007751336044565</v>
      </c>
      <c r="P405" s="169">
        <f t="shared" si="101"/>
        <v>3.8419726533034106</v>
      </c>
      <c r="Q405" s="169">
        <f t="shared" si="101"/>
        <v>4.2708993221624603</v>
      </c>
    </row>
    <row r="406" spans="1:17" ht="12" customHeight="1" x14ac:dyDescent="0.25">
      <c r="A406" s="23" t="s">
        <v>60</v>
      </c>
      <c r="B406" s="73"/>
      <c r="C406" s="73">
        <f t="shared" si="101"/>
        <v>1.8575749843868541</v>
      </c>
      <c r="D406" s="73">
        <f t="shared" si="101"/>
        <v>1.9122116854348641</v>
      </c>
      <c r="E406" s="73">
        <f t="shared" si="101"/>
        <v>1.9684543510744188</v>
      </c>
      <c r="F406" s="73">
        <f t="shared" si="101"/>
        <v>2.0467119352623602</v>
      </c>
      <c r="G406" s="73">
        <f t="shared" si="101"/>
        <v>2.1323549973508977</v>
      </c>
      <c r="H406" s="73">
        <f t="shared" si="101"/>
        <v>2.1490197776335935</v>
      </c>
      <c r="I406" s="73">
        <f t="shared" si="101"/>
        <v>2.257259187596421</v>
      </c>
      <c r="J406" s="73">
        <f t="shared" si="101"/>
        <v>2.3794363633701283</v>
      </c>
      <c r="K406" s="73">
        <f t="shared" si="101"/>
        <v>2.5375610036550698</v>
      </c>
      <c r="L406" s="73">
        <f t="shared" si="101"/>
        <v>2.7836068327340695</v>
      </c>
      <c r="M406" s="73" t="str">
        <f t="shared" si="101"/>
        <v/>
      </c>
      <c r="N406" s="73">
        <f t="shared" si="101"/>
        <v>3.4526800931428658</v>
      </c>
      <c r="O406" s="73">
        <f t="shared" si="101"/>
        <v>3.7007751336044565</v>
      </c>
      <c r="P406" s="73">
        <f t="shared" si="101"/>
        <v>3.8419726533034106</v>
      </c>
      <c r="Q406" s="73">
        <f t="shared" si="101"/>
        <v>4.2708993221624603</v>
      </c>
    </row>
    <row r="407" spans="1:17" ht="12" customHeight="1" x14ac:dyDescent="0.25">
      <c r="A407" s="158" t="s">
        <v>63</v>
      </c>
      <c r="B407" s="169"/>
      <c r="C407" s="169">
        <f t="shared" si="101"/>
        <v>0.65317183477930618</v>
      </c>
      <c r="D407" s="169">
        <f t="shared" si="101"/>
        <v>0.65588272209169129</v>
      </c>
      <c r="E407" s="169">
        <f t="shared" si="101"/>
        <v>0.5918854995413636</v>
      </c>
      <c r="F407" s="169">
        <f t="shared" si="101"/>
        <v>0.67939715800331835</v>
      </c>
      <c r="G407" s="169">
        <f t="shared" si="101"/>
        <v>0.59484523897430086</v>
      </c>
      <c r="H407" s="169">
        <f t="shared" si="101"/>
        <v>0.61175947741468806</v>
      </c>
      <c r="I407" s="169">
        <f t="shared" si="101"/>
        <v>0.58179391539378489</v>
      </c>
      <c r="J407" s="169">
        <f t="shared" si="101"/>
        <v>0.54922363148806796</v>
      </c>
      <c r="K407" s="169">
        <f t="shared" si="101"/>
        <v>0.76512166176968066</v>
      </c>
      <c r="L407" s="169">
        <f t="shared" si="101"/>
        <v>0.71330554269026836</v>
      </c>
      <c r="M407" s="169" t="str">
        <f t="shared" si="101"/>
        <v/>
      </c>
      <c r="N407" s="169">
        <f t="shared" si="101"/>
        <v>0.71970075195643668</v>
      </c>
      <c r="O407" s="169">
        <f t="shared" si="101"/>
        <v>0.72247388795552803</v>
      </c>
      <c r="P407" s="169">
        <f t="shared" si="101"/>
        <v>0.56881264900341866</v>
      </c>
      <c r="Q407" s="169">
        <f t="shared" si="101"/>
        <v>0.74685745648486546</v>
      </c>
    </row>
    <row r="408" spans="1:17" ht="12" customHeight="1" x14ac:dyDescent="0.25">
      <c r="A408" s="167" t="s">
        <v>156</v>
      </c>
      <c r="B408" s="174"/>
      <c r="C408" s="174">
        <f t="shared" si="101"/>
        <v>0.48616601811851323</v>
      </c>
      <c r="D408" s="174">
        <f t="shared" si="101"/>
        <v>0.48901343764898686</v>
      </c>
      <c r="E408" s="174">
        <f t="shared" si="101"/>
        <v>0.49121346452079795</v>
      </c>
      <c r="F408" s="174">
        <f t="shared" si="101"/>
        <v>0.49398548182772362</v>
      </c>
      <c r="G408" s="174">
        <f t="shared" si="101"/>
        <v>0.49622477676460008</v>
      </c>
      <c r="H408" s="174">
        <f t="shared" si="101"/>
        <v>0.49859667795004337</v>
      </c>
      <c r="I408" s="174">
        <f t="shared" si="101"/>
        <v>0.5013682190131632</v>
      </c>
      <c r="J408" s="174">
        <f t="shared" si="101"/>
        <v>0.50422465201046807</v>
      </c>
      <c r="K408" s="174" t="str">
        <f t="shared" si="101"/>
        <v/>
      </c>
      <c r="L408" s="174" t="str">
        <f t="shared" si="101"/>
        <v/>
      </c>
      <c r="M408" s="174" t="str">
        <f t="shared" si="101"/>
        <v/>
      </c>
      <c r="N408" s="174" t="str">
        <f t="shared" si="101"/>
        <v/>
      </c>
      <c r="O408" s="174" t="str">
        <f t="shared" si="101"/>
        <v/>
      </c>
      <c r="P408" s="174">
        <f t="shared" si="101"/>
        <v>0.51623660565676388</v>
      </c>
      <c r="Q408" s="174" t="str">
        <f t="shared" si="101"/>
        <v/>
      </c>
    </row>
    <row r="409" spans="1:17" ht="12" customHeight="1" x14ac:dyDescent="0.25">
      <c r="A409" s="167" t="s">
        <v>155</v>
      </c>
      <c r="B409" s="174"/>
      <c r="C409" s="174">
        <f t="shared" si="101"/>
        <v>0.69745621933074808</v>
      </c>
      <c r="D409" s="174">
        <f t="shared" si="101"/>
        <v>0.68998107392878383</v>
      </c>
      <c r="E409" s="174">
        <f t="shared" si="101"/>
        <v>0.66823930747082116</v>
      </c>
      <c r="F409" s="174">
        <f t="shared" si="101"/>
        <v>0.73862388908721544</v>
      </c>
      <c r="G409" s="174">
        <f t="shared" si="101"/>
        <v>0.69964378031999441</v>
      </c>
      <c r="H409" s="174">
        <f t="shared" si="101"/>
        <v>0.70049833642304626</v>
      </c>
      <c r="I409" s="174">
        <f t="shared" si="101"/>
        <v>0.70325222105235741</v>
      </c>
      <c r="J409" s="174">
        <f t="shared" si="101"/>
        <v>0.6945323830209974</v>
      </c>
      <c r="K409" s="174">
        <f t="shared" si="101"/>
        <v>0.69554324010531732</v>
      </c>
      <c r="L409" s="174">
        <f t="shared" si="101"/>
        <v>0.71330554269026836</v>
      </c>
      <c r="M409" s="174" t="str">
        <f t="shared" si="101"/>
        <v/>
      </c>
      <c r="N409" s="174">
        <f t="shared" si="101"/>
        <v>0.71970075195643668</v>
      </c>
      <c r="O409" s="174">
        <f t="shared" si="101"/>
        <v>0.72247388795552803</v>
      </c>
      <c r="P409" s="174">
        <f t="shared" si="101"/>
        <v>0.72401928321174358</v>
      </c>
      <c r="Q409" s="174">
        <f t="shared" si="101"/>
        <v>0.72609610852148554</v>
      </c>
    </row>
    <row r="410" spans="1:17" ht="12" customHeight="1" x14ac:dyDescent="0.25">
      <c r="A410" s="166" t="s">
        <v>55</v>
      </c>
      <c r="B410" s="173"/>
      <c r="C410" s="173">
        <f t="shared" si="101"/>
        <v>0.47230143605101865</v>
      </c>
      <c r="D410" s="173">
        <f t="shared" si="101"/>
        <v>0.48731008626567035</v>
      </c>
      <c r="E410" s="173">
        <f t="shared" si="101"/>
        <v>0.48447697040080212</v>
      </c>
      <c r="F410" s="173">
        <f t="shared" si="101"/>
        <v>0.50904669052029983</v>
      </c>
      <c r="G410" s="173">
        <f t="shared" si="101"/>
        <v>0.49686787743179367</v>
      </c>
      <c r="H410" s="173">
        <f t="shared" si="101"/>
        <v>0.49816694119308175</v>
      </c>
      <c r="I410" s="173">
        <f t="shared" si="101"/>
        <v>0.50137530850943124</v>
      </c>
      <c r="J410" s="173">
        <f t="shared" si="101"/>
        <v>0.50032069148185654</v>
      </c>
      <c r="K410" s="173">
        <f t="shared" si="101"/>
        <v>0.50231216167376302</v>
      </c>
      <c r="L410" s="173">
        <f t="shared" si="101"/>
        <v>0.51003105786583092</v>
      </c>
      <c r="M410" s="173" t="str">
        <f t="shared" si="101"/>
        <v/>
      </c>
      <c r="N410" s="173">
        <f t="shared" si="101"/>
        <v>0.5142959785820812</v>
      </c>
      <c r="O410" s="173">
        <f t="shared" si="101"/>
        <v>0.51880808112846544</v>
      </c>
      <c r="P410" s="173">
        <f t="shared" si="101"/>
        <v>0.52051100695148234</v>
      </c>
      <c r="Q410" s="173">
        <f t="shared" si="101"/>
        <v>0.52151288398434148</v>
      </c>
    </row>
    <row r="411" spans="1:17" ht="12" customHeight="1" x14ac:dyDescent="0.25">
      <c r="A411" s="147" t="s">
        <v>59</v>
      </c>
      <c r="B411" s="172"/>
      <c r="C411" s="172">
        <f t="shared" si="101"/>
        <v>1.0459304505023272</v>
      </c>
      <c r="D411" s="172">
        <f t="shared" si="101"/>
        <v>1.0014841937881949</v>
      </c>
      <c r="E411" s="172">
        <f t="shared" si="101"/>
        <v>0.9910036681520662</v>
      </c>
      <c r="F411" s="172">
        <f t="shared" si="101"/>
        <v>1.0401296399954676</v>
      </c>
      <c r="G411" s="172">
        <f t="shared" si="101"/>
        <v>1.0037680237368818</v>
      </c>
      <c r="H411" s="172">
        <f t="shared" si="101"/>
        <v>1.0014947267868759</v>
      </c>
      <c r="I411" s="172">
        <f t="shared" si="101"/>
        <v>1.0009434375361572</v>
      </c>
      <c r="J411" s="172">
        <f t="shared" si="101"/>
        <v>0.99653974044268823</v>
      </c>
      <c r="K411" s="172">
        <f t="shared" si="101"/>
        <v>0.99857016408928856</v>
      </c>
      <c r="L411" s="172">
        <f t="shared" si="101"/>
        <v>1.0093741252524302</v>
      </c>
      <c r="M411" s="172" t="str">
        <f t="shared" si="101"/>
        <v/>
      </c>
      <c r="N411" s="172">
        <f t="shared" si="101"/>
        <v>1.0125180924943318</v>
      </c>
      <c r="O411" s="172">
        <f t="shared" si="101"/>
        <v>1.0107454635184243</v>
      </c>
      <c r="P411" s="172">
        <f t="shared" si="101"/>
        <v>1.009557311382236</v>
      </c>
      <c r="Q411" s="172">
        <f t="shared" si="101"/>
        <v>1.0111653815217505</v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0.70013722721840499</v>
      </c>
      <c r="D416" s="171">
        <f t="shared" si="101"/>
        <v>0.70358093644001063</v>
      </c>
      <c r="E416" s="171">
        <f t="shared" si="101"/>
        <v>0.70742913372523619</v>
      </c>
      <c r="F416" s="171">
        <f t="shared" si="101"/>
        <v>0.71183056786595489</v>
      </c>
      <c r="G416" s="171">
        <f t="shared" si="101"/>
        <v>0.71518429895383695</v>
      </c>
      <c r="H416" s="171">
        <f t="shared" si="101"/>
        <v>0.71947953510318152</v>
      </c>
      <c r="I416" s="171">
        <f t="shared" si="101"/>
        <v>0.72410090356457824</v>
      </c>
      <c r="J416" s="171" t="str">
        <f t="shared" si="101"/>
        <v/>
      </c>
      <c r="K416" s="171">
        <f t="shared" si="101"/>
        <v>0.73272827608786562</v>
      </c>
      <c r="L416" s="171" t="str">
        <f t="shared" si="101"/>
        <v/>
      </c>
      <c r="M416" s="171" t="str">
        <f t="shared" si="101"/>
        <v/>
      </c>
      <c r="N416" s="171" t="str">
        <f t="shared" si="101"/>
        <v/>
      </c>
      <c r="O416" s="171" t="str">
        <f t="shared" si="101"/>
        <v/>
      </c>
      <c r="P416" s="171" t="str">
        <f t="shared" si="101"/>
        <v/>
      </c>
      <c r="Q416" s="171">
        <f t="shared" si="101"/>
        <v>0.74267077931072278</v>
      </c>
    </row>
    <row r="417" spans="1:17" ht="12" customHeight="1" x14ac:dyDescent="0.25">
      <c r="A417" s="161" t="s">
        <v>141</v>
      </c>
      <c r="B417" s="170"/>
      <c r="C417" s="170">
        <f t="shared" ref="C417:Q423" si="102">IF(C393=0,"",C393/C369)</f>
        <v>0.84049517884091973</v>
      </c>
      <c r="D417" s="170">
        <f t="shared" si="102"/>
        <v>0.83784201377457235</v>
      </c>
      <c r="E417" s="170">
        <f t="shared" si="102"/>
        <v>0.83747116949767408</v>
      </c>
      <c r="F417" s="170">
        <f t="shared" si="102"/>
        <v>0.83323988754743261</v>
      </c>
      <c r="G417" s="170">
        <f t="shared" si="102"/>
        <v>0.83808436426003119</v>
      </c>
      <c r="H417" s="170">
        <f t="shared" si="102"/>
        <v>0.848134506242743</v>
      </c>
      <c r="I417" s="170">
        <f t="shared" si="102"/>
        <v>0.85799209511827246</v>
      </c>
      <c r="J417" s="170" t="str">
        <f t="shared" si="102"/>
        <v/>
      </c>
      <c r="K417" s="170">
        <f t="shared" si="102"/>
        <v>0.86998386653824455</v>
      </c>
      <c r="L417" s="170" t="str">
        <f t="shared" si="102"/>
        <v/>
      </c>
      <c r="M417" s="170" t="str">
        <f t="shared" si="102"/>
        <v/>
      </c>
      <c r="N417" s="170" t="str">
        <f t="shared" si="102"/>
        <v/>
      </c>
      <c r="O417" s="170" t="str">
        <f t="shared" si="102"/>
        <v/>
      </c>
      <c r="P417" s="170" t="str">
        <f t="shared" si="102"/>
        <v/>
      </c>
      <c r="Q417" s="170">
        <f t="shared" si="102"/>
        <v>0.84168712538649793</v>
      </c>
    </row>
    <row r="418" spans="1:17" ht="12" customHeight="1" x14ac:dyDescent="0.25">
      <c r="A418" s="148" t="s">
        <v>60</v>
      </c>
      <c r="B418" s="73"/>
      <c r="C418" s="73">
        <f t="shared" si="102"/>
        <v>0.70016791735222139</v>
      </c>
      <c r="D418" s="73">
        <f t="shared" si="102"/>
        <v>0.70358710234357502</v>
      </c>
      <c r="E418" s="73">
        <f t="shared" si="102"/>
        <v>0.7056824636387965</v>
      </c>
      <c r="F418" s="73">
        <f t="shared" si="102"/>
        <v>0.70611190053064099</v>
      </c>
      <c r="G418" s="73">
        <f t="shared" si="102"/>
        <v>0.71300965669552763</v>
      </c>
      <c r="H418" s="73">
        <f t="shared" si="102"/>
        <v>0.72107056037738104</v>
      </c>
      <c r="I418" s="73">
        <f t="shared" si="102"/>
        <v>0.72664636255532111</v>
      </c>
      <c r="J418" s="73" t="str">
        <f t="shared" si="102"/>
        <v/>
      </c>
      <c r="K418" s="73">
        <f t="shared" si="102"/>
        <v>0.73467287244989554</v>
      </c>
      <c r="L418" s="73" t="str">
        <f t="shared" si="102"/>
        <v/>
      </c>
      <c r="M418" s="73" t="str">
        <f t="shared" si="102"/>
        <v/>
      </c>
      <c r="N418" s="73" t="str">
        <f t="shared" si="102"/>
        <v/>
      </c>
      <c r="O418" s="73" t="str">
        <f t="shared" si="102"/>
        <v/>
      </c>
      <c r="P418" s="73" t="str">
        <f t="shared" si="102"/>
        <v/>
      </c>
      <c r="Q418" s="73">
        <f t="shared" si="102"/>
        <v>0.73569406735414034</v>
      </c>
    </row>
    <row r="419" spans="1:17" ht="12" customHeight="1" x14ac:dyDescent="0.25">
      <c r="A419" s="148" t="s">
        <v>59</v>
      </c>
      <c r="B419" s="73"/>
      <c r="C419" s="73">
        <f t="shared" si="102"/>
        <v>1</v>
      </c>
      <c r="D419" s="73">
        <f t="shared" si="102"/>
        <v>1</v>
      </c>
      <c r="E419" s="73">
        <f t="shared" si="102"/>
        <v>1.0004588182408005</v>
      </c>
      <c r="F419" s="73">
        <f t="shared" si="102"/>
        <v>0.99917536644800575</v>
      </c>
      <c r="G419" s="73">
        <f t="shared" si="102"/>
        <v>1.0008486422132805</v>
      </c>
      <c r="H419" s="73">
        <f t="shared" si="102"/>
        <v>1.003221452138173</v>
      </c>
      <c r="I419" s="73">
        <f t="shared" si="102"/>
        <v>1.0038077814567647</v>
      </c>
      <c r="J419" s="73" t="str">
        <f t="shared" si="102"/>
        <v/>
      </c>
      <c r="K419" s="73">
        <f t="shared" si="102"/>
        <v>1.0098907383109343</v>
      </c>
      <c r="L419" s="73" t="str">
        <f t="shared" si="102"/>
        <v/>
      </c>
      <c r="M419" s="73" t="str">
        <f t="shared" si="102"/>
        <v/>
      </c>
      <c r="N419" s="73" t="str">
        <f t="shared" si="102"/>
        <v/>
      </c>
      <c r="O419" s="73" t="str">
        <f t="shared" si="102"/>
        <v/>
      </c>
      <c r="P419" s="73" t="str">
        <f t="shared" si="102"/>
        <v/>
      </c>
      <c r="Q419" s="73">
        <f t="shared" si="102"/>
        <v>0.99445689323989306</v>
      </c>
    </row>
    <row r="420" spans="1:17" ht="12" customHeight="1" x14ac:dyDescent="0.25">
      <c r="A420" s="158" t="s">
        <v>62</v>
      </c>
      <c r="B420" s="169"/>
      <c r="C420" s="169">
        <f t="shared" si="102"/>
        <v>0.83202362639220562</v>
      </c>
      <c r="D420" s="169">
        <f t="shared" si="102"/>
        <v>0.83416581885098684</v>
      </c>
      <c r="E420" s="169">
        <f t="shared" si="102"/>
        <v>0.78876186568942253</v>
      </c>
      <c r="F420" s="169">
        <f t="shared" si="102"/>
        <v>0.66213127174198727</v>
      </c>
      <c r="G420" s="169">
        <f t="shared" si="102"/>
        <v>0.81074506175118022</v>
      </c>
      <c r="H420" s="169">
        <f t="shared" si="102"/>
        <v>0.81562026448252967</v>
      </c>
      <c r="I420" s="169">
        <f t="shared" si="102"/>
        <v>0.82627284086283648</v>
      </c>
      <c r="J420" s="169">
        <f t="shared" si="102"/>
        <v>0.77780404585489638</v>
      </c>
      <c r="K420" s="169">
        <f t="shared" si="102"/>
        <v>0.85113856101753649</v>
      </c>
      <c r="L420" s="169">
        <f t="shared" si="102"/>
        <v>0.85323619414379748</v>
      </c>
      <c r="M420" s="169" t="str">
        <f t="shared" si="102"/>
        <v/>
      </c>
      <c r="N420" s="169">
        <f t="shared" si="102"/>
        <v>0.81999034011493843</v>
      </c>
      <c r="O420" s="169">
        <f t="shared" si="102"/>
        <v>0.85451495881904582</v>
      </c>
      <c r="P420" s="169">
        <f t="shared" si="102"/>
        <v>0.86050413414103344</v>
      </c>
      <c r="Q420" s="169">
        <f t="shared" si="102"/>
        <v>0.75661525195153978</v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>
        <f t="shared" si="102"/>
        <v>0.35381474851623329</v>
      </c>
      <c r="F421" s="73">
        <f t="shared" si="102"/>
        <v>0.3538119616162243</v>
      </c>
      <c r="G421" s="73">
        <f t="shared" si="102"/>
        <v>0.35377776074709411</v>
      </c>
      <c r="H421" s="73">
        <f t="shared" si="102"/>
        <v>0.35377168752114951</v>
      </c>
      <c r="I421" s="73">
        <f t="shared" si="102"/>
        <v>0.35405132028501246</v>
      </c>
      <c r="J421" s="73">
        <f t="shared" si="102"/>
        <v>0.3543037605432342</v>
      </c>
      <c r="K421" s="73" t="str">
        <f t="shared" si="102"/>
        <v/>
      </c>
      <c r="L421" s="73" t="str">
        <f t="shared" si="102"/>
        <v/>
      </c>
      <c r="M421" s="73" t="str">
        <f t="shared" si="102"/>
        <v/>
      </c>
      <c r="N421" s="73">
        <f t="shared" si="102"/>
        <v>0.35431329667286859</v>
      </c>
      <c r="O421" s="73">
        <f t="shared" si="102"/>
        <v>0.35442349441954496</v>
      </c>
      <c r="P421" s="73">
        <f t="shared" si="102"/>
        <v>0.35630631434875248</v>
      </c>
      <c r="Q421" s="73">
        <f t="shared" si="102"/>
        <v>0.35463826915434166</v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0.83202362639220562</v>
      </c>
      <c r="D423" s="65">
        <f t="shared" si="102"/>
        <v>0.83416581885098684</v>
      </c>
      <c r="E423" s="65">
        <f t="shared" si="102"/>
        <v>0.83502126082590589</v>
      </c>
      <c r="F423" s="65">
        <f t="shared" si="102"/>
        <v>0.83793448460119979</v>
      </c>
      <c r="G423" s="65">
        <f t="shared" si="102"/>
        <v>0.84076681307764511</v>
      </c>
      <c r="H423" s="65">
        <f t="shared" si="102"/>
        <v>0.84334221942697307</v>
      </c>
      <c r="I423" s="65">
        <f t="shared" si="102"/>
        <v>0.84597378256045186</v>
      </c>
      <c r="J423" s="65">
        <f t="shared" si="102"/>
        <v>0.8487411634675196</v>
      </c>
      <c r="K423" s="65">
        <f t="shared" si="102"/>
        <v>0.85113856101753649</v>
      </c>
      <c r="L423" s="65">
        <f t="shared" si="102"/>
        <v>0.85323619414379748</v>
      </c>
      <c r="M423" s="65" t="str">
        <f t="shared" si="102"/>
        <v/>
      </c>
      <c r="N423" s="65">
        <f t="shared" si="102"/>
        <v>0.85727811915538854</v>
      </c>
      <c r="O423" s="65">
        <f t="shared" si="102"/>
        <v>0.85923940536044852</v>
      </c>
      <c r="P423" s="65">
        <f t="shared" si="102"/>
        <v>0.86205036011208769</v>
      </c>
      <c r="Q423" s="65">
        <f t="shared" si="102"/>
        <v>0.86540588068546687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14296.666480416003</v>
      </c>
      <c r="D449" s="168">
        <f t="shared" ref="D449:Q449" si="110">SUM(D450,D453,D455,D468)</f>
        <v>14422.601873388099</v>
      </c>
      <c r="E449" s="168">
        <f t="shared" si="110"/>
        <v>19013.526098142906</v>
      </c>
      <c r="F449" s="168">
        <f t="shared" si="110"/>
        <v>14084.005125946191</v>
      </c>
      <c r="G449" s="168">
        <f t="shared" si="110"/>
        <v>17273.724960503023</v>
      </c>
      <c r="H449" s="168">
        <f t="shared" si="110"/>
        <v>16096.119754727119</v>
      </c>
      <c r="I449" s="168">
        <f t="shared" si="110"/>
        <v>15625.39664217626</v>
      </c>
      <c r="J449" s="168">
        <f t="shared" si="110"/>
        <v>17958.957161450366</v>
      </c>
      <c r="K449" s="168">
        <f t="shared" si="110"/>
        <v>16667.562627704643</v>
      </c>
      <c r="L449" s="168">
        <f t="shared" si="110"/>
        <v>17199.77412465664</v>
      </c>
      <c r="M449" s="168">
        <f t="shared" si="110"/>
        <v>0</v>
      </c>
      <c r="N449" s="168">
        <f t="shared" si="110"/>
        <v>16762.949189750958</v>
      </c>
      <c r="O449" s="168">
        <f t="shared" si="110"/>
        <v>16257.466841242051</v>
      </c>
      <c r="P449" s="168">
        <f t="shared" si="110"/>
        <v>13696.57341553926</v>
      </c>
      <c r="Q449" s="168">
        <f t="shared" si="110"/>
        <v>15954.442401529248</v>
      </c>
    </row>
    <row r="450" spans="1:17" ht="12" customHeight="1" x14ac:dyDescent="0.25">
      <c r="A450" s="158" t="s">
        <v>65</v>
      </c>
      <c r="B450" s="157"/>
      <c r="C450" s="157">
        <f>SUM(C451:C452)</f>
        <v>10414.590603959514</v>
      </c>
      <c r="D450" s="157">
        <f t="shared" ref="D450:Q450" si="111">SUM(D451:D452)</f>
        <v>10399.017951129426</v>
      </c>
      <c r="E450" s="157">
        <f t="shared" si="111"/>
        <v>14398.367496430896</v>
      </c>
      <c r="F450" s="157">
        <f t="shared" si="111"/>
        <v>9096.6373781501316</v>
      </c>
      <c r="G450" s="157">
        <f t="shared" si="111"/>
        <v>12749.283253224714</v>
      </c>
      <c r="H450" s="157">
        <f t="shared" si="111"/>
        <v>11660.16247064763</v>
      </c>
      <c r="I450" s="157">
        <f t="shared" si="111"/>
        <v>11377.380304191016</v>
      </c>
      <c r="J450" s="157">
        <f t="shared" si="111"/>
        <v>13344.355664069275</v>
      </c>
      <c r="K450" s="157">
        <f t="shared" si="111"/>
        <v>12844.883703871958</v>
      </c>
      <c r="L450" s="157">
        <f t="shared" si="111"/>
        <v>12824.461445744881</v>
      </c>
      <c r="M450" s="157">
        <f t="shared" si="111"/>
        <v>0</v>
      </c>
      <c r="N450" s="157">
        <f t="shared" si="111"/>
        <v>12230.020131890564</v>
      </c>
      <c r="O450" s="157">
        <f t="shared" si="111"/>
        <v>11827.594537043979</v>
      </c>
      <c r="P450" s="157">
        <f t="shared" si="111"/>
        <v>9105.2718583638361</v>
      </c>
      <c r="Q450" s="157">
        <f t="shared" si="111"/>
        <v>10760.309127465798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10356.408375897614</v>
      </c>
      <c r="D451" s="156">
        <f t="shared" si="112"/>
        <v>10332.263513093509</v>
      </c>
      <c r="E451" s="156">
        <f t="shared" si="112"/>
        <v>14299.648683094099</v>
      </c>
      <c r="F451" s="156">
        <f t="shared" si="112"/>
        <v>9018.1508501932167</v>
      </c>
      <c r="G451" s="156">
        <f t="shared" si="112"/>
        <v>12649.189590127336</v>
      </c>
      <c r="H451" s="156">
        <f t="shared" si="112"/>
        <v>11575.935926303917</v>
      </c>
      <c r="I451" s="156">
        <f t="shared" si="112"/>
        <v>11322.796212953897</v>
      </c>
      <c r="J451" s="156">
        <f t="shared" si="112"/>
        <v>13282.864082482813</v>
      </c>
      <c r="K451" s="156">
        <f t="shared" si="112"/>
        <v>12791.671346885654</v>
      </c>
      <c r="L451" s="156">
        <f t="shared" si="112"/>
        <v>12765.973817176304</v>
      </c>
      <c r="M451" s="156">
        <f t="shared" si="112"/>
        <v>0</v>
      </c>
      <c r="N451" s="156">
        <f t="shared" si="112"/>
        <v>12185.154635792962</v>
      </c>
      <c r="O451" s="156">
        <f t="shared" si="112"/>
        <v>11780.846493610414</v>
      </c>
      <c r="P451" s="156">
        <f t="shared" si="112"/>
        <v>9073.9753019946584</v>
      </c>
      <c r="Q451" s="156">
        <f t="shared" si="112"/>
        <v>10690.652246017959</v>
      </c>
    </row>
    <row r="452" spans="1:17" ht="12" customHeight="1" x14ac:dyDescent="0.25">
      <c r="A452" s="23" t="s">
        <v>60</v>
      </c>
      <c r="B452" s="156"/>
      <c r="C452" s="156">
        <f t="shared" si="112"/>
        <v>58.18222806189906</v>
      </c>
      <c r="D452" s="156">
        <f t="shared" si="112"/>
        <v>66.754438035917516</v>
      </c>
      <c r="E452" s="156">
        <f t="shared" si="112"/>
        <v>98.718813336796885</v>
      </c>
      <c r="F452" s="156">
        <f t="shared" si="112"/>
        <v>78.486527956914244</v>
      </c>
      <c r="G452" s="156">
        <f t="shared" si="112"/>
        <v>100.09366309737794</v>
      </c>
      <c r="H452" s="156">
        <f t="shared" si="112"/>
        <v>84.22654434371421</v>
      </c>
      <c r="I452" s="156">
        <f t="shared" si="112"/>
        <v>54.584091237117725</v>
      </c>
      <c r="J452" s="156">
        <f t="shared" si="112"/>
        <v>61.491581586463312</v>
      </c>
      <c r="K452" s="156">
        <f t="shared" si="112"/>
        <v>53.212356986302865</v>
      </c>
      <c r="L452" s="156">
        <f t="shared" si="112"/>
        <v>58.487628568576156</v>
      </c>
      <c r="M452" s="156">
        <f t="shared" si="112"/>
        <v>0</v>
      </c>
      <c r="N452" s="156">
        <f t="shared" si="112"/>
        <v>44.86549609760273</v>
      </c>
      <c r="O452" s="156">
        <f t="shared" si="112"/>
        <v>46.748043433565456</v>
      </c>
      <c r="P452" s="156">
        <f t="shared" si="112"/>
        <v>31.296556369178333</v>
      </c>
      <c r="Q452" s="156">
        <f t="shared" si="112"/>
        <v>69.656881447839595</v>
      </c>
    </row>
    <row r="453" spans="1:17" ht="12" customHeight="1" x14ac:dyDescent="0.25">
      <c r="A453" s="158" t="s">
        <v>112</v>
      </c>
      <c r="B453" s="157"/>
      <c r="C453" s="157">
        <f>C454</f>
        <v>306.60313449674345</v>
      </c>
      <c r="D453" s="157">
        <f t="shared" ref="D453:Q453" si="113">D454</f>
        <v>163.25877574984048</v>
      </c>
      <c r="E453" s="157">
        <f t="shared" si="113"/>
        <v>216.19653588892677</v>
      </c>
      <c r="F453" s="157">
        <f t="shared" si="113"/>
        <v>585.78501846658673</v>
      </c>
      <c r="G453" s="157">
        <f t="shared" si="113"/>
        <v>221.06864986332752</v>
      </c>
      <c r="H453" s="157">
        <f t="shared" si="113"/>
        <v>247.77622589495479</v>
      </c>
      <c r="I453" s="157">
        <f t="shared" si="113"/>
        <v>208.98272356580705</v>
      </c>
      <c r="J453" s="157">
        <f t="shared" si="113"/>
        <v>453.15759619648645</v>
      </c>
      <c r="K453" s="157">
        <f t="shared" si="113"/>
        <v>641.18529981637846</v>
      </c>
      <c r="L453" s="157">
        <f t="shared" si="113"/>
        <v>1129.086371638215</v>
      </c>
      <c r="M453" s="157">
        <f t="shared" si="113"/>
        <v>0</v>
      </c>
      <c r="N453" s="157">
        <f t="shared" si="113"/>
        <v>1346.7214063018412</v>
      </c>
      <c r="O453" s="157">
        <f t="shared" si="113"/>
        <v>1253.1291449313496</v>
      </c>
      <c r="P453" s="157">
        <f t="shared" si="113"/>
        <v>970.29007501621447</v>
      </c>
      <c r="Q453" s="157">
        <f t="shared" si="113"/>
        <v>911.06529408905453</v>
      </c>
    </row>
    <row r="454" spans="1:17" ht="12" customHeight="1" x14ac:dyDescent="0.25">
      <c r="A454" s="23" t="s">
        <v>60</v>
      </c>
      <c r="B454" s="156"/>
      <c r="C454" s="156">
        <f t="shared" si="112"/>
        <v>306.60313449674345</v>
      </c>
      <c r="D454" s="156">
        <f t="shared" si="112"/>
        <v>163.25877574984048</v>
      </c>
      <c r="E454" s="156">
        <f t="shared" si="112"/>
        <v>216.19653588892677</v>
      </c>
      <c r="F454" s="156">
        <f t="shared" si="112"/>
        <v>585.78501846658673</v>
      </c>
      <c r="G454" s="156">
        <f t="shared" si="112"/>
        <v>221.06864986332752</v>
      </c>
      <c r="H454" s="156">
        <f t="shared" si="112"/>
        <v>247.77622589495479</v>
      </c>
      <c r="I454" s="156">
        <f t="shared" si="112"/>
        <v>208.98272356580705</v>
      </c>
      <c r="J454" s="156">
        <f t="shared" si="112"/>
        <v>453.15759619648645</v>
      </c>
      <c r="K454" s="156">
        <f t="shared" si="112"/>
        <v>641.18529981637846</v>
      </c>
      <c r="L454" s="156">
        <f t="shared" si="112"/>
        <v>1129.086371638215</v>
      </c>
      <c r="M454" s="156">
        <f t="shared" si="112"/>
        <v>0</v>
      </c>
      <c r="N454" s="156">
        <f t="shared" si="112"/>
        <v>1346.7214063018412</v>
      </c>
      <c r="O454" s="156">
        <f t="shared" si="112"/>
        <v>1253.1291449313496</v>
      </c>
      <c r="P454" s="156">
        <f t="shared" si="112"/>
        <v>970.29007501621447</v>
      </c>
      <c r="Q454" s="156">
        <f t="shared" si="112"/>
        <v>911.06529408905453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2633.4168832990181</v>
      </c>
      <c r="D455" s="157">
        <f t="shared" ref="D455:Q455" si="114">IF(D359=0,0,D359/0.086*1000000/SUM(D$62:D$67))</f>
        <v>2880.9751535265254</v>
      </c>
      <c r="E455" s="157">
        <f t="shared" si="114"/>
        <v>3370.9387688313809</v>
      </c>
      <c r="F455" s="157">
        <f t="shared" si="114"/>
        <v>2999.7302786812688</v>
      </c>
      <c r="G455" s="157">
        <f t="shared" si="114"/>
        <v>3229.4040862410102</v>
      </c>
      <c r="H455" s="157">
        <f t="shared" si="114"/>
        <v>3062.5176768054475</v>
      </c>
      <c r="I455" s="157">
        <f t="shared" si="114"/>
        <v>3012.4168296174839</v>
      </c>
      <c r="J455" s="157">
        <f t="shared" si="114"/>
        <v>3194.8258140912471</v>
      </c>
      <c r="K455" s="157">
        <f t="shared" si="114"/>
        <v>2187.0494335630738</v>
      </c>
      <c r="L455" s="157">
        <f t="shared" si="114"/>
        <v>2240.3108022560436</v>
      </c>
      <c r="M455" s="157">
        <f t="shared" si="114"/>
        <v>0</v>
      </c>
      <c r="N455" s="157">
        <f t="shared" si="114"/>
        <v>2158.4885329814351</v>
      </c>
      <c r="O455" s="157">
        <f t="shared" si="114"/>
        <v>2108.0804790524435</v>
      </c>
      <c r="P455" s="157">
        <f t="shared" si="114"/>
        <v>2626.5286580380744</v>
      </c>
      <c r="Q455" s="157">
        <f t="shared" si="114"/>
        <v>2923.4575284929524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3139.1647657040735</v>
      </c>
      <c r="D456" s="132">
        <f t="shared" ref="D456:Q456" si="115">IF(D360=0,0,D360/0.086*1000000/D$62)</f>
        <v>3376.8883533327312</v>
      </c>
      <c r="E456" s="132">
        <f t="shared" si="115"/>
        <v>3992.8239738830466</v>
      </c>
      <c r="F456" s="132">
        <f t="shared" si="115"/>
        <v>2991.2662272945145</v>
      </c>
      <c r="G456" s="132">
        <f t="shared" si="115"/>
        <v>3471.4329590342045</v>
      </c>
      <c r="H456" s="132">
        <f t="shared" si="115"/>
        <v>3434.6010725033652</v>
      </c>
      <c r="I456" s="132">
        <f t="shared" si="115"/>
        <v>3408.3864845978733</v>
      </c>
      <c r="J456" s="132">
        <f t="shared" si="115"/>
        <v>3564.1760335061217</v>
      </c>
      <c r="K456" s="132">
        <f t="shared" si="115"/>
        <v>0</v>
      </c>
      <c r="L456" s="132">
        <f t="shared" si="115"/>
        <v>0</v>
      </c>
      <c r="M456" s="132">
        <f t="shared" si="115"/>
        <v>0</v>
      </c>
      <c r="N456" s="132">
        <f t="shared" si="115"/>
        <v>0</v>
      </c>
      <c r="O456" s="132">
        <f t="shared" si="115"/>
        <v>0</v>
      </c>
      <c r="P456" s="132">
        <f t="shared" si="115"/>
        <v>2918.4891394023921</v>
      </c>
      <c r="Q456" s="132">
        <f t="shared" si="115"/>
        <v>0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2186.1768945358026</v>
      </c>
      <c r="D457" s="132">
        <f t="shared" ref="D457:Q457" si="116">IF(D361=0,0,D361/0.086*1000000/D$63)</f>
        <v>2330.9390586390514</v>
      </c>
      <c r="E457" s="132">
        <f t="shared" si="116"/>
        <v>2607.4820595692327</v>
      </c>
      <c r="F457" s="132">
        <f t="shared" si="116"/>
        <v>2096.3161508383214</v>
      </c>
      <c r="G457" s="132">
        <f t="shared" si="116"/>
        <v>2357.1835888517485</v>
      </c>
      <c r="H457" s="132">
        <f t="shared" si="116"/>
        <v>2335.1029937084018</v>
      </c>
      <c r="I457" s="132">
        <f t="shared" si="116"/>
        <v>2318.77697611656</v>
      </c>
      <c r="J457" s="132">
        <f t="shared" si="116"/>
        <v>2393.7866316946211</v>
      </c>
      <c r="K457" s="132">
        <f t="shared" si="116"/>
        <v>2376.4971649177692</v>
      </c>
      <c r="L457" s="132">
        <f t="shared" si="116"/>
        <v>2240.3108022560436</v>
      </c>
      <c r="M457" s="132">
        <f t="shared" si="116"/>
        <v>0</v>
      </c>
      <c r="N457" s="132">
        <f t="shared" si="116"/>
        <v>2158.4885329814351</v>
      </c>
      <c r="O457" s="132">
        <f t="shared" si="116"/>
        <v>2108.0804790524435</v>
      </c>
      <c r="P457" s="132">
        <f t="shared" si="116"/>
        <v>2027.7111816085855</v>
      </c>
      <c r="Q457" s="132">
        <f t="shared" si="116"/>
        <v>2016.676219702696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1328.0819019538988</v>
      </c>
      <c r="D458" s="165">
        <f t="shared" si="117"/>
        <v>1412.1574352835628</v>
      </c>
      <c r="E458" s="165">
        <f t="shared" si="117"/>
        <v>1661.5161326757118</v>
      </c>
      <c r="F458" s="165">
        <f t="shared" si="117"/>
        <v>1190.117995360644</v>
      </c>
      <c r="G458" s="165">
        <f t="shared" si="117"/>
        <v>1414.2364739480156</v>
      </c>
      <c r="H458" s="165">
        <f t="shared" si="117"/>
        <v>1396.4211640031253</v>
      </c>
      <c r="I458" s="165">
        <f t="shared" si="117"/>
        <v>1381.7525551912004</v>
      </c>
      <c r="J458" s="165">
        <f t="shared" si="117"/>
        <v>1456.8992794279586</v>
      </c>
      <c r="K458" s="165">
        <f t="shared" si="117"/>
        <v>1451.1456182799689</v>
      </c>
      <c r="L458" s="165">
        <f t="shared" si="117"/>
        <v>1328.3165163262795</v>
      </c>
      <c r="M458" s="165">
        <f t="shared" si="117"/>
        <v>0</v>
      </c>
      <c r="N458" s="165">
        <f t="shared" si="117"/>
        <v>1268.596584053844</v>
      </c>
      <c r="O458" s="165">
        <f t="shared" si="117"/>
        <v>1235.3191744800338</v>
      </c>
      <c r="P458" s="165">
        <f t="shared" si="117"/>
        <v>1183.9137669585573</v>
      </c>
      <c r="Q458" s="165">
        <f t="shared" si="117"/>
        <v>1174.0824905802688</v>
      </c>
    </row>
    <row r="459" spans="1:17" ht="12" customHeight="1" x14ac:dyDescent="0.25">
      <c r="A459" s="147" t="s">
        <v>59</v>
      </c>
      <c r="B459" s="164"/>
      <c r="C459" s="164">
        <f t="shared" si="117"/>
        <v>858.09499258190408</v>
      </c>
      <c r="D459" s="164">
        <f t="shared" si="117"/>
        <v>918.78162335548859</v>
      </c>
      <c r="E459" s="164">
        <f t="shared" si="117"/>
        <v>945.96592689352099</v>
      </c>
      <c r="F459" s="164">
        <f t="shared" si="117"/>
        <v>906.19815547767735</v>
      </c>
      <c r="G459" s="164">
        <f t="shared" si="117"/>
        <v>942.94711490373231</v>
      </c>
      <c r="H459" s="164">
        <f t="shared" si="117"/>
        <v>938.6818297052763</v>
      </c>
      <c r="I459" s="164">
        <f t="shared" si="117"/>
        <v>937.02442092535978</v>
      </c>
      <c r="J459" s="164">
        <f t="shared" si="117"/>
        <v>936.88735226666233</v>
      </c>
      <c r="K459" s="164">
        <f t="shared" si="117"/>
        <v>925.35154663780031</v>
      </c>
      <c r="L459" s="164">
        <f t="shared" si="117"/>
        <v>911.99428592976403</v>
      </c>
      <c r="M459" s="164">
        <f t="shared" si="117"/>
        <v>0</v>
      </c>
      <c r="N459" s="164">
        <f t="shared" si="117"/>
        <v>889.89194892759099</v>
      </c>
      <c r="O459" s="164">
        <f t="shared" si="117"/>
        <v>872.76130457240913</v>
      </c>
      <c r="P459" s="164">
        <f t="shared" si="117"/>
        <v>843.79741465002849</v>
      </c>
      <c r="Q459" s="164">
        <f t="shared" si="117"/>
        <v>842.59372912242679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2523.4724320250357</v>
      </c>
      <c r="D464" s="162">
        <f t="shared" ref="D464:Q464" si="121">IF(D368=0,0,D368/0.086*1000000/D$66)</f>
        <v>2775.3491257504879</v>
      </c>
      <c r="E464" s="162">
        <f t="shared" si="121"/>
        <v>2882.8988339038469</v>
      </c>
      <c r="F464" s="162">
        <f t="shared" si="121"/>
        <v>3043.4407672294442</v>
      </c>
      <c r="G464" s="162">
        <f t="shared" si="121"/>
        <v>3040.1998109357896</v>
      </c>
      <c r="H464" s="162">
        <f t="shared" si="121"/>
        <v>2830.9270365188531</v>
      </c>
      <c r="I464" s="162">
        <f t="shared" si="121"/>
        <v>2570.0437303910894</v>
      </c>
      <c r="J464" s="162">
        <f t="shared" si="121"/>
        <v>0</v>
      </c>
      <c r="K464" s="162">
        <f t="shared" si="121"/>
        <v>2338.8082906404525</v>
      </c>
      <c r="L464" s="162">
        <f t="shared" si="121"/>
        <v>0</v>
      </c>
      <c r="M464" s="162">
        <f t="shared" si="121"/>
        <v>0</v>
      </c>
      <c r="N464" s="162">
        <f t="shared" si="121"/>
        <v>0</v>
      </c>
      <c r="O464" s="162">
        <f t="shared" si="121"/>
        <v>0</v>
      </c>
      <c r="P464" s="162">
        <f t="shared" si="121"/>
        <v>0</v>
      </c>
      <c r="Q464" s="162">
        <f t="shared" si="121"/>
        <v>3058.1169518055249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1917.8031815263112</v>
      </c>
      <c r="D465" s="160">
        <f t="shared" ref="D465:Q465" si="122">IF(D369=0,0,D369/0.086*1000000/D$67)</f>
        <v>2031.5759767819864</v>
      </c>
      <c r="E465" s="160">
        <f t="shared" si="122"/>
        <v>2095.8211299014338</v>
      </c>
      <c r="F465" s="160">
        <f t="shared" si="122"/>
        <v>2174.6245132390759</v>
      </c>
      <c r="G465" s="160">
        <f t="shared" si="122"/>
        <v>2176.1979317130763</v>
      </c>
      <c r="H465" s="160">
        <f t="shared" si="122"/>
        <v>2080.7585024053801</v>
      </c>
      <c r="I465" s="160">
        <f t="shared" si="122"/>
        <v>1971.5720876521755</v>
      </c>
      <c r="J465" s="160">
        <f t="shared" si="122"/>
        <v>0</v>
      </c>
      <c r="K465" s="160">
        <f t="shared" si="122"/>
        <v>1861.0775716887078</v>
      </c>
      <c r="L465" s="160">
        <f t="shared" si="122"/>
        <v>0</v>
      </c>
      <c r="M465" s="160">
        <f t="shared" si="122"/>
        <v>0</v>
      </c>
      <c r="N465" s="160">
        <f t="shared" si="122"/>
        <v>0</v>
      </c>
      <c r="O465" s="160">
        <f t="shared" si="122"/>
        <v>0</v>
      </c>
      <c r="P465" s="160">
        <f t="shared" si="122"/>
        <v>0</v>
      </c>
      <c r="Q465" s="160">
        <f t="shared" si="122"/>
        <v>2091.7620932658224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1020.2338948731427</v>
      </c>
      <c r="D466" s="156">
        <f t="shared" si="123"/>
        <v>1111.4100360125879</v>
      </c>
      <c r="E466" s="156">
        <f t="shared" si="123"/>
        <v>1158.8207561966872</v>
      </c>
      <c r="F466" s="156">
        <f t="shared" si="123"/>
        <v>1231.2942485127103</v>
      </c>
      <c r="G466" s="156">
        <f t="shared" si="123"/>
        <v>1230.5743935328985</v>
      </c>
      <c r="H466" s="156">
        <f t="shared" si="123"/>
        <v>1143.7088831091958</v>
      </c>
      <c r="I466" s="156">
        <f t="shared" si="123"/>
        <v>1037.2516429822579</v>
      </c>
      <c r="J466" s="156">
        <f t="shared" si="123"/>
        <v>0</v>
      </c>
      <c r="K466" s="156">
        <f t="shared" si="123"/>
        <v>946.07790219821425</v>
      </c>
      <c r="L466" s="156">
        <f t="shared" si="123"/>
        <v>0</v>
      </c>
      <c r="M466" s="156">
        <f t="shared" si="123"/>
        <v>0</v>
      </c>
      <c r="N466" s="156">
        <f t="shared" si="123"/>
        <v>0</v>
      </c>
      <c r="O466" s="156">
        <f t="shared" si="123"/>
        <v>0</v>
      </c>
      <c r="P466" s="156">
        <f t="shared" si="123"/>
        <v>0</v>
      </c>
      <c r="Q466" s="156">
        <f t="shared" si="123"/>
        <v>1234.945585011661</v>
      </c>
    </row>
    <row r="467" spans="1:17" ht="12" customHeight="1" x14ac:dyDescent="0.25">
      <c r="A467" s="148" t="s">
        <v>59</v>
      </c>
      <c r="B467" s="156"/>
      <c r="C467" s="156">
        <f t="shared" si="123"/>
        <v>897.56928665316832</v>
      </c>
      <c r="D467" s="156">
        <f t="shared" si="123"/>
        <v>920.16594076939793</v>
      </c>
      <c r="E467" s="156">
        <f t="shared" si="123"/>
        <v>937.00037370474581</v>
      </c>
      <c r="F467" s="156">
        <f t="shared" si="123"/>
        <v>943.33026472636595</v>
      </c>
      <c r="G467" s="156">
        <f t="shared" si="123"/>
        <v>945.62353818017766</v>
      </c>
      <c r="H467" s="156">
        <f t="shared" si="123"/>
        <v>937.04961929618435</v>
      </c>
      <c r="I467" s="156">
        <f t="shared" si="123"/>
        <v>934.32044466991761</v>
      </c>
      <c r="J467" s="156">
        <f t="shared" si="123"/>
        <v>0</v>
      </c>
      <c r="K467" s="156">
        <f t="shared" si="123"/>
        <v>914.99966949049383</v>
      </c>
      <c r="L467" s="156">
        <f t="shared" si="123"/>
        <v>0</v>
      </c>
      <c r="M467" s="156">
        <f t="shared" si="123"/>
        <v>0</v>
      </c>
      <c r="N467" s="156">
        <f t="shared" si="123"/>
        <v>0</v>
      </c>
      <c r="O467" s="156">
        <f t="shared" si="123"/>
        <v>0</v>
      </c>
      <c r="P467" s="156">
        <f t="shared" si="123"/>
        <v>0</v>
      </c>
      <c r="Q467" s="156">
        <f t="shared" si="123"/>
        <v>856.81650825416136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942.05585866072761</v>
      </c>
      <c r="D468" s="157">
        <f t="shared" ref="D468:Q468" si="124">IF(D372=0,0,D372/0.086*1000000/SUM(D$69:D$71))</f>
        <v>979.34999298230741</v>
      </c>
      <c r="E468" s="157">
        <f t="shared" si="124"/>
        <v>1028.0232969917022</v>
      </c>
      <c r="F468" s="157">
        <f t="shared" si="124"/>
        <v>1401.8524506482031</v>
      </c>
      <c r="G468" s="157">
        <f t="shared" si="124"/>
        <v>1073.9689711739695</v>
      </c>
      <c r="H468" s="157">
        <f t="shared" si="124"/>
        <v>1125.6633813790845</v>
      </c>
      <c r="I468" s="157">
        <f t="shared" si="124"/>
        <v>1026.6167848019543</v>
      </c>
      <c r="J468" s="157">
        <f t="shared" si="124"/>
        <v>966.61808709335821</v>
      </c>
      <c r="K468" s="157">
        <f t="shared" si="124"/>
        <v>994.4441904532348</v>
      </c>
      <c r="L468" s="157">
        <f t="shared" si="124"/>
        <v>1005.9155050174984</v>
      </c>
      <c r="M468" s="157">
        <f t="shared" si="124"/>
        <v>0</v>
      </c>
      <c r="N468" s="157">
        <f t="shared" si="124"/>
        <v>1027.719118577116</v>
      </c>
      <c r="O468" s="157">
        <f t="shared" si="124"/>
        <v>1068.6626802142791</v>
      </c>
      <c r="P468" s="157">
        <f t="shared" si="124"/>
        <v>994.48282412113372</v>
      </c>
      <c r="Q468" s="157">
        <f t="shared" si="124"/>
        <v>1359.6104514814435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1927.7367332244837</v>
      </c>
      <c r="F469" s="156">
        <f t="shared" si="125"/>
        <v>1867.6680757219303</v>
      </c>
      <c r="G469" s="156">
        <f t="shared" si="125"/>
        <v>1774.1261533795075</v>
      </c>
      <c r="H469" s="156">
        <f t="shared" si="125"/>
        <v>2187.2704268597827</v>
      </c>
      <c r="I469" s="156">
        <f t="shared" si="125"/>
        <v>2125.4022592584038</v>
      </c>
      <c r="J469" s="156">
        <f t="shared" si="125"/>
        <v>1014.4713437277185</v>
      </c>
      <c r="K469" s="156">
        <f t="shared" si="125"/>
        <v>0</v>
      </c>
      <c r="L469" s="156">
        <f t="shared" si="125"/>
        <v>0</v>
      </c>
      <c r="M469" s="156">
        <f t="shared" si="125"/>
        <v>0</v>
      </c>
      <c r="N469" s="156">
        <f t="shared" si="125"/>
        <v>2046.9641933093283</v>
      </c>
      <c r="O469" s="156">
        <f t="shared" si="125"/>
        <v>1933.563541961252</v>
      </c>
      <c r="P469" s="156">
        <f t="shared" si="125"/>
        <v>2050.5179867516426</v>
      </c>
      <c r="Q469" s="156">
        <f t="shared" si="125"/>
        <v>1929.3975272935918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942.05585866072761</v>
      </c>
      <c r="D471" s="57">
        <f t="shared" ref="D471:Q471" si="127">IF(D375=0,0,D375/0.086*1000000/D$71)</f>
        <v>979.34999298230741</v>
      </c>
      <c r="E471" s="57">
        <f t="shared" si="127"/>
        <v>979.4068609596635</v>
      </c>
      <c r="F471" s="57">
        <f t="shared" si="127"/>
        <v>1227.3122369753996</v>
      </c>
      <c r="G471" s="57">
        <f t="shared" si="127"/>
        <v>1046.8272753805666</v>
      </c>
      <c r="H471" s="57">
        <f t="shared" si="127"/>
        <v>1093.7977462712929</v>
      </c>
      <c r="I471" s="57">
        <f t="shared" si="127"/>
        <v>1004.9420398100335</v>
      </c>
      <c r="J471" s="57">
        <f t="shared" si="127"/>
        <v>959.04054229754797</v>
      </c>
      <c r="K471" s="57">
        <f t="shared" si="127"/>
        <v>994.4441904532348</v>
      </c>
      <c r="L471" s="57">
        <f t="shared" si="127"/>
        <v>1005.9155050174984</v>
      </c>
      <c r="M471" s="57">
        <f t="shared" si="127"/>
        <v>0</v>
      </c>
      <c r="N471" s="57">
        <f t="shared" si="127"/>
        <v>988.31466558795034</v>
      </c>
      <c r="O471" s="57">
        <f t="shared" si="127"/>
        <v>1064.1657241465159</v>
      </c>
      <c r="P471" s="57">
        <f t="shared" si="127"/>
        <v>992.91463402182296</v>
      </c>
      <c r="Q471" s="57">
        <f t="shared" si="127"/>
        <v>1258.9863106874022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8212.8190281649258</v>
      </c>
      <c r="D473" s="168">
        <f t="shared" si="128"/>
        <v>8503.0498143563964</v>
      </c>
      <c r="E473" s="168">
        <f t="shared" si="128"/>
        <v>10962.976642405751</v>
      </c>
      <c r="F473" s="168">
        <f t="shared" si="128"/>
        <v>9057.4495268941919</v>
      </c>
      <c r="G473" s="168">
        <f t="shared" si="128"/>
        <v>10212.465351692297</v>
      </c>
      <c r="H473" s="168">
        <f t="shared" si="128"/>
        <v>9732.2180434796828</v>
      </c>
      <c r="I473" s="168">
        <f t="shared" si="128"/>
        <v>9360.6105223315608</v>
      </c>
      <c r="J473" s="168">
        <f t="shared" si="128"/>
        <v>10994.573509720012</v>
      </c>
      <c r="K473" s="168">
        <f t="shared" si="128"/>
        <v>11205.232284128717</v>
      </c>
      <c r="L473" s="168">
        <f t="shared" si="128"/>
        <v>12604.473636099809</v>
      </c>
      <c r="M473" s="168">
        <f t="shared" si="128"/>
        <v>0</v>
      </c>
      <c r="N473" s="168">
        <f t="shared" si="128"/>
        <v>13798.468268500577</v>
      </c>
      <c r="O473" s="168">
        <f t="shared" si="128"/>
        <v>13610.691890339542</v>
      </c>
      <c r="P473" s="168">
        <f t="shared" si="128"/>
        <v>11225.385152645782</v>
      </c>
      <c r="Q473" s="168">
        <f t="shared" si="128"/>
        <v>13185.919195966488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5139.3942461990337</v>
      </c>
      <c r="D474" s="157">
        <f t="shared" si="129"/>
        <v>5484.3423608064604</v>
      </c>
      <c r="E474" s="157">
        <f t="shared" si="129"/>
        <v>7731.3282798274986</v>
      </c>
      <c r="F474" s="157">
        <f t="shared" si="129"/>
        <v>4892.2977660458737</v>
      </c>
      <c r="G474" s="157">
        <f t="shared" si="129"/>
        <v>6949.357826120704</v>
      </c>
      <c r="H474" s="157">
        <f t="shared" si="129"/>
        <v>6408.1039552295633</v>
      </c>
      <c r="I474" s="157">
        <f t="shared" si="129"/>
        <v>6288.0110001566509</v>
      </c>
      <c r="J474" s="157">
        <f t="shared" si="129"/>
        <v>7409.8005524679447</v>
      </c>
      <c r="K474" s="157">
        <f t="shared" si="129"/>
        <v>7058.4167769429587</v>
      </c>
      <c r="L474" s="157">
        <f t="shared" si="129"/>
        <v>7005.2314675312691</v>
      </c>
      <c r="M474" s="157">
        <f t="shared" si="129"/>
        <v>0</v>
      </c>
      <c r="N474" s="157">
        <f t="shared" si="129"/>
        <v>6752.484508092085</v>
      </c>
      <c r="O474" s="157">
        <f t="shared" si="129"/>
        <v>6536.921365583662</v>
      </c>
      <c r="P474" s="157">
        <f t="shared" si="129"/>
        <v>5147.7979135112546</v>
      </c>
      <c r="Q474" s="157">
        <f t="shared" si="129"/>
        <v>6082.7429908204431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5079.0199514745955</v>
      </c>
      <c r="D475" s="156">
        <f t="shared" si="130"/>
        <v>5414.2374837794232</v>
      </c>
      <c r="E475" s="156">
        <f t="shared" si="130"/>
        <v>7627.4540707854676</v>
      </c>
      <c r="F475" s="156">
        <f t="shared" si="130"/>
        <v>4810.1402342184938</v>
      </c>
      <c r="G475" s="156">
        <f t="shared" si="130"/>
        <v>6844.8346107865655</v>
      </c>
      <c r="H475" s="156">
        <f t="shared" si="130"/>
        <v>6320.6767855274757</v>
      </c>
      <c r="I475" s="156">
        <f t="shared" si="130"/>
        <v>6231.7748865420208</v>
      </c>
      <c r="J475" s="156">
        <f t="shared" si="130"/>
        <v>7346.3151189724094</v>
      </c>
      <c r="K475" s="156">
        <f t="shared" si="130"/>
        <v>7004.1667257173267</v>
      </c>
      <c r="L475" s="156">
        <f t="shared" si="130"/>
        <v>6946.087236278483</v>
      </c>
      <c r="M475" s="156">
        <f t="shared" si="130"/>
        <v>0</v>
      </c>
      <c r="N475" s="156">
        <f t="shared" si="130"/>
        <v>6706.863556776967</v>
      </c>
      <c r="O475" s="156">
        <f t="shared" si="130"/>
        <v>6489.4768229122283</v>
      </c>
      <c r="P475" s="156">
        <f t="shared" si="130"/>
        <v>5115.4469047034227</v>
      </c>
      <c r="Q475" s="156">
        <f t="shared" si="130"/>
        <v>6011.1144091949209</v>
      </c>
    </row>
    <row r="476" spans="1:17" ht="12" customHeight="1" x14ac:dyDescent="0.25">
      <c r="A476" s="23" t="s">
        <v>60</v>
      </c>
      <c r="B476" s="156"/>
      <c r="C476" s="156">
        <f t="shared" si="130"/>
        <v>60.374294724437846</v>
      </c>
      <c r="D476" s="156">
        <f t="shared" si="130"/>
        <v>70.104877027036878</v>
      </c>
      <c r="E476" s="156">
        <f t="shared" si="130"/>
        <v>103.8742090420308</v>
      </c>
      <c r="F476" s="156">
        <f t="shared" si="130"/>
        <v>82.157531827379543</v>
      </c>
      <c r="G476" s="156">
        <f t="shared" si="130"/>
        <v>104.52321533413871</v>
      </c>
      <c r="H476" s="156">
        <f t="shared" si="130"/>
        <v>87.427169702087227</v>
      </c>
      <c r="I476" s="156">
        <f t="shared" si="130"/>
        <v>56.236113614630156</v>
      </c>
      <c r="J476" s="156">
        <f t="shared" si="130"/>
        <v>63.485433495535077</v>
      </c>
      <c r="K476" s="156">
        <f t="shared" si="130"/>
        <v>54.250051225632404</v>
      </c>
      <c r="L476" s="156">
        <f t="shared" si="130"/>
        <v>59.144231252785787</v>
      </c>
      <c r="M476" s="156">
        <f t="shared" si="130"/>
        <v>0</v>
      </c>
      <c r="N476" s="156">
        <f t="shared" si="130"/>
        <v>45.620951315117793</v>
      </c>
      <c r="O476" s="156">
        <f t="shared" si="130"/>
        <v>47.444542671433666</v>
      </c>
      <c r="P476" s="156">
        <f t="shared" si="130"/>
        <v>32.351008807831789</v>
      </c>
      <c r="Q476" s="156">
        <f t="shared" si="130"/>
        <v>71.628581625521946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569.53831277574886</v>
      </c>
      <c r="D477" s="157">
        <f t="shared" si="131"/>
        <v>312.18533873863498</v>
      </c>
      <c r="E477" s="157">
        <f t="shared" si="131"/>
        <v>425.57301175777474</v>
      </c>
      <c r="F477" s="157">
        <f t="shared" si="131"/>
        <v>1198.9331887934454</v>
      </c>
      <c r="G477" s="157">
        <f t="shared" si="131"/>
        <v>471.39684029368226</v>
      </c>
      <c r="H477" s="157">
        <f t="shared" si="131"/>
        <v>532.47600987566682</v>
      </c>
      <c r="I477" s="157">
        <f t="shared" si="131"/>
        <v>471.72817281784103</v>
      </c>
      <c r="J477" s="157">
        <f t="shared" si="131"/>
        <v>1078.2596627273167</v>
      </c>
      <c r="K477" s="157">
        <f t="shared" si="131"/>
        <v>1627.0468129309263</v>
      </c>
      <c r="L477" s="157">
        <f t="shared" si="131"/>
        <v>3142.9325388390544</v>
      </c>
      <c r="M477" s="157">
        <f t="shared" si="131"/>
        <v>0</v>
      </c>
      <c r="N477" s="157">
        <f t="shared" si="131"/>
        <v>4649.7981905477318</v>
      </c>
      <c r="O477" s="157">
        <f t="shared" si="131"/>
        <v>4637.5491787569545</v>
      </c>
      <c r="P477" s="157">
        <f t="shared" si="131"/>
        <v>3727.8279339840105</v>
      </c>
      <c r="Q477" s="157">
        <f t="shared" si="131"/>
        <v>3891.068146970686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569.53831277574886</v>
      </c>
      <c r="D478" s="156">
        <f t="shared" si="132"/>
        <v>312.18533873863498</v>
      </c>
      <c r="E478" s="156">
        <f t="shared" si="132"/>
        <v>425.57301175777474</v>
      </c>
      <c r="F478" s="156">
        <f t="shared" si="132"/>
        <v>1198.9331887934454</v>
      </c>
      <c r="G478" s="156">
        <f t="shared" si="132"/>
        <v>471.39684029368226</v>
      </c>
      <c r="H478" s="156">
        <f t="shared" si="132"/>
        <v>532.47600987566682</v>
      </c>
      <c r="I478" s="156">
        <f t="shared" si="132"/>
        <v>471.72817281784103</v>
      </c>
      <c r="J478" s="156">
        <f t="shared" si="132"/>
        <v>1078.2596627273167</v>
      </c>
      <c r="K478" s="156">
        <f t="shared" si="132"/>
        <v>1627.0468129309263</v>
      </c>
      <c r="L478" s="156">
        <f t="shared" si="132"/>
        <v>3142.9325388390544</v>
      </c>
      <c r="M478" s="156">
        <f t="shared" si="132"/>
        <v>0</v>
      </c>
      <c r="N478" s="156">
        <f t="shared" si="132"/>
        <v>4649.7981905477318</v>
      </c>
      <c r="O478" s="156">
        <f t="shared" si="132"/>
        <v>4637.5491787569545</v>
      </c>
      <c r="P478" s="156">
        <f t="shared" si="132"/>
        <v>3727.8279339840105</v>
      </c>
      <c r="Q478" s="156">
        <f t="shared" si="132"/>
        <v>3891.068146970686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1720.0737374032217</v>
      </c>
      <c r="D479" s="157">
        <f t="shared" si="133"/>
        <v>1889.5818259735056</v>
      </c>
      <c r="E479" s="157">
        <f t="shared" si="133"/>
        <v>1995.2097771131109</v>
      </c>
      <c r="F479" s="157">
        <f t="shared" si="133"/>
        <v>2038.008226112556</v>
      </c>
      <c r="G479" s="157">
        <f t="shared" si="133"/>
        <v>1920.9956454246176</v>
      </c>
      <c r="H479" s="157">
        <f t="shared" si="133"/>
        <v>1873.524213535745</v>
      </c>
      <c r="I479" s="157">
        <f t="shared" si="133"/>
        <v>1752.6057821012878</v>
      </c>
      <c r="J479" s="157">
        <f t="shared" si="133"/>
        <v>1754.6738355870175</v>
      </c>
      <c r="K479" s="157">
        <f t="shared" si="133"/>
        <v>1673.3588969802174</v>
      </c>
      <c r="L479" s="157">
        <f t="shared" si="133"/>
        <v>1598.0261125981181</v>
      </c>
      <c r="M479" s="157">
        <f t="shared" si="133"/>
        <v>0</v>
      </c>
      <c r="N479" s="157">
        <f t="shared" si="133"/>
        <v>1553.465820276085</v>
      </c>
      <c r="O479" s="157">
        <f t="shared" si="133"/>
        <v>1523.0330998241704</v>
      </c>
      <c r="P479" s="157">
        <f t="shared" si="133"/>
        <v>1494.0027236620315</v>
      </c>
      <c r="Q479" s="157">
        <f t="shared" si="133"/>
        <v>2183.4060538717777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1526.1552343602848</v>
      </c>
      <c r="D480" s="132">
        <f t="shared" si="134"/>
        <v>1651.3437822200653</v>
      </c>
      <c r="E480" s="132">
        <f t="shared" si="134"/>
        <v>1961.3288974327913</v>
      </c>
      <c r="F480" s="132">
        <f t="shared" si="134"/>
        <v>1477.642088565078</v>
      </c>
      <c r="G480" s="132">
        <f t="shared" si="134"/>
        <v>1722.6110451500231</v>
      </c>
      <c r="H480" s="132">
        <f t="shared" si="134"/>
        <v>1712.4806848338337</v>
      </c>
      <c r="I480" s="132">
        <f t="shared" si="134"/>
        <v>1708.8566614913716</v>
      </c>
      <c r="J480" s="132">
        <f t="shared" si="134"/>
        <v>1797.1454201986742</v>
      </c>
      <c r="K480" s="132">
        <f t="shared" si="134"/>
        <v>0</v>
      </c>
      <c r="L480" s="132">
        <f t="shared" si="134"/>
        <v>0</v>
      </c>
      <c r="M480" s="132">
        <f t="shared" si="134"/>
        <v>0</v>
      </c>
      <c r="N480" s="132">
        <f t="shared" si="134"/>
        <v>0</v>
      </c>
      <c r="O480" s="132">
        <f t="shared" si="134"/>
        <v>0</v>
      </c>
      <c r="P480" s="132">
        <f t="shared" si="134"/>
        <v>1506.6309269712206</v>
      </c>
      <c r="Q480" s="132">
        <f t="shared" si="134"/>
        <v>0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1524.7626716511768</v>
      </c>
      <c r="D481" s="132">
        <f t="shared" si="135"/>
        <v>1608.3038349423209</v>
      </c>
      <c r="E481" s="132">
        <f t="shared" si="135"/>
        <v>1742.4220057291345</v>
      </c>
      <c r="F481" s="132">
        <f t="shared" si="135"/>
        <v>1548.3891880885428</v>
      </c>
      <c r="G481" s="132">
        <f t="shared" si="135"/>
        <v>1649.1888370124884</v>
      </c>
      <c r="H481" s="132">
        <f t="shared" si="135"/>
        <v>1635.7357624692104</v>
      </c>
      <c r="I481" s="132">
        <f t="shared" si="135"/>
        <v>1630.6850585790401</v>
      </c>
      <c r="J481" s="132">
        <f t="shared" si="135"/>
        <v>1662.5623337546717</v>
      </c>
      <c r="K481" s="132">
        <f t="shared" si="135"/>
        <v>1652.9565381880057</v>
      </c>
      <c r="L481" s="132">
        <f t="shared" si="135"/>
        <v>1598.0261125981181</v>
      </c>
      <c r="M481" s="132">
        <f t="shared" si="135"/>
        <v>0</v>
      </c>
      <c r="N481" s="132">
        <f t="shared" si="135"/>
        <v>1553.465820276085</v>
      </c>
      <c r="O481" s="132">
        <f t="shared" si="135"/>
        <v>1523.0330998241704</v>
      </c>
      <c r="P481" s="132">
        <f t="shared" si="135"/>
        <v>1468.1019962686858</v>
      </c>
      <c r="Q481" s="132">
        <f t="shared" si="135"/>
        <v>1464.300755273948</v>
      </c>
    </row>
    <row r="482" spans="1:17" ht="12" customHeight="1" x14ac:dyDescent="0.25">
      <c r="A482" s="166" t="s">
        <v>55</v>
      </c>
      <c r="B482" s="165"/>
      <c r="C482" s="165">
        <f t="shared" si="135"/>
        <v>627.25498948619463</v>
      </c>
      <c r="D482" s="165">
        <f t="shared" si="135"/>
        <v>688.15856160874068</v>
      </c>
      <c r="E482" s="165">
        <f t="shared" si="135"/>
        <v>804.96630223078591</v>
      </c>
      <c r="F482" s="165">
        <f t="shared" si="135"/>
        <v>605.82562686698941</v>
      </c>
      <c r="G482" s="165">
        <f t="shared" si="135"/>
        <v>702.68867499717476</v>
      </c>
      <c r="H482" s="165">
        <f t="shared" si="135"/>
        <v>695.65085988871988</v>
      </c>
      <c r="I482" s="165">
        <f t="shared" si="135"/>
        <v>692.77661364268295</v>
      </c>
      <c r="J482" s="165">
        <f t="shared" si="135"/>
        <v>728.91685490281486</v>
      </c>
      <c r="K482" s="165">
        <f t="shared" si="135"/>
        <v>728.92809242162059</v>
      </c>
      <c r="L482" s="165">
        <f t="shared" si="135"/>
        <v>677.48267800254757</v>
      </c>
      <c r="M482" s="165">
        <f t="shared" si="135"/>
        <v>0</v>
      </c>
      <c r="N482" s="165">
        <f t="shared" si="135"/>
        <v>652.43412162185712</v>
      </c>
      <c r="O482" s="165">
        <f t="shared" si="135"/>
        <v>640.89357049318642</v>
      </c>
      <c r="P482" s="165">
        <f t="shared" si="135"/>
        <v>616.24014698332132</v>
      </c>
      <c r="Q482" s="165">
        <f t="shared" si="135"/>
        <v>612.29914569803441</v>
      </c>
    </row>
    <row r="483" spans="1:17" ht="12" customHeight="1" x14ac:dyDescent="0.25">
      <c r="A483" s="147" t="s">
        <v>59</v>
      </c>
      <c r="B483" s="164"/>
      <c r="C483" s="164">
        <f t="shared" si="135"/>
        <v>897.50768216498216</v>
      </c>
      <c r="D483" s="164">
        <f t="shared" si="135"/>
        <v>920.14527333358023</v>
      </c>
      <c r="E483" s="164">
        <f t="shared" si="135"/>
        <v>937.4557034983485</v>
      </c>
      <c r="F483" s="164">
        <f t="shared" si="135"/>
        <v>942.56356122155319</v>
      </c>
      <c r="G483" s="164">
        <f t="shared" si="135"/>
        <v>946.50016201531355</v>
      </c>
      <c r="H483" s="164">
        <f t="shared" si="135"/>
        <v>940.08490258049051</v>
      </c>
      <c r="I483" s="164">
        <f t="shared" si="135"/>
        <v>937.90844493635666</v>
      </c>
      <c r="J483" s="164">
        <f t="shared" si="135"/>
        <v>933.64547885185698</v>
      </c>
      <c r="K483" s="164">
        <f t="shared" si="135"/>
        <v>924.02844576638529</v>
      </c>
      <c r="L483" s="164">
        <f t="shared" si="135"/>
        <v>920.54343459557037</v>
      </c>
      <c r="M483" s="164">
        <f t="shared" si="135"/>
        <v>0</v>
      </c>
      <c r="N483" s="164">
        <f t="shared" si="135"/>
        <v>901.03169865422763</v>
      </c>
      <c r="O483" s="164">
        <f t="shared" si="135"/>
        <v>882.13952933098426</v>
      </c>
      <c r="P483" s="164">
        <f t="shared" si="135"/>
        <v>851.86184928536466</v>
      </c>
      <c r="Q483" s="164">
        <f t="shared" si="135"/>
        <v>852.00160957591345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1766.7769915200936</v>
      </c>
      <c r="D488" s="162">
        <f t="shared" si="138"/>
        <v>1952.6827368434933</v>
      </c>
      <c r="E488" s="162">
        <f t="shared" si="138"/>
        <v>2039.446624686092</v>
      </c>
      <c r="F488" s="162">
        <f t="shared" si="138"/>
        <v>2166.4141696033325</v>
      </c>
      <c r="G488" s="162">
        <f t="shared" si="138"/>
        <v>2174.3031704637001</v>
      </c>
      <c r="H488" s="162">
        <f t="shared" si="138"/>
        <v>2036.7940681456121</v>
      </c>
      <c r="I488" s="162">
        <f t="shared" si="138"/>
        <v>1860.9709873766672</v>
      </c>
      <c r="J488" s="162">
        <f t="shared" si="138"/>
        <v>0</v>
      </c>
      <c r="K488" s="162">
        <f t="shared" si="138"/>
        <v>1713.7109669009867</v>
      </c>
      <c r="L488" s="162">
        <f t="shared" si="138"/>
        <v>0</v>
      </c>
      <c r="M488" s="162">
        <f t="shared" si="138"/>
        <v>0</v>
      </c>
      <c r="N488" s="162">
        <f t="shared" si="138"/>
        <v>0</v>
      </c>
      <c r="O488" s="162">
        <f t="shared" si="138"/>
        <v>0</v>
      </c>
      <c r="P488" s="162">
        <f t="shared" si="138"/>
        <v>0</v>
      </c>
      <c r="Q488" s="162">
        <f t="shared" si="138"/>
        <v>2271.1740998207415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1611.9043280386416</v>
      </c>
      <c r="D489" s="160">
        <f t="shared" si="139"/>
        <v>1702.1397075230632</v>
      </c>
      <c r="E489" s="160">
        <f t="shared" si="139"/>
        <v>1755.1897727164901</v>
      </c>
      <c r="F489" s="160">
        <f t="shared" si="139"/>
        <v>1811.9838848692182</v>
      </c>
      <c r="G489" s="160">
        <f t="shared" si="139"/>
        <v>1823.8374601037483</v>
      </c>
      <c r="H489" s="160">
        <f t="shared" si="139"/>
        <v>1764.7630850479766</v>
      </c>
      <c r="I489" s="160">
        <f t="shared" si="139"/>
        <v>1691.5932661613961</v>
      </c>
      <c r="J489" s="160">
        <f t="shared" si="139"/>
        <v>0</v>
      </c>
      <c r="K489" s="160">
        <f t="shared" si="139"/>
        <v>1619.1074617453492</v>
      </c>
      <c r="L489" s="160">
        <f t="shared" si="139"/>
        <v>0</v>
      </c>
      <c r="M489" s="160">
        <f t="shared" si="139"/>
        <v>0</v>
      </c>
      <c r="N489" s="160">
        <f t="shared" si="139"/>
        <v>0</v>
      </c>
      <c r="O489" s="160">
        <f t="shared" si="139"/>
        <v>0</v>
      </c>
      <c r="P489" s="160">
        <f t="shared" si="139"/>
        <v>0</v>
      </c>
      <c r="Q489" s="160">
        <f t="shared" si="139"/>
        <v>1760.6092232733536</v>
      </c>
    </row>
    <row r="490" spans="1:17" ht="12" customHeight="1" x14ac:dyDescent="0.25">
      <c r="A490" s="148" t="s">
        <v>60</v>
      </c>
      <c r="B490" s="156"/>
      <c r="C490" s="156">
        <f t="shared" si="139"/>
        <v>714.33504138547357</v>
      </c>
      <c r="D490" s="156">
        <f t="shared" si="139"/>
        <v>781.97376675366502</v>
      </c>
      <c r="E490" s="156">
        <f t="shared" si="139"/>
        <v>817.7594861486516</v>
      </c>
      <c r="F490" s="156">
        <f t="shared" si="139"/>
        <v>869.4315219297572</v>
      </c>
      <c r="G490" s="156">
        <f t="shared" si="139"/>
        <v>877.41142587119919</v>
      </c>
      <c r="H490" s="156">
        <f t="shared" si="139"/>
        <v>824.69480525213658</v>
      </c>
      <c r="I490" s="156">
        <f t="shared" si="139"/>
        <v>753.71513342758828</v>
      </c>
      <c r="J490" s="156">
        <f t="shared" si="139"/>
        <v>0</v>
      </c>
      <c r="K490" s="156">
        <f t="shared" si="139"/>
        <v>695.05776996933344</v>
      </c>
      <c r="L490" s="156">
        <f t="shared" si="139"/>
        <v>0</v>
      </c>
      <c r="M490" s="156">
        <f t="shared" si="139"/>
        <v>0</v>
      </c>
      <c r="N490" s="156">
        <f t="shared" si="139"/>
        <v>0</v>
      </c>
      <c r="O490" s="156">
        <f t="shared" si="139"/>
        <v>0</v>
      </c>
      <c r="P490" s="156">
        <f t="shared" si="139"/>
        <v>0</v>
      </c>
      <c r="Q490" s="156">
        <f t="shared" si="139"/>
        <v>908.54214039826718</v>
      </c>
    </row>
    <row r="491" spans="1:17" ht="12" customHeight="1" x14ac:dyDescent="0.25">
      <c r="A491" s="148" t="s">
        <v>59</v>
      </c>
      <c r="B491" s="156"/>
      <c r="C491" s="156">
        <f t="shared" si="139"/>
        <v>897.56928665316832</v>
      </c>
      <c r="D491" s="156">
        <f t="shared" si="139"/>
        <v>920.16594076939793</v>
      </c>
      <c r="E491" s="156">
        <f t="shared" si="139"/>
        <v>937.43028656783861</v>
      </c>
      <c r="F491" s="156">
        <f t="shared" si="139"/>
        <v>942.55236293946098</v>
      </c>
      <c r="G491" s="156">
        <f t="shared" si="139"/>
        <v>946.426034232549</v>
      </c>
      <c r="H491" s="156">
        <f t="shared" si="139"/>
        <v>940.06827979584011</v>
      </c>
      <c r="I491" s="156">
        <f t="shared" si="139"/>
        <v>937.878132733808</v>
      </c>
      <c r="J491" s="156">
        <f t="shared" si="139"/>
        <v>0</v>
      </c>
      <c r="K491" s="156">
        <f t="shared" si="139"/>
        <v>924.04969177601572</v>
      </c>
      <c r="L491" s="156">
        <f t="shared" si="139"/>
        <v>0</v>
      </c>
      <c r="M491" s="156">
        <f t="shared" si="139"/>
        <v>0</v>
      </c>
      <c r="N491" s="156">
        <f t="shared" si="139"/>
        <v>0</v>
      </c>
      <c r="O491" s="156">
        <f t="shared" si="139"/>
        <v>0</v>
      </c>
      <c r="P491" s="156">
        <f t="shared" si="139"/>
        <v>0</v>
      </c>
      <c r="Q491" s="156">
        <f t="shared" si="139"/>
        <v>852.0670828750865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783.81273178692174</v>
      </c>
      <c r="D492" s="157">
        <f t="shared" si="140"/>
        <v>816.94028883779458</v>
      </c>
      <c r="E492" s="157">
        <f t="shared" si="140"/>
        <v>810.86557370736625</v>
      </c>
      <c r="F492" s="157">
        <f t="shared" si="140"/>
        <v>928.21034594231639</v>
      </c>
      <c r="G492" s="157">
        <f t="shared" si="140"/>
        <v>870.7150398532915</v>
      </c>
      <c r="H492" s="157">
        <f t="shared" si="140"/>
        <v>918.1138648387074</v>
      </c>
      <c r="I492" s="157">
        <f t="shared" si="140"/>
        <v>848.26556725578189</v>
      </c>
      <c r="J492" s="157">
        <f t="shared" si="140"/>
        <v>751.83945893773466</v>
      </c>
      <c r="K492" s="157">
        <f t="shared" si="140"/>
        <v>846.40979727461536</v>
      </c>
      <c r="L492" s="157">
        <f t="shared" si="140"/>
        <v>858.28351713136647</v>
      </c>
      <c r="M492" s="157">
        <f t="shared" si="140"/>
        <v>0</v>
      </c>
      <c r="N492" s="157">
        <f t="shared" si="140"/>
        <v>842.7197495846741</v>
      </c>
      <c r="O492" s="157">
        <f t="shared" si="140"/>
        <v>913.1882461747557</v>
      </c>
      <c r="P492" s="157">
        <f t="shared" si="140"/>
        <v>855.75658148848572</v>
      </c>
      <c r="Q492" s="157">
        <f t="shared" si="140"/>
        <v>1028.7020043035789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682.06168747132585</v>
      </c>
      <c r="F493" s="156">
        <f t="shared" si="141"/>
        <v>660.80330551917507</v>
      </c>
      <c r="G493" s="156">
        <f t="shared" si="141"/>
        <v>627.64637782545776</v>
      </c>
      <c r="H493" s="156">
        <f t="shared" si="141"/>
        <v>773.7943499752904</v>
      </c>
      <c r="I493" s="156">
        <f t="shared" si="141"/>
        <v>752.5014760271863</v>
      </c>
      <c r="J493" s="156">
        <f t="shared" si="141"/>
        <v>359.43101204607859</v>
      </c>
      <c r="K493" s="156">
        <f t="shared" si="141"/>
        <v>0</v>
      </c>
      <c r="L493" s="156">
        <f t="shared" si="141"/>
        <v>0</v>
      </c>
      <c r="M493" s="156">
        <f t="shared" si="141"/>
        <v>0</v>
      </c>
      <c r="N493" s="156">
        <f t="shared" si="141"/>
        <v>725.26663150274715</v>
      </c>
      <c r="O493" s="156">
        <f t="shared" si="141"/>
        <v>685.30034722413939</v>
      </c>
      <c r="P493" s="156">
        <f t="shared" si="141"/>
        <v>730.6125063653019</v>
      </c>
      <c r="Q493" s="156">
        <f t="shared" si="141"/>
        <v>684.23819959006607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783.81273178692174</v>
      </c>
      <c r="D495" s="57">
        <f t="shared" si="143"/>
        <v>816.94028883779458</v>
      </c>
      <c r="E495" s="57">
        <f t="shared" si="143"/>
        <v>817.82555190008088</v>
      </c>
      <c r="F495" s="57">
        <f t="shared" si="143"/>
        <v>1028.4072467347269</v>
      </c>
      <c r="G495" s="57">
        <f t="shared" si="143"/>
        <v>880.13763216447353</v>
      </c>
      <c r="H495" s="57">
        <f t="shared" si="143"/>
        <v>922.44581894465341</v>
      </c>
      <c r="I495" s="57">
        <f t="shared" si="143"/>
        <v>850.15461867211025</v>
      </c>
      <c r="J495" s="57">
        <f t="shared" si="143"/>
        <v>813.97718568214179</v>
      </c>
      <c r="K495" s="57">
        <f t="shared" si="143"/>
        <v>846.40979727461536</v>
      </c>
      <c r="L495" s="57">
        <f t="shared" si="143"/>
        <v>858.28351713136647</v>
      </c>
      <c r="M495" s="57">
        <f t="shared" si="143"/>
        <v>0</v>
      </c>
      <c r="N495" s="57">
        <f t="shared" si="143"/>
        <v>847.26053764892481</v>
      </c>
      <c r="O495" s="57">
        <f t="shared" si="143"/>
        <v>914.37312402062344</v>
      </c>
      <c r="P495" s="57">
        <f t="shared" si="143"/>
        <v>855.94241781907419</v>
      </c>
      <c r="Q495" s="57">
        <f t="shared" si="143"/>
        <v>1089.5341569713783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153.12350760364745</v>
      </c>
      <c r="D521" s="184">
        <f>D449/RES_summary!D$21</f>
        <v>154.09661007220151</v>
      </c>
      <c r="E521" s="184">
        <f>E449/RES_summary!E$21</f>
        <v>201.37593393287179</v>
      </c>
      <c r="F521" s="184">
        <f>F449/RES_summary!F$21</f>
        <v>148.45793272542221</v>
      </c>
      <c r="G521" s="184">
        <f>G449/RES_summary!G$21</f>
        <v>180.86094090351278</v>
      </c>
      <c r="H521" s="184">
        <f>H449/RES_summary!H$21</f>
        <v>168.15308349888403</v>
      </c>
      <c r="I521" s="184">
        <f>I449/RES_summary!I$21</f>
        <v>162.7175771304095</v>
      </c>
      <c r="J521" s="184">
        <f>J449/RES_summary!J$21</f>
        <v>185.77303100049946</v>
      </c>
      <c r="K521" s="184">
        <f>K449/RES_summary!K$21</f>
        <v>170.34069832609754</v>
      </c>
      <c r="L521" s="184">
        <f>L449/RES_summary!L$21</f>
        <v>175.18681642715256</v>
      </c>
      <c r="M521" s="184">
        <f>M449/RES_summary!M$21</f>
        <v>0</v>
      </c>
      <c r="N521" s="184">
        <f>N449/RES_summary!N$21</f>
        <v>166.88234231627408</v>
      </c>
      <c r="O521" s="184">
        <f>O449/RES_summary!O$21</f>
        <v>160.2171172407194</v>
      </c>
      <c r="P521" s="184">
        <f>P449/RES_summary!P$21</f>
        <v>133.60056971608634</v>
      </c>
      <c r="Q521" s="184">
        <f>Q449/RES_summary!Q$21</f>
        <v>153.81706100838593</v>
      </c>
    </row>
    <row r="522" spans="1:17" ht="12" customHeight="1" x14ac:dyDescent="0.25">
      <c r="A522" s="158" t="s">
        <v>65</v>
      </c>
      <c r="B522" s="157"/>
      <c r="C522" s="178">
        <f>C450/RES_summary!C$21</f>
        <v>111.54478883023275</v>
      </c>
      <c r="D522" s="178">
        <f>D450/RES_summary!D$21</f>
        <v>111.10709623800864</v>
      </c>
      <c r="E522" s="178">
        <f>E450/RES_summary!E$21</f>
        <v>152.49589617076214</v>
      </c>
      <c r="F522" s="178">
        <f>F450/RES_summary!F$21</f>
        <v>95.886643595796485</v>
      </c>
      <c r="G522" s="178">
        <f>G450/RES_summary!G$21</f>
        <v>133.48871597157074</v>
      </c>
      <c r="H522" s="178">
        <f>H450/RES_summary!H$21</f>
        <v>121.81148645850175</v>
      </c>
      <c r="I522" s="178">
        <f>I450/RES_summary!I$21</f>
        <v>118.48017682905744</v>
      </c>
      <c r="J522" s="178">
        <f>J450/RES_summary!J$21</f>
        <v>138.03815979828454</v>
      </c>
      <c r="K522" s="178">
        <f>K450/RES_summary!K$21</f>
        <v>131.27333065472806</v>
      </c>
      <c r="L522" s="178">
        <f>L450/RES_summary!L$21</f>
        <v>130.62244636411202</v>
      </c>
      <c r="M522" s="178">
        <f>M450/RES_summary!M$21</f>
        <v>0</v>
      </c>
      <c r="N522" s="178">
        <f>N450/RES_summary!N$21</f>
        <v>121.75509112877091</v>
      </c>
      <c r="O522" s="178">
        <f>O450/RES_summary!O$21</f>
        <v>116.56078521470896</v>
      </c>
      <c r="P522" s="178">
        <f>P450/RES_summary!P$21</f>
        <v>88.815608896538151</v>
      </c>
      <c r="Q522" s="178">
        <f>Q450/RES_summary!Q$21</f>
        <v>103.74033036528145</v>
      </c>
    </row>
    <row r="523" spans="1:17" ht="12" customHeight="1" x14ac:dyDescent="0.25">
      <c r="A523" s="23" t="s">
        <v>157</v>
      </c>
      <c r="B523" s="156"/>
      <c r="C523" s="177">
        <f>C451/RES_summary!C$21</f>
        <v>110.92163189688488</v>
      </c>
      <c r="D523" s="177">
        <f>D451/RES_summary!D$21</f>
        <v>110.39386621897926</v>
      </c>
      <c r="E523" s="177">
        <f>E451/RES_summary!E$21</f>
        <v>151.45034611708832</v>
      </c>
      <c r="F523" s="177">
        <f>F451/RES_summary!F$21</f>
        <v>95.059325827655812</v>
      </c>
      <c r="G523" s="177">
        <f>G451/RES_summary!G$21</f>
        <v>132.44070611106503</v>
      </c>
      <c r="H523" s="177">
        <f>H451/RES_summary!H$21</f>
        <v>120.93158786432711</v>
      </c>
      <c r="I523" s="177">
        <f>I451/RES_summary!I$21</f>
        <v>117.9117566295986</v>
      </c>
      <c r="J523" s="177">
        <f>J451/RES_summary!J$21</f>
        <v>137.402071778828</v>
      </c>
      <c r="K523" s="177">
        <f>K451/RES_summary!K$21</f>
        <v>130.72950608654807</v>
      </c>
      <c r="L523" s="177">
        <f>L451/RES_summary!L$21</f>
        <v>130.02672566597715</v>
      </c>
      <c r="M523" s="177">
        <f>M451/RES_summary!M$21</f>
        <v>0</v>
      </c>
      <c r="N523" s="177">
        <f>N451/RES_summary!N$21</f>
        <v>121.30843588969597</v>
      </c>
      <c r="O523" s="177">
        <f>O451/RES_summary!O$21</f>
        <v>116.10008387490555</v>
      </c>
      <c r="P523" s="177">
        <f>P451/RES_summary!P$21</f>
        <v>88.510332705609258</v>
      </c>
      <c r="Q523" s="177">
        <f>Q451/RES_summary!Q$21</f>
        <v>103.06876714084127</v>
      </c>
    </row>
    <row r="524" spans="1:17" ht="12" customHeight="1" x14ac:dyDescent="0.25">
      <c r="A524" s="23" t="s">
        <v>60</v>
      </c>
      <c r="B524" s="156"/>
      <c r="C524" s="177">
        <f>C452/RES_summary!C$21</f>
        <v>0.62315693334787203</v>
      </c>
      <c r="D524" s="177">
        <f>D452/RES_summary!D$21</f>
        <v>0.71323001902937677</v>
      </c>
      <c r="E524" s="177">
        <f>E452/RES_summary!E$21</f>
        <v>1.045550053673842</v>
      </c>
      <c r="F524" s="177">
        <f>F452/RES_summary!F$21</f>
        <v>0.82731776814066893</v>
      </c>
      <c r="G524" s="177">
        <f>G452/RES_summary!G$21</f>
        <v>1.0480098605057224</v>
      </c>
      <c r="H524" s="177">
        <f>H452/RES_summary!H$21</f>
        <v>0.87989859417463945</v>
      </c>
      <c r="I524" s="177">
        <f>I452/RES_summary!I$21</f>
        <v>0.5684201994588205</v>
      </c>
      <c r="J524" s="177">
        <f>J452/RES_summary!J$21</f>
        <v>0.63608801945653903</v>
      </c>
      <c r="K524" s="177">
        <f>K452/RES_summary!K$21</f>
        <v>0.54382456817999048</v>
      </c>
      <c r="L524" s="177">
        <f>L452/RES_summary!L$21</f>
        <v>0.59572069813487627</v>
      </c>
      <c r="M524" s="177">
        <f>M452/RES_summary!M$21</f>
        <v>0</v>
      </c>
      <c r="N524" s="177">
        <f>N452/RES_summary!N$21</f>
        <v>0.44665523907495858</v>
      </c>
      <c r="O524" s="177">
        <f>O452/RES_summary!O$21</f>
        <v>0.46070133980341466</v>
      </c>
      <c r="P524" s="177">
        <f>P452/RES_summary!P$21</f>
        <v>0.30527619092889829</v>
      </c>
      <c r="Q524" s="177">
        <f>Q452/RES_summary!Q$21</f>
        <v>0.67156322444018868</v>
      </c>
    </row>
    <row r="525" spans="1:17" ht="12" customHeight="1" x14ac:dyDescent="0.25">
      <c r="A525" s="158" t="s">
        <v>112</v>
      </c>
      <c r="B525" s="157"/>
      <c r="C525" s="178">
        <f>C453/RES_summary!C$21</f>
        <v>3.2838527401282809</v>
      </c>
      <c r="D525" s="178">
        <f>D453/RES_summary!D$21</f>
        <v>1.7443193765202527</v>
      </c>
      <c r="E525" s="178">
        <f>E453/RES_summary!E$21</f>
        <v>2.2897793446075529</v>
      </c>
      <c r="F525" s="178">
        <f>F453/RES_summary!F$21</f>
        <v>6.1746947750581924</v>
      </c>
      <c r="G525" s="178">
        <f>G453/RES_summary!G$21</f>
        <v>2.3146532731053924</v>
      </c>
      <c r="H525" s="178">
        <f>H453/RES_summary!H$21</f>
        <v>2.5884708263130731</v>
      </c>
      <c r="I525" s="178">
        <f>I453/RES_summary!I$21</f>
        <v>2.176275151246728</v>
      </c>
      <c r="J525" s="178">
        <f>J453/RES_summary!J$21</f>
        <v>4.6876029275812892</v>
      </c>
      <c r="K525" s="178">
        <f>K453/RES_summary!K$21</f>
        <v>6.5528448380092419</v>
      </c>
      <c r="L525" s="178">
        <f>L453/RES_summary!L$21</f>
        <v>11.500211891447291</v>
      </c>
      <c r="M525" s="178">
        <f>M453/RES_summary!M$21</f>
        <v>0</v>
      </c>
      <c r="N525" s="178">
        <f>N453/RES_summary!N$21</f>
        <v>13.40718868661421</v>
      </c>
      <c r="O525" s="178">
        <f>O453/RES_summary!O$21</f>
        <v>12.349570882833167</v>
      </c>
      <c r="P525" s="178">
        <f>P453/RES_summary!P$21</f>
        <v>9.4645064045696987</v>
      </c>
      <c r="Q525" s="178">
        <f>Q453/RES_summary!Q$21</f>
        <v>8.7835965931399063</v>
      </c>
    </row>
    <row r="526" spans="1:17" ht="12" customHeight="1" x14ac:dyDescent="0.25">
      <c r="A526" s="23" t="s">
        <v>60</v>
      </c>
      <c r="B526" s="156"/>
      <c r="C526" s="177">
        <f>C454/RES_summary!C$21</f>
        <v>3.2838527401282809</v>
      </c>
      <c r="D526" s="177">
        <f>D454/RES_summary!D$21</f>
        <v>1.7443193765202527</v>
      </c>
      <c r="E526" s="177">
        <f>E454/RES_summary!E$21</f>
        <v>2.2897793446075529</v>
      </c>
      <c r="F526" s="177">
        <f>F454/RES_summary!F$21</f>
        <v>6.1746947750581924</v>
      </c>
      <c r="G526" s="177">
        <f>G454/RES_summary!G$21</f>
        <v>2.3146532731053924</v>
      </c>
      <c r="H526" s="177">
        <f>H454/RES_summary!H$21</f>
        <v>2.5884708263130731</v>
      </c>
      <c r="I526" s="177">
        <f>I454/RES_summary!I$21</f>
        <v>2.176275151246728</v>
      </c>
      <c r="J526" s="177">
        <f>J454/RES_summary!J$21</f>
        <v>4.6876029275812892</v>
      </c>
      <c r="K526" s="177">
        <f>K454/RES_summary!K$21</f>
        <v>6.5528448380092419</v>
      </c>
      <c r="L526" s="177">
        <f>L454/RES_summary!L$21</f>
        <v>11.500211891447291</v>
      </c>
      <c r="M526" s="177">
        <f>M454/RES_summary!M$21</f>
        <v>0</v>
      </c>
      <c r="N526" s="177">
        <f>N454/RES_summary!N$21</f>
        <v>13.40718868661421</v>
      </c>
      <c r="O526" s="177">
        <f>O454/RES_summary!O$21</f>
        <v>12.349570882833167</v>
      </c>
      <c r="P526" s="177">
        <f>P454/RES_summary!P$21</f>
        <v>9.4645064045696987</v>
      </c>
      <c r="Q526" s="177">
        <f>Q454/RES_summary!Q$21</f>
        <v>8.7835965931399063</v>
      </c>
    </row>
    <row r="527" spans="1:17" ht="12" customHeight="1" x14ac:dyDescent="0.25">
      <c r="A527" s="158" t="s">
        <v>63</v>
      </c>
      <c r="B527" s="157"/>
      <c r="C527" s="178">
        <f>C455/RES_summary!C$21</f>
        <v>28.205038615524685</v>
      </c>
      <c r="D527" s="178">
        <f>D455/RES_summary!D$21</f>
        <v>30.781443511924895</v>
      </c>
      <c r="E527" s="178">
        <f>E455/RES_summary!E$21</f>
        <v>35.702264761413552</v>
      </c>
      <c r="F527" s="178">
        <f>F455/RES_summary!F$21</f>
        <v>31.61982347524582</v>
      </c>
      <c r="G527" s="178">
        <f>G455/RES_summary!G$21</f>
        <v>33.812803140648676</v>
      </c>
      <c r="H527" s="178">
        <f>H455/RES_summary!H$21</f>
        <v>31.993536235553758</v>
      </c>
      <c r="I527" s="178">
        <f>I455/RES_summary!I$21</f>
        <v>31.370286402787706</v>
      </c>
      <c r="J527" s="178">
        <f>J455/RES_summary!J$21</f>
        <v>33.04827054637493</v>
      </c>
      <c r="K527" s="178">
        <f>K455/RES_summary!K$21</f>
        <v>22.351410107653788</v>
      </c>
      <c r="L527" s="178">
        <f>L455/RES_summary!L$21</f>
        <v>22.818492522641275</v>
      </c>
      <c r="M527" s="178">
        <f>M455/RES_summary!M$21</f>
        <v>0</v>
      </c>
      <c r="N527" s="178">
        <f>N455/RES_summary!N$21</f>
        <v>21.488678285023884</v>
      </c>
      <c r="O527" s="178">
        <f>O455/RES_summary!O$21</f>
        <v>20.775104791135686</v>
      </c>
      <c r="P527" s="178">
        <f>P455/RES_summary!P$21</f>
        <v>25.619964530062617</v>
      </c>
      <c r="Q527" s="178">
        <f>Q455/RES_summary!Q$21</f>
        <v>28.185105671416231</v>
      </c>
    </row>
    <row r="528" spans="1:17" ht="12" customHeight="1" x14ac:dyDescent="0.25">
      <c r="A528" s="167" t="s">
        <v>156</v>
      </c>
      <c r="B528" s="132"/>
      <c r="C528" s="183">
        <f>C456/RES_summary!C$21</f>
        <v>33.621818102061724</v>
      </c>
      <c r="D528" s="183">
        <f>D456/RES_summary!D$21</f>
        <v>36.079970341622555</v>
      </c>
      <c r="E528" s="183">
        <f>E456/RES_summary!E$21</f>
        <v>42.288771299963834</v>
      </c>
      <c r="F528" s="183">
        <f>F456/RES_summary!F$21</f>
        <v>31.530604850279232</v>
      </c>
      <c r="G528" s="183">
        <f>G456/RES_summary!G$21</f>
        <v>36.346916064137012</v>
      </c>
      <c r="H528" s="183">
        <f>H456/RES_summary!H$21</f>
        <v>35.880620281816867</v>
      </c>
      <c r="I528" s="183">
        <f>I456/RES_summary!I$21</f>
        <v>35.493779991530253</v>
      </c>
      <c r="J528" s="183">
        <f>J456/RES_summary!J$21</f>
        <v>36.868943937627641</v>
      </c>
      <c r="K528" s="183">
        <f>K456/RES_summary!K$21</f>
        <v>0</v>
      </c>
      <c r="L528" s="183">
        <f>L456/RES_summary!L$21</f>
        <v>0</v>
      </c>
      <c r="M528" s="183">
        <f>M456/RES_summary!M$21</f>
        <v>0</v>
      </c>
      <c r="N528" s="183">
        <f>N456/RES_summary!N$21</f>
        <v>0</v>
      </c>
      <c r="O528" s="183">
        <f>O456/RES_summary!O$21</f>
        <v>0</v>
      </c>
      <c r="P528" s="183">
        <f>P456/RES_summary!P$21</f>
        <v>28.467836436520759</v>
      </c>
      <c r="Q528" s="183">
        <f>Q456/RES_summary!Q$21</f>
        <v>0</v>
      </c>
    </row>
    <row r="529" spans="1:17" ht="12" customHeight="1" x14ac:dyDescent="0.25">
      <c r="A529" s="167" t="s">
        <v>155</v>
      </c>
      <c r="B529" s="132"/>
      <c r="C529" s="183">
        <f>C457/RES_summary!C$21</f>
        <v>23.414904082145917</v>
      </c>
      <c r="D529" s="183">
        <f>D457/RES_summary!D$21</f>
        <v>24.904646912837993</v>
      </c>
      <c r="E529" s="183">
        <f>E457/RES_summary!E$21</f>
        <v>27.616347028353065</v>
      </c>
      <c r="F529" s="183">
        <f>F457/RES_summary!F$21</f>
        <v>22.097035559795248</v>
      </c>
      <c r="G529" s="183">
        <f>G457/RES_summary!G$21</f>
        <v>24.680400014290342</v>
      </c>
      <c r="H529" s="183">
        <f>H457/RES_summary!H$21</f>
        <v>24.394374213339699</v>
      </c>
      <c r="I529" s="183">
        <f>I457/RES_summary!I$21</f>
        <v>24.14695640052015</v>
      </c>
      <c r="J529" s="183">
        <f>J457/RES_summary!J$21</f>
        <v>24.762072437755734</v>
      </c>
      <c r="K529" s="183">
        <f>K457/RES_summary!K$21</f>
        <v>24.287545556853409</v>
      </c>
      <c r="L529" s="183">
        <f>L457/RES_summary!L$21</f>
        <v>22.818492522641275</v>
      </c>
      <c r="M529" s="183">
        <f>M457/RES_summary!M$21</f>
        <v>0</v>
      </c>
      <c r="N529" s="183">
        <f>N457/RES_summary!N$21</f>
        <v>21.488678285023884</v>
      </c>
      <c r="O529" s="183">
        <f>O457/RES_summary!O$21</f>
        <v>20.775104791135686</v>
      </c>
      <c r="P529" s="183">
        <f>P457/RES_summary!P$21</f>
        <v>19.778915562576838</v>
      </c>
      <c r="Q529" s="183">
        <f>Q457/RES_summary!Q$21</f>
        <v>19.442811056213273</v>
      </c>
    </row>
    <row r="530" spans="1:17" ht="12" customHeight="1" x14ac:dyDescent="0.25">
      <c r="A530" s="166" t="s">
        <v>55</v>
      </c>
      <c r="B530" s="165"/>
      <c r="C530" s="182">
        <f>C458/RES_summary!C$21</f>
        <v>14.224334007558594</v>
      </c>
      <c r="D530" s="182">
        <f>D458/RES_summary!D$21</f>
        <v>15.088031658626903</v>
      </c>
      <c r="E530" s="182">
        <f>E458/RES_summary!E$21</f>
        <v>17.597438856687656</v>
      </c>
      <c r="F530" s="182">
        <f>F458/RES_summary!F$21</f>
        <v>12.544901518465966</v>
      </c>
      <c r="G530" s="182">
        <f>G458/RES_summary!G$21</f>
        <v>14.807468564143205</v>
      </c>
      <c r="H530" s="182">
        <f>H458/RES_summary!H$21</f>
        <v>14.588144731047151</v>
      </c>
      <c r="I530" s="182">
        <f>I458/RES_summary!I$21</f>
        <v>14.389102121579816</v>
      </c>
      <c r="J530" s="182">
        <f>J458/RES_summary!J$21</f>
        <v>15.070618665027073</v>
      </c>
      <c r="K530" s="182">
        <f>K458/RES_summary!K$21</f>
        <v>14.830552223622147</v>
      </c>
      <c r="L530" s="182">
        <f>L458/RES_summary!L$21</f>
        <v>13.5294533530656</v>
      </c>
      <c r="M530" s="182">
        <f>M458/RES_summary!M$21</f>
        <v>0</v>
      </c>
      <c r="N530" s="182">
        <f>N458/RES_summary!N$21</f>
        <v>12.629422603676986</v>
      </c>
      <c r="O530" s="182">
        <f>O458/RES_summary!O$21</f>
        <v>12.174053863378848</v>
      </c>
      <c r="P530" s="182">
        <f>P458/RES_summary!P$21</f>
        <v>11.548257287543887</v>
      </c>
      <c r="Q530" s="182">
        <f>Q458/RES_summary!Q$21</f>
        <v>11.319350030381056</v>
      </c>
    </row>
    <row r="531" spans="1:17" ht="12" customHeight="1" x14ac:dyDescent="0.25">
      <c r="A531" s="147" t="s">
        <v>59</v>
      </c>
      <c r="B531" s="164"/>
      <c r="C531" s="181">
        <f>C459/RES_summary!C$21</f>
        <v>9.190570074587324</v>
      </c>
      <c r="D531" s="181">
        <f>D459/RES_summary!D$21</f>
        <v>9.81661525421109</v>
      </c>
      <c r="E531" s="181">
        <f>E459/RES_summary!E$21</f>
        <v>10.01890817166541</v>
      </c>
      <c r="F531" s="181">
        <f>F459/RES_summary!F$21</f>
        <v>9.5521340413292819</v>
      </c>
      <c r="G531" s="181">
        <f>G459/RES_summary!G$21</f>
        <v>9.8729314501471315</v>
      </c>
      <c r="H531" s="181">
        <f>H459/RES_summary!H$21</f>
        <v>9.8062294822925473</v>
      </c>
      <c r="I531" s="181">
        <f>I459/RES_summary!I$21</f>
        <v>9.7578542789403322</v>
      </c>
      <c r="J531" s="181">
        <f>J459/RES_summary!J$21</f>
        <v>9.6914537727286607</v>
      </c>
      <c r="K531" s="181">
        <f>K459/RES_summary!K$21</f>
        <v>9.4569933332312619</v>
      </c>
      <c r="L531" s="181">
        <f>L459/RES_summary!L$21</f>
        <v>9.2890391695756716</v>
      </c>
      <c r="M531" s="181">
        <f>M459/RES_summary!M$21</f>
        <v>0</v>
      </c>
      <c r="N531" s="181">
        <f>N459/RES_summary!N$21</f>
        <v>8.8592556813468963</v>
      </c>
      <c r="O531" s="181">
        <f>O459/RES_summary!O$21</f>
        <v>8.6010509277568339</v>
      </c>
      <c r="P531" s="181">
        <f>P459/RES_summary!P$21</f>
        <v>8.2306582750329511</v>
      </c>
      <c r="Q531" s="181">
        <f>Q459/RES_summary!Q$21</f>
        <v>8.1234610258322117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27.027485789228315</v>
      </c>
      <c r="D536" s="180">
        <f>D464/RES_summary!D$21</f>
        <v>29.652894519269662</v>
      </c>
      <c r="E536" s="180">
        <f>E464/RES_summary!E$21</f>
        <v>30.533339377175153</v>
      </c>
      <c r="F536" s="180">
        <f>F464/RES_summary!F$21</f>
        <v>32.080570877014772</v>
      </c>
      <c r="G536" s="180">
        <f>G464/RES_summary!G$21</f>
        <v>31.831779167364747</v>
      </c>
      <c r="H536" s="180">
        <f>H464/RES_summary!H$21</f>
        <v>29.574153125395487</v>
      </c>
      <c r="I536" s="180">
        <f>I464/RES_summary!I$21</f>
        <v>26.76356309571371</v>
      </c>
      <c r="J536" s="180">
        <f>J464/RES_summary!J$21</f>
        <v>0</v>
      </c>
      <c r="K536" s="180">
        <f>K464/RES_summary!K$21</f>
        <v>23.902369313216475</v>
      </c>
      <c r="L536" s="180">
        <f>L464/RES_summary!L$21</f>
        <v>0</v>
      </c>
      <c r="M536" s="180">
        <f>M464/RES_summary!M$21</f>
        <v>0</v>
      </c>
      <c r="N536" s="180">
        <f>N464/RES_summary!N$21</f>
        <v>0</v>
      </c>
      <c r="O536" s="180">
        <f>O464/RES_summary!O$21</f>
        <v>0</v>
      </c>
      <c r="P536" s="180">
        <f>P464/RES_summary!P$21</f>
        <v>0</v>
      </c>
      <c r="Q536" s="180">
        <f>Q464/RES_summary!Q$21</f>
        <v>29.483359550162799</v>
      </c>
    </row>
    <row r="537" spans="1:17" ht="12" customHeight="1" x14ac:dyDescent="0.25">
      <c r="A537" s="161" t="s">
        <v>141</v>
      </c>
      <c r="B537" s="160"/>
      <c r="C537" s="179">
        <f>C465/RES_summary!C$21</f>
        <v>20.54050505067098</v>
      </c>
      <c r="D537" s="179">
        <f>D465/RES_summary!D$21</f>
        <v>21.706136928307455</v>
      </c>
      <c r="E537" s="179">
        <f>E465/RES_summary!E$21</f>
        <v>22.197247118269672</v>
      </c>
      <c r="F537" s="179">
        <f>F465/RES_summary!F$21</f>
        <v>22.922475304609897</v>
      </c>
      <c r="G537" s="179">
        <f>G465/RES_summary!G$21</f>
        <v>22.785427371447728</v>
      </c>
      <c r="H537" s="179">
        <f>H465/RES_summary!H$21</f>
        <v>21.737285974977297</v>
      </c>
      <c r="I537" s="179">
        <f>I465/RES_summary!I$21</f>
        <v>20.531282538759537</v>
      </c>
      <c r="J537" s="179">
        <f>J465/RES_summary!J$21</f>
        <v>0</v>
      </c>
      <c r="K537" s="179">
        <f>K465/RES_summary!K$21</f>
        <v>19.020012720609174</v>
      </c>
      <c r="L537" s="179">
        <f>L465/RES_summary!L$21</f>
        <v>0</v>
      </c>
      <c r="M537" s="179">
        <f>M465/RES_summary!M$21</f>
        <v>0</v>
      </c>
      <c r="N537" s="179">
        <f>N465/RES_summary!N$21</f>
        <v>0</v>
      </c>
      <c r="O537" s="179">
        <f>O465/RES_summary!O$21</f>
        <v>0</v>
      </c>
      <c r="P537" s="179">
        <f>P465/RES_summary!P$21</f>
        <v>0</v>
      </c>
      <c r="Q537" s="179">
        <f>Q465/RES_summary!Q$21</f>
        <v>20.166715289533286</v>
      </c>
    </row>
    <row r="538" spans="1:17" ht="12" customHeight="1" x14ac:dyDescent="0.25">
      <c r="A538" s="148" t="s">
        <v>60</v>
      </c>
      <c r="B538" s="156"/>
      <c r="C538" s="177">
        <f>C466/RES_summary!C$21</f>
        <v>10.92714814135895</v>
      </c>
      <c r="D538" s="177">
        <f>D466/RES_summary!D$21</f>
        <v>11.874731095903879</v>
      </c>
      <c r="E538" s="177">
        <f>E466/RES_summary!E$21</f>
        <v>12.273294855218742</v>
      </c>
      <c r="F538" s="177">
        <f>F466/RES_summary!F$21</f>
        <v>12.978935826581409</v>
      </c>
      <c r="G538" s="177">
        <f>G466/RES_summary!G$21</f>
        <v>12.884472988601322</v>
      </c>
      <c r="H538" s="177">
        <f>H466/RES_summary!H$21</f>
        <v>11.948107882547026</v>
      </c>
      <c r="I538" s="177">
        <f>I466/RES_summary!I$21</f>
        <v>10.801586550772029</v>
      </c>
      <c r="J538" s="177">
        <f>J466/RES_summary!J$21</f>
        <v>0</v>
      </c>
      <c r="K538" s="177">
        <f>K466/RES_summary!K$21</f>
        <v>9.6688144590176712</v>
      </c>
      <c r="L538" s="177">
        <f>L466/RES_summary!L$21</f>
        <v>0</v>
      </c>
      <c r="M538" s="177">
        <f>M466/RES_summary!M$21</f>
        <v>0</v>
      </c>
      <c r="N538" s="177">
        <f>N466/RES_summary!N$21</f>
        <v>0</v>
      </c>
      <c r="O538" s="177">
        <f>O466/RES_summary!O$21</f>
        <v>0</v>
      </c>
      <c r="P538" s="177">
        <f>P466/RES_summary!P$21</f>
        <v>0</v>
      </c>
      <c r="Q538" s="177">
        <f>Q466/RES_summary!Q$21</f>
        <v>11.906132198864443</v>
      </c>
    </row>
    <row r="539" spans="1:17" ht="12" customHeight="1" x14ac:dyDescent="0.25">
      <c r="A539" s="148" t="s">
        <v>59</v>
      </c>
      <c r="B539" s="156"/>
      <c r="C539" s="177">
        <f>C467/RES_summary!C$21</f>
        <v>9.6133569093120279</v>
      </c>
      <c r="D539" s="177">
        <f>D467/RES_summary!D$21</f>
        <v>9.8314058324035685</v>
      </c>
      <c r="E539" s="177">
        <f>E467/RES_summary!E$21</f>
        <v>9.9239522630509232</v>
      </c>
      <c r="F539" s="177">
        <f>F467/RES_summary!F$21</f>
        <v>9.9435394780284891</v>
      </c>
      <c r="G539" s="177">
        <f>G467/RES_summary!G$21</f>
        <v>9.9009543828464057</v>
      </c>
      <c r="H539" s="177">
        <f>H467/RES_summary!H$21</f>
        <v>9.7891780924302694</v>
      </c>
      <c r="I539" s="177">
        <f>I467/RES_summary!I$21</f>
        <v>9.7296959879875065</v>
      </c>
      <c r="J539" s="177">
        <f>J467/RES_summary!J$21</f>
        <v>0</v>
      </c>
      <c r="K539" s="177">
        <f>K467/RES_summary!K$21</f>
        <v>9.3511982615915041</v>
      </c>
      <c r="L539" s="177">
        <f>L467/RES_summary!L$21</f>
        <v>0</v>
      </c>
      <c r="M539" s="177">
        <f>M467/RES_summary!M$21</f>
        <v>0</v>
      </c>
      <c r="N539" s="177">
        <f>N467/RES_summary!N$21</f>
        <v>0</v>
      </c>
      <c r="O539" s="177">
        <f>O467/RES_summary!O$21</f>
        <v>0</v>
      </c>
      <c r="P539" s="177">
        <f>P467/RES_summary!P$21</f>
        <v>0</v>
      </c>
      <c r="Q539" s="177">
        <f>Q467/RES_summary!Q$21</f>
        <v>8.2605830906688453</v>
      </c>
    </row>
    <row r="540" spans="1:17" ht="12" customHeight="1" x14ac:dyDescent="0.25">
      <c r="A540" s="158" t="s">
        <v>62</v>
      </c>
      <c r="B540" s="157"/>
      <c r="C540" s="178">
        <f>C468/RES_summary!C$21</f>
        <v>10.089827417761736</v>
      </c>
      <c r="D540" s="178">
        <f>D468/RES_summary!D$21</f>
        <v>10.463750945747746</v>
      </c>
      <c r="E540" s="178">
        <f>E468/RES_summary!E$21</f>
        <v>10.88799365608855</v>
      </c>
      <c r="F540" s="178">
        <f>F468/RES_summary!F$21</f>
        <v>14.776770879321697</v>
      </c>
      <c r="G540" s="178">
        <f>G468/RES_summary!G$21</f>
        <v>11.244768518187946</v>
      </c>
      <c r="H540" s="178">
        <f>H468/RES_summary!H$21</f>
        <v>11.759589978515434</v>
      </c>
      <c r="I540" s="178">
        <f>I468/RES_summary!I$21</f>
        <v>10.690838747317647</v>
      </c>
      <c r="J540" s="178">
        <f>J468/RES_summary!J$21</f>
        <v>9.9989977282587237</v>
      </c>
      <c r="K540" s="178">
        <f>K468/RES_summary!K$21</f>
        <v>10.163112725706478</v>
      </c>
      <c r="L540" s="178">
        <f>L468/RES_summary!L$21</f>
        <v>10.24566564895194</v>
      </c>
      <c r="M540" s="178">
        <f>M468/RES_summary!M$21</f>
        <v>0</v>
      </c>
      <c r="N540" s="178">
        <f>N468/RES_summary!N$21</f>
        <v>10.231384215865047</v>
      </c>
      <c r="O540" s="178">
        <f>O468/RES_summary!O$21</f>
        <v>10.531656352041605</v>
      </c>
      <c r="P540" s="178">
        <f>P468/RES_summary!P$21</f>
        <v>9.7004898849158518</v>
      </c>
      <c r="Q540" s="178">
        <f>Q468/RES_summary!Q$21</f>
        <v>13.108028378548342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20.417032749527721</v>
      </c>
      <c r="F541" s="177">
        <f>F469/RES_summary!F$21</f>
        <v>19.686881612116533</v>
      </c>
      <c r="G541" s="177">
        <f>G469/RES_summary!G$21</f>
        <v>18.575618525559968</v>
      </c>
      <c r="H541" s="177">
        <f>H469/RES_summary!H$21</f>
        <v>22.849995671433678</v>
      </c>
      <c r="I541" s="177">
        <f>I469/RES_summary!I$21</f>
        <v>22.133217733528095</v>
      </c>
      <c r="J541" s="177">
        <f>J469/RES_summary!J$21</f>
        <v>10.494006678293543</v>
      </c>
      <c r="K541" s="177">
        <f>K469/RES_summary!K$21</f>
        <v>0</v>
      </c>
      <c r="L541" s="177">
        <f>L469/RES_summary!L$21</f>
        <v>0</v>
      </c>
      <c r="M541" s="177">
        <f>M469/RES_summary!M$21</f>
        <v>0</v>
      </c>
      <c r="N541" s="177">
        <f>N469/RES_summary!N$21</f>
        <v>20.378405694020852</v>
      </c>
      <c r="O541" s="177">
        <f>O469/RES_summary!O$21</f>
        <v>19.05524272138814</v>
      </c>
      <c r="P541" s="177">
        <f>P469/RES_summary!P$21</f>
        <v>20.001380121271442</v>
      </c>
      <c r="Q541" s="177">
        <f>Q469/RES_summary!Q$21</f>
        <v>18.601355641028313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10.089827417761736</v>
      </c>
      <c r="D543" s="176">
        <f>D471/RES_summary!D$21</f>
        <v>10.463750945747746</v>
      </c>
      <c r="E543" s="176">
        <f>E471/RES_summary!E$21</f>
        <v>10.373087575022623</v>
      </c>
      <c r="F543" s="176">
        <f>F471/RES_summary!F$21</f>
        <v>12.936961885530447</v>
      </c>
      <c r="G543" s="176">
        <f>G471/RES_summary!G$21</f>
        <v>10.960587043136325</v>
      </c>
      <c r="H543" s="176">
        <f>H471/RES_summary!H$21</f>
        <v>11.426695785214479</v>
      </c>
      <c r="I543" s="176">
        <f>I471/RES_summary!I$21</f>
        <v>10.465125309715361</v>
      </c>
      <c r="J543" s="176">
        <f>J471/RES_summary!J$21</f>
        <v>9.9206132512757605</v>
      </c>
      <c r="K543" s="176">
        <f>K471/RES_summary!K$21</f>
        <v>10.163112725706478</v>
      </c>
      <c r="L543" s="176">
        <f>L471/RES_summary!L$21</f>
        <v>10.24566564895194</v>
      </c>
      <c r="M543" s="176">
        <f>M471/RES_summary!M$21</f>
        <v>0</v>
      </c>
      <c r="N543" s="176">
        <f>N471/RES_summary!N$21</f>
        <v>9.8390960010595023</v>
      </c>
      <c r="O543" s="176">
        <f>O471/RES_summary!O$21</f>
        <v>10.48733891042718</v>
      </c>
      <c r="P543" s="176">
        <f>P471/RES_summary!P$21</f>
        <v>9.6851932786527595</v>
      </c>
      <c r="Q543" s="176">
        <f>Q471/RES_summary!Q$21</f>
        <v>12.137909259753572</v>
      </c>
    </row>
    <row r="545" spans="1:17" ht="12" customHeight="1" x14ac:dyDescent="0.25">
      <c r="A545" s="152" t="s">
        <v>185</v>
      </c>
      <c r="B545" s="168"/>
      <c r="C545" s="184">
        <f>C473/RES_summary!C$21</f>
        <v>87.962858938428539</v>
      </c>
      <c r="D545" s="184">
        <f>D473/RES_summary!D$21</f>
        <v>90.849845483502548</v>
      </c>
      <c r="E545" s="184">
        <f>E473/RES_summary!E$21</f>
        <v>116.11100690388756</v>
      </c>
      <c r="F545" s="184">
        <f>F473/RES_summary!F$21</f>
        <v>95.473568811075594</v>
      </c>
      <c r="G545" s="184">
        <f>G473/RES_summary!G$21</f>
        <v>106.92749228524276</v>
      </c>
      <c r="H545" s="184">
        <f>H473/RES_summary!H$21</f>
        <v>101.67061989048484</v>
      </c>
      <c r="I545" s="184">
        <f>I473/RES_summary!I$21</f>
        <v>97.478220843619525</v>
      </c>
      <c r="J545" s="184">
        <f>J473/RES_summary!J$21</f>
        <v>113.73128334215227</v>
      </c>
      <c r="K545" s="184">
        <f>K473/RES_summary!K$21</f>
        <v>114.5162694041411</v>
      </c>
      <c r="L545" s="184">
        <f>L473/RES_summary!L$21</f>
        <v>128.38177949574569</v>
      </c>
      <c r="M545" s="184">
        <f>M473/RES_summary!M$21</f>
        <v>0</v>
      </c>
      <c r="N545" s="184">
        <f>N473/RES_summary!N$21</f>
        <v>137.36966442826579</v>
      </c>
      <c r="O545" s="184">
        <f>O473/RES_summary!O$21</f>
        <v>134.13318566887133</v>
      </c>
      <c r="P545" s="184">
        <f>P473/RES_summary!P$21</f>
        <v>109.49584295109089</v>
      </c>
      <c r="Q545" s="184">
        <f>Q473/RES_summary!Q$21</f>
        <v>127.12567988106045</v>
      </c>
    </row>
    <row r="546" spans="1:17" ht="12" customHeight="1" x14ac:dyDescent="0.25">
      <c r="A546" s="158" t="s">
        <v>65</v>
      </c>
      <c r="B546" s="157"/>
      <c r="C546" s="178">
        <f>C474/RES_summary!C$21</f>
        <v>55.04514461563496</v>
      </c>
      <c r="D546" s="178">
        <f>D474/RES_summary!D$21</f>
        <v>58.596817252164669</v>
      </c>
      <c r="E546" s="178">
        <f>E474/RES_summary!E$21</f>
        <v>81.883993787136205</v>
      </c>
      <c r="F546" s="178">
        <f>F474/RES_summary!F$21</f>
        <v>51.569167018148001</v>
      </c>
      <c r="G546" s="178">
        <f>G474/RES_summary!G$21</f>
        <v>72.761804299955685</v>
      </c>
      <c r="H546" s="178">
        <f>H474/RES_summary!H$21</f>
        <v>66.944235994317353</v>
      </c>
      <c r="I546" s="178">
        <f>I474/RES_summary!I$21</f>
        <v>65.481212307475161</v>
      </c>
      <c r="J546" s="178">
        <f>J474/RES_summary!J$21</f>
        <v>76.649278427811353</v>
      </c>
      <c r="K546" s="178">
        <f>K474/RES_summary!K$21</f>
        <v>72.136260694925895</v>
      </c>
      <c r="L546" s="178">
        <f>L474/RES_summary!L$21</f>
        <v>71.351181139805348</v>
      </c>
      <c r="M546" s="178">
        <f>M474/RES_summary!M$21</f>
        <v>0</v>
      </c>
      <c r="N546" s="178">
        <f>N474/RES_summary!N$21</f>
        <v>67.223876801687211</v>
      </c>
      <c r="O546" s="178">
        <f>O474/RES_summary!O$21</f>
        <v>64.421272209900252</v>
      </c>
      <c r="P546" s="178">
        <f>P474/RES_summary!P$21</f>
        <v>50.21319662683721</v>
      </c>
      <c r="Q546" s="178">
        <f>Q474/RES_summary!Q$21</f>
        <v>58.643832618536329</v>
      </c>
    </row>
    <row r="547" spans="1:17" ht="12" customHeight="1" x14ac:dyDescent="0.25">
      <c r="A547" s="23" t="s">
        <v>157</v>
      </c>
      <c r="B547" s="156"/>
      <c r="C547" s="177">
        <f>C475/RES_summary!C$21</f>
        <v>54.398509696231471</v>
      </c>
      <c r="D547" s="177">
        <f>D475/RES_summary!D$21</f>
        <v>57.847789857923971</v>
      </c>
      <c r="E547" s="177">
        <f>E475/RES_summary!E$21</f>
        <v>80.783841940003526</v>
      </c>
      <c r="F547" s="177">
        <f>F475/RES_summary!F$21</f>
        <v>50.703153606206946</v>
      </c>
      <c r="G547" s="177">
        <f>G475/RES_summary!G$21</f>
        <v>71.667415734963598</v>
      </c>
      <c r="H547" s="177">
        <f>H475/RES_summary!H$21</f>
        <v>66.030901079381181</v>
      </c>
      <c r="I547" s="177">
        <f>I475/RES_summary!I$21</f>
        <v>64.895588507698875</v>
      </c>
      <c r="J547" s="177">
        <f>J475/RES_summary!J$21</f>
        <v>75.992565384909156</v>
      </c>
      <c r="K547" s="177">
        <f>K475/RES_summary!K$21</f>
        <v>71.581831003169981</v>
      </c>
      <c r="L547" s="177">
        <f>L475/RES_summary!L$21</f>
        <v>70.748772671641021</v>
      </c>
      <c r="M547" s="177">
        <f>M475/RES_summary!M$21</f>
        <v>0</v>
      </c>
      <c r="N547" s="177">
        <f>N475/RES_summary!N$21</f>
        <v>66.769700682199925</v>
      </c>
      <c r="O547" s="177">
        <f>O475/RES_summary!O$21</f>
        <v>63.953706879467703</v>
      </c>
      <c r="P547" s="177">
        <f>P475/RES_summary!P$21</f>
        <v>49.897634984046107</v>
      </c>
      <c r="Q547" s="177">
        <f>Q475/RES_summary!Q$21</f>
        <v>57.953260197855492</v>
      </c>
    </row>
    <row r="548" spans="1:17" ht="12" customHeight="1" x14ac:dyDescent="0.25">
      <c r="A548" s="23" t="s">
        <v>60</v>
      </c>
      <c r="B548" s="156"/>
      <c r="C548" s="177">
        <f>C476/RES_summary!C$21</f>
        <v>0.64663491940348528</v>
      </c>
      <c r="D548" s="177">
        <f>D476/RES_summary!D$21</f>
        <v>0.74902739424070097</v>
      </c>
      <c r="E548" s="177">
        <f>E476/RES_summary!E$21</f>
        <v>1.1001518471326786</v>
      </c>
      <c r="F548" s="177">
        <f>F476/RES_summary!F$21</f>
        <v>0.86601341194104631</v>
      </c>
      <c r="G548" s="177">
        <f>G476/RES_summary!G$21</f>
        <v>1.0943885649920815</v>
      </c>
      <c r="H548" s="177">
        <f>H476/RES_summary!H$21</f>
        <v>0.91333491493617491</v>
      </c>
      <c r="I548" s="177">
        <f>I476/RES_summary!I$21</f>
        <v>0.58562379977629708</v>
      </c>
      <c r="J548" s="177">
        <f>J476/RES_summary!J$21</f>
        <v>0.65671304290219212</v>
      </c>
      <c r="K548" s="177">
        <f>K476/RES_summary!K$21</f>
        <v>0.55442969175592061</v>
      </c>
      <c r="L548" s="177">
        <f>L476/RES_summary!L$21</f>
        <v>0.60240846816432747</v>
      </c>
      <c r="M548" s="177">
        <f>M476/RES_summary!M$21</f>
        <v>0</v>
      </c>
      <c r="N548" s="177">
        <f>N476/RES_summary!N$21</f>
        <v>0.45417611948728159</v>
      </c>
      <c r="O548" s="177">
        <f>O476/RES_summary!O$21</f>
        <v>0.46756533043254006</v>
      </c>
      <c r="P548" s="177">
        <f>P476/RES_summary!P$21</f>
        <v>0.31556164279109838</v>
      </c>
      <c r="Q548" s="177">
        <f>Q476/RES_summary!Q$21</f>
        <v>0.69057242068083835</v>
      </c>
    </row>
    <row r="549" spans="1:17" ht="12" customHeight="1" x14ac:dyDescent="0.25">
      <c r="A549" s="158" t="s">
        <v>112</v>
      </c>
      <c r="B549" s="157"/>
      <c r="C549" s="178">
        <f>C477/RES_summary!C$21</f>
        <v>6.100002702472521</v>
      </c>
      <c r="D549" s="178">
        <f>D477/RES_summary!D$21</f>
        <v>3.3355078949124839</v>
      </c>
      <c r="E549" s="178">
        <f>E477/RES_summary!E$21</f>
        <v>4.5073261138930691</v>
      </c>
      <c r="F549" s="178">
        <f>F477/RES_summary!F$21</f>
        <v>12.637821492713739</v>
      </c>
      <c r="G549" s="178">
        <f>G477/RES_summary!G$21</f>
        <v>4.9356624740408952</v>
      </c>
      <c r="H549" s="178">
        <f>H477/RES_summary!H$21</f>
        <v>5.562674999574365</v>
      </c>
      <c r="I549" s="178">
        <f>I477/RES_summary!I$21</f>
        <v>4.9124170798894671</v>
      </c>
      <c r="J549" s="178">
        <f>J477/RES_summary!J$21</f>
        <v>11.15385286292719</v>
      </c>
      <c r="K549" s="178">
        <f>K477/RES_summary!K$21</f>
        <v>16.628243523934678</v>
      </c>
      <c r="L549" s="178">
        <f>L477/RES_summary!L$21</f>
        <v>32.012068398922281</v>
      </c>
      <c r="M549" s="178">
        <f>M477/RES_summary!M$21</f>
        <v>0</v>
      </c>
      <c r="N549" s="178">
        <f>N477/RES_summary!N$21</f>
        <v>46.29073348328312</v>
      </c>
      <c r="O549" s="178">
        <f>O477/RES_summary!O$21</f>
        <v>45.702984833874623</v>
      </c>
      <c r="P549" s="178">
        <f>P477/RES_summary!P$21</f>
        <v>36.36237478337177</v>
      </c>
      <c r="Q549" s="178">
        <f>Q477/RES_summary!Q$21</f>
        <v>37.51385673578973</v>
      </c>
    </row>
    <row r="550" spans="1:17" ht="12" customHeight="1" x14ac:dyDescent="0.25">
      <c r="A550" s="23" t="s">
        <v>60</v>
      </c>
      <c r="B550" s="156"/>
      <c r="C550" s="177">
        <f>C478/RES_summary!C$21</f>
        <v>6.100002702472521</v>
      </c>
      <c r="D550" s="177">
        <f>D478/RES_summary!D$21</f>
        <v>3.3355078949124839</v>
      </c>
      <c r="E550" s="177">
        <f>E478/RES_summary!E$21</f>
        <v>4.5073261138930691</v>
      </c>
      <c r="F550" s="177">
        <f>F478/RES_summary!F$21</f>
        <v>12.637821492713739</v>
      </c>
      <c r="G550" s="177">
        <f>G478/RES_summary!G$21</f>
        <v>4.9356624740408952</v>
      </c>
      <c r="H550" s="177">
        <f>H478/RES_summary!H$21</f>
        <v>5.562674999574365</v>
      </c>
      <c r="I550" s="177">
        <f>I478/RES_summary!I$21</f>
        <v>4.9124170798894671</v>
      </c>
      <c r="J550" s="177">
        <f>J478/RES_summary!J$21</f>
        <v>11.15385286292719</v>
      </c>
      <c r="K550" s="177">
        <f>K478/RES_summary!K$21</f>
        <v>16.628243523934678</v>
      </c>
      <c r="L550" s="177">
        <f>L478/RES_summary!L$21</f>
        <v>32.012068398922281</v>
      </c>
      <c r="M550" s="177">
        <f>M478/RES_summary!M$21</f>
        <v>0</v>
      </c>
      <c r="N550" s="177">
        <f>N478/RES_summary!N$21</f>
        <v>46.29073348328312</v>
      </c>
      <c r="O550" s="177">
        <f>O478/RES_summary!O$21</f>
        <v>45.702984833874623</v>
      </c>
      <c r="P550" s="177">
        <f>P478/RES_summary!P$21</f>
        <v>36.36237478337177</v>
      </c>
      <c r="Q550" s="177">
        <f>Q478/RES_summary!Q$21</f>
        <v>37.51385673578973</v>
      </c>
    </row>
    <row r="551" spans="1:17" ht="12" customHeight="1" x14ac:dyDescent="0.25">
      <c r="A551" s="158" t="s">
        <v>63</v>
      </c>
      <c r="B551" s="157"/>
      <c r="C551" s="178">
        <f>C479/RES_summary!C$21</f>
        <v>18.422736822523444</v>
      </c>
      <c r="D551" s="178">
        <f>D479/RES_summary!D$21</f>
        <v>20.189016960512927</v>
      </c>
      <c r="E551" s="178">
        <f>E479/RES_summary!E$21</f>
        <v>21.13165281306728</v>
      </c>
      <c r="F551" s="178">
        <f>F479/RES_summary!F$21</f>
        <v>21.482418205648617</v>
      </c>
      <c r="G551" s="178">
        <f>G479/RES_summary!G$21</f>
        <v>20.113384964590153</v>
      </c>
      <c r="H551" s="178">
        <f>H479/RES_summary!H$21</f>
        <v>19.572349008110255</v>
      </c>
      <c r="I551" s="178">
        <f>I479/RES_summary!I$21</f>
        <v>18.251041753302268</v>
      </c>
      <c r="J551" s="178">
        <f>J479/RES_summary!J$21</f>
        <v>18.150891163880189</v>
      </c>
      <c r="K551" s="178">
        <f>K479/RES_summary!K$21</f>
        <v>17.101548044463698</v>
      </c>
      <c r="L551" s="178">
        <f>L479/RES_summary!L$21</f>
        <v>16.276557192236467</v>
      </c>
      <c r="M551" s="178">
        <f>M479/RES_summary!M$21</f>
        <v>0</v>
      </c>
      <c r="N551" s="178">
        <f>N479/RES_summary!N$21</f>
        <v>15.465417920281643</v>
      </c>
      <c r="O551" s="178">
        <f>O479/RES_summary!O$21</f>
        <v>15.009470731135314</v>
      </c>
      <c r="P551" s="178">
        <f>P479/RES_summary!P$21</f>
        <v>14.572959891718545</v>
      </c>
      <c r="Q551" s="178">
        <f>Q479/RES_summary!Q$21</f>
        <v>21.050256332511083</v>
      </c>
    </row>
    <row r="552" spans="1:17" ht="12" customHeight="1" x14ac:dyDescent="0.25">
      <c r="A552" s="167" t="s">
        <v>156</v>
      </c>
      <c r="B552" s="132"/>
      <c r="C552" s="183">
        <f>C480/RES_summary!C$21</f>
        <v>16.345785428584296</v>
      </c>
      <c r="D552" s="183">
        <f>D480/RES_summary!D$21</f>
        <v>17.643590327030338</v>
      </c>
      <c r="E552" s="183">
        <f>E480/RES_summary!E$21</f>
        <v>20.772813860582922</v>
      </c>
      <c r="F552" s="183">
        <f>F480/RES_summary!F$21</f>
        <v>15.575661029284747</v>
      </c>
      <c r="G552" s="183">
        <f>G480/RES_summary!G$21</f>
        <v>18.036240310008044</v>
      </c>
      <c r="H552" s="183">
        <f>H480/RES_summary!H$21</f>
        <v>17.889958075300839</v>
      </c>
      <c r="I552" s="183">
        <f>I480/RES_summary!I$21</f>
        <v>17.795453260398567</v>
      </c>
      <c r="J552" s="183">
        <f>J480/RES_summary!J$21</f>
        <v>18.590230426943751</v>
      </c>
      <c r="K552" s="183">
        <f>K480/RES_summary!K$21</f>
        <v>0</v>
      </c>
      <c r="L552" s="183">
        <f>L480/RES_summary!L$21</f>
        <v>0</v>
      </c>
      <c r="M552" s="183">
        <f>M480/RES_summary!M$21</f>
        <v>0</v>
      </c>
      <c r="N552" s="183">
        <f>N480/RES_summary!N$21</f>
        <v>0</v>
      </c>
      <c r="O552" s="183">
        <f>O480/RES_summary!O$21</f>
        <v>0</v>
      </c>
      <c r="P552" s="183">
        <f>P480/RES_summary!P$21</f>
        <v>14.696139252381418</v>
      </c>
      <c r="Q552" s="183">
        <f>Q480/RES_summary!Q$21</f>
        <v>0</v>
      </c>
    </row>
    <row r="553" spans="1:17" ht="12" customHeight="1" x14ac:dyDescent="0.25">
      <c r="A553" s="167" t="s">
        <v>155</v>
      </c>
      <c r="B553" s="132"/>
      <c r="C553" s="183">
        <f>C481/RES_summary!C$21</f>
        <v>16.330870477125593</v>
      </c>
      <c r="D553" s="183">
        <f>D481/RES_summary!D$21</f>
        <v>17.183735022737128</v>
      </c>
      <c r="E553" s="183">
        <f>E481/RES_summary!E$21</f>
        <v>18.454328613100522</v>
      </c>
      <c r="F553" s="183">
        <f>F481/RES_summary!F$21</f>
        <v>16.321398342474463</v>
      </c>
      <c r="G553" s="183">
        <f>G481/RES_summary!G$21</f>
        <v>17.267488365807736</v>
      </c>
      <c r="H553" s="183">
        <f>H481/RES_summary!H$21</f>
        <v>17.088218554525717</v>
      </c>
      <c r="I553" s="183">
        <f>I481/RES_summary!I$21</f>
        <v>16.981400720320234</v>
      </c>
      <c r="J553" s="183">
        <f>J481/RES_summary!J$21</f>
        <v>17.198061178733049</v>
      </c>
      <c r="K553" s="183">
        <f>K481/RES_summary!K$21</f>
        <v>16.89303813081932</v>
      </c>
      <c r="L553" s="183">
        <f>L481/RES_summary!L$21</f>
        <v>16.276557192236467</v>
      </c>
      <c r="M553" s="183">
        <f>M481/RES_summary!M$21</f>
        <v>0</v>
      </c>
      <c r="N553" s="183">
        <f>N481/RES_summary!N$21</f>
        <v>15.465417920281643</v>
      </c>
      <c r="O553" s="183">
        <f>O481/RES_summary!O$21</f>
        <v>15.009470731135314</v>
      </c>
      <c r="P553" s="183">
        <f>P481/RES_summary!P$21</f>
        <v>14.320316268322481</v>
      </c>
      <c r="Q553" s="183">
        <f>Q481/RES_summary!Q$21</f>
        <v>14.117349446634972</v>
      </c>
    </row>
    <row r="554" spans="1:17" ht="12" customHeight="1" x14ac:dyDescent="0.25">
      <c r="A554" s="166" t="s">
        <v>55</v>
      </c>
      <c r="B554" s="165"/>
      <c r="C554" s="182">
        <f>C482/RES_summary!C$21</f>
        <v>6.7181733786392668</v>
      </c>
      <c r="D554" s="182">
        <f>D482/RES_summary!D$21</f>
        <v>7.3525500091446405</v>
      </c>
      <c r="E554" s="182">
        <f>E482/RES_summary!E$21</f>
        <v>8.5255538641013882</v>
      </c>
      <c r="F554" s="182">
        <f>F482/RES_summary!F$21</f>
        <v>6.3859406008781843</v>
      </c>
      <c r="G554" s="182">
        <f>G482/RES_summary!G$21</f>
        <v>7.3573554756038444</v>
      </c>
      <c r="H554" s="182">
        <f>H482/RES_summary!H$21</f>
        <v>7.2673314383477328</v>
      </c>
      <c r="I554" s="182">
        <f>I482/RES_summary!I$21</f>
        <v>7.2143405153807914</v>
      </c>
      <c r="J554" s="182">
        <f>J482/RES_summary!J$21</f>
        <v>7.5401423515457191</v>
      </c>
      <c r="K554" s="182">
        <f>K482/RES_summary!K$21</f>
        <v>7.4495667462632742</v>
      </c>
      <c r="L554" s="182">
        <f>L482/RES_summary!L$21</f>
        <v>6.9004414060104606</v>
      </c>
      <c r="M554" s="182">
        <f>M482/RES_summary!M$21</f>
        <v>0</v>
      </c>
      <c r="N554" s="182">
        <f>N482/RES_summary!N$21</f>
        <v>6.495261256884711</v>
      </c>
      <c r="O554" s="182">
        <f>O482/RES_summary!O$21</f>
        <v>6.3159975244141622</v>
      </c>
      <c r="P554" s="182">
        <f>P482/RES_summary!P$21</f>
        <v>6.0109950292742633</v>
      </c>
      <c r="Q554" s="182">
        <f>Q482/RES_summary!Q$21</f>
        <v>5.9031868791722681</v>
      </c>
    </row>
    <row r="555" spans="1:17" ht="12" customHeight="1" x14ac:dyDescent="0.25">
      <c r="A555" s="147" t="s">
        <v>59</v>
      </c>
      <c r="B555" s="164"/>
      <c r="C555" s="181">
        <f>C483/RES_summary!C$21</f>
        <v>9.6126970984863274</v>
      </c>
      <c r="D555" s="181">
        <f>D483/RES_summary!D$21</f>
        <v>9.8311850135924868</v>
      </c>
      <c r="E555" s="181">
        <f>E483/RES_summary!E$21</f>
        <v>9.9287747489991318</v>
      </c>
      <c r="F555" s="181">
        <f>F483/RES_summary!F$21</f>
        <v>9.9354577415962755</v>
      </c>
      <c r="G555" s="181">
        <f>G483/RES_summary!G$21</f>
        <v>9.9101328902038901</v>
      </c>
      <c r="H555" s="181">
        <f>H483/RES_summary!H$21</f>
        <v>9.8208871161779836</v>
      </c>
      <c r="I555" s="181">
        <f>I483/RES_summary!I$21</f>
        <v>9.7670602049394368</v>
      </c>
      <c r="J555" s="181">
        <f>J483/RES_summary!J$21</f>
        <v>9.6579188271873289</v>
      </c>
      <c r="K555" s="181">
        <f>K483/RES_summary!K$21</f>
        <v>9.4434713845560498</v>
      </c>
      <c r="L555" s="181">
        <f>L483/RES_summary!L$21</f>
        <v>9.3761157862260056</v>
      </c>
      <c r="M555" s="181">
        <f>M483/RES_summary!M$21</f>
        <v>0</v>
      </c>
      <c r="N555" s="181">
        <f>N483/RES_summary!N$21</f>
        <v>8.9701566633969296</v>
      </c>
      <c r="O555" s="181">
        <f>O483/RES_summary!O$21</f>
        <v>8.6934732067211531</v>
      </c>
      <c r="P555" s="181">
        <f>P483/RES_summary!P$21</f>
        <v>8.3093212390482201</v>
      </c>
      <c r="Q555" s="181">
        <f>Q483/RES_summary!Q$21</f>
        <v>8.2141625674627026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18.922948959155157</v>
      </c>
      <c r="D560" s="180">
        <f>D488/RES_summary!D$21</f>
        <v>20.863211294024609</v>
      </c>
      <c r="E560" s="180">
        <f>E488/RES_summary!E$21</f>
        <v>21.600173825333663</v>
      </c>
      <c r="F560" s="180">
        <f>F488/RES_summary!F$21</f>
        <v>22.835930984849441</v>
      </c>
      <c r="G560" s="180">
        <f>G488/RES_summary!G$21</f>
        <v>22.765588668265107</v>
      </c>
      <c r="H560" s="180">
        <f>H488/RES_summary!H$21</f>
        <v>21.277997941729851</v>
      </c>
      <c r="I560" s="180">
        <f>I488/RES_summary!I$21</f>
        <v>19.379520220213898</v>
      </c>
      <c r="J560" s="180">
        <f>J488/RES_summary!J$21</f>
        <v>0</v>
      </c>
      <c r="K560" s="180">
        <f>K488/RES_summary!K$21</f>
        <v>17.513941861288608</v>
      </c>
      <c r="L560" s="180">
        <f>L488/RES_summary!L$21</f>
        <v>0</v>
      </c>
      <c r="M560" s="180">
        <f>M488/RES_summary!M$21</f>
        <v>0</v>
      </c>
      <c r="N560" s="180">
        <f>N488/RES_summary!N$21</f>
        <v>0</v>
      </c>
      <c r="O560" s="180">
        <f>O488/RES_summary!O$21</f>
        <v>0</v>
      </c>
      <c r="P560" s="180">
        <f>P488/RES_summary!P$21</f>
        <v>0</v>
      </c>
      <c r="Q560" s="180">
        <f>Q488/RES_summary!Q$21</f>
        <v>21.896429613817649</v>
      </c>
    </row>
    <row r="561" spans="1:17" ht="12" customHeight="1" x14ac:dyDescent="0.25">
      <c r="A561" s="161" t="s">
        <v>141</v>
      </c>
      <c r="B561" s="160"/>
      <c r="C561" s="179">
        <f>C489/RES_summary!C$21</f>
        <v>17.264195466046516</v>
      </c>
      <c r="D561" s="179">
        <f>D489/RES_summary!D$21</f>
        <v>18.186313475279725</v>
      </c>
      <c r="E561" s="179">
        <f>E489/RES_summary!E$21</f>
        <v>18.589554503766177</v>
      </c>
      <c r="F561" s="179">
        <f>F489/RES_summary!F$21</f>
        <v>19.099920745121953</v>
      </c>
      <c r="G561" s="179">
        <f>G489/RES_summary!G$21</f>
        <v>19.096110412992886</v>
      </c>
      <c r="H561" s="179">
        <f>H489/RES_summary!H$21</f>
        <v>18.436142307444673</v>
      </c>
      <c r="I561" s="179">
        <f>I489/RES_summary!I$21</f>
        <v>17.615678120895495</v>
      </c>
      <c r="J561" s="179">
        <f>J489/RES_summary!J$21</f>
        <v>0</v>
      </c>
      <c r="K561" s="179">
        <f>K489/RES_summary!K$21</f>
        <v>16.547104208282164</v>
      </c>
      <c r="L561" s="179">
        <f>L489/RES_summary!L$21</f>
        <v>0</v>
      </c>
      <c r="M561" s="179">
        <f>M489/RES_summary!M$21</f>
        <v>0</v>
      </c>
      <c r="N561" s="179">
        <f>N489/RES_summary!N$21</f>
        <v>0</v>
      </c>
      <c r="O561" s="179">
        <f>O489/RES_summary!O$21</f>
        <v>0</v>
      </c>
      <c r="P561" s="179">
        <f>P489/RES_summary!P$21</f>
        <v>0</v>
      </c>
      <c r="Q561" s="179">
        <f>Q489/RES_summary!Q$21</f>
        <v>16.974064620535209</v>
      </c>
    </row>
    <row r="562" spans="1:17" ht="12" customHeight="1" x14ac:dyDescent="0.25">
      <c r="A562" s="148" t="s">
        <v>60</v>
      </c>
      <c r="B562" s="156"/>
      <c r="C562" s="177">
        <f>C490/RES_summary!C$21</f>
        <v>7.6508385567344934</v>
      </c>
      <c r="D562" s="177">
        <f>D490/RES_summary!D$21</f>
        <v>8.3549076428761548</v>
      </c>
      <c r="E562" s="177">
        <f>E490/RES_summary!E$21</f>
        <v>8.6610489503961308</v>
      </c>
      <c r="F562" s="177">
        <f>F490/RES_summary!F$21</f>
        <v>9.1645810433726247</v>
      </c>
      <c r="G562" s="177">
        <f>G490/RES_summary!G$21</f>
        <v>9.1867536623054278</v>
      </c>
      <c r="H562" s="177">
        <f>H490/RES_summary!H$21</f>
        <v>8.6154288463175899</v>
      </c>
      <c r="I562" s="177">
        <f>I490/RES_summary!I$21</f>
        <v>7.8489335769449733</v>
      </c>
      <c r="J562" s="177">
        <f>J490/RES_summary!J$21</f>
        <v>0</v>
      </c>
      <c r="K562" s="177">
        <f>K490/RES_summary!K$21</f>
        <v>7.1034156917915965</v>
      </c>
      <c r="L562" s="177">
        <f>L490/RES_summary!L$21</f>
        <v>0</v>
      </c>
      <c r="M562" s="177">
        <f>M490/RES_summary!M$21</f>
        <v>0</v>
      </c>
      <c r="N562" s="177">
        <f>N490/RES_summary!N$21</f>
        <v>0</v>
      </c>
      <c r="O562" s="177">
        <f>O490/RES_summary!O$21</f>
        <v>0</v>
      </c>
      <c r="P562" s="177">
        <f>P490/RES_summary!P$21</f>
        <v>0</v>
      </c>
      <c r="Q562" s="177">
        <f>Q490/RES_summary!Q$21</f>
        <v>8.7592708238386763</v>
      </c>
    </row>
    <row r="563" spans="1:17" ht="12" customHeight="1" x14ac:dyDescent="0.25">
      <c r="A563" s="148" t="s">
        <v>59</v>
      </c>
      <c r="B563" s="156"/>
      <c r="C563" s="177">
        <f>C491/RES_summary!C$21</f>
        <v>9.6133569093120279</v>
      </c>
      <c r="D563" s="177">
        <f>D491/RES_summary!D$21</f>
        <v>9.8314058324035685</v>
      </c>
      <c r="E563" s="177">
        <f>E491/RES_summary!E$21</f>
        <v>9.9285055533700461</v>
      </c>
      <c r="F563" s="177">
        <f>F491/RES_summary!F$21</f>
        <v>9.9353397017493279</v>
      </c>
      <c r="G563" s="177">
        <f>G491/RES_summary!G$21</f>
        <v>9.9093567506874543</v>
      </c>
      <c r="H563" s="177">
        <f>H491/RES_summary!H$21</f>
        <v>9.8207134611270828</v>
      </c>
      <c r="I563" s="177">
        <f>I491/RES_summary!I$21</f>
        <v>9.7667445439505247</v>
      </c>
      <c r="J563" s="177">
        <f>J491/RES_summary!J$21</f>
        <v>0</v>
      </c>
      <c r="K563" s="177">
        <f>K491/RES_summary!K$21</f>
        <v>9.4436885164905693</v>
      </c>
      <c r="L563" s="177">
        <f>L491/RES_summary!L$21</f>
        <v>0</v>
      </c>
      <c r="M563" s="177">
        <f>M491/RES_summary!M$21</f>
        <v>0</v>
      </c>
      <c r="N563" s="177">
        <f>N491/RES_summary!N$21</f>
        <v>0</v>
      </c>
      <c r="O563" s="177">
        <f>O491/RES_summary!O$21</f>
        <v>0</v>
      </c>
      <c r="P563" s="177">
        <f>P491/RES_summary!P$21</f>
        <v>0</v>
      </c>
      <c r="Q563" s="177">
        <f>Q491/RES_summary!Q$21</f>
        <v>8.214793796696533</v>
      </c>
    </row>
    <row r="564" spans="1:17" ht="12" customHeight="1" x14ac:dyDescent="0.25">
      <c r="A564" s="158" t="s">
        <v>62</v>
      </c>
      <c r="B564" s="157"/>
      <c r="C564" s="178">
        <f>C492/RES_summary!C$21</f>
        <v>8.394974797797623</v>
      </c>
      <c r="D564" s="178">
        <f>D492/RES_summary!D$21</f>
        <v>8.7285033759124548</v>
      </c>
      <c r="E564" s="178">
        <f>E492/RES_summary!E$21</f>
        <v>8.5880341897910011</v>
      </c>
      <c r="F564" s="178">
        <f>F492/RES_summary!F$21</f>
        <v>9.7841620945652412</v>
      </c>
      <c r="G564" s="178">
        <f>G492/RES_summary!G$21</f>
        <v>9.116640546656015</v>
      </c>
      <c r="H564" s="178">
        <f>H492/RES_summary!H$21</f>
        <v>9.591359888482863</v>
      </c>
      <c r="I564" s="178">
        <f>I492/RES_summary!I$21</f>
        <v>8.833549702952638</v>
      </c>
      <c r="J564" s="178">
        <f>J492/RES_summary!J$21</f>
        <v>7.7772608875335534</v>
      </c>
      <c r="K564" s="178">
        <f>K492/RES_summary!K$21</f>
        <v>8.6502171408168262</v>
      </c>
      <c r="L564" s="178">
        <f>L492/RES_summary!L$21</f>
        <v>8.741972764781595</v>
      </c>
      <c r="M564" s="178">
        <f>M492/RES_summary!M$21</f>
        <v>0</v>
      </c>
      <c r="N564" s="178">
        <f>N492/RES_summary!N$21</f>
        <v>8.3896362230137935</v>
      </c>
      <c r="O564" s="178">
        <f>O492/RES_summary!O$21</f>
        <v>8.9994578939611731</v>
      </c>
      <c r="P564" s="178">
        <f>P492/RES_summary!P$21</f>
        <v>8.3473116491633679</v>
      </c>
      <c r="Q564" s="178">
        <f>Q492/RES_summary!Q$21</f>
        <v>9.917734194223284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7.2238473077218499</v>
      </c>
      <c r="F565" s="177">
        <f>F493/RES_summary!F$21</f>
        <v>6.9654542012893268</v>
      </c>
      <c r="G565" s="177">
        <f>G493/RES_summary!G$21</f>
        <v>6.5716407264648424</v>
      </c>
      <c r="H565" s="177">
        <f>H493/RES_summary!H$21</f>
        <v>8.0836815285340542</v>
      </c>
      <c r="I565" s="177">
        <f>I493/RES_summary!I$21</f>
        <v>7.8362949607112737</v>
      </c>
      <c r="J565" s="177">
        <f>J493/RES_summary!J$21</f>
        <v>3.7180660292852163</v>
      </c>
      <c r="K565" s="177">
        <f>K493/RES_summary!K$21</f>
        <v>0</v>
      </c>
      <c r="L565" s="177">
        <f>L493/RES_summary!L$21</f>
        <v>0</v>
      </c>
      <c r="M565" s="177">
        <f>M493/RES_summary!M$21</f>
        <v>0</v>
      </c>
      <c r="N565" s="177">
        <f>N493/RES_summary!N$21</f>
        <v>7.2203401023856841</v>
      </c>
      <c r="O565" s="177">
        <f>O493/RES_summary!O$21</f>
        <v>6.7536257123269836</v>
      </c>
      <c r="P565" s="177">
        <f>P493/RES_summary!P$21</f>
        <v>7.1266180328986319</v>
      </c>
      <c r="Q565" s="177">
        <f>Q493/RES_summary!Q$21</f>
        <v>6.5967525684586299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8.394974797797623</v>
      </c>
      <c r="D567" s="176">
        <f>D495/RES_summary!D$21</f>
        <v>8.7285033759124548</v>
      </c>
      <c r="E567" s="176">
        <f>E495/RES_summary!E$21</f>
        <v>8.6617486655529294</v>
      </c>
      <c r="F567" s="176">
        <f>F495/RES_summary!F$21</f>
        <v>10.840326489857318</v>
      </c>
      <c r="G567" s="176">
        <f>G495/RES_summary!G$21</f>
        <v>9.2152978377178592</v>
      </c>
      <c r="H567" s="176">
        <f>H495/RES_summary!H$21</f>
        <v>9.6366149842196194</v>
      </c>
      <c r="I567" s="176">
        <f>I495/RES_summary!I$21</f>
        <v>8.8532216432290234</v>
      </c>
      <c r="J567" s="176">
        <f>J495/RES_summary!J$21</f>
        <v>8.4200328331990804</v>
      </c>
      <c r="K567" s="176">
        <f>K495/RES_summary!K$21</f>
        <v>8.6502171408168262</v>
      </c>
      <c r="L567" s="176">
        <f>L495/RES_summary!L$21</f>
        <v>8.741972764781595</v>
      </c>
      <c r="M567" s="176">
        <f>M495/RES_summary!M$21</f>
        <v>0</v>
      </c>
      <c r="N567" s="176">
        <f>N495/RES_summary!N$21</f>
        <v>8.434841713977594</v>
      </c>
      <c r="O567" s="176">
        <f>O495/RES_summary!O$21</f>
        <v>9.0111348492089451</v>
      </c>
      <c r="P567" s="176">
        <f>P495/RES_summary!P$21</f>
        <v>8.3491243536177819</v>
      </c>
      <c r="Q567" s="176">
        <f>Q495/RES_summary!Q$21</f>
        <v>10.504218052617324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3927</v>
      </c>
      <c r="C5" s="151">
        <f>RES_hhdet_num!C$105</f>
        <v>3880.9999999999995</v>
      </c>
      <c r="D5" s="151">
        <f>RES_hhdet_num!D$105</f>
        <v>3869.9999999999995</v>
      </c>
      <c r="E5" s="151">
        <f>RES_hhdet_num!E$105</f>
        <v>3506</v>
      </c>
      <c r="F5" s="151">
        <f>RES_hhdet_num!F$105</f>
        <v>3476.9999999999995</v>
      </c>
      <c r="G5" s="151">
        <f>RES_hhdet_num!G$105</f>
        <v>3389.9999999999995</v>
      </c>
      <c r="H5" s="151">
        <f>RES_hhdet_num!H$105</f>
        <v>3377</v>
      </c>
      <c r="I5" s="151">
        <f>RES_hhdet_num!I$105</f>
        <v>3336</v>
      </c>
      <c r="J5" s="151">
        <f>RES_hhdet_num!J$105</f>
        <v>3316.0000000000005</v>
      </c>
      <c r="K5" s="151">
        <f>RES_hhdet_num!K$105</f>
        <v>3288.0000000000009</v>
      </c>
      <c r="L5" s="151">
        <f>RES_hhdet_num!L$105</f>
        <v>2171.9999999999995</v>
      </c>
      <c r="M5" s="151">
        <f>RES_hhdet_num!M$105</f>
        <v>2159</v>
      </c>
      <c r="N5" s="151">
        <f>RES_hhdet_num!N$105</f>
        <v>2151</v>
      </c>
      <c r="O5" s="151">
        <f>RES_hhdet_num!O$105</f>
        <v>2134.0000000000009</v>
      </c>
      <c r="P5" s="151">
        <f>RES_hhdet_num!P$105</f>
        <v>1399.0000000000005</v>
      </c>
      <c r="Q5" s="151">
        <f>RES_hhdet_num!Q$105</f>
        <v>1445.0000000000002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3927</v>
      </c>
      <c r="C7" s="67">
        <f>RES_hhdet_num!C$107</f>
        <v>3880.9999999999995</v>
      </c>
      <c r="D7" s="67">
        <f>RES_hhdet_num!D$107</f>
        <v>3869.9999999999995</v>
      </c>
      <c r="E7" s="67">
        <f>RES_hhdet_num!E$107</f>
        <v>3506</v>
      </c>
      <c r="F7" s="67">
        <f>RES_hhdet_num!F$107</f>
        <v>3476.9999999999995</v>
      </c>
      <c r="G7" s="67">
        <f>RES_hhdet_num!G$107</f>
        <v>3389.9999999999995</v>
      </c>
      <c r="H7" s="67">
        <f>RES_hhdet_num!H$107</f>
        <v>3377</v>
      </c>
      <c r="I7" s="67">
        <f>RES_hhdet_num!I$107</f>
        <v>3336</v>
      </c>
      <c r="J7" s="67">
        <f>RES_hhdet_num!J$107</f>
        <v>3316.0000000000005</v>
      </c>
      <c r="K7" s="67">
        <f>RES_hhdet_num!K$107</f>
        <v>3288.0000000000009</v>
      </c>
      <c r="L7" s="67">
        <f>RES_hhdet_num!L$107</f>
        <v>2171.9999999999995</v>
      </c>
      <c r="M7" s="67">
        <f>RES_hhdet_num!M$107</f>
        <v>2159</v>
      </c>
      <c r="N7" s="67">
        <f>RES_hhdet_num!N$107</f>
        <v>2151</v>
      </c>
      <c r="O7" s="67">
        <f>RES_hhdet_num!O$107</f>
        <v>2134.0000000000009</v>
      </c>
      <c r="P7" s="67">
        <f>RES_hhdet_num!P$107</f>
        <v>1399.0000000000005</v>
      </c>
      <c r="Q7" s="67">
        <f>RES_hhdet_num!Q$107</f>
        <v>1445.0000000000002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371</v>
      </c>
      <c r="C9" s="67">
        <f>RES_hhdet_num!C$110</f>
        <v>389</v>
      </c>
      <c r="D9" s="67">
        <f>RES_hhdet_num!D$110</f>
        <v>411</v>
      </c>
      <c r="E9" s="67">
        <f>RES_hhdet_num!E$110</f>
        <v>398</v>
      </c>
      <c r="F9" s="67">
        <f>RES_hhdet_num!F$110</f>
        <v>419.99999999999994</v>
      </c>
      <c r="G9" s="67">
        <f>RES_hhdet_num!G$110</f>
        <v>441.99999999999994</v>
      </c>
      <c r="H9" s="67">
        <f>RES_hhdet_num!H$110</f>
        <v>463.99999999999994</v>
      </c>
      <c r="I9" s="67">
        <f>RES_hhdet_num!I$110</f>
        <v>477</v>
      </c>
      <c r="J9" s="67">
        <f>RES_hhdet_num!J$110</f>
        <v>501.99999999999994</v>
      </c>
      <c r="K9" s="67">
        <f>RES_hhdet_num!K$110</f>
        <v>517</v>
      </c>
      <c r="L9" s="67">
        <f>RES_hhdet_num!L$110</f>
        <v>364</v>
      </c>
      <c r="M9" s="67">
        <f>RES_hhdet_num!M$110</f>
        <v>445</v>
      </c>
      <c r="N9" s="67">
        <f>RES_hhdet_num!N$110</f>
        <v>538</v>
      </c>
      <c r="O9" s="67">
        <f>RES_hhdet_num!O$110</f>
        <v>581.00000000000011</v>
      </c>
      <c r="P9" s="67">
        <f>RES_hhdet_num!P$110</f>
        <v>402</v>
      </c>
      <c r="Q9" s="67">
        <f>RES_hhdet_num!Q$110</f>
        <v>437.00000000000006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3907</v>
      </c>
      <c r="C13" s="67">
        <f>RES_hhdet_num!C$116</f>
        <v>3859.9999999999995</v>
      </c>
      <c r="D13" s="67">
        <f>RES_hhdet_num!D$116</f>
        <v>3845.9999999999995</v>
      </c>
      <c r="E13" s="67">
        <f>RES_hhdet_num!E$116</f>
        <v>3481.9999999999995</v>
      </c>
      <c r="F13" s="67">
        <f>RES_hhdet_num!F$116</f>
        <v>3449.9999999999995</v>
      </c>
      <c r="G13" s="67">
        <f>RES_hhdet_num!G$116</f>
        <v>3351.9999999999995</v>
      </c>
      <c r="H13" s="67">
        <f>RES_hhdet_num!H$116</f>
        <v>3329</v>
      </c>
      <c r="I13" s="67">
        <f>RES_hhdet_num!I$116</f>
        <v>3265</v>
      </c>
      <c r="J13" s="67">
        <f>RES_hhdet_num!J$116</f>
        <v>3227.0000000000005</v>
      </c>
      <c r="K13" s="67">
        <f>RES_hhdet_num!K$116</f>
        <v>3176.0000000000009</v>
      </c>
      <c r="L13" s="67">
        <f>RES_hhdet_num!L$116</f>
        <v>2060.9999999999995</v>
      </c>
      <c r="M13" s="67">
        <f>RES_hhdet_num!M$116</f>
        <v>2045.0000000000002</v>
      </c>
      <c r="N13" s="67">
        <f>RES_hhdet_num!N$116</f>
        <v>2024</v>
      </c>
      <c r="O13" s="67">
        <f>RES_hhdet_num!O$116</f>
        <v>1996.0000000000007</v>
      </c>
      <c r="P13" s="67">
        <f>RES_hhdet_num!P$116</f>
        <v>1301.0000000000005</v>
      </c>
      <c r="Q13" s="67">
        <f>RES_hhdet_num!Q$116</f>
        <v>1338.0000000000002</v>
      </c>
    </row>
    <row r="14" spans="1:17" ht="12" customHeight="1" x14ac:dyDescent="0.25">
      <c r="A14" s="23" t="s">
        <v>141</v>
      </c>
      <c r="B14" s="67">
        <f>RES_hhdet_num!B$117</f>
        <v>20</v>
      </c>
      <c r="C14" s="67">
        <f>RES_hhdet_num!C$117</f>
        <v>21.000000000000004</v>
      </c>
      <c r="D14" s="67">
        <f>RES_hhdet_num!D$117</f>
        <v>24</v>
      </c>
      <c r="E14" s="67">
        <f>RES_hhdet_num!E$117</f>
        <v>24.000000000000242</v>
      </c>
      <c r="F14" s="67">
        <f>RES_hhdet_num!F$117</f>
        <v>26.999999999999996</v>
      </c>
      <c r="G14" s="67">
        <f>RES_hhdet_num!G$117</f>
        <v>37.999999999999993</v>
      </c>
      <c r="H14" s="67">
        <f>RES_hhdet_num!H$117</f>
        <v>47.999999999999993</v>
      </c>
      <c r="I14" s="67">
        <f>RES_hhdet_num!I$117</f>
        <v>71.000000000000014</v>
      </c>
      <c r="J14" s="67">
        <f>RES_hhdet_num!J$117</f>
        <v>89.000000000000014</v>
      </c>
      <c r="K14" s="67">
        <f>RES_hhdet_num!K$117</f>
        <v>112.00000000000001</v>
      </c>
      <c r="L14" s="67">
        <f>RES_hhdet_num!L$117</f>
        <v>110.99999999999999</v>
      </c>
      <c r="M14" s="67">
        <f>RES_hhdet_num!M$117</f>
        <v>113.99999999999999</v>
      </c>
      <c r="N14" s="67">
        <f>RES_hhdet_num!N$117</f>
        <v>127</v>
      </c>
      <c r="O14" s="67">
        <f>RES_hhdet_num!O$117</f>
        <v>138.00000000000006</v>
      </c>
      <c r="P14" s="67">
        <f>RES_hhdet_num!P$117</f>
        <v>98.000000000000028</v>
      </c>
      <c r="Q14" s="67">
        <f>RES_hhdet_num!Q$117</f>
        <v>107.00000000000006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2430</v>
      </c>
      <c r="C16" s="67">
        <f>RES_hhdet_num!C$121</f>
        <v>2217</v>
      </c>
      <c r="D16" s="67">
        <f>RES_hhdet_num!D$121</f>
        <v>1988</v>
      </c>
      <c r="E16" s="67">
        <f>RES_hhdet_num!E$121</f>
        <v>1974</v>
      </c>
      <c r="F16" s="67">
        <f>RES_hhdet_num!F$121</f>
        <v>1858.9999999999998</v>
      </c>
      <c r="G16" s="67">
        <f>RES_hhdet_num!G$121</f>
        <v>1728.9999999999998</v>
      </c>
      <c r="H16" s="67">
        <f>RES_hhdet_num!H$121</f>
        <v>1415.9999999999998</v>
      </c>
      <c r="I16" s="67">
        <f>RES_hhdet_num!I$121</f>
        <v>1137</v>
      </c>
      <c r="J16" s="67">
        <f>RES_hhdet_num!J$121</f>
        <v>1465.0000000000002</v>
      </c>
      <c r="K16" s="67">
        <f>RES_hhdet_num!K$121</f>
        <v>1470.0000000000005</v>
      </c>
      <c r="L16" s="67">
        <f>RES_hhdet_num!L$121</f>
        <v>1026.9999999999998</v>
      </c>
      <c r="M16" s="67">
        <f>RES_hhdet_num!M$121</f>
        <v>962.99999999999977</v>
      </c>
      <c r="N16" s="67">
        <f>RES_hhdet_num!N$121</f>
        <v>1001.9999999999997</v>
      </c>
      <c r="O16" s="67">
        <f>RES_hhdet_num!O$121</f>
        <v>1005.0000000000001</v>
      </c>
      <c r="P16" s="67">
        <f>RES_hhdet_num!P$121</f>
        <v>667.99999999999989</v>
      </c>
      <c r="Q16" s="67">
        <f>RES_hhdet_num!Q$121</f>
        <v>707.99999999999989</v>
      </c>
    </row>
    <row r="17" spans="1:17" ht="12" customHeight="1" x14ac:dyDescent="0.25">
      <c r="A17" s="29" t="s">
        <v>140</v>
      </c>
      <c r="B17" s="83">
        <f>RES_hhdet_num!B$122</f>
        <v>1497</v>
      </c>
      <c r="C17" s="83">
        <f>RES_hhdet_num!C$122</f>
        <v>1664</v>
      </c>
      <c r="D17" s="83">
        <f>RES_hhdet_num!D$122</f>
        <v>1882.0000000000002</v>
      </c>
      <c r="E17" s="83">
        <f>RES_hhdet_num!E$122</f>
        <v>1532.0000000000002</v>
      </c>
      <c r="F17" s="83">
        <f>RES_hhdet_num!F$122</f>
        <v>1618</v>
      </c>
      <c r="G17" s="83">
        <f>RES_hhdet_num!G$122</f>
        <v>1661</v>
      </c>
      <c r="H17" s="83">
        <f>RES_hhdet_num!H$122</f>
        <v>1961.0000000000002</v>
      </c>
      <c r="I17" s="83">
        <f>RES_hhdet_num!I$122</f>
        <v>2199.0000000000005</v>
      </c>
      <c r="J17" s="83">
        <f>RES_hhdet_num!J$122</f>
        <v>1851.0000000000002</v>
      </c>
      <c r="K17" s="83">
        <f>RES_hhdet_num!K$122</f>
        <v>1818.0000000000007</v>
      </c>
      <c r="L17" s="83">
        <f>RES_hhdet_num!L$122</f>
        <v>1144.9999999999998</v>
      </c>
      <c r="M17" s="83">
        <f>RES_hhdet_num!M$122</f>
        <v>1195.9999999999998</v>
      </c>
      <c r="N17" s="83">
        <f>RES_hhdet_num!N$122</f>
        <v>1149.0000000000002</v>
      </c>
      <c r="O17" s="83">
        <f>RES_hhdet_num!O$122</f>
        <v>1129.0000000000002</v>
      </c>
      <c r="P17" s="83">
        <f>RES_hhdet_num!P$122</f>
        <v>731.00000000000011</v>
      </c>
      <c r="Q17" s="83">
        <f>RES_hhdet_num!Q$122</f>
        <v>737.00000000000011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245.43750000000045</v>
      </c>
      <c r="D21" s="67">
        <f t="shared" si="0"/>
        <v>245.43750000000045</v>
      </c>
      <c r="E21" s="67">
        <f t="shared" si="0"/>
        <v>363.99999999999955</v>
      </c>
      <c r="F21" s="67">
        <f t="shared" si="0"/>
        <v>245.43750000000045</v>
      </c>
      <c r="G21" s="67">
        <f t="shared" si="0"/>
        <v>245.4375</v>
      </c>
      <c r="H21" s="67">
        <f t="shared" si="0"/>
        <v>245.43749999999955</v>
      </c>
      <c r="I21" s="67">
        <f t="shared" si="0"/>
        <v>245.4375</v>
      </c>
      <c r="J21" s="67">
        <f t="shared" si="0"/>
        <v>245.43749999999955</v>
      </c>
      <c r="K21" s="67">
        <f t="shared" si="0"/>
        <v>245.43749999999955</v>
      </c>
      <c r="L21" s="67">
        <f t="shared" si="0"/>
        <v>1116.0000000000014</v>
      </c>
      <c r="M21" s="67">
        <f t="shared" si="0"/>
        <v>245.43749999999955</v>
      </c>
      <c r="N21" s="67">
        <f t="shared" si="0"/>
        <v>245.4375</v>
      </c>
      <c r="O21" s="67">
        <f t="shared" si="0"/>
        <v>16.999999999999091</v>
      </c>
      <c r="P21" s="67">
        <f t="shared" si="0"/>
        <v>735.00000000000045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46</v>
      </c>
      <c r="D23" s="67">
        <f t="shared" si="1"/>
        <v>41</v>
      </c>
      <c r="E23" s="67">
        <f t="shared" si="1"/>
        <v>44</v>
      </c>
      <c r="F23" s="67">
        <f t="shared" si="1"/>
        <v>56.000000000000057</v>
      </c>
      <c r="G23" s="67">
        <f t="shared" si="1"/>
        <v>50.5</v>
      </c>
      <c r="H23" s="67">
        <f t="shared" si="1"/>
        <v>46</v>
      </c>
      <c r="I23" s="67">
        <f t="shared" si="1"/>
        <v>43.5</v>
      </c>
      <c r="J23" s="67">
        <f t="shared" si="1"/>
        <v>100.00000000000006</v>
      </c>
      <c r="K23" s="67">
        <f t="shared" si="1"/>
        <v>64</v>
      </c>
      <c r="L23" s="67">
        <f t="shared" si="1"/>
        <v>153</v>
      </c>
      <c r="M23" s="67">
        <f t="shared" si="1"/>
        <v>31</v>
      </c>
      <c r="N23" s="67">
        <f t="shared" si="1"/>
        <v>62</v>
      </c>
      <c r="O23" s="67">
        <f t="shared" si="1"/>
        <v>60.999999999999886</v>
      </c>
      <c r="P23" s="67">
        <f t="shared" si="1"/>
        <v>179.00000000000011</v>
      </c>
      <c r="Q23" s="67">
        <f t="shared" si="1"/>
        <v>10.999999999999943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366.00000000000045</v>
      </c>
      <c r="D27" s="67">
        <f t="shared" si="2"/>
        <v>366.00000000000045</v>
      </c>
      <c r="E27" s="67">
        <f t="shared" si="2"/>
        <v>490.00648887621219</v>
      </c>
      <c r="F27" s="67">
        <f t="shared" si="2"/>
        <v>366.00000000000045</v>
      </c>
      <c r="G27" s="67">
        <f t="shared" si="2"/>
        <v>366</v>
      </c>
      <c r="H27" s="67">
        <f t="shared" si="2"/>
        <v>365.99999999999955</v>
      </c>
      <c r="I27" s="67">
        <f t="shared" si="2"/>
        <v>366</v>
      </c>
      <c r="J27" s="67">
        <f t="shared" si="2"/>
        <v>365.99999999999955</v>
      </c>
      <c r="K27" s="67">
        <f t="shared" si="2"/>
        <v>563.39551789400684</v>
      </c>
      <c r="L27" s="67">
        <f t="shared" si="2"/>
        <v>1342.5353867043673</v>
      </c>
      <c r="M27" s="67">
        <f t="shared" si="2"/>
        <v>365.99999999999932</v>
      </c>
      <c r="N27" s="67">
        <f t="shared" si="2"/>
        <v>457.4622692892799</v>
      </c>
      <c r="O27" s="67">
        <f t="shared" si="2"/>
        <v>163.24044059567882</v>
      </c>
      <c r="P27" s="67">
        <f t="shared" si="2"/>
        <v>946.94947912443422</v>
      </c>
      <c r="Q27" s="67">
        <f t="shared" si="2"/>
        <v>179.54073082397736</v>
      </c>
    </row>
    <row r="28" spans="1:17" ht="12" customHeight="1" x14ac:dyDescent="0.25">
      <c r="A28" s="23" t="s">
        <v>141</v>
      </c>
      <c r="B28" s="67"/>
      <c r="C28" s="67">
        <f t="shared" si="2"/>
        <v>2.2499999999999964</v>
      </c>
      <c r="D28" s="67">
        <f t="shared" si="2"/>
        <v>2.25</v>
      </c>
      <c r="E28" s="67">
        <f t="shared" si="2"/>
        <v>2.25</v>
      </c>
      <c r="F28" s="67">
        <f t="shared" si="2"/>
        <v>2.2500000000000036</v>
      </c>
      <c r="G28" s="67">
        <f t="shared" si="2"/>
        <v>2.2500000000000071</v>
      </c>
      <c r="H28" s="67">
        <f t="shared" si="2"/>
        <v>2.25</v>
      </c>
      <c r="I28" s="67">
        <f t="shared" si="2"/>
        <v>2.2499999999999858</v>
      </c>
      <c r="J28" s="67">
        <f t="shared" si="2"/>
        <v>2.7928632209466571</v>
      </c>
      <c r="K28" s="67">
        <f t="shared" si="2"/>
        <v>4.2919821059929006</v>
      </c>
      <c r="L28" s="67">
        <f t="shared" si="2"/>
        <v>7.902113295633896</v>
      </c>
      <c r="M28" s="67">
        <f t="shared" si="2"/>
        <v>6.5324075379390791</v>
      </c>
      <c r="N28" s="67">
        <f t="shared" si="2"/>
        <v>5.8996489162993839</v>
      </c>
      <c r="O28" s="67">
        <f t="shared" si="2"/>
        <v>12.197059404320441</v>
      </c>
      <c r="P28" s="67">
        <f t="shared" si="2"/>
        <v>40.000000000000028</v>
      </c>
      <c r="Q28" s="67">
        <f t="shared" si="2"/>
        <v>22.646475306249357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283.79176598554704</v>
      </c>
      <c r="D30" s="67">
        <f t="shared" si="3"/>
        <v>310.89422259657749</v>
      </c>
      <c r="E30" s="67">
        <f t="shared" si="3"/>
        <v>303.75</v>
      </c>
      <c r="F30" s="67">
        <f t="shared" si="3"/>
        <v>233.26273898096838</v>
      </c>
      <c r="G30" s="67">
        <f t="shared" si="3"/>
        <v>255.82201559755845</v>
      </c>
      <c r="H30" s="67">
        <f t="shared" si="3"/>
        <v>373.42964084210394</v>
      </c>
      <c r="I30" s="67">
        <f t="shared" si="3"/>
        <v>323.81339295696057</v>
      </c>
      <c r="J30" s="67">
        <f t="shared" si="3"/>
        <v>230.38772836239673</v>
      </c>
      <c r="K30" s="67">
        <f t="shared" si="3"/>
        <v>298.79176598554682</v>
      </c>
      <c r="L30" s="67">
        <f t="shared" si="3"/>
        <v>613.03713120216366</v>
      </c>
      <c r="M30" s="67">
        <f t="shared" si="3"/>
        <v>228</v>
      </c>
      <c r="N30" s="67">
        <f t="shared" si="3"/>
        <v>265.26043502019422</v>
      </c>
      <c r="O30" s="67">
        <f t="shared" si="3"/>
        <v>173.74999999999943</v>
      </c>
      <c r="P30" s="67">
        <f t="shared" si="3"/>
        <v>582.66953378408095</v>
      </c>
      <c r="Q30" s="67">
        <f t="shared" si="3"/>
        <v>39.882722286299327</v>
      </c>
    </row>
    <row r="31" spans="1:17" ht="12" customHeight="1" x14ac:dyDescent="0.25">
      <c r="A31" s="29" t="s">
        <v>140</v>
      </c>
      <c r="B31" s="83"/>
      <c r="C31" s="83">
        <f t="shared" si="3"/>
        <v>140.25</v>
      </c>
      <c r="D31" s="83">
        <f t="shared" si="3"/>
        <v>140.24999999999977</v>
      </c>
      <c r="E31" s="83">
        <f t="shared" si="3"/>
        <v>350</v>
      </c>
      <c r="F31" s="83">
        <f t="shared" si="3"/>
        <v>140.25000000000023</v>
      </c>
      <c r="G31" s="83">
        <f t="shared" si="3"/>
        <v>140.25</v>
      </c>
      <c r="H31" s="83">
        <f t="shared" si="3"/>
        <v>140.25000000000023</v>
      </c>
      <c r="I31" s="83">
        <f t="shared" si="3"/>
        <v>140.24999999999955</v>
      </c>
      <c r="J31" s="83">
        <f t="shared" si="3"/>
        <v>504.70022836239718</v>
      </c>
      <c r="K31" s="83">
        <f t="shared" si="3"/>
        <v>268.89573401445273</v>
      </c>
      <c r="L31" s="83">
        <f t="shared" si="3"/>
        <v>737.40036879783793</v>
      </c>
      <c r="M31" s="83">
        <f t="shared" si="3"/>
        <v>132.81824927221214</v>
      </c>
      <c r="N31" s="83">
        <f t="shared" si="3"/>
        <v>196.61456497980544</v>
      </c>
      <c r="O31" s="83">
        <f t="shared" si="3"/>
        <v>112.26435430723586</v>
      </c>
      <c r="P31" s="83">
        <f t="shared" si="3"/>
        <v>398.00000000000011</v>
      </c>
      <c r="Q31" s="83">
        <f t="shared" si="3"/>
        <v>276.49211169696252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199.4375</v>
      </c>
      <c r="D35" s="67">
        <f>RES_hhdet_in!D$107</f>
        <v>234.4375</v>
      </c>
      <c r="E35" s="67">
        <f>RES_hhdet_in!E$107</f>
        <v>0</v>
      </c>
      <c r="F35" s="67">
        <f>RES_hhdet_in!F$107</f>
        <v>216.4375</v>
      </c>
      <c r="G35" s="67">
        <f>RES_hhdet_in!G$107</f>
        <v>158.43749999999997</v>
      </c>
      <c r="H35" s="67">
        <f>RES_hhdet_in!H$107</f>
        <v>232.4375</v>
      </c>
      <c r="I35" s="67">
        <f>RES_hhdet_in!I$107</f>
        <v>204.4375</v>
      </c>
      <c r="J35" s="67">
        <f>RES_hhdet_in!J$107</f>
        <v>225.43750000000003</v>
      </c>
      <c r="K35" s="67">
        <f>RES_hhdet_in!K$107</f>
        <v>217.4375</v>
      </c>
      <c r="L35" s="67">
        <f>RES_hhdet_in!L$107</f>
        <v>0</v>
      </c>
      <c r="M35" s="67">
        <f>RES_hhdet_in!M$107</f>
        <v>232.43749999999997</v>
      </c>
      <c r="N35" s="67">
        <f>RES_hhdet_in!N$107</f>
        <v>237.4375</v>
      </c>
      <c r="O35" s="67">
        <f>RES_hhdet_in!O$107</f>
        <v>0</v>
      </c>
      <c r="P35" s="67">
        <f>RES_hhdet_in!P$107</f>
        <v>0</v>
      </c>
      <c r="Q35" s="67">
        <f>RES_hhdet_in!Q$107</f>
        <v>46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64</v>
      </c>
      <c r="D37" s="67">
        <f>RES_hhdet_in!D$110</f>
        <v>63</v>
      </c>
      <c r="E37" s="67">
        <f>RES_hhdet_in!E$110</f>
        <v>31</v>
      </c>
      <c r="F37" s="67">
        <f>RES_hhdet_in!F$110</f>
        <v>78</v>
      </c>
      <c r="G37" s="67">
        <f>RES_hhdet_in!G$110</f>
        <v>72.5</v>
      </c>
      <c r="H37" s="67">
        <f>RES_hhdet_in!H$110</f>
        <v>68</v>
      </c>
      <c r="I37" s="67">
        <f>RES_hhdet_in!I$110</f>
        <v>56.5</v>
      </c>
      <c r="J37" s="67">
        <f>RES_hhdet_in!J$110</f>
        <v>125</v>
      </c>
      <c r="K37" s="67">
        <f>RES_hhdet_in!K$110</f>
        <v>79</v>
      </c>
      <c r="L37" s="67">
        <f>RES_hhdet_in!L$110</f>
        <v>0</v>
      </c>
      <c r="M37" s="67">
        <f>RES_hhdet_in!M$110</f>
        <v>112</v>
      </c>
      <c r="N37" s="67">
        <f>RES_hhdet_in!N$110</f>
        <v>155</v>
      </c>
      <c r="O37" s="67">
        <f>RES_hhdet_in!O$110</f>
        <v>104</v>
      </c>
      <c r="P37" s="67">
        <f>RES_hhdet_in!P$110</f>
        <v>0</v>
      </c>
      <c r="Q37" s="67">
        <f>RES_hhdet_in!Q$110</f>
        <v>46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319</v>
      </c>
      <c r="D41" s="67">
        <f>RES_hhdet_in!D$116</f>
        <v>352</v>
      </c>
      <c r="E41" s="67">
        <f>RES_hhdet_in!E$116</f>
        <v>126.0064888762122</v>
      </c>
      <c r="F41" s="67">
        <f>RES_hhdet_in!F$116</f>
        <v>334.00000000000023</v>
      </c>
      <c r="G41" s="67">
        <f>RES_hhdet_in!G$116</f>
        <v>268</v>
      </c>
      <c r="H41" s="67">
        <f>RES_hhdet_in!H$116</f>
        <v>343</v>
      </c>
      <c r="I41" s="67">
        <f>RES_hhdet_in!I$116</f>
        <v>302</v>
      </c>
      <c r="J41" s="67">
        <f>RES_hhdet_in!J$116</f>
        <v>327.99999999999977</v>
      </c>
      <c r="K41" s="67">
        <f>RES_hhdet_in!K$116</f>
        <v>512.39551789400718</v>
      </c>
      <c r="L41" s="67">
        <f>RES_hhdet_in!L$116</f>
        <v>227.53538670436612</v>
      </c>
      <c r="M41" s="67">
        <f>RES_hhdet_in!M$116</f>
        <v>350</v>
      </c>
      <c r="N41" s="67">
        <f>RES_hhdet_in!N$116</f>
        <v>436.4622692892799</v>
      </c>
      <c r="O41" s="67">
        <f>RES_hhdet_in!O$116</f>
        <v>135.2404405956795</v>
      </c>
      <c r="P41" s="67">
        <f>RES_hhdet_in!P$116</f>
        <v>251.94947912443419</v>
      </c>
      <c r="Q41" s="67">
        <f>RES_hhdet_in!Q$116</f>
        <v>216.54073082397707</v>
      </c>
    </row>
    <row r="42" spans="1:17" ht="12" customHeight="1" x14ac:dyDescent="0.25">
      <c r="A42" s="23" t="s">
        <v>141</v>
      </c>
      <c r="B42" s="67"/>
      <c r="C42" s="67">
        <f>RES_hhdet_in!C$117</f>
        <v>3.2500000000000009</v>
      </c>
      <c r="D42" s="67">
        <f>RES_hhdet_in!D$117</f>
        <v>5.2499999999999964</v>
      </c>
      <c r="E42" s="67">
        <f>RES_hhdet_in!E$117</f>
        <v>2.2500000000002407</v>
      </c>
      <c r="F42" s="67">
        <f>RES_hhdet_in!F$117</f>
        <v>5.2499999999997584</v>
      </c>
      <c r="G42" s="67">
        <f>RES_hhdet_in!G$117</f>
        <v>13.250000000000005</v>
      </c>
      <c r="H42" s="67">
        <f>RES_hhdet_in!H$117</f>
        <v>12.25</v>
      </c>
      <c r="I42" s="67">
        <f>RES_hhdet_in!I$117</f>
        <v>25.250000000000007</v>
      </c>
      <c r="J42" s="67">
        <f>RES_hhdet_in!J$117</f>
        <v>20.792863220946657</v>
      </c>
      <c r="K42" s="67">
        <f>RES_hhdet_in!K$117</f>
        <v>27.291982105992901</v>
      </c>
      <c r="L42" s="67">
        <f>RES_hhdet_in!L$117</f>
        <v>6.9021132956338747</v>
      </c>
      <c r="M42" s="67">
        <f>RES_hhdet_in!M$117</f>
        <v>9.5324075379390756</v>
      </c>
      <c r="N42" s="67">
        <f>RES_hhdet_in!N$117</f>
        <v>18.899648916299391</v>
      </c>
      <c r="O42" s="67">
        <f>RES_hhdet_in!O$117</f>
        <v>23.197059404320505</v>
      </c>
      <c r="P42" s="67">
        <f>RES_hhdet_in!P$117</f>
        <v>0</v>
      </c>
      <c r="Q42" s="67">
        <f>RES_hhdet_in!Q$117</f>
        <v>31.646475306249386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70.791765985547102</v>
      </c>
      <c r="D44" s="67">
        <f>RES_hhdet_in!D$121</f>
        <v>81.894222596577421</v>
      </c>
      <c r="E44" s="67">
        <f>RES_hhdet_in!E$121</f>
        <v>289.75</v>
      </c>
      <c r="F44" s="67">
        <f>RES_hhdet_in!F$121</f>
        <v>118.26273898096818</v>
      </c>
      <c r="G44" s="67">
        <f>RES_hhdet_in!G$121</f>
        <v>125.8220155975585</v>
      </c>
      <c r="H44" s="67">
        <f>RES_hhdet_in!H$121</f>
        <v>60.429640842103886</v>
      </c>
      <c r="I44" s="67">
        <f>RES_hhdet_in!I$121</f>
        <v>44.813392956960698</v>
      </c>
      <c r="J44" s="67">
        <f>RES_hhdet_in!J$121</f>
        <v>558.38772836239696</v>
      </c>
      <c r="K44" s="67">
        <f>RES_hhdet_in!K$121</f>
        <v>303.79176598554704</v>
      </c>
      <c r="L44" s="67">
        <f>RES_hhdet_in!L$121</f>
        <v>170.0371312021629</v>
      </c>
      <c r="M44" s="67">
        <f>RES_hhdet_in!M$121</f>
        <v>163.99999999999997</v>
      </c>
      <c r="N44" s="67">
        <f>RES_hhdet_in!N$121</f>
        <v>304.26043502019405</v>
      </c>
      <c r="O44" s="67">
        <f>RES_hhdet_in!O$121</f>
        <v>176.74999999999997</v>
      </c>
      <c r="P44" s="67">
        <f>RES_hhdet_in!P$121</f>
        <v>245.6695337840807</v>
      </c>
      <c r="Q44" s="67">
        <f>RES_hhdet_in!Q$121</f>
        <v>79.882722286299355</v>
      </c>
    </row>
    <row r="45" spans="1:17" ht="12" customHeight="1" x14ac:dyDescent="0.25">
      <c r="A45" s="29" t="s">
        <v>140</v>
      </c>
      <c r="B45" s="83"/>
      <c r="C45" s="83">
        <f>RES_hhdet_in!C$122</f>
        <v>307.24999999999994</v>
      </c>
      <c r="D45" s="83">
        <f>RES_hhdet_in!D$122</f>
        <v>358.25000000000011</v>
      </c>
      <c r="E45" s="83">
        <f>RES_hhdet_in!E$122</f>
        <v>0</v>
      </c>
      <c r="F45" s="83">
        <f>RES_hhdet_in!F$122</f>
        <v>226.25000000000006</v>
      </c>
      <c r="G45" s="83">
        <f>RES_hhdet_in!G$122</f>
        <v>183.25000000000006</v>
      </c>
      <c r="H45" s="83">
        <f>RES_hhdet_in!H$122</f>
        <v>440.25000000000028</v>
      </c>
      <c r="I45" s="83">
        <f>RES_hhdet_in!I$122</f>
        <v>378.2499999999996</v>
      </c>
      <c r="J45" s="83">
        <f>RES_hhdet_in!J$122</f>
        <v>156.70022836239707</v>
      </c>
      <c r="K45" s="83">
        <f>RES_hhdet_in!K$122</f>
        <v>235.89573401445296</v>
      </c>
      <c r="L45" s="83">
        <f>RES_hhdet_in!L$122</f>
        <v>64.400368797837075</v>
      </c>
      <c r="M45" s="83">
        <f>RES_hhdet_in!M$122</f>
        <v>183.81824927221217</v>
      </c>
      <c r="N45" s="83">
        <f>RES_hhdet_in!N$122</f>
        <v>149.61456497980595</v>
      </c>
      <c r="O45" s="83">
        <f>RES_hhdet_in!O$122</f>
        <v>92.264354307235863</v>
      </c>
      <c r="P45" s="83">
        <f>RES_hhdet_in!P$122</f>
        <v>0</v>
      </c>
      <c r="Q45" s="83">
        <f>RES_hhdet_in!Q$122</f>
        <v>282.49211169696252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78.002726416231027</v>
      </c>
      <c r="D49" s="67">
        <f>RES_hhdet_in_new!D$107</f>
        <v>81.112900575038708</v>
      </c>
      <c r="E49" s="67">
        <f>RES_hhdet_in_new!E$107</f>
        <v>0</v>
      </c>
      <c r="F49" s="67">
        <f>RES_hhdet_in_new!F$107</f>
        <v>94.636423215337487</v>
      </c>
      <c r="G49" s="67">
        <f>RES_hhdet_in_new!G$107</f>
        <v>73.579680908391367</v>
      </c>
      <c r="H49" s="67">
        <f>RES_hhdet_in_new!H$107</f>
        <v>102.27952023325132</v>
      </c>
      <c r="I49" s="67">
        <f>RES_hhdet_in_new!I$107</f>
        <v>81.284814314192147</v>
      </c>
      <c r="J49" s="67">
        <f>RES_hhdet_in_new!J$107</f>
        <v>101.09817779349436</v>
      </c>
      <c r="K49" s="67">
        <f>RES_hhdet_in_new!K$107</f>
        <v>103.98019620077015</v>
      </c>
      <c r="L49" s="67">
        <f>RES_hhdet_in_new!L$107</f>
        <v>0</v>
      </c>
      <c r="M49" s="67">
        <f>RES_hhdet_in_new!M$107</f>
        <v>110.70324754127594</v>
      </c>
      <c r="N49" s="67">
        <f>RES_hhdet_in_new!N$107</f>
        <v>112.92240014929124</v>
      </c>
      <c r="O49" s="67">
        <f>RES_hhdet_in_new!O$107</f>
        <v>0</v>
      </c>
      <c r="P49" s="67">
        <f>RES_hhdet_in_new!P$107</f>
        <v>0</v>
      </c>
      <c r="Q49" s="67">
        <f>RES_hhdet_in_new!Q$107</f>
        <v>25.803866618206129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25</v>
      </c>
      <c r="D51" s="67">
        <f>RES_hhdet_in_new!D$110</f>
        <v>22</v>
      </c>
      <c r="E51" s="67">
        <f>RES_hhdet_in_new!E$110</f>
        <v>0</v>
      </c>
      <c r="F51" s="67">
        <f>RES_hhdet_in_new!F$110</f>
        <v>26.999999999999996</v>
      </c>
      <c r="G51" s="67">
        <f>RES_hhdet_in_new!G$110</f>
        <v>27.999999999999996</v>
      </c>
      <c r="H51" s="67">
        <f>RES_hhdet_in_new!H$110</f>
        <v>25.999999999999996</v>
      </c>
      <c r="I51" s="67">
        <f>RES_hhdet_in_new!I$110</f>
        <v>15</v>
      </c>
      <c r="J51" s="67">
        <f>RES_hhdet_in_new!J$110</f>
        <v>56</v>
      </c>
      <c r="K51" s="67">
        <f>RES_hhdet_in_new!K$110</f>
        <v>38.000000000000007</v>
      </c>
      <c r="L51" s="67">
        <f>RES_hhdet_in_new!L$110</f>
        <v>0</v>
      </c>
      <c r="M51" s="67">
        <f>RES_hhdet_in_new!M$110</f>
        <v>53</v>
      </c>
      <c r="N51" s="67">
        <f>RES_hhdet_in_new!N$110</f>
        <v>74</v>
      </c>
      <c r="O51" s="67">
        <f>RES_hhdet_in_new!O$110</f>
        <v>0</v>
      </c>
      <c r="P51" s="67">
        <f>RES_hhdet_in_new!P$110</f>
        <v>0</v>
      </c>
      <c r="Q51" s="67">
        <f>RES_hhdet_in_new!Q$110</f>
        <v>25.803866618206129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76.586066469119245</v>
      </c>
      <c r="D55" s="67">
        <f>RES_hhdet_in_new!D$116</f>
        <v>77.628479486201257</v>
      </c>
      <c r="E55" s="67">
        <f>RES_hhdet_in_new!E$116</f>
        <v>0</v>
      </c>
      <c r="F55" s="67">
        <f>RES_hhdet_in_new!F$116</f>
        <v>90.924837530317603</v>
      </c>
      <c r="G55" s="67">
        <f>RES_hhdet_in_new!G$116</f>
        <v>61.878197759565744</v>
      </c>
      <c r="H55" s="67">
        <f>RES_hhdet_in_new!H$116</f>
        <v>90.96787765960724</v>
      </c>
      <c r="I55" s="67">
        <f>RES_hhdet_in_new!I$116</f>
        <v>57.044340148632301</v>
      </c>
      <c r="J55" s="67">
        <f>RES_hhdet_in_new!J$116</f>
        <v>80.867858787577291</v>
      </c>
      <c r="K55" s="67">
        <f>RES_hhdet_in_new!K$116</f>
        <v>78.2217466951478</v>
      </c>
      <c r="L55" s="67">
        <f>RES_hhdet_in_new!L$116</f>
        <v>0</v>
      </c>
      <c r="M55" s="67">
        <f>RES_hhdet_in_new!M$116</f>
        <v>102.01627661968935</v>
      </c>
      <c r="N55" s="67">
        <f>RES_hhdet_in_new!N$116</f>
        <v>94.022751232991851</v>
      </c>
      <c r="O55" s="67">
        <f>RES_hhdet_in_new!O$116</f>
        <v>0</v>
      </c>
      <c r="P55" s="67">
        <f>RES_hhdet_in_new!P$116</f>
        <v>0</v>
      </c>
      <c r="Q55" s="67">
        <f>RES_hhdet_in_new!Q$116</f>
        <v>15.559566460318198</v>
      </c>
    </row>
    <row r="56" spans="1:17" ht="12" customHeight="1" x14ac:dyDescent="0.25">
      <c r="A56" s="148" t="s">
        <v>141</v>
      </c>
      <c r="B56" s="67"/>
      <c r="C56" s="67">
        <f>RES_hhdet_in_new!C$117</f>
        <v>1.4166599471117887</v>
      </c>
      <c r="D56" s="67">
        <f>RES_hhdet_in_new!D$117</f>
        <v>3.4844210888374492</v>
      </c>
      <c r="E56" s="67">
        <f>RES_hhdet_in_new!E$117</f>
        <v>0</v>
      </c>
      <c r="F56" s="67">
        <f>RES_hhdet_in_new!F$117</f>
        <v>3.7115856850198767</v>
      </c>
      <c r="G56" s="67">
        <f>RES_hhdet_in_new!G$117</f>
        <v>11.701483148825625</v>
      </c>
      <c r="H56" s="67">
        <f>RES_hhdet_in_new!H$117</f>
        <v>11.311642573644081</v>
      </c>
      <c r="I56" s="67">
        <f>RES_hhdet_in_new!I$117</f>
        <v>24.240474165559846</v>
      </c>
      <c r="J56" s="67">
        <f>RES_hhdet_in_new!J$117</f>
        <v>20.230319005917067</v>
      </c>
      <c r="K56" s="67">
        <f>RES_hhdet_in_new!K$117</f>
        <v>25.758449505622348</v>
      </c>
      <c r="L56" s="67">
        <f>RES_hhdet_in_new!L$117</f>
        <v>0</v>
      </c>
      <c r="M56" s="67">
        <f>RES_hhdet_in_new!M$117</f>
        <v>8.686970921586596</v>
      </c>
      <c r="N56" s="67">
        <f>RES_hhdet_in_new!N$117</f>
        <v>18.899648916299391</v>
      </c>
      <c r="O56" s="67">
        <f>RES_hhdet_in_new!O$117</f>
        <v>0</v>
      </c>
      <c r="P56" s="67">
        <f>RES_hhdet_in_new!P$117</f>
        <v>0</v>
      </c>
      <c r="Q56" s="67">
        <f>RES_hhdet_in_new!Q$117</f>
        <v>10.244300157887929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78.002726416231027</v>
      </c>
      <c r="D59" s="83">
        <f>RES_hhdet_in_new!D$122</f>
        <v>81.112900575038708</v>
      </c>
      <c r="E59" s="83">
        <f>RES_hhdet_in_new!E$122</f>
        <v>0</v>
      </c>
      <c r="F59" s="83">
        <f>RES_hhdet_in_new!F$122</f>
        <v>94.636423215337487</v>
      </c>
      <c r="G59" s="83">
        <f>RES_hhdet_in_new!G$122</f>
        <v>73.579680908391367</v>
      </c>
      <c r="H59" s="83">
        <f>RES_hhdet_in_new!H$122</f>
        <v>102.27952023325132</v>
      </c>
      <c r="I59" s="83">
        <f>RES_hhdet_in_new!I$122</f>
        <v>81.284814314192147</v>
      </c>
      <c r="J59" s="83">
        <f>RES_hhdet_in_new!J$122</f>
        <v>101.09817779349436</v>
      </c>
      <c r="K59" s="83">
        <f>RES_hhdet_in_new!K$122</f>
        <v>103.98019620077015</v>
      </c>
      <c r="L59" s="83">
        <f>RES_hhdet_in_new!L$122</f>
        <v>0</v>
      </c>
      <c r="M59" s="83">
        <f>RES_hhdet_in_new!M$122</f>
        <v>110.70324754127594</v>
      </c>
      <c r="N59" s="83">
        <f>RES_hhdet_in_new!N$122</f>
        <v>112.92240014929125</v>
      </c>
      <c r="O59" s="83">
        <f>RES_hhdet_in_new!O$122</f>
        <v>0</v>
      </c>
      <c r="P59" s="83">
        <f>RES_hhdet_in_new!P$122</f>
        <v>0</v>
      </c>
      <c r="Q59" s="83">
        <f>RES_hhdet_in_new!Q$122</f>
        <v>25.803866618206129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121.43477358376897</v>
      </c>
      <c r="D63" s="67">
        <f t="shared" si="4"/>
        <v>153.32459942496129</v>
      </c>
      <c r="E63" s="67">
        <f t="shared" si="4"/>
        <v>0</v>
      </c>
      <c r="F63" s="67">
        <f t="shared" si="4"/>
        <v>121.80107678466251</v>
      </c>
      <c r="G63" s="67">
        <f t="shared" si="4"/>
        <v>84.857819091608604</v>
      </c>
      <c r="H63" s="67">
        <f t="shared" si="4"/>
        <v>130.15797976674867</v>
      </c>
      <c r="I63" s="67">
        <f t="shared" si="4"/>
        <v>123.15268568580785</v>
      </c>
      <c r="J63" s="67">
        <f t="shared" si="4"/>
        <v>124.33932220650567</v>
      </c>
      <c r="K63" s="67">
        <f t="shared" si="4"/>
        <v>113.45730379922985</v>
      </c>
      <c r="L63" s="67">
        <f t="shared" si="4"/>
        <v>0</v>
      </c>
      <c r="M63" s="67">
        <f t="shared" si="4"/>
        <v>121.73425245872403</v>
      </c>
      <c r="N63" s="67">
        <f t="shared" si="4"/>
        <v>124.51509985070876</v>
      </c>
      <c r="O63" s="67">
        <f t="shared" si="4"/>
        <v>0</v>
      </c>
      <c r="P63" s="67">
        <f t="shared" si="4"/>
        <v>0</v>
      </c>
      <c r="Q63" s="67">
        <f t="shared" si="4"/>
        <v>20.196133381793871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39</v>
      </c>
      <c r="D65" s="67">
        <f t="shared" si="5"/>
        <v>41</v>
      </c>
      <c r="E65" s="67">
        <f t="shared" si="5"/>
        <v>31</v>
      </c>
      <c r="F65" s="67">
        <f t="shared" si="5"/>
        <v>51</v>
      </c>
      <c r="G65" s="67">
        <f t="shared" si="5"/>
        <v>44.5</v>
      </c>
      <c r="H65" s="67">
        <f t="shared" si="5"/>
        <v>42</v>
      </c>
      <c r="I65" s="67">
        <f t="shared" si="5"/>
        <v>41.5</v>
      </c>
      <c r="J65" s="67">
        <f t="shared" si="5"/>
        <v>69</v>
      </c>
      <c r="K65" s="67">
        <f t="shared" si="5"/>
        <v>40.999999999999993</v>
      </c>
      <c r="L65" s="67">
        <f t="shared" si="5"/>
        <v>0</v>
      </c>
      <c r="M65" s="67">
        <f t="shared" si="5"/>
        <v>59</v>
      </c>
      <c r="N65" s="67">
        <f t="shared" si="5"/>
        <v>81</v>
      </c>
      <c r="O65" s="67">
        <f t="shared" si="5"/>
        <v>104</v>
      </c>
      <c r="P65" s="67">
        <f t="shared" si="5"/>
        <v>0</v>
      </c>
      <c r="Q65" s="67">
        <f t="shared" si="5"/>
        <v>20.196133381793871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242.41393353088074</v>
      </c>
      <c r="D69" s="67">
        <f t="shared" si="6"/>
        <v>274.37152051379871</v>
      </c>
      <c r="E69" s="67">
        <f t="shared" si="6"/>
        <v>126.0064888762122</v>
      </c>
      <c r="F69" s="67">
        <f t="shared" si="6"/>
        <v>243.07516246968262</v>
      </c>
      <c r="G69" s="67">
        <f t="shared" si="6"/>
        <v>206.12180224043425</v>
      </c>
      <c r="H69" s="67">
        <f t="shared" si="6"/>
        <v>252.03212234039276</v>
      </c>
      <c r="I69" s="67">
        <f t="shared" si="6"/>
        <v>244.9556598513677</v>
      </c>
      <c r="J69" s="67">
        <f t="shared" si="6"/>
        <v>247.13214121242248</v>
      </c>
      <c r="K69" s="67">
        <f t="shared" si="6"/>
        <v>434.17377119885941</v>
      </c>
      <c r="L69" s="67">
        <f t="shared" si="6"/>
        <v>227.53538670436612</v>
      </c>
      <c r="M69" s="67">
        <f t="shared" si="6"/>
        <v>247.98372338031066</v>
      </c>
      <c r="N69" s="67">
        <f t="shared" si="6"/>
        <v>342.43951805628808</v>
      </c>
      <c r="O69" s="67">
        <f t="shared" si="6"/>
        <v>135.2404405956795</v>
      </c>
      <c r="P69" s="67">
        <f t="shared" si="6"/>
        <v>251.94947912443419</v>
      </c>
      <c r="Q69" s="67">
        <f t="shared" si="6"/>
        <v>200.98116436365888</v>
      </c>
    </row>
    <row r="70" spans="1:17" ht="12" customHeight="1" x14ac:dyDescent="0.25">
      <c r="A70" s="148" t="s">
        <v>141</v>
      </c>
      <c r="B70" s="67"/>
      <c r="C70" s="67">
        <f t="shared" si="6"/>
        <v>1.8333400528882122</v>
      </c>
      <c r="D70" s="67">
        <f t="shared" si="6"/>
        <v>1.7655789111625473</v>
      </c>
      <c r="E70" s="67">
        <f t="shared" si="6"/>
        <v>2.2500000000002407</v>
      </c>
      <c r="F70" s="67">
        <f t="shared" si="6"/>
        <v>1.5384143149798817</v>
      </c>
      <c r="G70" s="67">
        <f t="shared" si="6"/>
        <v>1.5485168511743801</v>
      </c>
      <c r="H70" s="67">
        <f t="shared" si="6"/>
        <v>0.93835742635591934</v>
      </c>
      <c r="I70" s="67">
        <f t="shared" si="6"/>
        <v>1.0095258344401614</v>
      </c>
      <c r="J70" s="67">
        <f t="shared" si="6"/>
        <v>0.56254421502958962</v>
      </c>
      <c r="K70" s="67">
        <f t="shared" si="6"/>
        <v>1.5335326003705525</v>
      </c>
      <c r="L70" s="67">
        <f t="shared" si="6"/>
        <v>6.9021132956338747</v>
      </c>
      <c r="M70" s="67">
        <f t="shared" si="6"/>
        <v>0.84543661635247958</v>
      </c>
      <c r="N70" s="67">
        <f t="shared" si="6"/>
        <v>0</v>
      </c>
      <c r="O70" s="67">
        <f t="shared" si="6"/>
        <v>23.197059404320505</v>
      </c>
      <c r="P70" s="67">
        <f t="shared" si="6"/>
        <v>0</v>
      </c>
      <c r="Q70" s="67">
        <f t="shared" si="6"/>
        <v>21.402175148361458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70.791765985547102</v>
      </c>
      <c r="D72" s="67">
        <f t="shared" si="7"/>
        <v>81.894222596577421</v>
      </c>
      <c r="E72" s="67">
        <f t="shared" si="7"/>
        <v>289.75</v>
      </c>
      <c r="F72" s="67">
        <f t="shared" si="7"/>
        <v>118.26273898096818</v>
      </c>
      <c r="G72" s="67">
        <f t="shared" si="7"/>
        <v>125.8220155975585</v>
      </c>
      <c r="H72" s="67">
        <f t="shared" si="7"/>
        <v>60.429640842103886</v>
      </c>
      <c r="I72" s="67">
        <f t="shared" si="7"/>
        <v>44.813392956960698</v>
      </c>
      <c r="J72" s="67">
        <f t="shared" si="7"/>
        <v>558.38772836239696</v>
      </c>
      <c r="K72" s="67">
        <f t="shared" si="7"/>
        <v>303.79176598554704</v>
      </c>
      <c r="L72" s="67">
        <f t="shared" si="7"/>
        <v>170.0371312021629</v>
      </c>
      <c r="M72" s="67">
        <f t="shared" si="7"/>
        <v>163.99999999999997</v>
      </c>
      <c r="N72" s="67">
        <f t="shared" si="7"/>
        <v>304.26043502019405</v>
      </c>
      <c r="O72" s="67">
        <f t="shared" si="7"/>
        <v>176.74999999999997</v>
      </c>
      <c r="P72" s="67">
        <f t="shared" si="7"/>
        <v>245.6695337840807</v>
      </c>
      <c r="Q72" s="67">
        <f t="shared" si="7"/>
        <v>79.882722286299355</v>
      </c>
    </row>
    <row r="73" spans="1:17" ht="12" customHeight="1" x14ac:dyDescent="0.25">
      <c r="A73" s="159" t="s">
        <v>140</v>
      </c>
      <c r="B73" s="83"/>
      <c r="C73" s="83">
        <f t="shared" si="7"/>
        <v>229.2472735837689</v>
      </c>
      <c r="D73" s="83">
        <f t="shared" si="7"/>
        <v>277.13709942496143</v>
      </c>
      <c r="E73" s="83">
        <f t="shared" si="7"/>
        <v>0</v>
      </c>
      <c r="F73" s="83">
        <f t="shared" si="7"/>
        <v>131.61357678466257</v>
      </c>
      <c r="G73" s="83">
        <f t="shared" si="7"/>
        <v>109.67031909160869</v>
      </c>
      <c r="H73" s="83">
        <f t="shared" si="7"/>
        <v>337.97047976674895</v>
      </c>
      <c r="I73" s="83">
        <f t="shared" si="7"/>
        <v>296.96518568580746</v>
      </c>
      <c r="J73" s="83">
        <f t="shared" si="7"/>
        <v>55.602050568902712</v>
      </c>
      <c r="K73" s="83">
        <f t="shared" si="7"/>
        <v>131.91553781368282</v>
      </c>
      <c r="L73" s="83">
        <f t="shared" si="7"/>
        <v>64.400368797837075</v>
      </c>
      <c r="M73" s="83">
        <f t="shared" si="7"/>
        <v>73.115001730936228</v>
      </c>
      <c r="N73" s="83">
        <f t="shared" si="7"/>
        <v>36.692164830514699</v>
      </c>
      <c r="O73" s="83">
        <f t="shared" si="7"/>
        <v>92.264354307235863</v>
      </c>
      <c r="P73" s="83">
        <f t="shared" si="7"/>
        <v>0</v>
      </c>
      <c r="Q73" s="83">
        <f t="shared" si="7"/>
        <v>256.68824507875638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49.375000000000014</v>
      </c>
      <c r="H79" s="80">
        <f>RES_hhdet_numvin!H107</f>
        <v>232.43750000000006</v>
      </c>
      <c r="I79" s="80">
        <f>RES_hhdet_numvin!I107</f>
        <v>204.43750000000009</v>
      </c>
      <c r="J79" s="80">
        <f>RES_hhdet_numvin!J107</f>
        <v>225.43750000000009</v>
      </c>
      <c r="K79" s="80">
        <f>RES_hhdet_numvin!K107</f>
        <v>217.43750000000009</v>
      </c>
      <c r="L79" s="80">
        <f>RES_hhdet_numvin!L107</f>
        <v>0</v>
      </c>
      <c r="M79" s="80">
        <f>RES_hhdet_numvin!M107</f>
        <v>232.43750000000003</v>
      </c>
      <c r="N79" s="80">
        <f>RES_hhdet_numvin!N107</f>
        <v>237.43750000000006</v>
      </c>
      <c r="O79" s="80">
        <f>RES_hhdet_numvin!O107</f>
        <v>0</v>
      </c>
      <c r="P79" s="80">
        <f>RES_hhdet_numvin!P107</f>
        <v>0</v>
      </c>
      <c r="Q79" s="80">
        <f>RES_hhdet_numvin!Q107</f>
        <v>46.000000000000007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45.000000000000007</v>
      </c>
      <c r="K81" s="80">
        <f>RES_hhdet_numvin!K110</f>
        <v>79.000000000000014</v>
      </c>
      <c r="L81" s="80">
        <f>RES_hhdet_numvin!L110</f>
        <v>0</v>
      </c>
      <c r="M81" s="80">
        <f>RES_hhdet_numvin!M110</f>
        <v>112.00000000000003</v>
      </c>
      <c r="N81" s="80">
        <f>RES_hhdet_numvin!N110</f>
        <v>155</v>
      </c>
      <c r="O81" s="80">
        <f>RES_hhdet_numvin!O110</f>
        <v>0</v>
      </c>
      <c r="P81" s="80">
        <f>RES_hhdet_numvin!P110</f>
        <v>0</v>
      </c>
      <c r="Q81" s="80">
        <f>RES_hhdet_numvin!Q110</f>
        <v>46.000000000000014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49.375000000000014</v>
      </c>
      <c r="H85" s="80">
        <f>RES_hhdet_numvin!H116</f>
        <v>232.43750000000006</v>
      </c>
      <c r="I85" s="80">
        <f>RES_hhdet_numvin!I116</f>
        <v>183.03532485163862</v>
      </c>
      <c r="J85" s="80">
        <f>RES_hhdet_numvin!J116</f>
        <v>204.64463677905343</v>
      </c>
      <c r="K85" s="80">
        <f>RES_hhdet_numvin!K116</f>
        <v>191.30889498143455</v>
      </c>
      <c r="L85" s="80">
        <f>RES_hhdet_numvin!L116</f>
        <v>0</v>
      </c>
      <c r="M85" s="80">
        <f>RES_hhdet_numvin!M116</f>
        <v>222.90509246206096</v>
      </c>
      <c r="N85" s="80">
        <f>RES_hhdet_numvin!N116</f>
        <v>218.53785108370067</v>
      </c>
      <c r="O85" s="80">
        <f>RES_hhdet_numvin!O116</f>
        <v>0</v>
      </c>
      <c r="P85" s="80">
        <f>RES_hhdet_numvin!P116</f>
        <v>0</v>
      </c>
      <c r="Q85" s="80">
        <f>RES_hhdet_numvin!Q116</f>
        <v>35.75569984211208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21.402175148361465</v>
      </c>
      <c r="J86" s="80">
        <f>RES_hhdet_numvin!J117</f>
        <v>20.792863220946661</v>
      </c>
      <c r="K86" s="80">
        <f>RES_hhdet_numvin!K117</f>
        <v>26.12860501856553</v>
      </c>
      <c r="L86" s="80">
        <f>RES_hhdet_numvin!L117</f>
        <v>0</v>
      </c>
      <c r="M86" s="80">
        <f>RES_hhdet_numvin!M117</f>
        <v>9.5324075379390774</v>
      </c>
      <c r="N86" s="80">
        <f>RES_hhdet_numvin!N117</f>
        <v>18.899648916299395</v>
      </c>
      <c r="O86" s="80">
        <f>RES_hhdet_numvin!O117</f>
        <v>0</v>
      </c>
      <c r="P86" s="80">
        <f>RES_hhdet_numvin!P117</f>
        <v>0</v>
      </c>
      <c r="Q86" s="80">
        <f>RES_hhdet_numvin!Q117</f>
        <v>10.244300157887929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36.04852748112058</v>
      </c>
      <c r="H88" s="80">
        <f>RES_hhdet_numvin!H121</f>
        <v>232.43750000000006</v>
      </c>
      <c r="I88" s="80">
        <f>RES_hhdet_numvin!I121</f>
        <v>64.617259575166926</v>
      </c>
      <c r="J88" s="80">
        <f>RES_hhdet_numvin!J121</f>
        <v>68.73727163760293</v>
      </c>
      <c r="K88" s="80">
        <f>RES_hhdet_numvin!K121</f>
        <v>67.885221010035266</v>
      </c>
      <c r="L88" s="80">
        <f>RES_hhdet_numvin!L121</f>
        <v>0</v>
      </c>
      <c r="M88" s="80">
        <f>RES_hhdet_numvin!M121</f>
        <v>93.562987063571725</v>
      </c>
      <c r="N88" s="80">
        <f>RES_hhdet_numvin!N121</f>
        <v>124.51509985070879</v>
      </c>
      <c r="O88" s="80">
        <f>RES_hhdet_numvin!O121</f>
        <v>0</v>
      </c>
      <c r="P88" s="80">
        <f>RES_hhdet_numvin!P121</f>
        <v>0</v>
      </c>
      <c r="Q88" s="80">
        <f>RES_hhdet_numvin!Q121</f>
        <v>20.196133381793882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13.326472518879431</v>
      </c>
      <c r="H89" s="78">
        <f>RES_hhdet_numvin!H122</f>
        <v>0</v>
      </c>
      <c r="I89" s="78">
        <f>RES_hhdet_numvin!I122</f>
        <v>139.82024042483312</v>
      </c>
      <c r="J89" s="78">
        <f>RES_hhdet_numvin!J122</f>
        <v>156.70022836239713</v>
      </c>
      <c r="K89" s="78">
        <f>RES_hhdet_numvin!K122</f>
        <v>149.55227898996478</v>
      </c>
      <c r="L89" s="78">
        <f>RES_hhdet_numvin!L122</f>
        <v>0</v>
      </c>
      <c r="M89" s="78">
        <f>RES_hhdet_numvin!M122</f>
        <v>138.87451293642832</v>
      </c>
      <c r="N89" s="78">
        <f>RES_hhdet_numvin!N122</f>
        <v>112.92240014929128</v>
      </c>
      <c r="O89" s="78">
        <f>RES_hhdet_numvin!O122</f>
        <v>0</v>
      </c>
      <c r="P89" s="78">
        <f>RES_hhdet_numvin!P122</f>
        <v>0</v>
      </c>
      <c r="Q89" s="78">
        <f>RES_hhdet_numvin!Q122</f>
        <v>25.803866618206129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3.7135675777943167</v>
      </c>
      <c r="C93" s="168">
        <f t="shared" ref="C93:Q93" si="8">SUM(C94,C97,C99,C108)</f>
        <v>3.7462355004087007</v>
      </c>
      <c r="D93" s="168">
        <f t="shared" si="8"/>
        <v>3.8116977198519861</v>
      </c>
      <c r="E93" s="168">
        <f t="shared" si="8"/>
        <v>3.7455034694520628</v>
      </c>
      <c r="F93" s="168">
        <f t="shared" si="8"/>
        <v>3.7206844118391547</v>
      </c>
      <c r="G93" s="168">
        <f t="shared" si="8"/>
        <v>3.7009605976144995</v>
      </c>
      <c r="H93" s="168">
        <f t="shared" si="8"/>
        <v>3.5891637155910461</v>
      </c>
      <c r="I93" s="168">
        <f t="shared" si="8"/>
        <v>3.4643759264186609</v>
      </c>
      <c r="J93" s="168">
        <f t="shared" si="8"/>
        <v>3.4270190411845647</v>
      </c>
      <c r="K93" s="168">
        <f t="shared" si="8"/>
        <v>3.3828951254349016</v>
      </c>
      <c r="L93" s="168">
        <f t="shared" si="8"/>
        <v>2.1172559683460705</v>
      </c>
      <c r="M93" s="168">
        <f t="shared" si="8"/>
        <v>2.1376758097960362</v>
      </c>
      <c r="N93" s="168">
        <f t="shared" si="8"/>
        <v>2.2852260082295515</v>
      </c>
      <c r="O93" s="168">
        <f t="shared" si="8"/>
        <v>2.1907418464153432</v>
      </c>
      <c r="P93" s="168">
        <f t="shared" si="8"/>
        <v>0.91451160123007513</v>
      </c>
      <c r="Q93" s="168">
        <f t="shared" si="8"/>
        <v>1.4430894730521933</v>
      </c>
    </row>
    <row r="94" spans="1:17" ht="12" customHeight="1" x14ac:dyDescent="0.25">
      <c r="A94" s="158" t="s">
        <v>65</v>
      </c>
      <c r="B94" s="157">
        <f>SUM(B95:B96)</f>
        <v>2.3271634895426776</v>
      </c>
      <c r="C94" s="157">
        <f t="shared" ref="C94:Q94" si="9">SUM(C95:C96)</f>
        <v>2.4102207019281385</v>
      </c>
      <c r="D94" s="157">
        <f t="shared" si="9"/>
        <v>2.4090474804257997</v>
      </c>
      <c r="E94" s="157">
        <f t="shared" si="9"/>
        <v>2.4116253448068465</v>
      </c>
      <c r="F94" s="157">
        <f t="shared" si="9"/>
        <v>2.3143884177722094</v>
      </c>
      <c r="G94" s="157">
        <f t="shared" si="9"/>
        <v>2.3298367875660828</v>
      </c>
      <c r="H94" s="157">
        <f t="shared" si="9"/>
        <v>2.3116510353504989</v>
      </c>
      <c r="I94" s="157">
        <f t="shared" si="9"/>
        <v>2.3076921024355306</v>
      </c>
      <c r="J94" s="157">
        <f t="shared" si="9"/>
        <v>2.307561630020698</v>
      </c>
      <c r="K94" s="157">
        <f t="shared" si="9"/>
        <v>2.306852605287637</v>
      </c>
      <c r="L94" s="157">
        <f t="shared" si="9"/>
        <v>1.3420559462854451</v>
      </c>
      <c r="M94" s="157">
        <f t="shared" si="9"/>
        <v>1.3435764290496377</v>
      </c>
      <c r="N94" s="157">
        <f t="shared" si="9"/>
        <v>1.5328880197425301</v>
      </c>
      <c r="O94" s="157">
        <f t="shared" si="9"/>
        <v>1.4133941748038632</v>
      </c>
      <c r="P94" s="157">
        <f t="shared" si="9"/>
        <v>0.45500124436800005</v>
      </c>
      <c r="Q94" s="157">
        <f t="shared" si="9"/>
        <v>0.864090443533854</v>
      </c>
    </row>
    <row r="95" spans="1:17" ht="12" customHeight="1" x14ac:dyDescent="0.25">
      <c r="A95" s="23" t="s">
        <v>153</v>
      </c>
      <c r="B95" s="156">
        <f>RES_hhdet_fec!B$107</f>
        <v>2.3168050511173988</v>
      </c>
      <c r="C95" s="156">
        <f>RES_hhdet_fec!C$107</f>
        <v>2.399960000000021</v>
      </c>
      <c r="D95" s="156">
        <f>RES_hhdet_fec!D$107</f>
        <v>2.3977999999999904</v>
      </c>
      <c r="E95" s="156">
        <f>RES_hhdet_fec!E$107</f>
        <v>2.3997700000000184</v>
      </c>
      <c r="F95" s="156">
        <f>RES_hhdet_fec!F$107</f>
        <v>2.3000199999999897</v>
      </c>
      <c r="G95" s="156">
        <f>RES_hhdet_fec!G$107</f>
        <v>2.3168072537305018</v>
      </c>
      <c r="H95" s="156">
        <f>RES_hhdet_fec!H$107</f>
        <v>2.2998200000000102</v>
      </c>
      <c r="I95" s="156">
        <f>RES_hhdet_fec!I$107</f>
        <v>2.2998999999999792</v>
      </c>
      <c r="J95" s="156">
        <f>RES_hhdet_fec!J$107</f>
        <v>2.3000199999999889</v>
      </c>
      <c r="K95" s="156">
        <f>RES_hhdet_fec!K$107</f>
        <v>2.3000199999999906</v>
      </c>
      <c r="L95" s="156">
        <f>RES_hhdet_fec!L$107</f>
        <v>1.3375358869092508</v>
      </c>
      <c r="M95" s="156">
        <f>RES_hhdet_fec!M$107</f>
        <v>1.3375715479866694</v>
      </c>
      <c r="N95" s="156">
        <f>RES_hhdet_fec!N$107</f>
        <v>1.52861222118662</v>
      </c>
      <c r="O95" s="156">
        <f>RES_hhdet_fec!O$107</f>
        <v>1.4091565926812419</v>
      </c>
      <c r="P95" s="156">
        <f>RES_hhdet_fec!P$107</f>
        <v>0.45380720359223969</v>
      </c>
      <c r="Q95" s="156">
        <f>RES_hhdet_fec!Q$107</f>
        <v>0.85982491731995481</v>
      </c>
    </row>
    <row r="96" spans="1:17" ht="12" customHeight="1" x14ac:dyDescent="0.25">
      <c r="A96" s="23" t="s">
        <v>60</v>
      </c>
      <c r="B96" s="156">
        <f>RES_hhdet_fec!B$108</f>
        <v>1.0358438425278775E-2</v>
      </c>
      <c r="C96" s="156">
        <f>RES_hhdet_fec!C$108</f>
        <v>1.0260701928117642E-2</v>
      </c>
      <c r="D96" s="156">
        <f>RES_hhdet_fec!D$108</f>
        <v>1.1247480425809517E-2</v>
      </c>
      <c r="E96" s="156">
        <f>RES_hhdet_fec!E$108</f>
        <v>1.1855344806828184E-2</v>
      </c>
      <c r="F96" s="156">
        <f>RES_hhdet_fec!F$108</f>
        <v>1.4368417772219611E-2</v>
      </c>
      <c r="G96" s="156">
        <f>RES_hhdet_fec!G$108</f>
        <v>1.3029533835581121E-2</v>
      </c>
      <c r="H96" s="156">
        <f>RES_hhdet_fec!H$108</f>
        <v>1.1831035350488583E-2</v>
      </c>
      <c r="I96" s="156">
        <f>RES_hhdet_fec!I$108</f>
        <v>7.7921024355515267E-3</v>
      </c>
      <c r="J96" s="156">
        <f>RES_hhdet_fec!J$108</f>
        <v>7.5416300207091875E-3</v>
      </c>
      <c r="K96" s="156">
        <f>RES_hhdet_fec!K$108</f>
        <v>6.8326052876462951E-3</v>
      </c>
      <c r="L96" s="156">
        <f>RES_hhdet_fec!L$108</f>
        <v>4.520059376194264E-3</v>
      </c>
      <c r="M96" s="156">
        <f>RES_hhdet_fec!M$108</f>
        <v>6.0048810629682141E-3</v>
      </c>
      <c r="N96" s="156">
        <f>RES_hhdet_fec!N$108</f>
        <v>4.2757985559100826E-3</v>
      </c>
      <c r="O96" s="156">
        <f>RES_hhdet_fec!O$108</f>
        <v>4.2375821226211963E-3</v>
      </c>
      <c r="P96" s="156">
        <f>RES_hhdet_fec!P$108</f>
        <v>1.194040775760352E-3</v>
      </c>
      <c r="Q96" s="156">
        <f>RES_hhdet_fec!Q$108</f>
        <v>4.2655262138991575E-3</v>
      </c>
    </row>
    <row r="97" spans="1:17" ht="12" customHeight="1" x14ac:dyDescent="0.25">
      <c r="A97" s="158" t="s">
        <v>112</v>
      </c>
      <c r="B97" s="157">
        <f>B98</f>
        <v>5.4149598997067221E-2</v>
      </c>
      <c r="C97" s="157">
        <f t="shared" ref="C97:Q97" si="10">C98</f>
        <v>5.5525151091990632E-2</v>
      </c>
      <c r="D97" s="157">
        <f t="shared" si="10"/>
        <v>5.7332359447336577E-2</v>
      </c>
      <c r="E97" s="157">
        <f t="shared" si="10"/>
        <v>5.4932267850986073E-2</v>
      </c>
      <c r="F97" s="157">
        <f t="shared" si="10"/>
        <v>5.6669430338553588E-2</v>
      </c>
      <c r="G97" s="157">
        <f t="shared" si="10"/>
        <v>5.8372155693314116E-2</v>
      </c>
      <c r="H97" s="157">
        <f t="shared" si="10"/>
        <v>5.9741040261197184E-2</v>
      </c>
      <c r="I97" s="157">
        <f t="shared" si="10"/>
        <v>6.0590829168706326E-2</v>
      </c>
      <c r="J97" s="157">
        <f t="shared" si="10"/>
        <v>5.9733831425907796E-2</v>
      </c>
      <c r="K97" s="157">
        <f t="shared" si="10"/>
        <v>5.9570825621589087E-2</v>
      </c>
      <c r="L97" s="157">
        <f t="shared" si="10"/>
        <v>4.0554703927581204E-2</v>
      </c>
      <c r="M97" s="157">
        <f t="shared" si="10"/>
        <v>4.8220985823475053E-2</v>
      </c>
      <c r="N97" s="157">
        <f t="shared" si="10"/>
        <v>5.3755386058819722E-2</v>
      </c>
      <c r="O97" s="157">
        <f t="shared" si="10"/>
        <v>5.3993560612352158E-2</v>
      </c>
      <c r="P97" s="157">
        <f t="shared" si="10"/>
        <v>3.5055618495860252E-2</v>
      </c>
      <c r="Q97" s="157">
        <f t="shared" si="10"/>
        <v>3.6229516183017681E-2</v>
      </c>
    </row>
    <row r="98" spans="1:17" ht="12" customHeight="1" x14ac:dyDescent="0.25">
      <c r="A98" s="23" t="s">
        <v>60</v>
      </c>
      <c r="B98" s="156">
        <f>RES_hhdet_fec!B$110</f>
        <v>5.4149598997067221E-2</v>
      </c>
      <c r="C98" s="156">
        <f>RES_hhdet_fec!C$110</f>
        <v>5.5525151091990632E-2</v>
      </c>
      <c r="D98" s="156">
        <f>RES_hhdet_fec!D$110</f>
        <v>5.7332359447336577E-2</v>
      </c>
      <c r="E98" s="156">
        <f>RES_hhdet_fec!E$110</f>
        <v>5.4932267850986073E-2</v>
      </c>
      <c r="F98" s="156">
        <f>RES_hhdet_fec!F$110</f>
        <v>5.6669430338553588E-2</v>
      </c>
      <c r="G98" s="156">
        <f>RES_hhdet_fec!G$110</f>
        <v>5.8372155693314116E-2</v>
      </c>
      <c r="H98" s="156">
        <f>RES_hhdet_fec!H$110</f>
        <v>5.9741040261197184E-2</v>
      </c>
      <c r="I98" s="156">
        <f>RES_hhdet_fec!I$110</f>
        <v>6.0590829168706326E-2</v>
      </c>
      <c r="J98" s="156">
        <f>RES_hhdet_fec!J$110</f>
        <v>5.9733831425907796E-2</v>
      </c>
      <c r="K98" s="156">
        <f>RES_hhdet_fec!K$110</f>
        <v>5.9570825621589087E-2</v>
      </c>
      <c r="L98" s="156">
        <f>RES_hhdet_fec!L$110</f>
        <v>4.0554703927581204E-2</v>
      </c>
      <c r="M98" s="156">
        <f>RES_hhdet_fec!M$110</f>
        <v>4.8220985823475053E-2</v>
      </c>
      <c r="N98" s="156">
        <f>RES_hhdet_fec!N$110</f>
        <v>5.3755386058819722E-2</v>
      </c>
      <c r="O98" s="156">
        <f>RES_hhdet_fec!O$110</f>
        <v>5.3993560612352158E-2</v>
      </c>
      <c r="P98" s="156">
        <f>RES_hhdet_fec!P$110</f>
        <v>3.5055618495860252E-2</v>
      </c>
      <c r="Q98" s="156">
        <f>RES_hhdet_fec!Q$110</f>
        <v>3.6229516183017681E-2</v>
      </c>
    </row>
    <row r="99" spans="1:17" ht="12" customHeight="1" x14ac:dyDescent="0.25">
      <c r="A99" s="158" t="s">
        <v>63</v>
      </c>
      <c r="B99" s="157">
        <f>SUM(B100:B101,B104:B105)</f>
        <v>0.89373458312868215</v>
      </c>
      <c r="C99" s="157">
        <f t="shared" ref="C99:Q99" si="11">SUM(C100:C101,C104:C105)</f>
        <v>0.85015566190104119</v>
      </c>
      <c r="D99" s="157">
        <f t="shared" si="11"/>
        <v>0.92320701749453515</v>
      </c>
      <c r="E99" s="157">
        <f t="shared" si="11"/>
        <v>0.87232684508491531</v>
      </c>
      <c r="F99" s="157">
        <f t="shared" si="11"/>
        <v>0.9177274501708268</v>
      </c>
      <c r="G99" s="157">
        <f t="shared" si="11"/>
        <v>0.89484092788486636</v>
      </c>
      <c r="H99" s="157">
        <f t="shared" si="11"/>
        <v>0.82990806969341879</v>
      </c>
      <c r="I99" s="157">
        <f t="shared" si="11"/>
        <v>0.74305497418683575</v>
      </c>
      <c r="J99" s="157">
        <f t="shared" si="11"/>
        <v>0.70062086847159022</v>
      </c>
      <c r="K99" s="157">
        <f t="shared" si="11"/>
        <v>0.67066083266849763</v>
      </c>
      <c r="L99" s="157">
        <f t="shared" si="11"/>
        <v>0.49714094796412073</v>
      </c>
      <c r="M99" s="157">
        <f t="shared" si="11"/>
        <v>0.51968179296908645</v>
      </c>
      <c r="N99" s="157">
        <f t="shared" si="11"/>
        <v>0.47133715976468543</v>
      </c>
      <c r="O99" s="157">
        <f t="shared" si="11"/>
        <v>0.49080735186801511</v>
      </c>
      <c r="P99" s="157">
        <f t="shared" si="11"/>
        <v>0.27752889526571567</v>
      </c>
      <c r="Q99" s="157">
        <f t="shared" si="11"/>
        <v>0.37254014069589603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0.89040991628300648</v>
      </c>
      <c r="C104" s="162">
        <f>RES_hhdet_fec!C$116</f>
        <v>0.84669210935520467</v>
      </c>
      <c r="D104" s="162">
        <f>RES_hhdet_fec!D$116</f>
        <v>0.91901384467845715</v>
      </c>
      <c r="E104" s="162">
        <f>RES_hhdet_fec!E$116</f>
        <v>0.86799872300958103</v>
      </c>
      <c r="F104" s="162">
        <f>RES_hhdet_fec!F$116</f>
        <v>0.91268146095812697</v>
      </c>
      <c r="G104" s="162">
        <f>RES_hhdet_fec!G$116</f>
        <v>0.88772212217537882</v>
      </c>
      <c r="H104" s="162">
        <f>RES_hhdet_fec!H$116</f>
        <v>0.82129038979599622</v>
      </c>
      <c r="I104" s="162">
        <f>RES_hhdet_fec!I$116</f>
        <v>0.73096952066312415</v>
      </c>
      <c r="J104" s="162">
        <f>RES_hhdet_fec!J$116</f>
        <v>0.6859072470299592</v>
      </c>
      <c r="K104" s="162">
        <f>RES_hhdet_fec!K$116</f>
        <v>0.65255363226031338</v>
      </c>
      <c r="L104" s="162">
        <f>RES_hhdet_fec!L$116</f>
        <v>0.47805025241198978</v>
      </c>
      <c r="M104" s="162">
        <f>RES_hhdet_fec!M$116</f>
        <v>0.49953721938159712</v>
      </c>
      <c r="N104" s="162">
        <f>RES_hhdet_fec!N$116</f>
        <v>0.45018926416978744</v>
      </c>
      <c r="O104" s="162">
        <f>RES_hhdet_fec!O$116</f>
        <v>0.46740507447506924</v>
      </c>
      <c r="P104" s="162">
        <f>RES_hhdet_fec!P$116</f>
        <v>0.26243832562249164</v>
      </c>
      <c r="Q104" s="162">
        <f>RES_hhdet_fec!Q$116</f>
        <v>0.35339274336093635</v>
      </c>
    </row>
    <row r="105" spans="1:17" ht="12" customHeight="1" x14ac:dyDescent="0.25">
      <c r="A105" s="161" t="s">
        <v>141</v>
      </c>
      <c r="B105" s="160">
        <f>SUM(B106:B107)</f>
        <v>3.3246668456756888E-3</v>
      </c>
      <c r="C105" s="160">
        <f t="shared" ref="C105:Q105" si="13">SUM(C106:C107)</f>
        <v>3.4635525458365161E-3</v>
      </c>
      <c r="D105" s="160">
        <f t="shared" si="13"/>
        <v>4.1931728160780179E-3</v>
      </c>
      <c r="E105" s="160">
        <f t="shared" si="13"/>
        <v>4.3281220753342581E-3</v>
      </c>
      <c r="F105" s="160">
        <f t="shared" si="13"/>
        <v>5.0459892126998064E-3</v>
      </c>
      <c r="G105" s="160">
        <f t="shared" si="13"/>
        <v>7.1188057094875544E-3</v>
      </c>
      <c r="H105" s="160">
        <f t="shared" si="13"/>
        <v>8.6176798974225456E-3</v>
      </c>
      <c r="I105" s="160">
        <f t="shared" si="13"/>
        <v>1.2085453523711615E-2</v>
      </c>
      <c r="J105" s="160">
        <f t="shared" si="13"/>
        <v>1.4713621441631023E-2</v>
      </c>
      <c r="K105" s="160">
        <f t="shared" si="13"/>
        <v>1.8107200408184233E-2</v>
      </c>
      <c r="L105" s="160">
        <f t="shared" si="13"/>
        <v>1.9090695552130953E-2</v>
      </c>
      <c r="M105" s="160">
        <f t="shared" si="13"/>
        <v>2.0144573587489369E-2</v>
      </c>
      <c r="N105" s="160">
        <f t="shared" si="13"/>
        <v>2.1147895594897978E-2</v>
      </c>
      <c r="O105" s="160">
        <f t="shared" si="13"/>
        <v>2.3402277392945876E-2</v>
      </c>
      <c r="P105" s="160">
        <f t="shared" si="13"/>
        <v>1.5090569643224026E-2</v>
      </c>
      <c r="Q105" s="160">
        <f t="shared" si="13"/>
        <v>1.9147397334959706E-2</v>
      </c>
    </row>
    <row r="106" spans="1:17" ht="12" customHeight="1" x14ac:dyDescent="0.25">
      <c r="A106" s="148" t="s">
        <v>60</v>
      </c>
      <c r="B106" s="156">
        <f>RES_hhdet_fec!B$118</f>
        <v>1.8232094523333131E-3</v>
      </c>
      <c r="C106" s="156">
        <f>RES_hhdet_fec!C$118</f>
        <v>1.8425424141408947E-3</v>
      </c>
      <c r="D106" s="156">
        <f>RES_hhdet_fec!D$118</f>
        <v>2.2939503143299799E-3</v>
      </c>
      <c r="E106" s="156">
        <f>RES_hhdet_fec!E$118</f>
        <v>2.3931038888258087E-3</v>
      </c>
      <c r="F106" s="156">
        <f>RES_hhdet_fec!F$118</f>
        <v>2.8570897908255983E-3</v>
      </c>
      <c r="G106" s="156">
        <f>RES_hhdet_fec!G$118</f>
        <v>4.0254702437545493E-3</v>
      </c>
      <c r="H106" s="156">
        <f>RES_hhdet_fec!H$118</f>
        <v>4.7367904728395568E-3</v>
      </c>
      <c r="I106" s="156">
        <f>RES_hhdet_fec!I$118</f>
        <v>6.3582034875445713E-3</v>
      </c>
      <c r="J106" s="156">
        <f>RES_hhdet_fec!J$118</f>
        <v>7.5668726353475572E-3</v>
      </c>
      <c r="K106" s="156">
        <f>RES_hhdet_fec!K$118</f>
        <v>9.2047867522864132E-3</v>
      </c>
      <c r="L106" s="156">
        <f>RES_hhdet_fec!L$118</f>
        <v>1.0298608057783869E-2</v>
      </c>
      <c r="M106" s="156">
        <f>RES_hhdet_fec!M$118</f>
        <v>1.1138825038533437E-2</v>
      </c>
      <c r="N106" s="156">
        <f>RES_hhdet_fec!N$118</f>
        <v>1.129921670939988E-2</v>
      </c>
      <c r="O106" s="156">
        <f>RES_hhdet_fec!O$118</f>
        <v>1.292623252055309E-2</v>
      </c>
      <c r="P106" s="156">
        <f>RES_hhdet_fec!P$118</f>
        <v>7.9074422478106997E-3</v>
      </c>
      <c r="Q106" s="156">
        <f>RES_hhdet_fec!Q$118</f>
        <v>1.1304341865357432E-2</v>
      </c>
    </row>
    <row r="107" spans="1:17" ht="12" customHeight="1" x14ac:dyDescent="0.25">
      <c r="A107" s="148" t="s">
        <v>59</v>
      </c>
      <c r="B107" s="156">
        <f>RES_hhdet_fec!B$119</f>
        <v>1.5014573933423755E-3</v>
      </c>
      <c r="C107" s="156">
        <f>RES_hhdet_fec!C$119</f>
        <v>1.6210101316956214E-3</v>
      </c>
      <c r="D107" s="156">
        <f>RES_hhdet_fec!D$119</f>
        <v>1.8992225017480375E-3</v>
      </c>
      <c r="E107" s="156">
        <f>RES_hhdet_fec!E$119</f>
        <v>1.935018186508449E-3</v>
      </c>
      <c r="F107" s="156">
        <f>RES_hhdet_fec!F$119</f>
        <v>2.1888994218742085E-3</v>
      </c>
      <c r="G107" s="156">
        <f>RES_hhdet_fec!G$119</f>
        <v>3.0933354657330056E-3</v>
      </c>
      <c r="H107" s="156">
        <f>RES_hhdet_fec!H$119</f>
        <v>3.8808894245829883E-3</v>
      </c>
      <c r="I107" s="156">
        <f>RES_hhdet_fec!I$119</f>
        <v>5.7272500361670448E-3</v>
      </c>
      <c r="J107" s="156">
        <f>RES_hhdet_fec!J$119</f>
        <v>7.1467488062834659E-3</v>
      </c>
      <c r="K107" s="156">
        <f>RES_hhdet_fec!K$119</f>
        <v>8.9024136558978201E-3</v>
      </c>
      <c r="L107" s="156">
        <f>RES_hhdet_fec!L$119</f>
        <v>8.7920874943470846E-3</v>
      </c>
      <c r="M107" s="156">
        <f>RES_hhdet_fec!M$119</f>
        <v>9.0057485489559302E-3</v>
      </c>
      <c r="N107" s="156">
        <f>RES_hhdet_fec!N$119</f>
        <v>9.8486788854980981E-3</v>
      </c>
      <c r="O107" s="156">
        <f>RES_hhdet_fec!O$119</f>
        <v>1.0476044872392787E-2</v>
      </c>
      <c r="P107" s="156">
        <f>RES_hhdet_fec!P$119</f>
        <v>7.1831273954133263E-3</v>
      </c>
      <c r="Q107" s="156">
        <f>RES_hhdet_fec!Q$119</f>
        <v>7.8430554696022736E-3</v>
      </c>
    </row>
    <row r="108" spans="1:17" ht="12" customHeight="1" x14ac:dyDescent="0.25">
      <c r="A108" s="158" t="s">
        <v>62</v>
      </c>
      <c r="B108" s="157">
        <f>SUM(B109:B110)</f>
        <v>0.43851990612588976</v>
      </c>
      <c r="C108" s="157">
        <f t="shared" ref="C108:Q108" si="14">SUM(C109:C110)</f>
        <v>0.43033398548753049</v>
      </c>
      <c r="D108" s="157">
        <f t="shared" si="14"/>
        <v>0.42211086248431456</v>
      </c>
      <c r="E108" s="157">
        <f t="shared" si="14"/>
        <v>0.40661901170931508</v>
      </c>
      <c r="F108" s="157">
        <f t="shared" si="14"/>
        <v>0.43189911355756527</v>
      </c>
      <c r="G108" s="157">
        <f t="shared" si="14"/>
        <v>0.41791072647023575</v>
      </c>
      <c r="H108" s="157">
        <f t="shared" si="14"/>
        <v>0.38786357028593099</v>
      </c>
      <c r="I108" s="157">
        <f t="shared" si="14"/>
        <v>0.35303802062758782</v>
      </c>
      <c r="J108" s="157">
        <f t="shared" si="14"/>
        <v>0.35910271126636834</v>
      </c>
      <c r="K108" s="157">
        <f t="shared" si="14"/>
        <v>0.3458108618571778</v>
      </c>
      <c r="L108" s="157">
        <f t="shared" si="14"/>
        <v>0.23750437016892381</v>
      </c>
      <c r="M108" s="157">
        <f t="shared" si="14"/>
        <v>0.22619660195383703</v>
      </c>
      <c r="N108" s="157">
        <f t="shared" si="14"/>
        <v>0.22724544266351604</v>
      </c>
      <c r="O108" s="157">
        <f t="shared" si="14"/>
        <v>0.23254675913111267</v>
      </c>
      <c r="P108" s="157">
        <f t="shared" si="14"/>
        <v>0.14692584310049914</v>
      </c>
      <c r="Q108" s="157">
        <f t="shared" si="14"/>
        <v>0.1702293726394255</v>
      </c>
    </row>
    <row r="109" spans="1:17" ht="12" customHeight="1" x14ac:dyDescent="0.25">
      <c r="A109" s="23" t="s">
        <v>57</v>
      </c>
      <c r="B109" s="156">
        <f>RES_hhdet_fec!B$121</f>
        <v>0.31707698751080815</v>
      </c>
      <c r="C109" s="156">
        <f>RES_hhdet_fec!C$121</f>
        <v>0.29264899827191659</v>
      </c>
      <c r="D109" s="156">
        <f>RES_hhdet_fec!D$121</f>
        <v>0.26069387959547941</v>
      </c>
      <c r="E109" s="156">
        <f>RES_hhdet_fec!E$121</f>
        <v>0.27540543940078616</v>
      </c>
      <c r="F109" s="156">
        <f>RES_hhdet_fec!F$121</f>
        <v>0.25838890391458702</v>
      </c>
      <c r="G109" s="156">
        <f>RES_hhdet_fec!G$121</f>
        <v>0.26606274405960018</v>
      </c>
      <c r="H109" s="156">
        <f>RES_hhdet_fec!H$121</f>
        <v>0.20107073964359351</v>
      </c>
      <c r="I109" s="156">
        <f>RES_hhdet_fec!I$121</f>
        <v>0.16087721328295487</v>
      </c>
      <c r="J109" s="156">
        <f>RES_hhdet_fec!J$121</f>
        <v>0.20491724924786298</v>
      </c>
      <c r="K109" s="156">
        <f>RES_hhdet_fec!K$121</f>
        <v>0.18855691884890002</v>
      </c>
      <c r="L109" s="156">
        <f>RES_hhdet_fec!L$121</f>
        <v>0.13745224021243463</v>
      </c>
      <c r="M109" s="156">
        <f>RES_hhdet_fec!M$121</f>
        <v>0.12216967333211032</v>
      </c>
      <c r="N109" s="156">
        <f>RES_hhdet_fec!N$121</f>
        <v>0.12845848929192388</v>
      </c>
      <c r="O109" s="156">
        <f>RES_hhdet_fec!O$121</f>
        <v>0.12780091783110584</v>
      </c>
      <c r="P109" s="156">
        <f>RES_hhdet_fec!P$121</f>
        <v>8.3607946866735824E-2</v>
      </c>
      <c r="Q109" s="156">
        <f>RES_hhdet_fec!Q$121</f>
        <v>8.9659213871329232E-2</v>
      </c>
    </row>
    <row r="110" spans="1:17" ht="12" customHeight="1" x14ac:dyDescent="0.25">
      <c r="A110" s="29" t="s">
        <v>140</v>
      </c>
      <c r="B110" s="57">
        <f>RES_hhdet_fec!B$122</f>
        <v>0.12144291861508161</v>
      </c>
      <c r="C110" s="57">
        <f>RES_hhdet_fec!C$122</f>
        <v>0.1376849872156139</v>
      </c>
      <c r="D110" s="57">
        <f>RES_hhdet_fec!D$122</f>
        <v>0.16141698288883516</v>
      </c>
      <c r="E110" s="57">
        <f>RES_hhdet_fec!E$122</f>
        <v>0.13121357230852893</v>
      </c>
      <c r="F110" s="57">
        <f>RES_hhdet_fec!F$122</f>
        <v>0.17351020964297828</v>
      </c>
      <c r="G110" s="57">
        <f>RES_hhdet_fec!G$122</f>
        <v>0.15184798241063557</v>
      </c>
      <c r="H110" s="57">
        <f>RES_hhdet_fec!H$122</f>
        <v>0.18679283064233748</v>
      </c>
      <c r="I110" s="57">
        <f>RES_hhdet_fec!I$122</f>
        <v>0.19216080734463295</v>
      </c>
      <c r="J110" s="57">
        <f>RES_hhdet_fec!J$122</f>
        <v>0.15418546201850536</v>
      </c>
      <c r="K110" s="57">
        <f>RES_hhdet_fec!K$122</f>
        <v>0.15725394300827777</v>
      </c>
      <c r="L110" s="57">
        <f>RES_hhdet_fec!L$122</f>
        <v>0.10005212995648918</v>
      </c>
      <c r="M110" s="57">
        <f>RES_hhdet_fec!M$122</f>
        <v>0.10402692862172672</v>
      </c>
      <c r="N110" s="57">
        <f>RES_hhdet_fec!N$122</f>
        <v>9.8786953371592143E-2</v>
      </c>
      <c r="O110" s="57">
        <f>RES_hhdet_fec!O$122</f>
        <v>0.10474584130000685</v>
      </c>
      <c r="P110" s="57">
        <f>RES_hhdet_fec!P$122</f>
        <v>6.3317896233763313E-2</v>
      </c>
      <c r="Q110" s="57">
        <f>RES_hhdet_fec!Q$122</f>
        <v>8.0570158768096256E-2</v>
      </c>
    </row>
    <row r="112" spans="1:17" ht="12" customHeight="1" x14ac:dyDescent="0.25">
      <c r="A112" s="152" t="s">
        <v>119</v>
      </c>
      <c r="B112" s="168">
        <f>SUM(B113,B116,B118,B127)</f>
        <v>2.5729853847055804</v>
      </c>
      <c r="C112" s="168">
        <f t="shared" ref="C112:Q112" si="15">SUM(C113,C116,C118,C127)</f>
        <v>2.6264930164206377</v>
      </c>
      <c r="D112" s="168">
        <f t="shared" si="15"/>
        <v>2.704425617597582</v>
      </c>
      <c r="E112" s="168">
        <f t="shared" si="15"/>
        <v>2.6582240918989926</v>
      </c>
      <c r="F112" s="168">
        <f t="shared" si="15"/>
        <v>2.6744977096267166</v>
      </c>
      <c r="G112" s="168">
        <f t="shared" si="15"/>
        <v>2.6822511758616772</v>
      </c>
      <c r="H112" s="168">
        <f t="shared" si="15"/>
        <v>2.656452733079639</v>
      </c>
      <c r="I112" s="168">
        <f t="shared" si="15"/>
        <v>2.6083932849476108</v>
      </c>
      <c r="J112" s="168">
        <f t="shared" si="15"/>
        <v>2.6047453250266499</v>
      </c>
      <c r="K112" s="168">
        <f t="shared" si="15"/>
        <v>2.6056909445997092</v>
      </c>
      <c r="L112" s="168">
        <f t="shared" si="15"/>
        <v>1.6705109034451191</v>
      </c>
      <c r="M112" s="168">
        <f t="shared" si="15"/>
        <v>1.7297776172386221</v>
      </c>
      <c r="N112" s="168">
        <f t="shared" si="15"/>
        <v>1.8940129600073279</v>
      </c>
      <c r="O112" s="168">
        <f t="shared" si="15"/>
        <v>1.8249286056226526</v>
      </c>
      <c r="P112" s="168">
        <f t="shared" si="15"/>
        <v>0.78250317584375473</v>
      </c>
      <c r="Q112" s="168">
        <f t="shared" si="15"/>
        <v>1.2218621709786621</v>
      </c>
    </row>
    <row r="113" spans="1:17" ht="12" customHeight="1" x14ac:dyDescent="0.25">
      <c r="A113" s="158" t="s">
        <v>65</v>
      </c>
      <c r="B113" s="157">
        <f>SUM(B114:B115)</f>
        <v>1.6671759913424171</v>
      </c>
      <c r="C113" s="157">
        <f t="shared" ref="C113:Q113" si="16">SUM(C114:C115)</f>
        <v>1.7366348168359609</v>
      </c>
      <c r="D113" s="157">
        <f t="shared" si="16"/>
        <v>1.7485454460440253</v>
      </c>
      <c r="E113" s="157">
        <f t="shared" si="16"/>
        <v>1.7529246408592807</v>
      </c>
      <c r="F113" s="157">
        <f t="shared" si="16"/>
        <v>1.6968460407229342</v>
      </c>
      <c r="G113" s="157">
        <f t="shared" si="16"/>
        <v>1.7195404534450591</v>
      </c>
      <c r="H113" s="157">
        <f t="shared" si="16"/>
        <v>1.7225154997659664</v>
      </c>
      <c r="I113" s="157">
        <f t="shared" si="16"/>
        <v>1.7347474394985334</v>
      </c>
      <c r="J113" s="157">
        <f t="shared" si="16"/>
        <v>1.7529243924059918</v>
      </c>
      <c r="K113" s="157">
        <f t="shared" si="16"/>
        <v>1.7711334870195623</v>
      </c>
      <c r="L113" s="157">
        <f t="shared" si="16"/>
        <v>1.0662204509498872</v>
      </c>
      <c r="M113" s="157">
        <f t="shared" si="16"/>
        <v>1.0867553347996335</v>
      </c>
      <c r="N113" s="157">
        <f t="shared" si="16"/>
        <v>1.2614699904380908</v>
      </c>
      <c r="O113" s="157">
        <f t="shared" si="16"/>
        <v>1.163472740542433</v>
      </c>
      <c r="P113" s="157">
        <f t="shared" si="16"/>
        <v>0.37880527551254412</v>
      </c>
      <c r="Q113" s="157">
        <f t="shared" si="16"/>
        <v>0.72019666725528264</v>
      </c>
    </row>
    <row r="114" spans="1:17" ht="12" customHeight="1" x14ac:dyDescent="0.25">
      <c r="A114" s="23" t="s">
        <v>153</v>
      </c>
      <c r="B114" s="156">
        <f>RES_hhdet_tes!B$107</f>
        <v>1.6568175529171383</v>
      </c>
      <c r="C114" s="156">
        <f>RES_hhdet_tes!C$107</f>
        <v>1.7263741149078433</v>
      </c>
      <c r="D114" s="156">
        <f>RES_hhdet_tes!D$107</f>
        <v>1.7372979656182157</v>
      </c>
      <c r="E114" s="156">
        <f>RES_hhdet_tes!E$107</f>
        <v>1.7410692960524525</v>
      </c>
      <c r="F114" s="156">
        <f>RES_hhdet_tes!F$107</f>
        <v>1.6824776229507146</v>
      </c>
      <c r="G114" s="156">
        <f>RES_hhdet_tes!G$107</f>
        <v>1.7065109196094781</v>
      </c>
      <c r="H114" s="156">
        <f>RES_hhdet_tes!H$107</f>
        <v>1.7106844644154777</v>
      </c>
      <c r="I114" s="156">
        <f>RES_hhdet_tes!I$107</f>
        <v>1.7269553370629818</v>
      </c>
      <c r="J114" s="156">
        <f>RES_hhdet_tes!J$107</f>
        <v>1.7453827623852827</v>
      </c>
      <c r="K114" s="156">
        <f>RES_hhdet_tes!K$107</f>
        <v>1.7643008817319159</v>
      </c>
      <c r="L114" s="156">
        <f>RES_hhdet_tes!L$107</f>
        <v>1.0617003915736929</v>
      </c>
      <c r="M114" s="156">
        <f>RES_hhdet_tes!M$107</f>
        <v>1.0807504537366652</v>
      </c>
      <c r="N114" s="156">
        <f>RES_hhdet_tes!N$107</f>
        <v>1.2571941918821807</v>
      </c>
      <c r="O114" s="156">
        <f>RES_hhdet_tes!O$107</f>
        <v>1.1592351584198117</v>
      </c>
      <c r="P114" s="156">
        <f>RES_hhdet_tes!P$107</f>
        <v>0.37761123473678376</v>
      </c>
      <c r="Q114" s="156">
        <f>RES_hhdet_tes!Q$107</f>
        <v>0.71593114104138345</v>
      </c>
    </row>
    <row r="115" spans="1:17" ht="12" customHeight="1" x14ac:dyDescent="0.25">
      <c r="A115" s="23" t="s">
        <v>60</v>
      </c>
      <c r="B115" s="156">
        <f>RES_hhdet_tes!B$108</f>
        <v>1.0358438425278775E-2</v>
      </c>
      <c r="C115" s="156">
        <f>RES_hhdet_tes!C$108</f>
        <v>1.0260701928117642E-2</v>
      </c>
      <c r="D115" s="156">
        <f>RES_hhdet_tes!D$108</f>
        <v>1.124748042580951E-2</v>
      </c>
      <c r="E115" s="156">
        <f>RES_hhdet_tes!E$108</f>
        <v>1.1855344806828177E-2</v>
      </c>
      <c r="F115" s="156">
        <f>RES_hhdet_tes!F$108</f>
        <v>1.4368417772219614E-2</v>
      </c>
      <c r="G115" s="156">
        <f>RES_hhdet_tes!G$108</f>
        <v>1.3029533835581125E-2</v>
      </c>
      <c r="H115" s="156">
        <f>RES_hhdet_tes!H$108</f>
        <v>1.1831035350488581E-2</v>
      </c>
      <c r="I115" s="156">
        <f>RES_hhdet_tes!I$108</f>
        <v>7.7921024355515241E-3</v>
      </c>
      <c r="J115" s="156">
        <f>RES_hhdet_tes!J$108</f>
        <v>7.5416300207091875E-3</v>
      </c>
      <c r="K115" s="156">
        <f>RES_hhdet_tes!K$108</f>
        <v>6.8326052876462942E-3</v>
      </c>
      <c r="L115" s="156">
        <f>RES_hhdet_tes!L$108</f>
        <v>4.5200593761942631E-3</v>
      </c>
      <c r="M115" s="156">
        <f>RES_hhdet_tes!M$108</f>
        <v>6.0048810629682141E-3</v>
      </c>
      <c r="N115" s="156">
        <f>RES_hhdet_tes!N$108</f>
        <v>4.2757985559100809E-3</v>
      </c>
      <c r="O115" s="156">
        <f>RES_hhdet_tes!O$108</f>
        <v>4.2375821226211963E-3</v>
      </c>
      <c r="P115" s="156">
        <f>RES_hhdet_tes!P$108</f>
        <v>1.1940407757603515E-3</v>
      </c>
      <c r="Q115" s="156">
        <f>RES_hhdet_tes!Q$108</f>
        <v>4.2655262138991575E-3</v>
      </c>
    </row>
    <row r="116" spans="1:17" ht="12" customHeight="1" x14ac:dyDescent="0.25">
      <c r="A116" s="158" t="s">
        <v>112</v>
      </c>
      <c r="B116" s="157">
        <f>B117</f>
        <v>8.5441526583997937E-2</v>
      </c>
      <c r="C116" s="157">
        <f t="shared" ref="C116:Q116" si="17">C117</f>
        <v>9.0074714758456645E-2</v>
      </c>
      <c r="D116" s="157">
        <f t="shared" si="17"/>
        <v>9.5587409456841757E-2</v>
      </c>
      <c r="E116" s="157">
        <f t="shared" si="17"/>
        <v>9.3272887657535122E-2</v>
      </c>
      <c r="F116" s="157">
        <f t="shared" si="17"/>
        <v>9.9330469166621652E-2</v>
      </c>
      <c r="G116" s="157">
        <f t="shared" si="17"/>
        <v>0.10569854076782434</v>
      </c>
      <c r="H116" s="157">
        <f t="shared" si="17"/>
        <v>0.11181771903359532</v>
      </c>
      <c r="I116" s="157">
        <f t="shared" si="17"/>
        <v>0.11605282599789625</v>
      </c>
      <c r="J116" s="157">
        <f t="shared" si="17"/>
        <v>0.12509913116863489</v>
      </c>
      <c r="K116" s="157">
        <f t="shared" si="17"/>
        <v>0.13034814363286609</v>
      </c>
      <c r="L116" s="157">
        <f t="shared" si="17"/>
        <v>9.3016198333671113E-2</v>
      </c>
      <c r="M116" s="157">
        <f t="shared" si="17"/>
        <v>0.11826270293176779</v>
      </c>
      <c r="N116" s="157">
        <f t="shared" si="17"/>
        <v>0.14307405270842899</v>
      </c>
      <c r="O116" s="157">
        <f t="shared" si="17"/>
        <v>0.15172023535515894</v>
      </c>
      <c r="P116" s="157">
        <f t="shared" si="17"/>
        <v>0.10492542194549216</v>
      </c>
      <c r="Q116" s="157">
        <f t="shared" si="17"/>
        <v>0.11324340821023765</v>
      </c>
    </row>
    <row r="117" spans="1:17" ht="12" customHeight="1" x14ac:dyDescent="0.25">
      <c r="A117" s="23" t="s">
        <v>60</v>
      </c>
      <c r="B117" s="156">
        <f>RES_hhdet_tes!B$110</f>
        <v>8.5441526583997937E-2</v>
      </c>
      <c r="C117" s="156">
        <f>RES_hhdet_tes!C$110</f>
        <v>9.0074714758456645E-2</v>
      </c>
      <c r="D117" s="156">
        <f>RES_hhdet_tes!D$110</f>
        <v>9.5587409456841757E-2</v>
      </c>
      <c r="E117" s="156">
        <f>RES_hhdet_tes!E$110</f>
        <v>9.3272887657535122E-2</v>
      </c>
      <c r="F117" s="156">
        <f>RES_hhdet_tes!F$110</f>
        <v>9.9330469166621652E-2</v>
      </c>
      <c r="G117" s="156">
        <f>RES_hhdet_tes!G$110</f>
        <v>0.10569854076782434</v>
      </c>
      <c r="H117" s="156">
        <f>RES_hhdet_tes!H$110</f>
        <v>0.11181771903359532</v>
      </c>
      <c r="I117" s="156">
        <f>RES_hhdet_tes!I$110</f>
        <v>0.11605282599789625</v>
      </c>
      <c r="J117" s="156">
        <f>RES_hhdet_tes!J$110</f>
        <v>0.12509913116863489</v>
      </c>
      <c r="K117" s="156">
        <f>RES_hhdet_tes!K$110</f>
        <v>0.13034814363286609</v>
      </c>
      <c r="L117" s="156">
        <f>RES_hhdet_tes!L$110</f>
        <v>9.3016198333671113E-2</v>
      </c>
      <c r="M117" s="156">
        <f>RES_hhdet_tes!M$110</f>
        <v>0.11826270293176779</v>
      </c>
      <c r="N117" s="156">
        <f>RES_hhdet_tes!N$110</f>
        <v>0.14307405270842899</v>
      </c>
      <c r="O117" s="156">
        <f>RES_hhdet_tes!O$110</f>
        <v>0.15172023535515894</v>
      </c>
      <c r="P117" s="156">
        <f>RES_hhdet_tes!P$110</f>
        <v>0.10492542194549216</v>
      </c>
      <c r="Q117" s="156">
        <f>RES_hhdet_tes!Q$110</f>
        <v>0.11324340821023765</v>
      </c>
    </row>
    <row r="118" spans="1:17" ht="12" customHeight="1" x14ac:dyDescent="0.25">
      <c r="A118" s="158" t="s">
        <v>63</v>
      </c>
      <c r="B118" s="157">
        <f>SUM(B119:B120,B123:B124)</f>
        <v>0.5867019937202429</v>
      </c>
      <c r="C118" s="157">
        <f t="shared" ref="C118:Q118" si="18">SUM(C119:C120,C123:C124)</f>
        <v>0.56246210928449625</v>
      </c>
      <c r="D118" s="157">
        <f t="shared" si="18"/>
        <v>0.61628479071462694</v>
      </c>
      <c r="E118" s="157">
        <f t="shared" si="18"/>
        <v>0.58498644696895141</v>
      </c>
      <c r="F118" s="157">
        <f t="shared" si="18"/>
        <v>0.62234886574617854</v>
      </c>
      <c r="G118" s="157">
        <f t="shared" si="18"/>
        <v>0.61392794782165994</v>
      </c>
      <c r="H118" s="157">
        <f t="shared" si="18"/>
        <v>0.57721396924854562</v>
      </c>
      <c r="I118" s="157">
        <f t="shared" si="18"/>
        <v>0.52452042407444799</v>
      </c>
      <c r="J118" s="157">
        <f t="shared" si="18"/>
        <v>0.50232902720064543</v>
      </c>
      <c r="K118" s="157">
        <f t="shared" si="18"/>
        <v>0.48437345585458808</v>
      </c>
      <c r="L118" s="157">
        <f t="shared" si="18"/>
        <v>0.36251177222286479</v>
      </c>
      <c r="M118" s="157">
        <f t="shared" si="18"/>
        <v>0.37958715487352357</v>
      </c>
      <c r="N118" s="157">
        <f t="shared" si="18"/>
        <v>0.34543396428144024</v>
      </c>
      <c r="O118" s="157">
        <f t="shared" si="18"/>
        <v>0.36047663952429659</v>
      </c>
      <c r="P118" s="157">
        <f t="shared" si="18"/>
        <v>0.20524813552423585</v>
      </c>
      <c r="Q118" s="157">
        <f t="shared" si="18"/>
        <v>0.27671606151199218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0.58400472424756034</v>
      </c>
      <c r="C123" s="162">
        <f>RES_hhdet_tes!C$116</f>
        <v>0.5596193890116542</v>
      </c>
      <c r="D123" s="162">
        <f>RES_hhdet_tes!D$116</f>
        <v>0.61283944273995272</v>
      </c>
      <c r="E123" s="162">
        <f>RES_hhdet_tes!E$116</f>
        <v>0.58143400979698634</v>
      </c>
      <c r="F123" s="162">
        <f>RES_hhdet_tes!F$116</f>
        <v>0.61819658980932057</v>
      </c>
      <c r="G123" s="162">
        <f>RES_hhdet_tes!G$116</f>
        <v>0.60800711973107602</v>
      </c>
      <c r="H123" s="162">
        <f>RES_hhdet_tes!H$116</f>
        <v>0.5699504562775064</v>
      </c>
      <c r="I123" s="162">
        <f>RES_hhdet_tes!I$116</f>
        <v>0.5142143005357771</v>
      </c>
      <c r="J123" s="162">
        <f>RES_hhdet_tes!J$116</f>
        <v>0.4897044259971538</v>
      </c>
      <c r="K123" s="162">
        <f>RES_hhdet_tes!K$116</f>
        <v>0.4687735498883146</v>
      </c>
      <c r="L123" s="162">
        <f>RES_hhdet_tes!L$116</f>
        <v>0.34622559708456269</v>
      </c>
      <c r="M123" s="162">
        <f>RES_hhdet_tes!M$116</f>
        <v>0.36245990398012412</v>
      </c>
      <c r="N123" s="162">
        <f>RES_hhdet_tes!N$116</f>
        <v>0.32731494817534956</v>
      </c>
      <c r="O123" s="162">
        <f>RES_hhdet_tes!O$116</f>
        <v>0.34050953694070613</v>
      </c>
      <c r="P123" s="162">
        <f>RES_hhdet_tes!P$116</f>
        <v>0.19223114655092827</v>
      </c>
      <c r="Q123" s="162">
        <f>RES_hhdet_tes!Q$116</f>
        <v>0.26047047309576388</v>
      </c>
    </row>
    <row r="124" spans="1:17" ht="12" customHeight="1" x14ac:dyDescent="0.25">
      <c r="A124" s="161" t="s">
        <v>141</v>
      </c>
      <c r="B124" s="160">
        <f>SUM(B125:B126)</f>
        <v>2.6972694726825159E-3</v>
      </c>
      <c r="C124" s="160">
        <f t="shared" ref="C124:Q124" si="20">SUM(C125:C126)</f>
        <v>2.8427202728420796E-3</v>
      </c>
      <c r="D124" s="160">
        <f t="shared" si="20"/>
        <v>3.4453479746741726E-3</v>
      </c>
      <c r="E124" s="160">
        <f t="shared" si="20"/>
        <v>3.5524371719650749E-3</v>
      </c>
      <c r="F124" s="160">
        <f t="shared" si="20"/>
        <v>4.1522759368579874E-3</v>
      </c>
      <c r="G124" s="160">
        <f t="shared" si="20"/>
        <v>5.9208280905838646E-3</v>
      </c>
      <c r="H124" s="160">
        <f t="shared" si="20"/>
        <v>7.2635129710392713E-3</v>
      </c>
      <c r="I124" s="160">
        <f t="shared" si="20"/>
        <v>1.0306123538670837E-2</v>
      </c>
      <c r="J124" s="160">
        <f t="shared" si="20"/>
        <v>1.2624601203491629E-2</v>
      </c>
      <c r="K124" s="160">
        <f t="shared" si="20"/>
        <v>1.5599905966273499E-2</v>
      </c>
      <c r="L124" s="160">
        <f t="shared" si="20"/>
        <v>1.6286175138302134E-2</v>
      </c>
      <c r="M124" s="160">
        <f t="shared" si="20"/>
        <v>1.7127250893399434E-2</v>
      </c>
      <c r="N124" s="160">
        <f t="shared" si="20"/>
        <v>1.8119016106090704E-2</v>
      </c>
      <c r="O124" s="160">
        <f t="shared" si="20"/>
        <v>1.9967102583590468E-2</v>
      </c>
      <c r="P124" s="160">
        <f t="shared" si="20"/>
        <v>1.3016988973307584E-2</v>
      </c>
      <c r="Q124" s="160">
        <f t="shared" si="20"/>
        <v>1.624558841622829E-2</v>
      </c>
    </row>
    <row r="125" spans="1:17" ht="12" customHeight="1" x14ac:dyDescent="0.25">
      <c r="A125" s="148" t="s">
        <v>60</v>
      </c>
      <c r="B125" s="156">
        <f>RES_hhdet_tes!B$118</f>
        <v>1.1958120793401402E-3</v>
      </c>
      <c r="C125" s="156">
        <f>RES_hhdet_tes!C$118</f>
        <v>1.2217101411464578E-3</v>
      </c>
      <c r="D125" s="156">
        <f>RES_hhdet_tes!D$118</f>
        <v>1.5461254729261359E-3</v>
      </c>
      <c r="E125" s="156">
        <f>RES_hhdet_tes!E$118</f>
        <v>1.617418985456626E-3</v>
      </c>
      <c r="F125" s="156">
        <f>RES_hhdet_tes!F$118</f>
        <v>1.9633765149837793E-3</v>
      </c>
      <c r="G125" s="156">
        <f>RES_hhdet_tes!G$118</f>
        <v>2.8274926248508586E-3</v>
      </c>
      <c r="H125" s="156">
        <f>RES_hhdet_tes!H$118</f>
        <v>3.3826235464562825E-3</v>
      </c>
      <c r="I125" s="156">
        <f>RES_hhdet_tes!I$118</f>
        <v>4.5788735025037901E-3</v>
      </c>
      <c r="J125" s="156">
        <f>RES_hhdet_tes!J$118</f>
        <v>5.4778523972081649E-3</v>
      </c>
      <c r="K125" s="156">
        <f>RES_hhdet_tes!K$118</f>
        <v>6.6974923103756785E-3</v>
      </c>
      <c r="L125" s="156">
        <f>RES_hhdet_tes!L$118</f>
        <v>7.4940876439550455E-3</v>
      </c>
      <c r="M125" s="156">
        <f>RES_hhdet_tes!M$118</f>
        <v>8.1215023444435042E-3</v>
      </c>
      <c r="N125" s="156">
        <f>RES_hhdet_tes!N$118</f>
        <v>8.2703372205926075E-3</v>
      </c>
      <c r="O125" s="156">
        <f>RES_hhdet_tes!O$118</f>
        <v>9.4910577111976865E-3</v>
      </c>
      <c r="P125" s="156">
        <f>RES_hhdet_tes!P$118</f>
        <v>5.8338615778942586E-3</v>
      </c>
      <c r="Q125" s="156">
        <f>RES_hhdet_tes!Q$118</f>
        <v>8.4025329466260162E-3</v>
      </c>
    </row>
    <row r="126" spans="1:17" ht="12" customHeight="1" x14ac:dyDescent="0.25">
      <c r="A126" s="148" t="s">
        <v>59</v>
      </c>
      <c r="B126" s="156">
        <f>RES_hhdet_tes!B$119</f>
        <v>1.5014573933423757E-3</v>
      </c>
      <c r="C126" s="156">
        <f>RES_hhdet_tes!C$119</f>
        <v>1.6210101316956221E-3</v>
      </c>
      <c r="D126" s="156">
        <f>RES_hhdet_tes!D$119</f>
        <v>1.8992225017480369E-3</v>
      </c>
      <c r="E126" s="156">
        <f>RES_hhdet_tes!E$119</f>
        <v>1.9350181865084488E-3</v>
      </c>
      <c r="F126" s="156">
        <f>RES_hhdet_tes!F$119</f>
        <v>2.1888994218742085E-3</v>
      </c>
      <c r="G126" s="156">
        <f>RES_hhdet_tes!G$119</f>
        <v>3.0933354657330056E-3</v>
      </c>
      <c r="H126" s="156">
        <f>RES_hhdet_tes!H$119</f>
        <v>3.8808894245829883E-3</v>
      </c>
      <c r="I126" s="156">
        <f>RES_hhdet_tes!I$119</f>
        <v>5.7272500361670465E-3</v>
      </c>
      <c r="J126" s="156">
        <f>RES_hhdet_tes!J$119</f>
        <v>7.146748806283465E-3</v>
      </c>
      <c r="K126" s="156">
        <f>RES_hhdet_tes!K$119</f>
        <v>8.9024136558978218E-3</v>
      </c>
      <c r="L126" s="156">
        <f>RES_hhdet_tes!L$119</f>
        <v>8.7920874943470863E-3</v>
      </c>
      <c r="M126" s="156">
        <f>RES_hhdet_tes!M$119</f>
        <v>9.0057485489559302E-3</v>
      </c>
      <c r="N126" s="156">
        <f>RES_hhdet_tes!N$119</f>
        <v>9.8486788854980963E-3</v>
      </c>
      <c r="O126" s="156">
        <f>RES_hhdet_tes!O$119</f>
        <v>1.0476044872392783E-2</v>
      </c>
      <c r="P126" s="156">
        <f>RES_hhdet_tes!P$119</f>
        <v>7.1831273954133246E-3</v>
      </c>
      <c r="Q126" s="156">
        <f>RES_hhdet_tes!Q$119</f>
        <v>7.8430554696022736E-3</v>
      </c>
    </row>
    <row r="127" spans="1:17" ht="12" customHeight="1" x14ac:dyDescent="0.25">
      <c r="A127" s="158" t="s">
        <v>62</v>
      </c>
      <c r="B127" s="157">
        <f>SUM(B128:B129)</f>
        <v>0.23366587305892234</v>
      </c>
      <c r="C127" s="157">
        <f t="shared" ref="C127:Q127" si="21">SUM(C128:C129)</f>
        <v>0.23732137554172406</v>
      </c>
      <c r="D127" s="157">
        <f t="shared" si="21"/>
        <v>0.2440079713820878</v>
      </c>
      <c r="E127" s="157">
        <f t="shared" si="21"/>
        <v>0.22704011641322561</v>
      </c>
      <c r="F127" s="157">
        <f t="shared" si="21"/>
        <v>0.25597233399098229</v>
      </c>
      <c r="G127" s="157">
        <f t="shared" si="21"/>
        <v>0.24308423382713365</v>
      </c>
      <c r="H127" s="157">
        <f t="shared" si="21"/>
        <v>0.24490554503153161</v>
      </c>
      <c r="I127" s="157">
        <f t="shared" si="21"/>
        <v>0.2330725953767333</v>
      </c>
      <c r="J127" s="157">
        <f t="shared" si="21"/>
        <v>0.22439277425137755</v>
      </c>
      <c r="K127" s="157">
        <f t="shared" si="21"/>
        <v>0.21983585809269257</v>
      </c>
      <c r="L127" s="157">
        <f t="shared" si="21"/>
        <v>0.14876248193869607</v>
      </c>
      <c r="M127" s="157">
        <f t="shared" si="21"/>
        <v>0.14517242463369734</v>
      </c>
      <c r="N127" s="157">
        <f t="shared" si="21"/>
        <v>0.14403495257936788</v>
      </c>
      <c r="O127" s="157">
        <f t="shared" si="21"/>
        <v>0.14925899020076389</v>
      </c>
      <c r="P127" s="157">
        <f t="shared" si="21"/>
        <v>9.3524342861482576E-2</v>
      </c>
      <c r="Q127" s="157">
        <f t="shared" si="21"/>
        <v>0.11170603400114965</v>
      </c>
    </row>
    <row r="128" spans="1:17" ht="12" customHeight="1" x14ac:dyDescent="0.25">
      <c r="A128" s="23" t="s">
        <v>57</v>
      </c>
      <c r="B128" s="156">
        <f>RES_hhdet_tes!B$121</f>
        <v>0.13527714096376212</v>
      </c>
      <c r="C128" s="156">
        <f>RES_hhdet_tes!C$121</f>
        <v>0.12515226912422717</v>
      </c>
      <c r="D128" s="156">
        <f>RES_hhdet_tes!D$121</f>
        <v>0.11178171101428118</v>
      </c>
      <c r="E128" s="156">
        <f>RES_hhdet_tes!E$121</f>
        <v>0.11928562142133638</v>
      </c>
      <c r="F128" s="156">
        <f>RES_hhdet_tes!F$121</f>
        <v>0.11286322911921648</v>
      </c>
      <c r="G128" s="156">
        <f>RES_hhdet_tes!G$121</f>
        <v>0.11735001194692704</v>
      </c>
      <c r="H128" s="156">
        <f>RES_hhdet_tes!H$121</f>
        <v>8.9325598587038674E-2</v>
      </c>
      <c r="I128" s="156">
        <f>RES_hhdet_tes!I$121</f>
        <v>7.2279766179186147E-2</v>
      </c>
      <c r="J128" s="156">
        <f>RES_hhdet_tes!J$121</f>
        <v>9.4806705513181697E-2</v>
      </c>
      <c r="K128" s="156">
        <f>RES_hhdet_tes!K$121</f>
        <v>8.7487221034051349E-2</v>
      </c>
      <c r="L128" s="156">
        <f>RES_hhdet_tes!L$121</f>
        <v>6.4238384520042935E-2</v>
      </c>
      <c r="M128" s="156">
        <f>RES_hhdet_tes!M$121</f>
        <v>5.716535540391026E-2</v>
      </c>
      <c r="N128" s="156">
        <f>RES_hhdet_tes!N$121</f>
        <v>6.0299058981075765E-2</v>
      </c>
      <c r="O128" s="156">
        <f>RES_hhdet_tes!O$121</f>
        <v>6.0463450745757888E-2</v>
      </c>
      <c r="P128" s="156">
        <f>RES_hhdet_tes!P$121</f>
        <v>3.9705054782919226E-2</v>
      </c>
      <c r="Q128" s="156">
        <f>RES_hhdet_tes!Q$121</f>
        <v>4.2637341765969644E-2</v>
      </c>
    </row>
    <row r="129" spans="1:17" ht="12" customHeight="1" x14ac:dyDescent="0.25">
      <c r="A129" s="29" t="s">
        <v>140</v>
      </c>
      <c r="B129" s="57">
        <f>RES_hhdet_tes!B$122</f>
        <v>9.838873209516022E-2</v>
      </c>
      <c r="C129" s="57">
        <f>RES_hhdet_tes!C$122</f>
        <v>0.11216910641749689</v>
      </c>
      <c r="D129" s="57">
        <f>RES_hhdet_tes!D$122</f>
        <v>0.1322262603678066</v>
      </c>
      <c r="E129" s="57">
        <f>RES_hhdet_tes!E$122</f>
        <v>0.10775449499188923</v>
      </c>
      <c r="F129" s="57">
        <f>RES_hhdet_tes!F$122</f>
        <v>0.14310910487176581</v>
      </c>
      <c r="G129" s="57">
        <f>RES_hhdet_tes!G$122</f>
        <v>0.12573422188020661</v>
      </c>
      <c r="H129" s="57">
        <f>RES_hhdet_tes!H$122</f>
        <v>0.15557994644449294</v>
      </c>
      <c r="I129" s="57">
        <f>RES_hhdet_tes!I$122</f>
        <v>0.16079282919754717</v>
      </c>
      <c r="J129" s="57">
        <f>RES_hhdet_tes!J$122</f>
        <v>0.12958606873819584</v>
      </c>
      <c r="K129" s="57">
        <f>RES_hhdet_tes!K$122</f>
        <v>0.13234863705864122</v>
      </c>
      <c r="L129" s="57">
        <f>RES_hhdet_tes!L$122</f>
        <v>8.4524097418653132E-2</v>
      </c>
      <c r="M129" s="57">
        <f>RES_hhdet_tes!M$122</f>
        <v>8.8007069229787072E-2</v>
      </c>
      <c r="N129" s="57">
        <f>RES_hhdet_tes!N$122</f>
        <v>8.373589359829213E-2</v>
      </c>
      <c r="O129" s="57">
        <f>RES_hhdet_tes!O$122</f>
        <v>8.8795539455005998E-2</v>
      </c>
      <c r="P129" s="57">
        <f>RES_hhdet_tes!P$122</f>
        <v>5.381928807856335E-2</v>
      </c>
      <c r="Q129" s="57">
        <f>RES_hhdet_tes!Q$122</f>
        <v>6.9068692235180001E-2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0.692860795126236</v>
      </c>
      <c r="C131" s="175">
        <f t="shared" si="22"/>
        <v>0.70110195051381496</v>
      </c>
      <c r="D131" s="175">
        <f t="shared" si="22"/>
        <v>0.70950684350242732</v>
      </c>
      <c r="E131" s="175">
        <f t="shared" si="22"/>
        <v>0.70971075412936924</v>
      </c>
      <c r="F131" s="175">
        <f t="shared" si="22"/>
        <v>0.71881874773267795</v>
      </c>
      <c r="G131" s="175">
        <f t="shared" si="22"/>
        <v>0.72474459133408653</v>
      </c>
      <c r="H131" s="175">
        <f t="shared" si="22"/>
        <v>0.74013139092547275</v>
      </c>
      <c r="I131" s="175">
        <f t="shared" si="22"/>
        <v>0.75291866135441832</v>
      </c>
      <c r="J131" s="175">
        <f t="shared" si="22"/>
        <v>0.76006152686163886</v>
      </c>
      <c r="K131" s="175">
        <f t="shared" si="22"/>
        <v>0.7702547220599173</v>
      </c>
      <c r="L131" s="175">
        <f t="shared" si="22"/>
        <v>0.78899808451127729</v>
      </c>
      <c r="M131" s="175">
        <f t="shared" si="22"/>
        <v>0.80918613070878453</v>
      </c>
      <c r="N131" s="175">
        <f t="shared" si="22"/>
        <v>0.82880772106855605</v>
      </c>
      <c r="O131" s="175">
        <f t="shared" si="22"/>
        <v>0.83301855424395999</v>
      </c>
      <c r="P131" s="175">
        <f t="shared" si="22"/>
        <v>0.85565144804203597</v>
      </c>
      <c r="Q131" s="175">
        <f t="shared" si="22"/>
        <v>0.84669883177400884</v>
      </c>
    </row>
    <row r="132" spans="1:17" ht="12" customHeight="1" x14ac:dyDescent="0.25">
      <c r="A132" s="158" t="s">
        <v>65</v>
      </c>
      <c r="B132" s="169">
        <f t="shared" si="22"/>
        <v>0.71639831014624678</v>
      </c>
      <c r="C132" s="169">
        <f t="shared" si="22"/>
        <v>0.72052937535831485</v>
      </c>
      <c r="D132" s="169">
        <f t="shared" si="22"/>
        <v>0.72582440165727635</v>
      </c>
      <c r="E132" s="169">
        <f t="shared" si="22"/>
        <v>0.72686441309550798</v>
      </c>
      <c r="F132" s="169">
        <f t="shared" si="22"/>
        <v>0.73317254255717768</v>
      </c>
      <c r="G132" s="169">
        <f t="shared" si="22"/>
        <v>0.73805189385880388</v>
      </c>
      <c r="H132" s="169">
        <f t="shared" si="22"/>
        <v>0.74514512503172603</v>
      </c>
      <c r="I132" s="169">
        <f t="shared" si="22"/>
        <v>0.75172395731115371</v>
      </c>
      <c r="J132" s="169">
        <f t="shared" si="22"/>
        <v>0.75964358637314866</v>
      </c>
      <c r="K132" s="169">
        <f t="shared" si="22"/>
        <v>0.76777054717751381</v>
      </c>
      <c r="L132" s="169">
        <f t="shared" si="22"/>
        <v>0.79446796081860971</v>
      </c>
      <c r="M132" s="169">
        <f t="shared" si="22"/>
        <v>0.80885263488012848</v>
      </c>
      <c r="N132" s="169">
        <f t="shared" si="22"/>
        <v>0.82293681873120272</v>
      </c>
      <c r="O132" s="169">
        <f t="shared" si="22"/>
        <v>0.82317640845229056</v>
      </c>
      <c r="P132" s="169">
        <f t="shared" si="22"/>
        <v>0.83253679017671112</v>
      </c>
      <c r="Q132" s="169">
        <f t="shared" si="22"/>
        <v>0.83347370943012433</v>
      </c>
    </row>
    <row r="133" spans="1:17" ht="12" customHeight="1" x14ac:dyDescent="0.25">
      <c r="A133" s="23" t="s">
        <v>153</v>
      </c>
      <c r="B133" s="73">
        <f t="shared" si="22"/>
        <v>0.71513032661857001</v>
      </c>
      <c r="C133" s="73">
        <f t="shared" si="22"/>
        <v>0.71933453678720827</v>
      </c>
      <c r="D133" s="73">
        <f t="shared" si="22"/>
        <v>0.72453831246068179</v>
      </c>
      <c r="E133" s="73">
        <f t="shared" si="22"/>
        <v>0.7255150685492523</v>
      </c>
      <c r="F133" s="73">
        <f t="shared" si="22"/>
        <v>0.73150564905988735</v>
      </c>
      <c r="G133" s="73">
        <f t="shared" si="22"/>
        <v>0.73657871921009821</v>
      </c>
      <c r="H133" s="73">
        <f t="shared" si="22"/>
        <v>0.74383406719459355</v>
      </c>
      <c r="I133" s="73">
        <f t="shared" si="22"/>
        <v>0.75088279362711308</v>
      </c>
      <c r="J133" s="73">
        <f t="shared" si="22"/>
        <v>0.75885547185906699</v>
      </c>
      <c r="K133" s="73">
        <f t="shared" si="22"/>
        <v>0.76708066961675248</v>
      </c>
      <c r="L133" s="73">
        <f t="shared" si="22"/>
        <v>0.79377338728985236</v>
      </c>
      <c r="M133" s="73">
        <f t="shared" si="22"/>
        <v>0.80799449970614678</v>
      </c>
      <c r="N133" s="73">
        <f t="shared" si="22"/>
        <v>0.82244154171831441</v>
      </c>
      <c r="O133" s="73">
        <f t="shared" si="22"/>
        <v>0.82264466876183173</v>
      </c>
      <c r="P133" s="73">
        <f t="shared" si="22"/>
        <v>0.8320961671557765</v>
      </c>
      <c r="Q133" s="73">
        <f t="shared" si="22"/>
        <v>0.83264758513037351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</v>
      </c>
      <c r="D134" s="73">
        <f t="shared" si="22"/>
        <v>0.99999999999999933</v>
      </c>
      <c r="E134" s="73">
        <f t="shared" si="22"/>
        <v>0.99999999999999944</v>
      </c>
      <c r="F134" s="73">
        <f t="shared" si="22"/>
        <v>1.0000000000000002</v>
      </c>
      <c r="G134" s="73">
        <f t="shared" si="22"/>
        <v>1.0000000000000002</v>
      </c>
      <c r="H134" s="73">
        <f t="shared" si="22"/>
        <v>0.99999999999999989</v>
      </c>
      <c r="I134" s="73">
        <f t="shared" si="22"/>
        <v>0.99999999999999967</v>
      </c>
      <c r="J134" s="73">
        <f t="shared" si="22"/>
        <v>1</v>
      </c>
      <c r="K134" s="73">
        <f t="shared" si="22"/>
        <v>0.99999999999999989</v>
      </c>
      <c r="L134" s="73">
        <f t="shared" si="22"/>
        <v>0.99999999999999978</v>
      </c>
      <c r="M134" s="73">
        <f t="shared" si="22"/>
        <v>1</v>
      </c>
      <c r="N134" s="73">
        <f t="shared" si="22"/>
        <v>0.99999999999999956</v>
      </c>
      <c r="O134" s="73">
        <f t="shared" si="22"/>
        <v>1</v>
      </c>
      <c r="P134" s="73">
        <f t="shared" si="22"/>
        <v>0.99999999999999967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1.5778792117855851</v>
      </c>
      <c r="C135" s="169">
        <f t="shared" si="22"/>
        <v>1.6222326817125889</v>
      </c>
      <c r="D135" s="169">
        <f t="shared" si="22"/>
        <v>1.6672505785261615</v>
      </c>
      <c r="E135" s="169">
        <f t="shared" si="22"/>
        <v>1.6979617136972218</v>
      </c>
      <c r="F135" s="169">
        <f t="shared" si="22"/>
        <v>1.7528051468526007</v>
      </c>
      <c r="G135" s="169">
        <f t="shared" si="22"/>
        <v>1.8107698698530494</v>
      </c>
      <c r="H135" s="169">
        <f t="shared" si="22"/>
        <v>1.8717069295196525</v>
      </c>
      <c r="I135" s="169">
        <f t="shared" si="22"/>
        <v>1.9153529930208428</v>
      </c>
      <c r="J135" s="169">
        <f t="shared" si="22"/>
        <v>2.0942760272092107</v>
      </c>
      <c r="K135" s="169">
        <f t="shared" si="22"/>
        <v>2.1881204813388817</v>
      </c>
      <c r="L135" s="169">
        <f t="shared" si="22"/>
        <v>2.2935982592739608</v>
      </c>
      <c r="M135" s="169">
        <f t="shared" si="22"/>
        <v>2.4525152464675424</v>
      </c>
      <c r="N135" s="169">
        <f t="shared" si="22"/>
        <v>2.6615761358661962</v>
      </c>
      <c r="O135" s="169">
        <f t="shared" si="22"/>
        <v>2.8099690710238092</v>
      </c>
      <c r="P135" s="169">
        <f t="shared" si="22"/>
        <v>2.9931128431775607</v>
      </c>
      <c r="Q135" s="169">
        <f t="shared" si="22"/>
        <v>3.1257223430248198</v>
      </c>
    </row>
    <row r="136" spans="1:17" ht="12" customHeight="1" x14ac:dyDescent="0.25">
      <c r="A136" s="23" t="s">
        <v>60</v>
      </c>
      <c r="B136" s="73">
        <f t="shared" si="22"/>
        <v>1.5778792117855851</v>
      </c>
      <c r="C136" s="73">
        <f t="shared" si="22"/>
        <v>1.6222326817125889</v>
      </c>
      <c r="D136" s="73">
        <f t="shared" si="22"/>
        <v>1.6672505785261615</v>
      </c>
      <c r="E136" s="73">
        <f t="shared" si="22"/>
        <v>1.6979617136972218</v>
      </c>
      <c r="F136" s="73">
        <f t="shared" si="22"/>
        <v>1.7528051468526007</v>
      </c>
      <c r="G136" s="73">
        <f t="shared" si="22"/>
        <v>1.8107698698530494</v>
      </c>
      <c r="H136" s="73">
        <f t="shared" si="22"/>
        <v>1.8717069295196525</v>
      </c>
      <c r="I136" s="73">
        <f t="shared" si="22"/>
        <v>1.9153529930208428</v>
      </c>
      <c r="J136" s="73">
        <f t="shared" si="22"/>
        <v>2.0942760272092107</v>
      </c>
      <c r="K136" s="73">
        <f t="shared" si="22"/>
        <v>2.1881204813388817</v>
      </c>
      <c r="L136" s="73">
        <f t="shared" si="22"/>
        <v>2.2935982592739608</v>
      </c>
      <c r="M136" s="73">
        <f t="shared" si="22"/>
        <v>2.4525152464675424</v>
      </c>
      <c r="N136" s="73">
        <f t="shared" si="22"/>
        <v>2.6615761358661962</v>
      </c>
      <c r="O136" s="73">
        <f t="shared" si="22"/>
        <v>2.8099690710238092</v>
      </c>
      <c r="P136" s="73">
        <f t="shared" si="22"/>
        <v>2.9931128431775607</v>
      </c>
      <c r="Q136" s="73">
        <f t="shared" si="22"/>
        <v>3.1257223430248198</v>
      </c>
    </row>
    <row r="137" spans="1:17" ht="12" customHeight="1" x14ac:dyDescent="0.25">
      <c r="A137" s="158" t="s">
        <v>63</v>
      </c>
      <c r="B137" s="169">
        <f t="shared" si="22"/>
        <v>0.65646110690534631</v>
      </c>
      <c r="C137" s="169">
        <f t="shared" si="22"/>
        <v>0.66159896886032532</v>
      </c>
      <c r="D137" s="169">
        <f t="shared" si="22"/>
        <v>0.66754777534852849</v>
      </c>
      <c r="E137" s="169">
        <f t="shared" si="22"/>
        <v>0.6706046595551084</v>
      </c>
      <c r="F137" s="169">
        <f t="shared" si="22"/>
        <v>0.67814127781656075</v>
      </c>
      <c r="G137" s="169">
        <f t="shared" si="22"/>
        <v>0.68607495331354607</v>
      </c>
      <c r="H137" s="169">
        <f t="shared" si="22"/>
        <v>0.6955155520559978</v>
      </c>
      <c r="I137" s="169">
        <f t="shared" si="22"/>
        <v>0.70589719777928728</v>
      </c>
      <c r="J137" s="169">
        <f t="shared" si="22"/>
        <v>0.71697696972184122</v>
      </c>
      <c r="K137" s="169">
        <f t="shared" si="22"/>
        <v>0.72223310540934793</v>
      </c>
      <c r="L137" s="169">
        <f t="shared" si="22"/>
        <v>0.72919314674724345</v>
      </c>
      <c r="M137" s="169">
        <f t="shared" si="22"/>
        <v>0.73042226995261217</v>
      </c>
      <c r="N137" s="169">
        <f t="shared" si="22"/>
        <v>0.73288082028987012</v>
      </c>
      <c r="O137" s="169">
        <f t="shared" si="22"/>
        <v>0.73445647900815014</v>
      </c>
      <c r="P137" s="169">
        <f t="shared" si="22"/>
        <v>0.73955591300763202</v>
      </c>
      <c r="Q137" s="169">
        <f t="shared" si="22"/>
        <v>0.74278186773401988</v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>
        <f t="shared" si="22"/>
        <v>0.65588299677240025</v>
      </c>
      <c r="C142" s="171">
        <f t="shared" si="22"/>
        <v>0.66094792053492779</v>
      </c>
      <c r="D142" s="171">
        <f t="shared" si="22"/>
        <v>0.66684462512572029</v>
      </c>
      <c r="E142" s="171">
        <f t="shared" si="22"/>
        <v>0.66985583547980454</v>
      </c>
      <c r="F142" s="171">
        <f t="shared" si="22"/>
        <v>0.67734101792792178</v>
      </c>
      <c r="G142" s="171">
        <f t="shared" si="22"/>
        <v>0.6849070272588722</v>
      </c>
      <c r="H142" s="171">
        <f t="shared" si="22"/>
        <v>0.69396946970130602</v>
      </c>
      <c r="I142" s="171">
        <f t="shared" si="22"/>
        <v>0.70346886703195222</v>
      </c>
      <c r="J142" s="171">
        <f t="shared" si="22"/>
        <v>0.71395138062415664</v>
      </c>
      <c r="K142" s="171">
        <f t="shared" si="22"/>
        <v>0.7183678501100027</v>
      </c>
      <c r="L142" s="171">
        <f t="shared" si="22"/>
        <v>0.72424519250369745</v>
      </c>
      <c r="M142" s="171">
        <f t="shared" si="22"/>
        <v>0.7255913872220211</v>
      </c>
      <c r="N142" s="171">
        <f t="shared" si="22"/>
        <v>0.72706075916529134</v>
      </c>
      <c r="O142" s="171">
        <f t="shared" si="22"/>
        <v>0.72851056938807035</v>
      </c>
      <c r="P142" s="171">
        <f t="shared" si="22"/>
        <v>0.73248122618891442</v>
      </c>
      <c r="Q142" s="171">
        <f t="shared" si="22"/>
        <v>0.73705665435731182</v>
      </c>
    </row>
    <row r="143" spans="1:17" ht="12" customHeight="1" x14ac:dyDescent="0.25">
      <c r="A143" s="161" t="s">
        <v>141</v>
      </c>
      <c r="B143" s="170">
        <f t="shared" si="22"/>
        <v>0.81129015263312387</v>
      </c>
      <c r="C143" s="170">
        <f t="shared" si="22"/>
        <v>0.82075274886742244</v>
      </c>
      <c r="D143" s="170">
        <f t="shared" si="22"/>
        <v>0.82165656551610844</v>
      </c>
      <c r="E143" s="170">
        <f t="shared" si="22"/>
        <v>0.82078026223202638</v>
      </c>
      <c r="F143" s="170">
        <f t="shared" si="22"/>
        <v>0.82288640776470334</v>
      </c>
      <c r="G143" s="170">
        <f t="shared" si="22"/>
        <v>0.83171648900220851</v>
      </c>
      <c r="H143" s="170">
        <f t="shared" si="22"/>
        <v>0.84286177457249356</v>
      </c>
      <c r="I143" s="170">
        <f t="shared" si="22"/>
        <v>0.85277093809100846</v>
      </c>
      <c r="J143" s="170">
        <f t="shared" si="22"/>
        <v>0.8580213412159241</v>
      </c>
      <c r="K143" s="170">
        <f t="shared" si="22"/>
        <v>0.8615305300990943</v>
      </c>
      <c r="L143" s="170">
        <f t="shared" si="22"/>
        <v>0.85309490656479658</v>
      </c>
      <c r="M143" s="170">
        <f t="shared" si="22"/>
        <v>0.8502166014591731</v>
      </c>
      <c r="N143" s="170">
        <f t="shared" si="22"/>
        <v>0.85677631728340831</v>
      </c>
      <c r="O143" s="170">
        <f t="shared" si="22"/>
        <v>0.85321194379180931</v>
      </c>
      <c r="P143" s="170">
        <f t="shared" si="22"/>
        <v>0.86259096118034739</v>
      </c>
      <c r="Q143" s="170">
        <f t="shared" si="22"/>
        <v>0.84844891094241648</v>
      </c>
    </row>
    <row r="144" spans="1:17" ht="12" customHeight="1" x14ac:dyDescent="0.25">
      <c r="A144" s="148" t="s">
        <v>60</v>
      </c>
      <c r="B144" s="73">
        <f t="shared" si="22"/>
        <v>0.65588299677240036</v>
      </c>
      <c r="C144" s="73">
        <f t="shared" si="22"/>
        <v>0.66305672627682399</v>
      </c>
      <c r="D144" s="73">
        <f t="shared" si="22"/>
        <v>0.67400129081598281</v>
      </c>
      <c r="E144" s="73">
        <f t="shared" si="22"/>
        <v>0.67586659860814602</v>
      </c>
      <c r="F144" s="73">
        <f t="shared" si="22"/>
        <v>0.68719454365360799</v>
      </c>
      <c r="G144" s="73">
        <f t="shared" si="22"/>
        <v>0.70240057773068043</v>
      </c>
      <c r="H144" s="73">
        <f t="shared" si="22"/>
        <v>0.71411719936780449</v>
      </c>
      <c r="I144" s="73">
        <f t="shared" si="22"/>
        <v>0.72015208564393907</v>
      </c>
      <c r="J144" s="73">
        <f t="shared" si="22"/>
        <v>0.72392554509496632</v>
      </c>
      <c r="K144" s="73">
        <f t="shared" si="22"/>
        <v>0.72760971987885126</v>
      </c>
      <c r="L144" s="73">
        <f t="shared" si="22"/>
        <v>0.72767966330079747</v>
      </c>
      <c r="M144" s="73">
        <f t="shared" si="22"/>
        <v>0.72911660936841505</v>
      </c>
      <c r="N144" s="73">
        <f t="shared" si="22"/>
        <v>0.73193898597523743</v>
      </c>
      <c r="O144" s="73">
        <f t="shared" si="22"/>
        <v>0.73424779386465666</v>
      </c>
      <c r="P144" s="73">
        <f t="shared" si="22"/>
        <v>0.73776847115253419</v>
      </c>
      <c r="Q144" s="73">
        <f t="shared" si="22"/>
        <v>0.74330138337163043</v>
      </c>
    </row>
    <row r="145" spans="1:17" ht="12" customHeight="1" x14ac:dyDescent="0.25">
      <c r="A145" s="148" t="s">
        <v>59</v>
      </c>
      <c r="B145" s="73">
        <f t="shared" si="22"/>
        <v>1.0000000000000002</v>
      </c>
      <c r="C145" s="73">
        <f t="shared" si="22"/>
        <v>1.0000000000000004</v>
      </c>
      <c r="D145" s="73">
        <f t="shared" si="22"/>
        <v>0.99999999999999967</v>
      </c>
      <c r="E145" s="73">
        <f t="shared" si="22"/>
        <v>0.99999999999999989</v>
      </c>
      <c r="F145" s="73">
        <f t="shared" si="22"/>
        <v>1</v>
      </c>
      <c r="G145" s="73">
        <f t="shared" si="22"/>
        <v>1</v>
      </c>
      <c r="H145" s="73">
        <f t="shared" si="22"/>
        <v>1</v>
      </c>
      <c r="I145" s="73">
        <f t="shared" si="22"/>
        <v>1.0000000000000002</v>
      </c>
      <c r="J145" s="73">
        <f t="shared" si="22"/>
        <v>0.99999999999999989</v>
      </c>
      <c r="K145" s="73">
        <f t="shared" si="22"/>
        <v>1.0000000000000002</v>
      </c>
      <c r="L145" s="73">
        <f t="shared" si="22"/>
        <v>1.0000000000000002</v>
      </c>
      <c r="M145" s="73">
        <f t="shared" si="22"/>
        <v>1</v>
      </c>
      <c r="N145" s="73">
        <f t="shared" si="22"/>
        <v>0.99999999999999978</v>
      </c>
      <c r="O145" s="73">
        <f t="shared" si="22"/>
        <v>0.99999999999999967</v>
      </c>
      <c r="P145" s="73">
        <f t="shared" si="22"/>
        <v>0.99999999999999978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0.53285123387726396</v>
      </c>
      <c r="C146" s="169">
        <f t="shared" si="22"/>
        <v>0.5514818339826445</v>
      </c>
      <c r="D146" s="169">
        <f t="shared" si="22"/>
        <v>0.57806607947966515</v>
      </c>
      <c r="E146" s="169">
        <f t="shared" si="22"/>
        <v>0.55836079936058836</v>
      </c>
      <c r="F146" s="169">
        <f t="shared" si="22"/>
        <v>0.5926669584536326</v>
      </c>
      <c r="G146" s="169">
        <f t="shared" si="22"/>
        <v>0.58166545731016661</v>
      </c>
      <c r="H146" s="169">
        <f t="shared" si="22"/>
        <v>0.63142188076850969</v>
      </c>
      <c r="I146" s="169">
        <f t="shared" si="22"/>
        <v>0.66019120252941976</v>
      </c>
      <c r="J146" s="169">
        <f t="shared" si="22"/>
        <v>0.62487073255465275</v>
      </c>
      <c r="K146" s="169">
        <f t="shared" si="22"/>
        <v>0.63571125820647667</v>
      </c>
      <c r="L146" s="169">
        <f t="shared" si="22"/>
        <v>0.62635681959405409</v>
      </c>
      <c r="M146" s="169">
        <f t="shared" si="22"/>
        <v>0.64179754859148863</v>
      </c>
      <c r="N146" s="169">
        <f t="shared" si="22"/>
        <v>0.63382988407226926</v>
      </c>
      <c r="O146" s="169">
        <f t="shared" si="22"/>
        <v>0.64184506702417587</v>
      </c>
      <c r="P146" s="169">
        <f t="shared" si="22"/>
        <v>0.63654113454711125</v>
      </c>
      <c r="Q146" s="169">
        <f t="shared" ref="Q146" si="23">IF(Q127=0,"",Q127/Q108)</f>
        <v>0.65620892722057933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0.42663815506053065</v>
      </c>
      <c r="C147" s="73">
        <f t="shared" si="24"/>
        <v>0.42765316082832161</v>
      </c>
      <c r="D147" s="73">
        <f t="shared" si="24"/>
        <v>0.4287853293208635</v>
      </c>
      <c r="E147" s="73">
        <f t="shared" si="24"/>
        <v>0.43312732559266898</v>
      </c>
      <c r="F147" s="73">
        <f t="shared" si="24"/>
        <v>0.43679595915049246</v>
      </c>
      <c r="G147" s="73">
        <f t="shared" si="24"/>
        <v>0.44106142091295464</v>
      </c>
      <c r="H147" s="73">
        <f t="shared" si="24"/>
        <v>0.44424961456536199</v>
      </c>
      <c r="I147" s="73">
        <f t="shared" si="24"/>
        <v>0.44928529469278339</v>
      </c>
      <c r="J147" s="73">
        <f t="shared" si="24"/>
        <v>0.46265849195792097</v>
      </c>
      <c r="K147" s="73">
        <f t="shared" si="24"/>
        <v>0.46398308568119517</v>
      </c>
      <c r="L147" s="73">
        <f t="shared" si="24"/>
        <v>0.46735058243329819</v>
      </c>
      <c r="M147" s="73">
        <f t="shared" si="24"/>
        <v>0.4679177233167347</v>
      </c>
      <c r="N147" s="73">
        <f t="shared" si="24"/>
        <v>0.4694050141290797</v>
      </c>
      <c r="O147" s="73">
        <f t="shared" si="24"/>
        <v>0.4731065454918158</v>
      </c>
      <c r="P147" s="73">
        <f t="shared" si="24"/>
        <v>0.47489570394792507</v>
      </c>
      <c r="Q147" s="73">
        <f t="shared" si="24"/>
        <v>0.47554891376985403</v>
      </c>
    </row>
    <row r="148" spans="1:17" ht="12" customHeight="1" x14ac:dyDescent="0.25">
      <c r="A148" s="29" t="s">
        <v>140</v>
      </c>
      <c r="B148" s="65">
        <f t="shared" si="24"/>
        <v>0.81016442306535308</v>
      </c>
      <c r="C148" s="65">
        <f t="shared" si="24"/>
        <v>0.81467928120471633</v>
      </c>
      <c r="D148" s="65">
        <f t="shared" si="24"/>
        <v>0.81915953328695501</v>
      </c>
      <c r="E148" s="65">
        <f t="shared" si="24"/>
        <v>0.82121455194071535</v>
      </c>
      <c r="F148" s="65">
        <f t="shared" si="24"/>
        <v>0.82478780451152112</v>
      </c>
      <c r="G148" s="65">
        <f t="shared" si="24"/>
        <v>0.8280269509290501</v>
      </c>
      <c r="H148" s="65">
        <f t="shared" si="24"/>
        <v>0.83290105894048161</v>
      </c>
      <c r="I148" s="65">
        <f t="shared" si="24"/>
        <v>0.83676183202733678</v>
      </c>
      <c r="J148" s="65">
        <f t="shared" si="24"/>
        <v>0.84045581886729959</v>
      </c>
      <c r="K148" s="65">
        <f t="shared" si="24"/>
        <v>0.8416236472472709</v>
      </c>
      <c r="L148" s="65">
        <f t="shared" si="24"/>
        <v>0.84480058001175085</v>
      </c>
      <c r="M148" s="65">
        <f t="shared" si="24"/>
        <v>0.84600276482070635</v>
      </c>
      <c r="N148" s="65">
        <f t="shared" si="24"/>
        <v>0.84764121921358693</v>
      </c>
      <c r="O148" s="65">
        <f t="shared" si="24"/>
        <v>0.84772376977414376</v>
      </c>
      <c r="P148" s="65">
        <f t="shared" si="24"/>
        <v>0.84998541138934791</v>
      </c>
      <c r="Q148" s="65">
        <f t="shared" si="24"/>
        <v>0.85724905214571145</v>
      </c>
    </row>
    <row r="150" spans="1:17" ht="12" customHeight="1" x14ac:dyDescent="0.25">
      <c r="A150" s="152" t="s">
        <v>121</v>
      </c>
      <c r="B150" s="168">
        <f>SUM(B151,B154,B156,B165)</f>
        <v>0.837676434656769</v>
      </c>
      <c r="C150" s="168">
        <f t="shared" ref="C150:Q150" si="25">SUM(C151,C154,C156,C165)</f>
        <v>0.77314084318382714</v>
      </c>
      <c r="D150" s="168">
        <f t="shared" si="25"/>
        <v>0.68871954824201309</v>
      </c>
      <c r="E150" s="168">
        <f t="shared" si="25"/>
        <v>0.72758558851410671</v>
      </c>
      <c r="F150" s="168">
        <f t="shared" si="25"/>
        <v>0.68263010029595328</v>
      </c>
      <c r="G150" s="168">
        <f t="shared" si="25"/>
        <v>0.70290339449893136</v>
      </c>
      <c r="H150" s="168">
        <f t="shared" si="25"/>
        <v>0.5312029157988124</v>
      </c>
      <c r="I150" s="168">
        <f t="shared" si="25"/>
        <v>0.42501681215761078</v>
      </c>
      <c r="J150" s="168">
        <f t="shared" si="25"/>
        <v>0.54136489720425129</v>
      </c>
      <c r="K150" s="168">
        <f t="shared" si="25"/>
        <v>0.4981430180448787</v>
      </c>
      <c r="L150" s="168">
        <f t="shared" si="25"/>
        <v>0.36313105981181693</v>
      </c>
      <c r="M150" s="168">
        <f t="shared" si="25"/>
        <v>0.32275649262164102</v>
      </c>
      <c r="N150" s="168">
        <f t="shared" si="25"/>
        <v>0.33937073187244648</v>
      </c>
      <c r="O150" s="168">
        <f t="shared" si="25"/>
        <v>0.33763351303119793</v>
      </c>
      <c r="P150" s="168">
        <f t="shared" si="25"/>
        <v>0.22088139347518093</v>
      </c>
      <c r="Q150" s="168">
        <f t="shared" si="25"/>
        <v>0.23686805907761974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0.837676434656769</v>
      </c>
      <c r="C165" s="157">
        <f t="shared" ref="C165:Q165" si="31">SUM(C166:C167)</f>
        <v>0.77314084318382714</v>
      </c>
      <c r="D165" s="157">
        <f t="shared" si="31"/>
        <v>0.68871954824201309</v>
      </c>
      <c r="E165" s="157">
        <f t="shared" si="31"/>
        <v>0.72758558851410671</v>
      </c>
      <c r="F165" s="157">
        <f t="shared" si="31"/>
        <v>0.68263010029595328</v>
      </c>
      <c r="G165" s="157">
        <f t="shared" si="31"/>
        <v>0.70290339449893136</v>
      </c>
      <c r="H165" s="157">
        <f t="shared" si="31"/>
        <v>0.5312029157988124</v>
      </c>
      <c r="I165" s="157">
        <f t="shared" si="31"/>
        <v>0.42501681215761078</v>
      </c>
      <c r="J165" s="157">
        <f t="shared" si="31"/>
        <v>0.54136489720425129</v>
      </c>
      <c r="K165" s="157">
        <f t="shared" si="31"/>
        <v>0.4981430180448787</v>
      </c>
      <c r="L165" s="157">
        <f t="shared" si="31"/>
        <v>0.36313105981181693</v>
      </c>
      <c r="M165" s="157">
        <f t="shared" si="31"/>
        <v>0.32275649262164102</v>
      </c>
      <c r="N165" s="157">
        <f t="shared" si="31"/>
        <v>0.33937073187244648</v>
      </c>
      <c r="O165" s="157">
        <f t="shared" si="31"/>
        <v>0.33763351303119793</v>
      </c>
      <c r="P165" s="157">
        <f t="shared" si="31"/>
        <v>0.22088139347518093</v>
      </c>
      <c r="Q165" s="157">
        <f t="shared" si="31"/>
        <v>0.23686805907761974</v>
      </c>
    </row>
    <row r="166" spans="1:17" ht="12" customHeight="1" x14ac:dyDescent="0.25">
      <c r="A166" s="23" t="s">
        <v>57</v>
      </c>
      <c r="B166" s="156">
        <f>RES_hhdet_emi!B$121</f>
        <v>0.837676434656769</v>
      </c>
      <c r="C166" s="156">
        <f>RES_hhdet_emi!C$121</f>
        <v>0.77314084318382714</v>
      </c>
      <c r="D166" s="156">
        <f>RES_hhdet_emi!D$121</f>
        <v>0.68871954824201309</v>
      </c>
      <c r="E166" s="156">
        <f>RES_hhdet_emi!E$121</f>
        <v>0.72758558851410671</v>
      </c>
      <c r="F166" s="156">
        <f>RES_hhdet_emi!F$121</f>
        <v>0.68263010029595328</v>
      </c>
      <c r="G166" s="156">
        <f>RES_hhdet_emi!G$121</f>
        <v>0.70290339449893136</v>
      </c>
      <c r="H166" s="156">
        <f>RES_hhdet_emi!H$121</f>
        <v>0.5312029157988124</v>
      </c>
      <c r="I166" s="156">
        <f>RES_hhdet_emi!I$121</f>
        <v>0.42501681215761078</v>
      </c>
      <c r="J166" s="156">
        <f>RES_hhdet_emi!J$121</f>
        <v>0.54136489720425129</v>
      </c>
      <c r="K166" s="156">
        <f>RES_hhdet_emi!K$121</f>
        <v>0.4981430180448787</v>
      </c>
      <c r="L166" s="156">
        <f>RES_hhdet_emi!L$121</f>
        <v>0.36313105981181693</v>
      </c>
      <c r="M166" s="156">
        <f>RES_hhdet_emi!M$121</f>
        <v>0.32275649262164102</v>
      </c>
      <c r="N166" s="156">
        <f>RES_hhdet_emi!N$121</f>
        <v>0.33937073187244648</v>
      </c>
      <c r="O166" s="156">
        <f>RES_hhdet_emi!O$121</f>
        <v>0.33763351303119793</v>
      </c>
      <c r="P166" s="156">
        <f>RES_hhdet_emi!P$121</f>
        <v>0.22088139347518093</v>
      </c>
      <c r="Q166" s="156">
        <f>RES_hhdet_emi!Q$121</f>
        <v>0.23686805907761974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10995.930314857536</v>
      </c>
      <c r="C169" s="168">
        <f t="shared" ref="C169:Q169" si="32">SUM(C170,C173,C175,C184)</f>
        <v>11224.137570659388</v>
      </c>
      <c r="D169" s="168">
        <f t="shared" si="32"/>
        <v>11452.730364317009</v>
      </c>
      <c r="E169" s="168">
        <f t="shared" si="32"/>
        <v>12422.237856206846</v>
      </c>
      <c r="F169" s="168">
        <f t="shared" si="32"/>
        <v>12442.845047652534</v>
      </c>
      <c r="G169" s="168">
        <f t="shared" si="32"/>
        <v>12694.520812288192</v>
      </c>
      <c r="H169" s="168">
        <f t="shared" si="32"/>
        <v>12358.442940242288</v>
      </c>
      <c r="I169" s="168">
        <f t="shared" si="32"/>
        <v>12075.372003857359</v>
      </c>
      <c r="J169" s="168">
        <f t="shared" si="32"/>
        <v>12017.207062251257</v>
      </c>
      <c r="K169" s="168">
        <f t="shared" si="32"/>
        <v>11963.500556763498</v>
      </c>
      <c r="L169" s="168">
        <f t="shared" si="32"/>
        <v>11334.83215740541</v>
      </c>
      <c r="M169" s="168">
        <f t="shared" si="32"/>
        <v>11513.05950103965</v>
      </c>
      <c r="N169" s="168">
        <f t="shared" si="32"/>
        <v>12353.507877512631</v>
      </c>
      <c r="O169" s="168">
        <f t="shared" si="32"/>
        <v>11937.086410580318</v>
      </c>
      <c r="P169" s="168">
        <f t="shared" si="32"/>
        <v>7601.0406206266507</v>
      </c>
      <c r="Q169" s="168">
        <f t="shared" si="32"/>
        <v>11612.532977003244</v>
      </c>
    </row>
    <row r="170" spans="1:17" ht="12" customHeight="1" x14ac:dyDescent="0.25">
      <c r="A170" s="158" t="s">
        <v>65</v>
      </c>
      <c r="B170" s="157">
        <f>SUM(B171:B172)</f>
        <v>6890.7666351101734</v>
      </c>
      <c r="C170" s="157">
        <f t="shared" ref="C170:Q170" si="33">SUM(C171:C172)</f>
        <v>7221.2888728274866</v>
      </c>
      <c r="D170" s="157">
        <f t="shared" si="33"/>
        <v>7238.2894069641261</v>
      </c>
      <c r="E170" s="157">
        <f t="shared" si="33"/>
        <v>7998.3329070657828</v>
      </c>
      <c r="F170" s="157">
        <f t="shared" si="33"/>
        <v>7739.8600028499905</v>
      </c>
      <c r="G170" s="157">
        <f t="shared" si="33"/>
        <v>7991.482429738915</v>
      </c>
      <c r="H170" s="157">
        <f t="shared" si="33"/>
        <v>7959.6278358750324</v>
      </c>
      <c r="I170" s="157">
        <f t="shared" si="33"/>
        <v>8043.6538063811659</v>
      </c>
      <c r="J170" s="157">
        <f t="shared" si="33"/>
        <v>8091.7104876311396</v>
      </c>
      <c r="K170" s="157">
        <f t="shared" si="33"/>
        <v>8158.1105545451974</v>
      </c>
      <c r="L170" s="157">
        <f t="shared" si="33"/>
        <v>7184.7613724648027</v>
      </c>
      <c r="M170" s="157">
        <f t="shared" si="33"/>
        <v>7236.2120116421129</v>
      </c>
      <c r="N170" s="157">
        <f t="shared" si="33"/>
        <v>8286.5082749101566</v>
      </c>
      <c r="O170" s="157">
        <f t="shared" si="33"/>
        <v>7701.4133018235361</v>
      </c>
      <c r="P170" s="157">
        <f t="shared" si="33"/>
        <v>3781.7813751350627</v>
      </c>
      <c r="Q170" s="157">
        <f t="shared" si="33"/>
        <v>6953.3310013185319</v>
      </c>
    </row>
    <row r="171" spans="1:17" ht="12" customHeight="1" x14ac:dyDescent="0.25">
      <c r="A171" s="23" t="s">
        <v>153</v>
      </c>
      <c r="B171" s="156">
        <f>IF(B95=0,0,B95/0.086*1000000/B$7)</f>
        <v>6860.0951407293551</v>
      </c>
      <c r="C171" s="156">
        <f t="shared" ref="C171:Q172" si="34">IF(C95=0,0,C95/0.086*1000000/C$7)</f>
        <v>7190.5466704218561</v>
      </c>
      <c r="D171" s="156">
        <f t="shared" si="34"/>
        <v>7204.4949221801298</v>
      </c>
      <c r="E171" s="156">
        <f t="shared" si="34"/>
        <v>7959.0137836798658</v>
      </c>
      <c r="F171" s="156">
        <f t="shared" si="34"/>
        <v>7691.8086294653576</v>
      </c>
      <c r="G171" s="156">
        <f t="shared" si="34"/>
        <v>7946.7903331635525</v>
      </c>
      <c r="H171" s="156">
        <f t="shared" si="34"/>
        <v>7918.8904421841671</v>
      </c>
      <c r="I171" s="156">
        <f t="shared" si="34"/>
        <v>8016.4937817187392</v>
      </c>
      <c r="J171" s="156">
        <f t="shared" si="34"/>
        <v>8065.2649591830614</v>
      </c>
      <c r="K171" s="156">
        <f t="shared" si="34"/>
        <v>8133.9472641882749</v>
      </c>
      <c r="L171" s="156">
        <f t="shared" si="34"/>
        <v>7160.5630161315858</v>
      </c>
      <c r="M171" s="156">
        <f t="shared" si="34"/>
        <v>7203.8710211805073</v>
      </c>
      <c r="N171" s="156">
        <f t="shared" si="34"/>
        <v>8263.3941011028946</v>
      </c>
      <c r="O171" s="156">
        <f t="shared" si="34"/>
        <v>7678.3232311917864</v>
      </c>
      <c r="P171" s="156">
        <f t="shared" si="34"/>
        <v>3771.8570041079142</v>
      </c>
      <c r="Q171" s="156">
        <f t="shared" si="34"/>
        <v>6919.0063355593047</v>
      </c>
    </row>
    <row r="172" spans="1:17" ht="12" customHeight="1" x14ac:dyDescent="0.25">
      <c r="A172" s="23" t="s">
        <v>60</v>
      </c>
      <c r="B172" s="156">
        <f>IF(B96=0,0,B96/0.086*1000000/B$7)</f>
        <v>30.671494380818473</v>
      </c>
      <c r="C172" s="156">
        <f t="shared" si="34"/>
        <v>30.742202405630422</v>
      </c>
      <c r="D172" s="156">
        <f t="shared" si="34"/>
        <v>33.794484783995905</v>
      </c>
      <c r="E172" s="156">
        <f t="shared" si="34"/>
        <v>39.319123385917116</v>
      </c>
      <c r="F172" s="156">
        <f t="shared" si="34"/>
        <v>48.051373384632619</v>
      </c>
      <c r="G172" s="156">
        <f t="shared" si="34"/>
        <v>44.692096575362292</v>
      </c>
      <c r="H172" s="156">
        <f t="shared" si="34"/>
        <v>40.737393690865645</v>
      </c>
      <c r="I172" s="156">
        <f t="shared" si="34"/>
        <v>27.160024662426551</v>
      </c>
      <c r="J172" s="156">
        <f t="shared" si="34"/>
        <v>26.445528448078331</v>
      </c>
      <c r="K172" s="156">
        <f t="shared" si="34"/>
        <v>24.163290356922612</v>
      </c>
      <c r="L172" s="156">
        <f t="shared" si="34"/>
        <v>24.198356333216978</v>
      </c>
      <c r="M172" s="156">
        <f t="shared" si="34"/>
        <v>32.340990461605905</v>
      </c>
      <c r="N172" s="156">
        <f t="shared" si="34"/>
        <v>23.11417380726154</v>
      </c>
      <c r="O172" s="156">
        <f t="shared" si="34"/>
        <v>23.090070631749501</v>
      </c>
      <c r="P172" s="156">
        <f t="shared" si="34"/>
        <v>9.9243710271485579</v>
      </c>
      <c r="Q172" s="156">
        <f t="shared" si="34"/>
        <v>34.324665759227145</v>
      </c>
    </row>
    <row r="173" spans="1:17" ht="12" customHeight="1" x14ac:dyDescent="0.25">
      <c r="A173" s="158" t="s">
        <v>112</v>
      </c>
      <c r="B173" s="157">
        <f>B174</f>
        <v>160.33778965263508</v>
      </c>
      <c r="C173" s="157">
        <f t="shared" ref="C173:Q173" si="35">C174</f>
        <v>166.35951862080211</v>
      </c>
      <c r="D173" s="157">
        <f t="shared" si="35"/>
        <v>172.26236238007507</v>
      </c>
      <c r="E173" s="157">
        <f t="shared" si="35"/>
        <v>182.18690832654346</v>
      </c>
      <c r="F173" s="157">
        <f t="shared" si="35"/>
        <v>189.51592303761464</v>
      </c>
      <c r="G173" s="157">
        <f t="shared" si="35"/>
        <v>200.22005794509886</v>
      </c>
      <c r="H173" s="157">
        <f t="shared" si="35"/>
        <v>205.70425195473206</v>
      </c>
      <c r="I173" s="157">
        <f t="shared" si="35"/>
        <v>211.19440204361973</v>
      </c>
      <c r="J173" s="157">
        <f t="shared" si="35"/>
        <v>209.46303835493799</v>
      </c>
      <c r="K173" s="157">
        <f t="shared" si="35"/>
        <v>210.67032203640113</v>
      </c>
      <c r="L173" s="157">
        <f t="shared" si="35"/>
        <v>217.11156755953797</v>
      </c>
      <c r="M173" s="157">
        <f t="shared" si="35"/>
        <v>259.70779874120802</v>
      </c>
      <c r="N173" s="157">
        <f t="shared" si="35"/>
        <v>290.59164509108655</v>
      </c>
      <c r="O173" s="157">
        <f t="shared" si="35"/>
        <v>294.20435808042623</v>
      </c>
      <c r="P173" s="157">
        <f t="shared" si="35"/>
        <v>291.36774187426437</v>
      </c>
      <c r="Q173" s="157">
        <f t="shared" si="35"/>
        <v>291.53871556302948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160.33778965263508</v>
      </c>
      <c r="C174" s="156">
        <f t="shared" si="36"/>
        <v>166.35951862080211</v>
      </c>
      <c r="D174" s="156">
        <f t="shared" si="36"/>
        <v>172.26236238007507</v>
      </c>
      <c r="E174" s="156">
        <f t="shared" si="36"/>
        <v>182.18690832654346</v>
      </c>
      <c r="F174" s="156">
        <f t="shared" si="36"/>
        <v>189.51592303761464</v>
      </c>
      <c r="G174" s="156">
        <f t="shared" si="36"/>
        <v>200.22005794509886</v>
      </c>
      <c r="H174" s="156">
        <f t="shared" si="36"/>
        <v>205.70425195473206</v>
      </c>
      <c r="I174" s="156">
        <f t="shared" si="36"/>
        <v>211.19440204361973</v>
      </c>
      <c r="J174" s="156">
        <f t="shared" si="36"/>
        <v>209.46303835493799</v>
      </c>
      <c r="K174" s="156">
        <f t="shared" si="36"/>
        <v>210.67032203640113</v>
      </c>
      <c r="L174" s="156">
        <f t="shared" si="36"/>
        <v>217.11156755953797</v>
      </c>
      <c r="M174" s="156">
        <f t="shared" si="36"/>
        <v>259.70779874120802</v>
      </c>
      <c r="N174" s="156">
        <f t="shared" si="36"/>
        <v>290.59164509108655</v>
      </c>
      <c r="O174" s="156">
        <f t="shared" si="36"/>
        <v>294.20435808042623</v>
      </c>
      <c r="P174" s="156">
        <f t="shared" si="36"/>
        <v>291.36774187426437</v>
      </c>
      <c r="Q174" s="156">
        <f t="shared" si="36"/>
        <v>291.53871556302948</v>
      </c>
    </row>
    <row r="175" spans="1:17" ht="12" customHeight="1" x14ac:dyDescent="0.25">
      <c r="A175" s="158" t="s">
        <v>63</v>
      </c>
      <c r="B175" s="157">
        <f t="shared" si="36"/>
        <v>2646.3617505779375</v>
      </c>
      <c r="C175" s="157">
        <f t="shared" si="36"/>
        <v>2547.160771022337</v>
      </c>
      <c r="D175" s="157">
        <f t="shared" si="36"/>
        <v>2773.8928474687077</v>
      </c>
      <c r="E175" s="157">
        <f t="shared" si="36"/>
        <v>2893.1361688431639</v>
      </c>
      <c r="F175" s="157">
        <f t="shared" si="36"/>
        <v>3069.0967559939636</v>
      </c>
      <c r="G175" s="157">
        <f t="shared" si="36"/>
        <v>3069.3590172355994</v>
      </c>
      <c r="H175" s="157">
        <f t="shared" si="36"/>
        <v>2857.5936729773184</v>
      </c>
      <c r="I175" s="157">
        <f t="shared" si="36"/>
        <v>2589.9802513344061</v>
      </c>
      <c r="J175" s="157">
        <f t="shared" si="36"/>
        <v>2456.8016539666392</v>
      </c>
      <c r="K175" s="157">
        <f t="shared" si="36"/>
        <v>2371.7706128999657</v>
      </c>
      <c r="L175" s="157">
        <f t="shared" si="36"/>
        <v>2661.4680926598617</v>
      </c>
      <c r="M175" s="157">
        <f t="shared" si="36"/>
        <v>2798.8937221640426</v>
      </c>
      <c r="N175" s="157">
        <f t="shared" si="36"/>
        <v>2547.9612498496399</v>
      </c>
      <c r="O175" s="157">
        <f t="shared" si="36"/>
        <v>2674.3496865151965</v>
      </c>
      <c r="P175" s="157">
        <f t="shared" si="36"/>
        <v>2306.7049160173847</v>
      </c>
      <c r="Q175" s="157">
        <f t="shared" si="36"/>
        <v>2997.8284436782487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2650.0137388557405</v>
      </c>
      <c r="C180" s="162">
        <f t="shared" ref="C180:Q180" si="40">IF(C104=0,0,C104/0.086*1000000/C$13)</f>
        <v>2550.5847371828077</v>
      </c>
      <c r="D180" s="162">
        <f t="shared" si="40"/>
        <v>2778.5250900314954</v>
      </c>
      <c r="E180" s="162">
        <f t="shared" si="40"/>
        <v>2898.6238963492688</v>
      </c>
      <c r="F180" s="162">
        <f t="shared" si="40"/>
        <v>3076.108732585531</v>
      </c>
      <c r="G180" s="162">
        <f t="shared" si="40"/>
        <v>3079.4601007915408</v>
      </c>
      <c r="H180" s="162">
        <f t="shared" si="40"/>
        <v>2868.6957805472571</v>
      </c>
      <c r="I180" s="162">
        <f t="shared" si="40"/>
        <v>2603.2605173372417</v>
      </c>
      <c r="J180" s="162">
        <f t="shared" si="40"/>
        <v>2471.5418850756305</v>
      </c>
      <c r="K180" s="162">
        <f t="shared" si="40"/>
        <v>2389.116162865068</v>
      </c>
      <c r="L180" s="162">
        <f t="shared" si="40"/>
        <v>2697.1003713031032</v>
      </c>
      <c r="M180" s="162">
        <f t="shared" si="40"/>
        <v>2840.3776618047254</v>
      </c>
      <c r="N180" s="162">
        <f t="shared" si="40"/>
        <v>2586.3433229719385</v>
      </c>
      <c r="O180" s="162">
        <f t="shared" si="40"/>
        <v>2722.9171976223906</v>
      </c>
      <c r="P180" s="162">
        <f t="shared" si="40"/>
        <v>2345.5868082020233</v>
      </c>
      <c r="Q180" s="162">
        <f t="shared" si="40"/>
        <v>3071.164384198355</v>
      </c>
    </row>
    <row r="181" spans="1:17" ht="12" customHeight="1" x14ac:dyDescent="0.25">
      <c r="A181" s="161" t="s">
        <v>141</v>
      </c>
      <c r="B181" s="160">
        <f>IF(B105=0,0,B105/0.086*1000000/B$14)</f>
        <v>1932.9458405091216</v>
      </c>
      <c r="C181" s="160">
        <f t="shared" ref="C181:Q181" si="41">IF(C105=0,0,C105/0.086*1000000/C$14)</f>
        <v>1917.8031815263098</v>
      </c>
      <c r="D181" s="160">
        <f t="shared" si="41"/>
        <v>2031.5759767819857</v>
      </c>
      <c r="E181" s="160">
        <f t="shared" si="41"/>
        <v>2096.9583698324686</v>
      </c>
      <c r="F181" s="160">
        <f t="shared" si="41"/>
        <v>2173.1219692936293</v>
      </c>
      <c r="G181" s="160">
        <f t="shared" si="41"/>
        <v>2178.3371204062291</v>
      </c>
      <c r="H181" s="160">
        <f t="shared" si="41"/>
        <v>2087.6162542205784</v>
      </c>
      <c r="I181" s="160">
        <f t="shared" si="41"/>
        <v>1979.2750612039981</v>
      </c>
      <c r="J181" s="160">
        <f t="shared" si="41"/>
        <v>1922.3440608349913</v>
      </c>
      <c r="K181" s="160">
        <f t="shared" si="41"/>
        <v>1879.9003746038447</v>
      </c>
      <c r="L181" s="160">
        <f t="shared" si="41"/>
        <v>1999.8633513650698</v>
      </c>
      <c r="M181" s="160">
        <f t="shared" si="41"/>
        <v>2054.7300680833714</v>
      </c>
      <c r="N181" s="160">
        <f t="shared" si="41"/>
        <v>1936.2658482785184</v>
      </c>
      <c r="O181" s="160">
        <f t="shared" si="41"/>
        <v>1971.8804678923043</v>
      </c>
      <c r="P181" s="160">
        <f t="shared" si="41"/>
        <v>1790.5279595662107</v>
      </c>
      <c r="Q181" s="160">
        <f t="shared" si="41"/>
        <v>2080.786495866083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1060.005495542624</v>
      </c>
      <c r="C182" s="156">
        <f t="shared" si="42"/>
        <v>1020.2338948731422</v>
      </c>
      <c r="D182" s="156">
        <f t="shared" si="42"/>
        <v>1111.4100360125872</v>
      </c>
      <c r="E182" s="156">
        <f t="shared" si="42"/>
        <v>1159.4495585396244</v>
      </c>
      <c r="F182" s="156">
        <f t="shared" si="42"/>
        <v>1230.4434930342804</v>
      </c>
      <c r="G182" s="156">
        <f t="shared" si="42"/>
        <v>1231.7840403165701</v>
      </c>
      <c r="H182" s="156">
        <f t="shared" si="42"/>
        <v>1147.4783122188851</v>
      </c>
      <c r="I182" s="156">
        <f t="shared" si="42"/>
        <v>1041.3042069349117</v>
      </c>
      <c r="J182" s="156">
        <f t="shared" si="42"/>
        <v>988.61675403025311</v>
      </c>
      <c r="K182" s="156">
        <f t="shared" si="42"/>
        <v>955.64646514601452</v>
      </c>
      <c r="L182" s="156">
        <f t="shared" si="42"/>
        <v>1078.8401485212519</v>
      </c>
      <c r="M182" s="156">
        <f t="shared" si="42"/>
        <v>1136.1510647218929</v>
      </c>
      <c r="N182" s="156">
        <f t="shared" si="42"/>
        <v>1034.5373291887825</v>
      </c>
      <c r="O182" s="156">
        <f t="shared" si="42"/>
        <v>1089.1668790489623</v>
      </c>
      <c r="P182" s="156">
        <f t="shared" si="42"/>
        <v>938.23472328081368</v>
      </c>
      <c r="Q182" s="156">
        <f t="shared" si="42"/>
        <v>1228.4657536793552</v>
      </c>
    </row>
    <row r="183" spans="1:17" ht="12" customHeight="1" x14ac:dyDescent="0.25">
      <c r="A183" s="148" t="s">
        <v>59</v>
      </c>
      <c r="B183" s="156">
        <f t="shared" si="42"/>
        <v>872.94034496649749</v>
      </c>
      <c r="C183" s="156">
        <f t="shared" si="42"/>
        <v>897.56928665316798</v>
      </c>
      <c r="D183" s="156">
        <f t="shared" si="42"/>
        <v>920.16594076939816</v>
      </c>
      <c r="E183" s="156">
        <f t="shared" si="42"/>
        <v>937.50881129284392</v>
      </c>
      <c r="F183" s="156">
        <f t="shared" si="42"/>
        <v>942.67847625934917</v>
      </c>
      <c r="G183" s="156">
        <f t="shared" si="42"/>
        <v>946.55308008965915</v>
      </c>
      <c r="H183" s="156">
        <f t="shared" si="42"/>
        <v>940.1379420016932</v>
      </c>
      <c r="I183" s="156">
        <f t="shared" si="42"/>
        <v>937.97085426908689</v>
      </c>
      <c r="J183" s="156">
        <f t="shared" si="42"/>
        <v>933.72730680473808</v>
      </c>
      <c r="K183" s="156">
        <f t="shared" si="42"/>
        <v>924.2539094578301</v>
      </c>
      <c r="L183" s="156">
        <f t="shared" si="42"/>
        <v>921.02320284381801</v>
      </c>
      <c r="M183" s="156">
        <f t="shared" si="42"/>
        <v>918.57900336147816</v>
      </c>
      <c r="N183" s="156">
        <f t="shared" si="42"/>
        <v>901.72851908973621</v>
      </c>
      <c r="O183" s="156">
        <f t="shared" si="42"/>
        <v>882.713588843342</v>
      </c>
      <c r="P183" s="156">
        <f t="shared" si="42"/>
        <v>852.29323628539692</v>
      </c>
      <c r="Q183" s="156">
        <f t="shared" si="42"/>
        <v>852.3207421867279</v>
      </c>
    </row>
    <row r="184" spans="1:17" ht="12" customHeight="1" x14ac:dyDescent="0.25">
      <c r="A184" s="158" t="s">
        <v>62</v>
      </c>
      <c r="B184" s="157">
        <f t="shared" si="36"/>
        <v>1298.4641395167914</v>
      </c>
      <c r="C184" s="157">
        <f t="shared" si="36"/>
        <v>1289.3284081887628</v>
      </c>
      <c r="D184" s="157">
        <f t="shared" si="36"/>
        <v>1268.2857475041001</v>
      </c>
      <c r="E184" s="157">
        <f t="shared" si="36"/>
        <v>1348.5818719713552</v>
      </c>
      <c r="F184" s="157">
        <f t="shared" si="36"/>
        <v>1444.3723657709645</v>
      </c>
      <c r="G184" s="157">
        <f t="shared" si="36"/>
        <v>1433.4593073685801</v>
      </c>
      <c r="H184" s="157">
        <f t="shared" si="36"/>
        <v>1335.5171794352045</v>
      </c>
      <c r="I184" s="157">
        <f t="shared" si="36"/>
        <v>1230.5435440981673</v>
      </c>
      <c r="J184" s="157">
        <f t="shared" si="36"/>
        <v>1259.2318822985394</v>
      </c>
      <c r="K184" s="157">
        <f t="shared" si="36"/>
        <v>1222.9490672819334</v>
      </c>
      <c r="L184" s="157">
        <f t="shared" si="36"/>
        <v>1271.4911247212081</v>
      </c>
      <c r="M184" s="157">
        <f t="shared" si="36"/>
        <v>1218.2459684922878</v>
      </c>
      <c r="N184" s="157">
        <f t="shared" si="36"/>
        <v>1228.4467076617475</v>
      </c>
      <c r="O184" s="157">
        <f t="shared" si="36"/>
        <v>1267.1190641611593</v>
      </c>
      <c r="P184" s="157">
        <f t="shared" si="36"/>
        <v>1221.1865875999395</v>
      </c>
      <c r="Q184" s="157">
        <f t="shared" si="36"/>
        <v>1369.8348164434335</v>
      </c>
    </row>
    <row r="185" spans="1:17" ht="12" customHeight="1" x14ac:dyDescent="0.25">
      <c r="A185" s="23" t="s">
        <v>57</v>
      </c>
      <c r="B185" s="156">
        <f>IF(B109=0,0,B109/0.086*1000000/B$16)</f>
        <v>1517.2599651201463</v>
      </c>
      <c r="C185" s="156">
        <f t="shared" ref="C185:Q185" si="43">IF(C109=0,0,C109/0.086*1000000/C$16)</f>
        <v>1534.9099362847167</v>
      </c>
      <c r="D185" s="156">
        <f t="shared" si="43"/>
        <v>1524.8109564098511</v>
      </c>
      <c r="E185" s="156">
        <f t="shared" si="43"/>
        <v>1622.2841085317627</v>
      </c>
      <c r="F185" s="156">
        <f t="shared" si="43"/>
        <v>1616.2034096512696</v>
      </c>
      <c r="G185" s="156">
        <f t="shared" si="43"/>
        <v>1789.3307333154009</v>
      </c>
      <c r="H185" s="156">
        <f t="shared" si="43"/>
        <v>1651.1524409045589</v>
      </c>
      <c r="I185" s="156">
        <f t="shared" si="43"/>
        <v>1645.2640903535914</v>
      </c>
      <c r="J185" s="156">
        <f t="shared" si="43"/>
        <v>1626.4564588289782</v>
      </c>
      <c r="K185" s="156">
        <f t="shared" si="43"/>
        <v>1491.5117770044296</v>
      </c>
      <c r="L185" s="156">
        <f t="shared" si="43"/>
        <v>1556.2627681940476</v>
      </c>
      <c r="M185" s="156">
        <f t="shared" si="43"/>
        <v>1475.1584599013543</v>
      </c>
      <c r="N185" s="156">
        <f t="shared" si="43"/>
        <v>1490.7219200195416</v>
      </c>
      <c r="O185" s="156">
        <f t="shared" si="43"/>
        <v>1478.6638647588318</v>
      </c>
      <c r="P185" s="156">
        <f t="shared" si="43"/>
        <v>1455.3674082080463</v>
      </c>
      <c r="Q185" s="156">
        <f t="shared" si="43"/>
        <v>1472.5268340449554</v>
      </c>
    </row>
    <row r="186" spans="1:17" ht="12" customHeight="1" x14ac:dyDescent="0.25">
      <c r="A186" s="29" t="s">
        <v>140</v>
      </c>
      <c r="B186" s="57">
        <f>IF(B110=0,0,B110/0.086*1000000/B$17)</f>
        <v>943.30458292617482</v>
      </c>
      <c r="C186" s="57">
        <f t="shared" ref="C186:Q186" si="44">IF(C110=0,0,C110/0.086*1000000/C$17)</f>
        <v>962.13234581572783</v>
      </c>
      <c r="D186" s="57">
        <f t="shared" si="44"/>
        <v>997.31225371842891</v>
      </c>
      <c r="E186" s="57">
        <f t="shared" si="44"/>
        <v>995.91332434064691</v>
      </c>
      <c r="F186" s="57">
        <f t="shared" si="44"/>
        <v>1246.9472047243098</v>
      </c>
      <c r="G186" s="57">
        <f t="shared" si="44"/>
        <v>1063.0187923402516</v>
      </c>
      <c r="H186" s="57">
        <f t="shared" si="44"/>
        <v>1107.6030895623821</v>
      </c>
      <c r="I186" s="57">
        <f t="shared" si="44"/>
        <v>1016.1109560615973</v>
      </c>
      <c r="J186" s="57">
        <f t="shared" si="44"/>
        <v>968.58682307806816</v>
      </c>
      <c r="K186" s="57">
        <f t="shared" si="44"/>
        <v>1005.7944010046673</v>
      </c>
      <c r="L186" s="57">
        <f t="shared" si="44"/>
        <v>1016.0671266019012</v>
      </c>
      <c r="M186" s="57">
        <f t="shared" si="44"/>
        <v>1011.3841547573962</v>
      </c>
      <c r="N186" s="57">
        <f t="shared" si="44"/>
        <v>999.72628748549937</v>
      </c>
      <c r="O186" s="57">
        <f t="shared" si="44"/>
        <v>1078.8085906441884</v>
      </c>
      <c r="P186" s="57">
        <f t="shared" si="44"/>
        <v>1007.1882453752951</v>
      </c>
      <c r="Q186" s="57">
        <f t="shared" si="44"/>
        <v>1271.1835973635457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7618.649021104874</v>
      </c>
      <c r="C188" s="168">
        <f t="shared" ref="C188:Q188" si="45">SUM(C189,C192,C194,C203)</f>
        <v>7869.2647436246907</v>
      </c>
      <c r="D188" s="168">
        <f t="shared" si="45"/>
        <v>8125.7905702709641</v>
      </c>
      <c r="E188" s="168">
        <f t="shared" si="45"/>
        <v>8816.1957969029609</v>
      </c>
      <c r="F188" s="168">
        <f t="shared" si="45"/>
        <v>8944.1502953853487</v>
      </c>
      <c r="G188" s="168">
        <f t="shared" si="45"/>
        <v>9200.2852982838649</v>
      </c>
      <c r="H188" s="168">
        <f t="shared" si="45"/>
        <v>9146.871563034616</v>
      </c>
      <c r="I188" s="168">
        <f t="shared" si="45"/>
        <v>9091.7729245009032</v>
      </c>
      <c r="J188" s="168">
        <f t="shared" si="45"/>
        <v>9133.8167483471589</v>
      </c>
      <c r="K188" s="168">
        <f t="shared" si="45"/>
        <v>9214.9427962135323</v>
      </c>
      <c r="L188" s="168">
        <f t="shared" si="45"/>
        <v>8943.160860449696</v>
      </c>
      <c r="M188" s="168">
        <f t="shared" si="45"/>
        <v>9316.2080702662843</v>
      </c>
      <c r="N188" s="168">
        <f t="shared" si="45"/>
        <v>10238.682711163699</v>
      </c>
      <c r="O188" s="168">
        <f t="shared" si="45"/>
        <v>9943.8144636268371</v>
      </c>
      <c r="P188" s="168">
        <f t="shared" si="45"/>
        <v>6503.8414136655301</v>
      </c>
      <c r="Q188" s="168">
        <f t="shared" si="45"/>
        <v>9832.3181055658006</v>
      </c>
    </row>
    <row r="189" spans="1:17" ht="12" customHeight="1" x14ac:dyDescent="0.25">
      <c r="A189" s="158" t="s">
        <v>65</v>
      </c>
      <c r="B189" s="157">
        <f>SUM(B190:B191)</f>
        <v>4936.5335730050665</v>
      </c>
      <c r="C189" s="157">
        <f t="shared" ref="C189:Q189" si="46">SUM(C190:C191)</f>
        <v>5203.1507608203392</v>
      </c>
      <c r="D189" s="157">
        <f t="shared" si="46"/>
        <v>5253.727077831938</v>
      </c>
      <c r="E189" s="157">
        <f t="shared" si="46"/>
        <v>5813.7035542368585</v>
      </c>
      <c r="F189" s="157">
        <f t="shared" si="46"/>
        <v>5674.6528373261326</v>
      </c>
      <c r="G189" s="157">
        <f t="shared" si="46"/>
        <v>5898.1287420081626</v>
      </c>
      <c r="H189" s="157">
        <f t="shared" si="46"/>
        <v>5931.0778789691085</v>
      </c>
      <c r="I189" s="157">
        <f t="shared" si="46"/>
        <v>6046.6072705737733</v>
      </c>
      <c r="J189" s="157">
        <f t="shared" si="46"/>
        <v>6146.8159747173386</v>
      </c>
      <c r="K189" s="157">
        <f t="shared" si="46"/>
        <v>6263.5570043978169</v>
      </c>
      <c r="L189" s="157">
        <f t="shared" si="46"/>
        <v>5708.0627165504275</v>
      </c>
      <c r="M189" s="157">
        <f t="shared" si="46"/>
        <v>5853.0291521679583</v>
      </c>
      <c r="N189" s="157">
        <f t="shared" si="46"/>
        <v>6819.2727581443514</v>
      </c>
      <c r="O189" s="157">
        <f t="shared" si="46"/>
        <v>6339.621741801795</v>
      </c>
      <c r="P189" s="157">
        <f t="shared" si="46"/>
        <v>3148.4721272050142</v>
      </c>
      <c r="Q189" s="157">
        <f t="shared" si="46"/>
        <v>5795.4185825644363</v>
      </c>
    </row>
    <row r="190" spans="1:17" ht="12" customHeight="1" x14ac:dyDescent="0.25">
      <c r="A190" s="23" t="s">
        <v>153</v>
      </c>
      <c r="B190" s="156">
        <f>IF(B114=0,0,B114/0.086*1000000/B$7)</f>
        <v>4905.8620786242482</v>
      </c>
      <c r="C190" s="156">
        <f t="shared" ref="C190:Q191" si="47">IF(C114=0,0,C114/0.086*1000000/C$7)</f>
        <v>5172.4085584147088</v>
      </c>
      <c r="D190" s="156">
        <f t="shared" si="47"/>
        <v>5219.9325930479417</v>
      </c>
      <c r="E190" s="156">
        <f t="shared" si="47"/>
        <v>5774.3844308509415</v>
      </c>
      <c r="F190" s="156">
        <f t="shared" si="47"/>
        <v>5626.6014639414998</v>
      </c>
      <c r="G190" s="156">
        <f t="shared" si="47"/>
        <v>5853.4366454328001</v>
      </c>
      <c r="H190" s="156">
        <f t="shared" si="47"/>
        <v>5890.3404852782432</v>
      </c>
      <c r="I190" s="156">
        <f t="shared" si="47"/>
        <v>6019.4472459113467</v>
      </c>
      <c r="J190" s="156">
        <f t="shared" si="47"/>
        <v>6120.3704462692604</v>
      </c>
      <c r="K190" s="156">
        <f t="shared" si="47"/>
        <v>6239.3937140408943</v>
      </c>
      <c r="L190" s="156">
        <f t="shared" si="47"/>
        <v>5683.8643602172106</v>
      </c>
      <c r="M190" s="156">
        <f t="shared" si="47"/>
        <v>5820.6881617063527</v>
      </c>
      <c r="N190" s="156">
        <f t="shared" si="47"/>
        <v>6796.1585843370895</v>
      </c>
      <c r="O190" s="156">
        <f t="shared" si="47"/>
        <v>6316.5316711700452</v>
      </c>
      <c r="P190" s="156">
        <f t="shared" si="47"/>
        <v>3138.5477561778657</v>
      </c>
      <c r="Q190" s="156">
        <f t="shared" si="47"/>
        <v>5761.0939168052091</v>
      </c>
    </row>
    <row r="191" spans="1:17" ht="12" customHeight="1" x14ac:dyDescent="0.25">
      <c r="A191" s="23" t="s">
        <v>60</v>
      </c>
      <c r="B191" s="156">
        <f>IF(B115=0,0,B115/0.086*1000000/B$7)</f>
        <v>30.671494380818473</v>
      </c>
      <c r="C191" s="156">
        <f t="shared" si="47"/>
        <v>30.742202405630422</v>
      </c>
      <c r="D191" s="156">
        <f t="shared" si="47"/>
        <v>33.794484783995891</v>
      </c>
      <c r="E191" s="156">
        <f t="shared" si="47"/>
        <v>39.319123385917095</v>
      </c>
      <c r="F191" s="156">
        <f t="shared" si="47"/>
        <v>48.051373384632619</v>
      </c>
      <c r="G191" s="156">
        <f t="shared" si="47"/>
        <v>44.692096575362307</v>
      </c>
      <c r="H191" s="156">
        <f t="shared" si="47"/>
        <v>40.737393690865645</v>
      </c>
      <c r="I191" s="156">
        <f t="shared" si="47"/>
        <v>27.16002466242654</v>
      </c>
      <c r="J191" s="156">
        <f t="shared" si="47"/>
        <v>26.445528448078331</v>
      </c>
      <c r="K191" s="156">
        <f t="shared" si="47"/>
        <v>24.163290356922612</v>
      </c>
      <c r="L191" s="156">
        <f t="shared" si="47"/>
        <v>24.198356333216971</v>
      </c>
      <c r="M191" s="156">
        <f t="shared" si="47"/>
        <v>32.340990461605905</v>
      </c>
      <c r="N191" s="156">
        <f t="shared" si="47"/>
        <v>23.11417380726153</v>
      </c>
      <c r="O191" s="156">
        <f t="shared" si="47"/>
        <v>23.090070631749501</v>
      </c>
      <c r="P191" s="156">
        <f t="shared" si="47"/>
        <v>9.9243710271485543</v>
      </c>
      <c r="Q191" s="156">
        <f t="shared" si="47"/>
        <v>34.324665759227145</v>
      </c>
    </row>
    <row r="192" spans="1:17" ht="12" customHeight="1" x14ac:dyDescent="0.25">
      <c r="A192" s="158" t="s">
        <v>112</v>
      </c>
      <c r="B192" s="157">
        <f>B193</f>
        <v>252.99366515654279</v>
      </c>
      <c r="C192" s="157">
        <f t="shared" ref="C192:Q192" si="48">C193</f>
        <v>269.87384802063917</v>
      </c>
      <c r="D192" s="157">
        <f t="shared" si="48"/>
        <v>287.20452333646347</v>
      </c>
      <c r="E192" s="157">
        <f t="shared" si="48"/>
        <v>309.34639507533643</v>
      </c>
      <c r="F192" s="157">
        <f t="shared" si="48"/>
        <v>332.18448531085232</v>
      </c>
      <c r="G192" s="157">
        <f t="shared" si="48"/>
        <v>362.55244826721673</v>
      </c>
      <c r="H192" s="157">
        <f t="shared" si="48"/>
        <v>385.01807381532848</v>
      </c>
      <c r="I192" s="157">
        <f t="shared" si="48"/>
        <v>404.5118300634943</v>
      </c>
      <c r="J192" s="157">
        <f t="shared" si="48"/>
        <v>438.67341981315008</v>
      </c>
      <c r="K192" s="157">
        <f t="shared" si="48"/>
        <v>460.97204645810729</v>
      </c>
      <c r="L192" s="157">
        <f t="shared" si="48"/>
        <v>497.96671342279711</v>
      </c>
      <c r="M192" s="157">
        <f t="shared" si="48"/>
        <v>636.93733603933663</v>
      </c>
      <c r="N192" s="157">
        <f t="shared" si="48"/>
        <v>773.43178785653504</v>
      </c>
      <c r="O192" s="157">
        <f t="shared" si="48"/>
        <v>826.70514676641142</v>
      </c>
      <c r="P192" s="157">
        <f t="shared" si="48"/>
        <v>872.09653029150502</v>
      </c>
      <c r="Q192" s="157">
        <f t="shared" si="48"/>
        <v>911.26907709211912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252.99366515654279</v>
      </c>
      <c r="C193" s="156">
        <f t="shared" si="49"/>
        <v>269.87384802063917</v>
      </c>
      <c r="D193" s="156">
        <f t="shared" si="49"/>
        <v>287.20452333646347</v>
      </c>
      <c r="E193" s="156">
        <f t="shared" si="49"/>
        <v>309.34639507533643</v>
      </c>
      <c r="F193" s="156">
        <f t="shared" si="49"/>
        <v>332.18448531085232</v>
      </c>
      <c r="G193" s="156">
        <f t="shared" si="49"/>
        <v>362.55244826721673</v>
      </c>
      <c r="H193" s="156">
        <f t="shared" si="49"/>
        <v>385.01807381532848</v>
      </c>
      <c r="I193" s="156">
        <f t="shared" si="49"/>
        <v>404.5118300634943</v>
      </c>
      <c r="J193" s="156">
        <f t="shared" si="49"/>
        <v>438.67341981315008</v>
      </c>
      <c r="K193" s="156">
        <f t="shared" si="49"/>
        <v>460.97204645810729</v>
      </c>
      <c r="L193" s="156">
        <f t="shared" si="49"/>
        <v>497.96671342279711</v>
      </c>
      <c r="M193" s="156">
        <f t="shared" si="49"/>
        <v>636.93733603933663</v>
      </c>
      <c r="N193" s="156">
        <f t="shared" si="49"/>
        <v>773.43178785653504</v>
      </c>
      <c r="O193" s="156">
        <f t="shared" si="49"/>
        <v>826.70514676641142</v>
      </c>
      <c r="P193" s="156">
        <f t="shared" si="49"/>
        <v>872.09653029150502</v>
      </c>
      <c r="Q193" s="156">
        <f t="shared" si="49"/>
        <v>911.26907709211912</v>
      </c>
    </row>
    <row r="194" spans="1:17" ht="12" customHeight="1" x14ac:dyDescent="0.25">
      <c r="A194" s="158" t="s">
        <v>63</v>
      </c>
      <c r="B194" s="157">
        <f t="shared" si="49"/>
        <v>1737.2335640563629</v>
      </c>
      <c r="C194" s="157">
        <f t="shared" si="49"/>
        <v>1685.1989396298495</v>
      </c>
      <c r="D194" s="157">
        <f t="shared" si="49"/>
        <v>1851.7059993829309</v>
      </c>
      <c r="E194" s="157">
        <f t="shared" si="49"/>
        <v>1940.1505955536404</v>
      </c>
      <c r="F194" s="157">
        <f t="shared" si="49"/>
        <v>2081.281195852408</v>
      </c>
      <c r="G194" s="157">
        <f t="shared" si="49"/>
        <v>2105.8103444524254</v>
      </c>
      <c r="H194" s="157">
        <f t="shared" si="49"/>
        <v>1987.5008410125461</v>
      </c>
      <c r="I194" s="157">
        <f t="shared" si="49"/>
        <v>1828.2598017206515</v>
      </c>
      <c r="J194" s="157">
        <f t="shared" si="49"/>
        <v>1761.4702050686083</v>
      </c>
      <c r="K194" s="157">
        <f t="shared" si="49"/>
        <v>1712.9712550733746</v>
      </c>
      <c r="L194" s="157">
        <f t="shared" si="49"/>
        <v>1940.7242934540288</v>
      </c>
      <c r="M194" s="157">
        <f t="shared" si="49"/>
        <v>2044.3743058991761</v>
      </c>
      <c r="N194" s="157">
        <f t="shared" si="49"/>
        <v>1867.3519308566067</v>
      </c>
      <c r="O194" s="157">
        <f t="shared" si="49"/>
        <v>1964.1934543945013</v>
      </c>
      <c r="P194" s="157">
        <f t="shared" si="49"/>
        <v>1705.93726020443</v>
      </c>
      <c r="Q194" s="157">
        <f t="shared" si="49"/>
        <v>2226.7326105415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1738.0989525287359</v>
      </c>
      <c r="C199" s="162">
        <f t="shared" ref="C199:Q199" si="53">IF(C123=0,0,C123/0.086*1000000/C$13)</f>
        <v>1685.8036781891021</v>
      </c>
      <c r="D199" s="162">
        <f t="shared" si="53"/>
        <v>1852.8445220644612</v>
      </c>
      <c r="E199" s="162">
        <f t="shared" si="53"/>
        <v>1941.6601318307657</v>
      </c>
      <c r="F199" s="162">
        <f t="shared" si="53"/>
        <v>2083.5746201864531</v>
      </c>
      <c r="G199" s="162">
        <f t="shared" si="53"/>
        <v>2109.1438631954411</v>
      </c>
      <c r="H199" s="162">
        <f t="shared" si="53"/>
        <v>1990.7872895607538</v>
      </c>
      <c r="I199" s="162">
        <f t="shared" si="53"/>
        <v>1831.3127267202433</v>
      </c>
      <c r="J199" s="162">
        <f t="shared" si="53"/>
        <v>1764.5607411201772</v>
      </c>
      <c r="K199" s="162">
        <f t="shared" si="53"/>
        <v>1716.264241580438</v>
      </c>
      <c r="L199" s="162">
        <f t="shared" si="53"/>
        <v>1953.3619776162104</v>
      </c>
      <c r="M199" s="162">
        <f t="shared" si="53"/>
        <v>2060.9535678633315</v>
      </c>
      <c r="N199" s="162">
        <f t="shared" si="53"/>
        <v>1880.4287398620597</v>
      </c>
      <c r="O199" s="162">
        <f t="shared" si="53"/>
        <v>1983.673958036457</v>
      </c>
      <c r="P199" s="162">
        <f t="shared" si="53"/>
        <v>1718.09830140436</v>
      </c>
      <c r="Q199" s="162">
        <f t="shared" si="53"/>
        <v>2263.6221459985736</v>
      </c>
    </row>
    <row r="200" spans="1:17" ht="12" customHeight="1" x14ac:dyDescent="0.25">
      <c r="A200" s="161" t="s">
        <v>141</v>
      </c>
      <c r="B200" s="160">
        <f>IF(B124=0,0,B124/0.086*1000000/B$14)</f>
        <v>1568.1799259782069</v>
      </c>
      <c r="C200" s="160">
        <f t="shared" ref="C200:Q200" si="54">IF(C124=0,0,C124/0.086*1000000/C$14)</f>
        <v>1574.0422330244073</v>
      </c>
      <c r="D200" s="160">
        <f t="shared" si="54"/>
        <v>1669.2577396677195</v>
      </c>
      <c r="E200" s="160">
        <f t="shared" si="54"/>
        <v>1721.142040680736</v>
      </c>
      <c r="F200" s="160">
        <f t="shared" si="54"/>
        <v>1788.2325309465928</v>
      </c>
      <c r="G200" s="160">
        <f t="shared" si="54"/>
        <v>1811.7589016474499</v>
      </c>
      <c r="H200" s="160">
        <f t="shared" si="54"/>
        <v>1759.5719406587386</v>
      </c>
      <c r="I200" s="160">
        <f t="shared" si="54"/>
        <v>1687.8682506830719</v>
      </c>
      <c r="J200" s="160">
        <f t="shared" si="54"/>
        <v>1649.4122293561049</v>
      </c>
      <c r="K200" s="160">
        <f t="shared" si="54"/>
        <v>1619.5915662659363</v>
      </c>
      <c r="L200" s="160">
        <f t="shared" si="54"/>
        <v>1706.0732388751453</v>
      </c>
      <c r="M200" s="160">
        <f t="shared" si="54"/>
        <v>1746.9656154018196</v>
      </c>
      <c r="N200" s="160">
        <f t="shared" si="54"/>
        <v>1658.9467227697039</v>
      </c>
      <c r="O200" s="160">
        <f t="shared" si="54"/>
        <v>1682.4319669354954</v>
      </c>
      <c r="P200" s="160">
        <f t="shared" si="54"/>
        <v>1544.4932336625038</v>
      </c>
      <c r="Q200" s="160">
        <f t="shared" si="54"/>
        <v>1765.4410363212651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695.23958101170945</v>
      </c>
      <c r="C201" s="156">
        <f t="shared" si="55"/>
        <v>676.472946371239</v>
      </c>
      <c r="D201" s="156">
        <f t="shared" si="55"/>
        <v>749.0917988983216</v>
      </c>
      <c r="E201" s="156">
        <f t="shared" si="55"/>
        <v>783.63322938789236</v>
      </c>
      <c r="F201" s="156">
        <f t="shared" si="55"/>
        <v>845.55405468724371</v>
      </c>
      <c r="G201" s="156">
        <f t="shared" si="55"/>
        <v>865.2058215577905</v>
      </c>
      <c r="H201" s="156">
        <f t="shared" si="55"/>
        <v>819.43399865704544</v>
      </c>
      <c r="I201" s="156">
        <f t="shared" si="55"/>
        <v>749.89739641398467</v>
      </c>
      <c r="J201" s="156">
        <f t="shared" si="55"/>
        <v>715.68492255136721</v>
      </c>
      <c r="K201" s="156">
        <f t="shared" si="55"/>
        <v>695.33765680810609</v>
      </c>
      <c r="L201" s="156">
        <f t="shared" si="55"/>
        <v>785.05003603132684</v>
      </c>
      <c r="M201" s="156">
        <f t="shared" si="55"/>
        <v>828.38661204034133</v>
      </c>
      <c r="N201" s="156">
        <f t="shared" si="55"/>
        <v>757.21820367996781</v>
      </c>
      <c r="O201" s="156">
        <f t="shared" si="55"/>
        <v>799.71837809215401</v>
      </c>
      <c r="P201" s="156">
        <f t="shared" si="55"/>
        <v>692.19999737710702</v>
      </c>
      <c r="Q201" s="156">
        <f t="shared" si="55"/>
        <v>913.1202941345374</v>
      </c>
    </row>
    <row r="202" spans="1:17" ht="12" customHeight="1" x14ac:dyDescent="0.25">
      <c r="A202" s="148" t="s">
        <v>59</v>
      </c>
      <c r="B202" s="156">
        <f t="shared" si="55"/>
        <v>872.94034496649749</v>
      </c>
      <c r="C202" s="156">
        <f t="shared" si="55"/>
        <v>897.56928665316832</v>
      </c>
      <c r="D202" s="156">
        <f t="shared" si="55"/>
        <v>920.16594076939782</v>
      </c>
      <c r="E202" s="156">
        <f t="shared" si="55"/>
        <v>937.5088112928438</v>
      </c>
      <c r="F202" s="156">
        <f t="shared" si="55"/>
        <v>942.67847625934917</v>
      </c>
      <c r="G202" s="156">
        <f t="shared" si="55"/>
        <v>946.55308008965915</v>
      </c>
      <c r="H202" s="156">
        <f t="shared" si="55"/>
        <v>940.1379420016932</v>
      </c>
      <c r="I202" s="156">
        <f t="shared" si="55"/>
        <v>937.97085426908711</v>
      </c>
      <c r="J202" s="156">
        <f t="shared" si="55"/>
        <v>933.72730680473796</v>
      </c>
      <c r="K202" s="156">
        <f t="shared" si="55"/>
        <v>924.25390945783022</v>
      </c>
      <c r="L202" s="156">
        <f t="shared" si="55"/>
        <v>921.02320284381801</v>
      </c>
      <c r="M202" s="156">
        <f t="shared" si="55"/>
        <v>918.57900336147816</v>
      </c>
      <c r="N202" s="156">
        <f t="shared" si="55"/>
        <v>901.7285190897361</v>
      </c>
      <c r="O202" s="156">
        <f t="shared" si="55"/>
        <v>882.71358884334177</v>
      </c>
      <c r="P202" s="156">
        <f t="shared" si="55"/>
        <v>852.29323628539657</v>
      </c>
      <c r="Q202" s="156">
        <f t="shared" si="55"/>
        <v>852.3207421867279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691.88821888690211</v>
      </c>
      <c r="C203" s="157">
        <f t="shared" si="56"/>
        <v>711.04119515386253</v>
      </c>
      <c r="D203" s="157">
        <f t="shared" si="56"/>
        <v>733.15296971963187</v>
      </c>
      <c r="E203" s="157">
        <f t="shared" si="56"/>
        <v>752.9952520371246</v>
      </c>
      <c r="F203" s="157">
        <f t="shared" si="56"/>
        <v>856.03177689595532</v>
      </c>
      <c r="G203" s="157">
        <f t="shared" si="56"/>
        <v>833.79376355605996</v>
      </c>
      <c r="H203" s="157">
        <f t="shared" si="56"/>
        <v>843.2747692376322</v>
      </c>
      <c r="I203" s="157">
        <f t="shared" si="56"/>
        <v>812.3940221429832</v>
      </c>
      <c r="J203" s="157">
        <f t="shared" si="56"/>
        <v>786.85714874806285</v>
      </c>
      <c r="K203" s="157">
        <f t="shared" si="56"/>
        <v>777.44249028423485</v>
      </c>
      <c r="L203" s="157">
        <f t="shared" si="56"/>
        <v>796.40713702244261</v>
      </c>
      <c r="M203" s="157">
        <f t="shared" si="56"/>
        <v>781.86727615981431</v>
      </c>
      <c r="N203" s="157">
        <f t="shared" si="56"/>
        <v>778.62623430620647</v>
      </c>
      <c r="O203" s="157">
        <f t="shared" si="56"/>
        <v>813.29412066413022</v>
      </c>
      <c r="P203" s="157">
        <f t="shared" si="56"/>
        <v>777.33549596458067</v>
      </c>
      <c r="Q203" s="157">
        <f t="shared" si="56"/>
        <v>898.89783536774462</v>
      </c>
    </row>
    <row r="204" spans="1:17" ht="12" customHeight="1" x14ac:dyDescent="0.25">
      <c r="A204" s="23" t="s">
        <v>57</v>
      </c>
      <c r="B204" s="156">
        <f>IF(B128=0,0,B128/0.086*1000000/B$16)</f>
        <v>647.32099226606431</v>
      </c>
      <c r="C204" s="156">
        <f t="shared" ref="C204:Q204" si="57">IF(C128=0,0,C128/0.086*1000000/C$16)</f>
        <v>656.4090858389568</v>
      </c>
      <c r="D204" s="156">
        <f t="shared" si="57"/>
        <v>653.81656809625883</v>
      </c>
      <c r="E204" s="156">
        <f t="shared" si="57"/>
        <v>702.65557727984958</v>
      </c>
      <c r="F204" s="156">
        <f t="shared" si="57"/>
        <v>705.95111850092258</v>
      </c>
      <c r="G204" s="156">
        <f t="shared" si="57"/>
        <v>789.20475571930979</v>
      </c>
      <c r="H204" s="156">
        <f t="shared" si="57"/>
        <v>733.52383546050692</v>
      </c>
      <c r="I204" s="156">
        <f t="shared" si="57"/>
        <v>739.19296168196752</v>
      </c>
      <c r="J204" s="156">
        <f t="shared" si="57"/>
        <v>752.4938924770355</v>
      </c>
      <c r="K204" s="156">
        <f t="shared" si="57"/>
        <v>692.03623662435791</v>
      </c>
      <c r="L204" s="156">
        <f t="shared" si="57"/>
        <v>727.32031113474511</v>
      </c>
      <c r="M204" s="156">
        <f t="shared" si="57"/>
        <v>690.25278808846247</v>
      </c>
      <c r="N204" s="156">
        <f t="shared" si="57"/>
        <v>699.75234392930179</v>
      </c>
      <c r="O204" s="156">
        <f t="shared" si="57"/>
        <v>699.56555299962849</v>
      </c>
      <c r="P204" s="156">
        <f t="shared" si="57"/>
        <v>691.14772982382738</v>
      </c>
      <c r="Q204" s="156">
        <f t="shared" si="57"/>
        <v>700.25853642704067</v>
      </c>
    </row>
    <row r="205" spans="1:17" ht="12" customHeight="1" x14ac:dyDescent="0.25">
      <c r="A205" s="29" t="s">
        <v>140</v>
      </c>
      <c r="B205" s="57">
        <f>IF(B129=0,0,B129/0.086*1000000/B$17)</f>
        <v>764.23181320128811</v>
      </c>
      <c r="C205" s="57">
        <f t="shared" ref="C205:Q205" si="58">IF(C129=0,0,C129/0.086*1000000/C$17)</f>
        <v>783.82928791296467</v>
      </c>
      <c r="D205" s="57">
        <f t="shared" si="58"/>
        <v>816.95784029734943</v>
      </c>
      <c r="E205" s="57">
        <f t="shared" si="58"/>
        <v>817.85851442019271</v>
      </c>
      <c r="F205" s="57">
        <f t="shared" si="58"/>
        <v>1028.4668473263418</v>
      </c>
      <c r="G205" s="57">
        <f t="shared" si="58"/>
        <v>880.20820940177975</v>
      </c>
      <c r="H205" s="57">
        <f t="shared" si="58"/>
        <v>922.52378618225714</v>
      </c>
      <c r="I205" s="57">
        <f t="shared" si="58"/>
        <v>850.24286513715094</v>
      </c>
      <c r="J205" s="57">
        <f t="shared" si="58"/>
        <v>814.05443153415388</v>
      </c>
      <c r="K205" s="57">
        <f t="shared" si="58"/>
        <v>846.50035215443233</v>
      </c>
      <c r="L205" s="57">
        <f t="shared" si="58"/>
        <v>858.37409788415926</v>
      </c>
      <c r="M205" s="57">
        <f t="shared" si="58"/>
        <v>855.63379122061042</v>
      </c>
      <c r="N205" s="57">
        <f t="shared" si="58"/>
        <v>847.40920920408155</v>
      </c>
      <c r="O205" s="57">
        <f t="shared" si="58"/>
        <v>914.53168532562245</v>
      </c>
      <c r="P205" s="57">
        <f t="shared" si="58"/>
        <v>856.0953150918358</v>
      </c>
      <c r="Q205" s="57">
        <f t="shared" si="58"/>
        <v>1089.7209339430754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213.31205364318029</v>
      </c>
      <c r="C207" s="168">
        <f t="shared" ref="C207:Q207" si="59">SUM(C208,C211,C213,C222)</f>
        <v>199.21176067606987</v>
      </c>
      <c r="D207" s="168">
        <f t="shared" si="59"/>
        <v>177.96370755607575</v>
      </c>
      <c r="E207" s="168">
        <f t="shared" si="59"/>
        <v>207.52583813864993</v>
      </c>
      <c r="F207" s="168">
        <f t="shared" si="59"/>
        <v>196.32732248948906</v>
      </c>
      <c r="G207" s="168">
        <f t="shared" si="59"/>
        <v>207.34613407048124</v>
      </c>
      <c r="H207" s="168">
        <f t="shared" si="59"/>
        <v>157.30024157501109</v>
      </c>
      <c r="I207" s="168">
        <f t="shared" si="59"/>
        <v>127.40312115036295</v>
      </c>
      <c r="J207" s="168">
        <f t="shared" si="59"/>
        <v>163.25841290839904</v>
      </c>
      <c r="K207" s="168">
        <f t="shared" si="59"/>
        <v>151.50335098688521</v>
      </c>
      <c r="L207" s="168">
        <f t="shared" si="59"/>
        <v>167.18741243637982</v>
      </c>
      <c r="M207" s="168">
        <f t="shared" si="59"/>
        <v>149.49351209895369</v>
      </c>
      <c r="N207" s="168">
        <f t="shared" si="59"/>
        <v>157.77346902484729</v>
      </c>
      <c r="O207" s="168">
        <f t="shared" si="59"/>
        <v>158.21626665004584</v>
      </c>
      <c r="P207" s="168">
        <f t="shared" si="59"/>
        <v>157.88519905302419</v>
      </c>
      <c r="Q207" s="168">
        <f t="shared" si="59"/>
        <v>163.92253223364685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213.31205364318029</v>
      </c>
      <c r="C222" s="157">
        <f t="shared" ref="C222:Q222" si="68">IF(C165=0,0,C165*1000000/C$5)</f>
        <v>199.21176067606987</v>
      </c>
      <c r="D222" s="157">
        <f t="shared" si="68"/>
        <v>177.96370755607575</v>
      </c>
      <c r="E222" s="157">
        <f t="shared" si="68"/>
        <v>207.52583813864993</v>
      </c>
      <c r="F222" s="157">
        <f t="shared" si="68"/>
        <v>196.32732248948906</v>
      </c>
      <c r="G222" s="157">
        <f t="shared" si="68"/>
        <v>207.34613407048124</v>
      </c>
      <c r="H222" s="157">
        <f t="shared" si="68"/>
        <v>157.30024157501109</v>
      </c>
      <c r="I222" s="157">
        <f t="shared" si="68"/>
        <v>127.40312115036295</v>
      </c>
      <c r="J222" s="157">
        <f t="shared" si="68"/>
        <v>163.25841290839904</v>
      </c>
      <c r="K222" s="157">
        <f t="shared" si="68"/>
        <v>151.50335098688521</v>
      </c>
      <c r="L222" s="157">
        <f t="shared" si="68"/>
        <v>167.18741243637982</v>
      </c>
      <c r="M222" s="157">
        <f t="shared" si="68"/>
        <v>149.49351209895369</v>
      </c>
      <c r="N222" s="157">
        <f t="shared" si="68"/>
        <v>157.77346902484729</v>
      </c>
      <c r="O222" s="157">
        <f t="shared" si="68"/>
        <v>158.21626665004584</v>
      </c>
      <c r="P222" s="157">
        <f t="shared" si="68"/>
        <v>157.88519905302419</v>
      </c>
      <c r="Q222" s="157">
        <f t="shared" si="68"/>
        <v>163.92253223364685</v>
      </c>
    </row>
    <row r="223" spans="1:17" ht="12" customHeight="1" x14ac:dyDescent="0.25">
      <c r="A223" s="23" t="s">
        <v>57</v>
      </c>
      <c r="B223" s="156">
        <f>IF(B166=0,0,B166*1000000/B$16)</f>
        <v>344.72281261595435</v>
      </c>
      <c r="C223" s="156">
        <f t="shared" ref="C223:Q223" si="69">IF(C166=0,0,C166*1000000/C$16)</f>
        <v>348.73290175183905</v>
      </c>
      <c r="D223" s="156">
        <f t="shared" si="69"/>
        <v>346.43840454829632</v>
      </c>
      <c r="E223" s="156">
        <f t="shared" si="69"/>
        <v>368.58439134453226</v>
      </c>
      <c r="F223" s="156">
        <f t="shared" si="69"/>
        <v>367.202851154359</v>
      </c>
      <c r="G223" s="156">
        <f t="shared" si="69"/>
        <v>406.53753296641497</v>
      </c>
      <c r="H223" s="156">
        <f t="shared" si="69"/>
        <v>375.14330211780543</v>
      </c>
      <c r="I223" s="156">
        <f t="shared" si="69"/>
        <v>373.80546363905961</v>
      </c>
      <c r="J223" s="156">
        <f t="shared" si="69"/>
        <v>369.53235304044449</v>
      </c>
      <c r="K223" s="156">
        <f t="shared" si="69"/>
        <v>338.87280139107384</v>
      </c>
      <c r="L223" s="156">
        <f t="shared" si="69"/>
        <v>353.584284140036</v>
      </c>
      <c r="M223" s="156">
        <f t="shared" si="69"/>
        <v>335.15731321042688</v>
      </c>
      <c r="N223" s="156">
        <f t="shared" si="69"/>
        <v>338.69334518208245</v>
      </c>
      <c r="O223" s="156">
        <f t="shared" si="69"/>
        <v>335.95374430964966</v>
      </c>
      <c r="P223" s="156">
        <f t="shared" si="69"/>
        <v>330.66076867542063</v>
      </c>
      <c r="Q223" s="156">
        <f t="shared" si="69"/>
        <v>334.55940547686413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119.29865852627701</v>
      </c>
      <c r="C226" s="184">
        <f>C169/RES_summary!C$19</f>
        <v>121.7334026355672</v>
      </c>
      <c r="D226" s="184">
        <f>D169/RES_summary!D$19</f>
        <v>124.16409290531973</v>
      </c>
      <c r="E226" s="184">
        <f>E169/RES_summary!E$19</f>
        <v>134.58623529812434</v>
      </c>
      <c r="F226" s="184">
        <f>F169/RES_summary!F$19</f>
        <v>134.6907778364853</v>
      </c>
      <c r="G226" s="184">
        <f>G169/RES_summary!G$19</f>
        <v>137.24840317125924</v>
      </c>
      <c r="H226" s="184">
        <f>H169/RES_summary!H$19</f>
        <v>133.46766379081163</v>
      </c>
      <c r="I226" s="184">
        <f>I169/RES_summary!I$19</f>
        <v>130.24510809871936</v>
      </c>
      <c r="J226" s="184">
        <f>J169/RES_summary!J$19</f>
        <v>129.43176047223855</v>
      </c>
      <c r="K226" s="184">
        <f>K169/RES_summary!K$19</f>
        <v>128.62677427800202</v>
      </c>
      <c r="L226" s="184">
        <f>L169/RES_summary!L$19</f>
        <v>121.67217527502545</v>
      </c>
      <c r="M226" s="184">
        <f>M169/RES_summary!M$19</f>
        <v>123.29336400282617</v>
      </c>
      <c r="N226" s="184">
        <f>N169/RES_summary!N$19</f>
        <v>131.98192176829735</v>
      </c>
      <c r="O226" s="184">
        <f>O169/RES_summary!O$19</f>
        <v>127.20986698289892</v>
      </c>
      <c r="P226" s="184">
        <f>P169/RES_summary!P$19</f>
        <v>80.66242993484542</v>
      </c>
      <c r="Q226" s="184">
        <f>Q169/RES_summary!Q$19</f>
        <v>122.96217278052977</v>
      </c>
    </row>
    <row r="227" spans="1:17" ht="12" customHeight="1" x14ac:dyDescent="0.25">
      <c r="A227" s="158" t="s">
        <v>65</v>
      </c>
      <c r="B227" s="178">
        <f>B170/RES_summary!B$19</f>
        <v>74.760315157282989</v>
      </c>
      <c r="C227" s="178">
        <f>C170/RES_summary!C$19</f>
        <v>78.319787188068702</v>
      </c>
      <c r="D227" s="178">
        <f>D170/RES_summary!D$19</f>
        <v>78.473482725311854</v>
      </c>
      <c r="E227" s="178">
        <f>E170/RES_summary!E$19</f>
        <v>86.656327715156721</v>
      </c>
      <c r="F227" s="178">
        <f>F170/RES_summary!F$19</f>
        <v>83.782106112945783</v>
      </c>
      <c r="G227" s="178">
        <f>G170/RES_summary!G$19</f>
        <v>86.400914116516319</v>
      </c>
      <c r="H227" s="178">
        <f>H170/RES_summary!H$19</f>
        <v>85.961713545584161</v>
      </c>
      <c r="I227" s="178">
        <f>I170/RES_summary!I$19</f>
        <v>86.75894698615744</v>
      </c>
      <c r="J227" s="178">
        <f>J170/RES_summary!J$19</f>
        <v>87.152058562397158</v>
      </c>
      <c r="K227" s="178">
        <f>K170/RES_summary!K$19</f>
        <v>87.712742591985418</v>
      </c>
      <c r="L227" s="178">
        <f>L170/RES_summary!L$19</f>
        <v>77.123819116160135</v>
      </c>
      <c r="M227" s="178">
        <f>M170/RES_summary!M$19</f>
        <v>77.492600596083847</v>
      </c>
      <c r="N227" s="178">
        <f>N170/RES_summary!N$19</f>
        <v>88.531071313142704</v>
      </c>
      <c r="O227" s="178">
        <f>O170/RES_summary!O$19</f>
        <v>82.07159837906147</v>
      </c>
      <c r="P227" s="178">
        <f>P170/RES_summary!P$19</f>
        <v>40.132356926621242</v>
      </c>
      <c r="Q227" s="178">
        <f>Q170/RES_summary!Q$19</f>
        <v>73.627062216101081</v>
      </c>
    </row>
    <row r="228" spans="1:17" ht="12" customHeight="1" x14ac:dyDescent="0.25">
      <c r="A228" s="23" t="s">
        <v>153</v>
      </c>
      <c r="B228" s="177">
        <f>B171/RES_summary!B$19</f>
        <v>74.427549485816002</v>
      </c>
      <c r="C228" s="177">
        <f>C171/RES_summary!C$19</f>
        <v>77.986367103025245</v>
      </c>
      <c r="D228" s="177">
        <f>D171/RES_summary!D$19</f>
        <v>78.107101834910296</v>
      </c>
      <c r="E228" s="177">
        <f>E171/RES_summary!E$19</f>
        <v>86.230332588273129</v>
      </c>
      <c r="F228" s="177">
        <f>F171/RES_summary!F$19</f>
        <v>83.261961657839137</v>
      </c>
      <c r="G228" s="177">
        <f>G171/RES_summary!G$19</f>
        <v>85.917719911705802</v>
      </c>
      <c r="H228" s="177">
        <f>H171/RES_summary!H$19</f>
        <v>85.521761296653054</v>
      </c>
      <c r="I228" s="177">
        <f>I171/RES_summary!I$19</f>
        <v>86.465998632517355</v>
      </c>
      <c r="J228" s="177">
        <f>J171/RES_summary!J$19</f>
        <v>86.867226047993242</v>
      </c>
      <c r="K228" s="177">
        <f>K171/RES_summary!K$19</f>
        <v>87.452948555966699</v>
      </c>
      <c r="L228" s="177">
        <f>L171/RES_summary!L$19</f>
        <v>76.864065234297925</v>
      </c>
      <c r="M228" s="177">
        <f>M171/RES_summary!M$19</f>
        <v>77.146260901684229</v>
      </c>
      <c r="N228" s="177">
        <f>N171/RES_summary!N$19</f>
        <v>88.284125011783061</v>
      </c>
      <c r="O228" s="177">
        <f>O171/RES_summary!O$19</f>
        <v>81.825534581526497</v>
      </c>
      <c r="P228" s="177">
        <f>P171/RES_summary!P$19</f>
        <v>40.02703925729417</v>
      </c>
      <c r="Q228" s="177">
        <f>Q171/RES_summary!Q$19</f>
        <v>73.263607017301794</v>
      </c>
    </row>
    <row r="229" spans="1:17" ht="12" customHeight="1" x14ac:dyDescent="0.25">
      <c r="A229" s="23" t="s">
        <v>60</v>
      </c>
      <c r="B229" s="177">
        <f>B172/RES_summary!B$19</f>
        <v>0.33276567146699804</v>
      </c>
      <c r="C229" s="177">
        <f>C172/RES_summary!C$19</f>
        <v>0.33342008504345672</v>
      </c>
      <c r="D229" s="177">
        <f>D172/RES_summary!D$19</f>
        <v>0.36638089040156291</v>
      </c>
      <c r="E229" s="177">
        <f>E172/RES_summary!E$19</f>
        <v>0.42599512688359431</v>
      </c>
      <c r="F229" s="177">
        <f>F172/RES_summary!F$19</f>
        <v>0.52014445510663787</v>
      </c>
      <c r="G229" s="177">
        <f>G172/RES_summary!G$19</f>
        <v>0.48319420481051917</v>
      </c>
      <c r="H229" s="177">
        <f>H172/RES_summary!H$19</f>
        <v>0.4399522489311094</v>
      </c>
      <c r="I229" s="177">
        <f>I172/RES_summary!I$19</f>
        <v>0.29294835364008853</v>
      </c>
      <c r="J229" s="177">
        <f>J172/RES_summary!J$19</f>
        <v>0.28483251440390955</v>
      </c>
      <c r="K229" s="177">
        <f>K172/RES_summary!K$19</f>
        <v>0.25979403601871287</v>
      </c>
      <c r="L229" s="177">
        <f>L172/RES_summary!L$19</f>
        <v>0.25975388186221304</v>
      </c>
      <c r="M229" s="177">
        <f>M172/RES_summary!M$19</f>
        <v>0.34633969439961931</v>
      </c>
      <c r="N229" s="177">
        <f>N172/RES_summary!N$19</f>
        <v>0.24694630135963186</v>
      </c>
      <c r="O229" s="177">
        <f>O172/RES_summary!O$19</f>
        <v>0.24606379753497987</v>
      </c>
      <c r="P229" s="177">
        <f>P172/RES_summary!P$19</f>
        <v>0.10531766932706947</v>
      </c>
      <c r="Q229" s="177">
        <f>Q172/RES_summary!Q$19</f>
        <v>0.36345519879928972</v>
      </c>
    </row>
    <row r="230" spans="1:17" ht="12" customHeight="1" x14ac:dyDescent="0.25">
      <c r="A230" s="158" t="s">
        <v>112</v>
      </c>
      <c r="B230" s="178">
        <f>B173/RES_summary!B$19</f>
        <v>1.7395602435550328</v>
      </c>
      <c r="C230" s="178">
        <f>C173/RES_summary!C$19</f>
        <v>1.8042820782475069</v>
      </c>
      <c r="D230" s="178">
        <f>D173/RES_summary!D$19</f>
        <v>1.8675721235252387</v>
      </c>
      <c r="E230" s="178">
        <f>E173/RES_summary!E$19</f>
        <v>1.9738673817151628</v>
      </c>
      <c r="F230" s="178">
        <f>F173/RES_summary!F$19</f>
        <v>2.0514638724968726</v>
      </c>
      <c r="G230" s="178">
        <f>G173/RES_summary!G$19</f>
        <v>2.1647042564396379</v>
      </c>
      <c r="H230" s="178">
        <f>H173/RES_summary!H$19</f>
        <v>2.2215473318919843</v>
      </c>
      <c r="I230" s="178">
        <f>I173/RES_summary!I$19</f>
        <v>2.27794536807883</v>
      </c>
      <c r="J230" s="178">
        <f>J173/RES_summary!J$19</f>
        <v>2.2560291811319382</v>
      </c>
      <c r="K230" s="178">
        <f>K173/RES_summary!K$19</f>
        <v>2.2650430642000132</v>
      </c>
      <c r="L230" s="178">
        <f>L173/RES_summary!L$19</f>
        <v>2.3305538481291874</v>
      </c>
      <c r="M230" s="178">
        <f>M173/RES_summary!M$19</f>
        <v>2.7812110379244537</v>
      </c>
      <c r="N230" s="178">
        <f>N173/RES_summary!N$19</f>
        <v>3.1046115928534888</v>
      </c>
      <c r="O230" s="178">
        <f>O173/RES_summary!O$19</f>
        <v>3.1352455674634547</v>
      </c>
      <c r="P230" s="178">
        <f>P173/RES_summary!P$19</f>
        <v>3.0920016399372132</v>
      </c>
      <c r="Q230" s="178">
        <f>Q173/RES_summary!Q$19</f>
        <v>3.0870296761496068</v>
      </c>
    </row>
    <row r="231" spans="1:17" ht="12" customHeight="1" x14ac:dyDescent="0.25">
      <c r="A231" s="23" t="s">
        <v>60</v>
      </c>
      <c r="B231" s="177">
        <f>B174/RES_summary!B$19</f>
        <v>1.7395602435550328</v>
      </c>
      <c r="C231" s="177">
        <f>C174/RES_summary!C$19</f>
        <v>1.8042820782475069</v>
      </c>
      <c r="D231" s="177">
        <f>D174/RES_summary!D$19</f>
        <v>1.8675721235252387</v>
      </c>
      <c r="E231" s="177">
        <f>E174/RES_summary!E$19</f>
        <v>1.9738673817151628</v>
      </c>
      <c r="F231" s="177">
        <f>F174/RES_summary!F$19</f>
        <v>2.0514638724968726</v>
      </c>
      <c r="G231" s="177">
        <f>G174/RES_summary!G$19</f>
        <v>2.1647042564396379</v>
      </c>
      <c r="H231" s="177">
        <f>H174/RES_summary!H$19</f>
        <v>2.2215473318919843</v>
      </c>
      <c r="I231" s="177">
        <f>I174/RES_summary!I$19</f>
        <v>2.27794536807883</v>
      </c>
      <c r="J231" s="177">
        <f>J174/RES_summary!J$19</f>
        <v>2.2560291811319382</v>
      </c>
      <c r="K231" s="177">
        <f>K174/RES_summary!K$19</f>
        <v>2.2650430642000132</v>
      </c>
      <c r="L231" s="177">
        <f>L174/RES_summary!L$19</f>
        <v>2.3305538481291874</v>
      </c>
      <c r="M231" s="177">
        <f>M174/RES_summary!M$19</f>
        <v>2.7812110379244537</v>
      </c>
      <c r="N231" s="177">
        <f>N174/RES_summary!N$19</f>
        <v>3.1046115928534888</v>
      </c>
      <c r="O231" s="177">
        <f>O174/RES_summary!O$19</f>
        <v>3.1352455674634547</v>
      </c>
      <c r="P231" s="177">
        <f>P174/RES_summary!P$19</f>
        <v>3.0920016399372132</v>
      </c>
      <c r="Q231" s="177">
        <f>Q174/RES_summary!Q$19</f>
        <v>3.0870296761496068</v>
      </c>
    </row>
    <row r="232" spans="1:17" ht="12" customHeight="1" x14ac:dyDescent="0.25">
      <c r="A232" s="158" t="s">
        <v>63</v>
      </c>
      <c r="B232" s="178">
        <f>B175/RES_summary!B$19</f>
        <v>28.711295704795337</v>
      </c>
      <c r="C232" s="178">
        <f>C175/RES_summary!C$19</f>
        <v>27.625690238057899</v>
      </c>
      <c r="D232" s="178">
        <f>D175/RES_summary!D$19</f>
        <v>30.072993798544395</v>
      </c>
      <c r="E232" s="178">
        <f>E175/RES_summary!E$19</f>
        <v>31.345101396113247</v>
      </c>
      <c r="F232" s="178">
        <f>F175/RES_summary!F$19</f>
        <v>33.222227532138938</v>
      </c>
      <c r="G232" s="178">
        <f>G175/RES_summary!G$19</f>
        <v>33.184759795510431</v>
      </c>
      <c r="H232" s="178">
        <f>H175/RES_summary!H$19</f>
        <v>30.861197760905789</v>
      </c>
      <c r="I232" s="178">
        <f>I175/RES_summary!I$19</f>
        <v>27.93555823380353</v>
      </c>
      <c r="J232" s="178">
        <f>J175/RES_summary!J$19</f>
        <v>26.461070493066703</v>
      </c>
      <c r="K232" s="178">
        <f>K175/RES_summary!K$19</f>
        <v>25.500329257076093</v>
      </c>
      <c r="L232" s="178">
        <f>L175/RES_summary!L$19</f>
        <v>28.569158127977403</v>
      </c>
      <c r="M232" s="178">
        <f>M175/RES_summary!M$19</f>
        <v>29.973355254598875</v>
      </c>
      <c r="N232" s="178">
        <f>N175/RES_summary!N$19</f>
        <v>27.221808224889315</v>
      </c>
      <c r="O232" s="178">
        <f>O175/RES_summary!O$19</f>
        <v>28.499723985060491</v>
      </c>
      <c r="P232" s="178">
        <f>P175/RES_summary!P$19</f>
        <v>24.478809278258552</v>
      </c>
      <c r="Q232" s="178">
        <f>Q175/RES_summary!Q$19</f>
        <v>31.743246696301586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28.750917391184792</v>
      </c>
      <c r="C237" s="180">
        <f>C180/RES_summary!C$19</f>
        <v>27.662825478836904</v>
      </c>
      <c r="D237" s="180">
        <f>D180/RES_summary!D$19</f>
        <v>30.123213979901145</v>
      </c>
      <c r="E237" s="180">
        <f>E180/RES_summary!E$19</f>
        <v>31.404557075028585</v>
      </c>
      <c r="F237" s="180">
        <f>F180/RES_summary!F$19</f>
        <v>33.298130476977718</v>
      </c>
      <c r="G237" s="180">
        <f>G180/RES_summary!G$19</f>
        <v>33.29396892666648</v>
      </c>
      <c r="H237" s="180">
        <f>H180/RES_summary!H$19</f>
        <v>30.981097360530022</v>
      </c>
      <c r="I237" s="180">
        <f>I180/RES_summary!I$19</f>
        <v>28.078799343109853</v>
      </c>
      <c r="J237" s="180">
        <f>J180/RES_summary!J$19</f>
        <v>26.61983068187941</v>
      </c>
      <c r="K237" s="180">
        <f>K180/RES_summary!K$19</f>
        <v>25.686821674533931</v>
      </c>
      <c r="L237" s="180">
        <f>L180/RES_summary!L$19</f>
        <v>28.951647854540891</v>
      </c>
      <c r="M237" s="180">
        <f>M180/RES_summary!M$19</f>
        <v>30.417606799544693</v>
      </c>
      <c r="N237" s="180">
        <f>N180/RES_summary!N$19</f>
        <v>27.631873108674558</v>
      </c>
      <c r="O237" s="180">
        <f>O180/RES_summary!O$19</f>
        <v>29.017293047990336</v>
      </c>
      <c r="P237" s="180">
        <f>P180/RES_summary!P$19</f>
        <v>24.891424874018789</v>
      </c>
      <c r="Q237" s="180">
        <f>Q180/RES_summary!Q$19</f>
        <v>32.519782410526361</v>
      </c>
    </row>
    <row r="238" spans="1:17" ht="12" customHeight="1" x14ac:dyDescent="0.25">
      <c r="A238" s="161" t="s">
        <v>141</v>
      </c>
      <c r="B238" s="179">
        <f>B181/RES_summary!B$19</f>
        <v>20.971199268615301</v>
      </c>
      <c r="C238" s="179">
        <f>C181/RES_summary!C$19</f>
        <v>20.799879313916755</v>
      </c>
      <c r="D238" s="179">
        <f>D181/RES_summary!D$19</f>
        <v>22.025209736125415</v>
      </c>
      <c r="E238" s="179">
        <f>E181/RES_summary!E$19</f>
        <v>22.719073313479509</v>
      </c>
      <c r="F238" s="179">
        <f>F181/RES_summary!F$19</f>
        <v>23.523517913849961</v>
      </c>
      <c r="G238" s="179">
        <f>G181/RES_summary!G$19</f>
        <v>23.551364857744794</v>
      </c>
      <c r="H238" s="179">
        <f>H181/RES_summary!H$19</f>
        <v>22.545660945300536</v>
      </c>
      <c r="I238" s="179">
        <f>I181/RES_summary!I$19</f>
        <v>21.348484686125225</v>
      </c>
      <c r="J238" s="179">
        <f>J181/RES_summary!J$19</f>
        <v>20.70467578184622</v>
      </c>
      <c r="K238" s="179">
        <f>K181/RES_summary!K$19</f>
        <v>20.211937133450188</v>
      </c>
      <c r="L238" s="179">
        <f>L181/RES_summary!L$19</f>
        <v>21.467254286109281</v>
      </c>
      <c r="M238" s="179">
        <f>M181/RES_summary!M$19</f>
        <v>22.004106049211188</v>
      </c>
      <c r="N238" s="179">
        <f>N181/RES_summary!N$19</f>
        <v>20.686600943146566</v>
      </c>
      <c r="O238" s="179">
        <f>O181/RES_summary!O$19</f>
        <v>21.013725074857849</v>
      </c>
      <c r="P238" s="179">
        <f>P181/RES_summary!P$19</f>
        <v>19.001126726380281</v>
      </c>
      <c r="Q238" s="179">
        <f>Q181/RES_summary!Q$19</f>
        <v>22.032921596930152</v>
      </c>
    </row>
    <row r="239" spans="1:17" ht="12" customHeight="1" x14ac:dyDescent="0.25">
      <c r="A239" s="148" t="s">
        <v>60</v>
      </c>
      <c r="B239" s="177">
        <f>B182/RES_summary!B$19</f>
        <v>11.500366956477473</v>
      </c>
      <c r="C239" s="177">
        <f>C182/RES_summary!C$19</f>
        <v>11.065130191534969</v>
      </c>
      <c r="D239" s="177">
        <f>D182/RES_summary!D$19</f>
        <v>12.04928559196034</v>
      </c>
      <c r="E239" s="177">
        <f>E182/RES_summary!E$19</f>
        <v>12.561822830010534</v>
      </c>
      <c r="F239" s="177">
        <f>F182/RES_summary!F$19</f>
        <v>13.319252190791824</v>
      </c>
      <c r="G239" s="177">
        <f>G182/RES_summary!G$19</f>
        <v>13.317587570666094</v>
      </c>
      <c r="H239" s="177">
        <f>H182/RES_summary!H$19</f>
        <v>12.392438944211817</v>
      </c>
      <c r="I239" s="177">
        <f>I182/RES_summary!I$19</f>
        <v>11.231519737244103</v>
      </c>
      <c r="J239" s="177">
        <f>J182/RES_summary!J$19</f>
        <v>10.647932272751774</v>
      </c>
      <c r="K239" s="177">
        <f>K182/RES_summary!K$19</f>
        <v>10.274728669813436</v>
      </c>
      <c r="L239" s="177">
        <f>L182/RES_summary!L$19</f>
        <v>11.58065914181647</v>
      </c>
      <c r="M239" s="177">
        <f>M182/RES_summary!M$19</f>
        <v>12.167042719817907</v>
      </c>
      <c r="N239" s="177">
        <f>N182/RES_summary!N$19</f>
        <v>11.052749243469899</v>
      </c>
      <c r="O239" s="177">
        <f>O182/RES_summary!O$19</f>
        <v>11.6069172191962</v>
      </c>
      <c r="P239" s="177">
        <f>P182/RES_summary!P$19</f>
        <v>9.9565699496075606</v>
      </c>
      <c r="Q239" s="177">
        <f>Q182/RES_summary!Q$19</f>
        <v>13.007912964210684</v>
      </c>
    </row>
    <row r="240" spans="1:17" ht="12" customHeight="1" x14ac:dyDescent="0.25">
      <c r="A240" s="148" t="s">
        <v>59</v>
      </c>
      <c r="B240" s="177">
        <f>B183/RES_summary!B$19</f>
        <v>9.4708323121378282</v>
      </c>
      <c r="C240" s="177">
        <f>C183/RES_summary!C$19</f>
        <v>9.734749122381789</v>
      </c>
      <c r="D240" s="177">
        <f>D183/RES_summary!D$19</f>
        <v>9.9759241441650719</v>
      </c>
      <c r="E240" s="177">
        <f>E183/RES_summary!E$19</f>
        <v>10.157250483468971</v>
      </c>
      <c r="F240" s="177">
        <f>F183/RES_summary!F$19</f>
        <v>10.204265723058139</v>
      </c>
      <c r="G240" s="177">
        <f>G183/RES_summary!G$19</f>
        <v>10.233777287078702</v>
      </c>
      <c r="H240" s="177">
        <f>H183/RES_summary!H$19</f>
        <v>10.153222001088718</v>
      </c>
      <c r="I240" s="177">
        <f>I183/RES_summary!I$19</f>
        <v>10.116964948881128</v>
      </c>
      <c r="J240" s="177">
        <f>J183/RES_summary!J$19</f>
        <v>10.056743509094444</v>
      </c>
      <c r="K240" s="177">
        <f>K183/RES_summary!K$19</f>
        <v>9.9372084636367504</v>
      </c>
      <c r="L240" s="177">
        <f>L183/RES_summary!L$19</f>
        <v>9.8865951442928122</v>
      </c>
      <c r="M240" s="177">
        <f>M183/RES_summary!M$19</f>
        <v>9.8370633293932777</v>
      </c>
      <c r="N240" s="177">
        <f>N183/RES_summary!N$19</f>
        <v>9.6338516996766703</v>
      </c>
      <c r="O240" s="177">
        <f>O183/RES_summary!O$19</f>
        <v>9.4068078556616488</v>
      </c>
      <c r="P240" s="177">
        <f>P183/RES_summary!P$19</f>
        <v>9.0445567767727191</v>
      </c>
      <c r="Q240" s="177">
        <f>Q183/RES_summary!Q$19</f>
        <v>9.0250086327194694</v>
      </c>
    </row>
    <row r="241" spans="1:17" ht="12" customHeight="1" x14ac:dyDescent="0.25">
      <c r="A241" s="158" t="s">
        <v>62</v>
      </c>
      <c r="B241" s="178">
        <f>B184/RES_summary!B$19</f>
        <v>14.087487420643658</v>
      </c>
      <c r="C241" s="178">
        <f>C184/RES_summary!C$19</f>
        <v>13.983643131193103</v>
      </c>
      <c r="D241" s="178">
        <f>D184/RES_summary!D$19</f>
        <v>13.750044257938235</v>
      </c>
      <c r="E241" s="178">
        <f>E184/RES_summary!E$19</f>
        <v>14.610938805139201</v>
      </c>
      <c r="F241" s="178">
        <f>F184/RES_summary!F$19</f>
        <v>15.634980318903693</v>
      </c>
      <c r="G241" s="178">
        <f>G184/RES_summary!G$19</f>
        <v>15.498025002792875</v>
      </c>
      <c r="H241" s="178">
        <f>H184/RES_summary!H$19</f>
        <v>14.423205152429691</v>
      </c>
      <c r="I241" s="178">
        <f>I184/RES_summary!I$19</f>
        <v>13.272657510679558</v>
      </c>
      <c r="J241" s="178">
        <f>J184/RES_summary!J$19</f>
        <v>13.562602235642741</v>
      </c>
      <c r="K241" s="178">
        <f>K184/RES_summary!K$19</f>
        <v>13.148659364740482</v>
      </c>
      <c r="L241" s="178">
        <f>L184/RES_summary!L$19</f>
        <v>13.648644182758742</v>
      </c>
      <c r="M241" s="178">
        <f>M184/RES_summary!M$19</f>
        <v>13.046197114219002</v>
      </c>
      <c r="N241" s="178">
        <f>N184/RES_summary!N$19</f>
        <v>13.124430637411834</v>
      </c>
      <c r="O241" s="178">
        <f>O184/RES_summary!O$19</f>
        <v>13.503299051313496</v>
      </c>
      <c r="P241" s="178">
        <f>P184/RES_summary!P$19</f>
        <v>12.959262090028426</v>
      </c>
      <c r="Q241" s="178">
        <f>Q184/RES_summary!Q$19</f>
        <v>14.504834191977485</v>
      </c>
    </row>
    <row r="242" spans="1:17" ht="12" customHeight="1" x14ac:dyDescent="0.25">
      <c r="A242" s="23" t="s">
        <v>57</v>
      </c>
      <c r="B242" s="177">
        <f>B185/RES_summary!B$19</f>
        <v>16.461279154332694</v>
      </c>
      <c r="C242" s="177">
        <f>C185/RES_summary!C$19</f>
        <v>16.647141760941842</v>
      </c>
      <c r="D242" s="177">
        <f>D185/RES_summary!D$19</f>
        <v>16.531147004438605</v>
      </c>
      <c r="E242" s="177">
        <f>E185/RES_summary!E$19</f>
        <v>17.576310587401146</v>
      </c>
      <c r="F242" s="177">
        <f>F185/RES_summary!F$19</f>
        <v>17.495009666537488</v>
      </c>
      <c r="G242" s="177">
        <f>G185/RES_summary!G$19</f>
        <v>19.345573537133831</v>
      </c>
      <c r="H242" s="177">
        <f>H185/RES_summary!H$19</f>
        <v>17.831976076244047</v>
      </c>
      <c r="I242" s="177">
        <f>I185/RES_summary!I$19</f>
        <v>17.745838325361124</v>
      </c>
      <c r="J242" s="177">
        <f>J185/RES_summary!J$19</f>
        <v>17.517807732459968</v>
      </c>
      <c r="K242" s="177">
        <f>K185/RES_summary!K$19</f>
        <v>16.036138232573578</v>
      </c>
      <c r="L242" s="177">
        <f>L185/RES_summary!L$19</f>
        <v>16.705485681320081</v>
      </c>
      <c r="M242" s="177">
        <f>M185/RES_summary!M$19</f>
        <v>15.797473203542662</v>
      </c>
      <c r="N242" s="177">
        <f>N185/RES_summary!N$19</f>
        <v>15.926516239525018</v>
      </c>
      <c r="O242" s="177">
        <f>O185/RES_summary!O$19</f>
        <v>15.757667078766314</v>
      </c>
      <c r="P242" s="177">
        <f>P185/RES_summary!P$19</f>
        <v>15.444394715569995</v>
      </c>
      <c r="Q242" s="177">
        <f>Q185/RES_summary!Q$19</f>
        <v>15.592213976948235</v>
      </c>
    </row>
    <row r="243" spans="1:17" ht="12" customHeight="1" x14ac:dyDescent="0.25">
      <c r="A243" s="29" t="s">
        <v>140</v>
      </c>
      <c r="B243" s="176">
        <f>B186/RES_summary!B$19</f>
        <v>10.234238313853837</v>
      </c>
      <c r="C243" s="176">
        <f>C186/RES_summary!C$19</f>
        <v>10.434979391918491</v>
      </c>
      <c r="D243" s="176">
        <f>D186/RES_summary!D$19</f>
        <v>10.812301292984602</v>
      </c>
      <c r="E243" s="176">
        <f>E186/RES_summary!E$19</f>
        <v>10.790022422511859</v>
      </c>
      <c r="F243" s="176">
        <f>F186/RES_summary!F$19</f>
        <v>13.497900864483901</v>
      </c>
      <c r="G243" s="176">
        <f>G186/RES_summary!G$19</f>
        <v>11.49296093543856</v>
      </c>
      <c r="H243" s="176">
        <f>H186/RES_summary!H$19</f>
        <v>11.961797896886033</v>
      </c>
      <c r="I243" s="176">
        <f>I186/RES_summary!I$19</f>
        <v>10.959785029418555</v>
      </c>
      <c r="J243" s="176">
        <f>J186/RES_summary!J$19</f>
        <v>10.432199181705824</v>
      </c>
      <c r="K243" s="176">
        <f>K186/RES_summary!K$19</f>
        <v>10.813899224083356</v>
      </c>
      <c r="L243" s="176">
        <f>L186/RES_summary!L$19</f>
        <v>10.906830891036041</v>
      </c>
      <c r="M243" s="176">
        <f>M186/RES_summary!M$19</f>
        <v>10.830913774738502</v>
      </c>
      <c r="N243" s="176">
        <f>N186/RES_summary!N$19</f>
        <v>10.68083640475961</v>
      </c>
      <c r="O243" s="176">
        <f>O186/RES_summary!O$19</f>
        <v>11.496532118107051</v>
      </c>
      <c r="P243" s="176">
        <f>P186/RES_summary!P$19</f>
        <v>10.688306421270882</v>
      </c>
      <c r="Q243" s="176">
        <f>Q186/RES_summary!Q$19</f>
        <v>13.460241399902465</v>
      </c>
    </row>
    <row r="245" spans="1:17" ht="12" customHeight="1" x14ac:dyDescent="0.25">
      <c r="A245" s="152" t="s">
        <v>71</v>
      </c>
      <c r="B245" s="184">
        <f>B188/RES_summary!B$19</f>
        <v>82.657363404009587</v>
      </c>
      <c r="C245" s="184">
        <f>C188/RES_summary!C$19</f>
        <v>85.34752603047977</v>
      </c>
      <c r="D245" s="184">
        <f>D188/RES_summary!D$19</f>
        <v>88.095273633595511</v>
      </c>
      <c r="E245" s="184">
        <f>E188/RES_summary!E$19</f>
        <v>95.517298548864574</v>
      </c>
      <c r="F245" s="184">
        <f>F188/RES_summary!F$19</f>
        <v>96.818256255562702</v>
      </c>
      <c r="G245" s="184">
        <f>G188/RES_summary!G$19</f>
        <v>99.470037867610259</v>
      </c>
      <c r="H245" s="184">
        <f>H188/RES_summary!H$19</f>
        <v>98.78360764506678</v>
      </c>
      <c r="I245" s="184">
        <f>I188/RES_summary!I$19</f>
        <v>98.063972437649298</v>
      </c>
      <c r="J245" s="184">
        <f>J188/RES_summary!J$19</f>
        <v>98.376101488919531</v>
      </c>
      <c r="K245" s="184">
        <f>K188/RES_summary!K$19</f>
        <v>99.075380270966136</v>
      </c>
      <c r="L245" s="184">
        <f>L188/RES_summary!L$19</f>
        <v>95.999113230315473</v>
      </c>
      <c r="M245" s="184">
        <f>M188/RES_summary!M$19</f>
        <v>99.767280159516645</v>
      </c>
      <c r="N245" s="184">
        <f>N188/RES_summary!N$19</f>
        <v>109.38763580303099</v>
      </c>
      <c r="O245" s="184">
        <f>O188/RES_summary!O$19</f>
        <v>105.9681794796609</v>
      </c>
      <c r="P245" s="184">
        <f>P188/RES_summary!P$19</f>
        <v>69.018924976339761</v>
      </c>
      <c r="Q245" s="184">
        <f>Q188/RES_summary!Q$19</f>
        <v>104.11192804566839</v>
      </c>
    </row>
    <row r="246" spans="1:17" ht="12" customHeight="1" x14ac:dyDescent="0.25">
      <c r="A246" s="158" t="s">
        <v>65</v>
      </c>
      <c r="B246" s="178">
        <f>B189/RES_summary!B$19</f>
        <v>53.558163444678364</v>
      </c>
      <c r="C246" s="178">
        <f>C189/RES_summary!C$19</f>
        <v>56.431707340815301</v>
      </c>
      <c r="D246" s="178">
        <f>D189/RES_summary!D$19</f>
        <v>56.957968645062088</v>
      </c>
      <c r="E246" s="178">
        <f>E189/RES_summary!E$19</f>
        <v>62.987400785689388</v>
      </c>
      <c r="F246" s="178">
        <f>F189/RES_summary!F$19</f>
        <v>61.426739759623722</v>
      </c>
      <c r="G246" s="178">
        <f>G189/RES_summary!G$19</f>
        <v>63.76835829482674</v>
      </c>
      <c r="H246" s="178">
        <f>H189/RES_summary!H$19</f>
        <v>64.053951787865728</v>
      </c>
      <c r="I246" s="178">
        <f>I189/RES_summary!I$19</f>
        <v>65.218778960582853</v>
      </c>
      <c r="J246" s="178">
        <f>J189/RES_summary!J$19</f>
        <v>66.204502326142048</v>
      </c>
      <c r="K246" s="178">
        <f>K189/RES_summary!K$19</f>
        <v>67.343260374289059</v>
      </c>
      <c r="L246" s="178">
        <f>L189/RES_summary!L$19</f>
        <v>61.272403303759049</v>
      </c>
      <c r="M246" s="178">
        <f>M189/RES_summary!M$19</f>
        <v>62.680094175855842</v>
      </c>
      <c r="N246" s="178">
        <f>N189/RES_summary!N$19</f>
        <v>72.8554781853029</v>
      </c>
      <c r="O246" s="178">
        <f>O189/RES_summary!O$19</f>
        <v>67.559403589614661</v>
      </c>
      <c r="P246" s="178">
        <f>P189/RES_summary!P$19</f>
        <v>33.411663617915352</v>
      </c>
      <c r="Q246" s="178">
        <f>Q189/RES_summary!Q$19</f>
        <v>61.366220659696303</v>
      </c>
    </row>
    <row r="247" spans="1:17" ht="12" customHeight="1" x14ac:dyDescent="0.25">
      <c r="A247" s="23" t="s">
        <v>153</v>
      </c>
      <c r="B247" s="177">
        <f>B190/RES_summary!B$19</f>
        <v>53.22539777321137</v>
      </c>
      <c r="C247" s="177">
        <f>C190/RES_summary!C$19</f>
        <v>56.098287255771844</v>
      </c>
      <c r="D247" s="177">
        <f>D190/RES_summary!D$19</f>
        <v>56.591587754660523</v>
      </c>
      <c r="E247" s="177">
        <f>E190/RES_summary!E$19</f>
        <v>62.561405658805796</v>
      </c>
      <c r="F247" s="177">
        <f>F190/RES_summary!F$19</f>
        <v>60.906595304517083</v>
      </c>
      <c r="G247" s="177">
        <f>G190/RES_summary!G$19</f>
        <v>63.285164090016217</v>
      </c>
      <c r="H247" s="177">
        <f>H190/RES_summary!H$19</f>
        <v>63.613999538934621</v>
      </c>
      <c r="I247" s="177">
        <f>I190/RES_summary!I$19</f>
        <v>64.925830606942768</v>
      </c>
      <c r="J247" s="177">
        <f>J190/RES_summary!J$19</f>
        <v>65.919669811738146</v>
      </c>
      <c r="K247" s="177">
        <f>K190/RES_summary!K$19</f>
        <v>67.083466338270355</v>
      </c>
      <c r="L247" s="177">
        <f>L190/RES_summary!L$19</f>
        <v>61.012649421896839</v>
      </c>
      <c r="M247" s="177">
        <f>M190/RES_summary!M$19</f>
        <v>62.333754481456225</v>
      </c>
      <c r="N247" s="177">
        <f>N190/RES_summary!N$19</f>
        <v>72.608531883943272</v>
      </c>
      <c r="O247" s="177">
        <f>O190/RES_summary!O$19</f>
        <v>67.313339792079674</v>
      </c>
      <c r="P247" s="177">
        <f>P190/RES_summary!P$19</f>
        <v>33.30634594858828</v>
      </c>
      <c r="Q247" s="177">
        <f>Q190/RES_summary!Q$19</f>
        <v>61.002765460897017</v>
      </c>
    </row>
    <row r="248" spans="1:17" ht="12" customHeight="1" x14ac:dyDescent="0.25">
      <c r="A248" s="23" t="s">
        <v>60</v>
      </c>
      <c r="B248" s="177">
        <f>B191/RES_summary!B$19</f>
        <v>0.33276567146699804</v>
      </c>
      <c r="C248" s="177">
        <f>C191/RES_summary!C$19</f>
        <v>0.33342008504345672</v>
      </c>
      <c r="D248" s="177">
        <f>D191/RES_summary!D$19</f>
        <v>0.36638089040156274</v>
      </c>
      <c r="E248" s="177">
        <f>E191/RES_summary!E$19</f>
        <v>0.42599512688359409</v>
      </c>
      <c r="F248" s="177">
        <f>F191/RES_summary!F$19</f>
        <v>0.52014445510663787</v>
      </c>
      <c r="G248" s="177">
        <f>G191/RES_summary!G$19</f>
        <v>0.48319420481051928</v>
      </c>
      <c r="H248" s="177">
        <f>H191/RES_summary!H$19</f>
        <v>0.4399522489311094</v>
      </c>
      <c r="I248" s="177">
        <f>I191/RES_summary!I$19</f>
        <v>0.29294835364008837</v>
      </c>
      <c r="J248" s="177">
        <f>J191/RES_summary!J$19</f>
        <v>0.28483251440390955</v>
      </c>
      <c r="K248" s="177">
        <f>K191/RES_summary!K$19</f>
        <v>0.25979403601871287</v>
      </c>
      <c r="L248" s="177">
        <f>L191/RES_summary!L$19</f>
        <v>0.25975388186221299</v>
      </c>
      <c r="M248" s="177">
        <f>M191/RES_summary!M$19</f>
        <v>0.34633969439961931</v>
      </c>
      <c r="N248" s="177">
        <f>N191/RES_summary!N$19</f>
        <v>0.24694630135963175</v>
      </c>
      <c r="O248" s="177">
        <f>O191/RES_summary!O$19</f>
        <v>0.24606379753497987</v>
      </c>
      <c r="P248" s="177">
        <f>P191/RES_summary!P$19</f>
        <v>0.10531766932706943</v>
      </c>
      <c r="Q248" s="177">
        <f>Q191/RES_summary!Q$19</f>
        <v>0.36345519879928972</v>
      </c>
    </row>
    <row r="249" spans="1:17" ht="12" customHeight="1" x14ac:dyDescent="0.25">
      <c r="A249" s="158" t="s">
        <v>112</v>
      </c>
      <c r="B249" s="178">
        <f>B192/RES_summary!B$19</f>
        <v>2.7448159459541555</v>
      </c>
      <c r="C249" s="178">
        <f>C192/RES_summary!C$19</f>
        <v>2.9269653543614162</v>
      </c>
      <c r="D249" s="178">
        <f>D192/RES_summary!D$19</f>
        <v>3.1137107033867863</v>
      </c>
      <c r="E249" s="178">
        <f>E192/RES_summary!E$19</f>
        <v>3.3515512420681266</v>
      </c>
      <c r="F249" s="178">
        <f>F192/RES_summary!F$19</f>
        <v>3.5958164342946857</v>
      </c>
      <c r="G249" s="178">
        <f>G192/RES_summary!G$19</f>
        <v>3.9197812447035454</v>
      </c>
      <c r="H249" s="178">
        <f>H192/RES_summary!H$19</f>
        <v>4.1580855353581221</v>
      </c>
      <c r="I249" s="178">
        <f>I192/RES_summary!I$19</f>
        <v>4.3630694786877529</v>
      </c>
      <c r="J249" s="178">
        <f>J192/RES_summary!J$19</f>
        <v>4.7247478307290445</v>
      </c>
      <c r="K249" s="178">
        <f>K192/RES_summary!K$19</f>
        <v>4.9561871198906289</v>
      </c>
      <c r="L249" s="178">
        <f>L192/RES_summary!L$19</f>
        <v>5.345354249213333</v>
      </c>
      <c r="M249" s="178">
        <f>M192/RES_summary!M$19</f>
        <v>6.8209624741535411</v>
      </c>
      <c r="N249" s="178">
        <f>N192/RES_summary!N$19</f>
        <v>8.2631601266723838</v>
      </c>
      <c r="O249" s="178">
        <f>O192/RES_summary!O$19</f>
        <v>8.8099430746367986</v>
      </c>
      <c r="P249" s="178">
        <f>P192/RES_summary!P$19</f>
        <v>9.2547098196221533</v>
      </c>
      <c r="Q249" s="178">
        <f>Q192/RES_summary!Q$19</f>
        <v>9.649197632321501</v>
      </c>
    </row>
    <row r="250" spans="1:17" ht="12" customHeight="1" x14ac:dyDescent="0.25">
      <c r="A250" s="23" t="s">
        <v>60</v>
      </c>
      <c r="B250" s="177">
        <f>B193/RES_summary!B$19</f>
        <v>2.7448159459541555</v>
      </c>
      <c r="C250" s="177">
        <f>C193/RES_summary!C$19</f>
        <v>2.9269653543614162</v>
      </c>
      <c r="D250" s="177">
        <f>D193/RES_summary!D$19</f>
        <v>3.1137107033867863</v>
      </c>
      <c r="E250" s="177">
        <f>E193/RES_summary!E$19</f>
        <v>3.3515512420681266</v>
      </c>
      <c r="F250" s="177">
        <f>F193/RES_summary!F$19</f>
        <v>3.5958164342946857</v>
      </c>
      <c r="G250" s="177">
        <f>G193/RES_summary!G$19</f>
        <v>3.9197812447035454</v>
      </c>
      <c r="H250" s="177">
        <f>H193/RES_summary!H$19</f>
        <v>4.1580855353581221</v>
      </c>
      <c r="I250" s="177">
        <f>I193/RES_summary!I$19</f>
        <v>4.3630694786877529</v>
      </c>
      <c r="J250" s="177">
        <f>J193/RES_summary!J$19</f>
        <v>4.7247478307290445</v>
      </c>
      <c r="K250" s="177">
        <f>K193/RES_summary!K$19</f>
        <v>4.9561871198906289</v>
      </c>
      <c r="L250" s="177">
        <f>L193/RES_summary!L$19</f>
        <v>5.345354249213333</v>
      </c>
      <c r="M250" s="177">
        <f>M193/RES_summary!M$19</f>
        <v>6.8209624741535411</v>
      </c>
      <c r="N250" s="177">
        <f>N193/RES_summary!N$19</f>
        <v>8.2631601266723838</v>
      </c>
      <c r="O250" s="177">
        <f>O193/RES_summary!O$19</f>
        <v>8.8099430746367986</v>
      </c>
      <c r="P250" s="177">
        <f>P193/RES_summary!P$19</f>
        <v>9.2547098196221533</v>
      </c>
      <c r="Q250" s="177">
        <f>Q193/RES_summary!Q$19</f>
        <v>9.649197632321501</v>
      </c>
    </row>
    <row r="251" spans="1:17" ht="12" customHeight="1" x14ac:dyDescent="0.25">
      <c r="A251" s="158" t="s">
        <v>63</v>
      </c>
      <c r="B251" s="178">
        <f>B194/RES_summary!B$19</f>
        <v>18.847848959056662</v>
      </c>
      <c r="C251" s="178">
        <f>C194/RES_summary!C$19</f>
        <v>18.277128175553862</v>
      </c>
      <c r="D251" s="178">
        <f>D194/RES_summary!D$19</f>
        <v>20.075160108288404</v>
      </c>
      <c r="E251" s="178">
        <f>E194/RES_summary!E$19</f>
        <v>21.020171050460874</v>
      </c>
      <c r="F251" s="178">
        <f>F194/RES_summary!F$19</f>
        <v>22.529363830557227</v>
      </c>
      <c r="G251" s="178">
        <f>G194/RES_summary!G$19</f>
        <v>22.767232527426057</v>
      </c>
      <c r="H251" s="178">
        <f>H194/RES_summary!H$19</f>
        <v>21.464442997785714</v>
      </c>
      <c r="I251" s="178">
        <f>I194/RES_summary!I$19</f>
        <v>19.719632275642006</v>
      </c>
      <c r="J251" s="178">
        <f>J194/RES_summary!J$19</f>
        <v>18.971978137714988</v>
      </c>
      <c r="K251" s="178">
        <f>K194/RES_summary!K$19</f>
        <v>18.417181988298914</v>
      </c>
      <c r="L251" s="178">
        <f>L194/RES_summary!L$19</f>
        <v>20.83243431525943</v>
      </c>
      <c r="M251" s="178">
        <f>M194/RES_summary!M$19</f>
        <v>21.893206183160171</v>
      </c>
      <c r="N251" s="178">
        <f>N194/RES_summary!N$19</f>
        <v>19.950341141630414</v>
      </c>
      <c r="O251" s="178">
        <f>O194/RES_summary!O$19</f>
        <v>20.931806930771653</v>
      </c>
      <c r="P251" s="178">
        <f>P194/RES_summary!P$19</f>
        <v>18.103448145122197</v>
      </c>
      <c r="Q251" s="178">
        <f>Q194/RES_summary!Q$19</f>
        <v>23.578308069020654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18.857237858486002</v>
      </c>
      <c r="C256" s="180">
        <f>C199/RES_summary!C$19</f>
        <v>18.28368697635787</v>
      </c>
      <c r="D256" s="180">
        <f>D199/RES_summary!D$19</f>
        <v>20.087503334009043</v>
      </c>
      <c r="E256" s="180">
        <f>E199/RES_summary!E$19</f>
        <v>21.036525817366481</v>
      </c>
      <c r="F256" s="180">
        <f>F199/RES_summary!F$19</f>
        <v>22.554189592372847</v>
      </c>
      <c r="G256" s="180">
        <f>G199/RES_summary!G$19</f>
        <v>22.803273283212405</v>
      </c>
      <c r="H256" s="180">
        <f>H199/RES_summary!H$19</f>
        <v>21.499935706051549</v>
      </c>
      <c r="I256" s="180">
        <f>I199/RES_summary!I$19</f>
        <v>19.752561161515015</v>
      </c>
      <c r="J256" s="180">
        <f>J199/RES_summary!J$19</f>
        <v>19.005264867309091</v>
      </c>
      <c r="K256" s="180">
        <f>K199/RES_summary!K$19</f>
        <v>18.452586862493959</v>
      </c>
      <c r="L256" s="180">
        <f>L199/RES_summary!L$19</f>
        <v>20.968091773711233</v>
      </c>
      <c r="M256" s="180">
        <f>M199/RES_summary!M$19</f>
        <v>22.070753513655617</v>
      </c>
      <c r="N256" s="180">
        <f>N199/RES_summary!N$19</f>
        <v>20.090050639551922</v>
      </c>
      <c r="O256" s="180">
        <f>O199/RES_summary!O$19</f>
        <v>21.139404680491939</v>
      </c>
      <c r="P256" s="180">
        <f>P199/RES_summary!P$19</f>
        <v>18.232501413310526</v>
      </c>
      <c r="Q256" s="180">
        <f>Q199/RES_summary!Q$19</f>
        <v>23.968922023930322</v>
      </c>
    </row>
    <row r="257" spans="1:17" ht="12" customHeight="1" x14ac:dyDescent="0.25">
      <c r="A257" s="161" t="s">
        <v>141</v>
      </c>
      <c r="B257" s="179">
        <f>B200/RES_summary!B$19</f>
        <v>17.013727455534561</v>
      </c>
      <c r="C257" s="179">
        <f>C200/RES_summary!C$19</f>
        <v>17.071558123007815</v>
      </c>
      <c r="D257" s="179">
        <f>D200/RES_summary!D$19</f>
        <v>18.097158186556761</v>
      </c>
      <c r="E257" s="179">
        <f>E200/RES_summary!E$19</f>
        <v>18.647366951906342</v>
      </c>
      <c r="F257" s="179">
        <f>F200/RES_summary!F$19</f>
        <v>19.357183154116644</v>
      </c>
      <c r="G257" s="179">
        <f>G200/RES_summary!G$19</f>
        <v>19.588058490693498</v>
      </c>
      <c r="H257" s="179">
        <f>H200/RES_summary!H$19</f>
        <v>19.002875793265773</v>
      </c>
      <c r="I257" s="179">
        <f>I200/RES_summary!I$19</f>
        <v>18.205367312608541</v>
      </c>
      <c r="J257" s="179">
        <f>J200/RES_summary!J$19</f>
        <v>17.76505368378055</v>
      </c>
      <c r="K257" s="179">
        <f>K200/RES_summary!K$19</f>
        <v>17.413200912910909</v>
      </c>
      <c r="L257" s="179">
        <f>L200/RES_summary!L$19</f>
        <v>18.313605289411129</v>
      </c>
      <c r="M257" s="179">
        <f>M200/RES_summary!M$19</f>
        <v>18.708256263307572</v>
      </c>
      <c r="N257" s="179">
        <f>N200/RES_summary!N$19</f>
        <v>17.723789773180599</v>
      </c>
      <c r="O257" s="179">
        <f>O200/RES_summary!O$19</f>
        <v>17.929161217426149</v>
      </c>
      <c r="P257" s="179">
        <f>P200/RES_summary!P$19</f>
        <v>16.390200166417955</v>
      </c>
      <c r="Q257" s="179">
        <f>Q200/RES_summary!Q$19</f>
        <v>18.693808333795037</v>
      </c>
    </row>
    <row r="258" spans="1:17" ht="12" customHeight="1" x14ac:dyDescent="0.25">
      <c r="A258" s="148" t="s">
        <v>60</v>
      </c>
      <c r="B258" s="177">
        <f>B201/RES_summary!B$19</f>
        <v>7.5428951433967333</v>
      </c>
      <c r="C258" s="177">
        <f>C201/RES_summary!C$19</f>
        <v>7.3368090006260225</v>
      </c>
      <c r="D258" s="177">
        <f>D201/RES_summary!D$19</f>
        <v>8.1212340423916913</v>
      </c>
      <c r="E258" s="177">
        <f>E201/RES_summary!E$19</f>
        <v>8.4901164684373747</v>
      </c>
      <c r="F258" s="177">
        <f>F201/RES_summary!F$19</f>
        <v>9.1529174310585049</v>
      </c>
      <c r="G258" s="177">
        <f>G201/RES_summary!G$19</f>
        <v>9.3542812036147929</v>
      </c>
      <c r="H258" s="177">
        <f>H201/RES_summary!H$19</f>
        <v>8.8496537921770564</v>
      </c>
      <c r="I258" s="177">
        <f>I201/RES_summary!I$19</f>
        <v>8.0884023637274076</v>
      </c>
      <c r="J258" s="177">
        <f>J201/RES_summary!J$19</f>
        <v>7.7083101746861109</v>
      </c>
      <c r="K258" s="177">
        <f>K201/RES_summary!K$19</f>
        <v>7.4759924492741572</v>
      </c>
      <c r="L258" s="177">
        <f>L201/RES_summary!L$19</f>
        <v>8.4270101451183095</v>
      </c>
      <c r="M258" s="177">
        <f>M201/RES_summary!M$19</f>
        <v>8.8711929339142923</v>
      </c>
      <c r="N258" s="177">
        <f>N201/RES_summary!N$19</f>
        <v>8.0899380735039301</v>
      </c>
      <c r="O258" s="177">
        <f>O201/RES_summary!O$19</f>
        <v>8.5223533617645053</v>
      </c>
      <c r="P258" s="177">
        <f>P201/RES_summary!P$19</f>
        <v>7.345643389645236</v>
      </c>
      <c r="Q258" s="177">
        <f>Q201/RES_summary!Q$19</f>
        <v>9.6687997010755691</v>
      </c>
    </row>
    <row r="259" spans="1:17" ht="12" customHeight="1" x14ac:dyDescent="0.25">
      <c r="A259" s="148" t="s">
        <v>59</v>
      </c>
      <c r="B259" s="177">
        <f>B202/RES_summary!B$19</f>
        <v>9.4708323121378282</v>
      </c>
      <c r="C259" s="177">
        <f>C202/RES_summary!C$19</f>
        <v>9.7347491223817926</v>
      </c>
      <c r="D259" s="177">
        <f>D202/RES_summary!D$19</f>
        <v>9.9759241441650683</v>
      </c>
      <c r="E259" s="177">
        <f>E202/RES_summary!E$19</f>
        <v>10.157250483468969</v>
      </c>
      <c r="F259" s="177">
        <f>F202/RES_summary!F$19</f>
        <v>10.204265723058139</v>
      </c>
      <c r="G259" s="177">
        <f>G202/RES_summary!G$19</f>
        <v>10.233777287078702</v>
      </c>
      <c r="H259" s="177">
        <f>H202/RES_summary!H$19</f>
        <v>10.153222001088718</v>
      </c>
      <c r="I259" s="177">
        <f>I202/RES_summary!I$19</f>
        <v>10.11696494888113</v>
      </c>
      <c r="J259" s="177">
        <f>J202/RES_summary!J$19</f>
        <v>10.056743509094444</v>
      </c>
      <c r="K259" s="177">
        <f>K202/RES_summary!K$19</f>
        <v>9.9372084636367521</v>
      </c>
      <c r="L259" s="177">
        <f>L202/RES_summary!L$19</f>
        <v>9.8865951442928122</v>
      </c>
      <c r="M259" s="177">
        <f>M202/RES_summary!M$19</f>
        <v>9.8370633293932777</v>
      </c>
      <c r="N259" s="177">
        <f>N202/RES_summary!N$19</f>
        <v>9.6338516996766685</v>
      </c>
      <c r="O259" s="177">
        <f>O202/RES_summary!O$19</f>
        <v>9.406807855661647</v>
      </c>
      <c r="P259" s="177">
        <f>P202/RES_summary!P$19</f>
        <v>9.0445567767727155</v>
      </c>
      <c r="Q259" s="177">
        <f>Q202/RES_summary!Q$19</f>
        <v>9.0250086327194694</v>
      </c>
    </row>
    <row r="260" spans="1:17" ht="12" customHeight="1" x14ac:dyDescent="0.25">
      <c r="A260" s="158" t="s">
        <v>62</v>
      </c>
      <c r="B260" s="178">
        <f>B203/RES_summary!B$19</f>
        <v>7.5065350543204081</v>
      </c>
      <c r="C260" s="178">
        <f>C203/RES_summary!C$19</f>
        <v>7.7117251597491823</v>
      </c>
      <c r="D260" s="178">
        <f>D203/RES_summary!D$19</f>
        <v>7.9484341768582398</v>
      </c>
      <c r="E260" s="178">
        <f>E203/RES_summary!E$19</f>
        <v>8.1581754706461638</v>
      </c>
      <c r="F260" s="178">
        <f>F203/RES_summary!F$19</f>
        <v>9.2663362310870596</v>
      </c>
      <c r="G260" s="178">
        <f>G203/RES_summary!G$19</f>
        <v>9.0146658006539155</v>
      </c>
      <c r="H260" s="178">
        <f>H203/RES_summary!H$19</f>
        <v>9.1071273240572168</v>
      </c>
      <c r="I260" s="178">
        <f>I203/RES_summary!I$19</f>
        <v>8.762491722736673</v>
      </c>
      <c r="J260" s="178">
        <f>J203/RES_summary!J$19</f>
        <v>8.474873194333453</v>
      </c>
      <c r="K260" s="178">
        <f>K203/RES_summary!K$19</f>
        <v>8.3587507884875425</v>
      </c>
      <c r="L260" s="178">
        <f>L203/RES_summary!L$19</f>
        <v>8.5489213620836537</v>
      </c>
      <c r="M260" s="178">
        <f>M203/RES_summary!M$19</f>
        <v>8.3730173263471102</v>
      </c>
      <c r="N260" s="178">
        <f>N203/RES_summary!N$19</f>
        <v>8.3186563494252841</v>
      </c>
      <c r="O260" s="178">
        <f>O203/RES_summary!O$19</f>
        <v>8.6670258846378001</v>
      </c>
      <c r="P260" s="178">
        <f>P203/RES_summary!P$19</f>
        <v>8.2491033936800626</v>
      </c>
      <c r="Q260" s="178">
        <f>Q203/RES_summary!Q$19</f>
        <v>9.5182016846299238</v>
      </c>
    </row>
    <row r="261" spans="1:17" ht="12" customHeight="1" x14ac:dyDescent="0.25">
      <c r="A261" s="23" t="s">
        <v>57</v>
      </c>
      <c r="B261" s="177">
        <f>B204/RES_summary!B$19</f>
        <v>7.0230097683408728</v>
      </c>
      <c r="C261" s="177">
        <f>C204/RES_summary!C$19</f>
        <v>7.1192027928239305</v>
      </c>
      <c r="D261" s="177">
        <f>D204/RES_summary!D$19</f>
        <v>7.0883133123498139</v>
      </c>
      <c r="E261" s="177">
        <f>E204/RES_summary!E$19</f>
        <v>7.6127803985071711</v>
      </c>
      <c r="F261" s="177">
        <f>F204/RES_summary!F$19</f>
        <v>7.6417495276423786</v>
      </c>
      <c r="G261" s="177">
        <f>G204/RES_summary!G$19</f>
        <v>8.532586152664301</v>
      </c>
      <c r="H261" s="177">
        <f>H204/RES_summary!H$19</f>
        <v>7.9218484988101743</v>
      </c>
      <c r="I261" s="177">
        <f>I204/RES_summary!I$19</f>
        <v>7.9729442015803622</v>
      </c>
      <c r="J261" s="177">
        <f>J204/RES_summary!J$19</f>
        <v>8.1047625079087364</v>
      </c>
      <c r="K261" s="177">
        <f>K204/RES_summary!K$19</f>
        <v>7.4404968995596761</v>
      </c>
      <c r="L261" s="177">
        <f>L204/RES_summary!L$19</f>
        <v>7.8073184629960632</v>
      </c>
      <c r="M261" s="177">
        <f>M204/RES_summary!M$19</f>
        <v>7.3919176955588064</v>
      </c>
      <c r="N261" s="177">
        <f>N204/RES_summary!N$19</f>
        <v>7.4759865804412593</v>
      </c>
      <c r="O261" s="177">
        <f>O204/RES_summary!O$19</f>
        <v>7.4550554366452442</v>
      </c>
      <c r="P261" s="177">
        <f>P204/RES_summary!P$19</f>
        <v>7.3344767005002263</v>
      </c>
      <c r="Q261" s="177">
        <f>Q204/RES_summary!Q$19</f>
        <v>7.4148604200048691</v>
      </c>
    </row>
    <row r="262" spans="1:17" ht="12" customHeight="1" x14ac:dyDescent="0.25">
      <c r="A262" s="29" t="s">
        <v>140</v>
      </c>
      <c r="B262" s="176">
        <f>B205/RES_summary!B$19</f>
        <v>8.2914157790567273</v>
      </c>
      <c r="C262" s="176">
        <f>C205/RES_summary!C$19</f>
        <v>8.5011615103941836</v>
      </c>
      <c r="D262" s="176">
        <f>D205/RES_summary!D$19</f>
        <v>8.8569996809192055</v>
      </c>
      <c r="E262" s="176">
        <f>E205/RES_summary!E$19</f>
        <v>8.860923429133349</v>
      </c>
      <c r="F262" s="176">
        <f>F205/RES_summary!F$19</f>
        <v>11.132904019531841</v>
      </c>
      <c r="G262" s="176">
        <f>G205/RES_summary!G$19</f>
        <v>9.5164814005178755</v>
      </c>
      <c r="H262" s="176">
        <f>H205/RES_summary!H$19</f>
        <v>9.962994135148401</v>
      </c>
      <c r="I262" s="176">
        <f>I205/RES_summary!I$19</f>
        <v>9.1707297998420501</v>
      </c>
      <c r="J262" s="176">
        <f>J205/RES_summary!J$19</f>
        <v>8.7678025058473388</v>
      </c>
      <c r="K262" s="176">
        <f>K205/RES_summary!K$19</f>
        <v>9.1012333059374662</v>
      </c>
      <c r="L262" s="176">
        <f>L205/RES_summary!L$19</f>
        <v>9.2140970628373289</v>
      </c>
      <c r="M262" s="176">
        <f>M205/RES_summary!M$19</f>
        <v>9.1629829989634466</v>
      </c>
      <c r="N262" s="176">
        <f>N205/RES_summary!N$19</f>
        <v>9.0535171923512987</v>
      </c>
      <c r="O262" s="176">
        <f>O205/RES_summary!O$19</f>
        <v>9.7458835464912319</v>
      </c>
      <c r="P262" s="176">
        <f>P205/RES_summary!P$19</f>
        <v>9.0849045305393403</v>
      </c>
      <c r="Q262" s="176">
        <f>Q205/RES_summary!Q$19</f>
        <v>11.538779181718853</v>
      </c>
    </row>
    <row r="264" spans="1:17" ht="12" customHeight="1" x14ac:dyDescent="0.25">
      <c r="A264" s="152" t="s">
        <v>195</v>
      </c>
      <c r="B264" s="184">
        <f>B207/RES_summary!B$19</f>
        <v>2.3142963913414318</v>
      </c>
      <c r="C264" s="184">
        <f>C207/RES_summary!C$19</f>
        <v>2.1605869777926823</v>
      </c>
      <c r="D264" s="184">
        <f>D207/RES_summary!D$19</f>
        <v>1.9293829170739838</v>
      </c>
      <c r="E264" s="184">
        <f>E207/RES_summary!E$19</f>
        <v>2.2483969157146149</v>
      </c>
      <c r="F264" s="184">
        <f>F207/RES_summary!F$19</f>
        <v>2.1251956184773513</v>
      </c>
      <c r="G264" s="184">
        <f>G207/RES_summary!G$19</f>
        <v>2.2417487218076277</v>
      </c>
      <c r="H264" s="184">
        <f>H207/RES_summary!H$19</f>
        <v>1.6987978063469078</v>
      </c>
      <c r="I264" s="184">
        <f>I207/RES_summary!I$19</f>
        <v>1.3741716015906249</v>
      </c>
      <c r="J264" s="184">
        <f>J207/RES_summary!J$19</f>
        <v>1.7583806025124074</v>
      </c>
      <c r="K264" s="184">
        <f>K207/RES_summary!K$19</f>
        <v>1.6289034498965198</v>
      </c>
      <c r="L264" s="184">
        <f>L207/RES_summary!L$19</f>
        <v>1.7946499663382363</v>
      </c>
      <c r="M264" s="184">
        <f>M207/RES_summary!M$19</f>
        <v>1.6009261483980683</v>
      </c>
      <c r="N264" s="184">
        <f>N207/RES_summary!N$19</f>
        <v>1.6856139853081977</v>
      </c>
      <c r="O264" s="184">
        <f>O207/RES_summary!O$19</f>
        <v>1.6860622050322198</v>
      </c>
      <c r="P264" s="184">
        <f>P207/RES_summary!P$19</f>
        <v>1.6754816138995643</v>
      </c>
      <c r="Q264" s="184">
        <f>Q207/RES_summary!Q$19</f>
        <v>1.7357342081225431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2.3142963913414318</v>
      </c>
      <c r="C279" s="178">
        <f>C222/RES_summary!C$19</f>
        <v>2.1605869777926823</v>
      </c>
      <c r="D279" s="178">
        <f>D222/RES_summary!D$19</f>
        <v>1.9293829170739838</v>
      </c>
      <c r="E279" s="178">
        <f>E222/RES_summary!E$19</f>
        <v>2.2483969157146149</v>
      </c>
      <c r="F279" s="178">
        <f>F222/RES_summary!F$19</f>
        <v>2.1251956184773513</v>
      </c>
      <c r="G279" s="178">
        <f>G222/RES_summary!G$19</f>
        <v>2.2417487218076277</v>
      </c>
      <c r="H279" s="178">
        <f>H222/RES_summary!H$19</f>
        <v>1.6987978063469078</v>
      </c>
      <c r="I279" s="178">
        <f>I222/RES_summary!I$19</f>
        <v>1.3741716015906249</v>
      </c>
      <c r="J279" s="178">
        <f>J222/RES_summary!J$19</f>
        <v>1.7583806025124074</v>
      </c>
      <c r="K279" s="178">
        <f>K222/RES_summary!K$19</f>
        <v>1.6289034498965198</v>
      </c>
      <c r="L279" s="178">
        <f>L222/RES_summary!L$19</f>
        <v>1.7946499663382363</v>
      </c>
      <c r="M279" s="178">
        <f>M222/RES_summary!M$19</f>
        <v>1.6009261483980683</v>
      </c>
      <c r="N279" s="178">
        <f>N222/RES_summary!N$19</f>
        <v>1.6856139853081977</v>
      </c>
      <c r="O279" s="178">
        <f>O222/RES_summary!O$19</f>
        <v>1.6860622050322198</v>
      </c>
      <c r="P279" s="178">
        <f>P222/RES_summary!P$19</f>
        <v>1.6754816138995643</v>
      </c>
      <c r="Q279" s="178">
        <f>Q222/RES_summary!Q$19</f>
        <v>1.7357342081225431</v>
      </c>
    </row>
    <row r="280" spans="1:17" ht="12" customHeight="1" x14ac:dyDescent="0.25">
      <c r="A280" s="23" t="s">
        <v>57</v>
      </c>
      <c r="B280" s="177">
        <f>B223/RES_summary!B$19</f>
        <v>3.7400172546493016</v>
      </c>
      <c r="C280" s="177">
        <f>C223/RES_summary!C$19</f>
        <v>3.7822454040655842</v>
      </c>
      <c r="D280" s="177">
        <f>D223/RES_summary!D$19</f>
        <v>3.7558912922919099</v>
      </c>
      <c r="E280" s="177">
        <f>E223/RES_summary!E$19</f>
        <v>3.9933533872823914</v>
      </c>
      <c r="F280" s="177">
        <f>F223/RES_summary!F$19</f>
        <v>3.9748817458019094</v>
      </c>
      <c r="G280" s="177">
        <f>G223/RES_summary!G$19</f>
        <v>4.3953315019825672</v>
      </c>
      <c r="H280" s="177">
        <f>H223/RES_summary!H$19</f>
        <v>4.0514408135829862</v>
      </c>
      <c r="I280" s="177">
        <f>I223/RES_summary!I$19</f>
        <v>4.031870240023153</v>
      </c>
      <c r="J280" s="177">
        <f>J223/RES_summary!J$19</f>
        <v>3.980061486642418</v>
      </c>
      <c r="K280" s="177">
        <f>K223/RES_summary!K$19</f>
        <v>3.6434248593603784</v>
      </c>
      <c r="L280" s="177">
        <f>L223/RES_summary!L$19</f>
        <v>3.795501194631596</v>
      </c>
      <c r="M280" s="177">
        <f>M223/RES_summary!M$19</f>
        <v>3.5891999526390763</v>
      </c>
      <c r="N280" s="177">
        <f>N223/RES_summary!N$19</f>
        <v>3.6185186451077187</v>
      </c>
      <c r="O280" s="177">
        <f>O223/RES_summary!O$19</f>
        <v>3.5801559657102069</v>
      </c>
      <c r="P280" s="177">
        <f>P223/RES_summary!P$19</f>
        <v>3.5089802063555271</v>
      </c>
      <c r="Q280" s="177">
        <f>Q223/RES_summary!Q$19</f>
        <v>3.5425648739224234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6.9671772665523032E-2</v>
      </c>
      <c r="D285" s="168">
        <f t="shared" ref="D285:Q285" si="71">SUM(D286,D289,D291,D300)</f>
        <v>7.3745916107061008E-2</v>
      </c>
      <c r="E285" s="168">
        <f t="shared" si="71"/>
        <v>0</v>
      </c>
      <c r="F285" s="168">
        <f t="shared" si="71"/>
        <v>9.456074673553351E-2</v>
      </c>
      <c r="G285" s="168">
        <f t="shared" si="71"/>
        <v>7.4413325122400814E-2</v>
      </c>
      <c r="H285" s="168">
        <f t="shared" si="71"/>
        <v>0.10090687238040298</v>
      </c>
      <c r="I285" s="168">
        <f t="shared" si="71"/>
        <v>7.7865164580191687E-2</v>
      </c>
      <c r="J285" s="168">
        <f t="shared" si="71"/>
        <v>9.923586531445161E-2</v>
      </c>
      <c r="K285" s="168">
        <f t="shared" si="71"/>
        <v>0.10228329825288668</v>
      </c>
      <c r="L285" s="168">
        <f t="shared" si="71"/>
        <v>0</v>
      </c>
      <c r="M285" s="168">
        <f t="shared" si="71"/>
        <v>0.10958869583824218</v>
      </c>
      <c r="N285" s="168">
        <f t="shared" si="71"/>
        <v>0.12201862942858691</v>
      </c>
      <c r="O285" s="168">
        <f t="shared" si="71"/>
        <v>0</v>
      </c>
      <c r="P285" s="168">
        <f t="shared" si="71"/>
        <v>0</v>
      </c>
      <c r="Q285" s="168">
        <f t="shared" si="71"/>
        <v>2.6738329433675836E-2</v>
      </c>
    </row>
    <row r="286" spans="1:17" ht="12" customHeight="1" x14ac:dyDescent="0.25">
      <c r="A286" s="158" t="s">
        <v>65</v>
      </c>
      <c r="B286" s="157"/>
      <c r="C286" s="157">
        <f>SUM(C287:C288)</f>
        <v>4.4324817612741804E-2</v>
      </c>
      <c r="D286" s="157">
        <f t="shared" ref="D286:Q286" si="72">SUM(D287:D288)</f>
        <v>4.6360914273680678E-2</v>
      </c>
      <c r="E286" s="157">
        <f t="shared" si="72"/>
        <v>0</v>
      </c>
      <c r="F286" s="157">
        <f t="shared" si="72"/>
        <v>5.8276080058929758E-2</v>
      </c>
      <c r="G286" s="157">
        <f t="shared" si="72"/>
        <v>4.7241491284430455E-2</v>
      </c>
      <c r="H286" s="157">
        <f t="shared" si="72"/>
        <v>6.5530685208329498E-2</v>
      </c>
      <c r="I286" s="157">
        <f t="shared" si="72"/>
        <v>5.3266550579548516E-2</v>
      </c>
      <c r="J286" s="157">
        <f t="shared" si="72"/>
        <v>6.6823894742301673E-2</v>
      </c>
      <c r="K286" s="157">
        <f t="shared" si="72"/>
        <v>7.0313618728952004E-2</v>
      </c>
      <c r="L286" s="157">
        <f t="shared" si="72"/>
        <v>0</v>
      </c>
      <c r="M286" s="157">
        <f t="shared" si="72"/>
        <v>6.9357155399853293E-2</v>
      </c>
      <c r="N286" s="157">
        <f t="shared" si="72"/>
        <v>8.2352721579213764E-2</v>
      </c>
      <c r="O286" s="157">
        <f t="shared" si="72"/>
        <v>0</v>
      </c>
      <c r="P286" s="157">
        <f t="shared" si="72"/>
        <v>0</v>
      </c>
      <c r="Q286" s="157">
        <f t="shared" si="72"/>
        <v>1.6225503690482212E-2</v>
      </c>
    </row>
    <row r="287" spans="1:17" ht="12" customHeight="1" x14ac:dyDescent="0.25">
      <c r="A287" s="23" t="s">
        <v>153</v>
      </c>
      <c r="B287" s="156"/>
      <c r="C287" s="156">
        <f>RES_hhdet_in_fec!C$107</f>
        <v>4.4136119647788352E-2</v>
      </c>
      <c r="D287" s="156">
        <f>RES_hhdet_in_fec!D$107</f>
        <v>4.6144462136455185E-2</v>
      </c>
      <c r="E287" s="156">
        <f>RES_hhdet_in_fec!E$107</f>
        <v>0</v>
      </c>
      <c r="F287" s="156">
        <f>RES_hhdet_in_fec!F$107</f>
        <v>5.7914284667117337E-2</v>
      </c>
      <c r="G287" s="156">
        <f>RES_hhdet_in_fec!G$107</f>
        <v>4.6977294834095913E-2</v>
      </c>
      <c r="H287" s="156">
        <f>RES_hhdet_in_fec!H$107</f>
        <v>6.5195299009727106E-2</v>
      </c>
      <c r="I287" s="156">
        <f>RES_hhdet_in_fec!I$107</f>
        <v>5.3086691915532516E-2</v>
      </c>
      <c r="J287" s="156">
        <f>RES_hhdet_in_fec!J$107</f>
        <v>6.6605499235922613E-2</v>
      </c>
      <c r="K287" s="156">
        <f>RES_hhdet_in_fec!K$107</f>
        <v>7.0105358694470488E-2</v>
      </c>
      <c r="L287" s="156">
        <f>RES_hhdet_in_fec!L$107</f>
        <v>0</v>
      </c>
      <c r="M287" s="156">
        <f>RES_hhdet_in_fec!M$107</f>
        <v>6.9047175662164298E-2</v>
      </c>
      <c r="N287" s="156">
        <f>RES_hhdet_in_fec!N$107</f>
        <v>8.2123009008257142E-2</v>
      </c>
      <c r="O287" s="156">
        <f>RES_hhdet_in_fec!O$107</f>
        <v>0</v>
      </c>
      <c r="P287" s="156">
        <f>RES_hhdet_in_fec!P$107</f>
        <v>0</v>
      </c>
      <c r="Q287" s="156">
        <f>RES_hhdet_in_fec!Q$107</f>
        <v>1.6145407547950626E-2</v>
      </c>
    </row>
    <row r="288" spans="1:17" ht="12" customHeight="1" x14ac:dyDescent="0.25">
      <c r="A288" s="23" t="s">
        <v>60</v>
      </c>
      <c r="B288" s="156"/>
      <c r="C288" s="156">
        <f>RES_hhdet_in_fec!C$108</f>
        <v>1.8869796495345293E-4</v>
      </c>
      <c r="D288" s="156">
        <f>RES_hhdet_in_fec!D$108</f>
        <v>2.1645213722549429E-4</v>
      </c>
      <c r="E288" s="156">
        <f>RES_hhdet_in_fec!E$108</f>
        <v>0</v>
      </c>
      <c r="F288" s="156">
        <f>RES_hhdet_in_fec!F$108</f>
        <v>3.6179539181241822E-4</v>
      </c>
      <c r="G288" s="156">
        <f>RES_hhdet_in_fec!G$108</f>
        <v>2.6419645033454447E-4</v>
      </c>
      <c r="H288" s="156">
        <f>RES_hhdet_in_fec!H$108</f>
        <v>3.3538619860239111E-4</v>
      </c>
      <c r="I288" s="156">
        <f>RES_hhdet_in_fec!I$108</f>
        <v>1.7985866401599987E-4</v>
      </c>
      <c r="J288" s="156">
        <f>RES_hhdet_in_fec!J$108</f>
        <v>2.183955063790572E-4</v>
      </c>
      <c r="K288" s="156">
        <f>RES_hhdet_in_fec!K$108</f>
        <v>2.0826003448151816E-4</v>
      </c>
      <c r="L288" s="156">
        <f>RES_hhdet_in_fec!L$108</f>
        <v>0</v>
      </c>
      <c r="M288" s="156">
        <f>RES_hhdet_in_fec!M$108</f>
        <v>3.0997973768899436E-4</v>
      </c>
      <c r="N288" s="156">
        <f>RES_hhdet_in_fec!N$108</f>
        <v>2.2971257095662554E-4</v>
      </c>
      <c r="O288" s="156">
        <f>RES_hhdet_in_fec!O$108</f>
        <v>0</v>
      </c>
      <c r="P288" s="156">
        <f>RES_hhdet_in_fec!P$108</f>
        <v>0</v>
      </c>
      <c r="Q288" s="156">
        <f>RES_hhdet_in_fec!Q$108</f>
        <v>8.0096142531586536E-5</v>
      </c>
    </row>
    <row r="289" spans="1:17" ht="12" customHeight="1" x14ac:dyDescent="0.25">
      <c r="A289" s="158" t="s">
        <v>112</v>
      </c>
      <c r="B289" s="157"/>
      <c r="C289" s="157">
        <f>C290</f>
        <v>2.984196451445324E-3</v>
      </c>
      <c r="D289" s="157">
        <f t="shared" ref="D289:Q289" si="73">D290</f>
        <v>2.4790627119135253E-3</v>
      </c>
      <c r="E289" s="157">
        <f t="shared" si="73"/>
        <v>0</v>
      </c>
      <c r="F289" s="157">
        <f t="shared" si="73"/>
        <v>3.011382591286936E-3</v>
      </c>
      <c r="G289" s="157">
        <f t="shared" si="73"/>
        <v>2.9762727905175974E-3</v>
      </c>
      <c r="H289" s="157">
        <f t="shared" si="73"/>
        <v>2.6124614835227795E-3</v>
      </c>
      <c r="I289" s="157">
        <f t="shared" si="73"/>
        <v>1.473609016744423E-3</v>
      </c>
      <c r="J289" s="157">
        <f t="shared" si="73"/>
        <v>4.5429786043419389E-3</v>
      </c>
      <c r="K289" s="157">
        <f t="shared" si="73"/>
        <v>3.6918586353641321E-3</v>
      </c>
      <c r="L289" s="157">
        <f t="shared" si="73"/>
        <v>0</v>
      </c>
      <c r="M289" s="157">
        <f t="shared" si="73"/>
        <v>4.8279893357375337E-3</v>
      </c>
      <c r="N289" s="157">
        <f t="shared" si="73"/>
        <v>6.400286159589999E-3</v>
      </c>
      <c r="O289" s="157">
        <f t="shared" si="73"/>
        <v>0</v>
      </c>
      <c r="P289" s="157">
        <f t="shared" si="73"/>
        <v>0</v>
      </c>
      <c r="Q289" s="157">
        <f t="shared" si="73"/>
        <v>1.8361556426008589E-3</v>
      </c>
    </row>
    <row r="290" spans="1:17" ht="12" customHeight="1" x14ac:dyDescent="0.25">
      <c r="A290" s="23" t="s">
        <v>60</v>
      </c>
      <c r="B290" s="156"/>
      <c r="C290" s="156">
        <f>RES_hhdet_in_fec!C$110</f>
        <v>2.984196451445324E-3</v>
      </c>
      <c r="D290" s="156">
        <f>RES_hhdet_in_fec!D$110</f>
        <v>2.4790627119135253E-3</v>
      </c>
      <c r="E290" s="156">
        <f>RES_hhdet_in_fec!E$110</f>
        <v>0</v>
      </c>
      <c r="F290" s="156">
        <f>RES_hhdet_in_fec!F$110</f>
        <v>3.011382591286936E-3</v>
      </c>
      <c r="G290" s="156">
        <f>RES_hhdet_in_fec!G$110</f>
        <v>2.9762727905175974E-3</v>
      </c>
      <c r="H290" s="156">
        <f>RES_hhdet_in_fec!H$110</f>
        <v>2.6124614835227795E-3</v>
      </c>
      <c r="I290" s="156">
        <f>RES_hhdet_in_fec!I$110</f>
        <v>1.473609016744423E-3</v>
      </c>
      <c r="J290" s="156">
        <f>RES_hhdet_in_fec!J$110</f>
        <v>4.5429786043419389E-3</v>
      </c>
      <c r="K290" s="156">
        <f>RES_hhdet_in_fec!K$110</f>
        <v>3.6918586353641321E-3</v>
      </c>
      <c r="L290" s="156">
        <f>RES_hhdet_in_fec!L$110</f>
        <v>0</v>
      </c>
      <c r="M290" s="156">
        <f>RES_hhdet_in_fec!M$110</f>
        <v>4.8279893357375337E-3</v>
      </c>
      <c r="N290" s="156">
        <f>RES_hhdet_in_fec!N$110</f>
        <v>6.400286159589999E-3</v>
      </c>
      <c r="O290" s="156">
        <f>RES_hhdet_in_fec!O$110</f>
        <v>0</v>
      </c>
      <c r="P290" s="156">
        <f>RES_hhdet_in_fec!P$110</f>
        <v>0</v>
      </c>
      <c r="Q290" s="156">
        <f>RES_hhdet_in_fec!Q$110</f>
        <v>1.8361556426008589E-3</v>
      </c>
    </row>
    <row r="291" spans="1:17" ht="12" customHeight="1" x14ac:dyDescent="0.25">
      <c r="A291" s="158" t="s">
        <v>63</v>
      </c>
      <c r="B291" s="157"/>
      <c r="C291" s="157">
        <f>SUM(C292:C293,C296:C297)</f>
        <v>1.6043618236324796E-2</v>
      </c>
      <c r="D291" s="157">
        <f t="shared" ref="D291:Q291" si="74">SUM(D292:D293,D296:D297)</f>
        <v>1.8080145413879659E-2</v>
      </c>
      <c r="E291" s="157">
        <f t="shared" si="74"/>
        <v>0</v>
      </c>
      <c r="F291" s="157">
        <f t="shared" si="74"/>
        <v>2.3329587588371427E-2</v>
      </c>
      <c r="G291" s="157">
        <f t="shared" si="74"/>
        <v>1.7604274025868373E-2</v>
      </c>
      <c r="H291" s="157">
        <f t="shared" si="74"/>
        <v>2.3191012060091193E-2</v>
      </c>
      <c r="I291" s="157">
        <f t="shared" si="74"/>
        <v>1.6140404265467482E-2</v>
      </c>
      <c r="J291" s="157">
        <f t="shared" si="74"/>
        <v>1.9585857477051313E-2</v>
      </c>
      <c r="K291" s="157">
        <f t="shared" si="74"/>
        <v>1.942587190167757E-2</v>
      </c>
      <c r="L291" s="157">
        <f t="shared" si="74"/>
        <v>0</v>
      </c>
      <c r="M291" s="157">
        <f t="shared" si="74"/>
        <v>2.587307561968601E-2</v>
      </c>
      <c r="N291" s="157">
        <f t="shared" si="74"/>
        <v>2.3656064601011252E-2</v>
      </c>
      <c r="O291" s="157">
        <f t="shared" si="74"/>
        <v>0</v>
      </c>
      <c r="P291" s="157">
        <f t="shared" si="74"/>
        <v>0</v>
      </c>
      <c r="Q291" s="157">
        <f t="shared" si="74"/>
        <v>5.8768674859547582E-3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1.5817816634984203E-2</v>
      </c>
      <c r="D296" s="162">
        <f>RES_hhdet_in_fec!D$116</f>
        <v>1.7485336246222297E-2</v>
      </c>
      <c r="E296" s="162">
        <f>RES_hhdet_in_fec!E$116</f>
        <v>0</v>
      </c>
      <c r="F296" s="162">
        <f>RES_hhdet_in_fec!F$116</f>
        <v>2.2645664086443293E-2</v>
      </c>
      <c r="G296" s="162">
        <f>RES_hhdet_in_fec!G$116</f>
        <v>1.5433615774717241E-2</v>
      </c>
      <c r="H296" s="162">
        <f>RES_hhdet_in_fec!H$116</f>
        <v>2.118449734776762E-2</v>
      </c>
      <c r="I296" s="162">
        <f>RES_hhdet_in_fec!I$116</f>
        <v>1.2071727415198571E-2</v>
      </c>
      <c r="J296" s="162">
        <f>RES_hhdet_in_fec!J$116</f>
        <v>1.6290757762532578E-2</v>
      </c>
      <c r="K296" s="162">
        <f>RES_hhdet_in_fec!K$116</f>
        <v>1.5318748757455036E-2</v>
      </c>
      <c r="L296" s="162">
        <f>RES_hhdet_in_fec!L$116</f>
        <v>0</v>
      </c>
      <c r="M296" s="162">
        <f>RES_hhdet_in_fec!M$116</f>
        <v>2.4342920605284497E-2</v>
      </c>
      <c r="N296" s="162">
        <f>RES_hhdet_in_fec!N$116</f>
        <v>2.0537262226508382E-2</v>
      </c>
      <c r="O296" s="162">
        <f>RES_hhdet_in_fec!O$116</f>
        <v>0</v>
      </c>
      <c r="P296" s="162">
        <f>RES_hhdet_in_fec!P$116</f>
        <v>0</v>
      </c>
      <c r="Q296" s="162">
        <f>RES_hhdet_in_fec!Q$116</f>
        <v>4.0337573212976116E-3</v>
      </c>
    </row>
    <row r="297" spans="1:17" ht="12" customHeight="1" x14ac:dyDescent="0.25">
      <c r="A297" s="161" t="s">
        <v>141</v>
      </c>
      <c r="B297" s="160"/>
      <c r="C297" s="160">
        <f>SUM(C298:C299)</f>
        <v>2.2580160134059429E-4</v>
      </c>
      <c r="D297" s="160">
        <f t="shared" ref="D297:Q297" si="76">SUM(D298:D299)</f>
        <v>5.9480916765736018E-4</v>
      </c>
      <c r="E297" s="160">
        <f t="shared" si="76"/>
        <v>0</v>
      </c>
      <c r="F297" s="160">
        <f t="shared" si="76"/>
        <v>6.8392350192813384E-4</v>
      </c>
      <c r="G297" s="160">
        <f t="shared" si="76"/>
        <v>2.1706582511511335E-3</v>
      </c>
      <c r="H297" s="160">
        <f t="shared" si="76"/>
        <v>2.0065147123235717E-3</v>
      </c>
      <c r="I297" s="160">
        <f t="shared" si="76"/>
        <v>4.0686768502689111E-3</v>
      </c>
      <c r="J297" s="160">
        <f t="shared" si="76"/>
        <v>3.2950997145187368E-3</v>
      </c>
      <c r="K297" s="160">
        <f t="shared" si="76"/>
        <v>4.1071231442225357E-3</v>
      </c>
      <c r="L297" s="160">
        <f t="shared" si="76"/>
        <v>0</v>
      </c>
      <c r="M297" s="160">
        <f t="shared" si="76"/>
        <v>1.5301550144015139E-3</v>
      </c>
      <c r="N297" s="160">
        <f t="shared" si="76"/>
        <v>3.1188023745028705E-3</v>
      </c>
      <c r="O297" s="160">
        <f t="shared" si="76"/>
        <v>0</v>
      </c>
      <c r="P297" s="160">
        <f t="shared" si="76"/>
        <v>0</v>
      </c>
      <c r="Q297" s="160">
        <f t="shared" si="76"/>
        <v>1.8431101646571471E-3</v>
      </c>
    </row>
    <row r="298" spans="1:17" ht="12" customHeight="1" x14ac:dyDescent="0.25">
      <c r="A298" s="148" t="s">
        <v>60</v>
      </c>
      <c r="B298" s="156"/>
      <c r="C298" s="156">
        <f>RES_hhdet_in_fec!C$118</f>
        <v>1.2012204871876557E-4</v>
      </c>
      <c r="D298" s="156">
        <f>RES_hhdet_in_fec!D$118</f>
        <v>3.2540101182621244E-4</v>
      </c>
      <c r="E298" s="156">
        <f>RES_hhdet_in_fec!E$118</f>
        <v>0</v>
      </c>
      <c r="F298" s="156">
        <f>RES_hhdet_in_fec!F$118</f>
        <v>3.8724435838004452E-4</v>
      </c>
      <c r="G298" s="156">
        <f>RES_hhdet_in_fec!G$118</f>
        <v>1.227441871004255E-3</v>
      </c>
      <c r="H298" s="156">
        <f>RES_hhdet_in_fec!H$118</f>
        <v>1.1029000712580856E-3</v>
      </c>
      <c r="I298" s="156">
        <f>RES_hhdet_in_fec!I$118</f>
        <v>2.1405465081071082E-3</v>
      </c>
      <c r="J298" s="156">
        <f>RES_hhdet_in_fec!J$118</f>
        <v>1.6945929973422951E-3</v>
      </c>
      <c r="K298" s="156">
        <f>RES_hhdet_in_fec!K$118</f>
        <v>2.0878541053127703E-3</v>
      </c>
      <c r="L298" s="156">
        <f>RES_hhdet_in_fec!L$118</f>
        <v>0</v>
      </c>
      <c r="M298" s="156">
        <f>RES_hhdet_in_fec!M$118</f>
        <v>8.4609033361908437E-4</v>
      </c>
      <c r="N298" s="156">
        <f>RES_hhdet_in_fec!N$118</f>
        <v>1.6663607849378955E-3</v>
      </c>
      <c r="O298" s="156">
        <f>RES_hhdet_in_fec!O$118</f>
        <v>0</v>
      </c>
      <c r="P298" s="156">
        <f>RES_hhdet_in_fec!P$118</f>
        <v>0</v>
      </c>
      <c r="Q298" s="156">
        <f>RES_hhdet_in_fec!Q$118</f>
        <v>1.0881451422517035E-3</v>
      </c>
    </row>
    <row r="299" spans="1:17" ht="12" customHeight="1" x14ac:dyDescent="0.25">
      <c r="A299" s="148" t="s">
        <v>59</v>
      </c>
      <c r="B299" s="156"/>
      <c r="C299" s="156">
        <f>RES_hhdet_in_fec!C$119</f>
        <v>1.0567955262182873E-4</v>
      </c>
      <c r="D299" s="156">
        <f>RES_hhdet_in_fec!D$119</f>
        <v>2.694081558311478E-4</v>
      </c>
      <c r="E299" s="156">
        <f>RES_hhdet_in_fec!E$119</f>
        <v>0</v>
      </c>
      <c r="F299" s="156">
        <f>RES_hhdet_in_fec!F$119</f>
        <v>2.9667914354808932E-4</v>
      </c>
      <c r="G299" s="156">
        <f>RES_hhdet_in_fec!G$119</f>
        <v>9.432163801468788E-4</v>
      </c>
      <c r="H299" s="156">
        <f>RES_hhdet_in_fec!H$119</f>
        <v>9.0361464106548592E-4</v>
      </c>
      <c r="I299" s="156">
        <f>RES_hhdet_in_fec!I$119</f>
        <v>1.9281303421618025E-3</v>
      </c>
      <c r="J299" s="156">
        <f>RES_hhdet_in_fec!J$119</f>
        <v>1.6005067171764415E-3</v>
      </c>
      <c r="K299" s="156">
        <f>RES_hhdet_in_fec!K$119</f>
        <v>2.0192690389097658E-3</v>
      </c>
      <c r="L299" s="156">
        <f>RES_hhdet_in_fec!L$119</f>
        <v>0</v>
      </c>
      <c r="M299" s="156">
        <f>RES_hhdet_in_fec!M$119</f>
        <v>6.8406468078242941E-4</v>
      </c>
      <c r="N299" s="156">
        <f>RES_hhdet_in_fec!N$119</f>
        <v>1.452441589564975E-3</v>
      </c>
      <c r="O299" s="156">
        <f>RES_hhdet_in_fec!O$119</f>
        <v>0</v>
      </c>
      <c r="P299" s="156">
        <f>RES_hhdet_in_fec!P$119</f>
        <v>0</v>
      </c>
      <c r="Q299" s="156">
        <f>RES_hhdet_in_fec!Q$119</f>
        <v>7.5496502240544351E-4</v>
      </c>
    </row>
    <row r="300" spans="1:17" ht="12" customHeight="1" x14ac:dyDescent="0.25">
      <c r="A300" s="158" t="s">
        <v>62</v>
      </c>
      <c r="B300" s="157"/>
      <c r="C300" s="157">
        <f>SUM(C301:C302)</f>
        <v>6.3191403650111081E-3</v>
      </c>
      <c r="D300" s="157">
        <f t="shared" ref="D300:Q300" si="77">SUM(D301:D302)</f>
        <v>6.8257937075871349E-3</v>
      </c>
      <c r="E300" s="157">
        <f t="shared" si="77"/>
        <v>0</v>
      </c>
      <c r="F300" s="157">
        <f t="shared" si="77"/>
        <v>9.9436964969453895E-3</v>
      </c>
      <c r="G300" s="157">
        <f t="shared" si="77"/>
        <v>6.5912870215843952E-3</v>
      </c>
      <c r="H300" s="157">
        <f t="shared" si="77"/>
        <v>9.5727136284595171E-3</v>
      </c>
      <c r="I300" s="157">
        <f t="shared" si="77"/>
        <v>6.9846007184312638E-3</v>
      </c>
      <c r="J300" s="157">
        <f t="shared" si="77"/>
        <v>8.283134490756688E-3</v>
      </c>
      <c r="K300" s="157">
        <f t="shared" si="77"/>
        <v>8.8519489868929806E-3</v>
      </c>
      <c r="L300" s="157">
        <f t="shared" si="77"/>
        <v>0</v>
      </c>
      <c r="M300" s="157">
        <f t="shared" si="77"/>
        <v>9.5304754829653501E-3</v>
      </c>
      <c r="N300" s="157">
        <f t="shared" si="77"/>
        <v>9.6095570887718921E-3</v>
      </c>
      <c r="O300" s="157">
        <f t="shared" si="77"/>
        <v>0</v>
      </c>
      <c r="P300" s="157">
        <f t="shared" si="77"/>
        <v>0</v>
      </c>
      <c r="Q300" s="157">
        <f t="shared" si="77"/>
        <v>2.7998026146380047E-3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6.3191403650111081E-3</v>
      </c>
      <c r="D302" s="57">
        <f>RES_hhdet_in_fec!D$122</f>
        <v>6.8257937075871349E-3</v>
      </c>
      <c r="E302" s="57">
        <f>RES_hhdet_in_fec!E$122</f>
        <v>0</v>
      </c>
      <c r="F302" s="57">
        <f>RES_hhdet_in_fec!F$122</f>
        <v>9.9436964969453895E-3</v>
      </c>
      <c r="G302" s="57">
        <f>RES_hhdet_in_fec!G$122</f>
        <v>6.5912870215843952E-3</v>
      </c>
      <c r="H302" s="57">
        <f>RES_hhdet_in_fec!H$122</f>
        <v>9.5727136284595171E-3</v>
      </c>
      <c r="I302" s="57">
        <f>RES_hhdet_in_fec!I$122</f>
        <v>6.9846007184312638E-3</v>
      </c>
      <c r="J302" s="57">
        <f>RES_hhdet_in_fec!J$122</f>
        <v>8.283134490756688E-3</v>
      </c>
      <c r="K302" s="57">
        <f>RES_hhdet_in_fec!K$122</f>
        <v>8.8519489868929806E-3</v>
      </c>
      <c r="L302" s="57">
        <f>RES_hhdet_in_fec!L$122</f>
        <v>0</v>
      </c>
      <c r="M302" s="57">
        <f>RES_hhdet_in_fec!M$122</f>
        <v>9.5304754829653501E-3</v>
      </c>
      <c r="N302" s="57">
        <f>RES_hhdet_in_fec!N$122</f>
        <v>9.6095570887718921E-3</v>
      </c>
      <c r="O302" s="57">
        <f>RES_hhdet_in_fec!O$122</f>
        <v>0</v>
      </c>
      <c r="P302" s="57">
        <f>RES_hhdet_in_fec!P$122</f>
        <v>0</v>
      </c>
      <c r="Q302" s="57">
        <f>RES_hhdet_in_fec!Q$122</f>
        <v>2.7998026146380047E-3</v>
      </c>
    </row>
    <row r="304" spans="1:17" ht="12" customHeight="1" x14ac:dyDescent="0.25">
      <c r="A304" s="152" t="s">
        <v>192</v>
      </c>
      <c r="B304" s="168"/>
      <c r="C304" s="168">
        <f>SUM(C305,C308,C310,C319)</f>
        <v>5.7431576120438241E-2</v>
      </c>
      <c r="D304" s="168">
        <f t="shared" ref="D304:Q304" si="78">SUM(D305,D308,D310,D319)</f>
        <v>6.0448442269243188E-2</v>
      </c>
      <c r="E304" s="168">
        <f t="shared" si="78"/>
        <v>0</v>
      </c>
      <c r="F304" s="168">
        <f t="shared" si="78"/>
        <v>7.8574496774613117E-2</v>
      </c>
      <c r="G304" s="168">
        <f t="shared" si="78"/>
        <v>6.3153318423188498E-2</v>
      </c>
      <c r="H304" s="168">
        <f t="shared" si="78"/>
        <v>8.4668588157405314E-2</v>
      </c>
      <c r="I304" s="168">
        <f t="shared" si="78"/>
        <v>6.5007118030365546E-2</v>
      </c>
      <c r="J304" s="168">
        <f t="shared" si="78"/>
        <v>8.8495302590758204E-2</v>
      </c>
      <c r="K304" s="168">
        <f t="shared" si="78"/>
        <v>9.0161727018719134E-2</v>
      </c>
      <c r="L304" s="168">
        <f t="shared" si="78"/>
        <v>0</v>
      </c>
      <c r="M304" s="168">
        <f t="shared" si="78"/>
        <v>0.10018836374988749</v>
      </c>
      <c r="N304" s="168">
        <f t="shared" si="78"/>
        <v>0.11563690889879685</v>
      </c>
      <c r="O304" s="168">
        <f t="shared" si="78"/>
        <v>0</v>
      </c>
      <c r="P304" s="168">
        <f t="shared" si="78"/>
        <v>0</v>
      </c>
      <c r="Q304" s="168">
        <f t="shared" si="78"/>
        <v>2.7920137668608486E-2</v>
      </c>
    </row>
    <row r="305" spans="1:17" ht="12" customHeight="1" x14ac:dyDescent="0.25">
      <c r="A305" s="158" t="s">
        <v>65</v>
      </c>
      <c r="B305" s="157"/>
      <c r="C305" s="157">
        <f>SUM(C306:C307)</f>
        <v>3.5340533738646956E-2</v>
      </c>
      <c r="D305" s="157">
        <f t="shared" ref="D305:Q305" si="79">SUM(D306:D307)</f>
        <v>3.7155466439575471E-2</v>
      </c>
      <c r="E305" s="157">
        <f t="shared" si="79"/>
        <v>0</v>
      </c>
      <c r="F305" s="157">
        <f t="shared" si="79"/>
        <v>4.7295035032509571E-2</v>
      </c>
      <c r="G305" s="157">
        <f t="shared" si="79"/>
        <v>3.8336617956356039E-2</v>
      </c>
      <c r="H305" s="157">
        <f t="shared" si="79"/>
        <v>5.3586454086347927E-2</v>
      </c>
      <c r="I305" s="157">
        <f t="shared" si="79"/>
        <v>4.3239911284299631E-2</v>
      </c>
      <c r="J305" s="157">
        <f t="shared" si="79"/>
        <v>5.4953180693522952E-2</v>
      </c>
      <c r="K305" s="157">
        <f t="shared" si="79"/>
        <v>5.8009722239817568E-2</v>
      </c>
      <c r="L305" s="157">
        <f t="shared" si="79"/>
        <v>0</v>
      </c>
      <c r="M305" s="157">
        <f t="shared" si="79"/>
        <v>5.858116874083618E-2</v>
      </c>
      <c r="N305" s="157">
        <f t="shared" si="79"/>
        <v>6.9614170226164104E-2</v>
      </c>
      <c r="O305" s="157">
        <f t="shared" si="79"/>
        <v>0</v>
      </c>
      <c r="P305" s="157">
        <f t="shared" si="79"/>
        <v>0</v>
      </c>
      <c r="Q305" s="157">
        <f t="shared" si="79"/>
        <v>1.3762171047280241E-2</v>
      </c>
    </row>
    <row r="306" spans="1:17" ht="12" customHeight="1" x14ac:dyDescent="0.25">
      <c r="A306" s="23" t="s">
        <v>153</v>
      </c>
      <c r="B306" s="156"/>
      <c r="C306" s="156">
        <f>RES_hhdet_in_tes!C$107</f>
        <v>3.5131728364507613E-2</v>
      </c>
      <c r="D306" s="156">
        <f>RES_hhdet_in_tes!D$107</f>
        <v>3.6916464712490576E-2</v>
      </c>
      <c r="E306" s="156">
        <f>RES_hhdet_in_tes!E$107</f>
        <v>0</v>
      </c>
      <c r="F306" s="156">
        <f>RES_hhdet_in_tes!F$107</f>
        <v>4.6894553901287238E-2</v>
      </c>
      <c r="G306" s="156">
        <f>RES_hhdet_in_tes!G$107</f>
        <v>3.8046128564377307E-2</v>
      </c>
      <c r="H306" s="156">
        <f>RES_hhdet_in_tes!H$107</f>
        <v>5.3218397466428369E-2</v>
      </c>
      <c r="I306" s="156">
        <f>RES_hhdet_in_tes!I$107</f>
        <v>4.3045687150941737E-2</v>
      </c>
      <c r="J306" s="156">
        <f>RES_hhdet_in_tes!J$107</f>
        <v>5.4716754890420917E-2</v>
      </c>
      <c r="K306" s="156">
        <f>RES_hhdet_in_tes!K$107</f>
        <v>5.7785934739995826E-2</v>
      </c>
      <c r="L306" s="156">
        <f>RES_hhdet_in_tes!L$107</f>
        <v>0</v>
      </c>
      <c r="M306" s="156">
        <f>RES_hhdet_in_tes!M$107</f>
        <v>5.8257477713468689E-2</v>
      </c>
      <c r="N306" s="156">
        <f>RES_hhdet_in_tes!N$107</f>
        <v>6.9378210456387465E-2</v>
      </c>
      <c r="O306" s="156">
        <f>RES_hhdet_in_tes!O$107</f>
        <v>0</v>
      </c>
      <c r="P306" s="156">
        <f>RES_hhdet_in_tes!P$107</f>
        <v>0</v>
      </c>
      <c r="Q306" s="156">
        <f>RES_hhdet_in_tes!Q$107</f>
        <v>1.3680661504079967E-2</v>
      </c>
    </row>
    <row r="307" spans="1:17" ht="12" customHeight="1" x14ac:dyDescent="0.25">
      <c r="A307" s="23" t="s">
        <v>60</v>
      </c>
      <c r="B307" s="156"/>
      <c r="C307" s="156">
        <f>RES_hhdet_in_tes!C$108</f>
        <v>2.0880537413934248E-4</v>
      </c>
      <c r="D307" s="156">
        <f>RES_hhdet_in_tes!D$108</f>
        <v>2.3900172708489332E-4</v>
      </c>
      <c r="E307" s="156">
        <f>RES_hhdet_in_tes!E$108</f>
        <v>0</v>
      </c>
      <c r="F307" s="156">
        <f>RES_hhdet_in_tes!F$108</f>
        <v>4.0048113122233422E-4</v>
      </c>
      <c r="G307" s="156">
        <f>RES_hhdet_in_tes!G$108</f>
        <v>2.9048939197873176E-4</v>
      </c>
      <c r="H307" s="156">
        <f>RES_hhdet_in_tes!H$108</f>
        <v>3.6805661991956145E-4</v>
      </c>
      <c r="I307" s="156">
        <f>RES_hhdet_in_tes!I$108</f>
        <v>1.9422413335789095E-4</v>
      </c>
      <c r="J307" s="156">
        <f>RES_hhdet_in_tes!J$108</f>
        <v>2.3642580310203262E-4</v>
      </c>
      <c r="K307" s="156">
        <f>RES_hhdet_in_tes!K$108</f>
        <v>2.2378749982174124E-4</v>
      </c>
      <c r="L307" s="156">
        <f>RES_hhdet_in_tes!L$108</f>
        <v>0</v>
      </c>
      <c r="M307" s="156">
        <f>RES_hhdet_in_tes!M$108</f>
        <v>3.2369102736748889E-4</v>
      </c>
      <c r="N307" s="156">
        <f>RES_hhdet_in_tes!N$108</f>
        <v>2.359597697766391E-4</v>
      </c>
      <c r="O307" s="156">
        <f>RES_hhdet_in_tes!O$108</f>
        <v>0</v>
      </c>
      <c r="P307" s="156">
        <f>RES_hhdet_in_tes!P$108</f>
        <v>0</v>
      </c>
      <c r="Q307" s="156">
        <f>RES_hhdet_in_tes!Q$108</f>
        <v>8.1509543200274131E-5</v>
      </c>
    </row>
    <row r="308" spans="1:17" ht="12" customHeight="1" x14ac:dyDescent="0.25">
      <c r="A308" s="158" t="s">
        <v>112</v>
      </c>
      <c r="B308" s="157"/>
      <c r="C308" s="157">
        <f>C309</f>
        <v>5.5389823367946048E-3</v>
      </c>
      <c r="D308" s="157">
        <f t="shared" ref="D308:Q308" si="80">D309</f>
        <v>4.7269059846897299E-3</v>
      </c>
      <c r="E308" s="157">
        <f t="shared" si="80"/>
        <v>0</v>
      </c>
      <c r="F308" s="157">
        <f t="shared" si="80"/>
        <v>6.0527542931338102E-3</v>
      </c>
      <c r="G308" s="157">
        <f t="shared" si="80"/>
        <v>6.2074946125740913E-3</v>
      </c>
      <c r="H308" s="157">
        <f t="shared" si="80"/>
        <v>5.693658477651139E-3</v>
      </c>
      <c r="I308" s="157">
        <f t="shared" si="80"/>
        <v>3.3314627585032648E-3</v>
      </c>
      <c r="J308" s="157">
        <f t="shared" si="80"/>
        <v>1.1335922893021367E-2</v>
      </c>
      <c r="K308" s="157">
        <f t="shared" si="80"/>
        <v>9.4616160253548093E-3</v>
      </c>
      <c r="L308" s="157">
        <f t="shared" si="80"/>
        <v>0</v>
      </c>
      <c r="M308" s="157">
        <f t="shared" si="80"/>
        <v>1.4089230223814492E-2</v>
      </c>
      <c r="N308" s="157">
        <f t="shared" si="80"/>
        <v>1.9904769124848197E-2</v>
      </c>
      <c r="O308" s="157">
        <f t="shared" si="80"/>
        <v>0</v>
      </c>
      <c r="P308" s="157">
        <f t="shared" si="80"/>
        <v>0</v>
      </c>
      <c r="Q308" s="157">
        <f t="shared" si="80"/>
        <v>7.1567832314836802E-3</v>
      </c>
    </row>
    <row r="309" spans="1:17" ht="12" customHeight="1" x14ac:dyDescent="0.25">
      <c r="A309" s="23" t="s">
        <v>60</v>
      </c>
      <c r="B309" s="156"/>
      <c r="C309" s="156">
        <f>RES_hhdet_in_tes!C$110</f>
        <v>5.5389823367946048E-3</v>
      </c>
      <c r="D309" s="156">
        <f>RES_hhdet_in_tes!D$110</f>
        <v>4.7269059846897299E-3</v>
      </c>
      <c r="E309" s="156">
        <f>RES_hhdet_in_tes!E$110</f>
        <v>0</v>
      </c>
      <c r="F309" s="156">
        <f>RES_hhdet_in_tes!F$110</f>
        <v>6.0527542931338102E-3</v>
      </c>
      <c r="G309" s="156">
        <f>RES_hhdet_in_tes!G$110</f>
        <v>6.2074946125740913E-3</v>
      </c>
      <c r="H309" s="156">
        <f>RES_hhdet_in_tes!H$110</f>
        <v>5.693658477651139E-3</v>
      </c>
      <c r="I309" s="156">
        <f>RES_hhdet_in_tes!I$110</f>
        <v>3.3314627585032648E-3</v>
      </c>
      <c r="J309" s="156">
        <f>RES_hhdet_in_tes!J$110</f>
        <v>1.1335922893021367E-2</v>
      </c>
      <c r="K309" s="156">
        <f>RES_hhdet_in_tes!K$110</f>
        <v>9.4616160253548093E-3</v>
      </c>
      <c r="L309" s="156">
        <f>RES_hhdet_in_tes!L$110</f>
        <v>0</v>
      </c>
      <c r="M309" s="156">
        <f>RES_hhdet_in_tes!M$110</f>
        <v>1.4089230223814492E-2</v>
      </c>
      <c r="N309" s="156">
        <f>RES_hhdet_in_tes!N$110</f>
        <v>1.9904769124848197E-2</v>
      </c>
      <c r="O309" s="156">
        <f>RES_hhdet_in_tes!O$110</f>
        <v>0</v>
      </c>
      <c r="P309" s="156">
        <f>RES_hhdet_in_tes!P$110</f>
        <v>0</v>
      </c>
      <c r="Q309" s="156">
        <f>RES_hhdet_in_tes!Q$110</f>
        <v>7.1567832314836802E-3</v>
      </c>
    </row>
    <row r="310" spans="1:17" ht="12" customHeight="1" x14ac:dyDescent="0.25">
      <c r="A310" s="158" t="s">
        <v>63</v>
      </c>
      <c r="B310" s="157"/>
      <c r="C310" s="157">
        <f>SUM(C311:C312,C315:C316)</f>
        <v>1.129407162134048E-2</v>
      </c>
      <c r="D310" s="157">
        <f t="shared" ref="D310:Q310" si="81">SUM(D311:D312,D315:D316)</f>
        <v>1.286747032894044E-2</v>
      </c>
      <c r="E310" s="157">
        <f t="shared" si="81"/>
        <v>0</v>
      </c>
      <c r="F310" s="157">
        <f t="shared" si="81"/>
        <v>1.6857040948996933E-2</v>
      </c>
      <c r="G310" s="157">
        <f t="shared" si="81"/>
        <v>1.3040118432158873E-2</v>
      </c>
      <c r="H310" s="157">
        <f t="shared" si="81"/>
        <v>1.7275197386028528E-2</v>
      </c>
      <c r="I310" s="157">
        <f t="shared" si="81"/>
        <v>1.2493390301740348E-2</v>
      </c>
      <c r="J310" s="157">
        <f t="shared" si="81"/>
        <v>1.512982907038295E-2</v>
      </c>
      <c r="K310" s="157">
        <f t="shared" si="81"/>
        <v>1.5122144633833176E-2</v>
      </c>
      <c r="L310" s="157">
        <f t="shared" si="81"/>
        <v>0</v>
      </c>
      <c r="M310" s="157">
        <f t="shared" si="81"/>
        <v>1.9373064227684294E-2</v>
      </c>
      <c r="N310" s="157">
        <f t="shared" si="81"/>
        <v>1.788966347751586E-2</v>
      </c>
      <c r="O310" s="157">
        <f t="shared" si="81"/>
        <v>0</v>
      </c>
      <c r="P310" s="157">
        <f t="shared" si="81"/>
        <v>0</v>
      </c>
      <c r="Q310" s="157">
        <f t="shared" si="81"/>
        <v>4.5830909020320599E-3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1.1102319154945176E-2</v>
      </c>
      <c r="D315" s="162">
        <f>RES_hhdet_in_tes!D$116</f>
        <v>1.2367340913814506E-2</v>
      </c>
      <c r="E315" s="162">
        <f>RES_hhdet_in_tes!E$116</f>
        <v>0</v>
      </c>
      <c r="F315" s="162">
        <f>RES_hhdet_in_tes!F$116</f>
        <v>1.6286423032240746E-2</v>
      </c>
      <c r="G315" s="162">
        <f>RES_hhdet_in_tes!G$116</f>
        <v>1.1217543170780589E-2</v>
      </c>
      <c r="H315" s="162">
        <f>RES_hhdet_in_tes!H$116</f>
        <v>1.556411158871198E-2</v>
      </c>
      <c r="I315" s="162">
        <f>RES_hhdet_in_tes!I$116</f>
        <v>8.9761656538191494E-3</v>
      </c>
      <c r="J315" s="162">
        <f>RES_hhdet_in_tes!J$116</f>
        <v>1.226115855578646E-2</v>
      </c>
      <c r="K315" s="162">
        <f>RES_hhdet_in_tes!K$116</f>
        <v>1.1535443385572601E-2</v>
      </c>
      <c r="L315" s="162">
        <f>RES_hhdet_in_tes!L$116</f>
        <v>0</v>
      </c>
      <c r="M315" s="162">
        <f>RES_hhdet_in_tes!M$116</f>
        <v>1.8068459567024072E-2</v>
      </c>
      <c r="N315" s="162">
        <f>RES_hhdet_in_tes!N$116</f>
        <v>1.5194435340402244E-2</v>
      </c>
      <c r="O315" s="162">
        <f>RES_hhdet_in_tes!O$116</f>
        <v>0</v>
      </c>
      <c r="P315" s="162">
        <f>RES_hhdet_in_tes!P$116</f>
        <v>0</v>
      </c>
      <c r="Q315" s="162">
        <f>RES_hhdet_in_tes!Q$116</f>
        <v>3.0280623508159576E-3</v>
      </c>
    </row>
    <row r="316" spans="1:17" ht="12" customHeight="1" x14ac:dyDescent="0.25">
      <c r="A316" s="161" t="s">
        <v>141</v>
      </c>
      <c r="B316" s="160"/>
      <c r="C316" s="160">
        <f>SUM(C317:C318)</f>
        <v>1.9175246639530403E-4</v>
      </c>
      <c r="D316" s="160">
        <f t="shared" ref="D316:Q316" si="83">SUM(D317:D318)</f>
        <v>5.0012941512593415E-4</v>
      </c>
      <c r="E316" s="160">
        <f t="shared" si="83"/>
        <v>0</v>
      </c>
      <c r="F316" s="160">
        <f t="shared" si="83"/>
        <v>5.7061791675618598E-4</v>
      </c>
      <c r="G316" s="160">
        <f t="shared" si="83"/>
        <v>1.8225752613782828E-3</v>
      </c>
      <c r="H316" s="160">
        <f t="shared" si="83"/>
        <v>1.7110857973165476E-3</v>
      </c>
      <c r="I316" s="160">
        <f t="shared" si="83"/>
        <v>3.5172246479211995E-3</v>
      </c>
      <c r="J316" s="160">
        <f t="shared" si="83"/>
        <v>2.8686705145964915E-3</v>
      </c>
      <c r="K316" s="160">
        <f t="shared" si="83"/>
        <v>3.5867012482605747E-3</v>
      </c>
      <c r="L316" s="160">
        <f t="shared" si="83"/>
        <v>0</v>
      </c>
      <c r="M316" s="160">
        <f t="shared" si="83"/>
        <v>1.3046046606602231E-3</v>
      </c>
      <c r="N316" s="160">
        <f t="shared" si="83"/>
        <v>2.6952281371136174E-3</v>
      </c>
      <c r="O316" s="160">
        <f t="shared" si="83"/>
        <v>0</v>
      </c>
      <c r="P316" s="160">
        <f t="shared" si="83"/>
        <v>0</v>
      </c>
      <c r="Q316" s="160">
        <f t="shared" si="83"/>
        <v>1.5550285512161018E-3</v>
      </c>
    </row>
    <row r="317" spans="1:17" ht="12" customHeight="1" x14ac:dyDescent="0.25">
      <c r="A317" s="148" t="s">
        <v>60</v>
      </c>
      <c r="B317" s="156"/>
      <c r="C317" s="156">
        <f>RES_hhdet_in_tes!C$118</f>
        <v>8.2409069588396436E-5</v>
      </c>
      <c r="D317" s="156">
        <f>RES_hhdet_in_tes!D$118</f>
        <v>2.2443678669612006E-4</v>
      </c>
      <c r="E317" s="156">
        <f>RES_hhdet_in_tes!E$118</f>
        <v>0</v>
      </c>
      <c r="F317" s="156">
        <f>RES_hhdet_in_tes!F$118</f>
        <v>2.6981294928964198E-4</v>
      </c>
      <c r="G317" s="156">
        <f>RES_hhdet_in_tes!G$118</f>
        <v>8.7037117628499517E-4</v>
      </c>
      <c r="H317" s="156">
        <f>RES_hhdet_in_tes!H$118</f>
        <v>7.9685396461565475E-4</v>
      </c>
      <c r="I317" s="156">
        <f>RES_hhdet_in_tes!I$118</f>
        <v>1.5626560929810696E-3</v>
      </c>
      <c r="J317" s="156">
        <f>RES_hhdet_in_tes!J$118</f>
        <v>1.2447247562035189E-3</v>
      </c>
      <c r="K317" s="156">
        <f>RES_hhdet_in_tes!K$118</f>
        <v>1.5398749250011277E-3</v>
      </c>
      <c r="L317" s="156">
        <f>RES_hhdet_in_tes!L$118</f>
        <v>0</v>
      </c>
      <c r="M317" s="156">
        <f>RES_hhdet_in_tes!M$118</f>
        <v>6.1862524675265903E-4</v>
      </c>
      <c r="N317" s="156">
        <f>RES_hhdet_in_tes!N$118</f>
        <v>1.2302238405134094E-3</v>
      </c>
      <c r="O317" s="156">
        <f>RES_hhdet_in_tes!O$118</f>
        <v>0</v>
      </c>
      <c r="P317" s="156">
        <f>RES_hhdet_in_tes!P$118</f>
        <v>0</v>
      </c>
      <c r="Q317" s="156">
        <f>RES_hhdet_in_tes!Q$118</f>
        <v>8.0429088191629622E-4</v>
      </c>
    </row>
    <row r="318" spans="1:17" ht="12" customHeight="1" x14ac:dyDescent="0.25">
      <c r="A318" s="148" t="s">
        <v>59</v>
      </c>
      <c r="B318" s="156"/>
      <c r="C318" s="156">
        <f>RES_hhdet_in_tes!C$119</f>
        <v>1.0934339680690759E-4</v>
      </c>
      <c r="D318" s="156">
        <f>RES_hhdet_in_tes!D$119</f>
        <v>2.7569262842981406E-4</v>
      </c>
      <c r="E318" s="156">
        <f>RES_hhdet_in_tes!E$119</f>
        <v>0</v>
      </c>
      <c r="F318" s="156">
        <f>RES_hhdet_in_tes!F$119</f>
        <v>3.00804967466544E-4</v>
      </c>
      <c r="G318" s="156">
        <f>RES_hhdet_in_tes!G$119</f>
        <v>9.5220408509328767E-4</v>
      </c>
      <c r="H318" s="156">
        <f>RES_hhdet_in_tes!H$119</f>
        <v>9.1423183270089277E-4</v>
      </c>
      <c r="I318" s="156">
        <f>RES_hhdet_in_tes!I$119</f>
        <v>1.9545685549401302E-3</v>
      </c>
      <c r="J318" s="156">
        <f>RES_hhdet_in_tes!J$119</f>
        <v>1.6239457583929725E-3</v>
      </c>
      <c r="K318" s="156">
        <f>RES_hhdet_in_tes!K$119</f>
        <v>2.0468263232594473E-3</v>
      </c>
      <c r="L318" s="156">
        <f>RES_hhdet_in_tes!L$119</f>
        <v>0</v>
      </c>
      <c r="M318" s="156">
        <f>RES_hhdet_in_tes!M$119</f>
        <v>6.8597941390756423E-4</v>
      </c>
      <c r="N318" s="156">
        <f>RES_hhdet_in_tes!N$119</f>
        <v>1.4650042966002082E-3</v>
      </c>
      <c r="O318" s="156">
        <f>RES_hhdet_in_tes!O$119</f>
        <v>0</v>
      </c>
      <c r="P318" s="156">
        <f>RES_hhdet_in_tes!P$119</f>
        <v>0</v>
      </c>
      <c r="Q318" s="156">
        <f>RES_hhdet_in_tes!Q$119</f>
        <v>7.5073766929980559E-4</v>
      </c>
    </row>
    <row r="319" spans="1:17" ht="12" customHeight="1" x14ac:dyDescent="0.25">
      <c r="A319" s="158" t="s">
        <v>62</v>
      </c>
      <c r="B319" s="157"/>
      <c r="C319" s="157">
        <f>SUM(C320:C321)</f>
        <v>5.2579884236562012E-3</v>
      </c>
      <c r="D319" s="157">
        <f t="shared" ref="D319:Q319" si="84">SUM(D320:D321)</f>
        <v>5.6985995160375481E-3</v>
      </c>
      <c r="E319" s="157">
        <f t="shared" si="84"/>
        <v>0</v>
      </c>
      <c r="F319" s="157">
        <f t="shared" si="84"/>
        <v>8.369666499972811E-3</v>
      </c>
      <c r="G319" s="157">
        <f t="shared" si="84"/>
        <v>5.5690874220994981E-3</v>
      </c>
      <c r="H319" s="157">
        <f t="shared" si="84"/>
        <v>8.113278207377712E-3</v>
      </c>
      <c r="I319" s="157">
        <f t="shared" si="84"/>
        <v>5.9423536858222931E-3</v>
      </c>
      <c r="J319" s="157">
        <f t="shared" si="84"/>
        <v>7.0763699338309456E-3</v>
      </c>
      <c r="K319" s="157">
        <f t="shared" si="84"/>
        <v>7.5682441197135932E-3</v>
      </c>
      <c r="L319" s="157">
        <f t="shared" si="84"/>
        <v>0</v>
      </c>
      <c r="M319" s="157">
        <f t="shared" si="84"/>
        <v>8.1449005575525181E-3</v>
      </c>
      <c r="N319" s="157">
        <f t="shared" si="84"/>
        <v>8.2283060702686966E-3</v>
      </c>
      <c r="O319" s="157">
        <f t="shared" si="84"/>
        <v>0</v>
      </c>
      <c r="P319" s="157">
        <f t="shared" si="84"/>
        <v>0</v>
      </c>
      <c r="Q319" s="157">
        <f t="shared" si="84"/>
        <v>2.4180924878125019E-3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5.2579884236562012E-3</v>
      </c>
      <c r="D321" s="57">
        <f>RES_hhdet_in_tes!D$122</f>
        <v>5.6985995160375481E-3</v>
      </c>
      <c r="E321" s="57">
        <f>RES_hhdet_in_tes!E$122</f>
        <v>0</v>
      </c>
      <c r="F321" s="57">
        <f>RES_hhdet_in_tes!F$122</f>
        <v>8.369666499972811E-3</v>
      </c>
      <c r="G321" s="57">
        <f>RES_hhdet_in_tes!G$122</f>
        <v>5.5690874220994981E-3</v>
      </c>
      <c r="H321" s="57">
        <f>RES_hhdet_in_tes!H$122</f>
        <v>8.113278207377712E-3</v>
      </c>
      <c r="I321" s="57">
        <f>RES_hhdet_in_tes!I$122</f>
        <v>5.9423536858222931E-3</v>
      </c>
      <c r="J321" s="57">
        <f>RES_hhdet_in_tes!J$122</f>
        <v>7.0763699338309456E-3</v>
      </c>
      <c r="K321" s="57">
        <f>RES_hhdet_in_tes!K$122</f>
        <v>7.5682441197135932E-3</v>
      </c>
      <c r="L321" s="57">
        <f>RES_hhdet_in_tes!L$122</f>
        <v>0</v>
      </c>
      <c r="M321" s="57">
        <f>RES_hhdet_in_tes!M$122</f>
        <v>8.1449005575525181E-3</v>
      </c>
      <c r="N321" s="57">
        <f>RES_hhdet_in_tes!N$122</f>
        <v>8.2283060702686966E-3</v>
      </c>
      <c r="O321" s="57">
        <f>RES_hhdet_in_tes!O$122</f>
        <v>0</v>
      </c>
      <c r="P321" s="57">
        <f>RES_hhdet_in_tes!P$122</f>
        <v>0</v>
      </c>
      <c r="Q321" s="57">
        <f>RES_hhdet_in_tes!Q$122</f>
        <v>2.4180924878125019E-3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0.82431627505952876</v>
      </c>
      <c r="D323" s="175">
        <f t="shared" si="85"/>
        <v>0.81968528510089778</v>
      </c>
      <c r="E323" s="175" t="str">
        <f t="shared" si="85"/>
        <v/>
      </c>
      <c r="F323" s="175">
        <f t="shared" si="85"/>
        <v>0.8309420080445159</v>
      </c>
      <c r="G323" s="175">
        <f t="shared" si="85"/>
        <v>0.84868292499104181</v>
      </c>
      <c r="H323" s="175">
        <f t="shared" si="85"/>
        <v>0.83907652828855994</v>
      </c>
      <c r="I323" s="175">
        <f t="shared" si="85"/>
        <v>0.83486779204603223</v>
      </c>
      <c r="J323" s="175">
        <f t="shared" si="85"/>
        <v>0.89176732938580761</v>
      </c>
      <c r="K323" s="175">
        <f t="shared" si="85"/>
        <v>0.8814902194080797</v>
      </c>
      <c r="L323" s="175" t="str">
        <f t="shared" si="85"/>
        <v/>
      </c>
      <c r="M323" s="175">
        <f t="shared" si="85"/>
        <v>0.91422169945128273</v>
      </c>
      <c r="N323" s="175">
        <f t="shared" si="85"/>
        <v>0.94769880173482002</v>
      </c>
      <c r="O323" s="175" t="str">
        <f t="shared" si="85"/>
        <v/>
      </c>
      <c r="P323" s="175" t="str">
        <f t="shared" si="85"/>
        <v/>
      </c>
      <c r="Q323" s="175">
        <f t="shared" si="85"/>
        <v>1.0441990303793702</v>
      </c>
    </row>
    <row r="324" spans="1:17" ht="12" customHeight="1" x14ac:dyDescent="0.25">
      <c r="A324" s="158" t="s">
        <v>65</v>
      </c>
      <c r="B324" s="169"/>
      <c r="C324" s="169">
        <f t="shared" si="85"/>
        <v>0.7973080464179465</v>
      </c>
      <c r="D324" s="169">
        <f t="shared" si="85"/>
        <v>0.80143946731155846</v>
      </c>
      <c r="E324" s="169" t="str">
        <f t="shared" si="85"/>
        <v/>
      </c>
      <c r="F324" s="169">
        <f t="shared" si="85"/>
        <v>0.81156857126773163</v>
      </c>
      <c r="G324" s="169">
        <f t="shared" si="85"/>
        <v>0.81150312816206072</v>
      </c>
      <c r="H324" s="169">
        <f t="shared" si="85"/>
        <v>0.81773071525180152</v>
      </c>
      <c r="I324" s="169">
        <f t="shared" si="85"/>
        <v>0.81176480950695207</v>
      </c>
      <c r="J324" s="169">
        <f t="shared" si="85"/>
        <v>0.82235824334159657</v>
      </c>
      <c r="K324" s="169">
        <f t="shared" si="85"/>
        <v>0.82501403410107466</v>
      </c>
      <c r="L324" s="169" t="str">
        <f t="shared" si="85"/>
        <v/>
      </c>
      <c r="M324" s="169">
        <f t="shared" si="85"/>
        <v>0.84463049851320882</v>
      </c>
      <c r="N324" s="169">
        <f t="shared" si="85"/>
        <v>0.84531717824532793</v>
      </c>
      <c r="O324" s="169" t="str">
        <f t="shared" si="85"/>
        <v/>
      </c>
      <c r="P324" s="169" t="str">
        <f t="shared" si="85"/>
        <v/>
      </c>
      <c r="Q324" s="169">
        <f t="shared" si="85"/>
        <v>0.84818143768030152</v>
      </c>
    </row>
    <row r="325" spans="1:17" ht="12" customHeight="1" x14ac:dyDescent="0.25">
      <c r="A325" s="23" t="s">
        <v>153</v>
      </c>
      <c r="B325" s="73"/>
      <c r="C325" s="73">
        <f t="shared" si="85"/>
        <v>0.79598588740612253</v>
      </c>
      <c r="D325" s="73">
        <f t="shared" si="85"/>
        <v>0.80001939568227676</v>
      </c>
      <c r="E325" s="73" t="str">
        <f t="shared" si="85"/>
        <v/>
      </c>
      <c r="F325" s="73">
        <f t="shared" si="85"/>
        <v>0.80972344164881138</v>
      </c>
      <c r="G325" s="73">
        <f t="shared" si="85"/>
        <v>0.80988334255389249</v>
      </c>
      <c r="H325" s="73">
        <f t="shared" si="85"/>
        <v>0.81629194550496975</v>
      </c>
      <c r="I325" s="73">
        <f t="shared" si="85"/>
        <v>0.810856461341248</v>
      </c>
      <c r="J325" s="73">
        <f t="shared" si="85"/>
        <v>0.82150506366763043</v>
      </c>
      <c r="K325" s="73">
        <f t="shared" si="85"/>
        <v>0.82427272060379109</v>
      </c>
      <c r="L325" s="73" t="str">
        <f t="shared" si="85"/>
        <v/>
      </c>
      <c r="M325" s="73">
        <f t="shared" si="85"/>
        <v>0.84373440556804657</v>
      </c>
      <c r="N325" s="73">
        <f t="shared" si="85"/>
        <v>0.84480843181734566</v>
      </c>
      <c r="O325" s="73" t="str">
        <f t="shared" si="85"/>
        <v/>
      </c>
      <c r="P325" s="73" t="str">
        <f t="shared" si="85"/>
        <v/>
      </c>
      <c r="Q325" s="73">
        <f t="shared" si="85"/>
        <v>0.84734073534219856</v>
      </c>
    </row>
    <row r="326" spans="1:17" ht="12" customHeight="1" x14ac:dyDescent="0.25">
      <c r="A326" s="23" t="s">
        <v>60</v>
      </c>
      <c r="B326" s="73"/>
      <c r="C326" s="73">
        <f t="shared" si="85"/>
        <v>1.1065586965437044</v>
      </c>
      <c r="D326" s="73">
        <f t="shared" si="85"/>
        <v>1.1041781806751458</v>
      </c>
      <c r="E326" s="73" t="str">
        <f t="shared" si="85"/>
        <v/>
      </c>
      <c r="F326" s="73">
        <f t="shared" si="85"/>
        <v>1.1069271203707691</v>
      </c>
      <c r="G326" s="73">
        <f t="shared" si="85"/>
        <v>1.099520419789491</v>
      </c>
      <c r="H326" s="73">
        <f t="shared" si="85"/>
        <v>1.0974113468392954</v>
      </c>
      <c r="I326" s="73">
        <f t="shared" si="85"/>
        <v>1.0798708776165109</v>
      </c>
      <c r="J326" s="73">
        <f t="shared" si="85"/>
        <v>1.0825580023230021</v>
      </c>
      <c r="K326" s="73">
        <f t="shared" si="85"/>
        <v>1.0745580657320071</v>
      </c>
      <c r="L326" s="73" t="str">
        <f t="shared" si="85"/>
        <v/>
      </c>
      <c r="M326" s="73">
        <f t="shared" si="85"/>
        <v>1.0442328578658622</v>
      </c>
      <c r="N326" s="73">
        <f t="shared" si="85"/>
        <v>1.0271957202603124</v>
      </c>
      <c r="O326" s="73" t="str">
        <f t="shared" si="85"/>
        <v/>
      </c>
      <c r="P326" s="73" t="str">
        <f t="shared" si="85"/>
        <v/>
      </c>
      <c r="Q326" s="73">
        <f t="shared" si="85"/>
        <v>1.0176463013575243</v>
      </c>
    </row>
    <row r="327" spans="1:17" ht="12" customHeight="1" x14ac:dyDescent="0.25">
      <c r="A327" s="158" t="s">
        <v>112</v>
      </c>
      <c r="B327" s="169"/>
      <c r="C327" s="169">
        <f t="shared" si="85"/>
        <v>1.8561051281030549</v>
      </c>
      <c r="D327" s="169">
        <f t="shared" si="85"/>
        <v>1.9067311052575802</v>
      </c>
      <c r="E327" s="169" t="str">
        <f t="shared" si="85"/>
        <v/>
      </c>
      <c r="F327" s="169">
        <f t="shared" si="85"/>
        <v>2.0099585853510304</v>
      </c>
      <c r="G327" s="169">
        <f t="shared" si="85"/>
        <v>2.0856605054318824</v>
      </c>
      <c r="H327" s="169">
        <f t="shared" si="85"/>
        <v>2.1794229364000088</v>
      </c>
      <c r="I327" s="169">
        <f t="shared" si="85"/>
        <v>2.2607507966145004</v>
      </c>
      <c r="J327" s="169">
        <f t="shared" si="85"/>
        <v>2.4952622233763306</v>
      </c>
      <c r="K327" s="169">
        <f t="shared" si="85"/>
        <v>2.562832697525971</v>
      </c>
      <c r="L327" s="169" t="str">
        <f t="shared" si="85"/>
        <v/>
      </c>
      <c r="M327" s="169">
        <f t="shared" si="85"/>
        <v>2.9182397151385158</v>
      </c>
      <c r="N327" s="169">
        <f t="shared" si="85"/>
        <v>3.109981120925895</v>
      </c>
      <c r="O327" s="169" t="str">
        <f t="shared" si="85"/>
        <v/>
      </c>
      <c r="P327" s="169" t="str">
        <f t="shared" si="85"/>
        <v/>
      </c>
      <c r="Q327" s="169">
        <f t="shared" si="85"/>
        <v>3.8976996641451991</v>
      </c>
    </row>
    <row r="328" spans="1:17" ht="12" customHeight="1" x14ac:dyDescent="0.25">
      <c r="A328" s="23" t="s">
        <v>60</v>
      </c>
      <c r="B328" s="73"/>
      <c r="C328" s="73">
        <f t="shared" si="85"/>
        <v>1.8561051281030549</v>
      </c>
      <c r="D328" s="73">
        <f t="shared" si="85"/>
        <v>1.9067311052575802</v>
      </c>
      <c r="E328" s="73" t="str">
        <f t="shared" si="85"/>
        <v/>
      </c>
      <c r="F328" s="73">
        <f t="shared" si="85"/>
        <v>2.0099585853510304</v>
      </c>
      <c r="G328" s="73">
        <f t="shared" si="85"/>
        <v>2.0856605054318824</v>
      </c>
      <c r="H328" s="73">
        <f t="shared" si="85"/>
        <v>2.1794229364000088</v>
      </c>
      <c r="I328" s="73">
        <f t="shared" si="85"/>
        <v>2.2607507966145004</v>
      </c>
      <c r="J328" s="73">
        <f t="shared" si="85"/>
        <v>2.4952622233763306</v>
      </c>
      <c r="K328" s="73">
        <f t="shared" si="85"/>
        <v>2.562832697525971</v>
      </c>
      <c r="L328" s="73" t="str">
        <f t="shared" si="85"/>
        <v/>
      </c>
      <c r="M328" s="73">
        <f t="shared" si="85"/>
        <v>2.9182397151385158</v>
      </c>
      <c r="N328" s="73">
        <f t="shared" si="85"/>
        <v>3.109981120925895</v>
      </c>
      <c r="O328" s="73" t="str">
        <f t="shared" si="85"/>
        <v/>
      </c>
      <c r="P328" s="73" t="str">
        <f t="shared" si="85"/>
        <v/>
      </c>
      <c r="Q328" s="73">
        <f t="shared" si="85"/>
        <v>3.8976996641451991</v>
      </c>
    </row>
    <row r="329" spans="1:17" ht="12" customHeight="1" x14ac:dyDescent="0.25">
      <c r="A329" s="158" t="s">
        <v>63</v>
      </c>
      <c r="B329" s="169"/>
      <c r="C329" s="169">
        <f t="shared" si="85"/>
        <v>0.70396038193985833</v>
      </c>
      <c r="D329" s="169">
        <f t="shared" si="85"/>
        <v>0.71169064376342994</v>
      </c>
      <c r="E329" s="169" t="str">
        <f t="shared" si="85"/>
        <v/>
      </c>
      <c r="F329" s="169">
        <f t="shared" si="85"/>
        <v>0.72256060614630335</v>
      </c>
      <c r="G329" s="169">
        <f t="shared" si="85"/>
        <v>0.74073593793173398</v>
      </c>
      <c r="H329" s="169">
        <f t="shared" si="85"/>
        <v>0.74490916313898015</v>
      </c>
      <c r="I329" s="169">
        <f t="shared" si="85"/>
        <v>0.7740444474783108</v>
      </c>
      <c r="J329" s="169">
        <f t="shared" si="85"/>
        <v>0.77248744856386931</v>
      </c>
      <c r="K329" s="169">
        <f t="shared" si="85"/>
        <v>0.77845384291488429</v>
      </c>
      <c r="L329" s="169" t="str">
        <f t="shared" si="85"/>
        <v/>
      </c>
      <c r="M329" s="169">
        <f t="shared" si="85"/>
        <v>0.74877314597047517</v>
      </c>
      <c r="N329" s="169">
        <f t="shared" si="85"/>
        <v>0.75624005003567296</v>
      </c>
      <c r="O329" s="169" t="str">
        <f t="shared" si="85"/>
        <v/>
      </c>
      <c r="P329" s="169" t="str">
        <f t="shared" si="85"/>
        <v/>
      </c>
      <c r="Q329" s="169">
        <f t="shared" si="85"/>
        <v>0.77985268733475432</v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0.70188695514336796</v>
      </c>
      <c r="D334" s="171">
        <f t="shared" si="85"/>
        <v>0.70729786031346509</v>
      </c>
      <c r="E334" s="171" t="str">
        <f t="shared" si="85"/>
        <v/>
      </c>
      <c r="F334" s="171">
        <f t="shared" si="85"/>
        <v>0.71918504884961743</v>
      </c>
      <c r="G334" s="171">
        <f t="shared" si="85"/>
        <v>0.72682534893454709</v>
      </c>
      <c r="H334" s="171">
        <f t="shared" si="85"/>
        <v>0.73469345688072674</v>
      </c>
      <c r="I334" s="171">
        <f t="shared" si="85"/>
        <v>0.74356927928292671</v>
      </c>
      <c r="J334" s="171">
        <f t="shared" si="85"/>
        <v>0.75264507240946954</v>
      </c>
      <c r="K334" s="171">
        <f t="shared" si="85"/>
        <v>0.75302778106852564</v>
      </c>
      <c r="L334" s="171" t="str">
        <f t="shared" si="85"/>
        <v/>
      </c>
      <c r="M334" s="171">
        <f t="shared" si="85"/>
        <v>0.74224699081923928</v>
      </c>
      <c r="N334" s="171">
        <f t="shared" si="85"/>
        <v>0.73984717012524159</v>
      </c>
      <c r="O334" s="171" t="str">
        <f t="shared" si="85"/>
        <v/>
      </c>
      <c r="P334" s="171" t="str">
        <f t="shared" si="85"/>
        <v/>
      </c>
      <c r="Q334" s="171">
        <f t="shared" si="85"/>
        <v>0.75068034827684327</v>
      </c>
    </row>
    <row r="335" spans="1:17" ht="12" customHeight="1" x14ac:dyDescent="0.25">
      <c r="A335" s="161" t="s">
        <v>141</v>
      </c>
      <c r="B335" s="170"/>
      <c r="C335" s="170">
        <f t="shared" si="85"/>
        <v>0.84920773482942979</v>
      </c>
      <c r="D335" s="170">
        <f t="shared" si="85"/>
        <v>0.84082331329169036</v>
      </c>
      <c r="E335" s="170" t="str">
        <f t="shared" si="85"/>
        <v/>
      </c>
      <c r="F335" s="170">
        <f t="shared" si="85"/>
        <v>0.83433003127906269</v>
      </c>
      <c r="G335" s="170">
        <f t="shared" si="85"/>
        <v>0.83964173559414201</v>
      </c>
      <c r="H335" s="170">
        <f t="shared" si="85"/>
        <v>0.85276513887859151</v>
      </c>
      <c r="I335" s="170">
        <f t="shared" si="85"/>
        <v>0.86446399587834943</v>
      </c>
      <c r="J335" s="170">
        <f t="shared" si="85"/>
        <v>0.87058686022661769</v>
      </c>
      <c r="K335" s="170">
        <f t="shared" si="85"/>
        <v>0.87328797367713817</v>
      </c>
      <c r="L335" s="170" t="str">
        <f t="shared" si="85"/>
        <v/>
      </c>
      <c r="M335" s="170">
        <f t="shared" si="85"/>
        <v>0.85259640257460467</v>
      </c>
      <c r="N335" s="170">
        <f t="shared" si="85"/>
        <v>0.86418689402954885</v>
      </c>
      <c r="O335" s="170" t="str">
        <f t="shared" si="85"/>
        <v/>
      </c>
      <c r="P335" s="170" t="str">
        <f t="shared" si="85"/>
        <v/>
      </c>
      <c r="Q335" s="170">
        <f t="shared" si="85"/>
        <v>0.84369810390870814</v>
      </c>
    </row>
    <row r="336" spans="1:17" ht="12" customHeight="1" x14ac:dyDescent="0.25">
      <c r="A336" s="148" t="s">
        <v>60</v>
      </c>
      <c r="B336" s="73"/>
      <c r="C336" s="73">
        <f t="shared" si="85"/>
        <v>0.68604448947866159</v>
      </c>
      <c r="D336" s="73">
        <f t="shared" si="85"/>
        <v>0.68972369027538694</v>
      </c>
      <c r="E336" s="73" t="str">
        <f t="shared" si="85"/>
        <v/>
      </c>
      <c r="F336" s="73">
        <f t="shared" si="85"/>
        <v>0.6967511429174793</v>
      </c>
      <c r="G336" s="73">
        <f t="shared" si="85"/>
        <v>0.70909360096448759</v>
      </c>
      <c r="H336" s="73">
        <f t="shared" si="85"/>
        <v>0.7225078548654712</v>
      </c>
      <c r="I336" s="73">
        <f t="shared" si="85"/>
        <v>0.73002669508121609</v>
      </c>
      <c r="J336" s="73">
        <f t="shared" si="85"/>
        <v>0.73452726298035909</v>
      </c>
      <c r="K336" s="73">
        <f t="shared" si="85"/>
        <v>0.73753952495183905</v>
      </c>
      <c r="L336" s="73" t="str">
        <f t="shared" si="85"/>
        <v/>
      </c>
      <c r="M336" s="73">
        <f t="shared" si="85"/>
        <v>0.73115744521809933</v>
      </c>
      <c r="N336" s="73">
        <f t="shared" si="85"/>
        <v>0.73826979825335926</v>
      </c>
      <c r="O336" s="73" t="str">
        <f t="shared" si="85"/>
        <v/>
      </c>
      <c r="P336" s="73" t="str">
        <f t="shared" si="85"/>
        <v/>
      </c>
      <c r="Q336" s="73">
        <f t="shared" si="85"/>
        <v>0.73913933967666634</v>
      </c>
    </row>
    <row r="337" spans="1:17" ht="12" customHeight="1" x14ac:dyDescent="0.25">
      <c r="A337" s="148" t="s">
        <v>59</v>
      </c>
      <c r="B337" s="73"/>
      <c r="C337" s="73">
        <f t="shared" si="85"/>
        <v>1.0346693763758616</v>
      </c>
      <c r="D337" s="73">
        <f t="shared" si="85"/>
        <v>1.0233269574904966</v>
      </c>
      <c r="E337" s="73" t="str">
        <f t="shared" si="85"/>
        <v/>
      </c>
      <c r="F337" s="73">
        <f t="shared" si="85"/>
        <v>1.0139066867630548</v>
      </c>
      <c r="G337" s="73">
        <f t="shared" si="85"/>
        <v>1.0095287837823694</v>
      </c>
      <c r="H337" s="73">
        <f t="shared" si="85"/>
        <v>1.0117496896939249</v>
      </c>
      <c r="I337" s="73">
        <f t="shared" si="85"/>
        <v>1.0137118389769675</v>
      </c>
      <c r="J337" s="73">
        <f t="shared" si="85"/>
        <v>1.0146447627898003</v>
      </c>
      <c r="K337" s="73">
        <f t="shared" si="85"/>
        <v>1.0136471583620972</v>
      </c>
      <c r="L337" s="73" t="str">
        <f t="shared" si="85"/>
        <v/>
      </c>
      <c r="M337" s="73">
        <f t="shared" si="85"/>
        <v>1.0027990527488493</v>
      </c>
      <c r="N337" s="73">
        <f t="shared" si="85"/>
        <v>1.0086493715998561</v>
      </c>
      <c r="O337" s="73" t="str">
        <f t="shared" si="85"/>
        <v/>
      </c>
      <c r="P337" s="73" t="str">
        <f t="shared" si="85"/>
        <v/>
      </c>
      <c r="Q337" s="73">
        <f t="shared" si="85"/>
        <v>0.99440059740493825</v>
      </c>
    </row>
    <row r="338" spans="1:17" ht="12" customHeight="1" x14ac:dyDescent="0.25">
      <c r="A338" s="158" t="s">
        <v>62</v>
      </c>
      <c r="B338" s="169"/>
      <c r="C338" s="169">
        <f t="shared" si="85"/>
        <v>0.83207337073402043</v>
      </c>
      <c r="D338" s="169">
        <f t="shared" si="85"/>
        <v>0.83486254641761781</v>
      </c>
      <c r="E338" s="169" t="str">
        <f t="shared" si="85"/>
        <v/>
      </c>
      <c r="F338" s="169">
        <f t="shared" si="85"/>
        <v>0.84170574821384525</v>
      </c>
      <c r="G338" s="169">
        <f t="shared" si="85"/>
        <v>0.84491653964733826</v>
      </c>
      <c r="H338" s="169">
        <f t="shared" si="85"/>
        <v>0.84754214136909645</v>
      </c>
      <c r="I338" s="169">
        <f t="shared" si="85"/>
        <v>0.85077929653750362</v>
      </c>
      <c r="J338" s="169">
        <f t="shared" si="85"/>
        <v>0.85431064070342033</v>
      </c>
      <c r="K338" s="169">
        <f t="shared" si="85"/>
        <v>0.85498053941791119</v>
      </c>
      <c r="L338" s="169" t="str">
        <f t="shared" si="85"/>
        <v/>
      </c>
      <c r="M338" s="169">
        <f t="shared" si="85"/>
        <v>0.85461639055791172</v>
      </c>
      <c r="N338" s="169">
        <f t="shared" si="85"/>
        <v>0.85626278029847047</v>
      </c>
      <c r="O338" s="169" t="str">
        <f t="shared" si="85"/>
        <v/>
      </c>
      <c r="P338" s="169" t="str">
        <f t="shared" si="85"/>
        <v/>
      </c>
      <c r="Q338" s="169">
        <f t="shared" si="85"/>
        <v>0.86366534382465554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0.83207337073402043</v>
      </c>
      <c r="D340" s="65">
        <f t="shared" si="86"/>
        <v>0.83486254641761781</v>
      </c>
      <c r="E340" s="65" t="str">
        <f t="shared" si="86"/>
        <v/>
      </c>
      <c r="F340" s="65">
        <f t="shared" si="86"/>
        <v>0.84170574821384525</v>
      </c>
      <c r="G340" s="65">
        <f t="shared" si="86"/>
        <v>0.84491653964733826</v>
      </c>
      <c r="H340" s="65">
        <f t="shared" si="86"/>
        <v>0.84754214136909645</v>
      </c>
      <c r="I340" s="65">
        <f t="shared" si="86"/>
        <v>0.85077929653750362</v>
      </c>
      <c r="J340" s="65">
        <f t="shared" si="86"/>
        <v>0.85431064070342033</v>
      </c>
      <c r="K340" s="65">
        <f t="shared" si="86"/>
        <v>0.85498053941791119</v>
      </c>
      <c r="L340" s="65" t="str">
        <f t="shared" si="86"/>
        <v/>
      </c>
      <c r="M340" s="65">
        <f t="shared" si="86"/>
        <v>0.85461639055791172</v>
      </c>
      <c r="N340" s="65">
        <f t="shared" si="86"/>
        <v>0.85626278029847047</v>
      </c>
      <c r="O340" s="65" t="str">
        <f t="shared" si="86"/>
        <v/>
      </c>
      <c r="P340" s="65" t="str">
        <f t="shared" si="86"/>
        <v/>
      </c>
      <c r="Q340" s="65">
        <f t="shared" si="86"/>
        <v>0.86366534382465554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10386.007370262825</v>
      </c>
      <c r="D361" s="168">
        <f t="shared" si="94"/>
        <v>10571.815905096264</v>
      </c>
      <c r="E361" s="168">
        <f t="shared" si="94"/>
        <v>0</v>
      </c>
      <c r="F361" s="168">
        <f t="shared" si="94"/>
        <v>11618.608663921375</v>
      </c>
      <c r="G361" s="168">
        <f t="shared" si="94"/>
        <v>11759.649018195438</v>
      </c>
      <c r="H361" s="168">
        <f t="shared" si="94"/>
        <v>11471.854020019824</v>
      </c>
      <c r="I361" s="168">
        <f t="shared" si="94"/>
        <v>11138.721274156404</v>
      </c>
      <c r="J361" s="168">
        <f t="shared" si="94"/>
        <v>11413.711263818761</v>
      </c>
      <c r="K361" s="168">
        <f t="shared" si="94"/>
        <v>11438.146116426913</v>
      </c>
      <c r="L361" s="168">
        <f t="shared" si="94"/>
        <v>0</v>
      </c>
      <c r="M361" s="168">
        <f t="shared" si="94"/>
        <v>11510.838111905185</v>
      </c>
      <c r="N361" s="168">
        <f t="shared" si="94"/>
        <v>12564.5688592312</v>
      </c>
      <c r="O361" s="168">
        <f t="shared" si="94"/>
        <v>0</v>
      </c>
      <c r="P361" s="168">
        <f t="shared" si="94"/>
        <v>0</v>
      </c>
      <c r="Q361" s="168">
        <f t="shared" si="94"/>
        <v>12049.000716387132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6607.5236038783787</v>
      </c>
      <c r="D362" s="157">
        <f t="shared" si="95"/>
        <v>6646.0500698339547</v>
      </c>
      <c r="E362" s="157">
        <f t="shared" si="95"/>
        <v>0</v>
      </c>
      <c r="F362" s="157">
        <f t="shared" si="95"/>
        <v>7160.3386399403826</v>
      </c>
      <c r="G362" s="157">
        <f t="shared" si="95"/>
        <v>7465.6434944580151</v>
      </c>
      <c r="H362" s="157">
        <f t="shared" si="95"/>
        <v>7450.0223503887582</v>
      </c>
      <c r="I362" s="157">
        <f t="shared" si="95"/>
        <v>7619.8549549111422</v>
      </c>
      <c r="J362" s="157">
        <f t="shared" si="95"/>
        <v>7685.816390028248</v>
      </c>
      <c r="K362" s="157">
        <f t="shared" si="95"/>
        <v>7863.0378442434212</v>
      </c>
      <c r="L362" s="157">
        <f t="shared" si="95"/>
        <v>0</v>
      </c>
      <c r="M362" s="157">
        <f t="shared" si="95"/>
        <v>7285.0487142248257</v>
      </c>
      <c r="N362" s="157">
        <f t="shared" si="95"/>
        <v>8480.0693621355131</v>
      </c>
      <c r="O362" s="157">
        <f t="shared" si="95"/>
        <v>0</v>
      </c>
      <c r="P362" s="157">
        <f t="shared" si="95"/>
        <v>0</v>
      </c>
      <c r="Q362" s="157">
        <f t="shared" si="95"/>
        <v>7311.6424896813696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6579.3943001477446</v>
      </c>
      <c r="D363" s="156">
        <f t="shared" si="96"/>
        <v>6615.0206614570825</v>
      </c>
      <c r="E363" s="156">
        <f t="shared" si="96"/>
        <v>0</v>
      </c>
      <c r="F363" s="156">
        <f t="shared" si="96"/>
        <v>7115.8851090727057</v>
      </c>
      <c r="G363" s="156">
        <f t="shared" si="96"/>
        <v>7423.8921344337596</v>
      </c>
      <c r="H363" s="156">
        <f t="shared" si="96"/>
        <v>7411.8931187523685</v>
      </c>
      <c r="I363" s="156">
        <f t="shared" si="96"/>
        <v>7594.1259201365083</v>
      </c>
      <c r="J363" s="156">
        <f t="shared" si="96"/>
        <v>7660.6974147139563</v>
      </c>
      <c r="K363" s="156">
        <f t="shared" si="96"/>
        <v>7839.74852188776</v>
      </c>
      <c r="L363" s="156">
        <f t="shared" si="96"/>
        <v>0</v>
      </c>
      <c r="M363" s="156">
        <f t="shared" si="96"/>
        <v>7252.4894566187713</v>
      </c>
      <c r="N363" s="156">
        <f t="shared" si="96"/>
        <v>8456.4152739923193</v>
      </c>
      <c r="O363" s="156">
        <f t="shared" si="96"/>
        <v>0</v>
      </c>
      <c r="P363" s="156">
        <f t="shared" si="96"/>
        <v>0</v>
      </c>
      <c r="Q363" s="156">
        <f t="shared" si="96"/>
        <v>7275.5490425893668</v>
      </c>
    </row>
    <row r="364" spans="1:17" ht="12" customHeight="1" x14ac:dyDescent="0.25">
      <c r="A364" s="23" t="s">
        <v>60</v>
      </c>
      <c r="B364" s="156"/>
      <c r="C364" s="156">
        <f t="shared" si="96"/>
        <v>28.129303730633676</v>
      </c>
      <c r="D364" s="156">
        <f t="shared" si="96"/>
        <v>31.02940837687229</v>
      </c>
      <c r="E364" s="156">
        <f t="shared" si="96"/>
        <v>0</v>
      </c>
      <c r="F364" s="156">
        <f t="shared" si="96"/>
        <v>44.453530867676633</v>
      </c>
      <c r="G364" s="156">
        <f t="shared" si="96"/>
        <v>41.751360024255661</v>
      </c>
      <c r="H364" s="156">
        <f t="shared" si="96"/>
        <v>38.129231636389783</v>
      </c>
      <c r="I364" s="156">
        <f t="shared" si="96"/>
        <v>25.729034774634201</v>
      </c>
      <c r="J364" s="156">
        <f t="shared" si="96"/>
        <v>25.118975314291308</v>
      </c>
      <c r="K364" s="156">
        <f t="shared" si="96"/>
        <v>23.289322355661159</v>
      </c>
      <c r="L364" s="156">
        <f t="shared" si="96"/>
        <v>0</v>
      </c>
      <c r="M364" s="156">
        <f t="shared" si="96"/>
        <v>32.55925760605421</v>
      </c>
      <c r="N364" s="156">
        <f t="shared" si="96"/>
        <v>23.654088143194283</v>
      </c>
      <c r="O364" s="156">
        <f t="shared" si="96"/>
        <v>0</v>
      </c>
      <c r="P364" s="156">
        <f t="shared" si="96"/>
        <v>0</v>
      </c>
      <c r="Q364" s="156">
        <f t="shared" si="96"/>
        <v>36.09344709200326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444.85571635757418</v>
      </c>
      <c r="D365" s="157">
        <f t="shared" si="97"/>
        <v>355.38502999258435</v>
      </c>
      <c r="E365" s="157">
        <f t="shared" si="97"/>
        <v>0</v>
      </c>
      <c r="F365" s="157">
        <f t="shared" si="97"/>
        <v>370.00634061575971</v>
      </c>
      <c r="G365" s="157">
        <f t="shared" si="97"/>
        <v>470.34483866056866</v>
      </c>
      <c r="H365" s="157">
        <f t="shared" si="97"/>
        <v>297.00431759411219</v>
      </c>
      <c r="I365" s="157">
        <f t="shared" si="97"/>
        <v>210.80184178761036</v>
      </c>
      <c r="J365" s="157">
        <f t="shared" si="97"/>
        <v>522.51518040740098</v>
      </c>
      <c r="K365" s="157">
        <f t="shared" si="97"/>
        <v>412.85350818549335</v>
      </c>
      <c r="L365" s="157">
        <f t="shared" si="97"/>
        <v>0</v>
      </c>
      <c r="M365" s="157">
        <f t="shared" si="97"/>
        <v>507.11620596078092</v>
      </c>
      <c r="N365" s="157">
        <f t="shared" si="97"/>
        <v>659.05375718072628</v>
      </c>
      <c r="O365" s="157">
        <f t="shared" si="97"/>
        <v>0</v>
      </c>
      <c r="P365" s="157">
        <f t="shared" si="97"/>
        <v>0</v>
      </c>
      <c r="Q365" s="157">
        <f t="shared" si="97"/>
        <v>827.42045302321526</v>
      </c>
    </row>
    <row r="366" spans="1:17" ht="12" customHeight="1" x14ac:dyDescent="0.25">
      <c r="A366" s="23" t="s">
        <v>60</v>
      </c>
      <c r="B366" s="156"/>
      <c r="C366" s="156">
        <f t="shared" si="96"/>
        <v>444.85571635757418</v>
      </c>
      <c r="D366" s="156">
        <f t="shared" si="96"/>
        <v>355.38502999258435</v>
      </c>
      <c r="E366" s="156">
        <f t="shared" si="96"/>
        <v>0</v>
      </c>
      <c r="F366" s="156">
        <f t="shared" si="96"/>
        <v>370.00634061575971</v>
      </c>
      <c r="G366" s="156">
        <f t="shared" si="96"/>
        <v>470.34483866056866</v>
      </c>
      <c r="H366" s="156">
        <f t="shared" si="96"/>
        <v>297.00431759411219</v>
      </c>
      <c r="I366" s="156">
        <f t="shared" si="96"/>
        <v>210.80184178761036</v>
      </c>
      <c r="J366" s="156">
        <f t="shared" si="96"/>
        <v>522.51518040740098</v>
      </c>
      <c r="K366" s="156">
        <f t="shared" si="96"/>
        <v>412.85350818549335</v>
      </c>
      <c r="L366" s="156">
        <f t="shared" si="96"/>
        <v>0</v>
      </c>
      <c r="M366" s="156">
        <f t="shared" si="96"/>
        <v>507.11620596078092</v>
      </c>
      <c r="N366" s="156">
        <f t="shared" si="96"/>
        <v>659.05375718072628</v>
      </c>
      <c r="O366" s="156">
        <f t="shared" si="96"/>
        <v>0</v>
      </c>
      <c r="P366" s="156">
        <f t="shared" si="96"/>
        <v>0</v>
      </c>
      <c r="Q366" s="156">
        <f t="shared" si="96"/>
        <v>827.42045302321526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2391.6305107966423</v>
      </c>
      <c r="D367" s="157">
        <f t="shared" si="98"/>
        <v>2591.8719156653751</v>
      </c>
      <c r="E367" s="157">
        <f t="shared" si="98"/>
        <v>0</v>
      </c>
      <c r="F367" s="157">
        <f t="shared" si="98"/>
        <v>2866.4890859846437</v>
      </c>
      <c r="G367" s="157">
        <f t="shared" si="98"/>
        <v>2782.0297429771308</v>
      </c>
      <c r="H367" s="157">
        <f t="shared" si="98"/>
        <v>2636.5290951337965</v>
      </c>
      <c r="I367" s="157">
        <f t="shared" si="98"/>
        <v>2308.9075241097353</v>
      </c>
      <c r="J367" s="157">
        <f t="shared" si="98"/>
        <v>2252.6867820319649</v>
      </c>
      <c r="K367" s="157">
        <f t="shared" si="98"/>
        <v>2172.3581957732681</v>
      </c>
      <c r="L367" s="157">
        <f t="shared" si="98"/>
        <v>0</v>
      </c>
      <c r="M367" s="157">
        <f t="shared" si="98"/>
        <v>2717.6232241588432</v>
      </c>
      <c r="N367" s="157">
        <f t="shared" si="98"/>
        <v>2435.9251862584183</v>
      </c>
      <c r="O367" s="157">
        <f t="shared" si="98"/>
        <v>0</v>
      </c>
      <c r="P367" s="157">
        <f t="shared" si="98"/>
        <v>0</v>
      </c>
      <c r="Q367" s="157">
        <f t="shared" si="98"/>
        <v>2648.2724256960628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2401.5869842454422</v>
      </c>
      <c r="D372" s="162">
        <f t="shared" si="102"/>
        <v>2619.1143337324638</v>
      </c>
      <c r="E372" s="162">
        <f t="shared" si="102"/>
        <v>0</v>
      </c>
      <c r="F372" s="162">
        <f t="shared" si="102"/>
        <v>2896.0367989215083</v>
      </c>
      <c r="G372" s="162">
        <f t="shared" si="102"/>
        <v>2900.224231490015</v>
      </c>
      <c r="H372" s="162">
        <f t="shared" si="102"/>
        <v>2707.8939384589507</v>
      </c>
      <c r="I372" s="162">
        <f t="shared" si="102"/>
        <v>2460.6985209540903</v>
      </c>
      <c r="J372" s="162">
        <f t="shared" si="102"/>
        <v>2342.4314515484789</v>
      </c>
      <c r="K372" s="162">
        <f t="shared" si="102"/>
        <v>2277.1798518640353</v>
      </c>
      <c r="L372" s="162">
        <f t="shared" si="102"/>
        <v>0</v>
      </c>
      <c r="M372" s="162">
        <f t="shared" si="102"/>
        <v>2774.6279879997778</v>
      </c>
      <c r="N372" s="162">
        <f t="shared" si="102"/>
        <v>2539.8679744551737</v>
      </c>
      <c r="O372" s="162">
        <f t="shared" si="102"/>
        <v>0</v>
      </c>
      <c r="P372" s="162">
        <f t="shared" si="102"/>
        <v>0</v>
      </c>
      <c r="Q372" s="162">
        <f t="shared" si="102"/>
        <v>3014.4898328902564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1853.3735078352713</v>
      </c>
      <c r="D373" s="160">
        <f t="shared" si="103"/>
        <v>1984.9454167842905</v>
      </c>
      <c r="E373" s="160">
        <f t="shared" si="103"/>
        <v>0</v>
      </c>
      <c r="F373" s="160">
        <f t="shared" si="103"/>
        <v>2142.6418610586043</v>
      </c>
      <c r="G373" s="160">
        <f t="shared" si="103"/>
        <v>2157.0096629349709</v>
      </c>
      <c r="H373" s="160">
        <f t="shared" si="103"/>
        <v>2062.6152453516552</v>
      </c>
      <c r="I373" s="160">
        <f t="shared" si="103"/>
        <v>1951.7025785154142</v>
      </c>
      <c r="J373" s="160">
        <f t="shared" si="103"/>
        <v>1893.9450706789942</v>
      </c>
      <c r="K373" s="160">
        <f t="shared" si="103"/>
        <v>1854.0419466097399</v>
      </c>
      <c r="L373" s="160">
        <f t="shared" si="103"/>
        <v>0</v>
      </c>
      <c r="M373" s="160">
        <f t="shared" si="103"/>
        <v>2048.1823098136751</v>
      </c>
      <c r="N373" s="160">
        <f t="shared" si="103"/>
        <v>1918.8263258315114</v>
      </c>
      <c r="O373" s="160">
        <f t="shared" si="103"/>
        <v>0</v>
      </c>
      <c r="P373" s="160">
        <f t="shared" si="103"/>
        <v>0</v>
      </c>
      <c r="Q373" s="160">
        <f t="shared" si="103"/>
        <v>2092.0427176299672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985.95856486618118</v>
      </c>
      <c r="D374" s="156">
        <f t="shared" si="104"/>
        <v>1085.8999527281726</v>
      </c>
      <c r="E374" s="156">
        <f t="shared" si="104"/>
        <v>0</v>
      </c>
      <c r="F374" s="156">
        <f t="shared" si="104"/>
        <v>1213.1853495086511</v>
      </c>
      <c r="G374" s="156">
        <f t="shared" si="104"/>
        <v>1219.7240053993266</v>
      </c>
      <c r="H374" s="156">
        <f t="shared" si="104"/>
        <v>1133.736267720677</v>
      </c>
      <c r="I374" s="156">
        <f t="shared" si="104"/>
        <v>1026.7982179584235</v>
      </c>
      <c r="J374" s="156">
        <f t="shared" si="104"/>
        <v>974.01181517577766</v>
      </c>
      <c r="K374" s="156">
        <f t="shared" si="104"/>
        <v>942.50134552125439</v>
      </c>
      <c r="L374" s="156">
        <f t="shared" si="104"/>
        <v>0</v>
      </c>
      <c r="M374" s="156">
        <f t="shared" si="104"/>
        <v>1132.5305197923121</v>
      </c>
      <c r="N374" s="156">
        <f t="shared" si="104"/>
        <v>1025.2194780317757</v>
      </c>
      <c r="O374" s="156">
        <f t="shared" si="104"/>
        <v>0</v>
      </c>
      <c r="P374" s="156">
        <f t="shared" si="104"/>
        <v>0</v>
      </c>
      <c r="Q374" s="156">
        <f t="shared" si="104"/>
        <v>1235.1112615102759</v>
      </c>
    </row>
    <row r="375" spans="1:17" ht="12" customHeight="1" x14ac:dyDescent="0.25">
      <c r="A375" s="148" t="s">
        <v>59</v>
      </c>
      <c r="B375" s="156"/>
      <c r="C375" s="156">
        <f t="shared" si="104"/>
        <v>867.41494296909036</v>
      </c>
      <c r="D375" s="156">
        <f t="shared" si="104"/>
        <v>899.04546405611802</v>
      </c>
      <c r="E375" s="156">
        <f t="shared" si="104"/>
        <v>0</v>
      </c>
      <c r="F375" s="156">
        <f t="shared" si="104"/>
        <v>929.45651154995312</v>
      </c>
      <c r="G375" s="156">
        <f t="shared" si="104"/>
        <v>937.28565753564442</v>
      </c>
      <c r="H375" s="156">
        <f t="shared" si="104"/>
        <v>928.87897763097794</v>
      </c>
      <c r="I375" s="156">
        <f t="shared" si="104"/>
        <v>924.90436055699058</v>
      </c>
      <c r="J375" s="156">
        <f t="shared" si="104"/>
        <v>919.9332555032164</v>
      </c>
      <c r="K375" s="156">
        <f t="shared" si="104"/>
        <v>911.54060108848546</v>
      </c>
      <c r="L375" s="156">
        <f t="shared" si="104"/>
        <v>0</v>
      </c>
      <c r="M375" s="156">
        <f t="shared" si="104"/>
        <v>915.65179002136301</v>
      </c>
      <c r="N375" s="156">
        <f t="shared" si="104"/>
        <v>893.60684779973576</v>
      </c>
      <c r="O375" s="156">
        <f t="shared" si="104"/>
        <v>0</v>
      </c>
      <c r="P375" s="156">
        <f t="shared" si="104"/>
        <v>0</v>
      </c>
      <c r="Q375" s="156">
        <f t="shared" si="104"/>
        <v>856.93145611969146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941.99753923022979</v>
      </c>
      <c r="D376" s="157">
        <f t="shared" si="105"/>
        <v>978.50888960434816</v>
      </c>
      <c r="E376" s="157">
        <f t="shared" si="105"/>
        <v>0</v>
      </c>
      <c r="F376" s="157">
        <f t="shared" si="105"/>
        <v>1221.7745973805895</v>
      </c>
      <c r="G376" s="157">
        <f t="shared" si="105"/>
        <v>1041.6309420997216</v>
      </c>
      <c r="H376" s="157">
        <f t="shared" si="105"/>
        <v>1088.2982569031569</v>
      </c>
      <c r="I376" s="157">
        <f t="shared" si="105"/>
        <v>999.15695334791656</v>
      </c>
      <c r="J376" s="157">
        <f t="shared" si="105"/>
        <v>952.69291135114781</v>
      </c>
      <c r="K376" s="157">
        <f t="shared" si="105"/>
        <v>989.89656822473046</v>
      </c>
      <c r="L376" s="157">
        <f t="shared" si="105"/>
        <v>0</v>
      </c>
      <c r="M376" s="157">
        <f t="shared" si="105"/>
        <v>1001.0499675607343</v>
      </c>
      <c r="N376" s="157">
        <f t="shared" si="105"/>
        <v>989.52055365654189</v>
      </c>
      <c r="O376" s="157">
        <f t="shared" si="105"/>
        <v>0</v>
      </c>
      <c r="P376" s="157">
        <f t="shared" si="105"/>
        <v>0</v>
      </c>
      <c r="Q376" s="157">
        <f t="shared" si="105"/>
        <v>1261.6653479864847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941.99753923022979</v>
      </c>
      <c r="D378" s="57">
        <f t="shared" si="107"/>
        <v>978.50888960434816</v>
      </c>
      <c r="E378" s="57">
        <f t="shared" si="107"/>
        <v>0</v>
      </c>
      <c r="F378" s="57">
        <f t="shared" si="107"/>
        <v>1221.7745973805895</v>
      </c>
      <c r="G378" s="57">
        <f t="shared" si="107"/>
        <v>1041.6309420997216</v>
      </c>
      <c r="H378" s="57">
        <f t="shared" si="107"/>
        <v>1088.2982569031569</v>
      </c>
      <c r="I378" s="57">
        <f t="shared" si="107"/>
        <v>999.15695334791656</v>
      </c>
      <c r="J378" s="57">
        <f t="shared" si="107"/>
        <v>952.69291135114781</v>
      </c>
      <c r="K378" s="57">
        <f t="shared" si="107"/>
        <v>989.89656822473046</v>
      </c>
      <c r="L378" s="57">
        <f t="shared" si="107"/>
        <v>0</v>
      </c>
      <c r="M378" s="57">
        <f t="shared" si="107"/>
        <v>1001.0499675607343</v>
      </c>
      <c r="N378" s="57">
        <f t="shared" si="107"/>
        <v>989.52055365654189</v>
      </c>
      <c r="O378" s="57">
        <f t="shared" si="107"/>
        <v>0</v>
      </c>
      <c r="P378" s="57">
        <f t="shared" si="107"/>
        <v>0</v>
      </c>
      <c r="Q378" s="57">
        <f t="shared" si="107"/>
        <v>1261.6653479864847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8561.3549081958645</v>
      </c>
      <c r="D380" s="168">
        <f t="shared" si="108"/>
        <v>8665.5619342030368</v>
      </c>
      <c r="E380" s="168">
        <f t="shared" si="108"/>
        <v>0</v>
      </c>
      <c r="F380" s="168">
        <f t="shared" si="108"/>
        <v>9654.3900138822391</v>
      </c>
      <c r="G380" s="168">
        <f t="shared" si="108"/>
        <v>9980.2133256301349</v>
      </c>
      <c r="H380" s="168">
        <f t="shared" si="108"/>
        <v>9625.7634441513928</v>
      </c>
      <c r="I380" s="168">
        <f t="shared" si="108"/>
        <v>9299.359636371124</v>
      </c>
      <c r="J380" s="168">
        <f t="shared" si="108"/>
        <v>10178.374812116368</v>
      </c>
      <c r="K380" s="168">
        <f t="shared" si="108"/>
        <v>10082.613929790836</v>
      </c>
      <c r="L380" s="168">
        <f t="shared" si="108"/>
        <v>0</v>
      </c>
      <c r="M380" s="168">
        <f t="shared" si="108"/>
        <v>10523.457980774552</v>
      </c>
      <c r="N380" s="168">
        <f t="shared" si="108"/>
        <v>11907.426852208046</v>
      </c>
      <c r="O380" s="168">
        <f t="shared" si="108"/>
        <v>0</v>
      </c>
      <c r="P380" s="168">
        <f t="shared" si="108"/>
        <v>0</v>
      </c>
      <c r="Q380" s="168">
        <f t="shared" si="108"/>
        <v>12581.554865091781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5268.231736268739</v>
      </c>
      <c r="D381" s="157">
        <f t="shared" si="109"/>
        <v>5326.4068276936714</v>
      </c>
      <c r="E381" s="157">
        <f t="shared" si="109"/>
        <v>0</v>
      </c>
      <c r="F381" s="157">
        <f t="shared" si="109"/>
        <v>5811.1057998095503</v>
      </c>
      <c r="G381" s="157">
        <f t="shared" si="109"/>
        <v>6058.3930494954166</v>
      </c>
      <c r="H381" s="157">
        <f t="shared" si="109"/>
        <v>6092.1121052253075</v>
      </c>
      <c r="I381" s="157">
        <f t="shared" si="109"/>
        <v>6185.530105944049</v>
      </c>
      <c r="J381" s="157">
        <f t="shared" si="109"/>
        <v>6320.4944651496808</v>
      </c>
      <c r="K381" s="157">
        <f t="shared" si="109"/>
        <v>6487.1165721686821</v>
      </c>
      <c r="L381" s="157">
        <f t="shared" si="109"/>
        <v>0</v>
      </c>
      <c r="M381" s="157">
        <f t="shared" si="109"/>
        <v>6153.1743271887244</v>
      </c>
      <c r="N381" s="157">
        <f t="shared" si="109"/>
        <v>7168.3483045250505</v>
      </c>
      <c r="O381" s="157">
        <f t="shared" si="109"/>
        <v>0</v>
      </c>
      <c r="P381" s="157">
        <f t="shared" si="109"/>
        <v>0</v>
      </c>
      <c r="Q381" s="157">
        <f t="shared" si="109"/>
        <v>6201.5994387023238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5237.1050105978875</v>
      </c>
      <c r="D382" s="156">
        <f t="shared" si="110"/>
        <v>5292.1448320046702</v>
      </c>
      <c r="E382" s="156">
        <f t="shared" si="110"/>
        <v>0</v>
      </c>
      <c r="F382" s="156">
        <f t="shared" si="110"/>
        <v>5761.8989808958795</v>
      </c>
      <c r="G382" s="156">
        <f t="shared" si="110"/>
        <v>6012.4865765947652</v>
      </c>
      <c r="H382" s="156">
        <f t="shared" si="110"/>
        <v>6050.2686537812697</v>
      </c>
      <c r="I382" s="156">
        <f t="shared" si="110"/>
        <v>6157.7460705817393</v>
      </c>
      <c r="J382" s="156">
        <f t="shared" si="110"/>
        <v>6293.3017174130409</v>
      </c>
      <c r="K382" s="156">
        <f t="shared" si="110"/>
        <v>6462.0908429859737</v>
      </c>
      <c r="L382" s="156">
        <f t="shared" si="110"/>
        <v>0</v>
      </c>
      <c r="M382" s="156">
        <f t="shared" si="110"/>
        <v>6119.1748805687639</v>
      </c>
      <c r="N382" s="156">
        <f t="shared" si="110"/>
        <v>7144.0509264177008</v>
      </c>
      <c r="O382" s="156">
        <f t="shared" si="110"/>
        <v>0</v>
      </c>
      <c r="P382" s="156">
        <f t="shared" si="110"/>
        <v>0</v>
      </c>
      <c r="Q382" s="156">
        <f t="shared" si="110"/>
        <v>6164.8690757659033</v>
      </c>
    </row>
    <row r="383" spans="1:17" ht="12" customHeight="1" x14ac:dyDescent="0.25">
      <c r="A383" s="23" t="s">
        <v>60</v>
      </c>
      <c r="B383" s="156"/>
      <c r="C383" s="156">
        <f t="shared" si="110"/>
        <v>31.126725670851961</v>
      </c>
      <c r="D383" s="156">
        <f t="shared" si="110"/>
        <v>34.261995689000983</v>
      </c>
      <c r="E383" s="156">
        <f t="shared" si="110"/>
        <v>0</v>
      </c>
      <c r="F383" s="156">
        <f t="shared" si="110"/>
        <v>49.206818913670389</v>
      </c>
      <c r="G383" s="156">
        <f t="shared" si="110"/>
        <v>45.906472900651757</v>
      </c>
      <c r="H383" s="156">
        <f t="shared" si="110"/>
        <v>41.843451444037981</v>
      </c>
      <c r="I383" s="156">
        <f t="shared" si="110"/>
        <v>27.784035362309957</v>
      </c>
      <c r="J383" s="156">
        <f t="shared" si="110"/>
        <v>27.192747736640005</v>
      </c>
      <c r="K383" s="156">
        <f t="shared" si="110"/>
        <v>25.025729182708442</v>
      </c>
      <c r="L383" s="156">
        <f t="shared" si="110"/>
        <v>0</v>
      </c>
      <c r="M383" s="156">
        <f t="shared" si="110"/>
        <v>33.999446619960793</v>
      </c>
      <c r="N383" s="156">
        <f t="shared" si="110"/>
        <v>24.29737810734937</v>
      </c>
      <c r="O383" s="156">
        <f t="shared" si="110"/>
        <v>0</v>
      </c>
      <c r="P383" s="156">
        <f t="shared" si="110"/>
        <v>0</v>
      </c>
      <c r="Q383" s="156">
        <f t="shared" si="110"/>
        <v>36.730362936420605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825.69897639725139</v>
      </c>
      <c r="D384" s="157">
        <f t="shared" si="111"/>
        <v>677.62369102975867</v>
      </c>
      <c r="E384" s="157">
        <f t="shared" si="111"/>
        <v>0</v>
      </c>
      <c r="F384" s="157">
        <f t="shared" si="111"/>
        <v>743.69742095496395</v>
      </c>
      <c r="G384" s="157">
        <f t="shared" si="111"/>
        <v>980.97965392807873</v>
      </c>
      <c r="H384" s="157">
        <f t="shared" si="111"/>
        <v>647.29802197444076</v>
      </c>
      <c r="I384" s="157">
        <f t="shared" si="111"/>
        <v>476.57043174914401</v>
      </c>
      <c r="J384" s="157">
        <f t="shared" si="111"/>
        <v>1303.8123908112561</v>
      </c>
      <c r="K384" s="157">
        <f t="shared" si="111"/>
        <v>1058.0744700660887</v>
      </c>
      <c r="L384" s="157">
        <f t="shared" si="111"/>
        <v>0</v>
      </c>
      <c r="M384" s="157">
        <f t="shared" si="111"/>
        <v>1479.8866524251143</v>
      </c>
      <c r="N384" s="157">
        <f t="shared" si="111"/>
        <v>2049.6447425073384</v>
      </c>
      <c r="O384" s="157">
        <f t="shared" si="111"/>
        <v>0</v>
      </c>
      <c r="P384" s="157">
        <f t="shared" si="111"/>
        <v>0</v>
      </c>
      <c r="Q384" s="157">
        <f t="shared" si="111"/>
        <v>3225.0364218554537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825.69897639725139</v>
      </c>
      <c r="D385" s="156">
        <f t="shared" si="112"/>
        <v>677.62369102975867</v>
      </c>
      <c r="E385" s="156">
        <f t="shared" si="112"/>
        <v>0</v>
      </c>
      <c r="F385" s="156">
        <f t="shared" si="112"/>
        <v>743.69742095496395</v>
      </c>
      <c r="G385" s="156">
        <f t="shared" si="112"/>
        <v>980.97965392807873</v>
      </c>
      <c r="H385" s="156">
        <f t="shared" si="112"/>
        <v>647.29802197444076</v>
      </c>
      <c r="I385" s="156">
        <f t="shared" si="112"/>
        <v>476.57043174914401</v>
      </c>
      <c r="J385" s="156">
        <f t="shared" si="112"/>
        <v>1303.8123908112561</v>
      </c>
      <c r="K385" s="156">
        <f t="shared" si="112"/>
        <v>1058.0744700660887</v>
      </c>
      <c r="L385" s="156">
        <f t="shared" si="112"/>
        <v>0</v>
      </c>
      <c r="M385" s="156">
        <f t="shared" si="112"/>
        <v>1479.8866524251143</v>
      </c>
      <c r="N385" s="156">
        <f t="shared" si="112"/>
        <v>2049.6447425073384</v>
      </c>
      <c r="O385" s="156">
        <f t="shared" si="112"/>
        <v>0</v>
      </c>
      <c r="P385" s="156">
        <f t="shared" si="112"/>
        <v>0</v>
      </c>
      <c r="Q385" s="156">
        <f t="shared" si="112"/>
        <v>3225.0364218554537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1683.6131278394228</v>
      </c>
      <c r="D386" s="157">
        <f t="shared" si="113"/>
        <v>1844.6109922122453</v>
      </c>
      <c r="E386" s="157">
        <f t="shared" si="113"/>
        <v>0</v>
      </c>
      <c r="F386" s="157">
        <f t="shared" si="113"/>
        <v>2071.2120914808274</v>
      </c>
      <c r="G386" s="157">
        <f t="shared" si="113"/>
        <v>2060.7494110181456</v>
      </c>
      <c r="H386" s="157">
        <f t="shared" si="113"/>
        <v>1963.9746818476892</v>
      </c>
      <c r="I386" s="157">
        <f t="shared" si="113"/>
        <v>1787.1970487780345</v>
      </c>
      <c r="J386" s="157">
        <f t="shared" si="113"/>
        <v>1740.1722646654255</v>
      </c>
      <c r="K386" s="157">
        <f t="shared" si="113"/>
        <v>1691.0805856873451</v>
      </c>
      <c r="L386" s="157">
        <f t="shared" si="113"/>
        <v>0</v>
      </c>
      <c r="M386" s="157">
        <f t="shared" si="113"/>
        <v>2034.8832911158431</v>
      </c>
      <c r="N386" s="157">
        <f t="shared" si="113"/>
        <v>1842.1441847392225</v>
      </c>
      <c r="O386" s="157">
        <f t="shared" si="113"/>
        <v>0</v>
      </c>
      <c r="P386" s="157">
        <f t="shared" si="113"/>
        <v>0</v>
      </c>
      <c r="Q386" s="157">
        <f t="shared" si="113"/>
        <v>2065.262367973603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1685.6425758839769</v>
      </c>
      <c r="D391" s="162">
        <f t="shared" si="116"/>
        <v>1852.4939641652986</v>
      </c>
      <c r="E391" s="162">
        <f t="shared" si="116"/>
        <v>0</v>
      </c>
      <c r="F391" s="162">
        <f t="shared" si="116"/>
        <v>2082.7863667026545</v>
      </c>
      <c r="G391" s="162">
        <f t="shared" si="116"/>
        <v>2107.9564890411593</v>
      </c>
      <c r="H391" s="162">
        <f t="shared" si="116"/>
        <v>1989.4719585127725</v>
      </c>
      <c r="I391" s="162">
        <f t="shared" si="116"/>
        <v>1829.6998257583966</v>
      </c>
      <c r="J391" s="162">
        <f t="shared" si="116"/>
        <v>1763.0194894649235</v>
      </c>
      <c r="K391" s="162">
        <f t="shared" si="116"/>
        <v>1714.7796909431286</v>
      </c>
      <c r="L391" s="162">
        <f t="shared" si="116"/>
        <v>0</v>
      </c>
      <c r="M391" s="162">
        <f t="shared" si="116"/>
        <v>2059.4592747356755</v>
      </c>
      <c r="N391" s="162">
        <f t="shared" si="116"/>
        <v>1879.114133392389</v>
      </c>
      <c r="O391" s="162">
        <f t="shared" si="116"/>
        <v>0</v>
      </c>
      <c r="P391" s="162">
        <f t="shared" si="116"/>
        <v>0</v>
      </c>
      <c r="Q391" s="162">
        <f t="shared" si="116"/>
        <v>2262.9182776310604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1573.8991183816656</v>
      </c>
      <c r="D392" s="160">
        <f t="shared" si="117"/>
        <v>1668.9883820437221</v>
      </c>
      <c r="E392" s="160">
        <f t="shared" si="117"/>
        <v>0</v>
      </c>
      <c r="F392" s="160">
        <f t="shared" si="117"/>
        <v>1787.6704509568544</v>
      </c>
      <c r="G392" s="160">
        <f t="shared" si="117"/>
        <v>1811.1153370800541</v>
      </c>
      <c r="H392" s="160">
        <f t="shared" si="117"/>
        <v>1758.9263761554043</v>
      </c>
      <c r="I392" s="160">
        <f t="shared" si="117"/>
        <v>1687.1766097895127</v>
      </c>
      <c r="J392" s="160">
        <f t="shared" si="117"/>
        <v>1648.8436925241049</v>
      </c>
      <c r="K392" s="160">
        <f t="shared" si="117"/>
        <v>1619.1125346672366</v>
      </c>
      <c r="L392" s="160">
        <f t="shared" si="117"/>
        <v>0</v>
      </c>
      <c r="M392" s="160">
        <f t="shared" si="117"/>
        <v>1746.2728691640841</v>
      </c>
      <c r="N392" s="160">
        <f t="shared" si="117"/>
        <v>1658.2245627024647</v>
      </c>
      <c r="O392" s="160">
        <f t="shared" si="117"/>
        <v>0</v>
      </c>
      <c r="P392" s="160">
        <f t="shared" si="117"/>
        <v>0</v>
      </c>
      <c r="Q392" s="160">
        <f t="shared" si="117"/>
        <v>1765.0524741604243</v>
      </c>
    </row>
    <row r="393" spans="1:17" ht="12" customHeight="1" x14ac:dyDescent="0.25">
      <c r="A393" s="148" t="s">
        <v>60</v>
      </c>
      <c r="B393" s="156"/>
      <c r="C393" s="156">
        <f t="shared" si="117"/>
        <v>676.41144028073313</v>
      </c>
      <c r="D393" s="156">
        <f t="shared" si="117"/>
        <v>748.9709226655433</v>
      </c>
      <c r="E393" s="156">
        <f t="shared" si="117"/>
        <v>0</v>
      </c>
      <c r="F393" s="156">
        <f t="shared" si="117"/>
        <v>845.28827884089435</v>
      </c>
      <c r="G393" s="156">
        <f t="shared" si="117"/>
        <v>864.89848717143627</v>
      </c>
      <c r="H393" s="156">
        <f t="shared" si="117"/>
        <v>819.13335877405189</v>
      </c>
      <c r="I393" s="156">
        <f t="shared" si="117"/>
        <v>749.59010957147007</v>
      </c>
      <c r="J393" s="156">
        <f t="shared" si="117"/>
        <v>715.43823271159533</v>
      </c>
      <c r="K393" s="156">
        <f t="shared" si="117"/>
        <v>695.1319946422152</v>
      </c>
      <c r="L393" s="156">
        <f t="shared" si="117"/>
        <v>0</v>
      </c>
      <c r="M393" s="156">
        <f t="shared" si="117"/>
        <v>828.05812148287282</v>
      </c>
      <c r="N393" s="156">
        <f t="shared" si="117"/>
        <v>756.88857721193324</v>
      </c>
      <c r="O393" s="156">
        <f t="shared" si="117"/>
        <v>0</v>
      </c>
      <c r="P393" s="156">
        <f t="shared" si="117"/>
        <v>0</v>
      </c>
      <c r="Q393" s="156">
        <f t="shared" si="117"/>
        <v>912.91932225991957</v>
      </c>
    </row>
    <row r="394" spans="1:17" ht="12" customHeight="1" x14ac:dyDescent="0.25">
      <c r="A394" s="148" t="s">
        <v>59</v>
      </c>
      <c r="B394" s="156"/>
      <c r="C394" s="156">
        <f t="shared" si="117"/>
        <v>897.48767810093238</v>
      </c>
      <c r="D394" s="156">
        <f t="shared" si="117"/>
        <v>920.01745937817884</v>
      </c>
      <c r="E394" s="156">
        <f t="shared" si="117"/>
        <v>0</v>
      </c>
      <c r="F394" s="156">
        <f t="shared" si="117"/>
        <v>942.38217211596009</v>
      </c>
      <c r="G394" s="156">
        <f t="shared" si="117"/>
        <v>946.21684990861763</v>
      </c>
      <c r="H394" s="156">
        <f t="shared" si="117"/>
        <v>939.79301738135234</v>
      </c>
      <c r="I394" s="156">
        <f t="shared" si="117"/>
        <v>937.58650021804306</v>
      </c>
      <c r="J394" s="156">
        <f t="shared" si="117"/>
        <v>933.40545981250955</v>
      </c>
      <c r="K394" s="156">
        <f t="shared" si="117"/>
        <v>923.98054002502124</v>
      </c>
      <c r="L394" s="156">
        <f t="shared" si="117"/>
        <v>0</v>
      </c>
      <c r="M394" s="156">
        <f t="shared" si="117"/>
        <v>918.21474768121107</v>
      </c>
      <c r="N394" s="156">
        <f t="shared" si="117"/>
        <v>901.3359854905317</v>
      </c>
      <c r="O394" s="156">
        <f t="shared" si="117"/>
        <v>0</v>
      </c>
      <c r="P394" s="156">
        <f t="shared" si="117"/>
        <v>0</v>
      </c>
      <c r="Q394" s="156">
        <f t="shared" si="117"/>
        <v>852.1331519005048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783.81106769045005</v>
      </c>
      <c r="D395" s="157">
        <f t="shared" si="118"/>
        <v>816.9204232673618</v>
      </c>
      <c r="E395" s="157">
        <f t="shared" si="118"/>
        <v>0</v>
      </c>
      <c r="F395" s="157">
        <f t="shared" si="118"/>
        <v>1028.3747016368986</v>
      </c>
      <c r="G395" s="157">
        <f t="shared" si="118"/>
        <v>880.09121118849384</v>
      </c>
      <c r="H395" s="157">
        <f t="shared" si="118"/>
        <v>922.37863510395664</v>
      </c>
      <c r="I395" s="157">
        <f t="shared" si="118"/>
        <v>850.06204989989578</v>
      </c>
      <c r="J395" s="157">
        <f t="shared" si="118"/>
        <v>813.89569149000602</v>
      </c>
      <c r="K395" s="157">
        <f t="shared" si="118"/>
        <v>846.34230186871912</v>
      </c>
      <c r="L395" s="157">
        <f t="shared" si="118"/>
        <v>0</v>
      </c>
      <c r="M395" s="157">
        <f t="shared" si="118"/>
        <v>855.5137100448693</v>
      </c>
      <c r="N395" s="157">
        <f t="shared" si="118"/>
        <v>847.28962043643241</v>
      </c>
      <c r="O395" s="157">
        <f t="shared" si="118"/>
        <v>0</v>
      </c>
      <c r="P395" s="157">
        <f t="shared" si="118"/>
        <v>0</v>
      </c>
      <c r="Q395" s="157">
        <f t="shared" si="118"/>
        <v>1089.656636560401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783.81106769045005</v>
      </c>
      <c r="D397" s="57">
        <f t="shared" si="120"/>
        <v>816.9204232673618</v>
      </c>
      <c r="E397" s="57">
        <f t="shared" si="120"/>
        <v>0</v>
      </c>
      <c r="F397" s="57">
        <f t="shared" si="120"/>
        <v>1028.3747016368986</v>
      </c>
      <c r="G397" s="57">
        <f t="shared" si="120"/>
        <v>880.09121118849384</v>
      </c>
      <c r="H397" s="57">
        <f t="shared" si="120"/>
        <v>922.37863510395664</v>
      </c>
      <c r="I397" s="57">
        <f t="shared" si="120"/>
        <v>850.06204989989578</v>
      </c>
      <c r="J397" s="57">
        <f t="shared" si="120"/>
        <v>813.89569149000602</v>
      </c>
      <c r="K397" s="57">
        <f t="shared" si="120"/>
        <v>846.34230186871912</v>
      </c>
      <c r="L397" s="57">
        <f t="shared" si="120"/>
        <v>0</v>
      </c>
      <c r="M397" s="57">
        <f t="shared" si="120"/>
        <v>855.5137100448693</v>
      </c>
      <c r="N397" s="57">
        <f t="shared" si="120"/>
        <v>847.28962043643241</v>
      </c>
      <c r="O397" s="57">
        <f t="shared" si="120"/>
        <v>0</v>
      </c>
      <c r="P397" s="57">
        <f t="shared" si="120"/>
        <v>0</v>
      </c>
      <c r="Q397" s="57">
        <f t="shared" si="120"/>
        <v>1089.656636560401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111.23864998253093</v>
      </c>
      <c r="D418" s="184">
        <f>D361/RES_summary!D$21</f>
        <v>112.95333585326377</v>
      </c>
      <c r="E418" s="184">
        <f>E361/RES_summary!E$21</f>
        <v>0</v>
      </c>
      <c r="F418" s="184">
        <f>F361/RES_summary!F$21</f>
        <v>122.47046262528016</v>
      </c>
      <c r="G418" s="184">
        <f>G361/RES_summary!G$21</f>
        <v>123.12695675015318</v>
      </c>
      <c r="H418" s="184">
        <f>H361/RES_summary!H$21</f>
        <v>119.84426410277445</v>
      </c>
      <c r="I418" s="184">
        <f>I361/RES_summary!I$21</f>
        <v>115.99486269484183</v>
      </c>
      <c r="J418" s="184">
        <f>J361/RES_summary!J$21</f>
        <v>118.06697445637832</v>
      </c>
      <c r="K418" s="184">
        <f>K361/RES_summary!K$21</f>
        <v>116.89662373246594</v>
      </c>
      <c r="L418" s="184">
        <f>L361/RES_summary!L$21</f>
        <v>0</v>
      </c>
      <c r="M418" s="184">
        <f>M361/RES_summary!M$21</f>
        <v>115.40312290080134</v>
      </c>
      <c r="N418" s="184">
        <f>N361/RES_summary!N$21</f>
        <v>125.08566706773928</v>
      </c>
      <c r="O418" s="184">
        <f>O361/RES_summary!O$21</f>
        <v>0</v>
      </c>
      <c r="P418" s="184">
        <f>P361/RES_summary!P$21</f>
        <v>0</v>
      </c>
      <c r="Q418" s="184">
        <f>Q361/RES_summary!Q$21</f>
        <v>116.1646287371949</v>
      </c>
    </row>
    <row r="419" spans="1:17" ht="12" customHeight="1" x14ac:dyDescent="0.25">
      <c r="A419" s="158" t="s">
        <v>65</v>
      </c>
      <c r="B419" s="157"/>
      <c r="C419" s="178">
        <f>C362/RES_summary!C$21</f>
        <v>70.769447702070948</v>
      </c>
      <c r="D419" s="178">
        <f>D362/RES_summary!D$21</f>
        <v>71.008947977771868</v>
      </c>
      <c r="E419" s="178">
        <f>E362/RES_summary!E$21</f>
        <v>0</v>
      </c>
      <c r="F419" s="178">
        <f>F362/RES_summary!F$21</f>
        <v>75.476333798060551</v>
      </c>
      <c r="G419" s="178">
        <f>G362/RES_summary!G$21</f>
        <v>78.167465902417945</v>
      </c>
      <c r="H419" s="178">
        <f>H362/RES_summary!H$21</f>
        <v>77.828958124243982</v>
      </c>
      <c r="I419" s="178">
        <f>I362/RES_summary!I$21</f>
        <v>79.350583203857752</v>
      </c>
      <c r="J419" s="178">
        <f>J362/RES_summary!J$21</f>
        <v>79.504471983135687</v>
      </c>
      <c r="K419" s="178">
        <f>K362/RES_summary!K$21</f>
        <v>80.359401507610272</v>
      </c>
      <c r="L419" s="178">
        <f>L362/RES_summary!L$21</f>
        <v>0</v>
      </c>
      <c r="M419" s="178">
        <f>M362/RES_summary!M$21</f>
        <v>73.037025100413246</v>
      </c>
      <c r="N419" s="178">
        <f>N362/RES_summary!N$21</f>
        <v>84.422724315295227</v>
      </c>
      <c r="O419" s="178">
        <f>O362/RES_summary!O$21</f>
        <v>0</v>
      </c>
      <c r="P419" s="178">
        <f>P362/RES_summary!P$21</f>
        <v>0</v>
      </c>
      <c r="Q419" s="178">
        <f>Q362/RES_summary!Q$21</f>
        <v>70.491674394024997</v>
      </c>
    </row>
    <row r="420" spans="1:17" ht="12" customHeight="1" x14ac:dyDescent="0.25">
      <c r="A420" s="23" t="s">
        <v>153</v>
      </c>
      <c r="B420" s="156"/>
      <c r="C420" s="177">
        <f>C363/RES_summary!C$21</f>
        <v>70.468170641465008</v>
      </c>
      <c r="D420" s="177">
        <f>D363/RES_summary!D$21</f>
        <v>70.677417877627832</v>
      </c>
      <c r="E420" s="177">
        <f>E363/RES_summary!E$21</f>
        <v>0</v>
      </c>
      <c r="F420" s="177">
        <f>F363/RES_summary!F$21</f>
        <v>75.007754069784028</v>
      </c>
      <c r="G420" s="177">
        <f>G363/RES_summary!G$21</f>
        <v>77.730316979689675</v>
      </c>
      <c r="H420" s="177">
        <f>H363/RES_summary!H$21</f>
        <v>77.430629336386943</v>
      </c>
      <c r="I420" s="177">
        <f>I363/RES_summary!I$21</f>
        <v>79.082649768546929</v>
      </c>
      <c r="J420" s="177">
        <f>J363/RES_summary!J$21</f>
        <v>79.244633500432514</v>
      </c>
      <c r="K420" s="177">
        <f>K363/RES_summary!K$21</f>
        <v>80.121387136690146</v>
      </c>
      <c r="L420" s="177">
        <f>L363/RES_summary!L$21</f>
        <v>0</v>
      </c>
      <c r="M420" s="177">
        <f>M363/RES_summary!M$21</f>
        <v>72.71059882540689</v>
      </c>
      <c r="N420" s="177">
        <f>N363/RES_summary!N$21</f>
        <v>84.187237731758643</v>
      </c>
      <c r="O420" s="177">
        <f>O363/RES_summary!O$21</f>
        <v>0</v>
      </c>
      <c r="P420" s="177">
        <f>P363/RES_summary!P$21</f>
        <v>0</v>
      </c>
      <c r="Q420" s="177">
        <f>Q363/RES_summary!Q$21</f>
        <v>70.143696833065462</v>
      </c>
    </row>
    <row r="421" spans="1:17" ht="12" customHeight="1" x14ac:dyDescent="0.25">
      <c r="A421" s="23" t="s">
        <v>60</v>
      </c>
      <c r="B421" s="156"/>
      <c r="C421" s="177">
        <f>C364/RES_summary!C$21</f>
        <v>0.30127706060592541</v>
      </c>
      <c r="D421" s="177">
        <f>D364/RES_summary!D$21</f>
        <v>0.33153010014404122</v>
      </c>
      <c r="E421" s="177">
        <f>E364/RES_summary!E$21</f>
        <v>0</v>
      </c>
      <c r="F421" s="177">
        <f>F364/RES_summary!F$21</f>
        <v>0.46857972827652256</v>
      </c>
      <c r="G421" s="177">
        <f>G364/RES_summary!G$21</f>
        <v>0.43714892272826211</v>
      </c>
      <c r="H421" s="177">
        <f>H364/RES_summary!H$21</f>
        <v>0.39832878785703579</v>
      </c>
      <c r="I421" s="177">
        <f>I364/RES_summary!I$21</f>
        <v>0.26793343531082586</v>
      </c>
      <c r="J421" s="177">
        <f>J364/RES_summary!J$21</f>
        <v>0.25983848270317716</v>
      </c>
      <c r="K421" s="177">
        <f>K364/RES_summary!K$21</f>
        <v>0.23801437092012565</v>
      </c>
      <c r="L421" s="177">
        <f>L364/RES_summary!L$21</f>
        <v>0</v>
      </c>
      <c r="M421" s="177">
        <f>M364/RES_summary!M$21</f>
        <v>0.32642627500634902</v>
      </c>
      <c r="N421" s="177">
        <f>N364/RES_summary!N$21</f>
        <v>0.23548658353658794</v>
      </c>
      <c r="O421" s="177">
        <f>O364/RES_summary!O$21</f>
        <v>0</v>
      </c>
      <c r="P421" s="177">
        <f>P364/RES_summary!P$21</f>
        <v>0</v>
      </c>
      <c r="Q421" s="177">
        <f>Q364/RES_summary!Q$21</f>
        <v>0.34797756095954008</v>
      </c>
    </row>
    <row r="422" spans="1:17" ht="12" customHeight="1" x14ac:dyDescent="0.25">
      <c r="A422" s="158" t="s">
        <v>112</v>
      </c>
      <c r="B422" s="157"/>
      <c r="C422" s="178">
        <f>C365/RES_summary!C$21</f>
        <v>4.7645979403320986</v>
      </c>
      <c r="D422" s="178">
        <f>D365/RES_summary!D$21</f>
        <v>3.7970699651158064</v>
      </c>
      <c r="E422" s="178">
        <f>E365/RES_summary!E$21</f>
        <v>0</v>
      </c>
      <c r="F422" s="178">
        <f>F365/RES_summary!F$21</f>
        <v>3.9001957136410641</v>
      </c>
      <c r="G422" s="178">
        <f>G365/RES_summary!G$21</f>
        <v>4.9246477099623887</v>
      </c>
      <c r="H422" s="178">
        <f>H365/RES_summary!H$21</f>
        <v>3.1027472817642754</v>
      </c>
      <c r="I422" s="178">
        <f>I365/RES_summary!I$21</f>
        <v>2.1952188309717369</v>
      </c>
      <c r="J422" s="178">
        <f>J365/RES_summary!J$21</f>
        <v>5.4050593213963856</v>
      </c>
      <c r="K422" s="178">
        <f>K365/RES_summary!K$21</f>
        <v>4.2193184727442663</v>
      </c>
      <c r="L422" s="178">
        <f>L365/RES_summary!L$21</f>
        <v>0</v>
      </c>
      <c r="M422" s="178">
        <f>M365/RES_summary!M$21</f>
        <v>5.0841470684008989</v>
      </c>
      <c r="N422" s="178">
        <f>N365/RES_summary!N$21</f>
        <v>6.5611625654694565</v>
      </c>
      <c r="O422" s="178">
        <f>O365/RES_summary!O$21</f>
        <v>0</v>
      </c>
      <c r="P422" s="178">
        <f>P365/RES_summary!P$21</f>
        <v>0</v>
      </c>
      <c r="Q422" s="178">
        <f>Q365/RES_summary!Q$21</f>
        <v>7.9771752029427958</v>
      </c>
    </row>
    <row r="423" spans="1:17" ht="12" customHeight="1" x14ac:dyDescent="0.25">
      <c r="A423" s="23" t="s">
        <v>60</v>
      </c>
      <c r="B423" s="156"/>
      <c r="C423" s="177">
        <f>C366/RES_summary!C$21</f>
        <v>4.7645979403320986</v>
      </c>
      <c r="D423" s="177">
        <f>D366/RES_summary!D$21</f>
        <v>3.7970699651158064</v>
      </c>
      <c r="E423" s="177">
        <f>E366/RES_summary!E$21</f>
        <v>0</v>
      </c>
      <c r="F423" s="177">
        <f>F366/RES_summary!F$21</f>
        <v>3.9001957136410641</v>
      </c>
      <c r="G423" s="177">
        <f>G366/RES_summary!G$21</f>
        <v>4.9246477099623887</v>
      </c>
      <c r="H423" s="177">
        <f>H366/RES_summary!H$21</f>
        <v>3.1027472817642754</v>
      </c>
      <c r="I423" s="177">
        <f>I366/RES_summary!I$21</f>
        <v>2.1952188309717369</v>
      </c>
      <c r="J423" s="177">
        <f>J366/RES_summary!J$21</f>
        <v>5.4050593213963856</v>
      </c>
      <c r="K423" s="177">
        <f>K366/RES_summary!K$21</f>
        <v>4.2193184727442663</v>
      </c>
      <c r="L423" s="177">
        <f>L366/RES_summary!L$21</f>
        <v>0</v>
      </c>
      <c r="M423" s="177">
        <f>M366/RES_summary!M$21</f>
        <v>5.0841470684008989</v>
      </c>
      <c r="N423" s="177">
        <f>N366/RES_summary!N$21</f>
        <v>6.5611625654694565</v>
      </c>
      <c r="O423" s="177">
        <f>O366/RES_summary!O$21</f>
        <v>0</v>
      </c>
      <c r="P423" s="177">
        <f>P366/RES_summary!P$21</f>
        <v>0</v>
      </c>
      <c r="Q423" s="177">
        <f>Q366/RES_summary!Q$21</f>
        <v>7.9771752029427958</v>
      </c>
    </row>
    <row r="424" spans="1:17" ht="12" customHeight="1" x14ac:dyDescent="0.25">
      <c r="A424" s="158" t="s">
        <v>63</v>
      </c>
      <c r="B424" s="157"/>
      <c r="C424" s="178">
        <f>C367/RES_summary!C$21</f>
        <v>25.615401548797188</v>
      </c>
      <c r="D424" s="178">
        <f>D367/RES_summary!D$21</f>
        <v>27.692553635715953</v>
      </c>
      <c r="E424" s="178">
        <f>E367/RES_summary!E$21</f>
        <v>0</v>
      </c>
      <c r="F424" s="178">
        <f>F367/RES_summary!F$21</f>
        <v>30.215342871559468</v>
      </c>
      <c r="G424" s="178">
        <f>G367/RES_summary!G$21</f>
        <v>29.128663220405318</v>
      </c>
      <c r="H424" s="178">
        <f>H367/RES_summary!H$21</f>
        <v>27.543315024794715</v>
      </c>
      <c r="I424" s="178">
        <f>I367/RES_summary!I$21</f>
        <v>24.044179277165686</v>
      </c>
      <c r="J424" s="178">
        <f>J367/RES_summary!J$21</f>
        <v>23.30249176667909</v>
      </c>
      <c r="K424" s="178">
        <f>K367/RES_summary!K$21</f>
        <v>22.20126723672012</v>
      </c>
      <c r="L424" s="178">
        <f>L367/RES_summary!L$21</f>
        <v>0</v>
      </c>
      <c r="M424" s="178">
        <f>M367/RES_summary!M$21</f>
        <v>27.24581858303684</v>
      </c>
      <c r="N424" s="178">
        <f>N367/RES_summary!N$21</f>
        <v>24.250679053454228</v>
      </c>
      <c r="O424" s="178">
        <f>O367/RES_summary!O$21</f>
        <v>0</v>
      </c>
      <c r="P424" s="178">
        <f>P367/RES_summary!P$21</f>
        <v>0</v>
      </c>
      <c r="Q424" s="178">
        <f>Q367/RES_summary!Q$21</f>
        <v>25.53204123455124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25.722039703917559</v>
      </c>
      <c r="D429" s="180">
        <f>D372/RES_summary!D$21</f>
        <v>27.9836220789248</v>
      </c>
      <c r="E429" s="180">
        <f>E372/RES_summary!E$21</f>
        <v>0</v>
      </c>
      <c r="F429" s="180">
        <f>F372/RES_summary!F$21</f>
        <v>30.526802029671384</v>
      </c>
      <c r="G429" s="180">
        <f>G372/RES_summary!G$21</f>
        <v>30.366194004930854</v>
      </c>
      <c r="H429" s="180">
        <f>H372/RES_summary!H$21</f>
        <v>28.288849889184327</v>
      </c>
      <c r="I429" s="180">
        <f>I372/RES_summary!I$21</f>
        <v>25.624879198091534</v>
      </c>
      <c r="J429" s="180">
        <f>J372/RES_summary!J$21</f>
        <v>24.230838503203877</v>
      </c>
      <c r="K429" s="180">
        <f>K372/RES_summary!K$21</f>
        <v>23.272533293853169</v>
      </c>
      <c r="L429" s="180">
        <f>L372/RES_summary!L$21</f>
        <v>0</v>
      </c>
      <c r="M429" s="180">
        <f>M372/RES_summary!M$21</f>
        <v>27.817325861960573</v>
      </c>
      <c r="N429" s="180">
        <f>N372/RES_summary!N$21</f>
        <v>25.285474050730993</v>
      </c>
      <c r="O429" s="180">
        <f>O372/RES_summary!O$21</f>
        <v>0</v>
      </c>
      <c r="P429" s="180">
        <f>P372/RES_summary!P$21</f>
        <v>0</v>
      </c>
      <c r="Q429" s="180">
        <f>Q372/RES_summary!Q$21</f>
        <v>29.062749726082281</v>
      </c>
    </row>
    <row r="430" spans="1:17" ht="12" customHeight="1" x14ac:dyDescent="0.25">
      <c r="A430" s="161" t="s">
        <v>141</v>
      </c>
      <c r="B430" s="160"/>
      <c r="C430" s="179">
        <f>C373/RES_summary!C$21</f>
        <v>19.850435261126346</v>
      </c>
      <c r="D430" s="179">
        <f>D373/RES_summary!D$21</f>
        <v>21.207918140567642</v>
      </c>
      <c r="E430" s="179">
        <f>E373/RES_summary!E$21</f>
        <v>0</v>
      </c>
      <c r="F430" s="179">
        <f>F373/RES_summary!F$21</f>
        <v>22.585349722552138</v>
      </c>
      <c r="G430" s="179">
        <f>G373/RES_summary!G$21</f>
        <v>22.584520598099605</v>
      </c>
      <c r="H430" s="179">
        <f>H373/RES_summary!H$21</f>
        <v>21.547746839782882</v>
      </c>
      <c r="I430" s="179">
        <f>I373/RES_summary!I$21</f>
        <v>20.324368214627921</v>
      </c>
      <c r="J430" s="179">
        <f>J373/RES_summary!J$21</f>
        <v>19.591556077862876</v>
      </c>
      <c r="K430" s="179">
        <f>K373/RES_summary!K$21</f>
        <v>18.948109388617489</v>
      </c>
      <c r="L430" s="179">
        <f>L373/RES_summary!L$21</f>
        <v>0</v>
      </c>
      <c r="M430" s="179">
        <f>M373/RES_summary!M$21</f>
        <v>20.5342680111373</v>
      </c>
      <c r="N430" s="179">
        <f>N373/RES_summary!N$21</f>
        <v>19.102738314608597</v>
      </c>
      <c r="O430" s="179">
        <f>O373/RES_summary!O$21</f>
        <v>0</v>
      </c>
      <c r="P430" s="179">
        <f>P373/RES_summary!P$21</f>
        <v>0</v>
      </c>
      <c r="Q430" s="179">
        <f>Q373/RES_summary!Q$21</f>
        <v>20.169420793984887</v>
      </c>
    </row>
    <row r="431" spans="1:17" ht="12" customHeight="1" x14ac:dyDescent="0.25">
      <c r="A431" s="148" t="s">
        <v>60</v>
      </c>
      <c r="B431" s="156"/>
      <c r="C431" s="177">
        <f>C374/RES_summary!C$21</f>
        <v>10.560044469875262</v>
      </c>
      <c r="D431" s="177">
        <f>D374/RES_summary!D$21</f>
        <v>11.602171581934265</v>
      </c>
      <c r="E431" s="177">
        <f>E374/RES_summary!E$21</f>
        <v>0</v>
      </c>
      <c r="F431" s="177">
        <f>F374/RES_summary!F$21</f>
        <v>12.788051934816604</v>
      </c>
      <c r="G431" s="177">
        <f>G374/RES_summary!G$21</f>
        <v>12.770866258640456</v>
      </c>
      <c r="H431" s="177">
        <f>H374/RES_summary!H$21</f>
        <v>11.84392587758677</v>
      </c>
      <c r="I431" s="177">
        <f>I374/RES_summary!I$21</f>
        <v>10.692728130627899</v>
      </c>
      <c r="J431" s="177">
        <f>J374/RES_summary!J$21</f>
        <v>10.07548074806418</v>
      </c>
      <c r="K431" s="177">
        <f>K374/RES_summary!K$21</f>
        <v>9.632262434251702</v>
      </c>
      <c r="L431" s="177">
        <f>L374/RES_summary!L$21</f>
        <v>0</v>
      </c>
      <c r="M431" s="177">
        <f>M374/RES_summary!M$21</f>
        <v>11.354304308156809</v>
      </c>
      <c r="N431" s="177">
        <f>N374/RES_summary!N$21</f>
        <v>10.206499223109109</v>
      </c>
      <c r="O431" s="177">
        <f>O374/RES_summary!O$21</f>
        <v>0</v>
      </c>
      <c r="P431" s="177">
        <f>P374/RES_summary!P$21</f>
        <v>0</v>
      </c>
      <c r="Q431" s="177">
        <f>Q374/RES_summary!Q$21</f>
        <v>11.907729488914056</v>
      </c>
    </row>
    <row r="432" spans="1:17" ht="12" customHeight="1" x14ac:dyDescent="0.25">
      <c r="A432" s="148" t="s">
        <v>59</v>
      </c>
      <c r="B432" s="156"/>
      <c r="C432" s="177">
        <f>C375/RES_summary!C$21</f>
        <v>9.2903907912510881</v>
      </c>
      <c r="D432" s="177">
        <f>D375/RES_summary!D$21</f>
        <v>9.6057465586333812</v>
      </c>
      <c r="E432" s="177">
        <f>E375/RES_summary!E$21</f>
        <v>0</v>
      </c>
      <c r="F432" s="177">
        <f>F375/RES_summary!F$21</f>
        <v>9.7972977877355341</v>
      </c>
      <c r="G432" s="177">
        <f>G375/RES_summary!G$21</f>
        <v>9.8136543394591484</v>
      </c>
      <c r="H432" s="177">
        <f>H375/RES_summary!H$21</f>
        <v>9.7038209621961062</v>
      </c>
      <c r="I432" s="177">
        <f>I375/RES_summary!I$21</f>
        <v>9.6316400840000203</v>
      </c>
      <c r="J432" s="177">
        <f>J375/RES_summary!J$21</f>
        <v>9.516075329798694</v>
      </c>
      <c r="K432" s="177">
        <f>K375/RES_summary!K$21</f>
        <v>9.3158469543657887</v>
      </c>
      <c r="L432" s="177">
        <f>L375/RES_summary!L$21</f>
        <v>0</v>
      </c>
      <c r="M432" s="177">
        <f>M375/RES_summary!M$21</f>
        <v>9.1799637029804924</v>
      </c>
      <c r="N432" s="177">
        <f>N375/RES_summary!N$21</f>
        <v>8.8962390914994867</v>
      </c>
      <c r="O432" s="177">
        <f>O375/RES_summary!O$21</f>
        <v>0</v>
      </c>
      <c r="P432" s="177">
        <f>P375/RES_summary!P$21</f>
        <v>0</v>
      </c>
      <c r="Q432" s="177">
        <f>Q375/RES_summary!Q$21</f>
        <v>8.2616913050708316</v>
      </c>
    </row>
    <row r="433" spans="1:17" ht="12" customHeight="1" x14ac:dyDescent="0.25">
      <c r="A433" s="158" t="s">
        <v>62</v>
      </c>
      <c r="B433" s="157"/>
      <c r="C433" s="178">
        <f>C376/RES_summary!C$21</f>
        <v>10.089202791330706</v>
      </c>
      <c r="D433" s="178">
        <f>D376/RES_summary!D$21</f>
        <v>10.454764274660127</v>
      </c>
      <c r="E433" s="178">
        <f>E376/RES_summary!E$21</f>
        <v>0</v>
      </c>
      <c r="F433" s="178">
        <f>F376/RES_summary!F$21</f>
        <v>12.878590242019083</v>
      </c>
      <c r="G433" s="178">
        <f>G376/RES_summary!G$21</f>
        <v>10.906179917367517</v>
      </c>
      <c r="H433" s="178">
        <f>H376/RES_summary!H$21</f>
        <v>11.369243671971484</v>
      </c>
      <c r="I433" s="178">
        <f>I376/RES_summary!I$21</f>
        <v>10.404881382846666</v>
      </c>
      <c r="J433" s="178">
        <f>J376/RES_summary!J$21</f>
        <v>9.8549513851671549</v>
      </c>
      <c r="K433" s="178">
        <f>K376/RES_summary!K$21</f>
        <v>10.116636515391294</v>
      </c>
      <c r="L433" s="178">
        <f>L376/RES_summary!L$21</f>
        <v>0</v>
      </c>
      <c r="M433" s="178">
        <f>M376/RES_summary!M$21</f>
        <v>10.036132148950355</v>
      </c>
      <c r="N433" s="178">
        <f>N376/RES_summary!N$21</f>
        <v>9.8511011335203733</v>
      </c>
      <c r="O433" s="178">
        <f>O376/RES_summary!O$21</f>
        <v>0</v>
      </c>
      <c r="P433" s="178">
        <f>P376/RES_summary!P$21</f>
        <v>0</v>
      </c>
      <c r="Q433" s="178">
        <f>Q376/RES_summary!Q$21</f>
        <v>12.163737905675864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10.089202791330706</v>
      </c>
      <c r="D435" s="176">
        <f>D378/RES_summary!D$21</f>
        <v>10.454764274660127</v>
      </c>
      <c r="E435" s="176">
        <f>E378/RES_summary!E$21</f>
        <v>0</v>
      </c>
      <c r="F435" s="176">
        <f>F378/RES_summary!F$21</f>
        <v>12.878590242019083</v>
      </c>
      <c r="G435" s="176">
        <f>G378/RES_summary!G$21</f>
        <v>10.906179917367517</v>
      </c>
      <c r="H435" s="176">
        <f>H378/RES_summary!H$21</f>
        <v>11.369243671971484</v>
      </c>
      <c r="I435" s="176">
        <f>I378/RES_summary!I$21</f>
        <v>10.404881382846666</v>
      </c>
      <c r="J435" s="176">
        <f>J378/RES_summary!J$21</f>
        <v>9.8549513851671549</v>
      </c>
      <c r="K435" s="176">
        <f>K378/RES_summary!K$21</f>
        <v>10.116636515391294</v>
      </c>
      <c r="L435" s="176">
        <f>L378/RES_summary!L$21</f>
        <v>0</v>
      </c>
      <c r="M435" s="176">
        <f>M378/RES_summary!M$21</f>
        <v>10.036132148950355</v>
      </c>
      <c r="N435" s="176">
        <f>N378/RES_summary!N$21</f>
        <v>9.8511011335203733</v>
      </c>
      <c r="O435" s="176">
        <f>O378/RES_summary!O$21</f>
        <v>0</v>
      </c>
      <c r="P435" s="176">
        <f>P378/RES_summary!P$21</f>
        <v>0</v>
      </c>
      <c r="Q435" s="176">
        <f>Q378/RES_summary!Q$21</f>
        <v>12.163737905675864</v>
      </c>
    </row>
    <row r="437" spans="1:17" ht="12" customHeight="1" x14ac:dyDescent="0.25">
      <c r="A437" s="152" t="s">
        <v>185</v>
      </c>
      <c r="B437" s="168"/>
      <c r="C437" s="184">
        <f>C380/RES_summary!C$21</f>
        <v>91.695829596250618</v>
      </c>
      <c r="D437" s="184">
        <f>D380/RES_summary!D$21</f>
        <v>92.586187301979976</v>
      </c>
      <c r="E437" s="184">
        <f>E380/RES_summary!E$21</f>
        <v>0</v>
      </c>
      <c r="F437" s="184">
        <f>F380/RES_summary!F$21</f>
        <v>101.76585213999114</v>
      </c>
      <c r="G437" s="184">
        <f>G380/RES_summary!G$21</f>
        <v>104.49574579996548</v>
      </c>
      <c r="H437" s="184">
        <f>H380/RES_summary!H$21</f>
        <v>100.55850905865327</v>
      </c>
      <c r="I437" s="184">
        <f>I380/RES_summary!I$21</f>
        <v>96.840374906725273</v>
      </c>
      <c r="J437" s="184">
        <f>J380/RES_summary!J$21</f>
        <v>105.28827049962686</v>
      </c>
      <c r="K437" s="184">
        <f>K380/RES_summary!K$21</f>
        <v>103.04323050199515</v>
      </c>
      <c r="L437" s="184">
        <f>L380/RES_summary!L$21</f>
        <v>0</v>
      </c>
      <c r="M437" s="184">
        <f>M380/RES_summary!M$21</f>
        <v>105.50403914035584</v>
      </c>
      <c r="N437" s="184">
        <f>N380/RES_summary!N$21</f>
        <v>118.54353679429718</v>
      </c>
      <c r="O437" s="184">
        <f>O380/RES_summary!O$21</f>
        <v>0</v>
      </c>
      <c r="P437" s="184">
        <f>P380/RES_summary!P$21</f>
        <v>0</v>
      </c>
      <c r="Q437" s="184">
        <f>Q380/RES_summary!Q$21</f>
        <v>121.29899269175844</v>
      </c>
    </row>
    <row r="438" spans="1:17" ht="12" customHeight="1" x14ac:dyDescent="0.25">
      <c r="A438" s="158" t="s">
        <v>65</v>
      </c>
      <c r="B438" s="157"/>
      <c r="C438" s="178">
        <f>C381/RES_summary!C$21</f>
        <v>56.425050093415209</v>
      </c>
      <c r="D438" s="178">
        <f>D381/RES_summary!D$21</f>
        <v>56.90937344165966</v>
      </c>
      <c r="E438" s="178">
        <f>E381/RES_summary!E$21</f>
        <v>0</v>
      </c>
      <c r="F438" s="178">
        <f>F381/RES_summary!F$21</f>
        <v>61.254220385018414</v>
      </c>
      <c r="G438" s="178">
        <f>G381/RES_summary!G$21</f>
        <v>63.433143100313366</v>
      </c>
      <c r="H438" s="178">
        <f>H381/RES_summary!H$21</f>
        <v>63.643129594240541</v>
      </c>
      <c r="I438" s="178">
        <f>I381/RES_summary!I$21</f>
        <v>64.414011058745146</v>
      </c>
      <c r="J438" s="178">
        <f>J381/RES_summary!J$21</f>
        <v>65.381157917852647</v>
      </c>
      <c r="K438" s="178">
        <f>K381/RES_summary!K$21</f>
        <v>66.297634015741522</v>
      </c>
      <c r="L438" s="178">
        <f>L381/RES_summary!L$21</f>
        <v>0</v>
      </c>
      <c r="M438" s="178">
        <f>M381/RES_summary!M$21</f>
        <v>61.689298920483772</v>
      </c>
      <c r="N438" s="178">
        <f>N381/RES_summary!N$21</f>
        <v>71.363979097988604</v>
      </c>
      <c r="O438" s="178">
        <f>O381/RES_summary!O$21</f>
        <v>0</v>
      </c>
      <c r="P438" s="178">
        <f>P381/RES_summary!P$21</f>
        <v>0</v>
      </c>
      <c r="Q438" s="178">
        <f>Q381/RES_summary!Q$21</f>
        <v>59.789729732015829</v>
      </c>
    </row>
    <row r="439" spans="1:17" ht="12" customHeight="1" x14ac:dyDescent="0.25">
      <c r="A439" s="23" t="s">
        <v>153</v>
      </c>
      <c r="B439" s="156"/>
      <c r="C439" s="177">
        <f>C382/RES_summary!C$21</f>
        <v>56.091669341932601</v>
      </c>
      <c r="D439" s="177">
        <f>D382/RES_summary!D$21</f>
        <v>56.543305138843564</v>
      </c>
      <c r="E439" s="177">
        <f>E382/RES_summary!E$21</f>
        <v>0</v>
      </c>
      <c r="F439" s="177">
        <f>F382/RES_summary!F$21</f>
        <v>60.735536775733166</v>
      </c>
      <c r="G439" s="177">
        <f>G382/RES_summary!G$21</f>
        <v>62.95248893328467</v>
      </c>
      <c r="H439" s="177">
        <f>H382/RES_summary!H$21</f>
        <v>63.205999062673492</v>
      </c>
      <c r="I439" s="177">
        <f>I382/RES_summary!I$21</f>
        <v>64.124677544813238</v>
      </c>
      <c r="J439" s="177">
        <f>J382/RES_summary!J$21</f>
        <v>65.099867689090857</v>
      </c>
      <c r="K439" s="177">
        <f>K382/RES_summary!K$21</f>
        <v>66.041873753709169</v>
      </c>
      <c r="L439" s="177">
        <f>L382/RES_summary!L$21</f>
        <v>0</v>
      </c>
      <c r="M439" s="177">
        <f>M382/RES_summary!M$21</f>
        <v>61.348433878451388</v>
      </c>
      <c r="N439" s="177">
        <f>N382/RES_summary!N$21</f>
        <v>71.122088287201095</v>
      </c>
      <c r="O439" s="177">
        <f>O382/RES_summary!O$21</f>
        <v>0</v>
      </c>
      <c r="P439" s="177">
        <f>P382/RES_summary!P$21</f>
        <v>0</v>
      </c>
      <c r="Q439" s="177">
        <f>Q382/RES_summary!Q$21</f>
        <v>59.435611654149938</v>
      </c>
    </row>
    <row r="440" spans="1:17" ht="12" customHeight="1" x14ac:dyDescent="0.25">
      <c r="A440" s="23" t="s">
        <v>60</v>
      </c>
      <c r="B440" s="156"/>
      <c r="C440" s="177">
        <f>C383/RES_summary!C$21</f>
        <v>0.33338075148261143</v>
      </c>
      <c r="D440" s="177">
        <f>D383/RES_summary!D$21</f>
        <v>0.36606830281609642</v>
      </c>
      <c r="E440" s="177">
        <f>E383/RES_summary!E$21</f>
        <v>0</v>
      </c>
      <c r="F440" s="177">
        <f>F383/RES_summary!F$21</f>
        <v>0.51868360928524859</v>
      </c>
      <c r="G440" s="177">
        <f>G383/RES_summary!G$21</f>
        <v>0.48065416702870256</v>
      </c>
      <c r="H440" s="177">
        <f>H383/RES_summary!H$21</f>
        <v>0.43713053156705362</v>
      </c>
      <c r="I440" s="177">
        <f>I383/RES_summary!I$21</f>
        <v>0.28933351393190815</v>
      </c>
      <c r="J440" s="177">
        <f>J383/RES_summary!J$21</f>
        <v>0.28129022876179138</v>
      </c>
      <c r="K440" s="177">
        <f>K383/RES_summary!K$21</f>
        <v>0.25576026203235064</v>
      </c>
      <c r="L440" s="177">
        <f>L383/RES_summary!L$21</f>
        <v>0</v>
      </c>
      <c r="M440" s="177">
        <f>M383/RES_summary!M$21</f>
        <v>0.3408650420323876</v>
      </c>
      <c r="N440" s="177">
        <f>N383/RES_summary!N$21</f>
        <v>0.24189081078750571</v>
      </c>
      <c r="O440" s="177">
        <f>O383/RES_summary!O$21</f>
        <v>0</v>
      </c>
      <c r="P440" s="177">
        <f>P383/RES_summary!P$21</f>
        <v>0</v>
      </c>
      <c r="Q440" s="177">
        <f>Q383/RES_summary!Q$21</f>
        <v>0.35411807786588839</v>
      </c>
    </row>
    <row r="441" spans="1:17" ht="12" customHeight="1" x14ac:dyDescent="0.25">
      <c r="A441" s="158" t="s">
        <v>112</v>
      </c>
      <c r="B441" s="157"/>
      <c r="C441" s="178">
        <f>C384/RES_summary!C$21</f>
        <v>8.8435946703996606</v>
      </c>
      <c r="D441" s="178">
        <f>D384/RES_summary!D$21</f>
        <v>7.2399914113256232</v>
      </c>
      <c r="E441" s="178">
        <f>E384/RES_summary!E$21</f>
        <v>0</v>
      </c>
      <c r="F441" s="178">
        <f>F384/RES_summary!F$21</f>
        <v>7.8392318591821466</v>
      </c>
      <c r="G441" s="178">
        <f>G384/RES_summary!G$21</f>
        <v>10.271143231834117</v>
      </c>
      <c r="H441" s="178">
        <f>H384/RES_summary!H$21</f>
        <v>6.7621985917298417</v>
      </c>
      <c r="I441" s="178">
        <f>I384/RES_summary!I$21</f>
        <v>4.9628427208625059</v>
      </c>
      <c r="J441" s="178">
        <f>J384/RES_summary!J$21</f>
        <v>13.487040339788509</v>
      </c>
      <c r="K441" s="178">
        <f>K384/RES_summary!K$21</f>
        <v>10.81340734322435</v>
      </c>
      <c r="L441" s="178">
        <f>L384/RES_summary!L$21</f>
        <v>0</v>
      </c>
      <c r="M441" s="178">
        <f>M384/RES_summary!M$21</f>
        <v>14.836759892612562</v>
      </c>
      <c r="N441" s="178">
        <f>N384/RES_summary!N$21</f>
        <v>20.405091709935725</v>
      </c>
      <c r="O441" s="178">
        <f>O384/RES_summary!O$21</f>
        <v>0</v>
      </c>
      <c r="P441" s="178">
        <f>P384/RES_summary!P$21</f>
        <v>0</v>
      </c>
      <c r="Q441" s="178">
        <f>Q384/RES_summary!Q$21</f>
        <v>31.092633109337537</v>
      </c>
    </row>
    <row r="442" spans="1:17" ht="12" customHeight="1" x14ac:dyDescent="0.25">
      <c r="A442" s="23" t="s">
        <v>60</v>
      </c>
      <c r="B442" s="156"/>
      <c r="C442" s="177">
        <f>C385/RES_summary!C$21</f>
        <v>8.8435946703996606</v>
      </c>
      <c r="D442" s="177">
        <f>D385/RES_summary!D$21</f>
        <v>7.2399914113256232</v>
      </c>
      <c r="E442" s="177">
        <f>E385/RES_summary!E$21</f>
        <v>0</v>
      </c>
      <c r="F442" s="177">
        <f>F385/RES_summary!F$21</f>
        <v>7.8392318591821466</v>
      </c>
      <c r="G442" s="177">
        <f>G385/RES_summary!G$21</f>
        <v>10.271143231834117</v>
      </c>
      <c r="H442" s="177">
        <f>H385/RES_summary!H$21</f>
        <v>6.7621985917298417</v>
      </c>
      <c r="I442" s="177">
        <f>I385/RES_summary!I$21</f>
        <v>4.9628427208625059</v>
      </c>
      <c r="J442" s="177">
        <f>J385/RES_summary!J$21</f>
        <v>13.487040339788509</v>
      </c>
      <c r="K442" s="177">
        <f>K385/RES_summary!K$21</f>
        <v>10.81340734322435</v>
      </c>
      <c r="L442" s="177">
        <f>L385/RES_summary!L$21</f>
        <v>0</v>
      </c>
      <c r="M442" s="177">
        <f>M385/RES_summary!M$21</f>
        <v>14.836759892612562</v>
      </c>
      <c r="N442" s="177">
        <f>N385/RES_summary!N$21</f>
        <v>20.405091709935725</v>
      </c>
      <c r="O442" s="177">
        <f>O385/RES_summary!O$21</f>
        <v>0</v>
      </c>
      <c r="P442" s="177">
        <f>P385/RES_summary!P$21</f>
        <v>0</v>
      </c>
      <c r="Q442" s="177">
        <f>Q385/RES_summary!Q$21</f>
        <v>31.092633109337537</v>
      </c>
    </row>
    <row r="443" spans="1:17" ht="12" customHeight="1" x14ac:dyDescent="0.25">
      <c r="A443" s="158" t="s">
        <v>63</v>
      </c>
      <c r="B443" s="157"/>
      <c r="C443" s="178">
        <f>C386/RES_summary!C$21</f>
        <v>18.032227857834105</v>
      </c>
      <c r="D443" s="178">
        <f>D386/RES_summary!D$21</f>
        <v>19.708531324455997</v>
      </c>
      <c r="E443" s="178">
        <f>E386/RES_summary!E$21</f>
        <v>0</v>
      </c>
      <c r="F443" s="178">
        <f>F386/RES_summary!F$21</f>
        <v>21.832416460192398</v>
      </c>
      <c r="G443" s="178">
        <f>G386/RES_summary!G$21</f>
        <v>21.576647671264535</v>
      </c>
      <c r="H443" s="178">
        <f>H386/RES_summary!H$21</f>
        <v>20.517267745193131</v>
      </c>
      <c r="I443" s="178">
        <f>I386/RES_summary!I$21</f>
        <v>18.61126346366316</v>
      </c>
      <c r="J443" s="178">
        <f>J386/RES_summary!J$21</f>
        <v>18.000882410022498</v>
      </c>
      <c r="K443" s="178">
        <f>K386/RES_summary!K$21</f>
        <v>17.282661798005091</v>
      </c>
      <c r="L443" s="178">
        <f>L386/RES_summary!L$21</f>
        <v>0</v>
      </c>
      <c r="M443" s="178">
        <f>M386/RES_summary!M$21</f>
        <v>20.400937294961331</v>
      </c>
      <c r="N443" s="178">
        <f>N386/RES_summary!N$21</f>
        <v>18.339334740783272</v>
      </c>
      <c r="O443" s="178">
        <f>O386/RES_summary!O$21</f>
        <v>0</v>
      </c>
      <c r="P443" s="178">
        <f>P386/RES_summary!P$21</f>
        <v>0</v>
      </c>
      <c r="Q443" s="178">
        <f>Q386/RES_summary!Q$21</f>
        <v>19.911230969906544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18.053964127859512</v>
      </c>
      <c r="D448" s="180">
        <f>D391/RES_summary!D$21</f>
        <v>19.792756020244152</v>
      </c>
      <c r="E448" s="180">
        <f>E391/RES_summary!E$21</f>
        <v>0</v>
      </c>
      <c r="F448" s="180">
        <f>F391/RES_summary!F$21</f>
        <v>21.954419608931815</v>
      </c>
      <c r="G448" s="180">
        <f>G391/RES_summary!G$21</f>
        <v>22.070919553448025</v>
      </c>
      <c r="H448" s="180">
        <f>H391/RES_summary!H$21</f>
        <v>20.783632916264796</v>
      </c>
      <c r="I448" s="180">
        <f>I391/RES_summary!I$21</f>
        <v>19.053872957036983</v>
      </c>
      <c r="J448" s="180">
        <f>J391/RES_summary!J$21</f>
        <v>18.237221199786042</v>
      </c>
      <c r="K448" s="180">
        <f>K391/RES_summary!K$21</f>
        <v>17.52486410611364</v>
      </c>
      <c r="L448" s="180">
        <f>L391/RES_summary!L$21</f>
        <v>0</v>
      </c>
      <c r="M448" s="180">
        <f>M391/RES_summary!M$21</f>
        <v>20.647326413678439</v>
      </c>
      <c r="N448" s="180">
        <f>N391/RES_summary!N$21</f>
        <v>18.707386421708549</v>
      </c>
      <c r="O448" s="180">
        <f>O391/RES_summary!O$21</f>
        <v>0</v>
      </c>
      <c r="P448" s="180">
        <f>P391/RES_summary!P$21</f>
        <v>0</v>
      </c>
      <c r="Q448" s="180">
        <f>Q391/RES_summary!Q$21</f>
        <v>21.816835086258173</v>
      </c>
    </row>
    <row r="449" spans="1:17" ht="12" customHeight="1" x14ac:dyDescent="0.25">
      <c r="A449" s="161" t="s">
        <v>141</v>
      </c>
      <c r="B449" s="160"/>
      <c r="C449" s="179">
        <f>C392/RES_summary!C$21</f>
        <v>16.85714316347935</v>
      </c>
      <c r="D449" s="179">
        <f>D392/RES_summary!D$21</f>
        <v>17.83211199897103</v>
      </c>
      <c r="E449" s="179">
        <f>E392/RES_summary!E$21</f>
        <v>0</v>
      </c>
      <c r="F449" s="179">
        <f>F392/RES_summary!F$21</f>
        <v>18.843635540465495</v>
      </c>
      <c r="G449" s="179">
        <f>G392/RES_summary!G$21</f>
        <v>18.962906072550002</v>
      </c>
      <c r="H449" s="179">
        <f>H392/RES_summary!H$21</f>
        <v>18.37516732634818</v>
      </c>
      <c r="I449" s="179">
        <f>I392/RES_summary!I$21</f>
        <v>17.569684560520162</v>
      </c>
      <c r="J449" s="179">
        <f>J392/RES_summary!J$21</f>
        <v>17.056151292780349</v>
      </c>
      <c r="K449" s="179">
        <f>K392/RES_summary!K$21</f>
        <v>16.547156052998528</v>
      </c>
      <c r="L449" s="179">
        <f>L392/RES_summary!L$21</f>
        <v>0</v>
      </c>
      <c r="M449" s="179">
        <f>M392/RES_summary!M$21</f>
        <v>17.507443035798449</v>
      </c>
      <c r="N449" s="179">
        <f>N392/RES_summary!N$21</f>
        <v>16.50833609156086</v>
      </c>
      <c r="O449" s="179">
        <f>O392/RES_summary!O$21</f>
        <v>0</v>
      </c>
      <c r="P449" s="179">
        <f>P392/RES_summary!P$21</f>
        <v>0</v>
      </c>
      <c r="Q449" s="179">
        <f>Q392/RES_summary!Q$21</f>
        <v>17.016902080821918</v>
      </c>
    </row>
    <row r="450" spans="1:17" ht="12" customHeight="1" x14ac:dyDescent="0.25">
      <c r="A450" s="148" t="s">
        <v>60</v>
      </c>
      <c r="B450" s="156"/>
      <c r="C450" s="177">
        <f>C393/RES_summary!C$21</f>
        <v>7.2446603172075372</v>
      </c>
      <c r="D450" s="177">
        <f>D393/RES_summary!D$21</f>
        <v>8.0022925986999223</v>
      </c>
      <c r="E450" s="177">
        <f>E393/RES_summary!E$21</f>
        <v>0</v>
      </c>
      <c r="F450" s="177">
        <f>F393/RES_summary!F$21</f>
        <v>8.9100898012715515</v>
      </c>
      <c r="G450" s="177">
        <f>G393/RES_summary!G$21</f>
        <v>9.0557395427752319</v>
      </c>
      <c r="H450" s="177">
        <f>H393/RES_summary!H$21</f>
        <v>8.5573294790008614</v>
      </c>
      <c r="I450" s="177">
        <f>I393/RES_summary!I$21</f>
        <v>7.8059769786042343</v>
      </c>
      <c r="J450" s="177">
        <f>J393/RES_summary!J$21</f>
        <v>7.400715297086883</v>
      </c>
      <c r="K450" s="177">
        <f>K393/RES_summary!K$21</f>
        <v>7.1041742599694464</v>
      </c>
      <c r="L450" s="177">
        <f>L393/RES_summary!L$21</f>
        <v>0</v>
      </c>
      <c r="M450" s="177">
        <f>M393/RES_summary!M$21</f>
        <v>8.3017841301807884</v>
      </c>
      <c r="N450" s="177">
        <f>N393/RES_summary!N$21</f>
        <v>7.5351501223178294</v>
      </c>
      <c r="O450" s="177">
        <f>O393/RES_summary!O$21</f>
        <v>0</v>
      </c>
      <c r="P450" s="177">
        <f>P393/RES_summary!P$21</f>
        <v>0</v>
      </c>
      <c r="Q450" s="177">
        <f>Q393/RES_summary!Q$21</f>
        <v>8.8014713114843026</v>
      </c>
    </row>
    <row r="451" spans="1:17" ht="12" customHeight="1" x14ac:dyDescent="0.25">
      <c r="A451" s="148" t="s">
        <v>59</v>
      </c>
      <c r="B451" s="156"/>
      <c r="C451" s="177">
        <f>C394/RES_summary!C$21</f>
        <v>9.6124828462718117</v>
      </c>
      <c r="D451" s="177">
        <f>D394/RES_summary!D$21</f>
        <v>9.8298194002711057</v>
      </c>
      <c r="E451" s="177">
        <f>E394/RES_summary!E$21</f>
        <v>0</v>
      </c>
      <c r="F451" s="177">
        <f>F394/RES_summary!F$21</f>
        <v>9.9335457391939439</v>
      </c>
      <c r="G451" s="177">
        <f>G394/RES_summary!G$21</f>
        <v>9.9071665297747682</v>
      </c>
      <c r="H451" s="177">
        <f>H394/RES_summary!H$21</f>
        <v>9.8178378473473167</v>
      </c>
      <c r="I451" s="177">
        <f>I394/RES_summary!I$21</f>
        <v>9.7637075819159342</v>
      </c>
      <c r="J451" s="177">
        <f>J394/RES_summary!J$21</f>
        <v>9.6554359956934661</v>
      </c>
      <c r="K451" s="177">
        <f>K394/RES_summary!K$21</f>
        <v>9.4429817930290785</v>
      </c>
      <c r="L451" s="177">
        <f>L394/RES_summary!L$21</f>
        <v>0</v>
      </c>
      <c r="M451" s="177">
        <f>M394/RES_summary!M$21</f>
        <v>9.205658905617657</v>
      </c>
      <c r="N451" s="177">
        <f>N394/RES_summary!N$21</f>
        <v>8.9731859692430316</v>
      </c>
      <c r="O451" s="177">
        <f>O394/RES_summary!O$21</f>
        <v>0</v>
      </c>
      <c r="P451" s="177">
        <f>P394/RES_summary!P$21</f>
        <v>0</v>
      </c>
      <c r="Q451" s="177">
        <f>Q394/RES_summary!Q$21</f>
        <v>8.2154307693376172</v>
      </c>
    </row>
    <row r="452" spans="1:17" ht="12" customHeight="1" x14ac:dyDescent="0.25">
      <c r="A452" s="158" t="s">
        <v>62</v>
      </c>
      <c r="B452" s="157"/>
      <c r="C452" s="178">
        <f>C395/RES_summary!C$21</f>
        <v>8.3949569746016302</v>
      </c>
      <c r="D452" s="178">
        <f>D395/RES_summary!D$21</f>
        <v>8.7282911245386927</v>
      </c>
      <c r="E452" s="178">
        <f>E395/RES_summary!E$21</f>
        <v>0</v>
      </c>
      <c r="F452" s="178">
        <f>F395/RES_summary!F$21</f>
        <v>10.839983435598199</v>
      </c>
      <c r="G452" s="178">
        <f>G395/RES_summary!G$21</f>
        <v>9.2148117965534588</v>
      </c>
      <c r="H452" s="178">
        <f>H395/RES_summary!H$21</f>
        <v>9.6359131274897614</v>
      </c>
      <c r="I452" s="178">
        <f>I395/RES_summary!I$21</f>
        <v>8.8522576634544556</v>
      </c>
      <c r="J452" s="178">
        <f>J395/RES_summary!J$21</f>
        <v>8.4191898319632124</v>
      </c>
      <c r="K452" s="178">
        <f>K395/RES_summary!K$21</f>
        <v>8.6495273450241843</v>
      </c>
      <c r="L452" s="178">
        <f>L395/RES_summary!L$21</f>
        <v>0</v>
      </c>
      <c r="M452" s="178">
        <f>M395/RES_summary!M$21</f>
        <v>8.5770430322981692</v>
      </c>
      <c r="N452" s="178">
        <f>N395/RES_summary!N$21</f>
        <v>8.4351312455895684</v>
      </c>
      <c r="O452" s="178">
        <f>O395/RES_summary!O$21</f>
        <v>0</v>
      </c>
      <c r="P452" s="178">
        <f>P395/RES_summary!P$21</f>
        <v>0</v>
      </c>
      <c r="Q452" s="178">
        <f>Q395/RES_summary!Q$21</f>
        <v>10.505398880498541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8.3949569746016302</v>
      </c>
      <c r="D454" s="176">
        <f>D397/RES_summary!D$21</f>
        <v>8.7282911245386927</v>
      </c>
      <c r="E454" s="176">
        <f>E397/RES_summary!E$21</f>
        <v>0</v>
      </c>
      <c r="F454" s="176">
        <f>F397/RES_summary!F$21</f>
        <v>10.839983435598199</v>
      </c>
      <c r="G454" s="176">
        <f>G397/RES_summary!G$21</f>
        <v>9.2148117965534588</v>
      </c>
      <c r="H454" s="176">
        <f>H397/RES_summary!H$21</f>
        <v>9.6359131274897614</v>
      </c>
      <c r="I454" s="176">
        <f>I397/RES_summary!I$21</f>
        <v>8.8522576634544556</v>
      </c>
      <c r="J454" s="176">
        <f>J397/RES_summary!J$21</f>
        <v>8.4191898319632124</v>
      </c>
      <c r="K454" s="176">
        <f>K397/RES_summary!K$21</f>
        <v>8.6495273450241843</v>
      </c>
      <c r="L454" s="176">
        <f>L397/RES_summary!L$21</f>
        <v>0</v>
      </c>
      <c r="M454" s="176">
        <f>M397/RES_summary!M$21</f>
        <v>8.5770430322981692</v>
      </c>
      <c r="N454" s="176">
        <f>N397/RES_summary!N$21</f>
        <v>8.4351312455895684</v>
      </c>
      <c r="O454" s="176">
        <f>O397/RES_summary!O$21</f>
        <v>0</v>
      </c>
      <c r="P454" s="176">
        <f>P397/RES_summary!P$21</f>
        <v>0</v>
      </c>
      <c r="Q454" s="176">
        <f>Q397/RES_summary!Q$21</f>
        <v>10.505398880498541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0</v>
      </c>
      <c r="C5" s="151">
        <f>RES_hhdet_num!C$124</f>
        <v>0</v>
      </c>
      <c r="D5" s="151">
        <f>RES_hhdet_num!D$124</f>
        <v>0</v>
      </c>
      <c r="E5" s="151">
        <f>RES_hhdet_num!E$124</f>
        <v>0</v>
      </c>
      <c r="F5" s="151">
        <f>RES_hhdet_num!F$124</f>
        <v>209568.99999999997</v>
      </c>
      <c r="G5" s="151">
        <f>RES_hhdet_num!G$124</f>
        <v>194295.99999999997</v>
      </c>
      <c r="H5" s="151">
        <f>RES_hhdet_num!H$124</f>
        <v>187997.99999999997</v>
      </c>
      <c r="I5" s="151">
        <f>RES_hhdet_num!I$124</f>
        <v>176469</v>
      </c>
      <c r="J5" s="151">
        <f>RES_hhdet_num!J$124</f>
        <v>55778</v>
      </c>
      <c r="K5" s="151">
        <f>RES_hhdet_num!K$124</f>
        <v>66244.000000000015</v>
      </c>
      <c r="L5" s="151">
        <f>RES_hhdet_num!L$124</f>
        <v>150528.99999999997</v>
      </c>
      <c r="M5" s="151">
        <f>RES_hhdet_num!M$124</f>
        <v>786211</v>
      </c>
      <c r="N5" s="151">
        <f>RES_hhdet_num!N$124</f>
        <v>892911.99999999988</v>
      </c>
      <c r="O5" s="151">
        <f>RES_hhdet_num!O$124</f>
        <v>1199860.0000000002</v>
      </c>
      <c r="P5" s="151">
        <f>RES_hhdet_num!P$124</f>
        <v>1284344</v>
      </c>
      <c r="Q5" s="151">
        <f>RES_hhdet_num!Q$124</f>
        <v>1285130.0000000002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0</v>
      </c>
      <c r="C7" s="67">
        <f>RES_hhdet_num!C$126</f>
        <v>0</v>
      </c>
      <c r="D7" s="67">
        <f>RES_hhdet_num!D$126</f>
        <v>0</v>
      </c>
      <c r="E7" s="67">
        <f>RES_hhdet_num!E$126</f>
        <v>0</v>
      </c>
      <c r="F7" s="67">
        <f>RES_hhdet_num!F$126</f>
        <v>209568.99999999997</v>
      </c>
      <c r="G7" s="67">
        <f>RES_hhdet_num!G$126</f>
        <v>194295.99999999997</v>
      </c>
      <c r="H7" s="67">
        <f>RES_hhdet_num!H$126</f>
        <v>187997.99999999997</v>
      </c>
      <c r="I7" s="67">
        <f>RES_hhdet_num!I$126</f>
        <v>176469</v>
      </c>
      <c r="J7" s="67">
        <f>RES_hhdet_num!J$126</f>
        <v>55778</v>
      </c>
      <c r="K7" s="67">
        <f>RES_hhdet_num!K$126</f>
        <v>66244.000000000015</v>
      </c>
      <c r="L7" s="67">
        <f>RES_hhdet_num!L$126</f>
        <v>150528.99999999997</v>
      </c>
      <c r="M7" s="67">
        <f>RES_hhdet_num!M$126</f>
        <v>786211</v>
      </c>
      <c r="N7" s="67">
        <f>RES_hhdet_num!N$126</f>
        <v>892911.99999999988</v>
      </c>
      <c r="O7" s="67">
        <f>RES_hhdet_num!O$126</f>
        <v>1199860.0000000002</v>
      </c>
      <c r="P7" s="67">
        <f>RES_hhdet_num!P$126</f>
        <v>1284344</v>
      </c>
      <c r="Q7" s="67">
        <f>RES_hhdet_num!Q$126</f>
        <v>1285130.0000000002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0</v>
      </c>
      <c r="C9" s="67">
        <f>RES_hhdet_num!C$129</f>
        <v>0</v>
      </c>
      <c r="D9" s="67">
        <f>RES_hhdet_num!D$129</f>
        <v>0</v>
      </c>
      <c r="E9" s="67">
        <f>RES_hhdet_num!E$129</f>
        <v>0</v>
      </c>
      <c r="F9" s="67">
        <f>RES_hhdet_num!F$129</f>
        <v>25304.999999999996</v>
      </c>
      <c r="G9" s="67">
        <f>RES_hhdet_num!G$129</f>
        <v>25311.999999999996</v>
      </c>
      <c r="H9" s="67">
        <f>RES_hhdet_num!H$129</f>
        <v>25824.999999999996</v>
      </c>
      <c r="I9" s="67">
        <f>RES_hhdet_num!I$129</f>
        <v>25213</v>
      </c>
      <c r="J9" s="67">
        <f>RES_hhdet_num!J$129</f>
        <v>8440</v>
      </c>
      <c r="K9" s="67">
        <f>RES_hhdet_num!K$129</f>
        <v>10421.000000000002</v>
      </c>
      <c r="L9" s="67">
        <f>RES_hhdet_num!L$129</f>
        <v>25238.999999999996</v>
      </c>
      <c r="M9" s="67">
        <f>RES_hhdet_num!M$129</f>
        <v>162006</v>
      </c>
      <c r="N9" s="67">
        <f>RES_hhdet_num!N$129</f>
        <v>223219</v>
      </c>
      <c r="O9" s="67">
        <f>RES_hhdet_num!O$129</f>
        <v>326749.00000000006</v>
      </c>
      <c r="P9" s="67">
        <f>RES_hhdet_num!P$129</f>
        <v>368992</v>
      </c>
      <c r="Q9" s="67">
        <f>RES_hhdet_num!Q$129</f>
        <v>388219.00000000006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0</v>
      </c>
      <c r="C11" s="67">
        <f>RES_hhdet_num!C$131</f>
        <v>0</v>
      </c>
      <c r="D11" s="67">
        <f>RES_hhdet_num!D$131</f>
        <v>0</v>
      </c>
      <c r="E11" s="67">
        <f>RES_hhdet_num!E$131</f>
        <v>0</v>
      </c>
      <c r="F11" s="67">
        <f>RES_hhdet_num!F$131</f>
        <v>148899.99999999997</v>
      </c>
      <c r="G11" s="67">
        <f>RES_hhdet_num!G$131</f>
        <v>151907.99999999997</v>
      </c>
      <c r="H11" s="67">
        <f>RES_hhdet_num!H$131</f>
        <v>157763.99999999997</v>
      </c>
      <c r="I11" s="67">
        <f>RES_hhdet_num!I$131</f>
        <v>160764</v>
      </c>
      <c r="J11" s="67">
        <f>RES_hhdet_num!J$131</f>
        <v>50992</v>
      </c>
      <c r="K11" s="67">
        <f>RES_hhdet_num!K$131</f>
        <v>60900.000000000015</v>
      </c>
      <c r="L11" s="67">
        <f>RES_hhdet_num!L$131</f>
        <v>136456.99999999997</v>
      </c>
      <c r="M11" s="67">
        <f>RES_hhdet_num!M$131</f>
        <v>712708</v>
      </c>
      <c r="N11" s="67">
        <f>RES_hhdet_num!N$131</f>
        <v>807570.99999999988</v>
      </c>
      <c r="O11" s="67">
        <f>RES_hhdet_num!O$131</f>
        <v>1080707.0000000002</v>
      </c>
      <c r="P11" s="67">
        <f>RES_hhdet_num!P$131</f>
        <v>1139799</v>
      </c>
      <c r="Q11" s="67">
        <f>RES_hhdet_num!Q$131</f>
        <v>1141260.0000000002</v>
      </c>
    </row>
    <row r="12" spans="1:17" ht="12" customHeight="1" x14ac:dyDescent="0.25">
      <c r="A12" s="23" t="s">
        <v>147</v>
      </c>
      <c r="B12" s="67">
        <f>RES_hhdet_num!B$132</f>
        <v>0</v>
      </c>
      <c r="C12" s="67">
        <f>RES_hhdet_num!C$132</f>
        <v>0</v>
      </c>
      <c r="D12" s="67">
        <f>RES_hhdet_num!D$132</f>
        <v>0</v>
      </c>
      <c r="E12" s="67">
        <f>RES_hhdet_num!E$132</f>
        <v>0</v>
      </c>
      <c r="F12" s="67">
        <f>RES_hhdet_num!F$132</f>
        <v>1164.9999999999998</v>
      </c>
      <c r="G12" s="67">
        <f>RES_hhdet_num!G$132</f>
        <v>1730.0000000000014</v>
      </c>
      <c r="H12" s="67">
        <f>RES_hhdet_num!H$132</f>
        <v>2287.9999999999982</v>
      </c>
      <c r="I12" s="67">
        <f>RES_hhdet_num!I$132</f>
        <v>3489</v>
      </c>
      <c r="J12" s="67">
        <f>RES_hhdet_num!J$132</f>
        <v>1414</v>
      </c>
      <c r="K12" s="67">
        <f>RES_hhdet_num!K$132</f>
        <v>2157.0000000000005</v>
      </c>
      <c r="L12" s="67">
        <f>RES_hhdet_num!L$132</f>
        <v>7355.9999999999991</v>
      </c>
      <c r="M12" s="67">
        <f>RES_hhdet_num!M$132</f>
        <v>39908</v>
      </c>
      <c r="N12" s="67">
        <f>RES_hhdet_num!N$132</f>
        <v>50806</v>
      </c>
      <c r="O12" s="67">
        <f>RES_hhdet_num!O$132</f>
        <v>75004.000000000015</v>
      </c>
      <c r="P12" s="67">
        <f>RES_hhdet_num!P$132</f>
        <v>85825.000000000029</v>
      </c>
      <c r="Q12" s="67">
        <f>RES_hhdet_num!Q$132</f>
        <v>91686.000000000087</v>
      </c>
    </row>
    <row r="13" spans="1:17" ht="12" customHeight="1" x14ac:dyDescent="0.25">
      <c r="A13" s="23" t="s">
        <v>142</v>
      </c>
      <c r="B13" s="67">
        <f>RES_hhdet_num!B$135</f>
        <v>0</v>
      </c>
      <c r="C13" s="67">
        <f>RES_hhdet_num!C$135</f>
        <v>0</v>
      </c>
      <c r="D13" s="67">
        <f>RES_hhdet_num!D$135</f>
        <v>0</v>
      </c>
      <c r="E13" s="67">
        <f>RES_hhdet_num!E$135</f>
        <v>0</v>
      </c>
      <c r="F13" s="67">
        <f>RES_hhdet_num!F$135</f>
        <v>59041.999999999993</v>
      </c>
      <c r="G13" s="67">
        <f>RES_hhdet_num!G$135</f>
        <v>40199.999999999993</v>
      </c>
      <c r="H13" s="67">
        <f>RES_hhdet_num!H$135</f>
        <v>27546.999999999996</v>
      </c>
      <c r="I13" s="67">
        <f>RES_hhdet_num!I$135</f>
        <v>11957</v>
      </c>
      <c r="J13" s="67">
        <f>RES_hhdet_num!J$135</f>
        <v>3281</v>
      </c>
      <c r="K13" s="67">
        <f>RES_hhdet_num!K$135</f>
        <v>3078.0000000000009</v>
      </c>
      <c r="L13" s="67">
        <f>RES_hhdet_num!L$135</f>
        <v>6371.9999999999991</v>
      </c>
      <c r="M13" s="67">
        <f>RES_hhdet_num!M$135</f>
        <v>31814.000000000007</v>
      </c>
      <c r="N13" s="67">
        <f>RES_hhdet_num!N$135</f>
        <v>32491</v>
      </c>
      <c r="O13" s="67">
        <f>RES_hhdet_num!O$135</f>
        <v>41284.000000000015</v>
      </c>
      <c r="P13" s="67">
        <f>RES_hhdet_num!P$135</f>
        <v>54608.000000000087</v>
      </c>
      <c r="Q13" s="67">
        <f>RES_hhdet_num!Q$135</f>
        <v>48303.000000000015</v>
      </c>
    </row>
    <row r="14" spans="1:17" ht="12" customHeight="1" x14ac:dyDescent="0.25">
      <c r="A14" s="23" t="s">
        <v>141</v>
      </c>
      <c r="B14" s="67">
        <f>RES_hhdet_num!B$136</f>
        <v>0</v>
      </c>
      <c r="C14" s="67">
        <f>RES_hhdet_num!C$136</f>
        <v>0</v>
      </c>
      <c r="D14" s="67">
        <f>RES_hhdet_num!D$136</f>
        <v>0</v>
      </c>
      <c r="E14" s="67">
        <f>RES_hhdet_num!E$136</f>
        <v>0</v>
      </c>
      <c r="F14" s="67">
        <f>RES_hhdet_num!F$136</f>
        <v>461.99999999999994</v>
      </c>
      <c r="G14" s="67">
        <f>RES_hhdet_num!G$136</f>
        <v>457.99999999999994</v>
      </c>
      <c r="H14" s="67">
        <f>RES_hhdet_num!H$136</f>
        <v>398.99999999999994</v>
      </c>
      <c r="I14" s="67">
        <f>RES_hhdet_num!I$136</f>
        <v>259</v>
      </c>
      <c r="J14" s="67">
        <f>RES_hhdet_num!J$136</f>
        <v>91</v>
      </c>
      <c r="K14" s="67">
        <f>RES_hhdet_num!K$136</f>
        <v>109.00000000000003</v>
      </c>
      <c r="L14" s="67">
        <f>RES_hhdet_num!L$136</f>
        <v>343.99999999999994</v>
      </c>
      <c r="M14" s="67">
        <f>RES_hhdet_num!M$136</f>
        <v>1781.0000000000005</v>
      </c>
      <c r="N14" s="67">
        <f>RES_hhdet_num!N$136</f>
        <v>2044</v>
      </c>
      <c r="O14" s="67">
        <f>RES_hhdet_num!O$136</f>
        <v>2865.0000000000014</v>
      </c>
      <c r="P14" s="67">
        <f>RES_hhdet_num!P$136</f>
        <v>4112.0000000000082</v>
      </c>
      <c r="Q14" s="67">
        <f>RES_hhdet_num!Q$136</f>
        <v>3881.0000000000009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0</v>
      </c>
      <c r="C16" s="67">
        <f>RES_hhdet_num!C$140</f>
        <v>0</v>
      </c>
      <c r="D16" s="67">
        <f>RES_hhdet_num!D$140</f>
        <v>0</v>
      </c>
      <c r="E16" s="67">
        <f>RES_hhdet_num!E$140</f>
        <v>0</v>
      </c>
      <c r="F16" s="67">
        <f>RES_hhdet_num!F$140</f>
        <v>112075.99999999999</v>
      </c>
      <c r="G16" s="67">
        <f>RES_hhdet_num!G$140</f>
        <v>99072.999999999985</v>
      </c>
      <c r="H16" s="67">
        <f>RES_hhdet_num!H$140</f>
        <v>78810.999999999985</v>
      </c>
      <c r="I16" s="67">
        <f>RES_hhdet_num!I$140</f>
        <v>60157</v>
      </c>
      <c r="J16" s="67">
        <f>RES_hhdet_num!J$140</f>
        <v>24634</v>
      </c>
      <c r="K16" s="67">
        <f>RES_hhdet_num!K$140</f>
        <v>29612.000000000007</v>
      </c>
      <c r="L16" s="67">
        <f>RES_hhdet_num!L$140</f>
        <v>71203.999999999985</v>
      </c>
      <c r="M16" s="67">
        <f>RES_hhdet_num!M$140</f>
        <v>350810</v>
      </c>
      <c r="N16" s="67">
        <f>RES_hhdet_num!N$140</f>
        <v>416069</v>
      </c>
      <c r="O16" s="67">
        <f>RES_hhdet_num!O$140</f>
        <v>564876.00000000012</v>
      </c>
      <c r="P16" s="67">
        <f>RES_hhdet_num!P$140</f>
        <v>613711.99999999988</v>
      </c>
      <c r="Q16" s="67">
        <f>RES_hhdet_num!Q$140</f>
        <v>629919.99999999988</v>
      </c>
    </row>
    <row r="17" spans="1:17" ht="12" customHeight="1" x14ac:dyDescent="0.25">
      <c r="A17" s="29" t="s">
        <v>140</v>
      </c>
      <c r="B17" s="83">
        <f>RES_hhdet_num!B$141</f>
        <v>0</v>
      </c>
      <c r="C17" s="83">
        <f>RES_hhdet_num!C$141</f>
        <v>0</v>
      </c>
      <c r="D17" s="83">
        <f>RES_hhdet_num!D$141</f>
        <v>0</v>
      </c>
      <c r="E17" s="83">
        <f>RES_hhdet_num!E$141</f>
        <v>0</v>
      </c>
      <c r="F17" s="83">
        <f>RES_hhdet_num!F$141</f>
        <v>97492.999999999985</v>
      </c>
      <c r="G17" s="83">
        <f>RES_hhdet_num!G$141</f>
        <v>95222.999999999985</v>
      </c>
      <c r="H17" s="83">
        <f>RES_hhdet_num!H$141</f>
        <v>109186.99999999999</v>
      </c>
      <c r="I17" s="83">
        <f>RES_hhdet_num!I$141</f>
        <v>116312</v>
      </c>
      <c r="J17" s="83">
        <f>RES_hhdet_num!J$141</f>
        <v>31144</v>
      </c>
      <c r="K17" s="83">
        <f>RES_hhdet_num!K$141</f>
        <v>36632.000000000007</v>
      </c>
      <c r="L17" s="83">
        <f>RES_hhdet_num!L$141</f>
        <v>79324.999999999985</v>
      </c>
      <c r="M17" s="83">
        <f>RES_hhdet_num!M$141</f>
        <v>435401</v>
      </c>
      <c r="N17" s="83">
        <f>RES_hhdet_num!N$141</f>
        <v>476843</v>
      </c>
      <c r="O17" s="83">
        <f>RES_hhdet_num!O$141</f>
        <v>634984.00000000012</v>
      </c>
      <c r="P17" s="83">
        <f>RES_hhdet_num!P$141</f>
        <v>670632.00000000012</v>
      </c>
      <c r="Q17" s="83">
        <f>RES_hhdet_num!Q$141</f>
        <v>655210.00000000012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15273</v>
      </c>
      <c r="H21" s="67">
        <f t="shared" si="0"/>
        <v>6298</v>
      </c>
      <c r="I21" s="67">
        <f t="shared" si="0"/>
        <v>11528.999999999971</v>
      </c>
      <c r="J21" s="67">
        <f t="shared" si="0"/>
        <v>120691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2120</v>
      </c>
      <c r="I23" s="67">
        <f t="shared" si="1"/>
        <v>1949.9999999999964</v>
      </c>
      <c r="J23" s="67">
        <f t="shared" si="1"/>
        <v>16773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25442</v>
      </c>
      <c r="O23" s="67">
        <f t="shared" si="1"/>
        <v>2482.9999999999418</v>
      </c>
      <c r="P23" s="67">
        <f t="shared" si="1"/>
        <v>2646.0000000000582</v>
      </c>
      <c r="Q23" s="67">
        <f t="shared" si="1"/>
        <v>600.99999999994179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109772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845.79345750831999</v>
      </c>
      <c r="Q25" s="67">
        <f t="shared" si="2"/>
        <v>0</v>
      </c>
    </row>
    <row r="26" spans="1:17" ht="12" customHeight="1" x14ac:dyDescent="0.25">
      <c r="A26" s="23" t="s">
        <v>147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27.400003864216615</v>
      </c>
      <c r="H26" s="67">
        <f t="shared" si="2"/>
        <v>83.713593082251464</v>
      </c>
      <c r="I26" s="67">
        <f t="shared" si="2"/>
        <v>63.724863472811194</v>
      </c>
      <c r="J26" s="67">
        <f t="shared" si="2"/>
        <v>2075</v>
      </c>
      <c r="K26" s="67">
        <f t="shared" si="2"/>
        <v>145.78803136917668</v>
      </c>
      <c r="L26" s="67">
        <f t="shared" si="2"/>
        <v>1193.5449217920495</v>
      </c>
      <c r="M26" s="67">
        <f t="shared" si="2"/>
        <v>7356</v>
      </c>
      <c r="N26" s="67">
        <f t="shared" si="2"/>
        <v>2358.5236246303175</v>
      </c>
      <c r="O26" s="67">
        <f t="shared" si="2"/>
        <v>9764.1652093161974</v>
      </c>
      <c r="P26" s="67">
        <f t="shared" si="2"/>
        <v>3207.8888898369478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18842</v>
      </c>
      <c r="H27" s="67">
        <f t="shared" si="2"/>
        <v>12652.999999999996</v>
      </c>
      <c r="I27" s="67">
        <f t="shared" si="2"/>
        <v>15589.999999999996</v>
      </c>
      <c r="J27" s="67">
        <f t="shared" si="2"/>
        <v>8676</v>
      </c>
      <c r="K27" s="67">
        <f t="shared" si="2"/>
        <v>202.99999999999909</v>
      </c>
      <c r="L27" s="67">
        <f t="shared" si="2"/>
        <v>2746.2950435327339</v>
      </c>
      <c r="M27" s="67">
        <f t="shared" si="2"/>
        <v>0</v>
      </c>
      <c r="N27" s="67">
        <f t="shared" si="2"/>
        <v>617.878989326593</v>
      </c>
      <c r="O27" s="67">
        <f t="shared" si="2"/>
        <v>0</v>
      </c>
      <c r="P27" s="67">
        <f t="shared" si="2"/>
        <v>0</v>
      </c>
      <c r="Q27" s="67">
        <f t="shared" si="2"/>
        <v>6305.0000000000728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4</v>
      </c>
      <c r="H28" s="67">
        <f t="shared" si="2"/>
        <v>59</v>
      </c>
      <c r="I28" s="67">
        <f t="shared" si="2"/>
        <v>139.99999999999994</v>
      </c>
      <c r="J28" s="67">
        <f t="shared" si="2"/>
        <v>168</v>
      </c>
      <c r="K28" s="67">
        <f t="shared" si="2"/>
        <v>0</v>
      </c>
      <c r="L28" s="67">
        <f t="shared" si="2"/>
        <v>109.00000000000006</v>
      </c>
      <c r="M28" s="67">
        <f t="shared" si="2"/>
        <v>0</v>
      </c>
      <c r="N28" s="67">
        <f t="shared" si="2"/>
        <v>1.649664235152386</v>
      </c>
      <c r="O28" s="67">
        <f t="shared" si="2"/>
        <v>0</v>
      </c>
      <c r="P28" s="67">
        <f t="shared" si="2"/>
        <v>33.067436125550557</v>
      </c>
      <c r="Q28" s="67">
        <f t="shared" si="2"/>
        <v>236.72220240583101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13003</v>
      </c>
      <c r="H30" s="67">
        <f t="shared" si="3"/>
        <v>20262</v>
      </c>
      <c r="I30" s="67">
        <f t="shared" si="3"/>
        <v>18653.999999999985</v>
      </c>
      <c r="J30" s="67">
        <f t="shared" si="3"/>
        <v>35523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24634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2270</v>
      </c>
      <c r="H31" s="83">
        <f t="shared" si="3"/>
        <v>0</v>
      </c>
      <c r="I31" s="83">
        <f t="shared" si="3"/>
        <v>0</v>
      </c>
      <c r="J31" s="83">
        <f t="shared" si="3"/>
        <v>85168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31144</v>
      </c>
      <c r="O31" s="83">
        <f t="shared" si="3"/>
        <v>16509.684366487665</v>
      </c>
      <c r="P31" s="83">
        <f t="shared" si="3"/>
        <v>20983.260561812087</v>
      </c>
      <c r="Q31" s="83">
        <f t="shared" si="3"/>
        <v>15862.909546998097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0</v>
      </c>
      <c r="D35" s="67">
        <f>RES_hhdet_in!D$126</f>
        <v>0</v>
      </c>
      <c r="E35" s="67">
        <f>RES_hhdet_in!E$126</f>
        <v>0</v>
      </c>
      <c r="F35" s="67">
        <f>RES_hhdet_in!F$126</f>
        <v>209569</v>
      </c>
      <c r="G35" s="67">
        <f>RES_hhdet_in!G$126</f>
        <v>0</v>
      </c>
      <c r="H35" s="67">
        <f>RES_hhdet_in!H$126</f>
        <v>0</v>
      </c>
      <c r="I35" s="67">
        <f>RES_hhdet_in!I$126</f>
        <v>0</v>
      </c>
      <c r="J35" s="67">
        <f>RES_hhdet_in!J$126</f>
        <v>0</v>
      </c>
      <c r="K35" s="67">
        <f>RES_hhdet_in!K$126</f>
        <v>10466.000000000015</v>
      </c>
      <c r="L35" s="67">
        <f>RES_hhdet_in!L$126</f>
        <v>84285.000000000015</v>
      </c>
      <c r="M35" s="67">
        <f>RES_hhdet_in!M$126</f>
        <v>635682.00000000012</v>
      </c>
      <c r="N35" s="67">
        <f>RES_hhdet_in!N$126</f>
        <v>106701.00000000001</v>
      </c>
      <c r="O35" s="67">
        <f>RES_hhdet_in!O$126</f>
        <v>306948.00000000035</v>
      </c>
      <c r="P35" s="67">
        <f>RES_hhdet_in!P$126</f>
        <v>84483.999999999985</v>
      </c>
      <c r="Q35" s="67">
        <f>RES_hhdet_in!Q$126</f>
        <v>786.00000000023283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0</v>
      </c>
      <c r="D37" s="67">
        <f>RES_hhdet_in!D$129</f>
        <v>0</v>
      </c>
      <c r="E37" s="67">
        <f>RES_hhdet_in!E$129</f>
        <v>0</v>
      </c>
      <c r="F37" s="67">
        <f>RES_hhdet_in!F$129</f>
        <v>25305</v>
      </c>
      <c r="G37" s="67">
        <f>RES_hhdet_in!G$129</f>
        <v>7</v>
      </c>
      <c r="H37" s="67">
        <f>RES_hhdet_in!H$129</f>
        <v>2633</v>
      </c>
      <c r="I37" s="67">
        <f>RES_hhdet_in!I$129</f>
        <v>1338</v>
      </c>
      <c r="J37" s="67">
        <f>RES_hhdet_in!J$129</f>
        <v>0</v>
      </c>
      <c r="K37" s="67">
        <f>RES_hhdet_in!K$129</f>
        <v>1981.0000000000018</v>
      </c>
      <c r="L37" s="67">
        <f>RES_hhdet_in!L$129</f>
        <v>14818</v>
      </c>
      <c r="M37" s="67">
        <f>RES_hhdet_in!M$129</f>
        <v>136767</v>
      </c>
      <c r="N37" s="67">
        <f>RES_hhdet_in!N$129</f>
        <v>86655</v>
      </c>
      <c r="O37" s="67">
        <f>RES_hhdet_in!O$129</f>
        <v>106013</v>
      </c>
      <c r="P37" s="67">
        <f>RES_hhdet_in!P$129</f>
        <v>44889</v>
      </c>
      <c r="Q37" s="67">
        <f>RES_hhdet_in!Q$129</f>
        <v>19827.999999999996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0</v>
      </c>
      <c r="D39" s="67">
        <f>RES_hhdet_in!D$131</f>
        <v>0</v>
      </c>
      <c r="E39" s="67">
        <f>RES_hhdet_in!E$131</f>
        <v>0</v>
      </c>
      <c r="F39" s="67">
        <f>RES_hhdet_in!F$131</f>
        <v>148900</v>
      </c>
      <c r="G39" s="67">
        <f>RES_hhdet_in!G$131</f>
        <v>3008.0000000000082</v>
      </c>
      <c r="H39" s="67">
        <f>RES_hhdet_in!H$131</f>
        <v>5856</v>
      </c>
      <c r="I39" s="67">
        <f>RES_hhdet_in!I$131</f>
        <v>3000.0000000000291</v>
      </c>
      <c r="J39" s="67">
        <f>RES_hhdet_in!J$131</f>
        <v>0</v>
      </c>
      <c r="K39" s="67">
        <f>RES_hhdet_in!K$131</f>
        <v>9908.0000000000146</v>
      </c>
      <c r="L39" s="67">
        <f>RES_hhdet_in!L$131</f>
        <v>75557.000000000015</v>
      </c>
      <c r="M39" s="67">
        <f>RES_hhdet_in!M$131</f>
        <v>576251</v>
      </c>
      <c r="N39" s="67">
        <f>RES_hhdet_in!N$131</f>
        <v>94863</v>
      </c>
      <c r="O39" s="67">
        <f>RES_hhdet_in!O$131</f>
        <v>273136.00000000035</v>
      </c>
      <c r="P39" s="67">
        <f>RES_hhdet_in!P$131</f>
        <v>59937.793457508007</v>
      </c>
      <c r="Q39" s="67">
        <f>RES_hhdet_in!Q$131</f>
        <v>1461.0000000002328</v>
      </c>
    </row>
    <row r="40" spans="1:17" ht="12" customHeight="1" x14ac:dyDescent="0.25">
      <c r="A40" s="23" t="s">
        <v>147</v>
      </c>
      <c r="B40" s="67"/>
      <c r="C40" s="67">
        <f>RES_hhdet_in!C$132</f>
        <v>0</v>
      </c>
      <c r="D40" s="67">
        <f>RES_hhdet_in!D$132</f>
        <v>0</v>
      </c>
      <c r="E40" s="67">
        <f>RES_hhdet_in!E$132</f>
        <v>0</v>
      </c>
      <c r="F40" s="67">
        <f>RES_hhdet_in!F$132</f>
        <v>1165</v>
      </c>
      <c r="G40" s="67">
        <f>RES_hhdet_in!G$132</f>
        <v>592.40000386421821</v>
      </c>
      <c r="H40" s="67">
        <f>RES_hhdet_in!H$132</f>
        <v>641.71359308224828</v>
      </c>
      <c r="I40" s="67">
        <f>RES_hhdet_in!I$132</f>
        <v>1264.7248634728132</v>
      </c>
      <c r="J40" s="67">
        <f>RES_hhdet_in!J$132</f>
        <v>0</v>
      </c>
      <c r="K40" s="67">
        <f>RES_hhdet_in!K$132</f>
        <v>888.78803136917725</v>
      </c>
      <c r="L40" s="67">
        <f>RES_hhdet_in!L$132</f>
        <v>6392.5449217920477</v>
      </c>
      <c r="M40" s="67">
        <f>RES_hhdet_in!M$132</f>
        <v>39908</v>
      </c>
      <c r="N40" s="67">
        <f>RES_hhdet_in!N$132</f>
        <v>13256.523624630319</v>
      </c>
      <c r="O40" s="67">
        <f>RES_hhdet_in!O$132</f>
        <v>33962.165209316219</v>
      </c>
      <c r="P40" s="67">
        <f>RES_hhdet_in!P$132</f>
        <v>14028.888889836968</v>
      </c>
      <c r="Q40" s="67">
        <f>RES_hhdet_in!Q$132</f>
        <v>5861.0000000000655</v>
      </c>
    </row>
    <row r="41" spans="1:17" ht="12" customHeight="1" x14ac:dyDescent="0.25">
      <c r="A41" s="23" t="s">
        <v>142</v>
      </c>
      <c r="B41" s="67"/>
      <c r="C41" s="67">
        <f>RES_hhdet_in!C$135</f>
        <v>0</v>
      </c>
      <c r="D41" s="67">
        <f>RES_hhdet_in!D$135</f>
        <v>0</v>
      </c>
      <c r="E41" s="67">
        <f>RES_hhdet_in!E$135</f>
        <v>0</v>
      </c>
      <c r="F41" s="67">
        <f>RES_hhdet_in!F$135</f>
        <v>59042</v>
      </c>
      <c r="G41" s="67">
        <f>RES_hhdet_in!G$135</f>
        <v>0</v>
      </c>
      <c r="H41" s="67">
        <f>RES_hhdet_in!H$135</f>
        <v>0</v>
      </c>
      <c r="I41" s="67">
        <f>RES_hhdet_in!I$135</f>
        <v>0</v>
      </c>
      <c r="J41" s="67">
        <f>RES_hhdet_in!J$135</f>
        <v>0</v>
      </c>
      <c r="K41" s="67">
        <f>RES_hhdet_in!K$135</f>
        <v>0</v>
      </c>
      <c r="L41" s="67">
        <f>RES_hhdet_in!L$135</f>
        <v>6040.295043532733</v>
      </c>
      <c r="M41" s="67">
        <f>RES_hhdet_in!M$135</f>
        <v>25442.000000000011</v>
      </c>
      <c r="N41" s="67">
        <f>RES_hhdet_in!N$135</f>
        <v>1294.878989326586</v>
      </c>
      <c r="O41" s="67">
        <f>RES_hhdet_in!O$135</f>
        <v>8793.0000000000146</v>
      </c>
      <c r="P41" s="67">
        <f>RES_hhdet_in!P$135</f>
        <v>13324.000000000073</v>
      </c>
      <c r="Q41" s="67">
        <f>RES_hhdet_in!Q$135</f>
        <v>0</v>
      </c>
    </row>
    <row r="42" spans="1:17" ht="12" customHeight="1" x14ac:dyDescent="0.25">
      <c r="A42" s="23" t="s">
        <v>141</v>
      </c>
      <c r="B42" s="67"/>
      <c r="C42" s="67">
        <f>RES_hhdet_in!C$136</f>
        <v>0</v>
      </c>
      <c r="D42" s="67">
        <f>RES_hhdet_in!D$136</f>
        <v>0</v>
      </c>
      <c r="E42" s="67">
        <f>RES_hhdet_in!E$136</f>
        <v>0</v>
      </c>
      <c r="F42" s="67">
        <f>RES_hhdet_in!F$136</f>
        <v>462</v>
      </c>
      <c r="G42" s="67">
        <f>RES_hhdet_in!G$136</f>
        <v>0</v>
      </c>
      <c r="H42" s="67">
        <f>RES_hhdet_in!H$136</f>
        <v>0</v>
      </c>
      <c r="I42" s="67">
        <f>RES_hhdet_in!I$136</f>
        <v>0</v>
      </c>
      <c r="J42" s="67">
        <f>RES_hhdet_in!J$136</f>
        <v>0</v>
      </c>
      <c r="K42" s="67">
        <f>RES_hhdet_in!K$136</f>
        <v>18.000000000000028</v>
      </c>
      <c r="L42" s="67">
        <f>RES_hhdet_in!L$136</f>
        <v>344</v>
      </c>
      <c r="M42" s="67">
        <f>RES_hhdet_in!M$136</f>
        <v>1437.0000000000007</v>
      </c>
      <c r="N42" s="67">
        <f>RES_hhdet_in!N$136</f>
        <v>264.64966423515187</v>
      </c>
      <c r="O42" s="67">
        <f>RES_hhdet_in!O$136</f>
        <v>821.00000000000136</v>
      </c>
      <c r="P42" s="67">
        <f>RES_hhdet_in!P$136</f>
        <v>1280.0674361255569</v>
      </c>
      <c r="Q42" s="67">
        <f>RES_hhdet_in!Q$136</f>
        <v>5.7222024058238263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0</v>
      </c>
      <c r="D44" s="67">
        <f>RES_hhdet_in!D$140</f>
        <v>0</v>
      </c>
      <c r="E44" s="67">
        <f>RES_hhdet_in!E$140</f>
        <v>0</v>
      </c>
      <c r="F44" s="67">
        <f>RES_hhdet_in!F$140</f>
        <v>112076</v>
      </c>
      <c r="G44" s="67">
        <f>RES_hhdet_in!G$140</f>
        <v>0</v>
      </c>
      <c r="H44" s="67">
        <f>RES_hhdet_in!H$140</f>
        <v>0</v>
      </c>
      <c r="I44" s="67">
        <f>RES_hhdet_in!I$140</f>
        <v>0</v>
      </c>
      <c r="J44" s="67">
        <f>RES_hhdet_in!J$140</f>
        <v>0</v>
      </c>
      <c r="K44" s="67">
        <f>RES_hhdet_in!K$140</f>
        <v>4978.0000000000073</v>
      </c>
      <c r="L44" s="67">
        <f>RES_hhdet_in!L$140</f>
        <v>41592</v>
      </c>
      <c r="M44" s="67">
        <f>RES_hhdet_in!M$140</f>
        <v>279606</v>
      </c>
      <c r="N44" s="67">
        <f>RES_hhdet_in!N$140</f>
        <v>89893</v>
      </c>
      <c r="O44" s="67">
        <f>RES_hhdet_in!O$140</f>
        <v>148807.00000000012</v>
      </c>
      <c r="P44" s="67">
        <f>RES_hhdet_in!P$140</f>
        <v>48835.999999999964</v>
      </c>
      <c r="Q44" s="67">
        <f>RES_hhdet_in!Q$140</f>
        <v>16208.000000000053</v>
      </c>
    </row>
    <row r="45" spans="1:17" ht="12" customHeight="1" x14ac:dyDescent="0.25">
      <c r="A45" s="29" t="s">
        <v>140</v>
      </c>
      <c r="B45" s="83"/>
      <c r="C45" s="83">
        <f>RES_hhdet_in!C$141</f>
        <v>0</v>
      </c>
      <c r="D45" s="83">
        <f>RES_hhdet_in!D$141</f>
        <v>0</v>
      </c>
      <c r="E45" s="83">
        <f>RES_hhdet_in!E$141</f>
        <v>0</v>
      </c>
      <c r="F45" s="83">
        <f>RES_hhdet_in!F$141</f>
        <v>97493</v>
      </c>
      <c r="G45" s="83">
        <f>RES_hhdet_in!G$141</f>
        <v>0</v>
      </c>
      <c r="H45" s="83">
        <f>RES_hhdet_in!H$141</f>
        <v>13964</v>
      </c>
      <c r="I45" s="83">
        <f>RES_hhdet_in!I$141</f>
        <v>7125.0000000000146</v>
      </c>
      <c r="J45" s="83">
        <f>RES_hhdet_in!J$141</f>
        <v>0</v>
      </c>
      <c r="K45" s="83">
        <f>RES_hhdet_in!K$141</f>
        <v>5488.0000000000073</v>
      </c>
      <c r="L45" s="83">
        <f>RES_hhdet_in!L$141</f>
        <v>42693</v>
      </c>
      <c r="M45" s="83">
        <f>RES_hhdet_in!M$141</f>
        <v>356076</v>
      </c>
      <c r="N45" s="83">
        <f>RES_hhdet_in!N$141</f>
        <v>72586</v>
      </c>
      <c r="O45" s="83">
        <f>RES_hhdet_in!O$141</f>
        <v>174650.68436648775</v>
      </c>
      <c r="P45" s="83">
        <f>RES_hhdet_in!P$141</f>
        <v>56631.260561812138</v>
      </c>
      <c r="Q45" s="83">
        <f>RES_hhdet_in!Q$141</f>
        <v>440.90954699804382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0</v>
      </c>
      <c r="D49" s="67">
        <f>RES_hhdet_in_new!D$126</f>
        <v>0</v>
      </c>
      <c r="E49" s="67">
        <f>RES_hhdet_in_new!E$126</f>
        <v>0</v>
      </c>
      <c r="F49" s="67">
        <f>RES_hhdet_in_new!F$126</f>
        <v>91633.199315345351</v>
      </c>
      <c r="G49" s="67">
        <f>RES_hhdet_in_new!G$126</f>
        <v>0</v>
      </c>
      <c r="H49" s="67">
        <f>RES_hhdet_in_new!H$126</f>
        <v>0</v>
      </c>
      <c r="I49" s="67">
        <f>RES_hhdet_in_new!I$126</f>
        <v>0</v>
      </c>
      <c r="J49" s="67">
        <f>RES_hhdet_in_new!J$126</f>
        <v>0</v>
      </c>
      <c r="K49" s="67">
        <f>RES_hhdet_in_new!K$126</f>
        <v>5004.917428857766</v>
      </c>
      <c r="L49" s="67">
        <f>RES_hhdet_in_new!L$126</f>
        <v>34917.617479323882</v>
      </c>
      <c r="M49" s="67">
        <f>RES_hhdet_in_new!M$126</f>
        <v>302756.92090791446</v>
      </c>
      <c r="N49" s="67">
        <f>RES_hhdet_in_new!N$126</f>
        <v>50745.703683409425</v>
      </c>
      <c r="O49" s="67">
        <f>RES_hhdet_in_new!O$126</f>
        <v>174650.68436648775</v>
      </c>
      <c r="P49" s="67">
        <f>RES_hhdet_in_new!P$126</f>
        <v>56631.260561812131</v>
      </c>
      <c r="Q49" s="67">
        <f>RES_hhdet_in_new!Q$126</f>
        <v>440.90954699804382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0</v>
      </c>
      <c r="D51" s="67">
        <f>RES_hhdet_in_new!D$129</f>
        <v>0</v>
      </c>
      <c r="E51" s="67">
        <f>RES_hhdet_in_new!E$129</f>
        <v>0</v>
      </c>
      <c r="F51" s="67">
        <f>RES_hhdet_in_new!F$129</f>
        <v>11064.999999999998</v>
      </c>
      <c r="G51" s="67">
        <f>RES_hhdet_in_new!G$129</f>
        <v>0</v>
      </c>
      <c r="H51" s="67">
        <f>RES_hhdet_in_new!H$129</f>
        <v>0</v>
      </c>
      <c r="I51" s="67">
        <f>RES_hhdet_in_new!I$129</f>
        <v>0</v>
      </c>
      <c r="J51" s="67">
        <f>RES_hhdet_in_new!J$129</f>
        <v>0</v>
      </c>
      <c r="K51" s="67">
        <f>RES_hhdet_in_new!K$129</f>
        <v>947.00000000000023</v>
      </c>
      <c r="L51" s="67">
        <f>RES_hhdet_in_new!L$129</f>
        <v>6138.9999999999991</v>
      </c>
      <c r="M51" s="67">
        <f>RES_hhdet_in_new!M$129</f>
        <v>65138</v>
      </c>
      <c r="N51" s="67">
        <f>RES_hhdet_in_new!N$129</f>
        <v>41212</v>
      </c>
      <c r="O51" s="67">
        <f>RES_hhdet_in_new!O$129</f>
        <v>60320.000000000015</v>
      </c>
      <c r="P51" s="67">
        <f>RES_hhdet_in_new!P$129</f>
        <v>30090.000000000007</v>
      </c>
      <c r="Q51" s="67">
        <f>RES_hhdet_in_new!Q$129</f>
        <v>440.90954699804382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0</v>
      </c>
      <c r="D53" s="67">
        <f>RES_hhdet_in_new!D$131</f>
        <v>0</v>
      </c>
      <c r="E53" s="67">
        <f>RES_hhdet_in_new!E$131</f>
        <v>0</v>
      </c>
      <c r="F53" s="67">
        <f>RES_hhdet_in_new!F$131</f>
        <v>90468.199315345351</v>
      </c>
      <c r="G53" s="67">
        <f>RES_hhdet_in_new!G$131</f>
        <v>0</v>
      </c>
      <c r="H53" s="67">
        <f>RES_hhdet_in_new!H$131</f>
        <v>0</v>
      </c>
      <c r="I53" s="67">
        <f>RES_hhdet_in_new!I$131</f>
        <v>0</v>
      </c>
      <c r="J53" s="67">
        <f>RES_hhdet_in_new!J$131</f>
        <v>0</v>
      </c>
      <c r="K53" s="67">
        <f>RES_hhdet_in_new!K$131</f>
        <v>4116.1293974885884</v>
      </c>
      <c r="L53" s="67">
        <f>RES_hhdet_in_new!L$131</f>
        <v>22140.777513999106</v>
      </c>
      <c r="M53" s="67">
        <f>RES_hhdet_in_new!M$131</f>
        <v>262848.92090791446</v>
      </c>
      <c r="N53" s="67">
        <f>RES_hhdet_in_new!N$131</f>
        <v>37489.180058779108</v>
      </c>
      <c r="O53" s="67">
        <f>RES_hhdet_in_new!O$131</f>
        <v>140688.51915717154</v>
      </c>
      <c r="P53" s="67">
        <f>RES_hhdet_in_new!P$131</f>
        <v>42602.371671975176</v>
      </c>
      <c r="Q53" s="67">
        <f>RES_hhdet_in_new!Q$131</f>
        <v>0</v>
      </c>
    </row>
    <row r="54" spans="1:17" ht="12" customHeight="1" x14ac:dyDescent="0.25">
      <c r="A54" s="148" t="s">
        <v>147</v>
      </c>
      <c r="B54" s="67"/>
      <c r="C54" s="67">
        <f>RES_hhdet_in_new!C$132</f>
        <v>0</v>
      </c>
      <c r="D54" s="67">
        <f>RES_hhdet_in_new!D$132</f>
        <v>0</v>
      </c>
      <c r="E54" s="67">
        <f>RES_hhdet_in_new!E$132</f>
        <v>0</v>
      </c>
      <c r="F54" s="67">
        <f>RES_hhdet_in_new!F$132</f>
        <v>1164.9999999999998</v>
      </c>
      <c r="G54" s="67">
        <f>RES_hhdet_in_new!G$132</f>
        <v>0</v>
      </c>
      <c r="H54" s="67">
        <f>RES_hhdet_in_new!H$132</f>
        <v>0</v>
      </c>
      <c r="I54" s="67">
        <f>RES_hhdet_in_new!I$132</f>
        <v>0</v>
      </c>
      <c r="J54" s="67">
        <f>RES_hhdet_in_new!J$132</f>
        <v>0</v>
      </c>
      <c r="K54" s="67">
        <f>RES_hhdet_in_new!K$132</f>
        <v>888.78803136917725</v>
      </c>
      <c r="L54" s="67">
        <f>RES_hhdet_in_new!L$132</f>
        <v>6392.5449217920468</v>
      </c>
      <c r="M54" s="67">
        <f>RES_hhdet_in_new!M$132</f>
        <v>39908</v>
      </c>
      <c r="N54" s="67">
        <f>RES_hhdet_in_new!N$132</f>
        <v>13256.523624630319</v>
      </c>
      <c r="O54" s="67">
        <f>RES_hhdet_in_new!O$132</f>
        <v>33962.165209316219</v>
      </c>
      <c r="P54" s="67">
        <f>RES_hhdet_in_new!P$132</f>
        <v>14028.888889836957</v>
      </c>
      <c r="Q54" s="67">
        <f>RES_hhdet_in_new!Q$132</f>
        <v>440.90954699804382</v>
      </c>
    </row>
    <row r="55" spans="1:17" ht="12" customHeight="1" x14ac:dyDescent="0.25">
      <c r="A55" s="148" t="s">
        <v>142</v>
      </c>
      <c r="B55" s="67"/>
      <c r="C55" s="67">
        <f>RES_hhdet_in_new!C$135</f>
        <v>0</v>
      </c>
      <c r="D55" s="67">
        <f>RES_hhdet_in_new!D$135</f>
        <v>0</v>
      </c>
      <c r="E55" s="67">
        <f>RES_hhdet_in_new!E$135</f>
        <v>0</v>
      </c>
      <c r="F55" s="67">
        <f>RES_hhdet_in_new!F$135</f>
        <v>0</v>
      </c>
      <c r="G55" s="67">
        <f>RES_hhdet_in_new!G$135</f>
        <v>0</v>
      </c>
      <c r="H55" s="67">
        <f>RES_hhdet_in_new!H$135</f>
        <v>0</v>
      </c>
      <c r="I55" s="67">
        <f>RES_hhdet_in_new!I$135</f>
        <v>0</v>
      </c>
      <c r="J55" s="67">
        <f>RES_hhdet_in_new!J$135</f>
        <v>0</v>
      </c>
      <c r="K55" s="67">
        <f>RES_hhdet_in_new!K$135</f>
        <v>0</v>
      </c>
      <c r="L55" s="67">
        <f>RES_hhdet_in_new!L$135</f>
        <v>6040.2950435327321</v>
      </c>
      <c r="M55" s="67">
        <f>RES_hhdet_in_new!M$135</f>
        <v>0</v>
      </c>
      <c r="N55" s="67">
        <f>RES_hhdet_in_new!N$135</f>
        <v>0</v>
      </c>
      <c r="O55" s="67">
        <f>RES_hhdet_in_new!O$135</f>
        <v>0</v>
      </c>
      <c r="P55" s="67">
        <f>RES_hhdet_in_new!P$135</f>
        <v>0</v>
      </c>
      <c r="Q55" s="67">
        <f>RES_hhdet_in_new!Q$135</f>
        <v>0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0</v>
      </c>
      <c r="E56" s="67">
        <f>RES_hhdet_in_new!E$136</f>
        <v>0</v>
      </c>
      <c r="F56" s="67">
        <f>RES_hhdet_in_new!F$136</f>
        <v>0</v>
      </c>
      <c r="G56" s="67">
        <f>RES_hhdet_in_new!G$136</f>
        <v>0</v>
      </c>
      <c r="H56" s="67">
        <f>RES_hhdet_in_new!H$136</f>
        <v>0</v>
      </c>
      <c r="I56" s="67">
        <f>RES_hhdet_in_new!I$136</f>
        <v>0</v>
      </c>
      <c r="J56" s="67">
        <f>RES_hhdet_in_new!J$136</f>
        <v>0</v>
      </c>
      <c r="K56" s="67">
        <f>RES_hhdet_in_new!K$136</f>
        <v>0</v>
      </c>
      <c r="L56" s="67">
        <f>RES_hhdet_in_new!L$136</f>
        <v>343.99999999999994</v>
      </c>
      <c r="M56" s="67">
        <f>RES_hhdet_in_new!M$136</f>
        <v>0</v>
      </c>
      <c r="N56" s="67">
        <f>RES_hhdet_in_new!N$136</f>
        <v>0</v>
      </c>
      <c r="O56" s="67">
        <f>RES_hhdet_in_new!O$136</f>
        <v>0</v>
      </c>
      <c r="P56" s="67">
        <f>RES_hhdet_in_new!P$136</f>
        <v>0</v>
      </c>
      <c r="Q56" s="67">
        <f>RES_hhdet_in_new!Q$136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0</v>
      </c>
      <c r="D59" s="83">
        <f>RES_hhdet_in_new!D$141</f>
        <v>0</v>
      </c>
      <c r="E59" s="83">
        <f>RES_hhdet_in_new!E$141</f>
        <v>0</v>
      </c>
      <c r="F59" s="83">
        <f>RES_hhdet_in_new!F$141</f>
        <v>91633.199315345351</v>
      </c>
      <c r="G59" s="83">
        <f>RES_hhdet_in_new!G$141</f>
        <v>0</v>
      </c>
      <c r="H59" s="83">
        <f>RES_hhdet_in_new!H$141</f>
        <v>0</v>
      </c>
      <c r="I59" s="83">
        <f>RES_hhdet_in_new!I$141</f>
        <v>0</v>
      </c>
      <c r="J59" s="83">
        <f>RES_hhdet_in_new!J$141</f>
        <v>0</v>
      </c>
      <c r="K59" s="83">
        <f>RES_hhdet_in_new!K$141</f>
        <v>5004.9174288577651</v>
      </c>
      <c r="L59" s="83">
        <f>RES_hhdet_in_new!L$141</f>
        <v>34917.617479323882</v>
      </c>
      <c r="M59" s="83">
        <f>RES_hhdet_in_new!M$141</f>
        <v>302756.92090791446</v>
      </c>
      <c r="N59" s="83">
        <f>RES_hhdet_in_new!N$141</f>
        <v>50745.703683409425</v>
      </c>
      <c r="O59" s="83">
        <f>RES_hhdet_in_new!O$141</f>
        <v>174650.68436648775</v>
      </c>
      <c r="P59" s="83">
        <f>RES_hhdet_in_new!P$141</f>
        <v>56631.260561812138</v>
      </c>
      <c r="Q59" s="83">
        <f>RES_hhdet_in_new!Q$141</f>
        <v>440.90954699804382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0</v>
      </c>
      <c r="D63" s="67">
        <f t="shared" ref="D63:Q63" si="4">D35-D49</f>
        <v>0</v>
      </c>
      <c r="E63" s="67">
        <f t="shared" si="4"/>
        <v>0</v>
      </c>
      <c r="F63" s="67">
        <f t="shared" si="4"/>
        <v>117935.80068465465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5461.0825711422485</v>
      </c>
      <c r="L63" s="67">
        <f t="shared" si="4"/>
        <v>49367.382520676132</v>
      </c>
      <c r="M63" s="67">
        <f t="shared" si="4"/>
        <v>332925.07909208565</v>
      </c>
      <c r="N63" s="67">
        <f t="shared" si="4"/>
        <v>55955.296316590589</v>
      </c>
      <c r="O63" s="67">
        <f t="shared" si="4"/>
        <v>132297.3156335126</v>
      </c>
      <c r="P63" s="67">
        <f t="shared" si="4"/>
        <v>27852.739438187855</v>
      </c>
      <c r="Q63" s="67">
        <f t="shared" si="4"/>
        <v>345.09045300218901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0</v>
      </c>
      <c r="D65" s="67">
        <f t="shared" ref="D65:Q65" si="5">D37-D51</f>
        <v>0</v>
      </c>
      <c r="E65" s="67">
        <f t="shared" si="5"/>
        <v>0</v>
      </c>
      <c r="F65" s="67">
        <f t="shared" si="5"/>
        <v>14240.000000000002</v>
      </c>
      <c r="G65" s="67">
        <f t="shared" si="5"/>
        <v>7</v>
      </c>
      <c r="H65" s="67">
        <f t="shared" si="5"/>
        <v>2633</v>
      </c>
      <c r="I65" s="67">
        <f t="shared" si="5"/>
        <v>1338</v>
      </c>
      <c r="J65" s="67">
        <f t="shared" si="5"/>
        <v>0</v>
      </c>
      <c r="K65" s="67">
        <f t="shared" si="5"/>
        <v>1034.0000000000016</v>
      </c>
      <c r="L65" s="67">
        <f t="shared" si="5"/>
        <v>8679</v>
      </c>
      <c r="M65" s="67">
        <f t="shared" si="5"/>
        <v>71629</v>
      </c>
      <c r="N65" s="67">
        <f t="shared" si="5"/>
        <v>45443</v>
      </c>
      <c r="O65" s="67">
        <f t="shared" si="5"/>
        <v>45692.999999999985</v>
      </c>
      <c r="P65" s="67">
        <f t="shared" si="5"/>
        <v>14798.999999999993</v>
      </c>
      <c r="Q65" s="67">
        <f t="shared" si="5"/>
        <v>19387.090453001954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58431.800684654649</v>
      </c>
      <c r="G67" s="67">
        <f t="shared" si="6"/>
        <v>3008.0000000000082</v>
      </c>
      <c r="H67" s="67">
        <f t="shared" si="6"/>
        <v>5856</v>
      </c>
      <c r="I67" s="67">
        <f t="shared" si="6"/>
        <v>3000.0000000000291</v>
      </c>
      <c r="J67" s="67">
        <f t="shared" si="6"/>
        <v>0</v>
      </c>
      <c r="K67" s="67">
        <f t="shared" si="6"/>
        <v>5791.8706025114261</v>
      </c>
      <c r="L67" s="67">
        <f t="shared" si="6"/>
        <v>53416.222486000908</v>
      </c>
      <c r="M67" s="67">
        <f t="shared" si="6"/>
        <v>313402.07909208554</v>
      </c>
      <c r="N67" s="67">
        <f t="shared" si="6"/>
        <v>57373.819941220892</v>
      </c>
      <c r="O67" s="67">
        <f t="shared" si="6"/>
        <v>132447.48084282881</v>
      </c>
      <c r="P67" s="67">
        <f t="shared" si="6"/>
        <v>17335.421785532832</v>
      </c>
      <c r="Q67" s="67">
        <f t="shared" si="6"/>
        <v>1461.0000000002328</v>
      </c>
    </row>
    <row r="68" spans="1:17" ht="12" customHeight="1" x14ac:dyDescent="0.25">
      <c r="A68" s="148" t="s">
        <v>147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592.40000386421821</v>
      </c>
      <c r="H68" s="67">
        <f t="shared" si="6"/>
        <v>641.71359308224828</v>
      </c>
      <c r="I68" s="67">
        <f t="shared" si="6"/>
        <v>1264.7248634728132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5420.0904530020216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59042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25442.000000000011</v>
      </c>
      <c r="N69" s="67">
        <f t="shared" si="6"/>
        <v>1294.878989326586</v>
      </c>
      <c r="O69" s="67">
        <f t="shared" si="6"/>
        <v>8793.0000000000146</v>
      </c>
      <c r="P69" s="67">
        <f t="shared" si="6"/>
        <v>13324.000000000073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462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18.000000000000028</v>
      </c>
      <c r="L70" s="67">
        <f t="shared" si="6"/>
        <v>0</v>
      </c>
      <c r="M70" s="67">
        <f t="shared" si="6"/>
        <v>1437.0000000000007</v>
      </c>
      <c r="N70" s="67">
        <f t="shared" si="6"/>
        <v>264.64966423515187</v>
      </c>
      <c r="O70" s="67">
        <f t="shared" si="6"/>
        <v>821.00000000000136</v>
      </c>
      <c r="P70" s="67">
        <f t="shared" si="6"/>
        <v>1280.0674361255569</v>
      </c>
      <c r="Q70" s="67">
        <f t="shared" si="6"/>
        <v>5.7222024058238263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112076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4978.0000000000073</v>
      </c>
      <c r="L72" s="67">
        <f t="shared" si="7"/>
        <v>41592</v>
      </c>
      <c r="M72" s="67">
        <f t="shared" si="7"/>
        <v>279606</v>
      </c>
      <c r="N72" s="67">
        <f t="shared" si="7"/>
        <v>89893</v>
      </c>
      <c r="O72" s="67">
        <f t="shared" si="7"/>
        <v>148807.00000000012</v>
      </c>
      <c r="P72" s="67">
        <f t="shared" si="7"/>
        <v>48835.999999999964</v>
      </c>
      <c r="Q72" s="67">
        <f t="shared" si="7"/>
        <v>16208.000000000053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5859.8006846546486</v>
      </c>
      <c r="G73" s="83">
        <f t="shared" si="7"/>
        <v>0</v>
      </c>
      <c r="H73" s="83">
        <f t="shared" si="7"/>
        <v>13964</v>
      </c>
      <c r="I73" s="83">
        <f t="shared" si="7"/>
        <v>7125.0000000000146</v>
      </c>
      <c r="J73" s="83">
        <f t="shared" si="7"/>
        <v>0</v>
      </c>
      <c r="K73" s="83">
        <f t="shared" si="7"/>
        <v>483.08257114224216</v>
      </c>
      <c r="L73" s="83">
        <f t="shared" si="7"/>
        <v>7775.3825206761176</v>
      </c>
      <c r="M73" s="83">
        <f t="shared" si="7"/>
        <v>53319.079092085536</v>
      </c>
      <c r="N73" s="83">
        <f t="shared" si="7"/>
        <v>21840.296316590575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0</v>
      </c>
      <c r="C79" s="80">
        <f>RES_hhdet_numvin!C126</f>
        <v>0</v>
      </c>
      <c r="D79" s="80">
        <f>RES_hhdet_numvin!D126</f>
        <v>0</v>
      </c>
      <c r="E79" s="80">
        <f>RES_hhdet_numvin!E126</f>
        <v>0</v>
      </c>
      <c r="F79" s="80">
        <f>RES_hhdet_numvin!F126</f>
        <v>55778.000000000015</v>
      </c>
      <c r="G79" s="80">
        <f>RES_hhdet_numvin!G126</f>
        <v>0</v>
      </c>
      <c r="H79" s="80">
        <f>RES_hhdet_numvin!H126</f>
        <v>0</v>
      </c>
      <c r="I79" s="80">
        <f>RES_hhdet_numvin!I126</f>
        <v>0</v>
      </c>
      <c r="J79" s="80">
        <f>RES_hhdet_numvin!J126</f>
        <v>0</v>
      </c>
      <c r="K79" s="80">
        <f>RES_hhdet_numvin!K126</f>
        <v>10466.000000000002</v>
      </c>
      <c r="L79" s="80">
        <f>RES_hhdet_numvin!L126</f>
        <v>84285.000000000044</v>
      </c>
      <c r="M79" s="80">
        <f>RES_hhdet_numvin!M126</f>
        <v>635682.00000000012</v>
      </c>
      <c r="N79" s="80">
        <f>RES_hhdet_numvin!N126</f>
        <v>106701.00000000003</v>
      </c>
      <c r="O79" s="80">
        <f>RES_hhdet_numvin!O126</f>
        <v>306948.00000000012</v>
      </c>
      <c r="P79" s="80">
        <f>RES_hhdet_numvin!P126</f>
        <v>84484</v>
      </c>
      <c r="Q79" s="80">
        <f>RES_hhdet_numvin!Q126</f>
        <v>786.00000000000034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0</v>
      </c>
      <c r="K81" s="80">
        <f>RES_hhdet_numvin!K129</f>
        <v>0</v>
      </c>
      <c r="L81" s="80">
        <f>RES_hhdet_numvin!L129</f>
        <v>0</v>
      </c>
      <c r="M81" s="80">
        <f>RES_hhdet_numvin!M129</f>
        <v>131435.00000000003</v>
      </c>
      <c r="N81" s="80">
        <f>RES_hhdet_numvin!N129</f>
        <v>86655.000000000015</v>
      </c>
      <c r="O81" s="80">
        <f>RES_hhdet_numvin!O129</f>
        <v>106013.00000000003</v>
      </c>
      <c r="P81" s="80">
        <f>RES_hhdet_numvin!P129</f>
        <v>63330.000000000007</v>
      </c>
      <c r="Q81" s="80">
        <f>RES_hhdet_numvin!Q129</f>
        <v>786.00000000000023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0</v>
      </c>
      <c r="C83" s="80">
        <f>RES_hhdet_numvin!C131</f>
        <v>0</v>
      </c>
      <c r="D83" s="80">
        <f>RES_hhdet_numvin!D131</f>
        <v>0</v>
      </c>
      <c r="E83" s="80">
        <f>RES_hhdet_numvin!E131</f>
        <v>0</v>
      </c>
      <c r="F83" s="80">
        <f>RES_hhdet_numvin!F131</f>
        <v>55111.786254437175</v>
      </c>
      <c r="G83" s="80">
        <f>RES_hhdet_numvin!G131</f>
        <v>0</v>
      </c>
      <c r="H83" s="80">
        <f>RES_hhdet_numvin!H131</f>
        <v>0</v>
      </c>
      <c r="I83" s="80">
        <f>RES_hhdet_numvin!I131</f>
        <v>0</v>
      </c>
      <c r="J83" s="80">
        <f>RES_hhdet_numvin!J131</f>
        <v>0</v>
      </c>
      <c r="K83" s="80">
        <f>RES_hhdet_numvin!K131</f>
        <v>10462.389081073059</v>
      </c>
      <c r="L83" s="80">
        <f>RES_hhdet_numvin!L131</f>
        <v>78511.222957811086</v>
      </c>
      <c r="M83" s="80">
        <f>RES_hhdet_numvin!M131</f>
        <v>581063.34805233777</v>
      </c>
      <c r="N83" s="80">
        <f>RES_hhdet_numvin!N131</f>
        <v>91884.947721807956</v>
      </c>
      <c r="O83" s="80">
        <f>RES_hhdet_numvin!O131</f>
        <v>264216.45746898971</v>
      </c>
      <c r="P83" s="80">
        <f>RES_hhdet_numvin!P131</f>
        <v>59937.793457508014</v>
      </c>
      <c r="Q83" s="80">
        <f>RES_hhdet_numvin!Q131</f>
        <v>72.055006035365025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0</v>
      </c>
      <c r="E84" s="80">
        <f>RES_hhdet_numvin!E132</f>
        <v>0</v>
      </c>
      <c r="F84" s="80">
        <f>RES_hhdet_numvin!F132</f>
        <v>666.21374556283831</v>
      </c>
      <c r="G84" s="80">
        <f>RES_hhdet_numvin!G132</f>
        <v>0</v>
      </c>
      <c r="H84" s="80">
        <f>RES_hhdet_numvin!H132</f>
        <v>0</v>
      </c>
      <c r="I84" s="80">
        <f>RES_hhdet_numvin!I132</f>
        <v>0</v>
      </c>
      <c r="J84" s="80">
        <f>RES_hhdet_numvin!J132</f>
        <v>0</v>
      </c>
      <c r="K84" s="80">
        <f>RES_hhdet_numvin!K132</f>
        <v>3.6109189269428654</v>
      </c>
      <c r="L84" s="80">
        <f>RES_hhdet_numvin!L132</f>
        <v>4482.9525439514773</v>
      </c>
      <c r="M84" s="80">
        <f>RES_hhdet_numvin!M132</f>
        <v>24577.422276216534</v>
      </c>
      <c r="N84" s="80">
        <f>RES_hhdet_numvin!N132</f>
        <v>13256.523624630323</v>
      </c>
      <c r="O84" s="80">
        <f>RES_hhdet_numvin!O132</f>
        <v>33962.165209316219</v>
      </c>
      <c r="P84" s="80">
        <f>RES_hhdet_numvin!P132</f>
        <v>14028.888889836957</v>
      </c>
      <c r="Q84" s="80">
        <f>RES_hhdet_numvin!Q132</f>
        <v>708.22279155881142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1065.1942756109495</v>
      </c>
      <c r="M85" s="80">
        <f>RES_hhdet_numvin!M135</f>
        <v>28305.079727212898</v>
      </c>
      <c r="N85" s="80">
        <f>RES_hhdet_numvin!N135</f>
        <v>1294.8789893265862</v>
      </c>
      <c r="O85" s="80">
        <f>RES_hhdet_numvin!O135</f>
        <v>8020.5049708401093</v>
      </c>
      <c r="P85" s="80">
        <f>RES_hhdet_numvin!P135</f>
        <v>9617.3420370094718</v>
      </c>
      <c r="Q85" s="80">
        <f>RES_hhdet_numvin!Q135</f>
        <v>0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225.63022262653118</v>
      </c>
      <c r="M86" s="80">
        <f>RES_hhdet_numvin!M136</f>
        <v>1736.1499442328764</v>
      </c>
      <c r="N86" s="80">
        <f>RES_hhdet_numvin!N136</f>
        <v>264.64966423515193</v>
      </c>
      <c r="O86" s="80">
        <f>RES_hhdet_numvin!O136</f>
        <v>748.87235085405746</v>
      </c>
      <c r="P86" s="80">
        <f>RES_hhdet_numvin!P136</f>
        <v>899.9756156455602</v>
      </c>
      <c r="Q86" s="80">
        <f>RES_hhdet_numvin!Q136</f>
        <v>5.7222024058238272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0</v>
      </c>
      <c r="D88" s="80">
        <f>RES_hhdet_numvin!D140</f>
        <v>0</v>
      </c>
      <c r="E88" s="80">
        <f>RES_hhdet_numvin!E140</f>
        <v>0</v>
      </c>
      <c r="F88" s="80">
        <f>RES_hhdet_numvin!F140</f>
        <v>55778.000000000015</v>
      </c>
      <c r="G88" s="80">
        <f>RES_hhdet_numvin!G140</f>
        <v>0</v>
      </c>
      <c r="H88" s="80">
        <f>RES_hhdet_numvin!H140</f>
        <v>0</v>
      </c>
      <c r="I88" s="80">
        <f>RES_hhdet_numvin!I140</f>
        <v>0</v>
      </c>
      <c r="J88" s="80">
        <f>RES_hhdet_numvin!J140</f>
        <v>0</v>
      </c>
      <c r="K88" s="80">
        <f>RES_hhdet_numvin!K140</f>
        <v>10466.000000000002</v>
      </c>
      <c r="L88" s="80">
        <f>RES_hhdet_numvin!L140</f>
        <v>67619.558158707354</v>
      </c>
      <c r="M88" s="80">
        <f>RES_hhdet_numvin!M140</f>
        <v>279606.00000000006</v>
      </c>
      <c r="N88" s="80">
        <f>RES_hhdet_numvin!N140</f>
        <v>55955.296316590589</v>
      </c>
      <c r="O88" s="80">
        <f>RES_hhdet_numvin!O140</f>
        <v>132297.31563351231</v>
      </c>
      <c r="P88" s="80">
        <f>RES_hhdet_numvin!P140</f>
        <v>27852.73943818788</v>
      </c>
      <c r="Q88" s="80">
        <f>RES_hhdet_numvin!Q140</f>
        <v>345.0904530019564</v>
      </c>
    </row>
    <row r="89" spans="1:17" ht="12" customHeight="1" x14ac:dyDescent="0.25">
      <c r="A89" s="29" t="s">
        <v>140</v>
      </c>
      <c r="B89" s="78">
        <f>RES_hhdet_numvin!B141</f>
        <v>0</v>
      </c>
      <c r="C89" s="78">
        <f>RES_hhdet_numvin!C141</f>
        <v>0</v>
      </c>
      <c r="D89" s="78">
        <f>RES_hhdet_numvin!D141</f>
        <v>0</v>
      </c>
      <c r="E89" s="78">
        <f>RES_hhdet_numvin!E141</f>
        <v>0</v>
      </c>
      <c r="F89" s="78">
        <f>RES_hhdet_numvin!F141</f>
        <v>0</v>
      </c>
      <c r="G89" s="78">
        <f>RES_hhdet_numvin!G141</f>
        <v>0</v>
      </c>
      <c r="H89" s="78">
        <f>RES_hhdet_numvin!H141</f>
        <v>0</v>
      </c>
      <c r="I89" s="78">
        <f>RES_hhdet_numvin!I141</f>
        <v>0</v>
      </c>
      <c r="J89" s="78">
        <f>RES_hhdet_numvin!J141</f>
        <v>0</v>
      </c>
      <c r="K89" s="78">
        <f>RES_hhdet_numvin!K141</f>
        <v>0</v>
      </c>
      <c r="L89" s="78">
        <f>RES_hhdet_numvin!L141</f>
        <v>16665.441841292664</v>
      </c>
      <c r="M89" s="78">
        <f>RES_hhdet_numvin!M141</f>
        <v>356076.00000000012</v>
      </c>
      <c r="N89" s="78">
        <f>RES_hhdet_numvin!N141</f>
        <v>50745.70368340944</v>
      </c>
      <c r="O89" s="78">
        <f>RES_hhdet_numvin!O141</f>
        <v>174650.68436648775</v>
      </c>
      <c r="P89" s="78">
        <f>RES_hhdet_numvin!P141</f>
        <v>56631.260561812138</v>
      </c>
      <c r="Q89" s="78">
        <f>RES_hhdet_numvin!Q141</f>
        <v>440.90954699804382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200.80638764815527</v>
      </c>
      <c r="G93" s="168">
        <f t="shared" si="8"/>
        <v>196.82042314563711</v>
      </c>
      <c r="H93" s="168">
        <f t="shared" si="8"/>
        <v>175.54766199396329</v>
      </c>
      <c r="I93" s="168">
        <f t="shared" si="8"/>
        <v>158.23517056812608</v>
      </c>
      <c r="J93" s="168">
        <f t="shared" si="8"/>
        <v>51.310978902394368</v>
      </c>
      <c r="K93" s="168">
        <f t="shared" si="8"/>
        <v>60.842024491458531</v>
      </c>
      <c r="L93" s="168">
        <f t="shared" si="8"/>
        <v>144.06243292373401</v>
      </c>
      <c r="M93" s="168">
        <f t="shared" si="8"/>
        <v>677.56170972867176</v>
      </c>
      <c r="N93" s="168">
        <f t="shared" si="8"/>
        <v>820.69509499150217</v>
      </c>
      <c r="O93" s="168">
        <f t="shared" si="8"/>
        <v>1106.0947714245331</v>
      </c>
      <c r="P93" s="168">
        <f t="shared" si="8"/>
        <v>1003.0057156937173</v>
      </c>
      <c r="Q93" s="168">
        <f t="shared" si="8"/>
        <v>1115.3482488760596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132.60147716426511</v>
      </c>
      <c r="G94" s="157">
        <f t="shared" si="9"/>
        <v>134.8763617663669</v>
      </c>
      <c r="H94" s="157">
        <f t="shared" si="9"/>
        <v>118.76666757072297</v>
      </c>
      <c r="I94" s="157">
        <f t="shared" si="9"/>
        <v>107.90146208725538</v>
      </c>
      <c r="J94" s="157">
        <f t="shared" si="9"/>
        <v>35.282363791094262</v>
      </c>
      <c r="K94" s="157">
        <f t="shared" si="9"/>
        <v>42.226787007378022</v>
      </c>
      <c r="L94" s="157">
        <f t="shared" si="9"/>
        <v>101.46617457027811</v>
      </c>
      <c r="M94" s="157">
        <f t="shared" si="9"/>
        <v>457.72920517336127</v>
      </c>
      <c r="N94" s="157">
        <f t="shared" si="9"/>
        <v>571.06543679360664</v>
      </c>
      <c r="O94" s="157">
        <f t="shared" si="9"/>
        <v>768.95500733436722</v>
      </c>
      <c r="P94" s="157">
        <f t="shared" si="9"/>
        <v>646.14347503325462</v>
      </c>
      <c r="Q94" s="157">
        <f t="shared" si="9"/>
        <v>744.53385902709363</v>
      </c>
    </row>
    <row r="95" spans="1:17" ht="12" customHeight="1" x14ac:dyDescent="0.25">
      <c r="A95" s="23" t="s">
        <v>149</v>
      </c>
      <c r="B95" s="156">
        <f>RES_hhdet_fec!B$126</f>
        <v>0</v>
      </c>
      <c r="C95" s="156">
        <f>RES_hhdet_fec!C$126</f>
        <v>0</v>
      </c>
      <c r="D95" s="156">
        <f>RES_hhdet_fec!D$126</f>
        <v>0</v>
      </c>
      <c r="E95" s="156">
        <f>RES_hhdet_fec!E$126</f>
        <v>0</v>
      </c>
      <c r="F95" s="156">
        <f>RES_hhdet_fec!F$126</f>
        <v>131.71548524381231</v>
      </c>
      <c r="G95" s="156">
        <f>RES_hhdet_fec!G$126</f>
        <v>134.07008348499653</v>
      </c>
      <c r="H95" s="156">
        <f>RES_hhdet_fec!H$126</f>
        <v>118.12320787622501</v>
      </c>
      <c r="I95" s="156">
        <f>RES_hhdet_fec!I$126</f>
        <v>107.5193476531142</v>
      </c>
      <c r="J95" s="156">
        <f>RES_hhdet_fec!J$126</f>
        <v>35.162692510502076</v>
      </c>
      <c r="K95" s="156">
        <f>RES_hhdet_fec!K$126</f>
        <v>42.097776166242056</v>
      </c>
      <c r="L95" s="156">
        <f>RES_hhdet_fec!L$126</f>
        <v>101.11955849613167</v>
      </c>
      <c r="M95" s="156">
        <f>RES_hhdet_fec!M$126</f>
        <v>455.6601548674862</v>
      </c>
      <c r="N95" s="156">
        <f>RES_hhdet_fec!N$126</f>
        <v>569.48113937657445</v>
      </c>
      <c r="O95" s="156">
        <f>RES_hhdet_fec!O$126</f>
        <v>766.65681503345854</v>
      </c>
      <c r="P95" s="156">
        <f>RES_hhdet_fec!P$126</f>
        <v>644.47122935692244</v>
      </c>
      <c r="Q95" s="156">
        <f>RES_hhdet_fec!Q$126</f>
        <v>740.91148742387838</v>
      </c>
    </row>
    <row r="96" spans="1:17" ht="12" customHeight="1" x14ac:dyDescent="0.25">
      <c r="A96" s="23" t="s">
        <v>60</v>
      </c>
      <c r="B96" s="156">
        <f>RES_hhdet_fec!B$127</f>
        <v>0</v>
      </c>
      <c r="C96" s="156">
        <f>RES_hhdet_fec!C$127</f>
        <v>0</v>
      </c>
      <c r="D96" s="156">
        <f>RES_hhdet_fec!D$127</f>
        <v>0</v>
      </c>
      <c r="E96" s="156">
        <f>RES_hhdet_fec!E$127</f>
        <v>0</v>
      </c>
      <c r="F96" s="156">
        <f>RES_hhdet_fec!F$127</f>
        <v>0.88599192045278452</v>
      </c>
      <c r="G96" s="156">
        <f>RES_hhdet_fec!G$127</f>
        <v>0.80627828137035473</v>
      </c>
      <c r="H96" s="156">
        <f>RES_hhdet_fec!H$127</f>
        <v>0.64345969449796958</v>
      </c>
      <c r="I96" s="156">
        <f>RES_hhdet_fec!I$127</f>
        <v>0.38211443414118812</v>
      </c>
      <c r="J96" s="156">
        <f>RES_hhdet_fec!J$127</f>
        <v>0.11967128059218736</v>
      </c>
      <c r="K96" s="156">
        <f>RES_hhdet_fec!K$127</f>
        <v>0.12901084113596678</v>
      </c>
      <c r="L96" s="156">
        <f>RES_hhdet_fec!L$127</f>
        <v>0.34661607414643369</v>
      </c>
      <c r="M96" s="156">
        <f>RES_hhdet_fec!M$127</f>
        <v>2.0690503058750807</v>
      </c>
      <c r="N96" s="156">
        <f>RES_hhdet_fec!N$127</f>
        <v>1.5842974170322377</v>
      </c>
      <c r="O96" s="156">
        <f>RES_hhdet_fec!O$127</f>
        <v>2.2981923009086307</v>
      </c>
      <c r="P96" s="156">
        <f>RES_hhdet_fec!P$127</f>
        <v>1.6722456763322149</v>
      </c>
      <c r="Q96" s="156">
        <f>RES_hhdet_fec!Q$127</f>
        <v>3.6223716032152473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3.0043339553029882</v>
      </c>
      <c r="G97" s="157">
        <f t="shared" si="10"/>
        <v>3.0289101526277875</v>
      </c>
      <c r="H97" s="157">
        <f t="shared" si="10"/>
        <v>3.0904378906031775</v>
      </c>
      <c r="I97" s="157">
        <f t="shared" si="10"/>
        <v>3.0252661205886549</v>
      </c>
      <c r="J97" s="157">
        <f t="shared" si="10"/>
        <v>1.0022428259014682</v>
      </c>
      <c r="K97" s="157">
        <f t="shared" si="10"/>
        <v>1.2071725680681615</v>
      </c>
      <c r="L97" s="157">
        <f t="shared" si="10"/>
        <v>2.6074528852080525</v>
      </c>
      <c r="M97" s="157">
        <f t="shared" si="10"/>
        <v>15.383466003550307</v>
      </c>
      <c r="N97" s="157">
        <f t="shared" si="10"/>
        <v>20.274038503377565</v>
      </c>
      <c r="O97" s="157">
        <f t="shared" si="10"/>
        <v>28.233110711763874</v>
      </c>
      <c r="P97" s="157">
        <f t="shared" si="10"/>
        <v>31.381611130003691</v>
      </c>
      <c r="Q97" s="157">
        <f t="shared" si="10"/>
        <v>32.486111310464658</v>
      </c>
    </row>
    <row r="98" spans="1:17" ht="12" customHeight="1" x14ac:dyDescent="0.25">
      <c r="A98" s="23" t="s">
        <v>60</v>
      </c>
      <c r="B98" s="156">
        <f>RES_hhdet_fec!B$129</f>
        <v>0</v>
      </c>
      <c r="C98" s="156">
        <f>RES_hhdet_fec!C$129</f>
        <v>0</v>
      </c>
      <c r="D98" s="156">
        <f>RES_hhdet_fec!D$129</f>
        <v>0</v>
      </c>
      <c r="E98" s="156">
        <f>RES_hhdet_fec!E$129</f>
        <v>0</v>
      </c>
      <c r="F98" s="156">
        <f>RES_hhdet_fec!F$129</f>
        <v>3.0043339553029882</v>
      </c>
      <c r="G98" s="156">
        <f>RES_hhdet_fec!G$129</f>
        <v>3.0289101526277875</v>
      </c>
      <c r="H98" s="156">
        <f>RES_hhdet_fec!H$129</f>
        <v>3.0904378906031775</v>
      </c>
      <c r="I98" s="156">
        <f>RES_hhdet_fec!I$129</f>
        <v>3.0252661205886549</v>
      </c>
      <c r="J98" s="156">
        <f>RES_hhdet_fec!J$129</f>
        <v>1.0022428259014682</v>
      </c>
      <c r="K98" s="156">
        <f>RES_hhdet_fec!K$129</f>
        <v>1.2071725680681615</v>
      </c>
      <c r="L98" s="156">
        <f>RES_hhdet_fec!L$129</f>
        <v>2.6074528852080525</v>
      </c>
      <c r="M98" s="156">
        <f>RES_hhdet_fec!M$129</f>
        <v>15.383466003550307</v>
      </c>
      <c r="N98" s="156">
        <f>RES_hhdet_fec!N$129</f>
        <v>20.274038503377565</v>
      </c>
      <c r="O98" s="156">
        <f>RES_hhdet_fec!O$129</f>
        <v>28.233110711763874</v>
      </c>
      <c r="P98" s="156">
        <f>RES_hhdet_fec!P$129</f>
        <v>31.381611130003691</v>
      </c>
      <c r="Q98" s="156">
        <f>RES_hhdet_fec!Q$129</f>
        <v>32.486111310464658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40.082170808689163</v>
      </c>
      <c r="G99" s="157">
        <f t="shared" si="11"/>
        <v>35.659422024104359</v>
      </c>
      <c r="H99" s="157">
        <f t="shared" si="11"/>
        <v>32.527036439833353</v>
      </c>
      <c r="I99" s="157">
        <f t="shared" si="11"/>
        <v>28.838848622804829</v>
      </c>
      <c r="J99" s="157">
        <f t="shared" si="11"/>
        <v>8.9623918170789434</v>
      </c>
      <c r="K99" s="157">
        <f t="shared" si="11"/>
        <v>10.423525129821414</v>
      </c>
      <c r="L99" s="157">
        <f t="shared" si="11"/>
        <v>23.599943199753586</v>
      </c>
      <c r="M99" s="157">
        <f t="shared" si="11"/>
        <v>123.21976889158705</v>
      </c>
      <c r="N99" s="157">
        <f t="shared" si="11"/>
        <v>136.3508826251572</v>
      </c>
      <c r="O99" s="157">
        <f t="shared" si="11"/>
        <v>179.71008257833182</v>
      </c>
      <c r="P99" s="157">
        <f t="shared" si="11"/>
        <v>191.84982377360117</v>
      </c>
      <c r="Q99" s="157">
        <f t="shared" si="11"/>
        <v>187.66394762740731</v>
      </c>
    </row>
    <row r="100" spans="1:17" ht="12" customHeight="1" x14ac:dyDescent="0.25">
      <c r="A100" s="167" t="s">
        <v>148</v>
      </c>
      <c r="B100" s="132">
        <f>RES_hhdet_fec!B$131</f>
        <v>0</v>
      </c>
      <c r="C100" s="132">
        <f>RES_hhdet_fec!C$131</f>
        <v>0</v>
      </c>
      <c r="D100" s="132">
        <f>RES_hhdet_fec!D$131</f>
        <v>0</v>
      </c>
      <c r="E100" s="132">
        <f>RES_hhdet_fec!E$131</f>
        <v>0</v>
      </c>
      <c r="F100" s="132">
        <f>RES_hhdet_fec!F$131</f>
        <v>24.206338184033491</v>
      </c>
      <c r="G100" s="132">
        <f>RES_hhdet_fec!G$131</f>
        <v>24.674084008249427</v>
      </c>
      <c r="H100" s="132">
        <f>RES_hhdet_fec!H$131</f>
        <v>25.327425954096313</v>
      </c>
      <c r="I100" s="132">
        <f>RES_hhdet_fec!I$131</f>
        <v>25.614025759897945</v>
      </c>
      <c r="J100" s="132">
        <f>RES_hhdet_fec!J$131</f>
        <v>8.0471589178797647</v>
      </c>
      <c r="K100" s="132">
        <f>RES_hhdet_fec!K$131</f>
        <v>9.4678975123514295</v>
      </c>
      <c r="L100" s="132">
        <f>RES_hhdet_fec!L$131</f>
        <v>21.026739648987647</v>
      </c>
      <c r="M100" s="132">
        <f>RES_hhdet_fec!M$131</f>
        <v>109.52792423220457</v>
      </c>
      <c r="N100" s="132">
        <f>RES_hhdet_fec!N$131</f>
        <v>121.77919866209822</v>
      </c>
      <c r="O100" s="132">
        <f>RES_hhdet_fec!O$131</f>
        <v>159.43677602435733</v>
      </c>
      <c r="P100" s="132">
        <f>RES_hhdet_fec!P$131</f>
        <v>168.82543910052379</v>
      </c>
      <c r="Q100" s="132">
        <f>RES_hhdet_fec!Q$131</f>
        <v>162.27635901484609</v>
      </c>
    </row>
    <row r="101" spans="1:17" ht="12" customHeight="1" x14ac:dyDescent="0.25">
      <c r="A101" s="167" t="s">
        <v>147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0.17020352869062208</v>
      </c>
      <c r="G101" s="132">
        <f t="shared" si="12"/>
        <v>0.25322821289986536</v>
      </c>
      <c r="H101" s="132">
        <f t="shared" si="12"/>
        <v>0.33191523225048203</v>
      </c>
      <c r="I101" s="132">
        <f t="shared" si="12"/>
        <v>0.50379849369470309</v>
      </c>
      <c r="J101" s="132">
        <f t="shared" si="12"/>
        <v>0.20280354703483441</v>
      </c>
      <c r="K101" s="132">
        <f t="shared" si="12"/>
        <v>0.3055872701187618</v>
      </c>
      <c r="L101" s="132">
        <f t="shared" si="12"/>
        <v>1.0360501667080257</v>
      </c>
      <c r="M101" s="132">
        <f t="shared" si="12"/>
        <v>5.6058452295660501</v>
      </c>
      <c r="N101" s="132">
        <f t="shared" si="12"/>
        <v>7.0044916492105926</v>
      </c>
      <c r="O101" s="132">
        <f t="shared" si="12"/>
        <v>10.119944357039234</v>
      </c>
      <c r="P101" s="132">
        <f t="shared" si="12"/>
        <v>11.375645509362611</v>
      </c>
      <c r="Q101" s="132">
        <f t="shared" si="12"/>
        <v>11.935297847487707</v>
      </c>
    </row>
    <row r="102" spans="1:17" ht="12" customHeight="1" x14ac:dyDescent="0.25">
      <c r="A102" s="166" t="s">
        <v>61</v>
      </c>
      <c r="B102" s="165">
        <f>RES_hhdet_fec!B$133</f>
        <v>0</v>
      </c>
      <c r="C102" s="165">
        <f>RES_hhdet_fec!C$133</f>
        <v>0</v>
      </c>
      <c r="D102" s="165">
        <f>RES_hhdet_fec!D$133</f>
        <v>0</v>
      </c>
      <c r="E102" s="165">
        <f>RES_hhdet_fec!E$133</f>
        <v>0</v>
      </c>
      <c r="F102" s="165">
        <f>RES_hhdet_fec!F$133</f>
        <v>7.575657215419794E-2</v>
      </c>
      <c r="G102" s="165">
        <f>RES_hhdet_fec!G$133</f>
        <v>0.11240004564412588</v>
      </c>
      <c r="H102" s="165">
        <f>RES_hhdet_fec!H$133</f>
        <v>0.14692616967869299</v>
      </c>
      <c r="I102" s="165">
        <f>RES_hhdet_fec!I$133</f>
        <v>0.22235658698784636</v>
      </c>
      <c r="J102" s="165">
        <f>RES_hhdet_fec!J$133</f>
        <v>8.9258571618151067E-2</v>
      </c>
      <c r="K102" s="165">
        <f>RES_hhdet_fec!K$133</f>
        <v>0.13413632140651538</v>
      </c>
      <c r="L102" s="165">
        <f>RES_hhdet_fec!L$133</f>
        <v>0.45339615221778112</v>
      </c>
      <c r="M102" s="165">
        <f>RES_hhdet_fec!M$133</f>
        <v>2.4532012550771616</v>
      </c>
      <c r="N102" s="165">
        <f>RES_hhdet_fec!N$133</f>
        <v>3.0645548030955041</v>
      </c>
      <c r="O102" s="165">
        <f>RES_hhdet_fec!O$133</f>
        <v>4.4261380555251151</v>
      </c>
      <c r="P102" s="165">
        <f>RES_hhdet_fec!P$133</f>
        <v>5.084911747001911</v>
      </c>
      <c r="Q102" s="165">
        <f>RES_hhdet_fec!Q$133</f>
        <v>5.2147522046283239</v>
      </c>
    </row>
    <row r="103" spans="1:17" ht="12" customHeight="1" x14ac:dyDescent="0.25">
      <c r="A103" s="147" t="s">
        <v>59</v>
      </c>
      <c r="B103" s="164">
        <f>RES_hhdet_fec!B$134</f>
        <v>0</v>
      </c>
      <c r="C103" s="164">
        <f>RES_hhdet_fec!C$134</f>
        <v>0</v>
      </c>
      <c r="D103" s="164">
        <f>RES_hhdet_fec!D$134</f>
        <v>0</v>
      </c>
      <c r="E103" s="164">
        <f>RES_hhdet_fec!E$134</f>
        <v>0</v>
      </c>
      <c r="F103" s="164">
        <f>RES_hhdet_fec!F$134</f>
        <v>9.444695653642414E-2</v>
      </c>
      <c r="G103" s="164">
        <f>RES_hhdet_fec!G$134</f>
        <v>0.14082816725573949</v>
      </c>
      <c r="H103" s="164">
        <f>RES_hhdet_fec!H$134</f>
        <v>0.18498906257178907</v>
      </c>
      <c r="I103" s="164">
        <f>RES_hhdet_fec!I$134</f>
        <v>0.2814419067068567</v>
      </c>
      <c r="J103" s="164">
        <f>RES_hhdet_fec!J$134</f>
        <v>0.11354497541668335</v>
      </c>
      <c r="K103" s="164">
        <f>RES_hhdet_fec!K$134</f>
        <v>0.17145094871224642</v>
      </c>
      <c r="L103" s="164">
        <f>RES_hhdet_fec!L$134</f>
        <v>0.58265401449024457</v>
      </c>
      <c r="M103" s="164">
        <f>RES_hhdet_fec!M$134</f>
        <v>3.1526439744888886</v>
      </c>
      <c r="N103" s="164">
        <f>RES_hhdet_fec!N$134</f>
        <v>3.939936846115089</v>
      </c>
      <c r="O103" s="164">
        <f>RES_hhdet_fec!O$134</f>
        <v>5.6938063015141189</v>
      </c>
      <c r="P103" s="164">
        <f>RES_hhdet_fec!P$134</f>
        <v>6.2907337623607003</v>
      </c>
      <c r="Q103" s="164">
        <f>RES_hhdet_fec!Q$134</f>
        <v>6.7205456428593839</v>
      </c>
    </row>
    <row r="104" spans="1:17" ht="12" customHeight="1" x14ac:dyDescent="0.25">
      <c r="A104" s="163" t="s">
        <v>142</v>
      </c>
      <c r="B104" s="162">
        <f>RES_hhdet_fec!B$135</f>
        <v>0</v>
      </c>
      <c r="C104" s="162">
        <f>RES_hhdet_fec!C$135</f>
        <v>0</v>
      </c>
      <c r="D104" s="162">
        <f>RES_hhdet_fec!D$135</f>
        <v>0</v>
      </c>
      <c r="E104" s="162">
        <f>RES_hhdet_fec!E$135</f>
        <v>0</v>
      </c>
      <c r="F104" s="162">
        <f>RES_hhdet_fec!F$135</f>
        <v>15.619286613881082</v>
      </c>
      <c r="G104" s="162">
        <f>RES_hhdet_fec!G$135</f>
        <v>10.646309460456509</v>
      </c>
      <c r="H104" s="162">
        <f>RES_hhdet_fec!H$135</f>
        <v>6.7960607893392329</v>
      </c>
      <c r="I104" s="162">
        <f>RES_hhdet_fec!I$135</f>
        <v>2.6769379964989199</v>
      </c>
      <c r="J104" s="162">
        <f>RES_hhdet_fec!J$135</f>
        <v>0.69738508754425033</v>
      </c>
      <c r="K104" s="162">
        <f>RES_hhdet_fec!K$135</f>
        <v>0.63241816123968664</v>
      </c>
      <c r="L104" s="162">
        <f>RES_hhdet_fec!L$135</f>
        <v>1.4779894266711295</v>
      </c>
      <c r="M104" s="162">
        <f>RES_hhdet_fec!M$135</f>
        <v>7.7712846442083787</v>
      </c>
      <c r="N104" s="162">
        <f>RES_hhdet_fec!N$135</f>
        <v>7.2268277579745881</v>
      </c>
      <c r="O104" s="162">
        <f>RES_hhdet_fec!O$135</f>
        <v>9.6675105684512843</v>
      </c>
      <c r="P104" s="162">
        <f>RES_hhdet_fec!P$135</f>
        <v>11.015551180317463</v>
      </c>
      <c r="Q104" s="162">
        <f>RES_hhdet_fec!Q$135</f>
        <v>12.757794979494255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8.6342482083974437E-2</v>
      </c>
      <c r="G105" s="160">
        <f t="shared" si="13"/>
        <v>8.5800342498560528E-2</v>
      </c>
      <c r="H105" s="160">
        <f t="shared" si="13"/>
        <v>7.1634464147324925E-2</v>
      </c>
      <c r="I105" s="160">
        <f t="shared" si="13"/>
        <v>4.4086372713257868E-2</v>
      </c>
      <c r="J105" s="160">
        <f t="shared" si="13"/>
        <v>1.5044264620094644E-2</v>
      </c>
      <c r="K105" s="160">
        <f t="shared" si="13"/>
        <v>1.7622186111536448E-2</v>
      </c>
      <c r="L105" s="160">
        <f t="shared" si="13"/>
        <v>5.9163957386784205E-2</v>
      </c>
      <c r="M105" s="160">
        <f t="shared" si="13"/>
        <v>0.31471478560805749</v>
      </c>
      <c r="N105" s="160">
        <f t="shared" si="13"/>
        <v>0.34036455587379111</v>
      </c>
      <c r="O105" s="160">
        <f t="shared" si="13"/>
        <v>0.48585162848398489</v>
      </c>
      <c r="P105" s="160">
        <f t="shared" si="13"/>
        <v>0.63318798339731841</v>
      </c>
      <c r="Q105" s="160">
        <f t="shared" si="13"/>
        <v>0.69449578557923952</v>
      </c>
    </row>
    <row r="106" spans="1:17" ht="12" customHeight="1" x14ac:dyDescent="0.25">
      <c r="A106" s="148" t="s">
        <v>60</v>
      </c>
      <c r="B106" s="156">
        <f>RES_hhdet_fec!B$137</f>
        <v>0</v>
      </c>
      <c r="C106" s="156">
        <f>RES_hhdet_fec!C$137</f>
        <v>0</v>
      </c>
      <c r="D106" s="156">
        <f>RES_hhdet_fec!D$137</f>
        <v>0</v>
      </c>
      <c r="E106" s="156">
        <f>RES_hhdet_fec!E$137</f>
        <v>0</v>
      </c>
      <c r="F106" s="156">
        <f>RES_hhdet_fec!F$137</f>
        <v>4.8887980865238011E-2</v>
      </c>
      <c r="G106" s="156">
        <f>RES_hhdet_fec!G$137</f>
        <v>4.8517509779989032E-2</v>
      </c>
      <c r="H106" s="156">
        <f>RES_hhdet_fec!H$137</f>
        <v>3.9374570805478827E-2</v>
      </c>
      <c r="I106" s="156">
        <f>RES_hhdet_fec!I$137</f>
        <v>2.3194009905268227E-2</v>
      </c>
      <c r="J106" s="156">
        <f>RES_hhdet_fec!J$137</f>
        <v>7.7369147170407628E-3</v>
      </c>
      <c r="K106" s="156">
        <f>RES_hhdet_fec!K$137</f>
        <v>8.9582299642787452E-3</v>
      </c>
      <c r="L106" s="156">
        <f>RES_hhdet_fec!L$137</f>
        <v>3.1916406953852713E-2</v>
      </c>
      <c r="M106" s="156">
        <f>RES_hhdet_fec!M$137</f>
        <v>0.17401971397919336</v>
      </c>
      <c r="N106" s="156">
        <f>RES_hhdet_fec!N$137</f>
        <v>0.1818551098741209</v>
      </c>
      <c r="O106" s="156">
        <f>RES_hhdet_fec!O$137</f>
        <v>0.26835982732887387</v>
      </c>
      <c r="P106" s="156">
        <f>RES_hhdet_fec!P$137</f>
        <v>0.33178982166324078</v>
      </c>
      <c r="Q106" s="156">
        <f>RES_hhdet_fec!Q$137</f>
        <v>0.41002010074254397</v>
      </c>
    </row>
    <row r="107" spans="1:17" ht="12" customHeight="1" x14ac:dyDescent="0.25">
      <c r="A107" s="148" t="s">
        <v>59</v>
      </c>
      <c r="B107" s="156">
        <f>RES_hhdet_fec!B$138</f>
        <v>0</v>
      </c>
      <c r="C107" s="156">
        <f>RES_hhdet_fec!C$138</f>
        <v>0</v>
      </c>
      <c r="D107" s="156">
        <f>RES_hhdet_fec!D$138</f>
        <v>0</v>
      </c>
      <c r="E107" s="156">
        <f>RES_hhdet_fec!E$138</f>
        <v>0</v>
      </c>
      <c r="F107" s="156">
        <f>RES_hhdet_fec!F$138</f>
        <v>3.7454501218736433E-2</v>
      </c>
      <c r="G107" s="156">
        <f>RES_hhdet_fec!G$138</f>
        <v>3.7282832718571496E-2</v>
      </c>
      <c r="H107" s="156">
        <f>RES_hhdet_fec!H$138</f>
        <v>3.2259893341846098E-2</v>
      </c>
      <c r="I107" s="156">
        <f>RES_hhdet_fec!I$138</f>
        <v>2.0892362807989645E-2</v>
      </c>
      <c r="J107" s="156">
        <f>RES_hhdet_fec!J$138</f>
        <v>7.307349903053882E-3</v>
      </c>
      <c r="K107" s="156">
        <f>RES_hhdet_fec!K$138</f>
        <v>8.663956147257703E-3</v>
      </c>
      <c r="L107" s="156">
        <f>RES_hhdet_fec!L$138</f>
        <v>2.7247550432931495E-2</v>
      </c>
      <c r="M107" s="156">
        <f>RES_hhdet_fec!M$138</f>
        <v>0.14069507162886413</v>
      </c>
      <c r="N107" s="156">
        <f>RES_hhdet_fec!N$138</f>
        <v>0.15850944599967021</v>
      </c>
      <c r="O107" s="156">
        <f>RES_hhdet_fec!O$138</f>
        <v>0.21749180115511102</v>
      </c>
      <c r="P107" s="156">
        <f>RES_hhdet_fec!P$138</f>
        <v>0.30139816173407757</v>
      </c>
      <c r="Q107" s="156">
        <f>RES_hhdet_fec!Q$138</f>
        <v>0.28447568483669561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25.118405719897996</v>
      </c>
      <c r="G108" s="157">
        <f t="shared" si="14"/>
        <v>23.255729202538092</v>
      </c>
      <c r="H108" s="157">
        <f t="shared" si="14"/>
        <v>21.163520092803758</v>
      </c>
      <c r="I108" s="157">
        <f t="shared" si="14"/>
        <v>18.469593737477226</v>
      </c>
      <c r="J108" s="157">
        <f t="shared" si="14"/>
        <v>6.0639804683196914</v>
      </c>
      <c r="K108" s="157">
        <f t="shared" si="14"/>
        <v>6.9845397861909362</v>
      </c>
      <c r="L108" s="157">
        <f t="shared" si="14"/>
        <v>16.388862268494268</v>
      </c>
      <c r="M108" s="157">
        <f t="shared" si="14"/>
        <v>81.229269660173117</v>
      </c>
      <c r="N108" s="157">
        <f t="shared" si="14"/>
        <v>93.004737069360829</v>
      </c>
      <c r="O108" s="157">
        <f t="shared" si="14"/>
        <v>129.19657080007028</v>
      </c>
      <c r="P108" s="157">
        <f t="shared" si="14"/>
        <v>133.63080575685788</v>
      </c>
      <c r="Q108" s="157">
        <f t="shared" si="14"/>
        <v>150.66433091109411</v>
      </c>
    </row>
    <row r="109" spans="1:17" ht="12" customHeight="1" x14ac:dyDescent="0.25">
      <c r="A109" s="23" t="s">
        <v>57</v>
      </c>
      <c r="B109" s="156">
        <f>RES_hhdet_fec!B$140</f>
        <v>0</v>
      </c>
      <c r="C109" s="156">
        <f>RES_hhdet_fec!C$140</f>
        <v>0</v>
      </c>
      <c r="D109" s="156">
        <f>RES_hhdet_fec!D$140</f>
        <v>0</v>
      </c>
      <c r="E109" s="156">
        <f>RES_hhdet_fec!E$140</f>
        <v>0</v>
      </c>
      <c r="F109" s="156">
        <f>RES_hhdet_fec!F$140</f>
        <v>14.830176265256515</v>
      </c>
      <c r="G109" s="156">
        <f>RES_hhdet_fec!G$140</f>
        <v>14.655615661724424</v>
      </c>
      <c r="H109" s="156">
        <f>RES_hhdet_fec!H$140</f>
        <v>10.835778739106436</v>
      </c>
      <c r="I109" s="156">
        <f>RES_hhdet_fec!I$140</f>
        <v>8.3349510343503486</v>
      </c>
      <c r="J109" s="156">
        <f>RES_hhdet_fec!J$140</f>
        <v>3.4745372829231358</v>
      </c>
      <c r="K109" s="156">
        <f>RES_hhdet_fec!K$140</f>
        <v>3.8221393603540572</v>
      </c>
      <c r="L109" s="156">
        <f>RES_hhdet_fec!L$140</f>
        <v>9.4880369340231798</v>
      </c>
      <c r="M109" s="156">
        <f>RES_hhdet_fec!M$140</f>
        <v>43.724006767442944</v>
      </c>
      <c r="N109" s="156">
        <f>RES_hhdet_fec!N$140</f>
        <v>52.358351890185325</v>
      </c>
      <c r="O109" s="156">
        <f>RES_hhdet_fec!O$140</f>
        <v>70.89149393291784</v>
      </c>
      <c r="P109" s="156">
        <f>RES_hhdet_fec!P$140</f>
        <v>76.027073458268191</v>
      </c>
      <c r="Q109" s="156">
        <f>RES_hhdet_fec!Q$140</f>
        <v>79.035407678384573</v>
      </c>
    </row>
    <row r="110" spans="1:17" ht="12" customHeight="1" x14ac:dyDescent="0.25">
      <c r="A110" s="29" t="s">
        <v>140</v>
      </c>
      <c r="B110" s="57">
        <f>RES_hhdet_fec!B$141</f>
        <v>0</v>
      </c>
      <c r="C110" s="57">
        <f>RES_hhdet_fec!C$141</f>
        <v>0</v>
      </c>
      <c r="D110" s="57">
        <f>RES_hhdet_fec!D$141</f>
        <v>0</v>
      </c>
      <c r="E110" s="57">
        <f>RES_hhdet_fec!E$141</f>
        <v>0</v>
      </c>
      <c r="F110" s="57">
        <f>RES_hhdet_fec!F$141</f>
        <v>10.288229454641481</v>
      </c>
      <c r="G110" s="57">
        <f>RES_hhdet_fec!G$141</f>
        <v>8.600113540813668</v>
      </c>
      <c r="H110" s="57">
        <f>RES_hhdet_fec!H$141</f>
        <v>10.32774135369732</v>
      </c>
      <c r="I110" s="57">
        <f>RES_hhdet_fec!I$141</f>
        <v>10.134642703126877</v>
      </c>
      <c r="J110" s="57">
        <f>RES_hhdet_fec!J$141</f>
        <v>2.5894431853965552</v>
      </c>
      <c r="K110" s="57">
        <f>RES_hhdet_fec!K$141</f>
        <v>3.162400425836879</v>
      </c>
      <c r="L110" s="57">
        <f>RES_hhdet_fec!L$141</f>
        <v>6.9008253344710884</v>
      </c>
      <c r="M110" s="57">
        <f>RES_hhdet_fec!M$141</f>
        <v>37.505262892730165</v>
      </c>
      <c r="N110" s="57">
        <f>RES_hhdet_fec!N$141</f>
        <v>40.64638517917551</v>
      </c>
      <c r="O110" s="57">
        <f>RES_hhdet_fec!O$141</f>
        <v>58.305076867152422</v>
      </c>
      <c r="P110" s="57">
        <f>RES_hhdet_fec!P$141</f>
        <v>57.603732298589698</v>
      </c>
      <c r="Q110" s="57">
        <f>RES_hhdet_fec!Q$141</f>
        <v>71.628923232709539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157.69172664346667</v>
      </c>
      <c r="G112" s="168">
        <f t="shared" si="15"/>
        <v>154.97167951245078</v>
      </c>
      <c r="H112" s="168">
        <f t="shared" si="15"/>
        <v>139.99587723386645</v>
      </c>
      <c r="I112" s="168">
        <f t="shared" si="15"/>
        <v>127.43893189615531</v>
      </c>
      <c r="J112" s="168">
        <f t="shared" si="15"/>
        <v>41.152048151556222</v>
      </c>
      <c r="K112" s="168">
        <f t="shared" si="15"/>
        <v>49.223733390306386</v>
      </c>
      <c r="L112" s="168">
        <f t="shared" si="15"/>
        <v>118.50921048147259</v>
      </c>
      <c r="M112" s="168">
        <f t="shared" si="15"/>
        <v>575.58435689213127</v>
      </c>
      <c r="N112" s="168">
        <f t="shared" si="15"/>
        <v>703.27130526578128</v>
      </c>
      <c r="O112" s="168">
        <f t="shared" si="15"/>
        <v>954.35072071645334</v>
      </c>
      <c r="P112" s="168">
        <f t="shared" si="15"/>
        <v>877.22128857178473</v>
      </c>
      <c r="Q112" s="168">
        <f t="shared" si="15"/>
        <v>972.35757174338244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104.63169335454081</v>
      </c>
      <c r="G113" s="157">
        <f t="shared" si="16"/>
        <v>106.40657901086355</v>
      </c>
      <c r="H113" s="157">
        <f t="shared" si="16"/>
        <v>93.683203913481094</v>
      </c>
      <c r="I113" s="157">
        <f t="shared" si="16"/>
        <v>85.069728190109302</v>
      </c>
      <c r="J113" s="157">
        <f t="shared" si="16"/>
        <v>27.815565898150567</v>
      </c>
      <c r="K113" s="157">
        <f t="shared" si="16"/>
        <v>33.441917292896072</v>
      </c>
      <c r="L113" s="157">
        <f t="shared" si="16"/>
        <v>81.762011541108293</v>
      </c>
      <c r="M113" s="157">
        <f t="shared" si="16"/>
        <v>374.4539540916565</v>
      </c>
      <c r="N113" s="157">
        <f t="shared" si="16"/>
        <v>467.40827973579979</v>
      </c>
      <c r="O113" s="157">
        <f t="shared" si="16"/>
        <v>630.9928674556819</v>
      </c>
      <c r="P113" s="157">
        <f t="shared" si="16"/>
        <v>530.51411392907255</v>
      </c>
      <c r="Q113" s="157">
        <f t="shared" si="16"/>
        <v>611.60565552146693</v>
      </c>
    </row>
    <row r="114" spans="1:17" ht="12" customHeight="1" x14ac:dyDescent="0.25">
      <c r="A114" s="23" t="s">
        <v>149</v>
      </c>
      <c r="B114" s="156">
        <f>RES_hhdet_tes!B$126</f>
        <v>0</v>
      </c>
      <c r="C114" s="156">
        <f>RES_hhdet_tes!C$126</f>
        <v>0</v>
      </c>
      <c r="D114" s="156">
        <f>RES_hhdet_tes!D$126</f>
        <v>0</v>
      </c>
      <c r="E114" s="156">
        <f>RES_hhdet_tes!E$126</f>
        <v>0</v>
      </c>
      <c r="F114" s="156">
        <f>RES_hhdet_tes!F$126</f>
        <v>103.74570143408803</v>
      </c>
      <c r="G114" s="156">
        <f>RES_hhdet_tes!G$126</f>
        <v>105.6003007294932</v>
      </c>
      <c r="H114" s="156">
        <f>RES_hhdet_tes!H$126</f>
        <v>93.039744218983131</v>
      </c>
      <c r="I114" s="156">
        <f>RES_hhdet_tes!I$126</f>
        <v>84.687613755968115</v>
      </c>
      <c r="J114" s="156">
        <f>RES_hhdet_tes!J$126</f>
        <v>27.69589461755838</v>
      </c>
      <c r="K114" s="156">
        <f>RES_hhdet_tes!K$126</f>
        <v>33.312906451760107</v>
      </c>
      <c r="L114" s="156">
        <f>RES_hhdet_tes!L$126</f>
        <v>81.415395466961854</v>
      </c>
      <c r="M114" s="156">
        <f>RES_hhdet_tes!M$126</f>
        <v>372.38490378578143</v>
      </c>
      <c r="N114" s="156">
        <f>RES_hhdet_tes!N$126</f>
        <v>465.82398231876755</v>
      </c>
      <c r="O114" s="156">
        <f>RES_hhdet_tes!O$126</f>
        <v>628.69467515477322</v>
      </c>
      <c r="P114" s="156">
        <f>RES_hhdet_tes!P$126</f>
        <v>528.84186825274037</v>
      </c>
      <c r="Q114" s="156">
        <f>RES_hhdet_tes!Q$126</f>
        <v>607.98328391825169</v>
      </c>
    </row>
    <row r="115" spans="1:17" ht="12" customHeight="1" x14ac:dyDescent="0.25">
      <c r="A115" s="23" t="s">
        <v>60</v>
      </c>
      <c r="B115" s="156">
        <f>RES_hhdet_tes!B$127</f>
        <v>0</v>
      </c>
      <c r="C115" s="156">
        <f>RES_hhdet_tes!C$127</f>
        <v>0</v>
      </c>
      <c r="D115" s="156">
        <f>RES_hhdet_tes!D$127</f>
        <v>0</v>
      </c>
      <c r="E115" s="156">
        <f>RES_hhdet_tes!E$127</f>
        <v>0</v>
      </c>
      <c r="F115" s="156">
        <f>RES_hhdet_tes!F$127</f>
        <v>0.88599192045278452</v>
      </c>
      <c r="G115" s="156">
        <f>RES_hhdet_tes!G$127</f>
        <v>0.80627828137035473</v>
      </c>
      <c r="H115" s="156">
        <f>RES_hhdet_tes!H$127</f>
        <v>0.64345969449796936</v>
      </c>
      <c r="I115" s="156">
        <f>RES_hhdet_tes!I$127</f>
        <v>0.38211443414118806</v>
      </c>
      <c r="J115" s="156">
        <f>RES_hhdet_tes!J$127</f>
        <v>0.11967128059218737</v>
      </c>
      <c r="K115" s="156">
        <f>RES_hhdet_tes!K$127</f>
        <v>0.12901084113596675</v>
      </c>
      <c r="L115" s="156">
        <f>RES_hhdet_tes!L$127</f>
        <v>0.34661607414643364</v>
      </c>
      <c r="M115" s="156">
        <f>RES_hhdet_tes!M$127</f>
        <v>2.0690503058750811</v>
      </c>
      <c r="N115" s="156">
        <f>RES_hhdet_tes!N$127</f>
        <v>1.584297417032237</v>
      </c>
      <c r="O115" s="156">
        <f>RES_hhdet_tes!O$127</f>
        <v>2.2981923009086302</v>
      </c>
      <c r="P115" s="156">
        <f>RES_hhdet_tes!P$127</f>
        <v>1.6722456763322155</v>
      </c>
      <c r="Q115" s="156">
        <f>RES_hhdet_tes!Q$127</f>
        <v>3.6223716032152486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5.984660767288954</v>
      </c>
      <c r="G116" s="157">
        <f t="shared" si="17"/>
        <v>6.0530349862334143</v>
      </c>
      <c r="H116" s="157">
        <f t="shared" si="17"/>
        <v>6.2234754181952541</v>
      </c>
      <c r="I116" s="157">
        <f t="shared" si="17"/>
        <v>6.134255559507249</v>
      </c>
      <c r="J116" s="157">
        <f t="shared" si="17"/>
        <v>2.1032602929547384</v>
      </c>
      <c r="K116" s="157">
        <f t="shared" si="17"/>
        <v>2.6273849222400334</v>
      </c>
      <c r="L116" s="157">
        <f t="shared" si="17"/>
        <v>6.4495489828118835</v>
      </c>
      <c r="M116" s="157">
        <f t="shared" si="17"/>
        <v>43.054533598121274</v>
      </c>
      <c r="N116" s="157">
        <f t="shared" si="17"/>
        <v>59.362169092049847</v>
      </c>
      <c r="O116" s="157">
        <f t="shared" si="17"/>
        <v>85.326050227302645</v>
      </c>
      <c r="P116" s="157">
        <f t="shared" si="17"/>
        <v>96.310052971420504</v>
      </c>
      <c r="Q116" s="157">
        <f t="shared" si="17"/>
        <v>100.60238602281528</v>
      </c>
    </row>
    <row r="117" spans="1:17" ht="12" customHeight="1" x14ac:dyDescent="0.25">
      <c r="A117" s="23" t="s">
        <v>60</v>
      </c>
      <c r="B117" s="156">
        <f>RES_hhdet_tes!B$129</f>
        <v>0</v>
      </c>
      <c r="C117" s="156">
        <f>RES_hhdet_tes!C$129</f>
        <v>0</v>
      </c>
      <c r="D117" s="156">
        <f>RES_hhdet_tes!D$129</f>
        <v>0</v>
      </c>
      <c r="E117" s="156">
        <f>RES_hhdet_tes!E$129</f>
        <v>0</v>
      </c>
      <c r="F117" s="156">
        <f>RES_hhdet_tes!F$129</f>
        <v>5.984660767288954</v>
      </c>
      <c r="G117" s="156">
        <f>RES_hhdet_tes!G$129</f>
        <v>6.0530349862334143</v>
      </c>
      <c r="H117" s="156">
        <f>RES_hhdet_tes!H$129</f>
        <v>6.2234754181952541</v>
      </c>
      <c r="I117" s="156">
        <f>RES_hhdet_tes!I$129</f>
        <v>6.134255559507249</v>
      </c>
      <c r="J117" s="156">
        <f>RES_hhdet_tes!J$129</f>
        <v>2.1032602929547384</v>
      </c>
      <c r="K117" s="156">
        <f>RES_hhdet_tes!K$129</f>
        <v>2.6273849222400334</v>
      </c>
      <c r="L117" s="156">
        <f>RES_hhdet_tes!L$129</f>
        <v>6.4495489828118835</v>
      </c>
      <c r="M117" s="156">
        <f>RES_hhdet_tes!M$129</f>
        <v>43.054533598121274</v>
      </c>
      <c r="N117" s="156">
        <f>RES_hhdet_tes!N$129</f>
        <v>59.362169092049847</v>
      </c>
      <c r="O117" s="156">
        <f>RES_hhdet_tes!O$129</f>
        <v>85.326050227302645</v>
      </c>
      <c r="P117" s="156">
        <f>RES_hhdet_tes!P$129</f>
        <v>96.310052971420504</v>
      </c>
      <c r="Q117" s="156">
        <f>RES_hhdet_tes!Q$129</f>
        <v>100.60238602281528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31.647961873936193</v>
      </c>
      <c r="G118" s="157">
        <f t="shared" si="18"/>
        <v>28.579639893850747</v>
      </c>
      <c r="H118" s="157">
        <f t="shared" si="18"/>
        <v>26.454985661291147</v>
      </c>
      <c r="I118" s="157">
        <f t="shared" si="18"/>
        <v>23.905895341725593</v>
      </c>
      <c r="J118" s="157">
        <f t="shared" si="18"/>
        <v>7.4586952248347291</v>
      </c>
      <c r="K118" s="157">
        <f t="shared" si="18"/>
        <v>8.7252954724126983</v>
      </c>
      <c r="L118" s="157">
        <f t="shared" si="18"/>
        <v>19.988086853164269</v>
      </c>
      <c r="M118" s="157">
        <f t="shared" si="18"/>
        <v>105.21240975518545</v>
      </c>
      <c r="N118" s="157">
        <f t="shared" si="18"/>
        <v>116.71138539028088</v>
      </c>
      <c r="O118" s="157">
        <f t="shared" si="18"/>
        <v>154.10605604024076</v>
      </c>
      <c r="P118" s="157">
        <f t="shared" si="18"/>
        <v>164.54413274448922</v>
      </c>
      <c r="Q118" s="157">
        <f t="shared" si="18"/>
        <v>160.81067990513336</v>
      </c>
    </row>
    <row r="119" spans="1:17" ht="12" customHeight="1" x14ac:dyDescent="0.25">
      <c r="A119" s="167" t="s">
        <v>148</v>
      </c>
      <c r="B119" s="132">
        <f>RES_hhdet_tes!B$131</f>
        <v>0</v>
      </c>
      <c r="C119" s="132">
        <f>RES_hhdet_tes!C$131</f>
        <v>0</v>
      </c>
      <c r="D119" s="132">
        <f>RES_hhdet_tes!D$131</f>
        <v>0</v>
      </c>
      <c r="E119" s="132">
        <f>RES_hhdet_tes!E$131</f>
        <v>0</v>
      </c>
      <c r="F119" s="132">
        <f>RES_hhdet_tes!F$131</f>
        <v>20.302767177639208</v>
      </c>
      <c r="G119" s="132">
        <f>RES_hhdet_tes!G$131</f>
        <v>20.696510845907387</v>
      </c>
      <c r="H119" s="132">
        <f>RES_hhdet_tes!H$131</f>
        <v>21.249934504389323</v>
      </c>
      <c r="I119" s="132">
        <f>RES_hhdet_tes!I$131</f>
        <v>21.494531522530526</v>
      </c>
      <c r="J119" s="132">
        <f>RES_hhdet_tes!J$131</f>
        <v>6.760433557041436</v>
      </c>
      <c r="K119" s="132">
        <f>RES_hhdet_tes!K$131</f>
        <v>7.9746392553569994</v>
      </c>
      <c r="L119" s="132">
        <f>RES_hhdet_tes!L$131</f>
        <v>17.878571410483953</v>
      </c>
      <c r="M119" s="132">
        <f>RES_hhdet_tes!M$131</f>
        <v>93.928875715574947</v>
      </c>
      <c r="N119" s="132">
        <f>RES_hhdet_tes!N$131</f>
        <v>104.48971705236225</v>
      </c>
      <c r="O119" s="132">
        <f>RES_hhdet_tes!O$131</f>
        <v>137.00314739914003</v>
      </c>
      <c r="P119" s="132">
        <f>RES_hhdet_tes!P$131</f>
        <v>145.11526547874422</v>
      </c>
      <c r="Q119" s="132">
        <f>RES_hhdet_tes!Q$131</f>
        <v>139.48717397455113</v>
      </c>
    </row>
    <row r="120" spans="1:17" ht="12" customHeight="1" x14ac:dyDescent="0.25">
      <c r="A120" s="167" t="s">
        <v>147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0.15798684575590208</v>
      </c>
      <c r="G120" s="132">
        <f t="shared" si="19"/>
        <v>0.23521600998050785</v>
      </c>
      <c r="H120" s="132">
        <f t="shared" si="19"/>
        <v>0.30857317357233183</v>
      </c>
      <c r="I120" s="132">
        <f t="shared" si="19"/>
        <v>0.46900921456904759</v>
      </c>
      <c r="J120" s="132">
        <f t="shared" si="19"/>
        <v>0.18917688626588841</v>
      </c>
      <c r="K120" s="132">
        <f t="shared" si="19"/>
        <v>0.28554628099824114</v>
      </c>
      <c r="L120" s="132">
        <f t="shared" si="19"/>
        <v>0.97108878462914583</v>
      </c>
      <c r="M120" s="132">
        <f t="shared" si="19"/>
        <v>5.2607000104624841</v>
      </c>
      <c r="N120" s="132">
        <f t="shared" si="19"/>
        <v>6.575399841078954</v>
      </c>
      <c r="O120" s="132">
        <f t="shared" si="19"/>
        <v>9.5084894379140881</v>
      </c>
      <c r="P120" s="132">
        <f t="shared" si="19"/>
        <v>10.676044483248353</v>
      </c>
      <c r="Q120" s="132">
        <f t="shared" si="19"/>
        <v>11.218880528119954</v>
      </c>
    </row>
    <row r="121" spans="1:17" ht="12" customHeight="1" x14ac:dyDescent="0.25">
      <c r="A121" s="166" t="s">
        <v>61</v>
      </c>
      <c r="B121" s="165">
        <f>RES_hhdet_tes!B$133</f>
        <v>0</v>
      </c>
      <c r="C121" s="165">
        <f>RES_hhdet_tes!C$133</f>
        <v>0</v>
      </c>
      <c r="D121" s="165">
        <f>RES_hhdet_tes!D$133</f>
        <v>0</v>
      </c>
      <c r="E121" s="165">
        <f>RES_hhdet_tes!E$133</f>
        <v>0</v>
      </c>
      <c r="F121" s="165">
        <f>RES_hhdet_tes!F$133</f>
        <v>6.3539889219477938E-2</v>
      </c>
      <c r="G121" s="165">
        <f>RES_hhdet_tes!G$133</f>
        <v>9.4387842724768342E-2</v>
      </c>
      <c r="H121" s="165">
        <f>RES_hhdet_tes!H$133</f>
        <v>0.12358411100054277</v>
      </c>
      <c r="I121" s="165">
        <f>RES_hhdet_tes!I$133</f>
        <v>0.18756730786219095</v>
      </c>
      <c r="J121" s="165">
        <f>RES_hhdet_tes!J$133</f>
        <v>7.563191084920505E-2</v>
      </c>
      <c r="K121" s="165">
        <f>RES_hhdet_tes!K$133</f>
        <v>0.11409533228599472</v>
      </c>
      <c r="L121" s="165">
        <f>RES_hhdet_tes!L$133</f>
        <v>0.38843477013890121</v>
      </c>
      <c r="M121" s="165">
        <f>RES_hhdet_tes!M$133</f>
        <v>2.1080560359735956</v>
      </c>
      <c r="N121" s="165">
        <f>RES_hhdet_tes!N$133</f>
        <v>2.6354629949638655</v>
      </c>
      <c r="O121" s="165">
        <f>RES_hhdet_tes!O$133</f>
        <v>3.8146831363999696</v>
      </c>
      <c r="P121" s="165">
        <f>RES_hhdet_tes!P$133</f>
        <v>4.3853107208876496</v>
      </c>
      <c r="Q121" s="165">
        <f>RES_hhdet_tes!Q$133</f>
        <v>4.4983348852605705</v>
      </c>
    </row>
    <row r="122" spans="1:17" ht="12" customHeight="1" x14ac:dyDescent="0.25">
      <c r="A122" s="147" t="s">
        <v>59</v>
      </c>
      <c r="B122" s="164">
        <f>RES_hhdet_tes!B$134</f>
        <v>0</v>
      </c>
      <c r="C122" s="164">
        <f>RES_hhdet_tes!C$134</f>
        <v>0</v>
      </c>
      <c r="D122" s="164">
        <f>RES_hhdet_tes!D$134</f>
        <v>0</v>
      </c>
      <c r="E122" s="164">
        <f>RES_hhdet_tes!E$134</f>
        <v>0</v>
      </c>
      <c r="F122" s="164">
        <f>RES_hhdet_tes!F$134</f>
        <v>9.444695653642414E-2</v>
      </c>
      <c r="G122" s="164">
        <f>RES_hhdet_tes!G$134</f>
        <v>0.14082816725573952</v>
      </c>
      <c r="H122" s="164">
        <f>RES_hhdet_tes!H$134</f>
        <v>0.18498906257178907</v>
      </c>
      <c r="I122" s="164">
        <f>RES_hhdet_tes!I$134</f>
        <v>0.28144190670685665</v>
      </c>
      <c r="J122" s="164">
        <f>RES_hhdet_tes!J$134</f>
        <v>0.11354497541668336</v>
      </c>
      <c r="K122" s="164">
        <f>RES_hhdet_tes!K$134</f>
        <v>0.17145094871224642</v>
      </c>
      <c r="L122" s="164">
        <f>RES_hhdet_tes!L$134</f>
        <v>0.58265401449024457</v>
      </c>
      <c r="M122" s="164">
        <f>RES_hhdet_tes!M$134</f>
        <v>3.1526439744888881</v>
      </c>
      <c r="N122" s="164">
        <f>RES_hhdet_tes!N$134</f>
        <v>3.9399368461150885</v>
      </c>
      <c r="O122" s="164">
        <f>RES_hhdet_tes!O$134</f>
        <v>5.6938063015141189</v>
      </c>
      <c r="P122" s="164">
        <f>RES_hhdet_tes!P$134</f>
        <v>6.2907337623607029</v>
      </c>
      <c r="Q122" s="164">
        <f>RES_hhdet_tes!Q$134</f>
        <v>6.7205456428593831</v>
      </c>
    </row>
    <row r="123" spans="1:17" ht="12" customHeight="1" x14ac:dyDescent="0.25">
      <c r="A123" s="163" t="s">
        <v>142</v>
      </c>
      <c r="B123" s="162">
        <f>RES_hhdet_tes!B$135</f>
        <v>0</v>
      </c>
      <c r="C123" s="162">
        <f>RES_hhdet_tes!C$135</f>
        <v>0</v>
      </c>
      <c r="D123" s="162">
        <f>RES_hhdet_tes!D$135</f>
        <v>0</v>
      </c>
      <c r="E123" s="162">
        <f>RES_hhdet_tes!E$135</f>
        <v>0</v>
      </c>
      <c r="F123" s="162">
        <f>RES_hhdet_tes!F$135</f>
        <v>11.114963787520006</v>
      </c>
      <c r="G123" s="162">
        <f>RES_hhdet_tes!G$135</f>
        <v>7.5761042772940241</v>
      </c>
      <c r="H123" s="162">
        <f>RES_hhdet_tes!H$135</f>
        <v>4.8361984409811987</v>
      </c>
      <c r="I123" s="162">
        <f>RES_hhdet_tes!I$135</f>
        <v>1.9049569694225974</v>
      </c>
      <c r="J123" s="162">
        <f>RES_hhdet_tes!J$135</f>
        <v>0.49627170469629739</v>
      </c>
      <c r="K123" s="162">
        <f>RES_hhdet_tes!K$135</f>
        <v>0.45004007766283466</v>
      </c>
      <c r="L123" s="162">
        <f>RES_hhdet_tes!L$135</f>
        <v>1.0876493347287723</v>
      </c>
      <c r="M123" s="162">
        <f>RES_hhdet_tes!M$135</f>
        <v>5.753119261779247</v>
      </c>
      <c r="N123" s="162">
        <f>RES_hhdet_tes!N$135</f>
        <v>5.3528216061317204</v>
      </c>
      <c r="O123" s="162">
        <f>RES_hhdet_tes!O$135</f>
        <v>7.1769106340676307</v>
      </c>
      <c r="P123" s="162">
        <f>RES_hhdet_tes!P$135</f>
        <v>8.2027164999995836</v>
      </c>
      <c r="Q123" s="162">
        <f>RES_hhdet_tes!Q$135</f>
        <v>9.5126060753626227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7.2244063021077304E-2</v>
      </c>
      <c r="G124" s="160">
        <f t="shared" si="20"/>
        <v>7.1808760668825578E-2</v>
      </c>
      <c r="H124" s="160">
        <f t="shared" si="20"/>
        <v>6.0279542348292782E-2</v>
      </c>
      <c r="I124" s="160">
        <f t="shared" si="20"/>
        <v>3.7397635203421944E-2</v>
      </c>
      <c r="J124" s="160">
        <f t="shared" si="20"/>
        <v>1.2813076831107887E-2</v>
      </c>
      <c r="K124" s="160">
        <f t="shared" si="20"/>
        <v>1.5069858394623371E-2</v>
      </c>
      <c r="L124" s="160">
        <f t="shared" si="20"/>
        <v>5.0777323322397303E-2</v>
      </c>
      <c r="M124" s="160">
        <f t="shared" si="20"/>
        <v>0.26971476736877309</v>
      </c>
      <c r="N124" s="160">
        <f t="shared" si="20"/>
        <v>0.29344689070795799</v>
      </c>
      <c r="O124" s="160">
        <f t="shared" si="20"/>
        <v>0.41750856911899559</v>
      </c>
      <c r="P124" s="160">
        <f t="shared" si="20"/>
        <v>0.55010628249707549</v>
      </c>
      <c r="Q124" s="160">
        <f t="shared" si="20"/>
        <v>0.59201932709968375</v>
      </c>
    </row>
    <row r="125" spans="1:17" ht="12" customHeight="1" x14ac:dyDescent="0.25">
      <c r="A125" s="148" t="s">
        <v>60</v>
      </c>
      <c r="B125" s="156">
        <f>RES_hhdet_tes!B$137</f>
        <v>0</v>
      </c>
      <c r="C125" s="156">
        <f>RES_hhdet_tes!C$137</f>
        <v>0</v>
      </c>
      <c r="D125" s="156">
        <f>RES_hhdet_tes!D$137</f>
        <v>0</v>
      </c>
      <c r="E125" s="156">
        <f>RES_hhdet_tes!E$137</f>
        <v>0</v>
      </c>
      <c r="F125" s="156">
        <f>RES_hhdet_tes!F$137</f>
        <v>3.4789561802340871E-2</v>
      </c>
      <c r="G125" s="156">
        <f>RES_hhdet_tes!G$137</f>
        <v>3.4525927950254075E-2</v>
      </c>
      <c r="H125" s="156">
        <f>RES_hhdet_tes!H$137</f>
        <v>2.8019649006446698E-2</v>
      </c>
      <c r="I125" s="156">
        <f>RES_hhdet_tes!I$137</f>
        <v>1.6505272395432299E-2</v>
      </c>
      <c r="J125" s="156">
        <f>RES_hhdet_tes!J$137</f>
        <v>5.5057269280540076E-3</v>
      </c>
      <c r="K125" s="156">
        <f>RES_hhdet_tes!K$137</f>
        <v>6.4059022473656703E-3</v>
      </c>
      <c r="L125" s="156">
        <f>RES_hhdet_tes!L$137</f>
        <v>2.3529772889465801E-2</v>
      </c>
      <c r="M125" s="156">
        <f>RES_hhdet_tes!M$137</f>
        <v>0.12901969573990893</v>
      </c>
      <c r="N125" s="156">
        <f>RES_hhdet_tes!N$137</f>
        <v>0.13493744470828778</v>
      </c>
      <c r="O125" s="156">
        <f>RES_hhdet_tes!O$137</f>
        <v>0.20001676796388451</v>
      </c>
      <c r="P125" s="156">
        <f>RES_hhdet_tes!P$137</f>
        <v>0.24870812076299798</v>
      </c>
      <c r="Q125" s="156">
        <f>RES_hhdet_tes!Q$137</f>
        <v>0.30754364226298819</v>
      </c>
    </row>
    <row r="126" spans="1:17" ht="12" customHeight="1" x14ac:dyDescent="0.25">
      <c r="A126" s="148" t="s">
        <v>59</v>
      </c>
      <c r="B126" s="156">
        <f>RES_hhdet_tes!B$138</f>
        <v>0</v>
      </c>
      <c r="C126" s="156">
        <f>RES_hhdet_tes!C$138</f>
        <v>0</v>
      </c>
      <c r="D126" s="156">
        <f>RES_hhdet_tes!D$138</f>
        <v>0</v>
      </c>
      <c r="E126" s="156">
        <f>RES_hhdet_tes!E$138</f>
        <v>0</v>
      </c>
      <c r="F126" s="156">
        <f>RES_hhdet_tes!F$138</f>
        <v>3.745450121873644E-2</v>
      </c>
      <c r="G126" s="156">
        <f>RES_hhdet_tes!G$138</f>
        <v>3.7282832718571496E-2</v>
      </c>
      <c r="H126" s="156">
        <f>RES_hhdet_tes!H$138</f>
        <v>3.2259893341846084E-2</v>
      </c>
      <c r="I126" s="156">
        <f>RES_hhdet_tes!I$138</f>
        <v>2.0892362807989649E-2</v>
      </c>
      <c r="J126" s="156">
        <f>RES_hhdet_tes!J$138</f>
        <v>7.3073499030538802E-3</v>
      </c>
      <c r="K126" s="156">
        <f>RES_hhdet_tes!K$138</f>
        <v>8.6639561472577013E-3</v>
      </c>
      <c r="L126" s="156">
        <f>RES_hhdet_tes!L$138</f>
        <v>2.7247550432931505E-2</v>
      </c>
      <c r="M126" s="156">
        <f>RES_hhdet_tes!M$138</f>
        <v>0.14069507162886416</v>
      </c>
      <c r="N126" s="156">
        <f>RES_hhdet_tes!N$138</f>
        <v>0.15850944599967021</v>
      </c>
      <c r="O126" s="156">
        <f>RES_hhdet_tes!O$138</f>
        <v>0.2174918011551111</v>
      </c>
      <c r="P126" s="156">
        <f>RES_hhdet_tes!P$138</f>
        <v>0.30139816173407757</v>
      </c>
      <c r="Q126" s="156">
        <f>RES_hhdet_tes!Q$138</f>
        <v>0.28447568483669555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15.427410647700693</v>
      </c>
      <c r="G127" s="157">
        <f t="shared" si="21"/>
        <v>13.932425621503048</v>
      </c>
      <c r="H127" s="157">
        <f t="shared" si="21"/>
        <v>13.634212240898968</v>
      </c>
      <c r="I127" s="157">
        <f t="shared" si="21"/>
        <v>12.329052804813159</v>
      </c>
      <c r="J127" s="157">
        <f t="shared" si="21"/>
        <v>3.7745267356161927</v>
      </c>
      <c r="K127" s="157">
        <f t="shared" si="21"/>
        <v>4.4291357027575833</v>
      </c>
      <c r="L127" s="157">
        <f t="shared" si="21"/>
        <v>10.309563104388138</v>
      </c>
      <c r="M127" s="157">
        <f t="shared" si="21"/>
        <v>52.863459447167997</v>
      </c>
      <c r="N127" s="157">
        <f t="shared" si="21"/>
        <v>59.789471047650721</v>
      </c>
      <c r="O127" s="157">
        <f t="shared" si="21"/>
        <v>83.925746993228017</v>
      </c>
      <c r="P127" s="157">
        <f t="shared" si="21"/>
        <v>85.852988926802539</v>
      </c>
      <c r="Q127" s="157">
        <f t="shared" si="21"/>
        <v>99.338850293966885</v>
      </c>
    </row>
    <row r="128" spans="1:17" ht="12" customHeight="1" x14ac:dyDescent="0.25">
      <c r="A128" s="23" t="s">
        <v>57</v>
      </c>
      <c r="B128" s="156">
        <f>RES_hhdet_tes!B$140</f>
        <v>0</v>
      </c>
      <c r="C128" s="156">
        <f>RES_hhdet_tes!C$140</f>
        <v>0</v>
      </c>
      <c r="D128" s="156">
        <f>RES_hhdet_tes!D$140</f>
        <v>0</v>
      </c>
      <c r="E128" s="156">
        <f>RES_hhdet_tes!E$140</f>
        <v>0</v>
      </c>
      <c r="F128" s="156">
        <f>RES_hhdet_tes!F$140</f>
        <v>6.8043352699114079</v>
      </c>
      <c r="G128" s="156">
        <f>RES_hhdet_tes!G$140</f>
        <v>6.7242439176506057</v>
      </c>
      <c r="H128" s="156">
        <f>RES_hhdet_tes!H$140</f>
        <v>4.9716382416971063</v>
      </c>
      <c r="I128" s="156">
        <f>RES_hhdet_tes!I$140</f>
        <v>3.8242162656475807</v>
      </c>
      <c r="J128" s="156">
        <f>RES_hhdet_tes!J$140</f>
        <v>1.5941763710660195</v>
      </c>
      <c r="K128" s="156">
        <f>RES_hhdet_tes!K$140</f>
        <v>1.7623616253471628</v>
      </c>
      <c r="L128" s="156">
        <f>RES_hhdet_tes!L$140</f>
        <v>4.4537779273273008</v>
      </c>
      <c r="M128" s="156">
        <f>RES_hhdet_tes!M$140</f>
        <v>20.824691930680949</v>
      </c>
      <c r="N128" s="156">
        <f>RES_hhdet_tes!N$140</f>
        <v>25.038492186823564</v>
      </c>
      <c r="O128" s="156">
        <f>RES_hhdet_tes!O$140</f>
        <v>33.98443005319475</v>
      </c>
      <c r="P128" s="156">
        <f>RES_hhdet_tes!P$140</f>
        <v>36.478246378645096</v>
      </c>
      <c r="Q128" s="156">
        <f>RES_hhdet_tes!Q$140</f>
        <v>37.935189724886442</v>
      </c>
    </row>
    <row r="129" spans="1:17" ht="12" customHeight="1" x14ac:dyDescent="0.25">
      <c r="A129" s="29" t="s">
        <v>140</v>
      </c>
      <c r="B129" s="57">
        <f>RES_hhdet_tes!B$141</f>
        <v>0</v>
      </c>
      <c r="C129" s="57">
        <f>RES_hhdet_tes!C$141</f>
        <v>0</v>
      </c>
      <c r="D129" s="57">
        <f>RES_hhdet_tes!D$141</f>
        <v>0</v>
      </c>
      <c r="E129" s="57">
        <f>RES_hhdet_tes!E$141</f>
        <v>0</v>
      </c>
      <c r="F129" s="57">
        <f>RES_hhdet_tes!F$141</f>
        <v>8.6230753777892861</v>
      </c>
      <c r="G129" s="57">
        <f>RES_hhdet_tes!G$141</f>
        <v>7.2081817038524427</v>
      </c>
      <c r="H129" s="57">
        <f>RES_hhdet_tes!H$141</f>
        <v>8.6625739992018609</v>
      </c>
      <c r="I129" s="57">
        <f>RES_hhdet_tes!I$141</f>
        <v>8.5048365391655789</v>
      </c>
      <c r="J129" s="57">
        <f>RES_hhdet_tes!J$141</f>
        <v>2.1803503645501729</v>
      </c>
      <c r="K129" s="57">
        <f>RES_hhdet_tes!K$141</f>
        <v>2.6667740774104205</v>
      </c>
      <c r="L129" s="57">
        <f>RES_hhdet_tes!L$141</f>
        <v>5.8557851770608371</v>
      </c>
      <c r="M129" s="57">
        <f>RES_hhdet_tes!M$141</f>
        <v>32.038767516487049</v>
      </c>
      <c r="N129" s="57">
        <f>RES_hhdet_tes!N$141</f>
        <v>34.750978860827153</v>
      </c>
      <c r="O129" s="57">
        <f>RES_hhdet_tes!O$141</f>
        <v>49.941316940033261</v>
      </c>
      <c r="P129" s="57">
        <f>RES_hhdet_tes!P$141</f>
        <v>49.37474254815745</v>
      </c>
      <c r="Q129" s="57">
        <f>RES_hhdet_tes!Q$141</f>
        <v>61.403660569080444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>
        <f t="shared" si="22"/>
        <v>0.78529238282881542</v>
      </c>
      <c r="G131" s="175">
        <f t="shared" si="22"/>
        <v>0.78737601025163739</v>
      </c>
      <c r="H131" s="175">
        <f t="shared" si="22"/>
        <v>0.79748072770505263</v>
      </c>
      <c r="I131" s="175">
        <f t="shared" si="22"/>
        <v>0.80537677836475774</v>
      </c>
      <c r="J131" s="175">
        <f t="shared" si="22"/>
        <v>0.80201253283117369</v>
      </c>
      <c r="K131" s="175">
        <f t="shared" si="22"/>
        <v>0.80904167475914268</v>
      </c>
      <c r="L131" s="175">
        <f t="shared" si="22"/>
        <v>0.8226239698743032</v>
      </c>
      <c r="M131" s="175">
        <f t="shared" si="22"/>
        <v>0.84949363080541085</v>
      </c>
      <c r="N131" s="175">
        <f t="shared" si="22"/>
        <v>0.8569215407252595</v>
      </c>
      <c r="O131" s="175">
        <f t="shared" si="22"/>
        <v>0.86281098633831399</v>
      </c>
      <c r="P131" s="175">
        <f t="shared" si="22"/>
        <v>0.87459251213246059</v>
      </c>
      <c r="Q131" s="175">
        <f t="shared" si="22"/>
        <v>0.87179728190117356</v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>
        <f t="shared" si="22"/>
        <v>0.78906883687973051</v>
      </c>
      <c r="G132" s="169">
        <f t="shared" si="22"/>
        <v>0.78891940453718079</v>
      </c>
      <c r="H132" s="169">
        <f t="shared" si="22"/>
        <v>0.7888004760064079</v>
      </c>
      <c r="I132" s="169">
        <f t="shared" si="22"/>
        <v>0.78840199701202363</v>
      </c>
      <c r="J132" s="169">
        <f t="shared" si="22"/>
        <v>0.78837024817400658</v>
      </c>
      <c r="K132" s="169">
        <f t="shared" si="22"/>
        <v>0.79195978815657875</v>
      </c>
      <c r="L132" s="169">
        <f t="shared" si="22"/>
        <v>0.80580559863797563</v>
      </c>
      <c r="M132" s="169">
        <f t="shared" si="22"/>
        <v>0.81806873990012297</v>
      </c>
      <c r="N132" s="169">
        <f t="shared" si="22"/>
        <v>0.81848462473965067</v>
      </c>
      <c r="O132" s="169">
        <f t="shared" si="22"/>
        <v>0.82058489955486458</v>
      </c>
      <c r="P132" s="169">
        <f t="shared" si="22"/>
        <v>0.82104692599699924</v>
      </c>
      <c r="Q132" s="169">
        <f t="shared" si="22"/>
        <v>0.82146117077962277</v>
      </c>
    </row>
    <row r="133" spans="1:17" ht="12" customHeight="1" x14ac:dyDescent="0.25">
      <c r="A133" s="23" t="s">
        <v>149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>
        <f t="shared" si="22"/>
        <v>0.78764999606575692</v>
      </c>
      <c r="G133" s="73">
        <f t="shared" si="22"/>
        <v>0.78764999606575681</v>
      </c>
      <c r="H133" s="73">
        <f t="shared" si="22"/>
        <v>0.78764999606575625</v>
      </c>
      <c r="I133" s="73">
        <f t="shared" si="22"/>
        <v>0.78764999606575659</v>
      </c>
      <c r="J133" s="73">
        <f t="shared" si="22"/>
        <v>0.78764999606575692</v>
      </c>
      <c r="K133" s="73">
        <f t="shared" si="22"/>
        <v>0.79132223802533108</v>
      </c>
      <c r="L133" s="73">
        <f t="shared" si="22"/>
        <v>0.80513994204272954</v>
      </c>
      <c r="M133" s="73">
        <f t="shared" si="22"/>
        <v>0.81724263095612859</v>
      </c>
      <c r="N133" s="73">
        <f t="shared" si="22"/>
        <v>0.8179796486828641</v>
      </c>
      <c r="O133" s="73">
        <f t="shared" si="22"/>
        <v>0.82004707037963998</v>
      </c>
      <c r="P133" s="73">
        <f t="shared" si="22"/>
        <v>0.82058258641031756</v>
      </c>
      <c r="Q133" s="73">
        <f t="shared" si="22"/>
        <v>0.82058828110789173</v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>
        <f t="shared" si="22"/>
        <v>1</v>
      </c>
      <c r="G134" s="73">
        <f t="shared" si="22"/>
        <v>1</v>
      </c>
      <c r="H134" s="73">
        <f t="shared" si="22"/>
        <v>0.99999999999999967</v>
      </c>
      <c r="I134" s="73">
        <f t="shared" si="22"/>
        <v>0.99999999999999989</v>
      </c>
      <c r="J134" s="73">
        <f t="shared" si="22"/>
        <v>1.0000000000000002</v>
      </c>
      <c r="K134" s="73">
        <f t="shared" si="22"/>
        <v>0.99999999999999978</v>
      </c>
      <c r="L134" s="73">
        <f t="shared" si="22"/>
        <v>0.99999999999999989</v>
      </c>
      <c r="M134" s="73">
        <f t="shared" si="22"/>
        <v>1.0000000000000002</v>
      </c>
      <c r="N134" s="73">
        <f t="shared" si="22"/>
        <v>0.99999999999999956</v>
      </c>
      <c r="O134" s="73">
        <f t="shared" si="22"/>
        <v>0.99999999999999978</v>
      </c>
      <c r="P134" s="73">
        <f t="shared" si="22"/>
        <v>1.0000000000000004</v>
      </c>
      <c r="Q134" s="73">
        <f t="shared" si="22"/>
        <v>1.0000000000000004</v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>
        <f t="shared" si="22"/>
        <v>1.992009162871309</v>
      </c>
      <c r="G135" s="169">
        <f t="shared" si="22"/>
        <v>1.9984201185307497</v>
      </c>
      <c r="H135" s="169">
        <f t="shared" si="22"/>
        <v>2.0137843368793877</v>
      </c>
      <c r="I135" s="169">
        <f t="shared" si="22"/>
        <v>2.0276746953797402</v>
      </c>
      <c r="J135" s="169">
        <f t="shared" si="22"/>
        <v>2.0985536025792544</v>
      </c>
      <c r="K135" s="169">
        <f t="shared" si="22"/>
        <v>2.1764783194540596</v>
      </c>
      <c r="L135" s="169">
        <f t="shared" si="22"/>
        <v>2.4735054732531685</v>
      </c>
      <c r="M135" s="169">
        <f t="shared" si="22"/>
        <v>2.7987537781267786</v>
      </c>
      <c r="N135" s="169">
        <f t="shared" si="22"/>
        <v>2.9279893634492393</v>
      </c>
      <c r="O135" s="169">
        <f t="shared" si="22"/>
        <v>3.0221979823055731</v>
      </c>
      <c r="P135" s="169">
        <f t="shared" si="22"/>
        <v>3.068996444205482</v>
      </c>
      <c r="Q135" s="169">
        <f t="shared" si="22"/>
        <v>3.0967814233403961</v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>
        <f t="shared" si="22"/>
        <v>1.992009162871309</v>
      </c>
      <c r="G136" s="73">
        <f t="shared" si="22"/>
        <v>1.9984201185307497</v>
      </c>
      <c r="H136" s="73">
        <f t="shared" si="22"/>
        <v>2.0137843368793877</v>
      </c>
      <c r="I136" s="73">
        <f t="shared" si="22"/>
        <v>2.0276746953797402</v>
      </c>
      <c r="J136" s="73">
        <f t="shared" si="22"/>
        <v>2.0985536025792544</v>
      </c>
      <c r="K136" s="73">
        <f t="shared" si="22"/>
        <v>2.1764783194540596</v>
      </c>
      <c r="L136" s="73">
        <f t="shared" si="22"/>
        <v>2.4735054732531685</v>
      </c>
      <c r="M136" s="73">
        <f t="shared" si="22"/>
        <v>2.7987537781267786</v>
      </c>
      <c r="N136" s="73">
        <f t="shared" si="22"/>
        <v>2.9279893634492393</v>
      </c>
      <c r="O136" s="73">
        <f t="shared" si="22"/>
        <v>3.0221979823055731</v>
      </c>
      <c r="P136" s="73">
        <f t="shared" si="22"/>
        <v>3.068996444205482</v>
      </c>
      <c r="Q136" s="73">
        <f t="shared" si="22"/>
        <v>3.0967814233403961</v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>
        <f t="shared" si="22"/>
        <v>0.78957704224631042</v>
      </c>
      <c r="G137" s="169">
        <f t="shared" si="22"/>
        <v>0.80146110821796379</v>
      </c>
      <c r="H137" s="169">
        <f t="shared" si="22"/>
        <v>0.81332296319789421</v>
      </c>
      <c r="I137" s="169">
        <f t="shared" si="22"/>
        <v>0.82894763429707741</v>
      </c>
      <c r="J137" s="169">
        <f t="shared" si="22"/>
        <v>0.83222150705588049</v>
      </c>
      <c r="K137" s="169">
        <f t="shared" si="22"/>
        <v>0.83707722327544187</v>
      </c>
      <c r="L137" s="169">
        <f t="shared" si="22"/>
        <v>0.84695487120379898</v>
      </c>
      <c r="M137" s="169">
        <f t="shared" si="22"/>
        <v>0.85385982055975862</v>
      </c>
      <c r="N137" s="169">
        <f t="shared" si="22"/>
        <v>0.85596354892056448</v>
      </c>
      <c r="O137" s="169">
        <f t="shared" si="22"/>
        <v>0.85752593193021986</v>
      </c>
      <c r="P137" s="169">
        <f t="shared" si="22"/>
        <v>0.85767153447409494</v>
      </c>
      <c r="Q137" s="169">
        <f t="shared" si="22"/>
        <v>0.85690769025284974</v>
      </c>
    </row>
    <row r="138" spans="1:17" ht="12" customHeight="1" x14ac:dyDescent="0.25">
      <c r="A138" s="167" t="s">
        <v>148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>
        <f t="shared" si="22"/>
        <v>0.8387376489282844</v>
      </c>
      <c r="G138" s="174">
        <f t="shared" si="22"/>
        <v>0.83879550863925911</v>
      </c>
      <c r="H138" s="174">
        <f t="shared" si="22"/>
        <v>0.83900884925704344</v>
      </c>
      <c r="I138" s="174">
        <f t="shared" si="22"/>
        <v>0.83917037188988008</v>
      </c>
      <c r="J138" s="174">
        <f t="shared" si="22"/>
        <v>0.84010190752174807</v>
      </c>
      <c r="K138" s="174">
        <f t="shared" si="22"/>
        <v>0.84228195805389883</v>
      </c>
      <c r="L138" s="174">
        <f t="shared" si="22"/>
        <v>0.85027787041367275</v>
      </c>
      <c r="M138" s="174">
        <f t="shared" si="22"/>
        <v>0.85757925546403235</v>
      </c>
      <c r="N138" s="174">
        <f t="shared" si="22"/>
        <v>0.85802598637794258</v>
      </c>
      <c r="O138" s="174">
        <f t="shared" si="22"/>
        <v>0.85929451670679735</v>
      </c>
      <c r="P138" s="174">
        <f t="shared" si="22"/>
        <v>0.85955805151105324</v>
      </c>
      <c r="Q138" s="174">
        <f t="shared" si="22"/>
        <v>0.85956558811989325</v>
      </c>
    </row>
    <row r="139" spans="1:17" ht="12" customHeight="1" x14ac:dyDescent="0.25">
      <c r="A139" s="167" t="s">
        <v>147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>
        <f t="shared" si="22"/>
        <v>0.92822309250164725</v>
      </c>
      <c r="G139" s="174">
        <f t="shared" si="22"/>
        <v>0.92886968354319932</v>
      </c>
      <c r="H139" s="174">
        <f t="shared" si="22"/>
        <v>0.92967463855188492</v>
      </c>
      <c r="I139" s="174">
        <f t="shared" si="22"/>
        <v>0.93094604378325618</v>
      </c>
      <c r="J139" s="174">
        <f t="shared" si="22"/>
        <v>0.9328085678570236</v>
      </c>
      <c r="K139" s="174">
        <f t="shared" si="22"/>
        <v>0.93441811528100616</v>
      </c>
      <c r="L139" s="174">
        <f t="shared" si="22"/>
        <v>0.93729899944392658</v>
      </c>
      <c r="M139" s="174">
        <f t="shared" si="22"/>
        <v>0.93843119012932796</v>
      </c>
      <c r="N139" s="174">
        <f t="shared" si="22"/>
        <v>0.93874047830723062</v>
      </c>
      <c r="O139" s="174">
        <f t="shared" si="22"/>
        <v>0.93957922123358018</v>
      </c>
      <c r="P139" s="174">
        <f t="shared" si="22"/>
        <v>0.93850010308967002</v>
      </c>
      <c r="Q139" s="174">
        <f t="shared" si="22"/>
        <v>0.93997491067903649</v>
      </c>
    </row>
    <row r="140" spans="1:17" ht="12" customHeight="1" x14ac:dyDescent="0.25">
      <c r="A140" s="166" t="s">
        <v>61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>
        <f t="shared" si="22"/>
        <v>0.83873764892828462</v>
      </c>
      <c r="G140" s="173">
        <f t="shared" si="22"/>
        <v>0.83974914942306456</v>
      </c>
      <c r="H140" s="173">
        <f t="shared" si="22"/>
        <v>0.8411306935367876</v>
      </c>
      <c r="I140" s="173">
        <f t="shared" si="22"/>
        <v>0.84354284441523231</v>
      </c>
      <c r="J140" s="173">
        <f t="shared" si="22"/>
        <v>0.84733498954877984</v>
      </c>
      <c r="K140" s="173">
        <f t="shared" si="22"/>
        <v>0.85059237564906709</v>
      </c>
      <c r="L140" s="173">
        <f t="shared" si="22"/>
        <v>0.85672268773980065</v>
      </c>
      <c r="M140" s="173">
        <f t="shared" si="22"/>
        <v>0.85930823311407856</v>
      </c>
      <c r="N140" s="173">
        <f t="shared" si="22"/>
        <v>0.8599823348898139</v>
      </c>
      <c r="O140" s="173">
        <f t="shared" si="22"/>
        <v>0.8618536269193251</v>
      </c>
      <c r="P140" s="173">
        <f t="shared" si="22"/>
        <v>0.86241628942198467</v>
      </c>
      <c r="Q140" s="173">
        <f t="shared" si="22"/>
        <v>0.86261718845779456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>
        <f t="shared" si="22"/>
        <v>1</v>
      </c>
      <c r="G141" s="172">
        <f t="shared" si="22"/>
        <v>1.0000000000000002</v>
      </c>
      <c r="H141" s="172">
        <f t="shared" si="22"/>
        <v>1</v>
      </c>
      <c r="I141" s="172">
        <f t="shared" si="22"/>
        <v>0.99999999999999978</v>
      </c>
      <c r="J141" s="172">
        <f t="shared" si="22"/>
        <v>1.0000000000000002</v>
      </c>
      <c r="K141" s="172">
        <f t="shared" si="22"/>
        <v>1</v>
      </c>
      <c r="L141" s="172">
        <f t="shared" si="22"/>
        <v>1</v>
      </c>
      <c r="M141" s="172">
        <f t="shared" si="22"/>
        <v>0.99999999999999989</v>
      </c>
      <c r="N141" s="172">
        <f t="shared" si="22"/>
        <v>0.99999999999999989</v>
      </c>
      <c r="O141" s="172">
        <f t="shared" si="22"/>
        <v>1</v>
      </c>
      <c r="P141" s="172">
        <f t="shared" si="22"/>
        <v>1.0000000000000004</v>
      </c>
      <c r="Q141" s="172">
        <f t="shared" si="22"/>
        <v>0.99999999999999989</v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>
        <f t="shared" si="22"/>
        <v>0.71161789025895583</v>
      </c>
      <c r="G142" s="171">
        <f t="shared" si="22"/>
        <v>0.71161789025895594</v>
      </c>
      <c r="H142" s="171">
        <f t="shared" si="22"/>
        <v>0.71161789025895583</v>
      </c>
      <c r="I142" s="171">
        <f t="shared" si="22"/>
        <v>0.71161789025895583</v>
      </c>
      <c r="J142" s="171">
        <f t="shared" si="22"/>
        <v>0.71161789025895694</v>
      </c>
      <c r="K142" s="171">
        <f t="shared" si="22"/>
        <v>0.71161789025895694</v>
      </c>
      <c r="L142" s="171">
        <f t="shared" si="22"/>
        <v>0.73589791313898723</v>
      </c>
      <c r="M142" s="171">
        <f t="shared" si="22"/>
        <v>0.74030479195827836</v>
      </c>
      <c r="N142" s="171">
        <f t="shared" si="22"/>
        <v>0.74068758595014828</v>
      </c>
      <c r="O142" s="171">
        <f t="shared" si="22"/>
        <v>0.74237422170383593</v>
      </c>
      <c r="P142" s="171">
        <f t="shared" si="22"/>
        <v>0.74464875753617854</v>
      </c>
      <c r="Q142" s="171">
        <f t="shared" si="22"/>
        <v>0.74563089394776605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>
        <f t="shared" si="22"/>
        <v>0.83671515200147506</v>
      </c>
      <c r="G143" s="170">
        <f t="shared" si="22"/>
        <v>0.83692860165482807</v>
      </c>
      <c r="H143" s="170">
        <f t="shared" si="22"/>
        <v>0.84148800533107393</v>
      </c>
      <c r="I143" s="170">
        <f t="shared" si="22"/>
        <v>0.84828106514137291</v>
      </c>
      <c r="J143" s="170">
        <f t="shared" si="22"/>
        <v>0.85169180113951493</v>
      </c>
      <c r="K143" s="170">
        <f t="shared" si="22"/>
        <v>0.85516395634692655</v>
      </c>
      <c r="L143" s="170">
        <f t="shared" si="22"/>
        <v>0.85824758121639322</v>
      </c>
      <c r="M143" s="170">
        <f t="shared" si="22"/>
        <v>0.85701333303314531</v>
      </c>
      <c r="N143" s="170">
        <f t="shared" si="22"/>
        <v>0.86215466811641095</v>
      </c>
      <c r="O143" s="170">
        <f t="shared" si="22"/>
        <v>0.85933347681010785</v>
      </c>
      <c r="P143" s="170">
        <f t="shared" si="22"/>
        <v>0.86878825391714665</v>
      </c>
      <c r="Q143" s="170">
        <f t="shared" si="22"/>
        <v>0.85244480872682904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>
        <f t="shared" si="22"/>
        <v>0.71161789025895572</v>
      </c>
      <c r="G144" s="73">
        <f t="shared" si="22"/>
        <v>0.71161789025895628</v>
      </c>
      <c r="H144" s="73">
        <f t="shared" si="22"/>
        <v>0.71161789025895528</v>
      </c>
      <c r="I144" s="73">
        <f t="shared" si="22"/>
        <v>0.71161789025895583</v>
      </c>
      <c r="J144" s="73">
        <f t="shared" si="22"/>
        <v>0.71161789025895505</v>
      </c>
      <c r="K144" s="73">
        <f t="shared" si="22"/>
        <v>0.71508571145298006</v>
      </c>
      <c r="L144" s="73">
        <f t="shared" si="22"/>
        <v>0.73723125925443367</v>
      </c>
      <c r="M144" s="73">
        <f t="shared" si="22"/>
        <v>0.74140850360974131</v>
      </c>
      <c r="N144" s="73">
        <f t="shared" si="22"/>
        <v>0.74200524143473745</v>
      </c>
      <c r="O144" s="73">
        <f t="shared" si="22"/>
        <v>0.74533051371643932</v>
      </c>
      <c r="P144" s="73">
        <f t="shared" si="22"/>
        <v>0.74959538998586617</v>
      </c>
      <c r="Q144" s="73">
        <f t="shared" si="22"/>
        <v>0.75006967147715076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>
        <f t="shared" si="22"/>
        <v>1.0000000000000002</v>
      </c>
      <c r="G145" s="73">
        <f t="shared" si="22"/>
        <v>1</v>
      </c>
      <c r="H145" s="73">
        <f t="shared" si="22"/>
        <v>0.99999999999999956</v>
      </c>
      <c r="I145" s="73">
        <f t="shared" si="22"/>
        <v>1.0000000000000002</v>
      </c>
      <c r="J145" s="73">
        <f t="shared" si="22"/>
        <v>0.99999999999999978</v>
      </c>
      <c r="K145" s="73">
        <f t="shared" si="22"/>
        <v>0.99999999999999978</v>
      </c>
      <c r="L145" s="73">
        <f t="shared" si="22"/>
        <v>1.0000000000000004</v>
      </c>
      <c r="M145" s="73">
        <f t="shared" si="22"/>
        <v>1.0000000000000002</v>
      </c>
      <c r="N145" s="73">
        <f t="shared" si="22"/>
        <v>1</v>
      </c>
      <c r="O145" s="73">
        <f t="shared" si="22"/>
        <v>1.0000000000000004</v>
      </c>
      <c r="P145" s="73">
        <f t="shared" si="22"/>
        <v>1</v>
      </c>
      <c r="Q145" s="73">
        <f t="shared" si="22"/>
        <v>0.99999999999999978</v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>
        <f t="shared" si="22"/>
        <v>0.61418749341561885</v>
      </c>
      <c r="G146" s="169">
        <f t="shared" si="22"/>
        <v>0.59909648500647683</v>
      </c>
      <c r="H146" s="169">
        <f t="shared" si="22"/>
        <v>0.64423178096610767</v>
      </c>
      <c r="I146" s="169">
        <f t="shared" si="22"/>
        <v>0.66753243087290526</v>
      </c>
      <c r="J146" s="169">
        <f t="shared" si="22"/>
        <v>0.62245034517106568</v>
      </c>
      <c r="K146" s="169">
        <f t="shared" si="22"/>
        <v>0.63413422191600699</v>
      </c>
      <c r="L146" s="169">
        <f t="shared" si="22"/>
        <v>0.62905910950311084</v>
      </c>
      <c r="M146" s="169">
        <f t="shared" si="22"/>
        <v>0.65079323830344693</v>
      </c>
      <c r="N146" s="169">
        <f t="shared" si="22"/>
        <v>0.64286479303802646</v>
      </c>
      <c r="O146" s="169">
        <f t="shared" si="22"/>
        <v>0.64959732656605751</v>
      </c>
      <c r="P146" s="169">
        <f t="shared" si="22"/>
        <v>0.64246405191189682</v>
      </c>
      <c r="Q146" s="169">
        <f t="shared" ref="Q146" si="23">IF(Q127=0,"",Q127/Q108)</f>
        <v>0.65933887399391167</v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>
        <f t="shared" si="24"/>
        <v>0.45881688445283725</v>
      </c>
      <c r="G147" s="73">
        <f t="shared" si="24"/>
        <v>0.45881688445283719</v>
      </c>
      <c r="H147" s="73">
        <f t="shared" si="24"/>
        <v>0.45881688445283708</v>
      </c>
      <c r="I147" s="73">
        <f t="shared" si="24"/>
        <v>0.4588168844528373</v>
      </c>
      <c r="J147" s="73">
        <f t="shared" si="24"/>
        <v>0.45881688445283725</v>
      </c>
      <c r="K147" s="73">
        <f t="shared" si="24"/>
        <v>0.46109297939986926</v>
      </c>
      <c r="L147" s="73">
        <f t="shared" si="24"/>
        <v>0.46940984297357502</v>
      </c>
      <c r="M147" s="73">
        <f t="shared" si="24"/>
        <v>0.47627592872360203</v>
      </c>
      <c r="N147" s="73">
        <f t="shared" si="24"/>
        <v>0.47821391015780002</v>
      </c>
      <c r="O147" s="73">
        <f t="shared" si="24"/>
        <v>0.47938656907629901</v>
      </c>
      <c r="P147" s="73">
        <f t="shared" si="24"/>
        <v>0.47980600487888397</v>
      </c>
      <c r="Q147" s="73">
        <f t="shared" si="24"/>
        <v>0.47997714997883606</v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>
        <f t="shared" si="24"/>
        <v>0.83814959763548336</v>
      </c>
      <c r="G148" s="65">
        <f t="shared" si="24"/>
        <v>0.8381495976354828</v>
      </c>
      <c r="H148" s="65">
        <f t="shared" si="24"/>
        <v>0.8387675196862544</v>
      </c>
      <c r="I148" s="65">
        <f t="shared" si="24"/>
        <v>0.83918464501383472</v>
      </c>
      <c r="J148" s="65">
        <f t="shared" si="24"/>
        <v>0.84201513933439232</v>
      </c>
      <c r="K148" s="65">
        <f t="shared" si="24"/>
        <v>0.84327527141181091</v>
      </c>
      <c r="L148" s="65">
        <f t="shared" si="24"/>
        <v>0.848563018659514</v>
      </c>
      <c r="M148" s="65">
        <f t="shared" si="24"/>
        <v>0.85424724546317699</v>
      </c>
      <c r="N148" s="65">
        <f t="shared" si="24"/>
        <v>0.85495865641285196</v>
      </c>
      <c r="O148" s="65">
        <f t="shared" si="24"/>
        <v>0.85655177256388992</v>
      </c>
      <c r="P148" s="65">
        <f t="shared" si="24"/>
        <v>0.85714485117427508</v>
      </c>
      <c r="Q148" s="65">
        <f t="shared" si="24"/>
        <v>0.85724673494798953</v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39.179409634034251</v>
      </c>
      <c r="G150" s="168">
        <f t="shared" si="25"/>
        <v>38.718243072732449</v>
      </c>
      <c r="H150" s="168">
        <f t="shared" si="25"/>
        <v>28.626727446106116</v>
      </c>
      <c r="I150" s="168">
        <f t="shared" si="25"/>
        <v>22.019863757079992</v>
      </c>
      <c r="J150" s="168">
        <f t="shared" si="25"/>
        <v>9.1792785912659749</v>
      </c>
      <c r="K150" s="168">
        <f t="shared" si="25"/>
        <v>10.097598369650065</v>
      </c>
      <c r="L150" s="168">
        <f t="shared" si="25"/>
        <v>25.066167725317374</v>
      </c>
      <c r="M150" s="168">
        <f t="shared" si="25"/>
        <v>115.51317673790994</v>
      </c>
      <c r="N150" s="168">
        <f t="shared" si="25"/>
        <v>138.32400099480546</v>
      </c>
      <c r="O150" s="168">
        <f t="shared" si="25"/>
        <v>187.28616778975285</v>
      </c>
      <c r="P150" s="168">
        <f t="shared" si="25"/>
        <v>200.85370537885382</v>
      </c>
      <c r="Q150" s="168">
        <f t="shared" si="25"/>
        <v>208.80133571162006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39.179409634034251</v>
      </c>
      <c r="G165" s="157">
        <f t="shared" si="31"/>
        <v>38.718243072732449</v>
      </c>
      <c r="H165" s="157">
        <f t="shared" si="31"/>
        <v>28.626727446106116</v>
      </c>
      <c r="I165" s="157">
        <f t="shared" si="31"/>
        <v>22.019863757079992</v>
      </c>
      <c r="J165" s="157">
        <f t="shared" si="31"/>
        <v>9.1792785912659749</v>
      </c>
      <c r="K165" s="157">
        <f t="shared" si="31"/>
        <v>10.097598369650065</v>
      </c>
      <c r="L165" s="157">
        <f t="shared" si="31"/>
        <v>25.066167725317374</v>
      </c>
      <c r="M165" s="157">
        <f t="shared" si="31"/>
        <v>115.51317673790994</v>
      </c>
      <c r="N165" s="157">
        <f t="shared" si="31"/>
        <v>138.32400099480546</v>
      </c>
      <c r="O165" s="157">
        <f t="shared" si="31"/>
        <v>187.28616778975285</v>
      </c>
      <c r="P165" s="157">
        <f t="shared" si="31"/>
        <v>200.85370537885382</v>
      </c>
      <c r="Q165" s="157">
        <f t="shared" si="31"/>
        <v>208.80133571162006</v>
      </c>
    </row>
    <row r="166" spans="1:17" ht="12" customHeight="1" x14ac:dyDescent="0.25">
      <c r="A166" s="23" t="s">
        <v>57</v>
      </c>
      <c r="B166" s="156">
        <f>RES_hhdet_emi!B$140</f>
        <v>0</v>
      </c>
      <c r="C166" s="156">
        <f>RES_hhdet_emi!C$140</f>
        <v>0</v>
      </c>
      <c r="D166" s="156">
        <f>RES_hhdet_emi!D$140</f>
        <v>0</v>
      </c>
      <c r="E166" s="156">
        <f>RES_hhdet_emi!E$140</f>
        <v>0</v>
      </c>
      <c r="F166" s="156">
        <f>RES_hhdet_emi!F$140</f>
        <v>39.179409634034251</v>
      </c>
      <c r="G166" s="156">
        <f>RES_hhdet_emi!G$140</f>
        <v>38.718243072732449</v>
      </c>
      <c r="H166" s="156">
        <f>RES_hhdet_emi!H$140</f>
        <v>28.626727446106116</v>
      </c>
      <c r="I166" s="156">
        <f>RES_hhdet_emi!I$140</f>
        <v>22.019863757079992</v>
      </c>
      <c r="J166" s="156">
        <f>RES_hhdet_emi!J$140</f>
        <v>9.1792785912659749</v>
      </c>
      <c r="K166" s="156">
        <f>RES_hhdet_emi!K$140</f>
        <v>10.097598369650065</v>
      </c>
      <c r="L166" s="156">
        <f>RES_hhdet_emi!L$140</f>
        <v>25.066167725317374</v>
      </c>
      <c r="M166" s="156">
        <f>RES_hhdet_emi!M$140</f>
        <v>115.51317673790994</v>
      </c>
      <c r="N166" s="156">
        <f>RES_hhdet_emi!N$140</f>
        <v>138.32400099480546</v>
      </c>
      <c r="O166" s="156">
        <f>RES_hhdet_emi!O$140</f>
        <v>187.28616778975285</v>
      </c>
      <c r="P166" s="156">
        <f>RES_hhdet_emi!P$140</f>
        <v>200.85370537885382</v>
      </c>
      <c r="Q166" s="156">
        <f>RES_hhdet_emi!Q$140</f>
        <v>208.80133571162006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11141.71464247471</v>
      </c>
      <c r="G169" s="168">
        <f t="shared" si="32"/>
        <v>11778.984495104876</v>
      </c>
      <c r="H169" s="168">
        <f t="shared" si="32"/>
        <v>10857.838294294281</v>
      </c>
      <c r="I169" s="168">
        <f t="shared" si="32"/>
        <v>10426.442286267953</v>
      </c>
      <c r="J169" s="168">
        <f t="shared" si="32"/>
        <v>10696.677714559955</v>
      </c>
      <c r="K169" s="168">
        <f t="shared" si="32"/>
        <v>10679.690252150704</v>
      </c>
      <c r="L169" s="168">
        <f t="shared" si="32"/>
        <v>11128.384357038369</v>
      </c>
      <c r="M169" s="168">
        <f t="shared" si="32"/>
        <v>10021.005215811967</v>
      </c>
      <c r="N169" s="168">
        <f t="shared" si="32"/>
        <v>10687.465529449066</v>
      </c>
      <c r="O169" s="168">
        <f t="shared" si="32"/>
        <v>10719.223167359187</v>
      </c>
      <c r="P169" s="168">
        <f t="shared" si="32"/>
        <v>9080.7892272080317</v>
      </c>
      <c r="Q169" s="168">
        <f t="shared" si="32"/>
        <v>10091.714989616106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7357.3746185978998</v>
      </c>
      <c r="G170" s="157">
        <f t="shared" si="33"/>
        <v>8071.8583397548618</v>
      </c>
      <c r="H170" s="157">
        <f t="shared" si="33"/>
        <v>7345.8641179707638</v>
      </c>
      <c r="I170" s="157">
        <f t="shared" si="33"/>
        <v>7109.8502502155907</v>
      </c>
      <c r="J170" s="157">
        <f t="shared" si="33"/>
        <v>7355.2304507600029</v>
      </c>
      <c r="K170" s="157">
        <f t="shared" si="33"/>
        <v>7412.1301740320869</v>
      </c>
      <c r="L170" s="157">
        <f t="shared" si="33"/>
        <v>7837.9530800661714</v>
      </c>
      <c r="M170" s="157">
        <f t="shared" si="33"/>
        <v>6769.7254532115412</v>
      </c>
      <c r="N170" s="157">
        <f t="shared" si="33"/>
        <v>7436.6743605975134</v>
      </c>
      <c r="O170" s="157">
        <f t="shared" si="33"/>
        <v>7451.9838102659178</v>
      </c>
      <c r="P170" s="157">
        <f t="shared" si="33"/>
        <v>5849.909542394339</v>
      </c>
      <c r="Q170" s="157">
        <f t="shared" si="33"/>
        <v>6736.5717505648563</v>
      </c>
    </row>
    <row r="171" spans="1:17" ht="12" customHeight="1" x14ac:dyDescent="0.25">
      <c r="A171" s="23" t="s">
        <v>149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7308.2154794448197</v>
      </c>
      <c r="G171" s="156">
        <f t="shared" si="34"/>
        <v>8023.6055252185688</v>
      </c>
      <c r="H171" s="156">
        <f t="shared" si="34"/>
        <v>7306.0653463300732</v>
      </c>
      <c r="I171" s="156">
        <f t="shared" si="34"/>
        <v>7084.6719407410374</v>
      </c>
      <c r="J171" s="156">
        <f t="shared" si="34"/>
        <v>7330.2828635658798</v>
      </c>
      <c r="K171" s="156">
        <f t="shared" si="34"/>
        <v>7389.4847109000211</v>
      </c>
      <c r="L171" s="156">
        <f t="shared" si="34"/>
        <v>7811.1780435827095</v>
      </c>
      <c r="M171" s="156">
        <f t="shared" si="34"/>
        <v>6739.124603710683</v>
      </c>
      <c r="N171" s="156">
        <f t="shared" si="34"/>
        <v>7416.042917645972</v>
      </c>
      <c r="O171" s="156">
        <f t="shared" si="34"/>
        <v>7429.7119066357982</v>
      </c>
      <c r="P171" s="156">
        <f t="shared" si="34"/>
        <v>5834.7697378196663</v>
      </c>
      <c r="Q171" s="156">
        <f t="shared" si="34"/>
        <v>6703.7963892882644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49.159139153080446</v>
      </c>
      <c r="G172" s="156">
        <f t="shared" si="34"/>
        <v>48.2528145362934</v>
      </c>
      <c r="H172" s="156">
        <f t="shared" si="34"/>
        <v>39.798771640690987</v>
      </c>
      <c r="I172" s="156">
        <f t="shared" si="34"/>
        <v>25.178309474553483</v>
      </c>
      <c r="J172" s="156">
        <f t="shared" si="34"/>
        <v>24.947587194123251</v>
      </c>
      <c r="K172" s="156">
        <f t="shared" si="34"/>
        <v>22.645463132065451</v>
      </c>
      <c r="L172" s="156">
        <f t="shared" si="34"/>
        <v>26.775036483461644</v>
      </c>
      <c r="M172" s="156">
        <f t="shared" si="34"/>
        <v>30.600849500858605</v>
      </c>
      <c r="N172" s="156">
        <f t="shared" si="34"/>
        <v>20.631442951541647</v>
      </c>
      <c r="O172" s="156">
        <f t="shared" si="34"/>
        <v>22.271903630119542</v>
      </c>
      <c r="P172" s="156">
        <f t="shared" si="34"/>
        <v>15.139804574672878</v>
      </c>
      <c r="Q172" s="156">
        <f t="shared" si="34"/>
        <v>32.775361276591937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166.69505394088381</v>
      </c>
      <c r="G173" s="157">
        <f t="shared" si="35"/>
        <v>181.26922579812222</v>
      </c>
      <c r="H173" s="157">
        <f t="shared" si="35"/>
        <v>191.14737555367228</v>
      </c>
      <c r="I173" s="157">
        <f t="shared" si="35"/>
        <v>199.34103457321481</v>
      </c>
      <c r="J173" s="157">
        <f t="shared" si="35"/>
        <v>208.93517780650959</v>
      </c>
      <c r="K173" s="157">
        <f t="shared" si="35"/>
        <v>211.89678048387731</v>
      </c>
      <c r="L173" s="157">
        <f t="shared" si="35"/>
        <v>201.41779720480758</v>
      </c>
      <c r="M173" s="157">
        <f t="shared" si="35"/>
        <v>227.5184545487021</v>
      </c>
      <c r="N173" s="157">
        <f t="shared" si="35"/>
        <v>264.01776855972849</v>
      </c>
      <c r="O173" s="157">
        <f t="shared" si="35"/>
        <v>273.60857518419658</v>
      </c>
      <c r="P173" s="157">
        <f t="shared" si="35"/>
        <v>284.11582488806971</v>
      </c>
      <c r="Q173" s="157">
        <f t="shared" si="35"/>
        <v>293.93561768400099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166.69505394088381</v>
      </c>
      <c r="G174" s="156">
        <f t="shared" si="36"/>
        <v>181.26922579812222</v>
      </c>
      <c r="H174" s="156">
        <f t="shared" si="36"/>
        <v>191.14737555367228</v>
      </c>
      <c r="I174" s="156">
        <f t="shared" si="36"/>
        <v>199.34103457321481</v>
      </c>
      <c r="J174" s="156">
        <f t="shared" si="36"/>
        <v>208.93517780650959</v>
      </c>
      <c r="K174" s="156">
        <f t="shared" si="36"/>
        <v>211.89678048387731</v>
      </c>
      <c r="L174" s="156">
        <f t="shared" si="36"/>
        <v>201.41779720480758</v>
      </c>
      <c r="M174" s="156">
        <f t="shared" si="36"/>
        <v>227.5184545487021</v>
      </c>
      <c r="N174" s="156">
        <f t="shared" si="36"/>
        <v>264.01776855972849</v>
      </c>
      <c r="O174" s="156">
        <f t="shared" si="36"/>
        <v>273.60857518419658</v>
      </c>
      <c r="P174" s="156">
        <f t="shared" si="36"/>
        <v>284.11582488806971</v>
      </c>
      <c r="Q174" s="156">
        <f t="shared" si="36"/>
        <v>293.93561768400099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2223.9537030257766</v>
      </c>
      <c r="G175" s="157">
        <f t="shared" si="36"/>
        <v>2134.0863535057256</v>
      </c>
      <c r="H175" s="157">
        <f t="shared" si="36"/>
        <v>2011.8371150307489</v>
      </c>
      <c r="I175" s="157">
        <f t="shared" si="36"/>
        <v>1900.2513138419879</v>
      </c>
      <c r="J175" s="157">
        <f t="shared" si="36"/>
        <v>1868.3685026018727</v>
      </c>
      <c r="K175" s="157">
        <f t="shared" si="36"/>
        <v>1829.6567323730262</v>
      </c>
      <c r="L175" s="157">
        <f t="shared" si="36"/>
        <v>1823.0237640798869</v>
      </c>
      <c r="M175" s="157">
        <f t="shared" si="36"/>
        <v>1822.3962910303869</v>
      </c>
      <c r="N175" s="157">
        <f t="shared" si="36"/>
        <v>1775.623330588337</v>
      </c>
      <c r="O175" s="157">
        <f t="shared" si="36"/>
        <v>1741.5799534977896</v>
      </c>
      <c r="P175" s="157">
        <f t="shared" si="36"/>
        <v>1736.9271039100113</v>
      </c>
      <c r="Q175" s="157">
        <f t="shared" si="36"/>
        <v>1697.9908070779493</v>
      </c>
    </row>
    <row r="176" spans="1:17" ht="12" customHeight="1" x14ac:dyDescent="0.25">
      <c r="A176" s="167" t="s">
        <v>148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1890.3226907424601</v>
      </c>
      <c r="G176" s="132">
        <f t="shared" si="37"/>
        <v>1888.6954840054227</v>
      </c>
      <c r="H176" s="132">
        <f t="shared" si="37"/>
        <v>1866.7436991620925</v>
      </c>
      <c r="I176" s="132">
        <f t="shared" si="37"/>
        <v>1852.6380833770165</v>
      </c>
      <c r="J176" s="132">
        <f t="shared" si="37"/>
        <v>1835.0254024981039</v>
      </c>
      <c r="K176" s="132">
        <f t="shared" si="37"/>
        <v>1807.747644318064</v>
      </c>
      <c r="L176" s="132">
        <f t="shared" si="37"/>
        <v>1791.7510473090213</v>
      </c>
      <c r="M176" s="132">
        <f t="shared" si="37"/>
        <v>1786.9597567698977</v>
      </c>
      <c r="N176" s="132">
        <f t="shared" si="37"/>
        <v>1753.4522583714972</v>
      </c>
      <c r="O176" s="132">
        <f t="shared" si="37"/>
        <v>1715.4658943480747</v>
      </c>
      <c r="P176" s="132">
        <f t="shared" si="37"/>
        <v>1722.3093731165598</v>
      </c>
      <c r="Q176" s="132">
        <f t="shared" si="37"/>
        <v>1653.3782022934063</v>
      </c>
    </row>
    <row r="177" spans="1:17" ht="12" customHeight="1" x14ac:dyDescent="0.25">
      <c r="A177" s="167" t="s">
        <v>147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1698.8075525563643</v>
      </c>
      <c r="G177" s="132">
        <f t="shared" si="38"/>
        <v>1702.0312736917945</v>
      </c>
      <c r="H177" s="132">
        <f t="shared" si="38"/>
        <v>1686.835421666543</v>
      </c>
      <c r="I177" s="132">
        <f t="shared" si="38"/>
        <v>1679.0260876199054</v>
      </c>
      <c r="J177" s="132">
        <f t="shared" si="38"/>
        <v>1667.7374678039739</v>
      </c>
      <c r="K177" s="132">
        <f t="shared" si="38"/>
        <v>1647.3529671850533</v>
      </c>
      <c r="L177" s="132">
        <f t="shared" si="38"/>
        <v>1637.7236217674322</v>
      </c>
      <c r="M177" s="132">
        <f t="shared" si="38"/>
        <v>1633.3629060694395</v>
      </c>
      <c r="N177" s="132">
        <f t="shared" si="38"/>
        <v>1603.1094224383387</v>
      </c>
      <c r="O177" s="132">
        <f t="shared" si="38"/>
        <v>1568.8999465825748</v>
      </c>
      <c r="P177" s="132">
        <f t="shared" si="38"/>
        <v>1541.2169855320262</v>
      </c>
      <c r="Q177" s="132">
        <f t="shared" si="38"/>
        <v>1513.6720231040949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756.12907629701522</v>
      </c>
      <c r="G178" s="165">
        <f t="shared" si="39"/>
        <v>755.478193602136</v>
      </c>
      <c r="H178" s="165">
        <f t="shared" si="39"/>
        <v>746.69747966484954</v>
      </c>
      <c r="I178" s="165">
        <f t="shared" si="39"/>
        <v>741.05523335081807</v>
      </c>
      <c r="J178" s="165">
        <f t="shared" si="39"/>
        <v>734.01016099923572</v>
      </c>
      <c r="K178" s="165">
        <f t="shared" si="39"/>
        <v>723.09905772722323</v>
      </c>
      <c r="L178" s="165">
        <f t="shared" si="39"/>
        <v>716.70041892361439</v>
      </c>
      <c r="M178" s="165">
        <f t="shared" si="39"/>
        <v>714.78390270796137</v>
      </c>
      <c r="N178" s="165">
        <f t="shared" si="39"/>
        <v>701.38090334860294</v>
      </c>
      <c r="O178" s="165">
        <f t="shared" si="39"/>
        <v>686.1863577392329</v>
      </c>
      <c r="P178" s="165">
        <f t="shared" si="39"/>
        <v>688.92374924662943</v>
      </c>
      <c r="Q178" s="165">
        <f t="shared" si="39"/>
        <v>661.3512809173676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942.67847625934883</v>
      </c>
      <c r="G179" s="164">
        <f t="shared" si="39"/>
        <v>946.55308008965847</v>
      </c>
      <c r="H179" s="164">
        <f t="shared" si="39"/>
        <v>940.13794200169366</v>
      </c>
      <c r="I179" s="164">
        <f t="shared" si="39"/>
        <v>937.97085426908734</v>
      </c>
      <c r="J179" s="164">
        <f t="shared" si="39"/>
        <v>933.72730680473796</v>
      </c>
      <c r="K179" s="164">
        <f t="shared" si="39"/>
        <v>924.2539094578301</v>
      </c>
      <c r="L179" s="164">
        <f t="shared" si="39"/>
        <v>921.0232028438179</v>
      </c>
      <c r="M179" s="164">
        <f t="shared" si="39"/>
        <v>918.57900336147816</v>
      </c>
      <c r="N179" s="164">
        <f t="shared" si="39"/>
        <v>901.72851908973598</v>
      </c>
      <c r="O179" s="164">
        <f t="shared" si="39"/>
        <v>882.713588843342</v>
      </c>
      <c r="P179" s="164">
        <f t="shared" si="39"/>
        <v>852.29323628539657</v>
      </c>
      <c r="Q179" s="164">
        <f t="shared" si="39"/>
        <v>852.32074218672744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3076.1087325855315</v>
      </c>
      <c r="G180" s="162">
        <f t="shared" si="40"/>
        <v>3079.4601007915403</v>
      </c>
      <c r="H180" s="162">
        <f t="shared" si="40"/>
        <v>2868.6957805472571</v>
      </c>
      <c r="I180" s="162">
        <f t="shared" si="40"/>
        <v>2603.2605173372417</v>
      </c>
      <c r="J180" s="162">
        <f t="shared" si="40"/>
        <v>2471.5418850756305</v>
      </c>
      <c r="K180" s="162">
        <f t="shared" si="40"/>
        <v>2389.1161628650684</v>
      </c>
      <c r="L180" s="162">
        <f t="shared" si="40"/>
        <v>2697.1003713031027</v>
      </c>
      <c r="M180" s="162">
        <f t="shared" si="40"/>
        <v>2840.3776618047259</v>
      </c>
      <c r="N180" s="162">
        <f t="shared" si="40"/>
        <v>2586.3433229719385</v>
      </c>
      <c r="O180" s="162">
        <f t="shared" si="40"/>
        <v>2722.9171976223915</v>
      </c>
      <c r="P180" s="162">
        <f t="shared" si="40"/>
        <v>2345.5868082020193</v>
      </c>
      <c r="Q180" s="162">
        <f t="shared" si="40"/>
        <v>3071.1643841983555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2173.1219692936288</v>
      </c>
      <c r="G181" s="160">
        <f t="shared" si="41"/>
        <v>2178.3371204062291</v>
      </c>
      <c r="H181" s="160">
        <f t="shared" si="41"/>
        <v>2087.6162542205789</v>
      </c>
      <c r="I181" s="160">
        <f t="shared" si="41"/>
        <v>1979.2750612039988</v>
      </c>
      <c r="J181" s="160">
        <f t="shared" si="41"/>
        <v>1922.3440608349918</v>
      </c>
      <c r="K181" s="160">
        <f t="shared" si="41"/>
        <v>1879.9003746038452</v>
      </c>
      <c r="L181" s="160">
        <f t="shared" si="41"/>
        <v>1999.8633513650695</v>
      </c>
      <c r="M181" s="160">
        <f t="shared" si="41"/>
        <v>2054.73006808337</v>
      </c>
      <c r="N181" s="160">
        <f t="shared" si="41"/>
        <v>1936.2658482785187</v>
      </c>
      <c r="O181" s="160">
        <f t="shared" si="41"/>
        <v>1971.8804678923036</v>
      </c>
      <c r="P181" s="160">
        <f t="shared" si="41"/>
        <v>1790.5279595662078</v>
      </c>
      <c r="Q181" s="160">
        <f t="shared" si="41"/>
        <v>2080.7864958660839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1230.4434930342802</v>
      </c>
      <c r="G182" s="156">
        <f t="shared" si="42"/>
        <v>1231.7840403165694</v>
      </c>
      <c r="H182" s="156">
        <f t="shared" si="42"/>
        <v>1147.4783122188855</v>
      </c>
      <c r="I182" s="156">
        <f t="shared" si="42"/>
        <v>1041.3042069349119</v>
      </c>
      <c r="J182" s="156">
        <f t="shared" si="42"/>
        <v>988.61675403025345</v>
      </c>
      <c r="K182" s="156">
        <f t="shared" si="42"/>
        <v>955.64646514601486</v>
      </c>
      <c r="L182" s="156">
        <f t="shared" si="42"/>
        <v>1078.8401485212521</v>
      </c>
      <c r="M182" s="156">
        <f t="shared" si="42"/>
        <v>1136.1510647218922</v>
      </c>
      <c r="N182" s="156">
        <f t="shared" si="42"/>
        <v>1034.5373291887825</v>
      </c>
      <c r="O182" s="156">
        <f t="shared" si="42"/>
        <v>1089.1668790489621</v>
      </c>
      <c r="P182" s="156">
        <f t="shared" si="42"/>
        <v>938.23472328081209</v>
      </c>
      <c r="Q182" s="156">
        <f t="shared" si="42"/>
        <v>1228.4657536793559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942.6784762593486</v>
      </c>
      <c r="G183" s="156">
        <f t="shared" si="42"/>
        <v>946.55308008965937</v>
      </c>
      <c r="H183" s="156">
        <f t="shared" si="42"/>
        <v>940.13794200169332</v>
      </c>
      <c r="I183" s="156">
        <f t="shared" si="42"/>
        <v>937.97085426908711</v>
      </c>
      <c r="J183" s="156">
        <f t="shared" si="42"/>
        <v>933.72730680473842</v>
      </c>
      <c r="K183" s="156">
        <f t="shared" si="42"/>
        <v>924.25390945783033</v>
      </c>
      <c r="L183" s="156">
        <f t="shared" si="42"/>
        <v>921.02320284381756</v>
      </c>
      <c r="M183" s="156">
        <f t="shared" si="42"/>
        <v>918.5790033614777</v>
      </c>
      <c r="N183" s="156">
        <f t="shared" si="42"/>
        <v>901.72851908973644</v>
      </c>
      <c r="O183" s="156">
        <f t="shared" si="42"/>
        <v>882.71358884334143</v>
      </c>
      <c r="P183" s="156">
        <f t="shared" si="42"/>
        <v>852.29323628539566</v>
      </c>
      <c r="Q183" s="156">
        <f t="shared" si="42"/>
        <v>852.32074218672835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1393.6912669101491</v>
      </c>
      <c r="G184" s="157">
        <f t="shared" si="36"/>
        <v>1391.7705760461677</v>
      </c>
      <c r="H184" s="157">
        <f t="shared" si="36"/>
        <v>1308.9896857390966</v>
      </c>
      <c r="I184" s="157">
        <f t="shared" si="36"/>
        <v>1216.9996876371611</v>
      </c>
      <c r="J184" s="157">
        <f t="shared" si="36"/>
        <v>1264.1435833915707</v>
      </c>
      <c r="K184" s="157">
        <f t="shared" si="36"/>
        <v>1226.0065652617129</v>
      </c>
      <c r="L184" s="157">
        <f t="shared" si="36"/>
        <v>1265.9897156875027</v>
      </c>
      <c r="M184" s="157">
        <f t="shared" si="36"/>
        <v>1201.3650170213364</v>
      </c>
      <c r="N184" s="157">
        <f t="shared" si="36"/>
        <v>1211.1500697034865</v>
      </c>
      <c r="O184" s="157">
        <f t="shared" si="36"/>
        <v>1252.0508284112823</v>
      </c>
      <c r="P184" s="157">
        <f t="shared" si="36"/>
        <v>1209.8367560156119</v>
      </c>
      <c r="Q184" s="157">
        <f t="shared" si="36"/>
        <v>1363.2168142892983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1538.6336955380484</v>
      </c>
      <c r="G185" s="156">
        <f t="shared" si="43"/>
        <v>1720.0865584109374</v>
      </c>
      <c r="H185" s="156">
        <f t="shared" si="43"/>
        <v>1598.7289489907764</v>
      </c>
      <c r="I185" s="156">
        <f t="shared" si="43"/>
        <v>1611.0849158559035</v>
      </c>
      <c r="J185" s="156">
        <f t="shared" si="43"/>
        <v>1640.0745438442689</v>
      </c>
      <c r="K185" s="156">
        <f t="shared" si="43"/>
        <v>1500.8604935279445</v>
      </c>
      <c r="L185" s="156">
        <f t="shared" si="43"/>
        <v>1549.4355775059641</v>
      </c>
      <c r="M185" s="156">
        <f t="shared" si="43"/>
        <v>1449.2707828806472</v>
      </c>
      <c r="N185" s="156">
        <f t="shared" si="43"/>
        <v>1463.2622118800323</v>
      </c>
      <c r="O185" s="156">
        <f t="shared" si="43"/>
        <v>1459.2931845119874</v>
      </c>
      <c r="P185" s="156">
        <f t="shared" si="43"/>
        <v>1440.4732804423568</v>
      </c>
      <c r="Q185" s="156">
        <f t="shared" si="43"/>
        <v>1458.9414026436837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1227.0683541789742</v>
      </c>
      <c r="G186" s="57">
        <f t="shared" si="44"/>
        <v>1050.180316121309</v>
      </c>
      <c r="H186" s="57">
        <f t="shared" si="44"/>
        <v>1099.8563541508286</v>
      </c>
      <c r="I186" s="57">
        <f t="shared" si="44"/>
        <v>1013.1773384904272</v>
      </c>
      <c r="J186" s="57">
        <f t="shared" si="44"/>
        <v>966.79310561762441</v>
      </c>
      <c r="K186" s="57">
        <f t="shared" si="44"/>
        <v>1003.8244697217577</v>
      </c>
      <c r="L186" s="57">
        <f t="shared" si="44"/>
        <v>1011.5619924612596</v>
      </c>
      <c r="M186" s="57">
        <f t="shared" si="44"/>
        <v>1001.6231199629811</v>
      </c>
      <c r="N186" s="57">
        <f t="shared" si="44"/>
        <v>991.16981019825482</v>
      </c>
      <c r="O186" s="57">
        <f t="shared" si="44"/>
        <v>1067.6899104279282</v>
      </c>
      <c r="P186" s="57">
        <f t="shared" si="44"/>
        <v>998.77554408569154</v>
      </c>
      <c r="Q186" s="57">
        <f t="shared" si="44"/>
        <v>1271.187033461481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8749.5036403876675</v>
      </c>
      <c r="G188" s="168">
        <f t="shared" si="45"/>
        <v>9274.4898165715731</v>
      </c>
      <c r="H188" s="168">
        <f t="shared" si="45"/>
        <v>8658.9167842375919</v>
      </c>
      <c r="I188" s="168">
        <f t="shared" si="45"/>
        <v>8397.2144983205653</v>
      </c>
      <c r="J188" s="168">
        <f t="shared" si="45"/>
        <v>8578.8695867330025</v>
      </c>
      <c r="K188" s="168">
        <f t="shared" si="45"/>
        <v>8640.3144875088947</v>
      </c>
      <c r="L188" s="168">
        <f t="shared" si="45"/>
        <v>9154.4757180739962</v>
      </c>
      <c r="M188" s="168">
        <f t="shared" si="45"/>
        <v>8512.7801051000679</v>
      </c>
      <c r="N188" s="168">
        <f t="shared" si="45"/>
        <v>9158.3194279435902</v>
      </c>
      <c r="O188" s="168">
        <f t="shared" si="45"/>
        <v>9248.6635138096844</v>
      </c>
      <c r="P188" s="168">
        <f t="shared" si="45"/>
        <v>7941.9902623692578</v>
      </c>
      <c r="Q188" s="168">
        <f t="shared" si="45"/>
        <v>8797.9296976686492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5805.4750327854963</v>
      </c>
      <c r="G189" s="157">
        <f t="shared" si="46"/>
        <v>6368.045674907883</v>
      </c>
      <c r="H189" s="157">
        <f t="shared" si="46"/>
        <v>5794.42111293373</v>
      </c>
      <c r="I189" s="157">
        <f t="shared" si="46"/>
        <v>5605.4201357264092</v>
      </c>
      <c r="J189" s="157">
        <f t="shared" si="46"/>
        <v>5798.6448558426746</v>
      </c>
      <c r="K189" s="157">
        <f t="shared" si="46"/>
        <v>5870.1090424154372</v>
      </c>
      <c r="L189" s="157">
        <f t="shared" si="46"/>
        <v>6315.8664737790859</v>
      </c>
      <c r="M189" s="157">
        <f t="shared" si="46"/>
        <v>5538.1007709785545</v>
      </c>
      <c r="N189" s="157">
        <f t="shared" si="46"/>
        <v>6086.8036233446355</v>
      </c>
      <c r="O189" s="157">
        <f t="shared" si="46"/>
        <v>6114.9853864315346</v>
      </c>
      <c r="P189" s="157">
        <f t="shared" si="46"/>
        <v>4803.0502471433847</v>
      </c>
      <c r="Q189" s="157">
        <f t="shared" si="46"/>
        <v>5533.832117259939</v>
      </c>
    </row>
    <row r="190" spans="1:17" ht="12" customHeight="1" x14ac:dyDescent="0.25">
      <c r="A190" s="23" t="s">
        <v>149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5756.3158936324162</v>
      </c>
      <c r="G190" s="156">
        <f t="shared" si="47"/>
        <v>6319.79286037159</v>
      </c>
      <c r="H190" s="156">
        <f t="shared" si="47"/>
        <v>5754.6223412930394</v>
      </c>
      <c r="I190" s="156">
        <f t="shared" si="47"/>
        <v>5580.2418262518559</v>
      </c>
      <c r="J190" s="156">
        <f t="shared" si="47"/>
        <v>5773.6972686485515</v>
      </c>
      <c r="K190" s="156">
        <f t="shared" si="47"/>
        <v>5847.4635792833715</v>
      </c>
      <c r="L190" s="156">
        <f t="shared" si="47"/>
        <v>6289.091437295624</v>
      </c>
      <c r="M190" s="156">
        <f t="shared" si="47"/>
        <v>5507.4999214776963</v>
      </c>
      <c r="N190" s="156">
        <f t="shared" si="47"/>
        <v>6066.1721803930941</v>
      </c>
      <c r="O190" s="156">
        <f t="shared" si="47"/>
        <v>6092.713482801415</v>
      </c>
      <c r="P190" s="156">
        <f t="shared" si="47"/>
        <v>4787.9104425687119</v>
      </c>
      <c r="Q190" s="156">
        <f t="shared" si="47"/>
        <v>5501.0567559833471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49.159139153080446</v>
      </c>
      <c r="G191" s="156">
        <f t="shared" si="47"/>
        <v>48.2528145362934</v>
      </c>
      <c r="H191" s="156">
        <f t="shared" si="47"/>
        <v>39.79877164069098</v>
      </c>
      <c r="I191" s="156">
        <f t="shared" si="47"/>
        <v>25.17830947455348</v>
      </c>
      <c r="J191" s="156">
        <f t="shared" si="47"/>
        <v>24.947587194123255</v>
      </c>
      <c r="K191" s="156">
        <f t="shared" si="47"/>
        <v>22.645463132065444</v>
      </c>
      <c r="L191" s="156">
        <f t="shared" si="47"/>
        <v>26.775036483461637</v>
      </c>
      <c r="M191" s="156">
        <f t="shared" si="47"/>
        <v>30.600849500858608</v>
      </c>
      <c r="N191" s="156">
        <f t="shared" si="47"/>
        <v>20.631442951541636</v>
      </c>
      <c r="O191" s="156">
        <f t="shared" si="47"/>
        <v>22.271903630119542</v>
      </c>
      <c r="P191" s="156">
        <f t="shared" si="47"/>
        <v>15.139804574672883</v>
      </c>
      <c r="Q191" s="156">
        <f t="shared" si="47"/>
        <v>32.775361276591951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332.05807485556767</v>
      </c>
      <c r="G192" s="157">
        <f t="shared" si="48"/>
        <v>362.25206770546066</v>
      </c>
      <c r="H192" s="157">
        <f t="shared" si="48"/>
        <v>384.92959092558721</v>
      </c>
      <c r="I192" s="157">
        <f t="shared" si="48"/>
        <v>404.1987715549256</v>
      </c>
      <c r="J192" s="157">
        <f t="shared" si="48"/>
        <v>438.4616700913877</v>
      </c>
      <c r="K192" s="157">
        <f t="shared" si="48"/>
        <v>461.18874868527507</v>
      </c>
      <c r="L192" s="157">
        <f t="shared" si="48"/>
        <v>498.20802379668828</v>
      </c>
      <c r="M192" s="157">
        <f t="shared" si="48"/>
        <v>636.76813426174567</v>
      </c>
      <c r="N192" s="157">
        <f t="shared" si="48"/>
        <v>773.04121810448805</v>
      </c>
      <c r="O192" s="157">
        <f t="shared" si="48"/>
        <v>826.89928386318161</v>
      </c>
      <c r="P192" s="157">
        <f t="shared" si="48"/>
        <v>871.95045632399319</v>
      </c>
      <c r="Q192" s="157">
        <f t="shared" si="48"/>
        <v>910.25436050189899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332.05807485556767</v>
      </c>
      <c r="G193" s="156">
        <f t="shared" si="49"/>
        <v>362.25206770546066</v>
      </c>
      <c r="H193" s="156">
        <f t="shared" si="49"/>
        <v>384.92959092558721</v>
      </c>
      <c r="I193" s="156">
        <f t="shared" si="49"/>
        <v>404.1987715549256</v>
      </c>
      <c r="J193" s="156">
        <f t="shared" si="49"/>
        <v>438.4616700913877</v>
      </c>
      <c r="K193" s="156">
        <f t="shared" si="49"/>
        <v>461.18874868527507</v>
      </c>
      <c r="L193" s="156">
        <f t="shared" si="49"/>
        <v>498.20802379668828</v>
      </c>
      <c r="M193" s="156">
        <f t="shared" si="49"/>
        <v>636.76813426174567</v>
      </c>
      <c r="N193" s="156">
        <f t="shared" si="49"/>
        <v>773.04121810448805</v>
      </c>
      <c r="O193" s="156">
        <f t="shared" si="49"/>
        <v>826.89928386318161</v>
      </c>
      <c r="P193" s="156">
        <f t="shared" si="49"/>
        <v>871.95045632399319</v>
      </c>
      <c r="Q193" s="156">
        <f t="shared" si="49"/>
        <v>910.25436050189899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1755.982786927822</v>
      </c>
      <c r="G194" s="157">
        <f t="shared" si="49"/>
        <v>1710.3872139135319</v>
      </c>
      <c r="H194" s="157">
        <f t="shared" si="49"/>
        <v>1636.2733238683115</v>
      </c>
      <c r="I194" s="157">
        <f t="shared" si="49"/>
        <v>1575.208831179229</v>
      </c>
      <c r="J194" s="157">
        <f t="shared" si="49"/>
        <v>1554.8964509710693</v>
      </c>
      <c r="K194" s="157">
        <f t="shared" si="49"/>
        <v>1531.563977082031</v>
      </c>
      <c r="L194" s="157">
        <f t="shared" si="49"/>
        <v>1544.0188573077455</v>
      </c>
      <c r="M194" s="157">
        <f t="shared" si="49"/>
        <v>1556.0709700479756</v>
      </c>
      <c r="N194" s="157">
        <f t="shared" si="49"/>
        <v>1519.8688475965455</v>
      </c>
      <c r="O194" s="157">
        <f t="shared" si="49"/>
        <v>1493.449972654181</v>
      </c>
      <c r="P194" s="157">
        <f t="shared" si="49"/>
        <v>1489.7129344801453</v>
      </c>
      <c r="Q194" s="157">
        <f t="shared" si="49"/>
        <v>1455.0213805637375</v>
      </c>
    </row>
    <row r="195" spans="1:17" ht="12" customHeight="1" x14ac:dyDescent="0.25">
      <c r="A195" s="167" t="s">
        <v>148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1585.4848093491194</v>
      </c>
      <c r="G195" s="132">
        <f t="shared" si="50"/>
        <v>1584.2292891710001</v>
      </c>
      <c r="H195" s="132">
        <f t="shared" si="50"/>
        <v>1566.214482891824</v>
      </c>
      <c r="I195" s="132">
        <f t="shared" si="50"/>
        <v>1554.6789894048454</v>
      </c>
      <c r="J195" s="132">
        <f t="shared" si="50"/>
        <v>1541.6083409895207</v>
      </c>
      <c r="K195" s="132">
        <f t="shared" si="50"/>
        <v>1522.6332255235418</v>
      </c>
      <c r="L195" s="132">
        <f t="shared" si="50"/>
        <v>1523.4862648173826</v>
      </c>
      <c r="M195" s="132">
        <f t="shared" si="50"/>
        <v>1532.459617754917</v>
      </c>
      <c r="N195" s="132">
        <f t="shared" si="50"/>
        <v>1504.507603555835</v>
      </c>
      <c r="O195" s="132">
        <f t="shared" si="50"/>
        <v>1474.0904366108225</v>
      </c>
      <c r="P195" s="132">
        <f t="shared" si="50"/>
        <v>1480.4248888552936</v>
      </c>
      <c r="Q195" s="132">
        <f t="shared" si="50"/>
        <v>1421.1870068389435</v>
      </c>
    </row>
    <row r="196" spans="1:17" ht="12" customHeight="1" x14ac:dyDescent="0.25">
      <c r="A196" s="167" t="s">
        <v>147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1576.8723999990232</v>
      </c>
      <c r="G196" s="132">
        <f t="shared" si="51"/>
        <v>1580.9652505747256</v>
      </c>
      <c r="H196" s="132">
        <f t="shared" si="51"/>
        <v>1568.2081109343596</v>
      </c>
      <c r="I196" s="132">
        <f t="shared" si="51"/>
        <v>1563.0826936786298</v>
      </c>
      <c r="J196" s="132">
        <f t="shared" si="51"/>
        <v>1555.6797989037236</v>
      </c>
      <c r="K196" s="132">
        <f t="shared" si="51"/>
        <v>1539.3164547996307</v>
      </c>
      <c r="L196" s="132">
        <f t="shared" si="51"/>
        <v>1535.0367120482979</v>
      </c>
      <c r="M196" s="132">
        <f t="shared" si="51"/>
        <v>1532.7986958558417</v>
      </c>
      <c r="N196" s="132">
        <f t="shared" si="51"/>
        <v>1504.9037059985944</v>
      </c>
      <c r="O196" s="132">
        <f t="shared" si="51"/>
        <v>1474.1057900034612</v>
      </c>
      <c r="P196" s="132">
        <f t="shared" si="51"/>
        <v>1446.4322998053569</v>
      </c>
      <c r="Q196" s="132">
        <f t="shared" si="51"/>
        <v>1422.8137247146281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634.19392373967412</v>
      </c>
      <c r="G197" s="165">
        <f t="shared" si="52"/>
        <v>634.41217048506701</v>
      </c>
      <c r="H197" s="165">
        <f t="shared" si="52"/>
        <v>628.07016893266632</v>
      </c>
      <c r="I197" s="165">
        <f t="shared" si="52"/>
        <v>625.11183940954277</v>
      </c>
      <c r="J197" s="165">
        <f t="shared" si="52"/>
        <v>621.95249209898566</v>
      </c>
      <c r="K197" s="165">
        <f t="shared" si="52"/>
        <v>615.06254534180061</v>
      </c>
      <c r="L197" s="165">
        <f t="shared" si="52"/>
        <v>614.01350920447999</v>
      </c>
      <c r="M197" s="165">
        <f t="shared" si="52"/>
        <v>614.21969249436358</v>
      </c>
      <c r="N197" s="165">
        <f t="shared" si="52"/>
        <v>603.17518690885845</v>
      </c>
      <c r="O197" s="165">
        <f t="shared" si="52"/>
        <v>591.39220116011938</v>
      </c>
      <c r="P197" s="165">
        <f t="shared" si="52"/>
        <v>594.1390635199599</v>
      </c>
      <c r="Q197" s="165">
        <f t="shared" si="52"/>
        <v>570.49298252790061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942.67847625934883</v>
      </c>
      <c r="G198" s="164">
        <f t="shared" si="52"/>
        <v>946.55308008965869</v>
      </c>
      <c r="H198" s="164">
        <f t="shared" si="52"/>
        <v>940.13794200169366</v>
      </c>
      <c r="I198" s="164">
        <f t="shared" si="52"/>
        <v>937.97085426908723</v>
      </c>
      <c r="J198" s="164">
        <f t="shared" si="52"/>
        <v>933.72730680473808</v>
      </c>
      <c r="K198" s="164">
        <f t="shared" si="52"/>
        <v>924.2539094578301</v>
      </c>
      <c r="L198" s="164">
        <f t="shared" si="52"/>
        <v>921.0232028438179</v>
      </c>
      <c r="M198" s="164">
        <f t="shared" si="52"/>
        <v>918.57900336147804</v>
      </c>
      <c r="N198" s="164">
        <f t="shared" si="52"/>
        <v>901.72851908973598</v>
      </c>
      <c r="O198" s="164">
        <f t="shared" si="52"/>
        <v>882.713588843342</v>
      </c>
      <c r="P198" s="164">
        <f t="shared" si="52"/>
        <v>852.29323628539714</v>
      </c>
      <c r="Q198" s="164">
        <f t="shared" si="52"/>
        <v>852.32074218672744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2189.0140064896664</v>
      </c>
      <c r="G199" s="162">
        <f t="shared" si="53"/>
        <v>2191.3989000619072</v>
      </c>
      <c r="H199" s="162">
        <f t="shared" si="53"/>
        <v>2041.4152391478074</v>
      </c>
      <c r="I199" s="162">
        <f t="shared" si="53"/>
        <v>1852.5267571419658</v>
      </c>
      <c r="J199" s="162">
        <f t="shared" si="53"/>
        <v>1758.7934219441656</v>
      </c>
      <c r="K199" s="162">
        <f t="shared" si="53"/>
        <v>1700.1378034016145</v>
      </c>
      <c r="L199" s="162">
        <f t="shared" si="53"/>
        <v>1984.7905347683406</v>
      </c>
      <c r="M199" s="162">
        <f t="shared" si="53"/>
        <v>2102.7451940052888</v>
      </c>
      <c r="N199" s="162">
        <f t="shared" si="53"/>
        <v>1915.67239233037</v>
      </c>
      <c r="O199" s="162">
        <f t="shared" si="53"/>
        <v>2021.423535348913</v>
      </c>
      <c r="P199" s="162">
        <f t="shared" si="53"/>
        <v>1746.6383024208844</v>
      </c>
      <c r="Q199" s="162">
        <f t="shared" si="53"/>
        <v>2289.9550452503599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1818.2840788552633</v>
      </c>
      <c r="G200" s="160">
        <f t="shared" si="54"/>
        <v>1823.1126401143899</v>
      </c>
      <c r="H200" s="160">
        <f t="shared" si="54"/>
        <v>1756.7040376608031</v>
      </c>
      <c r="I200" s="160">
        <f t="shared" si="54"/>
        <v>1678.9815571258844</v>
      </c>
      <c r="J200" s="160">
        <f t="shared" si="54"/>
        <v>1637.2446755824033</v>
      </c>
      <c r="K200" s="160">
        <f t="shared" si="54"/>
        <v>1607.6230418842933</v>
      </c>
      <c r="L200" s="160">
        <f t="shared" si="54"/>
        <v>1716.3778840723808</v>
      </c>
      <c r="M200" s="160">
        <f t="shared" si="54"/>
        <v>1760.9310641315503</v>
      </c>
      <c r="N200" s="160">
        <f t="shared" si="54"/>
        <v>1669.360639807707</v>
      </c>
      <c r="O200" s="160">
        <f t="shared" si="54"/>
        <v>1694.5028983278355</v>
      </c>
      <c r="P200" s="160">
        <f t="shared" si="54"/>
        <v>1555.589659581357</v>
      </c>
      <c r="Q200" s="160">
        <f t="shared" si="54"/>
        <v>1773.7556464699328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875.60560259591455</v>
      </c>
      <c r="G201" s="156">
        <f t="shared" si="55"/>
        <v>876.55956002473044</v>
      </c>
      <c r="H201" s="156">
        <f t="shared" si="55"/>
        <v>816.56609565911015</v>
      </c>
      <c r="I201" s="156">
        <f t="shared" si="55"/>
        <v>741.01070285679725</v>
      </c>
      <c r="J201" s="156">
        <f t="shared" si="55"/>
        <v>703.5173687776653</v>
      </c>
      <c r="K201" s="156">
        <f t="shared" si="55"/>
        <v>683.36913242646358</v>
      </c>
      <c r="L201" s="156">
        <f t="shared" si="55"/>
        <v>795.35468122856298</v>
      </c>
      <c r="M201" s="156">
        <f t="shared" si="55"/>
        <v>842.3520607700724</v>
      </c>
      <c r="N201" s="156">
        <f t="shared" si="55"/>
        <v>767.63212071797091</v>
      </c>
      <c r="O201" s="156">
        <f t="shared" si="55"/>
        <v>811.78930948449386</v>
      </c>
      <c r="P201" s="156">
        <f t="shared" si="55"/>
        <v>703.29642329596163</v>
      </c>
      <c r="Q201" s="156">
        <f t="shared" si="55"/>
        <v>921.43490428320479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942.67847625934883</v>
      </c>
      <c r="G202" s="156">
        <f t="shared" si="55"/>
        <v>946.55308008965937</v>
      </c>
      <c r="H202" s="156">
        <f t="shared" si="55"/>
        <v>940.13794200169286</v>
      </c>
      <c r="I202" s="156">
        <f t="shared" si="55"/>
        <v>937.97085426908723</v>
      </c>
      <c r="J202" s="156">
        <f t="shared" si="55"/>
        <v>933.72730680473808</v>
      </c>
      <c r="K202" s="156">
        <f t="shared" si="55"/>
        <v>924.25390945783022</v>
      </c>
      <c r="L202" s="156">
        <f t="shared" si="55"/>
        <v>921.0232028438179</v>
      </c>
      <c r="M202" s="156">
        <f t="shared" si="55"/>
        <v>918.57900336147804</v>
      </c>
      <c r="N202" s="156">
        <f t="shared" si="55"/>
        <v>901.72851908973644</v>
      </c>
      <c r="O202" s="156">
        <f t="shared" si="55"/>
        <v>882.713588843342</v>
      </c>
      <c r="P202" s="156">
        <f t="shared" si="55"/>
        <v>852.29323628539566</v>
      </c>
      <c r="Q202" s="156">
        <f t="shared" si="55"/>
        <v>852.32074218672813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855.98774581878274</v>
      </c>
      <c r="G203" s="157">
        <f t="shared" si="56"/>
        <v>833.80486004469878</v>
      </c>
      <c r="H203" s="157">
        <f t="shared" si="56"/>
        <v>843.2927565099634</v>
      </c>
      <c r="I203" s="157">
        <f t="shared" si="56"/>
        <v>812.38675986000044</v>
      </c>
      <c r="J203" s="157">
        <f t="shared" si="56"/>
        <v>786.866609827871</v>
      </c>
      <c r="K203" s="157">
        <f t="shared" si="56"/>
        <v>777.45271932615265</v>
      </c>
      <c r="L203" s="157">
        <f t="shared" si="56"/>
        <v>796.38236319047689</v>
      </c>
      <c r="M203" s="157">
        <f t="shared" si="56"/>
        <v>781.84022981179123</v>
      </c>
      <c r="N203" s="157">
        <f t="shared" si="56"/>
        <v>778.60573889792329</v>
      </c>
      <c r="O203" s="157">
        <f t="shared" si="56"/>
        <v>813.32887086078654</v>
      </c>
      <c r="P203" s="157">
        <f t="shared" si="56"/>
        <v>777.27662442173482</v>
      </c>
      <c r="Q203" s="157">
        <f t="shared" si="56"/>
        <v>898.82183934307307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705.95111850092269</v>
      </c>
      <c r="G204" s="156">
        <f t="shared" si="57"/>
        <v>789.20475571930956</v>
      </c>
      <c r="H204" s="156">
        <f t="shared" si="57"/>
        <v>733.52383546050669</v>
      </c>
      <c r="I204" s="156">
        <f t="shared" si="57"/>
        <v>739.19296168196729</v>
      </c>
      <c r="J204" s="156">
        <f t="shared" si="57"/>
        <v>752.49389247703573</v>
      </c>
      <c r="K204" s="156">
        <f t="shared" si="57"/>
        <v>692.03623662435814</v>
      </c>
      <c r="L204" s="156">
        <f t="shared" si="57"/>
        <v>727.32031113474522</v>
      </c>
      <c r="M204" s="156">
        <f t="shared" si="57"/>
        <v>690.25278808846213</v>
      </c>
      <c r="N204" s="156">
        <f t="shared" si="57"/>
        <v>699.75234392930156</v>
      </c>
      <c r="O204" s="156">
        <f t="shared" si="57"/>
        <v>699.56555299962815</v>
      </c>
      <c r="P204" s="156">
        <f t="shared" si="57"/>
        <v>691.14772982382738</v>
      </c>
      <c r="Q204" s="156">
        <f t="shared" si="57"/>
        <v>700.25853642704078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1028.4668473263421</v>
      </c>
      <c r="G205" s="57">
        <f t="shared" si="58"/>
        <v>880.20820940177919</v>
      </c>
      <c r="H205" s="57">
        <f t="shared" si="58"/>
        <v>922.52378618225725</v>
      </c>
      <c r="I205" s="57">
        <f t="shared" si="58"/>
        <v>850.24286513715117</v>
      </c>
      <c r="J205" s="57">
        <f t="shared" si="58"/>
        <v>814.05443153415388</v>
      </c>
      <c r="K205" s="57">
        <f t="shared" si="58"/>
        <v>846.50035215443233</v>
      </c>
      <c r="L205" s="57">
        <f t="shared" si="58"/>
        <v>858.37409788415903</v>
      </c>
      <c r="M205" s="57">
        <f t="shared" si="58"/>
        <v>855.63379122061008</v>
      </c>
      <c r="N205" s="57">
        <f t="shared" si="58"/>
        <v>847.40920920408155</v>
      </c>
      <c r="O205" s="57">
        <f t="shared" si="58"/>
        <v>914.53168532562279</v>
      </c>
      <c r="P205" s="57">
        <f t="shared" si="58"/>
        <v>856.09531509183569</v>
      </c>
      <c r="Q205" s="57">
        <f t="shared" si="58"/>
        <v>1089.7209339430751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186.95231467456665</v>
      </c>
      <c r="G207" s="168">
        <f t="shared" si="59"/>
        <v>199.27452481127997</v>
      </c>
      <c r="H207" s="168">
        <f t="shared" si="59"/>
        <v>152.27144674999798</v>
      </c>
      <c r="I207" s="168">
        <f t="shared" si="59"/>
        <v>124.78035097994544</v>
      </c>
      <c r="J207" s="168">
        <f t="shared" si="59"/>
        <v>164.56808403431415</v>
      </c>
      <c r="K207" s="168">
        <f t="shared" si="59"/>
        <v>152.43038418045501</v>
      </c>
      <c r="L207" s="168">
        <f t="shared" si="59"/>
        <v>166.52052245957509</v>
      </c>
      <c r="M207" s="168">
        <f t="shared" si="59"/>
        <v>146.92388778319045</v>
      </c>
      <c r="N207" s="168">
        <f t="shared" si="59"/>
        <v>154.91336323714484</v>
      </c>
      <c r="O207" s="168">
        <f t="shared" si="59"/>
        <v>156.09001699344324</v>
      </c>
      <c r="P207" s="168">
        <f t="shared" si="59"/>
        <v>156.38622158771625</v>
      </c>
      <c r="Q207" s="168">
        <f t="shared" si="59"/>
        <v>162.4748746909807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186.95231467456665</v>
      </c>
      <c r="G222" s="157">
        <f t="shared" si="68"/>
        <v>199.27452481127997</v>
      </c>
      <c r="H222" s="157">
        <f t="shared" si="68"/>
        <v>152.27144674999798</v>
      </c>
      <c r="I222" s="157">
        <f t="shared" si="68"/>
        <v>124.78035097994544</v>
      </c>
      <c r="J222" s="157">
        <f t="shared" si="68"/>
        <v>164.56808403431415</v>
      </c>
      <c r="K222" s="157">
        <f t="shared" si="68"/>
        <v>152.43038418045501</v>
      </c>
      <c r="L222" s="157">
        <f t="shared" si="68"/>
        <v>166.52052245957509</v>
      </c>
      <c r="M222" s="157">
        <f t="shared" si="68"/>
        <v>146.92388778319045</v>
      </c>
      <c r="N222" s="157">
        <f t="shared" si="68"/>
        <v>154.91336323714484</v>
      </c>
      <c r="O222" s="157">
        <f t="shared" si="68"/>
        <v>156.09001699344324</v>
      </c>
      <c r="P222" s="157">
        <f t="shared" si="68"/>
        <v>156.38622158771625</v>
      </c>
      <c r="Q222" s="157">
        <f t="shared" si="68"/>
        <v>162.4748746909807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349.57894316387325</v>
      </c>
      <c r="G223" s="156">
        <f t="shared" si="69"/>
        <v>390.80519488389825</v>
      </c>
      <c r="H223" s="156">
        <f t="shared" si="69"/>
        <v>363.23263816099433</v>
      </c>
      <c r="I223" s="156">
        <f t="shared" si="69"/>
        <v>366.03992481473466</v>
      </c>
      <c r="J223" s="156">
        <f t="shared" si="69"/>
        <v>372.62639405967258</v>
      </c>
      <c r="K223" s="156">
        <f t="shared" si="69"/>
        <v>340.99683809435572</v>
      </c>
      <c r="L223" s="156">
        <f t="shared" si="69"/>
        <v>352.03314034769647</v>
      </c>
      <c r="M223" s="156">
        <f t="shared" si="69"/>
        <v>329.27560998235498</v>
      </c>
      <c r="N223" s="156">
        <f t="shared" si="69"/>
        <v>332.45447508659731</v>
      </c>
      <c r="O223" s="156">
        <f t="shared" si="69"/>
        <v>331.552708540906</v>
      </c>
      <c r="P223" s="156">
        <f t="shared" si="69"/>
        <v>327.27680960915524</v>
      </c>
      <c r="Q223" s="156">
        <f t="shared" si="69"/>
        <v>331.47278338776368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120.60635697703201</v>
      </c>
      <c r="G226" s="184">
        <f>G169/RES_summary!G$19</f>
        <v>127.3499675046627</v>
      </c>
      <c r="H226" s="184">
        <f>H169/RES_summary!H$19</f>
        <v>117.2615610206845</v>
      </c>
      <c r="I226" s="184">
        <f>I169/RES_summary!I$19</f>
        <v>112.45973227377431</v>
      </c>
      <c r="J226" s="184">
        <f>J169/RES_summary!J$19</f>
        <v>115.20895168301205</v>
      </c>
      <c r="K226" s="184">
        <f>K169/RES_summary!K$19</f>
        <v>114.82375922536791</v>
      </c>
      <c r="L226" s="184">
        <f>L169/RES_summary!L$19</f>
        <v>119.45609014887818</v>
      </c>
      <c r="M226" s="184">
        <f>M169/RES_summary!M$19</f>
        <v>107.31495339147291</v>
      </c>
      <c r="N226" s="184">
        <f>N169/RES_summary!N$19</f>
        <v>114.18232403257549</v>
      </c>
      <c r="O226" s="184">
        <f>O169/RES_summary!O$19</f>
        <v>114.23147210119592</v>
      </c>
      <c r="P226" s="184">
        <f>P169/RES_summary!P$19</f>
        <v>96.365558526955937</v>
      </c>
      <c r="Q226" s="184">
        <f>Q169/RES_summary!Q$19</f>
        <v>106.85861600242077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79.641794655340647</v>
      </c>
      <c r="G227" s="178">
        <f>G170/RES_summary!G$19</f>
        <v>87.269908343730251</v>
      </c>
      <c r="H227" s="178">
        <f>H170/RES_summary!H$19</f>
        <v>79.333240205993732</v>
      </c>
      <c r="I227" s="178">
        <f>I170/RES_summary!I$19</f>
        <v>76.686930564890872</v>
      </c>
      <c r="J227" s="178">
        <f>J170/RES_summary!J$19</f>
        <v>79.219773861709569</v>
      </c>
      <c r="K227" s="178">
        <f>K170/RES_summary!K$19</f>
        <v>79.692259827362534</v>
      </c>
      <c r="L227" s="178">
        <f>L170/RES_summary!L$19</f>
        <v>84.135414420951932</v>
      </c>
      <c r="M227" s="178">
        <f>M170/RES_summary!M$19</f>
        <v>72.496995644523196</v>
      </c>
      <c r="N227" s="178">
        <f>N170/RES_summary!N$19</f>
        <v>79.451649151682844</v>
      </c>
      <c r="O227" s="178">
        <f>O170/RES_summary!O$19</f>
        <v>79.413504824964946</v>
      </c>
      <c r="P227" s="178">
        <f>P170/RES_summary!P$19</f>
        <v>62.079383881738146</v>
      </c>
      <c r="Q227" s="178">
        <f>Q170/RES_summary!Q$19</f>
        <v>71.33185336754633</v>
      </c>
    </row>
    <row r="228" spans="1:17" ht="12" customHeight="1" x14ac:dyDescent="0.25">
      <c r="A228" s="23" t="s">
        <v>149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79.109658904638721</v>
      </c>
      <c r="G228" s="177">
        <f>G171/RES_summary!G$19</f>
        <v>86.748216990306773</v>
      </c>
      <c r="H228" s="177">
        <f>H171/RES_summary!H$19</f>
        <v>78.903424807863743</v>
      </c>
      <c r="I228" s="177">
        <f>I171/RES_summary!I$19</f>
        <v>76.415357015172603</v>
      </c>
      <c r="J228" s="177">
        <f>J171/RES_summary!J$19</f>
        <v>78.951074977406165</v>
      </c>
      <c r="K228" s="177">
        <f>K171/RES_summary!K$19</f>
        <v>79.448784862749235</v>
      </c>
      <c r="L228" s="177">
        <f>L171/RES_summary!L$19</f>
        <v>83.848001525306842</v>
      </c>
      <c r="M228" s="177">
        <f>M171/RES_summary!M$19</f>
        <v>72.169291121154373</v>
      </c>
      <c r="N228" s="177">
        <f>N171/RES_summary!N$19</f>
        <v>79.231227752627916</v>
      </c>
      <c r="O228" s="177">
        <f>O171/RES_summary!O$19</f>
        <v>79.176159982111812</v>
      </c>
      <c r="P228" s="177">
        <f>P171/RES_summary!P$19</f>
        <v>61.918719903385259</v>
      </c>
      <c r="Q228" s="177">
        <f>Q171/RES_summary!Q$19</f>
        <v>70.984803361813945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0.53213575070193408</v>
      </c>
      <c r="G229" s="177">
        <f>G172/RES_summary!G$19</f>
        <v>0.52169135342348272</v>
      </c>
      <c r="H229" s="177">
        <f>H172/RES_summary!H$19</f>
        <v>0.42981539812999242</v>
      </c>
      <c r="I229" s="177">
        <f>I172/RES_summary!I$19</f>
        <v>0.27157354971827546</v>
      </c>
      <c r="J229" s="177">
        <f>J172/RES_summary!J$19</f>
        <v>0.26869888430341615</v>
      </c>
      <c r="K229" s="177">
        <f>K172/RES_summary!K$19</f>
        <v>0.24347496461328424</v>
      </c>
      <c r="L229" s="177">
        <f>L172/RES_summary!L$19</f>
        <v>0.28741289564508782</v>
      </c>
      <c r="M229" s="177">
        <f>M172/RES_summary!M$19</f>
        <v>0.32770452336881983</v>
      </c>
      <c r="N229" s="177">
        <f>N172/RES_summary!N$19</f>
        <v>0.22042139905493213</v>
      </c>
      <c r="O229" s="177">
        <f>O172/RES_summary!O$19</f>
        <v>0.23734484285313262</v>
      </c>
      <c r="P229" s="177">
        <f>P172/RES_summary!P$19</f>
        <v>0.16066397835289073</v>
      </c>
      <c r="Q229" s="177">
        <f>Q172/RES_summary!Q$19</f>
        <v>0.34705000573239331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1.8044335030137146</v>
      </c>
      <c r="G230" s="178">
        <f>G173/RES_summary!G$19</f>
        <v>1.9598149589703397</v>
      </c>
      <c r="H230" s="178">
        <f>H173/RES_summary!H$19</f>
        <v>2.0643372128878696</v>
      </c>
      <c r="I230" s="178">
        <f>I173/RES_summary!I$19</f>
        <v>2.1500948035559673</v>
      </c>
      <c r="J230" s="178">
        <f>J173/RES_summary!J$19</f>
        <v>2.2503438401277425</v>
      </c>
      <c r="K230" s="178">
        <f>K173/RES_summary!K$19</f>
        <v>2.2782294550173465</v>
      </c>
      <c r="L230" s="178">
        <f>L173/RES_summary!L$19</f>
        <v>2.1620912585813374</v>
      </c>
      <c r="M230" s="178">
        <f>M173/RES_summary!M$19</f>
        <v>2.4364953235497904</v>
      </c>
      <c r="N230" s="178">
        <f>N173/RES_summary!N$19</f>
        <v>2.8207026555526551</v>
      </c>
      <c r="O230" s="178">
        <f>O173/RES_summary!O$19</f>
        <v>2.9157626289537828</v>
      </c>
      <c r="P230" s="178">
        <f>P173/RES_summary!P$19</f>
        <v>3.0150441185940347</v>
      </c>
      <c r="Q230" s="178">
        <f>Q173/RES_summary!Q$19</f>
        <v>3.1124098660978787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1.8044335030137146</v>
      </c>
      <c r="G231" s="177">
        <f>G174/RES_summary!G$19</f>
        <v>1.9598149589703397</v>
      </c>
      <c r="H231" s="177">
        <f>H174/RES_summary!H$19</f>
        <v>2.0643372128878696</v>
      </c>
      <c r="I231" s="177">
        <f>I174/RES_summary!I$19</f>
        <v>2.1500948035559673</v>
      </c>
      <c r="J231" s="177">
        <f>J174/RES_summary!J$19</f>
        <v>2.2503438401277425</v>
      </c>
      <c r="K231" s="177">
        <f>K174/RES_summary!K$19</f>
        <v>2.2782294550173465</v>
      </c>
      <c r="L231" s="177">
        <f>L174/RES_summary!L$19</f>
        <v>2.1620912585813374</v>
      </c>
      <c r="M231" s="177">
        <f>M174/RES_summary!M$19</f>
        <v>2.4364953235497904</v>
      </c>
      <c r="N231" s="177">
        <f>N174/RES_summary!N$19</f>
        <v>2.8207026555526551</v>
      </c>
      <c r="O231" s="177">
        <f>O174/RES_summary!O$19</f>
        <v>2.9157626289537828</v>
      </c>
      <c r="P231" s="177">
        <f>P174/RES_summary!P$19</f>
        <v>3.0150441185940347</v>
      </c>
      <c r="Q231" s="177">
        <f>Q174/RES_summary!Q$19</f>
        <v>3.1124098660978787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24.073759094941554</v>
      </c>
      <c r="G232" s="178">
        <f>G175/RES_summary!G$19</f>
        <v>23.072942144039935</v>
      </c>
      <c r="H232" s="178">
        <f>H175/RES_summary!H$19</f>
        <v>21.727267825661553</v>
      </c>
      <c r="I232" s="178">
        <f>I175/RES_summary!I$19</f>
        <v>20.496133593815763</v>
      </c>
      <c r="J232" s="178">
        <f>J175/RES_summary!J$19</f>
        <v>20.12333009241981</v>
      </c>
      <c r="K232" s="178">
        <f>K175/RES_summary!K$19</f>
        <v>19.671737582535759</v>
      </c>
      <c r="L232" s="178">
        <f>L175/RES_summary!L$19</f>
        <v>19.568994394747012</v>
      </c>
      <c r="M232" s="178">
        <f>M175/RES_summary!M$19</f>
        <v>19.516043432861611</v>
      </c>
      <c r="N232" s="178">
        <f>N175/RES_summary!N$19</f>
        <v>18.970334728507876</v>
      </c>
      <c r="O232" s="178">
        <f>O175/RES_summary!O$19</f>
        <v>18.559483160662374</v>
      </c>
      <c r="P232" s="178">
        <f>P175/RES_summary!P$19</f>
        <v>18.432313128399599</v>
      </c>
      <c r="Q232" s="178">
        <f>Q175/RES_summary!Q$19</f>
        <v>17.979594926717741</v>
      </c>
    </row>
    <row r="233" spans="1:17" ht="12" customHeight="1" x14ac:dyDescent="0.25">
      <c r="A233" s="167" t="s">
        <v>148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20.462284357233422</v>
      </c>
      <c r="G233" s="183">
        <f>G176/RES_summary!G$19</f>
        <v>20.419867995772602</v>
      </c>
      <c r="H233" s="183">
        <f>H176/RES_summary!H$19</f>
        <v>20.160300260163485</v>
      </c>
      <c r="I233" s="183">
        <f>I176/RES_summary!I$19</f>
        <v>19.982576715662571</v>
      </c>
      <c r="J233" s="183">
        <f>J176/RES_summary!J$19</f>
        <v>19.76420703465131</v>
      </c>
      <c r="K233" s="183">
        <f>K176/RES_summary!K$19</f>
        <v>19.436179828305598</v>
      </c>
      <c r="L233" s="183">
        <f>L176/RES_summary!L$19</f>
        <v>19.233301777209217</v>
      </c>
      <c r="M233" s="183">
        <f>M176/RES_summary!M$19</f>
        <v>19.136553557283136</v>
      </c>
      <c r="N233" s="183">
        <f>N176/RES_summary!N$19</f>
        <v>18.733464298840783</v>
      </c>
      <c r="O233" s="183">
        <f>O176/RES_summary!O$19</f>
        <v>18.281193645402237</v>
      </c>
      <c r="P233" s="183">
        <f>P176/RES_summary!P$19</f>
        <v>18.27718940984802</v>
      </c>
      <c r="Q233" s="183">
        <f>Q176/RES_summary!Q$19</f>
        <v>17.507203345262607</v>
      </c>
    </row>
    <row r="234" spans="1:17" ht="12" customHeight="1" x14ac:dyDescent="0.25">
      <c r="A234" s="167" t="s">
        <v>147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18.389179465951845</v>
      </c>
      <c r="G234" s="183">
        <f>G177/RES_summary!G$19</f>
        <v>18.40172448538738</v>
      </c>
      <c r="H234" s="183">
        <f>H177/RES_summary!H$19</f>
        <v>18.217342105154248</v>
      </c>
      <c r="I234" s="183">
        <f>I177/RES_summary!I$19</f>
        <v>18.109995635146284</v>
      </c>
      <c r="J234" s="183">
        <f>J177/RES_summary!J$19</f>
        <v>17.962426322954908</v>
      </c>
      <c r="K234" s="183">
        <f>K177/RES_summary!K$19</f>
        <v>17.711680394958965</v>
      </c>
      <c r="L234" s="183">
        <f>L177/RES_summary!L$19</f>
        <v>17.579915855176562</v>
      </c>
      <c r="M234" s="183">
        <f>M177/RES_summary!M$19</f>
        <v>17.491684752306558</v>
      </c>
      <c r="N234" s="183">
        <f>N177/RES_summary!N$19</f>
        <v>17.127237419213021</v>
      </c>
      <c r="O234" s="183">
        <f>O177/RES_summary!O$19</f>
        <v>16.719285313822574</v>
      </c>
      <c r="P234" s="183">
        <f>P177/RES_summary!P$19</f>
        <v>16.355432540711984</v>
      </c>
      <c r="Q234" s="183">
        <f>Q177/RES_summary!Q$19</f>
        <v>16.02788997082456</v>
      </c>
    </row>
    <row r="235" spans="1:17" ht="12" customHeight="1" x14ac:dyDescent="0.25">
      <c r="A235" s="166" t="s">
        <v>61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8.1849137428937055</v>
      </c>
      <c r="G235" s="182">
        <f>G178/RES_summary!G$19</f>
        <v>8.1679471983086831</v>
      </c>
      <c r="H235" s="182">
        <f>H178/RES_summary!H$19</f>
        <v>8.0641201040655286</v>
      </c>
      <c r="I235" s="182">
        <f>I178/RES_summary!I$19</f>
        <v>7.9930306862651523</v>
      </c>
      <c r="J235" s="182">
        <f>J178/RES_summary!J$19</f>
        <v>7.9056828138604613</v>
      </c>
      <c r="K235" s="182">
        <f>K178/RES_summary!K$19</f>
        <v>7.7744719313222133</v>
      </c>
      <c r="L235" s="182">
        <f>L178/RES_summary!L$19</f>
        <v>7.6933207108837509</v>
      </c>
      <c r="M235" s="182">
        <f>M178/RES_summary!M$19</f>
        <v>7.6546214229132783</v>
      </c>
      <c r="N235" s="182">
        <f>N178/RES_summary!N$19</f>
        <v>7.4933857195363567</v>
      </c>
      <c r="O235" s="182">
        <f>O178/RES_summary!O$19</f>
        <v>7.3124774581609273</v>
      </c>
      <c r="P235" s="182">
        <f>P178/RES_summary!P$19</f>
        <v>7.3108757639392667</v>
      </c>
      <c r="Q235" s="182">
        <f>Q178/RES_summary!Q$19</f>
        <v>7.0028813381050963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10.204265723058136</v>
      </c>
      <c r="G236" s="181">
        <f>G179/RES_summary!G$19</f>
        <v>10.233777287078695</v>
      </c>
      <c r="H236" s="181">
        <f>H179/RES_summary!H$19</f>
        <v>10.153222001088723</v>
      </c>
      <c r="I236" s="181">
        <f>I179/RES_summary!I$19</f>
        <v>10.116964948881131</v>
      </c>
      <c r="J236" s="181">
        <f>J179/RES_summary!J$19</f>
        <v>10.056743509094444</v>
      </c>
      <c r="K236" s="181">
        <f>K179/RES_summary!K$19</f>
        <v>9.9372084636367504</v>
      </c>
      <c r="L236" s="181">
        <f>L179/RES_summary!L$19</f>
        <v>9.8865951442928122</v>
      </c>
      <c r="M236" s="181">
        <f>M179/RES_summary!M$19</f>
        <v>9.8370633293932777</v>
      </c>
      <c r="N236" s="181">
        <f>N179/RES_summary!N$19</f>
        <v>9.6338516996766668</v>
      </c>
      <c r="O236" s="181">
        <f>O179/RES_summary!O$19</f>
        <v>9.4068078556616488</v>
      </c>
      <c r="P236" s="181">
        <f>P179/RES_summary!P$19</f>
        <v>9.0445567767727155</v>
      </c>
      <c r="Q236" s="181">
        <f>Q179/RES_summary!Q$19</f>
        <v>9.0250086327194641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33.298130476977725</v>
      </c>
      <c r="G237" s="180">
        <f>G180/RES_summary!G$19</f>
        <v>33.29396892666648</v>
      </c>
      <c r="H237" s="180">
        <f>H180/RES_summary!H$19</f>
        <v>30.981097360530022</v>
      </c>
      <c r="I237" s="180">
        <f>I180/RES_summary!I$19</f>
        <v>28.078799343109853</v>
      </c>
      <c r="J237" s="180">
        <f>J180/RES_summary!J$19</f>
        <v>26.61983068187941</v>
      </c>
      <c r="K237" s="180">
        <f>K180/RES_summary!K$19</f>
        <v>25.686821674533935</v>
      </c>
      <c r="L237" s="180">
        <f>L180/RES_summary!L$19</f>
        <v>28.951647854540884</v>
      </c>
      <c r="M237" s="180">
        <f>M180/RES_summary!M$19</f>
        <v>30.417606799544696</v>
      </c>
      <c r="N237" s="180">
        <f>N180/RES_summary!N$19</f>
        <v>27.631873108674558</v>
      </c>
      <c r="O237" s="180">
        <f>O180/RES_summary!O$19</f>
        <v>29.017293047990346</v>
      </c>
      <c r="P237" s="180">
        <f>P180/RES_summary!P$19</f>
        <v>24.891424874018746</v>
      </c>
      <c r="Q237" s="180">
        <f>Q180/RES_summary!Q$19</f>
        <v>32.519782410526368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23.523517913849954</v>
      </c>
      <c r="G238" s="179">
        <f>G181/RES_summary!G$19</f>
        <v>23.551364857744794</v>
      </c>
      <c r="H238" s="179">
        <f>H181/RES_summary!H$19</f>
        <v>22.54566094530054</v>
      </c>
      <c r="I238" s="179">
        <f>I181/RES_summary!I$19</f>
        <v>21.348484686125232</v>
      </c>
      <c r="J238" s="179">
        <f>J181/RES_summary!J$19</f>
        <v>20.704675781846223</v>
      </c>
      <c r="K238" s="179">
        <f>K181/RES_summary!K$19</f>
        <v>20.211937133450192</v>
      </c>
      <c r="L238" s="179">
        <f>L181/RES_summary!L$19</f>
        <v>21.467254286109277</v>
      </c>
      <c r="M238" s="179">
        <f>M181/RES_summary!M$19</f>
        <v>22.004106049211174</v>
      </c>
      <c r="N238" s="179">
        <f>N181/RES_summary!N$19</f>
        <v>20.686600943146569</v>
      </c>
      <c r="O238" s="179">
        <f>O181/RES_summary!O$19</f>
        <v>21.013725074857842</v>
      </c>
      <c r="P238" s="179">
        <f>P181/RES_summary!P$19</f>
        <v>19.001126726380249</v>
      </c>
      <c r="Q238" s="179">
        <f>Q181/RES_summary!Q$19</f>
        <v>22.032921596930162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13.319252190791822</v>
      </c>
      <c r="G239" s="177">
        <f>G182/RES_summary!G$19</f>
        <v>13.317587570666086</v>
      </c>
      <c r="H239" s="177">
        <f>H182/RES_summary!H$19</f>
        <v>12.392438944211822</v>
      </c>
      <c r="I239" s="177">
        <f>I182/RES_summary!I$19</f>
        <v>11.231519737244106</v>
      </c>
      <c r="J239" s="177">
        <f>J182/RES_summary!J$19</f>
        <v>10.647932272751778</v>
      </c>
      <c r="K239" s="177">
        <f>K182/RES_summary!K$19</f>
        <v>10.27472866981344</v>
      </c>
      <c r="L239" s="177">
        <f>L182/RES_summary!L$19</f>
        <v>11.580659141816472</v>
      </c>
      <c r="M239" s="177">
        <f>M182/RES_summary!M$19</f>
        <v>12.1670427198179</v>
      </c>
      <c r="N239" s="177">
        <f>N182/RES_summary!N$19</f>
        <v>11.052749243469899</v>
      </c>
      <c r="O239" s="177">
        <f>O182/RES_summary!O$19</f>
        <v>11.606917219196196</v>
      </c>
      <c r="P239" s="177">
        <f>P182/RES_summary!P$19</f>
        <v>9.9565699496075446</v>
      </c>
      <c r="Q239" s="177">
        <f>Q182/RES_summary!Q$19</f>
        <v>13.007912964210691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10.204265723058134</v>
      </c>
      <c r="G240" s="177">
        <f>G183/RES_summary!G$19</f>
        <v>10.233777287078706</v>
      </c>
      <c r="H240" s="177">
        <f>H183/RES_summary!H$19</f>
        <v>10.15322200108872</v>
      </c>
      <c r="I240" s="177">
        <f>I183/RES_summary!I$19</f>
        <v>10.11696494888113</v>
      </c>
      <c r="J240" s="177">
        <f>J183/RES_summary!J$19</f>
        <v>10.056743509094447</v>
      </c>
      <c r="K240" s="177">
        <f>K183/RES_summary!K$19</f>
        <v>9.9372084636367539</v>
      </c>
      <c r="L240" s="177">
        <f>L183/RES_summary!L$19</f>
        <v>9.8865951442928086</v>
      </c>
      <c r="M240" s="177">
        <f>M183/RES_summary!M$19</f>
        <v>9.8370633293932723</v>
      </c>
      <c r="N240" s="177">
        <f>N183/RES_summary!N$19</f>
        <v>9.6338516996766721</v>
      </c>
      <c r="O240" s="177">
        <f>O183/RES_summary!O$19</f>
        <v>9.4068078556616435</v>
      </c>
      <c r="P240" s="177">
        <f>P183/RES_summary!P$19</f>
        <v>9.0445567767727049</v>
      </c>
      <c r="Q240" s="177">
        <f>Q183/RES_summary!Q$19</f>
        <v>9.0250086327194747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15.08636972373608</v>
      </c>
      <c r="G241" s="178">
        <f>G184/RES_summary!G$19</f>
        <v>15.047302057922188</v>
      </c>
      <c r="H241" s="178">
        <f>H184/RES_summary!H$19</f>
        <v>14.136715776141354</v>
      </c>
      <c r="I241" s="178">
        <f>I184/RES_summary!I$19</f>
        <v>13.126573311511715</v>
      </c>
      <c r="J241" s="178">
        <f>J184/RES_summary!J$19</f>
        <v>13.615503888754921</v>
      </c>
      <c r="K241" s="178">
        <f>K184/RES_summary!K$19</f>
        <v>13.181532360452277</v>
      </c>
      <c r="L241" s="178">
        <f>L184/RES_summary!L$19</f>
        <v>13.589590074597883</v>
      </c>
      <c r="M241" s="178">
        <f>M184/RES_summary!M$19</f>
        <v>12.865418990538315</v>
      </c>
      <c r="N241" s="178">
        <f>N184/RES_summary!N$19</f>
        <v>12.939637496832121</v>
      </c>
      <c r="O241" s="178">
        <f>O184/RES_summary!O$19</f>
        <v>13.342721486614806</v>
      </c>
      <c r="P241" s="178">
        <f>P184/RES_summary!P$19</f>
        <v>12.838817398224155</v>
      </c>
      <c r="Q241" s="178">
        <f>Q184/RES_summary!Q$19</f>
        <v>14.434757842058804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16.655336336969292</v>
      </c>
      <c r="G242" s="177">
        <f>G185/RES_summary!G$19</f>
        <v>18.596931459573128</v>
      </c>
      <c r="H242" s="177">
        <f>H185/RES_summary!H$19</f>
        <v>17.265817294970272</v>
      </c>
      <c r="I242" s="177">
        <f>I185/RES_summary!I$19</f>
        <v>17.377181336925961</v>
      </c>
      <c r="J242" s="177">
        <f>J185/RES_summary!J$19</f>
        <v>17.664481806448961</v>
      </c>
      <c r="K242" s="177">
        <f>K185/RES_summary!K$19</f>
        <v>16.136651894469917</v>
      </c>
      <c r="L242" s="177">
        <f>L185/RES_summary!L$19</f>
        <v>16.632200154856083</v>
      </c>
      <c r="M242" s="177">
        <f>M185/RES_summary!M$19</f>
        <v>15.520242048278206</v>
      </c>
      <c r="N242" s="177">
        <f>N185/RES_summary!N$19</f>
        <v>15.633143289316585</v>
      </c>
      <c r="O242" s="177">
        <f>O185/RES_summary!O$19</f>
        <v>15.551239683268426</v>
      </c>
      <c r="P242" s="177">
        <f>P185/RES_summary!P$19</f>
        <v>15.286337865553907</v>
      </c>
      <c r="Q242" s="177">
        <f>Q185/RES_summary!Q$19</f>
        <v>15.448361282056487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13.282717131809223</v>
      </c>
      <c r="G243" s="176">
        <f>G186/RES_summary!G$19</f>
        <v>11.354156140341734</v>
      </c>
      <c r="H243" s="176">
        <f>H186/RES_summary!H$19</f>
        <v>11.878135360886548</v>
      </c>
      <c r="I243" s="176">
        <f>I186/RES_summary!I$19</f>
        <v>10.928142994907709</v>
      </c>
      <c r="J243" s="176">
        <f>J186/RES_summary!J$19</f>
        <v>10.412879883345367</v>
      </c>
      <c r="K243" s="176">
        <f>K186/RES_summary!K$19</f>
        <v>10.792719310623433</v>
      </c>
      <c r="L243" s="176">
        <f>L186/RES_summary!L$19</f>
        <v>10.858471156795112</v>
      </c>
      <c r="M243" s="176">
        <f>M186/RES_summary!M$19</f>
        <v>10.726382844811196</v>
      </c>
      <c r="N243" s="176">
        <f>N186/RES_summary!N$19</f>
        <v>10.589421049126654</v>
      </c>
      <c r="O243" s="176">
        <f>O186/RES_summary!O$19</f>
        <v>11.378043754809104</v>
      </c>
      <c r="P243" s="176">
        <f>P186/RES_summary!P$19</f>
        <v>10.599030628362478</v>
      </c>
      <c r="Q243" s="176">
        <f>Q186/RES_summary!Q$19</f>
        <v>13.46027778387389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94.711253454796179</v>
      </c>
      <c r="G245" s="184">
        <f>G188/RES_summary!G$19</f>
        <v>100.27230931949697</v>
      </c>
      <c r="H245" s="184">
        <f>H188/RES_summary!H$19</f>
        <v>93.513835014605931</v>
      </c>
      <c r="I245" s="184">
        <f>I188/RES_summary!I$19</f>
        <v>90.57245687441555</v>
      </c>
      <c r="J245" s="184">
        <f>J188/RES_summary!J$19</f>
        <v>92.399023144116825</v>
      </c>
      <c r="K245" s="184">
        <f>K188/RES_summary!K$19</f>
        <v>92.897206465832198</v>
      </c>
      <c r="L245" s="184">
        <f>L188/RES_summary!L$19</f>
        <v>98.267443103932777</v>
      </c>
      <c r="M245" s="184">
        <f>M188/RES_summary!M$19</f>
        <v>91.163369396235765</v>
      </c>
      <c r="N245" s="184">
        <f>N188/RES_summary!N$19</f>
        <v>97.845293033585378</v>
      </c>
      <c r="O245" s="184">
        <f>O188/RES_summary!O$19</f>
        <v>98.56016911451043</v>
      </c>
      <c r="P245" s="184">
        <f>P188/RES_summary!P$19</f>
        <v>84.280595915138051</v>
      </c>
      <c r="Q245" s="184">
        <f>Q188/RES_summary!Q$19</f>
        <v>93.159050978631655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62.842858275703989</v>
      </c>
      <c r="G246" s="178">
        <f>G189/RES_summary!G$19</f>
        <v>68.848924124550024</v>
      </c>
      <c r="H246" s="178">
        <f>H189/RES_summary!H$19</f>
        <v>62.578097637618548</v>
      </c>
      <c r="I246" s="178">
        <f>I189/RES_summary!I$19</f>
        <v>60.460129202082378</v>
      </c>
      <c r="J246" s="178">
        <f>J189/RES_summary!J$19</f>
        <v>62.454512779644666</v>
      </c>
      <c r="K246" s="178">
        <f>K189/RES_summary!K$19</f>
        <v>63.113065210597064</v>
      </c>
      <c r="L246" s="178">
        <f>L189/RES_summary!L$19</f>
        <v>67.796787984129338</v>
      </c>
      <c r="M246" s="178">
        <f>M189/RES_summary!M$19</f>
        <v>59.307525873459795</v>
      </c>
      <c r="N246" s="178">
        <f>N189/RES_summary!N$19</f>
        <v>65.029953240861488</v>
      </c>
      <c r="O246" s="178">
        <f>O189/RES_summary!O$19</f>
        <v>65.165522880093619</v>
      </c>
      <c r="P246" s="178">
        <f>P189/RES_summary!P$19</f>
        <v>50.970087303888768</v>
      </c>
      <c r="Q246" s="178">
        <f>Q189/RES_summary!Q$19</f>
        <v>58.596347781184981</v>
      </c>
    </row>
    <row r="247" spans="1:17" ht="12" customHeight="1" x14ac:dyDescent="0.25">
      <c r="A247" s="23" t="s">
        <v>149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62.310722525002063</v>
      </c>
      <c r="G247" s="177">
        <f>G190/RES_summary!G$19</f>
        <v>68.327232771126546</v>
      </c>
      <c r="H247" s="177">
        <f>H190/RES_summary!H$19</f>
        <v>62.148282239488566</v>
      </c>
      <c r="I247" s="177">
        <f>I190/RES_summary!I$19</f>
        <v>60.188555652364101</v>
      </c>
      <c r="J247" s="177">
        <f>J190/RES_summary!J$19</f>
        <v>62.185813895341248</v>
      </c>
      <c r="K247" s="177">
        <f>K190/RES_summary!K$19</f>
        <v>62.86959024598378</v>
      </c>
      <c r="L247" s="177">
        <f>L190/RES_summary!L$19</f>
        <v>67.509375088484248</v>
      </c>
      <c r="M247" s="177">
        <f>M190/RES_summary!M$19</f>
        <v>58.97982135009098</v>
      </c>
      <c r="N247" s="177">
        <f>N190/RES_summary!N$19</f>
        <v>64.80953184180656</v>
      </c>
      <c r="O247" s="177">
        <f>O190/RES_summary!O$19</f>
        <v>64.928178037240485</v>
      </c>
      <c r="P247" s="177">
        <f>P190/RES_summary!P$19</f>
        <v>50.809423325535882</v>
      </c>
      <c r="Q247" s="177">
        <f>Q190/RES_summary!Q$19</f>
        <v>58.24929777545259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0.53213575070193408</v>
      </c>
      <c r="G248" s="177">
        <f>G191/RES_summary!G$19</f>
        <v>0.52169135342348272</v>
      </c>
      <c r="H248" s="177">
        <f>H191/RES_summary!H$19</f>
        <v>0.42981539812999231</v>
      </c>
      <c r="I248" s="177">
        <f>I191/RES_summary!I$19</f>
        <v>0.27157354971827541</v>
      </c>
      <c r="J248" s="177">
        <f>J191/RES_summary!J$19</f>
        <v>0.26869888430341621</v>
      </c>
      <c r="K248" s="177">
        <f>K191/RES_summary!K$19</f>
        <v>0.24347496461328419</v>
      </c>
      <c r="L248" s="177">
        <f>L191/RES_summary!L$19</f>
        <v>0.28741289564508771</v>
      </c>
      <c r="M248" s="177">
        <f>M191/RES_summary!M$19</f>
        <v>0.32770452336881989</v>
      </c>
      <c r="N248" s="177">
        <f>N191/RES_summary!N$19</f>
        <v>0.22042139905493202</v>
      </c>
      <c r="O248" s="177">
        <f>O191/RES_summary!O$19</f>
        <v>0.23734484285313262</v>
      </c>
      <c r="P248" s="177">
        <f>P191/RES_summary!P$19</f>
        <v>0.16066397835289078</v>
      </c>
      <c r="Q248" s="177">
        <f>Q191/RES_summary!Q$19</f>
        <v>0.34705000573239347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3.5944480717952936</v>
      </c>
      <c r="G249" s="178">
        <f>G192/RES_summary!G$19</f>
        <v>3.9165336426038428</v>
      </c>
      <c r="H249" s="178">
        <f>H192/RES_summary!H$19</f>
        <v>4.1571299453508423</v>
      </c>
      <c r="I249" s="178">
        <f>I192/RES_summary!I$19</f>
        <v>4.3596928258379082</v>
      </c>
      <c r="J249" s="178">
        <f>J192/RES_summary!J$19</f>
        <v>4.7224671727421068</v>
      </c>
      <c r="K249" s="178">
        <f>K192/RES_summary!K$19</f>
        <v>4.9585170155868932</v>
      </c>
      <c r="L249" s="178">
        <f>L192/RES_summary!L$19</f>
        <v>5.3479445617737698</v>
      </c>
      <c r="M249" s="178">
        <f>M192/RES_summary!M$19</f>
        <v>6.8191504921732022</v>
      </c>
      <c r="N249" s="178">
        <f>N192/RES_summary!N$19</f>
        <v>8.2589873729111982</v>
      </c>
      <c r="O249" s="178">
        <f>O192/RES_summary!O$19</f>
        <v>8.8120119341061169</v>
      </c>
      <c r="P249" s="178">
        <f>P192/RES_summary!P$19</f>
        <v>9.2531596790877426</v>
      </c>
      <c r="Q249" s="178">
        <f>Q192/RES_summary!Q$19</f>
        <v>9.6384530551532794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3.5944480717952936</v>
      </c>
      <c r="G250" s="177">
        <f>G193/RES_summary!G$19</f>
        <v>3.9165336426038428</v>
      </c>
      <c r="H250" s="177">
        <f>H193/RES_summary!H$19</f>
        <v>4.1571299453508423</v>
      </c>
      <c r="I250" s="177">
        <f>I193/RES_summary!I$19</f>
        <v>4.3596928258379082</v>
      </c>
      <c r="J250" s="177">
        <f>J193/RES_summary!J$19</f>
        <v>4.7224671727421068</v>
      </c>
      <c r="K250" s="177">
        <f>K193/RES_summary!K$19</f>
        <v>4.9585170155868932</v>
      </c>
      <c r="L250" s="177">
        <f>L193/RES_summary!L$19</f>
        <v>5.3479445617737698</v>
      </c>
      <c r="M250" s="177">
        <f>M193/RES_summary!M$19</f>
        <v>6.8191504921732022</v>
      </c>
      <c r="N250" s="177">
        <f>N193/RES_summary!N$19</f>
        <v>8.2589873729111982</v>
      </c>
      <c r="O250" s="177">
        <f>O193/RES_summary!O$19</f>
        <v>8.8120119341061169</v>
      </c>
      <c r="P250" s="177">
        <f>P193/RES_summary!P$19</f>
        <v>9.2531596790877426</v>
      </c>
      <c r="Q250" s="177">
        <f>Q193/RES_summary!Q$19</f>
        <v>9.6384530551532794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19.008087501934167</v>
      </c>
      <c r="G251" s="178">
        <f>G194/RES_summary!G$19</f>
        <v>18.492065780611206</v>
      </c>
      <c r="H251" s="178">
        <f>H194/RES_summary!H$19</f>
        <v>17.671285850161322</v>
      </c>
      <c r="I251" s="178">
        <f>I194/RES_summary!I$19</f>
        <v>16.990221454830433</v>
      </c>
      <c r="J251" s="178">
        <f>J194/RES_summary!J$19</f>
        <v>16.747068096496566</v>
      </c>
      <c r="K251" s="178">
        <f>K194/RES_summary!K$19</f>
        <v>16.466763472592184</v>
      </c>
      <c r="L251" s="178">
        <f>L194/RES_summary!L$19</f>
        <v>16.574055127190821</v>
      </c>
      <c r="M251" s="178">
        <f>M194/RES_summary!M$19</f>
        <v>16.663965343619669</v>
      </c>
      <c r="N251" s="178">
        <f>N194/RES_summary!N$19</f>
        <v>16.237915038424632</v>
      </c>
      <c r="O251" s="178">
        <f>O194/RES_summary!O$19</f>
        <v>15.915238093490226</v>
      </c>
      <c r="P251" s="178">
        <f>P194/RES_summary!P$19</f>
        <v>15.808870284741493</v>
      </c>
      <c r="Q251" s="178">
        <f>Q194/RES_summary!Q$19</f>
        <v>15.406853160335551</v>
      </c>
    </row>
    <row r="252" spans="1:17" ht="12" customHeight="1" x14ac:dyDescent="0.25">
      <c r="A252" s="167" t="s">
        <v>148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17.16248827348797</v>
      </c>
      <c r="G252" s="183">
        <f>G195/RES_summary!G$19</f>
        <v>17.128093561860609</v>
      </c>
      <c r="H252" s="183">
        <f>H195/RES_summary!H$19</f>
        <v>16.91467032195624</v>
      </c>
      <c r="I252" s="183">
        <f>I195/RES_summary!I$19</f>
        <v>16.768786333800616</v>
      </c>
      <c r="J252" s="183">
        <f>J195/RES_summary!J$19</f>
        <v>16.603948030465318</v>
      </c>
      <c r="K252" s="183">
        <f>K195/RES_summary!K$19</f>
        <v>16.370743602872928</v>
      </c>
      <c r="L252" s="183">
        <f>L195/RES_summary!L$19</f>
        <v>16.353650876148961</v>
      </c>
      <c r="M252" s="183">
        <f>M195/RES_summary!M$19</f>
        <v>16.411111351802447</v>
      </c>
      <c r="N252" s="183">
        <f>N195/RES_summary!N$19</f>
        <v>16.073799183288838</v>
      </c>
      <c r="O252" s="183">
        <f>O195/RES_summary!O$19</f>
        <v>15.708929458349287</v>
      </c>
      <c r="P252" s="183">
        <f>P195/RES_summary!P$19</f>
        <v>15.710305316227421</v>
      </c>
      <c r="Q252" s="183">
        <f>Q195/RES_summary!Q$19</f>
        <v>15.048589539805212</v>
      </c>
    </row>
    <row r="253" spans="1:17" ht="12" customHeight="1" x14ac:dyDescent="0.25">
      <c r="A253" s="167" t="s">
        <v>147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17.06926103245361</v>
      </c>
      <c r="G253" s="183">
        <f>G196/RES_summary!G$19</f>
        <v>17.092803999390917</v>
      </c>
      <c r="H253" s="183">
        <f>H196/RES_summary!H$19</f>
        <v>16.936200936985312</v>
      </c>
      <c r="I253" s="183">
        <f>I196/RES_summary!I$19</f>
        <v>16.859428789471472</v>
      </c>
      <c r="J253" s="183">
        <f>J196/RES_summary!J$19</f>
        <v>16.755505173552866</v>
      </c>
      <c r="K253" s="183">
        <f>K196/RES_summary!K$19</f>
        <v>16.550115013117104</v>
      </c>
      <c r="L253" s="183">
        <f>L196/RES_summary!L$19</f>
        <v>16.477637541365411</v>
      </c>
      <c r="M253" s="183">
        <f>M196/RES_summary!M$19</f>
        <v>16.414742539474059</v>
      </c>
      <c r="N253" s="183">
        <f>N196/RES_summary!N$19</f>
        <v>16.07803104699353</v>
      </c>
      <c r="O253" s="183">
        <f>O196/RES_summary!O$19</f>
        <v>15.70909307474345</v>
      </c>
      <c r="P253" s="183">
        <f>P196/RES_summary!P$19</f>
        <v>15.34957512553434</v>
      </c>
      <c r="Q253" s="183">
        <f>Q196/RES_summary!Q$19</f>
        <v>15.06581444369924</v>
      </c>
    </row>
    <row r="254" spans="1:17" ht="12" customHeight="1" x14ac:dyDescent="0.25">
      <c r="A254" s="166" t="s">
        <v>61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6.8649953093954732</v>
      </c>
      <c r="G254" s="182">
        <f>G197/RES_summary!G$19</f>
        <v>6.8590267123122199</v>
      </c>
      <c r="H254" s="182">
        <f>H197/RES_summary!H$19</f>
        <v>6.7829789358965904</v>
      </c>
      <c r="I254" s="182">
        <f>I197/RES_summary!I$19</f>
        <v>6.742463840590343</v>
      </c>
      <c r="J254" s="182">
        <f>J197/RES_summary!J$19</f>
        <v>6.6987616644584227</v>
      </c>
      <c r="K254" s="182">
        <f>K197/RES_summary!K$19</f>
        <v>6.6129065494803507</v>
      </c>
      <c r="L254" s="182">
        <f>L197/RES_summary!L$19</f>
        <v>6.5910423970726004</v>
      </c>
      <c r="M254" s="182">
        <f>M197/RES_summary!M$19</f>
        <v>6.5776792100807819</v>
      </c>
      <c r="N254" s="182">
        <f>N197/RES_summary!N$19</f>
        <v>6.4441793473168643</v>
      </c>
      <c r="O254" s="182">
        <f>O197/RES_summary!O$19</f>
        <v>6.3022852190818019</v>
      </c>
      <c r="P254" s="182">
        <f>P197/RES_summary!P$19</f>
        <v>6.3050183487616192</v>
      </c>
      <c r="Q254" s="182">
        <f>Q197/RES_summary!Q$19</f>
        <v>6.0408058109797746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10.204265723058136</v>
      </c>
      <c r="G255" s="181">
        <f>G198/RES_summary!G$19</f>
        <v>10.233777287078698</v>
      </c>
      <c r="H255" s="181">
        <f>H198/RES_summary!H$19</f>
        <v>10.153222001088723</v>
      </c>
      <c r="I255" s="181">
        <f>I198/RES_summary!I$19</f>
        <v>10.116964948881131</v>
      </c>
      <c r="J255" s="181">
        <f>J198/RES_summary!J$19</f>
        <v>10.056743509094444</v>
      </c>
      <c r="K255" s="181">
        <f>K198/RES_summary!K$19</f>
        <v>9.9372084636367504</v>
      </c>
      <c r="L255" s="181">
        <f>L198/RES_summary!L$19</f>
        <v>9.8865951442928122</v>
      </c>
      <c r="M255" s="181">
        <f>M198/RES_summary!M$19</f>
        <v>9.8370633293932759</v>
      </c>
      <c r="N255" s="181">
        <f>N198/RES_summary!N$19</f>
        <v>9.6338516996766668</v>
      </c>
      <c r="O255" s="181">
        <f>O198/RES_summary!O$19</f>
        <v>9.4068078556616488</v>
      </c>
      <c r="P255" s="181">
        <f>P198/RES_summary!P$19</f>
        <v>9.0445567767727209</v>
      </c>
      <c r="Q255" s="181">
        <f>Q198/RES_summary!Q$19</f>
        <v>9.0250086327194641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23.695545359594327</v>
      </c>
      <c r="G256" s="180">
        <f>G199/RES_summary!G$19</f>
        <v>23.69258392594163</v>
      </c>
      <c r="H256" s="180">
        <f>H199/RES_summary!H$19</f>
        <v>22.046703141607676</v>
      </c>
      <c r="I256" s="180">
        <f>I199/RES_summary!I$19</f>
        <v>19.98137594954839</v>
      </c>
      <c r="J256" s="180">
        <f>J199/RES_summary!J$19</f>
        <v>18.943147748889675</v>
      </c>
      <c r="K256" s="180">
        <f>K199/RES_summary!K$19</f>
        <v>18.279201847489887</v>
      </c>
      <c r="L256" s="180">
        <f>L199/RES_summary!L$19</f>
        <v>21.305457238091471</v>
      </c>
      <c r="M256" s="180">
        <f>M199/RES_summary!M$19</f>
        <v>22.518300073605651</v>
      </c>
      <c r="N256" s="180">
        <f>N199/RES_summary!N$19</f>
        <v>20.466585388144981</v>
      </c>
      <c r="O256" s="180">
        <f>O199/RES_summary!O$19</f>
        <v>21.541690342453965</v>
      </c>
      <c r="P256" s="180">
        <f>P199/RES_summary!P$19</f>
        <v>18.535368605743187</v>
      </c>
      <c r="Q256" s="180">
        <f>Q199/RES_summary!Q$19</f>
        <v>24.247754429747609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19.682483866896384</v>
      </c>
      <c r="G257" s="179">
        <f>G200/RES_summary!G$19</f>
        <v>19.710810857455009</v>
      </c>
      <c r="H257" s="179">
        <f>H200/RES_summary!H$19</f>
        <v>18.971903257731647</v>
      </c>
      <c r="I257" s="179">
        <f>I200/RES_summary!I$19</f>
        <v>18.109515328700603</v>
      </c>
      <c r="J257" s="179">
        <f>J200/RES_summary!J$19</f>
        <v>17.634002608650302</v>
      </c>
      <c r="K257" s="179">
        <f>K200/RES_summary!K$19</f>
        <v>17.284520124476622</v>
      </c>
      <c r="L257" s="179">
        <f>L200/RES_summary!L$19</f>
        <v>18.424219066410537</v>
      </c>
      <c r="M257" s="179">
        <f>M200/RES_summary!M$19</f>
        <v>18.857812265649262</v>
      </c>
      <c r="N257" s="179">
        <f>N200/RES_summary!N$19</f>
        <v>17.83504957059516</v>
      </c>
      <c r="O257" s="179">
        <f>O200/RES_summary!O$19</f>
        <v>18.057797429309332</v>
      </c>
      <c r="P257" s="179">
        <f>P200/RES_summary!P$19</f>
        <v>16.507955711070327</v>
      </c>
      <c r="Q257" s="179">
        <f>Q200/RES_summary!Q$19</f>
        <v>18.781849636388355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9.4782181438382498</v>
      </c>
      <c r="G258" s="177">
        <f>G201/RES_summary!G$19</f>
        <v>9.4770335703763013</v>
      </c>
      <c r="H258" s="177">
        <f>H201/RES_summary!H$19</f>
        <v>8.8186812566429325</v>
      </c>
      <c r="I258" s="177">
        <f>I201/RES_summary!I$19</f>
        <v>7.9925503798194732</v>
      </c>
      <c r="J258" s="177">
        <f>J201/RES_summary!J$19</f>
        <v>7.5772590995558602</v>
      </c>
      <c r="K258" s="177">
        <f>K201/RES_summary!K$19</f>
        <v>7.3473116608398756</v>
      </c>
      <c r="L258" s="177">
        <f>L201/RES_summary!L$19</f>
        <v>8.5376239221177279</v>
      </c>
      <c r="M258" s="177">
        <f>M201/RES_summary!M$19</f>
        <v>9.0207489362559841</v>
      </c>
      <c r="N258" s="177">
        <f>N201/RES_summary!N$19</f>
        <v>8.2011978709184934</v>
      </c>
      <c r="O258" s="177">
        <f>O201/RES_summary!O$19</f>
        <v>8.6509895736476867</v>
      </c>
      <c r="P258" s="177">
        <f>P201/RES_summary!P$19</f>
        <v>7.4633989342976239</v>
      </c>
      <c r="Q258" s="177">
        <f>Q201/RES_summary!Q$19</f>
        <v>9.7568410036688835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10.204265723058136</v>
      </c>
      <c r="G259" s="177">
        <f>G202/RES_summary!G$19</f>
        <v>10.233777287078706</v>
      </c>
      <c r="H259" s="177">
        <f>H202/RES_summary!H$19</f>
        <v>10.153222001088714</v>
      </c>
      <c r="I259" s="177">
        <f>I202/RES_summary!I$19</f>
        <v>10.116964948881131</v>
      </c>
      <c r="J259" s="177">
        <f>J202/RES_summary!J$19</f>
        <v>10.056743509094444</v>
      </c>
      <c r="K259" s="177">
        <f>K202/RES_summary!K$19</f>
        <v>9.9372084636367521</v>
      </c>
      <c r="L259" s="177">
        <f>L202/RES_summary!L$19</f>
        <v>9.8865951442928122</v>
      </c>
      <c r="M259" s="177">
        <f>M202/RES_summary!M$19</f>
        <v>9.8370633293932759</v>
      </c>
      <c r="N259" s="177">
        <f>N202/RES_summary!N$19</f>
        <v>9.6338516996766721</v>
      </c>
      <c r="O259" s="177">
        <f>O202/RES_summary!O$19</f>
        <v>9.4068078556616488</v>
      </c>
      <c r="P259" s="177">
        <f>P202/RES_summary!P$19</f>
        <v>9.0445567767727049</v>
      </c>
      <c r="Q259" s="177">
        <f>Q202/RES_summary!Q$19</f>
        <v>9.0250086327194712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9.2658596053627456</v>
      </c>
      <c r="G260" s="178">
        <f>G203/RES_summary!G$19</f>
        <v>9.0147857717319102</v>
      </c>
      <c r="H260" s="178">
        <f>H203/RES_summary!H$19</f>
        <v>9.1073215814752118</v>
      </c>
      <c r="I260" s="178">
        <f>I203/RES_summary!I$19</f>
        <v>8.7624133916648148</v>
      </c>
      <c r="J260" s="178">
        <f>J203/RES_summary!J$19</f>
        <v>8.4749750952334875</v>
      </c>
      <c r="K260" s="178">
        <f>K203/RES_summary!K$19</f>
        <v>8.3588607670560719</v>
      </c>
      <c r="L260" s="178">
        <f>L203/RES_summary!L$19</f>
        <v>8.548655430838858</v>
      </c>
      <c r="M260" s="178">
        <f>M203/RES_summary!M$19</f>
        <v>8.3727276869830938</v>
      </c>
      <c r="N260" s="178">
        <f>N203/RES_summary!N$19</f>
        <v>8.318437381388069</v>
      </c>
      <c r="O260" s="178">
        <f>O203/RES_summary!O$19</f>
        <v>8.6673962068204702</v>
      </c>
      <c r="P260" s="178">
        <f>P203/RES_summary!P$19</f>
        <v>8.2484786474200469</v>
      </c>
      <c r="Q260" s="178">
        <f>Q203/RES_summary!Q$19</f>
        <v>9.5173969819578357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7.6417495276423804</v>
      </c>
      <c r="G261" s="177">
        <f>G204/RES_summary!G$19</f>
        <v>8.5325861526642974</v>
      </c>
      <c r="H261" s="177">
        <f>H204/RES_summary!H$19</f>
        <v>7.9218484988101716</v>
      </c>
      <c r="I261" s="177">
        <f>I204/RES_summary!I$19</f>
        <v>7.9729442015803604</v>
      </c>
      <c r="J261" s="177">
        <f>J204/RES_summary!J$19</f>
        <v>8.10476250790874</v>
      </c>
      <c r="K261" s="177">
        <f>K204/RES_summary!K$19</f>
        <v>7.4404968995596787</v>
      </c>
      <c r="L261" s="177">
        <f>L204/RES_summary!L$19</f>
        <v>7.807318462996065</v>
      </c>
      <c r="M261" s="177">
        <f>M204/RES_summary!M$19</f>
        <v>7.3919176955588028</v>
      </c>
      <c r="N261" s="177">
        <f>N204/RES_summary!N$19</f>
        <v>7.4759865804412566</v>
      </c>
      <c r="O261" s="177">
        <f>O204/RES_summary!O$19</f>
        <v>7.4550554366452406</v>
      </c>
      <c r="P261" s="177">
        <f>P204/RES_summary!P$19</f>
        <v>7.3344767005002263</v>
      </c>
      <c r="Q261" s="177">
        <f>Q204/RES_summary!Q$19</f>
        <v>7.4148604200048709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11.132904019531843</v>
      </c>
      <c r="G262" s="176">
        <f>G205/RES_summary!G$19</f>
        <v>9.5164814005178702</v>
      </c>
      <c r="H262" s="176">
        <f>H205/RES_summary!H$19</f>
        <v>9.9629941351484028</v>
      </c>
      <c r="I262" s="176">
        <f>I205/RES_summary!I$19</f>
        <v>9.1707297998420518</v>
      </c>
      <c r="J262" s="176">
        <f>J205/RES_summary!J$19</f>
        <v>8.7678025058473388</v>
      </c>
      <c r="K262" s="176">
        <f>K205/RES_summary!K$19</f>
        <v>9.1012333059374662</v>
      </c>
      <c r="L262" s="176">
        <f>L205/RES_summary!L$19</f>
        <v>9.2140970628373253</v>
      </c>
      <c r="M262" s="176">
        <f>M205/RES_summary!M$19</f>
        <v>9.162982998963443</v>
      </c>
      <c r="N262" s="176">
        <f>N205/RES_summary!N$19</f>
        <v>9.0535171923512987</v>
      </c>
      <c r="O262" s="176">
        <f>O205/RES_summary!O$19</f>
        <v>9.7458835464912354</v>
      </c>
      <c r="P262" s="176">
        <f>P205/RES_summary!P$19</f>
        <v>9.0849045305393403</v>
      </c>
      <c r="Q262" s="176">
        <f>Q205/RES_summary!Q$19</f>
        <v>11.538779181718851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2.0237134341393528</v>
      </c>
      <c r="G264" s="184">
        <f>G207/RES_summary!G$19</f>
        <v>2.1544815064295277</v>
      </c>
      <c r="H264" s="184">
        <f>H207/RES_summary!H$19</f>
        <v>1.6444882545511648</v>
      </c>
      <c r="I264" s="184">
        <f>I207/RES_summary!I$19</f>
        <v>1.3458823708940464</v>
      </c>
      <c r="J264" s="184">
        <f>J207/RES_summary!J$19</f>
        <v>1.7724864624338303</v>
      </c>
      <c r="K264" s="184">
        <f>K207/RES_summary!K$19</f>
        <v>1.6388705401116077</v>
      </c>
      <c r="L264" s="184">
        <f>L207/RES_summary!L$19</f>
        <v>1.7874913288727552</v>
      </c>
      <c r="M264" s="184">
        <f>M207/RES_summary!M$19</f>
        <v>1.573408039411895</v>
      </c>
      <c r="N264" s="184">
        <f>N207/RES_summary!N$19</f>
        <v>1.6550572995421458</v>
      </c>
      <c r="O264" s="184">
        <f>O207/RES_summary!O$19</f>
        <v>1.6634034148814578</v>
      </c>
      <c r="P264" s="184">
        <f>P207/RES_summary!P$19</f>
        <v>1.6595744281859133</v>
      </c>
      <c r="Q264" s="184">
        <f>Q207/RES_summary!Q$19</f>
        <v>1.7204053287780567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2.0237134341393528</v>
      </c>
      <c r="G279" s="178">
        <f>G222/RES_summary!G$19</f>
        <v>2.1544815064295277</v>
      </c>
      <c r="H279" s="178">
        <f>H222/RES_summary!H$19</f>
        <v>1.6444882545511648</v>
      </c>
      <c r="I279" s="178">
        <f>I222/RES_summary!I$19</f>
        <v>1.3458823708940464</v>
      </c>
      <c r="J279" s="178">
        <f>J222/RES_summary!J$19</f>
        <v>1.7724864624338303</v>
      </c>
      <c r="K279" s="178">
        <f>K222/RES_summary!K$19</f>
        <v>1.6388705401116077</v>
      </c>
      <c r="L279" s="178">
        <f>L222/RES_summary!L$19</f>
        <v>1.7874913288727552</v>
      </c>
      <c r="M279" s="178">
        <f>M222/RES_summary!M$19</f>
        <v>1.573408039411895</v>
      </c>
      <c r="N279" s="178">
        <f>N222/RES_summary!N$19</f>
        <v>1.6550572995421458</v>
      </c>
      <c r="O279" s="178">
        <f>O222/RES_summary!O$19</f>
        <v>1.6634034148814578</v>
      </c>
      <c r="P279" s="178">
        <f>P222/RES_summary!P$19</f>
        <v>1.6595744281859133</v>
      </c>
      <c r="Q279" s="178">
        <f>Q222/RES_summary!Q$19</f>
        <v>1.7204053287780567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3.7841072190223599</v>
      </c>
      <c r="G280" s="177">
        <f>G223/RES_summary!G$19</f>
        <v>4.2252393565676982</v>
      </c>
      <c r="H280" s="177">
        <f>H223/RES_summary!H$19</f>
        <v>3.9228090352756584</v>
      </c>
      <c r="I280" s="177">
        <f>I223/RES_summary!I$19</f>
        <v>3.948111044588352</v>
      </c>
      <c r="J280" s="177">
        <f>J223/RES_summary!J$19</f>
        <v>4.0133859666166352</v>
      </c>
      <c r="K280" s="177">
        <f>K223/RES_summary!K$19</f>
        <v>3.6662616526797698</v>
      </c>
      <c r="L280" s="177">
        <f>L223/RES_summary!L$19</f>
        <v>3.7788506578828009</v>
      </c>
      <c r="M280" s="177">
        <f>M223/RES_summary!M$19</f>
        <v>3.5262127877599423</v>
      </c>
      <c r="N280" s="177">
        <f>N223/RES_summary!N$19</f>
        <v>3.5518640500704843</v>
      </c>
      <c r="O280" s="177">
        <f>O223/RES_summary!O$19</f>
        <v>3.5332554779804171</v>
      </c>
      <c r="P280" s="177">
        <f>P223/RES_summary!P$19</f>
        <v>3.473069549550944</v>
      </c>
      <c r="Q280" s="177">
        <f>Q223/RES_summary!Q$19</f>
        <v>3.5098814137867422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84.507641000932125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4.5716090782687795</v>
      </c>
      <c r="L285" s="168">
        <f t="shared" si="71"/>
        <v>33.405828681976985</v>
      </c>
      <c r="M285" s="168">
        <f t="shared" si="71"/>
        <v>260.91492273715556</v>
      </c>
      <c r="N285" s="168">
        <f t="shared" si="71"/>
        <v>49.025267449579083</v>
      </c>
      <c r="O285" s="168">
        <f t="shared" si="71"/>
        <v>162.56305544965576</v>
      </c>
      <c r="P285" s="168">
        <f t="shared" si="71"/>
        <v>45.072653159379684</v>
      </c>
      <c r="Q285" s="168">
        <f t="shared" si="71"/>
        <v>0.40094255733485917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58.625317823293528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3.2126651829834136</v>
      </c>
      <c r="L286" s="157">
        <f t="shared" si="72"/>
        <v>23.89323249477351</v>
      </c>
      <c r="M286" s="157">
        <f t="shared" si="72"/>
        <v>182.44319091633395</v>
      </c>
      <c r="N286" s="157">
        <f t="shared" si="72"/>
        <v>33.469573621930685</v>
      </c>
      <c r="O286" s="157">
        <f t="shared" si="72"/>
        <v>116.21765119448631</v>
      </c>
      <c r="P286" s="157">
        <f t="shared" si="72"/>
        <v>29.671307242736741</v>
      </c>
      <c r="Q286" s="157">
        <f t="shared" si="72"/>
        <v>0.26030120564985343</v>
      </c>
    </row>
    <row r="287" spans="1:17" ht="12" customHeight="1" x14ac:dyDescent="0.25">
      <c r="A287" s="23" t="s">
        <v>149</v>
      </c>
      <c r="B287" s="156"/>
      <c r="C287" s="156">
        <f>RES_hhdet_in_fec!C$126</f>
        <v>0</v>
      </c>
      <c r="D287" s="156">
        <f>RES_hhdet_in_fec!D$126</f>
        <v>0</v>
      </c>
      <c r="E287" s="156">
        <f>RES_hhdet_in_fec!E$126</f>
        <v>0</v>
      </c>
      <c r="F287" s="156">
        <f>RES_hhdet_in_fec!F$126</f>
        <v>58.233606063845556</v>
      </c>
      <c r="G287" s="156">
        <f>RES_hhdet_in_fec!G$126</f>
        <v>0</v>
      </c>
      <c r="H287" s="156">
        <f>RES_hhdet_in_fec!H$126</f>
        <v>0</v>
      </c>
      <c r="I287" s="156">
        <f>RES_hhdet_in_fec!I$126</f>
        <v>0</v>
      </c>
      <c r="J287" s="156">
        <f>RES_hhdet_in_fec!J$126</f>
        <v>0</v>
      </c>
      <c r="K287" s="156">
        <f>RES_hhdet_in_fec!K$126</f>
        <v>3.2028498816801791</v>
      </c>
      <c r="L287" s="156">
        <f>RES_hhdet_in_fec!L$126</f>
        <v>23.811611417788193</v>
      </c>
      <c r="M287" s="156">
        <f>RES_hhdet_in_fec!M$126</f>
        <v>181.61850213592874</v>
      </c>
      <c r="N287" s="156">
        <f>RES_hhdet_in_fec!N$126</f>
        <v>33.376719536178058</v>
      </c>
      <c r="O287" s="156">
        <f>RES_hhdet_in_fec!O$126</f>
        <v>115.87030901105904</v>
      </c>
      <c r="P287" s="156">
        <f>RES_hhdet_in_fec!P$126</f>
        <v>29.594516688989778</v>
      </c>
      <c r="Q287" s="156">
        <f>RES_hhdet_in_fec!Q$126</f>
        <v>0.25903476533394776</v>
      </c>
    </row>
    <row r="288" spans="1:17" ht="12" customHeight="1" x14ac:dyDescent="0.25">
      <c r="A288" s="23" t="s">
        <v>60</v>
      </c>
      <c r="B288" s="156"/>
      <c r="C288" s="156">
        <f>RES_hhdet_in_fec!C$127</f>
        <v>0</v>
      </c>
      <c r="D288" s="156">
        <f>RES_hhdet_in_fec!D$127</f>
        <v>0</v>
      </c>
      <c r="E288" s="156">
        <f>RES_hhdet_in_fec!E$127</f>
        <v>0</v>
      </c>
      <c r="F288" s="156">
        <f>RES_hhdet_in_fec!F$127</f>
        <v>0.39171175944797443</v>
      </c>
      <c r="G288" s="156">
        <f>RES_hhdet_in_fec!G$127</f>
        <v>0</v>
      </c>
      <c r="H288" s="156">
        <f>RES_hhdet_in_fec!H$127</f>
        <v>0</v>
      </c>
      <c r="I288" s="156">
        <f>RES_hhdet_in_fec!I$127</f>
        <v>0</v>
      </c>
      <c r="J288" s="156">
        <f>RES_hhdet_in_fec!J$127</f>
        <v>0</v>
      </c>
      <c r="K288" s="156">
        <f>RES_hhdet_in_fec!K$127</f>
        <v>9.8153013032345401E-3</v>
      </c>
      <c r="L288" s="156">
        <f>RES_hhdet_in_fec!L$127</f>
        <v>8.1621076985318092E-2</v>
      </c>
      <c r="M288" s="156">
        <f>RES_hhdet_in_fec!M$127</f>
        <v>0.8246887804052121</v>
      </c>
      <c r="N288" s="156">
        <f>RES_hhdet_in_fec!N$127</f>
        <v>9.2854085752627269E-2</v>
      </c>
      <c r="O288" s="156">
        <f>RES_hhdet_in_fec!O$127</f>
        <v>0.34734218342727208</v>
      </c>
      <c r="P288" s="156">
        <f>RES_hhdet_in_fec!P$127</f>
        <v>7.6790553746964044E-2</v>
      </c>
      <c r="Q288" s="156">
        <f>RES_hhdet_in_fec!Q$127</f>
        <v>1.2664403159056445E-3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1.3350507925018298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0.17672939401824647</v>
      </c>
      <c r="L289" s="157">
        <f t="shared" si="73"/>
        <v>0.75627504551194213</v>
      </c>
      <c r="M289" s="157">
        <f t="shared" si="73"/>
        <v>6.5306941439418988</v>
      </c>
      <c r="N289" s="157">
        <f t="shared" si="73"/>
        <v>3.7856031577252343</v>
      </c>
      <c r="O289" s="157">
        <f t="shared" si="73"/>
        <v>5.1268341402202946</v>
      </c>
      <c r="P289" s="157">
        <f t="shared" si="73"/>
        <v>2.4290060809099789</v>
      </c>
      <c r="Q289" s="157">
        <f t="shared" si="73"/>
        <v>3.5475616544210609E-2</v>
      </c>
    </row>
    <row r="290" spans="1:17" ht="12" customHeight="1" x14ac:dyDescent="0.25">
      <c r="A290" s="23" t="s">
        <v>60</v>
      </c>
      <c r="B290" s="156"/>
      <c r="C290" s="156">
        <f>RES_hhdet_in_fec!C$129</f>
        <v>0</v>
      </c>
      <c r="D290" s="156">
        <f>RES_hhdet_in_fec!D$129</f>
        <v>0</v>
      </c>
      <c r="E290" s="156">
        <f>RES_hhdet_in_fec!E$129</f>
        <v>0</v>
      </c>
      <c r="F290" s="156">
        <f>RES_hhdet_in_fec!F$129</f>
        <v>1.3350507925018298</v>
      </c>
      <c r="G290" s="156">
        <f>RES_hhdet_in_fec!G$129</f>
        <v>0</v>
      </c>
      <c r="H290" s="156">
        <f>RES_hhdet_in_fec!H$129</f>
        <v>0</v>
      </c>
      <c r="I290" s="156">
        <f>RES_hhdet_in_fec!I$129</f>
        <v>0</v>
      </c>
      <c r="J290" s="156">
        <f>RES_hhdet_in_fec!J$129</f>
        <v>0</v>
      </c>
      <c r="K290" s="156">
        <f>RES_hhdet_in_fec!K$129</f>
        <v>0.17672939401824647</v>
      </c>
      <c r="L290" s="156">
        <f>RES_hhdet_in_fec!L$129</f>
        <v>0.75627504551194213</v>
      </c>
      <c r="M290" s="156">
        <f>RES_hhdet_in_fec!M$129</f>
        <v>6.5306941439418988</v>
      </c>
      <c r="N290" s="156">
        <f>RES_hhdet_in_fec!N$129</f>
        <v>3.7856031577252343</v>
      </c>
      <c r="O290" s="156">
        <f>RES_hhdet_in_fec!O$129</f>
        <v>5.1268341402202946</v>
      </c>
      <c r="P290" s="156">
        <f>RES_hhdet_in_fec!P$129</f>
        <v>2.4290060809099789</v>
      </c>
      <c r="Q290" s="156">
        <f>RES_hhdet_in_fec!Q$129</f>
        <v>3.5475616544210609E-2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14.877415264941778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0.755530953311219</v>
      </c>
      <c r="L291" s="157">
        <f t="shared" si="74"/>
        <v>5.7407078401286213</v>
      </c>
      <c r="M291" s="157">
        <f t="shared" si="74"/>
        <v>45.910032439004304</v>
      </c>
      <c r="N291" s="157">
        <f t="shared" si="74"/>
        <v>7.4554145200695956</v>
      </c>
      <c r="O291" s="157">
        <f t="shared" si="74"/>
        <v>25.238763086192897</v>
      </c>
      <c r="P291" s="157">
        <f t="shared" si="74"/>
        <v>8.1324580585637118</v>
      </c>
      <c r="Q291" s="157">
        <f t="shared" si="74"/>
        <v>5.7288290058294319E-2</v>
      </c>
    </row>
    <row r="292" spans="1:17" ht="12" customHeight="1" x14ac:dyDescent="0.25">
      <c r="A292" s="167" t="s">
        <v>148</v>
      </c>
      <c r="B292" s="132"/>
      <c r="C292" s="132">
        <f>RES_hhdet_in_fec!C$131</f>
        <v>0</v>
      </c>
      <c r="D292" s="132">
        <f>RES_hhdet_in_fec!D$131</f>
        <v>0</v>
      </c>
      <c r="E292" s="132">
        <f>RES_hhdet_in_fec!E$131</f>
        <v>0</v>
      </c>
      <c r="F292" s="132">
        <f>RES_hhdet_in_fec!F$131</f>
        <v>14.707211736251155</v>
      </c>
      <c r="G292" s="132">
        <f>RES_hhdet_in_fec!G$131</f>
        <v>0</v>
      </c>
      <c r="H292" s="132">
        <f>RES_hhdet_in_fec!H$131</f>
        <v>0</v>
      </c>
      <c r="I292" s="132">
        <f>RES_hhdet_in_fec!I$131</f>
        <v>0</v>
      </c>
      <c r="J292" s="132">
        <f>RES_hhdet_in_fec!J$131</f>
        <v>0</v>
      </c>
      <c r="K292" s="132">
        <f>RES_hhdet_in_fec!K$131</f>
        <v>0.63045804279815865</v>
      </c>
      <c r="L292" s="132">
        <f>RES_hhdet_in_fec!L$131</f>
        <v>3.3831140364667167</v>
      </c>
      <c r="M292" s="132">
        <f>RES_hhdet_in_fec!M$131</f>
        <v>40.304187209438254</v>
      </c>
      <c r="N292" s="132">
        <f>RES_hhdet_in_fec!N$131</f>
        <v>5.6293798566304378</v>
      </c>
      <c r="O292" s="132">
        <f>RES_hhdet_in_fec!O$131</f>
        <v>20.660391378108805</v>
      </c>
      <c r="P292" s="132">
        <f>RES_hhdet_in_fec!P$131</f>
        <v>6.2732371653627732</v>
      </c>
      <c r="Q292" s="132">
        <f>RES_hhdet_in_fec!Q$131</f>
        <v>0</v>
      </c>
    </row>
    <row r="293" spans="1:17" ht="12" customHeight="1" x14ac:dyDescent="0.25">
      <c r="A293" s="167" t="s">
        <v>147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0.17020352869062208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0.12507291051306035</v>
      </c>
      <c r="L293" s="132">
        <f t="shared" si="75"/>
        <v>0.90006098807972845</v>
      </c>
      <c r="M293" s="132">
        <f t="shared" si="75"/>
        <v>5.6058452295660501</v>
      </c>
      <c r="N293" s="132">
        <f t="shared" si="75"/>
        <v>1.8260346634391573</v>
      </c>
      <c r="O293" s="132">
        <f t="shared" si="75"/>
        <v>4.5783717080840898</v>
      </c>
      <c r="P293" s="132">
        <f t="shared" si="75"/>
        <v>1.8592208932009386</v>
      </c>
      <c r="Q293" s="132">
        <f t="shared" si="75"/>
        <v>5.7288290058294319E-2</v>
      </c>
    </row>
    <row r="294" spans="1:17" ht="12" customHeight="1" x14ac:dyDescent="0.25">
      <c r="A294" s="166" t="s">
        <v>61</v>
      </c>
      <c r="B294" s="165"/>
      <c r="C294" s="165">
        <f>RES_hhdet_in_fec!C$133</f>
        <v>0</v>
      </c>
      <c r="D294" s="165">
        <f>RES_hhdet_in_fec!D$133</f>
        <v>0</v>
      </c>
      <c r="E294" s="165">
        <f>RES_hhdet_in_fec!E$133</f>
        <v>0</v>
      </c>
      <c r="F294" s="165">
        <f>RES_hhdet_in_fec!F$133</f>
        <v>7.575657215419794E-2</v>
      </c>
      <c r="G294" s="165">
        <f>RES_hhdet_in_fec!G$133</f>
        <v>0</v>
      </c>
      <c r="H294" s="165">
        <f>RES_hhdet_in_fec!H$133</f>
        <v>0</v>
      </c>
      <c r="I294" s="165">
        <f>RES_hhdet_in_fec!I$133</f>
        <v>0</v>
      </c>
      <c r="J294" s="165">
        <f>RES_hhdet_in_fec!J$133</f>
        <v>0</v>
      </c>
      <c r="K294" s="165">
        <f>RES_hhdet_in_fec!K$133</f>
        <v>5.4900258499996246E-2</v>
      </c>
      <c r="L294" s="165">
        <f>RES_hhdet_in_fec!L$133</f>
        <v>0.39388458384533731</v>
      </c>
      <c r="M294" s="165">
        <f>RES_hhdet_in_fec!M$133</f>
        <v>2.4532012550771616</v>
      </c>
      <c r="N294" s="165">
        <f>RES_hhdet_in_fec!N$133</f>
        <v>0.79891355129133734</v>
      </c>
      <c r="O294" s="165">
        <f>RES_hhdet_in_fec!O$133</f>
        <v>2.0024324773480515</v>
      </c>
      <c r="P294" s="165">
        <f>RES_hhdet_in_fec!P$133</f>
        <v>0.83107144577666714</v>
      </c>
      <c r="Q294" s="165">
        <f>RES_hhdet_in_fec!Q$133</f>
        <v>2.5030312665700306E-2</v>
      </c>
    </row>
    <row r="295" spans="1:17" ht="12" customHeight="1" x14ac:dyDescent="0.25">
      <c r="A295" s="147" t="s">
        <v>59</v>
      </c>
      <c r="B295" s="164"/>
      <c r="C295" s="164">
        <f>RES_hhdet_in_fec!C$134</f>
        <v>0</v>
      </c>
      <c r="D295" s="164">
        <f>RES_hhdet_in_fec!D$134</f>
        <v>0</v>
      </c>
      <c r="E295" s="164">
        <f>RES_hhdet_in_fec!E$134</f>
        <v>0</v>
      </c>
      <c r="F295" s="164">
        <f>RES_hhdet_in_fec!F$134</f>
        <v>9.444695653642414E-2</v>
      </c>
      <c r="G295" s="164">
        <f>RES_hhdet_in_fec!G$134</f>
        <v>0</v>
      </c>
      <c r="H295" s="164">
        <f>RES_hhdet_in_fec!H$134</f>
        <v>0</v>
      </c>
      <c r="I295" s="164">
        <f>RES_hhdet_in_fec!I$134</f>
        <v>0</v>
      </c>
      <c r="J295" s="164">
        <f>RES_hhdet_in_fec!J$134</f>
        <v>0</v>
      </c>
      <c r="K295" s="164">
        <f>RES_hhdet_in_fec!K$134</f>
        <v>7.0172652013064107E-2</v>
      </c>
      <c r="L295" s="164">
        <f>RES_hhdet_in_fec!L$134</f>
        <v>0.50617640423439114</v>
      </c>
      <c r="M295" s="164">
        <f>RES_hhdet_in_fec!M$134</f>
        <v>3.1526439744888886</v>
      </c>
      <c r="N295" s="164">
        <f>RES_hhdet_in_fec!N$134</f>
        <v>1.0271211121478201</v>
      </c>
      <c r="O295" s="164">
        <f>RES_hhdet_in_fec!O$134</f>
        <v>2.5759392307360378</v>
      </c>
      <c r="P295" s="164">
        <f>RES_hhdet_in_fec!P$134</f>
        <v>1.0281494474242716</v>
      </c>
      <c r="Q295" s="164">
        <f>RES_hhdet_in_fec!Q$134</f>
        <v>3.2257977392594013E-2</v>
      </c>
    </row>
    <row r="296" spans="1:17" ht="12" customHeight="1" x14ac:dyDescent="0.25">
      <c r="A296" s="163" t="s">
        <v>142</v>
      </c>
      <c r="B296" s="162"/>
      <c r="C296" s="162">
        <f>RES_hhdet_in_fec!C$135</f>
        <v>0</v>
      </c>
      <c r="D296" s="162">
        <f>RES_hhdet_in_fec!D$135</f>
        <v>0</v>
      </c>
      <c r="E296" s="162">
        <f>RES_hhdet_in_fec!E$135</f>
        <v>0</v>
      </c>
      <c r="F296" s="162">
        <f>RES_hhdet_in_fec!F$135</f>
        <v>0</v>
      </c>
      <c r="G296" s="162">
        <f>RES_hhdet_in_fec!G$135</f>
        <v>0</v>
      </c>
      <c r="H296" s="162">
        <f>RES_hhdet_in_fec!H$135</f>
        <v>0</v>
      </c>
      <c r="I296" s="162">
        <f>RES_hhdet_in_fec!I$135</f>
        <v>0</v>
      </c>
      <c r="J296" s="162">
        <f>RES_hhdet_in_fec!J$135</f>
        <v>0</v>
      </c>
      <c r="K296" s="162">
        <f>RES_hhdet_in_fec!K$135</f>
        <v>0</v>
      </c>
      <c r="L296" s="162">
        <f>RES_hhdet_in_fec!L$135</f>
        <v>1.3983688581953924</v>
      </c>
      <c r="M296" s="162">
        <f>RES_hhdet_in_fec!M$135</f>
        <v>0</v>
      </c>
      <c r="N296" s="162">
        <f>RES_hhdet_in_fec!N$135</f>
        <v>0</v>
      </c>
      <c r="O296" s="162">
        <f>RES_hhdet_in_fec!O$135</f>
        <v>0</v>
      </c>
      <c r="P296" s="162">
        <f>RES_hhdet_in_fec!P$135</f>
        <v>0</v>
      </c>
      <c r="Q296" s="162">
        <f>RES_hhdet_in_fec!Q$135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5.9163957386784205E-2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0</v>
      </c>
      <c r="E298" s="156">
        <f>RES_hhdet_in_fec!E$137</f>
        <v>0</v>
      </c>
      <c r="F298" s="156">
        <f>RES_hhdet_in_fec!F$137</f>
        <v>0</v>
      </c>
      <c r="G298" s="156">
        <f>RES_hhdet_in_fec!G$137</f>
        <v>0</v>
      </c>
      <c r="H298" s="156">
        <f>RES_hhdet_in_fec!H$137</f>
        <v>0</v>
      </c>
      <c r="I298" s="156">
        <f>RES_hhdet_in_fec!I$137</f>
        <v>0</v>
      </c>
      <c r="J298" s="156">
        <f>RES_hhdet_in_fec!J$137</f>
        <v>0</v>
      </c>
      <c r="K298" s="156">
        <f>RES_hhdet_in_fec!K$137</f>
        <v>0</v>
      </c>
      <c r="L298" s="156">
        <f>RES_hhdet_in_fec!L$137</f>
        <v>3.1916406953852713E-2</v>
      </c>
      <c r="M298" s="156">
        <f>RES_hhdet_in_fec!M$137</f>
        <v>0</v>
      </c>
      <c r="N298" s="156">
        <f>RES_hhdet_in_fec!N$137</f>
        <v>0</v>
      </c>
      <c r="O298" s="156">
        <f>RES_hhdet_in_fec!O$137</f>
        <v>0</v>
      </c>
      <c r="P298" s="156">
        <f>RES_hhdet_in_fec!P$137</f>
        <v>0</v>
      </c>
      <c r="Q298" s="156">
        <f>RES_hhdet_in_fec!Q$137</f>
        <v>0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0</v>
      </c>
      <c r="E299" s="156">
        <f>RES_hhdet_in_fec!E$138</f>
        <v>0</v>
      </c>
      <c r="F299" s="156">
        <f>RES_hhdet_in_fec!F$138</f>
        <v>0</v>
      </c>
      <c r="G299" s="156">
        <f>RES_hhdet_in_fec!G$138</f>
        <v>0</v>
      </c>
      <c r="H299" s="156">
        <f>RES_hhdet_in_fec!H$138</f>
        <v>0</v>
      </c>
      <c r="I299" s="156">
        <f>RES_hhdet_in_fec!I$138</f>
        <v>0</v>
      </c>
      <c r="J299" s="156">
        <f>RES_hhdet_in_fec!J$138</f>
        <v>0</v>
      </c>
      <c r="K299" s="156">
        <f>RES_hhdet_in_fec!K$138</f>
        <v>0</v>
      </c>
      <c r="L299" s="156">
        <f>RES_hhdet_in_fec!L$138</f>
        <v>2.7247550432931495E-2</v>
      </c>
      <c r="M299" s="156">
        <f>RES_hhdet_in_fec!M$138</f>
        <v>0</v>
      </c>
      <c r="N299" s="156">
        <f>RES_hhdet_in_fec!N$138</f>
        <v>0</v>
      </c>
      <c r="O299" s="156">
        <f>RES_hhdet_in_fec!O$138</f>
        <v>0</v>
      </c>
      <c r="P299" s="156">
        <f>RES_hhdet_in_fec!P$138</f>
        <v>0</v>
      </c>
      <c r="Q299" s="156">
        <f>RES_hhdet_in_fec!Q$138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9.6698571201949832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0.4266835479559008</v>
      </c>
      <c r="L300" s="157">
        <f t="shared" si="77"/>
        <v>3.0156133015629081</v>
      </c>
      <c r="M300" s="157">
        <f t="shared" si="77"/>
        <v>26.03100523787538</v>
      </c>
      <c r="N300" s="157">
        <f t="shared" si="77"/>
        <v>4.3146761498535664</v>
      </c>
      <c r="O300" s="157">
        <f t="shared" si="77"/>
        <v>15.97980702875625</v>
      </c>
      <c r="P300" s="157">
        <f t="shared" si="77"/>
        <v>4.8398817771692428</v>
      </c>
      <c r="Q300" s="157">
        <f t="shared" si="77"/>
        <v>4.7877445082500782E-2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0</v>
      </c>
      <c r="D302" s="57">
        <f>RES_hhdet_in_fec!D$141</f>
        <v>0</v>
      </c>
      <c r="E302" s="57">
        <f>RES_hhdet_in_fec!E$141</f>
        <v>0</v>
      </c>
      <c r="F302" s="57">
        <f>RES_hhdet_in_fec!F$141</f>
        <v>9.6698571201949832</v>
      </c>
      <c r="G302" s="57">
        <f>RES_hhdet_in_fec!G$141</f>
        <v>0</v>
      </c>
      <c r="H302" s="57">
        <f>RES_hhdet_in_fec!H$141</f>
        <v>0</v>
      </c>
      <c r="I302" s="57">
        <f>RES_hhdet_in_fec!I$141</f>
        <v>0</v>
      </c>
      <c r="J302" s="57">
        <f>RES_hhdet_in_fec!J$141</f>
        <v>0</v>
      </c>
      <c r="K302" s="57">
        <f>RES_hhdet_in_fec!K$141</f>
        <v>0.4266835479559008</v>
      </c>
      <c r="L302" s="57">
        <f>RES_hhdet_in_fec!L$141</f>
        <v>3.0156133015629081</v>
      </c>
      <c r="M302" s="57">
        <f>RES_hhdet_in_fec!M$141</f>
        <v>26.03100523787538</v>
      </c>
      <c r="N302" s="57">
        <f>RES_hhdet_in_fec!N$141</f>
        <v>4.3146761498535664</v>
      </c>
      <c r="O302" s="57">
        <f>RES_hhdet_in_fec!O$141</f>
        <v>15.97980702875625</v>
      </c>
      <c r="P302" s="57">
        <f>RES_hhdet_in_fec!P$141</f>
        <v>4.8398817771692428</v>
      </c>
      <c r="Q302" s="57">
        <f>RES_hhdet_in_fec!Q$141</f>
        <v>4.7877445082500782E-2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69.517110652286703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4.0737026930237352</v>
      </c>
      <c r="L304" s="168">
        <f t="shared" si="78"/>
        <v>28.852992777000583</v>
      </c>
      <c r="M304" s="168">
        <f t="shared" si="78"/>
        <v>230.54194772181916</v>
      </c>
      <c r="N304" s="168">
        <f t="shared" si="78"/>
        <v>49.328004597061835</v>
      </c>
      <c r="O304" s="168">
        <f t="shared" si="78"/>
        <v>148.4271772034372</v>
      </c>
      <c r="P304" s="168">
        <f t="shared" si="78"/>
        <v>44.188734290902552</v>
      </c>
      <c r="Q304" s="168">
        <f t="shared" si="78"/>
        <v>0.43882955253438644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46.259411346530747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2.6034215837301034</v>
      </c>
      <c r="L305" s="157">
        <f t="shared" si="79"/>
        <v>19.449177884198097</v>
      </c>
      <c r="M305" s="157">
        <f t="shared" si="79"/>
        <v>149.75879289184527</v>
      </c>
      <c r="N305" s="157">
        <f t="shared" si="79"/>
        <v>27.558998626557862</v>
      </c>
      <c r="O305" s="157">
        <f t="shared" si="79"/>
        <v>96.022376030743857</v>
      </c>
      <c r="P305" s="157">
        <f t="shared" si="79"/>
        <v>24.569146878532322</v>
      </c>
      <c r="Q305" s="157">
        <f t="shared" si="79"/>
        <v>0.21518923046365565</v>
      </c>
    </row>
    <row r="306" spans="1:17" ht="12" customHeight="1" x14ac:dyDescent="0.25">
      <c r="A306" s="23" t="s">
        <v>149</v>
      </c>
      <c r="B306" s="156"/>
      <c r="C306" s="156">
        <f>RES_hhdet_in_tes!C$126</f>
        <v>0</v>
      </c>
      <c r="D306" s="156">
        <f>RES_hhdet_in_tes!D$126</f>
        <v>0</v>
      </c>
      <c r="E306" s="156">
        <f>RES_hhdet_in_tes!E$126</f>
        <v>0</v>
      </c>
      <c r="F306" s="156">
        <f>RES_hhdet_in_tes!F$126</f>
        <v>45.867699587082775</v>
      </c>
      <c r="G306" s="156">
        <f>RES_hhdet_in_tes!G$126</f>
        <v>0</v>
      </c>
      <c r="H306" s="156">
        <f>RES_hhdet_in_tes!H$126</f>
        <v>0</v>
      </c>
      <c r="I306" s="156">
        <f>RES_hhdet_in_tes!I$126</f>
        <v>0</v>
      </c>
      <c r="J306" s="156">
        <f>RES_hhdet_in_tes!J$126</f>
        <v>0</v>
      </c>
      <c r="K306" s="156">
        <f>RES_hhdet_in_tes!K$126</f>
        <v>2.5933782119518978</v>
      </c>
      <c r="L306" s="156">
        <f>RES_hhdet_in_tes!L$126</f>
        <v>19.366726418578185</v>
      </c>
      <c r="M306" s="156">
        <f>RES_hhdet_in_tes!M$126</f>
        <v>148.93129868900797</v>
      </c>
      <c r="N306" s="156">
        <f>RES_hhdet_in_tes!N$126</f>
        <v>27.465586395253936</v>
      </c>
      <c r="O306" s="156">
        <f>RES_hhdet_in_tes!O$126</f>
        <v>95.672644842499793</v>
      </c>
      <c r="P306" s="156">
        <f>RES_hhdet_in_tes!P$126</f>
        <v>24.491701908530469</v>
      </c>
      <c r="Q306" s="156">
        <f>RES_hhdet_in_tes!Q$126</f>
        <v>0.21391472400559375</v>
      </c>
    </row>
    <row r="307" spans="1:17" ht="12" customHeight="1" x14ac:dyDescent="0.25">
      <c r="A307" s="23" t="s">
        <v>60</v>
      </c>
      <c r="B307" s="156"/>
      <c r="C307" s="156">
        <f>RES_hhdet_in_tes!C$127</f>
        <v>0</v>
      </c>
      <c r="D307" s="156">
        <f>RES_hhdet_in_tes!D$127</f>
        <v>0</v>
      </c>
      <c r="E307" s="156">
        <f>RES_hhdet_in_tes!E$127</f>
        <v>0</v>
      </c>
      <c r="F307" s="156">
        <f>RES_hhdet_in_tes!F$127</f>
        <v>0.39171175944797443</v>
      </c>
      <c r="G307" s="156">
        <f>RES_hhdet_in_tes!G$127</f>
        <v>0</v>
      </c>
      <c r="H307" s="156">
        <f>RES_hhdet_in_tes!H$127</f>
        <v>0</v>
      </c>
      <c r="I307" s="156">
        <f>RES_hhdet_in_tes!I$127</f>
        <v>0</v>
      </c>
      <c r="J307" s="156">
        <f>RES_hhdet_in_tes!J$127</f>
        <v>0</v>
      </c>
      <c r="K307" s="156">
        <f>RES_hhdet_in_tes!K$127</f>
        <v>1.0043371778205397E-2</v>
      </c>
      <c r="L307" s="156">
        <f>RES_hhdet_in_tes!L$127</f>
        <v>8.2451465619910139E-2</v>
      </c>
      <c r="M307" s="156">
        <f>RES_hhdet_in_tes!M$127</f>
        <v>0.82749420283731379</v>
      </c>
      <c r="N307" s="156">
        <f>RES_hhdet_in_tes!N$127</f>
        <v>9.3412231303925827E-2</v>
      </c>
      <c r="O307" s="156">
        <f>RES_hhdet_in_tes!O$127</f>
        <v>0.34973118824407057</v>
      </c>
      <c r="P307" s="156">
        <f>RES_hhdet_in_tes!P$127</f>
        <v>7.7444970001853311E-2</v>
      </c>
      <c r="Q307" s="156">
        <f>RES_hhdet_in_tes!Q$127</f>
        <v>1.2745064580618941E-3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2.6594334115622482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0.4497460550565332</v>
      </c>
      <c r="L308" s="157">
        <f t="shared" si="80"/>
        <v>2.0008259455692472</v>
      </c>
      <c r="M308" s="157">
        <f t="shared" si="80"/>
        <v>18.606862730809006</v>
      </c>
      <c r="N308" s="157">
        <f t="shared" si="80"/>
        <v>11.505919445599442</v>
      </c>
      <c r="O308" s="157">
        <f t="shared" si="80"/>
        <v>16.531309115701305</v>
      </c>
      <c r="P308" s="157">
        <f t="shared" si="80"/>
        <v>8.2825899126400007</v>
      </c>
      <c r="Q308" s="157">
        <f t="shared" si="80"/>
        <v>0.12836921751852839</v>
      </c>
    </row>
    <row r="309" spans="1:17" ht="12" customHeight="1" x14ac:dyDescent="0.25">
      <c r="A309" s="23" t="s">
        <v>60</v>
      </c>
      <c r="B309" s="156"/>
      <c r="C309" s="156">
        <f>RES_hhdet_in_tes!C$129</f>
        <v>0</v>
      </c>
      <c r="D309" s="156">
        <f>RES_hhdet_in_tes!D$129</f>
        <v>0</v>
      </c>
      <c r="E309" s="156">
        <f>RES_hhdet_in_tes!E$129</f>
        <v>0</v>
      </c>
      <c r="F309" s="156">
        <f>RES_hhdet_in_tes!F$129</f>
        <v>2.6594334115622482</v>
      </c>
      <c r="G309" s="156">
        <f>RES_hhdet_in_tes!G$129</f>
        <v>0</v>
      </c>
      <c r="H309" s="156">
        <f>RES_hhdet_in_tes!H$129</f>
        <v>0</v>
      </c>
      <c r="I309" s="156">
        <f>RES_hhdet_in_tes!I$129</f>
        <v>0</v>
      </c>
      <c r="J309" s="156">
        <f>RES_hhdet_in_tes!J$129</f>
        <v>0</v>
      </c>
      <c r="K309" s="156">
        <f>RES_hhdet_in_tes!K$129</f>
        <v>0.4497460550565332</v>
      </c>
      <c r="L309" s="156">
        <f>RES_hhdet_in_tes!L$129</f>
        <v>2.0008259455692472</v>
      </c>
      <c r="M309" s="156">
        <f>RES_hhdet_in_tes!M$129</f>
        <v>18.606862730809006</v>
      </c>
      <c r="N309" s="156">
        <f>RES_hhdet_in_tes!N$129</f>
        <v>11.505919445599442</v>
      </c>
      <c r="O309" s="156">
        <f>RES_hhdet_in_tes!O$129</f>
        <v>16.531309115701305</v>
      </c>
      <c r="P309" s="156">
        <f>RES_hhdet_in_tes!P$129</f>
        <v>8.2825899126400007</v>
      </c>
      <c r="Q309" s="156">
        <f>RES_hhdet_in_tes!Q$129</f>
        <v>0.12836921751852839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12.493479039709669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0.65624245673928228</v>
      </c>
      <c r="L310" s="157">
        <f t="shared" si="81"/>
        <v>4.8255714599557873</v>
      </c>
      <c r="M310" s="157">
        <f t="shared" si="81"/>
        <v>39.898572496000732</v>
      </c>
      <c r="N310" s="157">
        <f t="shared" si="81"/>
        <v>6.5650638893188571</v>
      </c>
      <c r="O310" s="157">
        <f t="shared" si="81"/>
        <v>22.137664705059617</v>
      </c>
      <c r="P310" s="157">
        <f t="shared" si="81"/>
        <v>7.1677285003024682</v>
      </c>
      <c r="Q310" s="157">
        <f t="shared" si="81"/>
        <v>5.3951037891674242E-2</v>
      </c>
    </row>
    <row r="311" spans="1:17" ht="12" customHeight="1" x14ac:dyDescent="0.25">
      <c r="A311" s="167" t="s">
        <v>148</v>
      </c>
      <c r="B311" s="132"/>
      <c r="C311" s="132">
        <f>RES_hhdet_in_tes!C$131</f>
        <v>0</v>
      </c>
      <c r="D311" s="132">
        <f>RES_hhdet_in_tes!D$131</f>
        <v>0</v>
      </c>
      <c r="E311" s="132">
        <f>RES_hhdet_in_tes!E$131</f>
        <v>0</v>
      </c>
      <c r="F311" s="132">
        <f>RES_hhdet_in_tes!F$131</f>
        <v>12.335492193953767</v>
      </c>
      <c r="G311" s="132">
        <f>RES_hhdet_in_tes!G$131</f>
        <v>0</v>
      </c>
      <c r="H311" s="132">
        <f>RES_hhdet_in_tes!H$131</f>
        <v>0</v>
      </c>
      <c r="I311" s="132">
        <f>RES_hhdet_in_tes!I$131</f>
        <v>0</v>
      </c>
      <c r="J311" s="132">
        <f>RES_hhdet_in_tes!J$131</f>
        <v>0</v>
      </c>
      <c r="K311" s="132">
        <f>RES_hhdet_in_tes!K$131</f>
        <v>0.53863766056528151</v>
      </c>
      <c r="L311" s="132">
        <f>RES_hhdet_in_tes!L$131</f>
        <v>2.8999179024305608</v>
      </c>
      <c r="M311" s="132">
        <f>RES_hhdet_in_tes!M$131</f>
        <v>34.637872485538246</v>
      </c>
      <c r="N311" s="132">
        <f>RES_hhdet_in_tes!N$131</f>
        <v>4.8495718527007616</v>
      </c>
      <c r="O311" s="132">
        <f>RES_hhdet_in_tes!O$131</f>
        <v>17.832410364851519</v>
      </c>
      <c r="P311" s="132">
        <f>RES_hhdet_in_tes!P$131</f>
        <v>5.4228021746019177</v>
      </c>
      <c r="Q311" s="132">
        <f>RES_hhdet_in_tes!Q$131</f>
        <v>0</v>
      </c>
    </row>
    <row r="312" spans="1:17" ht="12" customHeight="1" x14ac:dyDescent="0.25">
      <c r="A312" s="167" t="s">
        <v>147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0.15798684575590208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0.11760479617400077</v>
      </c>
      <c r="L312" s="132">
        <f t="shared" si="82"/>
        <v>0.84388989841498607</v>
      </c>
      <c r="M312" s="132">
        <f t="shared" si="82"/>
        <v>5.2607000104624841</v>
      </c>
      <c r="N312" s="132">
        <f t="shared" si="82"/>
        <v>1.7154920366180959</v>
      </c>
      <c r="O312" s="132">
        <f t="shared" si="82"/>
        <v>4.3052543402080987</v>
      </c>
      <c r="P312" s="132">
        <f t="shared" si="82"/>
        <v>1.744926325700551</v>
      </c>
      <c r="Q312" s="132">
        <f t="shared" si="82"/>
        <v>5.3951037891674242E-2</v>
      </c>
    </row>
    <row r="313" spans="1:17" ht="12" customHeight="1" x14ac:dyDescent="0.25">
      <c r="A313" s="166" t="s">
        <v>61</v>
      </c>
      <c r="B313" s="165"/>
      <c r="C313" s="165">
        <f>RES_hhdet_in_tes!C$133</f>
        <v>0</v>
      </c>
      <c r="D313" s="165">
        <f>RES_hhdet_in_tes!D$133</f>
        <v>0</v>
      </c>
      <c r="E313" s="165">
        <f>RES_hhdet_in_tes!E$133</f>
        <v>0</v>
      </c>
      <c r="F313" s="165">
        <f>RES_hhdet_in_tes!F$133</f>
        <v>6.3539889219477938E-2</v>
      </c>
      <c r="G313" s="165">
        <f>RES_hhdet_in_tes!G$133</f>
        <v>0</v>
      </c>
      <c r="H313" s="165">
        <f>RES_hhdet_in_tes!H$133</f>
        <v>0</v>
      </c>
      <c r="I313" s="165">
        <f>RES_hhdet_in_tes!I$133</f>
        <v>0</v>
      </c>
      <c r="J313" s="165">
        <f>RES_hhdet_in_tes!J$133</f>
        <v>0</v>
      </c>
      <c r="K313" s="165">
        <f>RES_hhdet_in_tes!K$133</f>
        <v>4.6991185635445028E-2</v>
      </c>
      <c r="L313" s="165">
        <f>RES_hhdet_in_tes!L$133</f>
        <v>0.33755531306908221</v>
      </c>
      <c r="M313" s="165">
        <f>RES_hhdet_in_tes!M$133</f>
        <v>2.1080560359735956</v>
      </c>
      <c r="N313" s="165">
        <f>RES_hhdet_in_tes!N$133</f>
        <v>0.68758035859919964</v>
      </c>
      <c r="O313" s="165">
        <f>RES_hhdet_in_tes!O$133</f>
        <v>1.7272124280875703</v>
      </c>
      <c r="P313" s="165">
        <f>RES_hhdet_in_tes!P$133</f>
        <v>0.7167489921253557</v>
      </c>
      <c r="Q313" s="165">
        <f>RES_hhdet_in_tes!Q$133</f>
        <v>2.1632268499146127E-2</v>
      </c>
    </row>
    <row r="314" spans="1:17" ht="12" customHeight="1" x14ac:dyDescent="0.25">
      <c r="A314" s="147" t="s">
        <v>59</v>
      </c>
      <c r="B314" s="164"/>
      <c r="C314" s="164">
        <f>RES_hhdet_in_tes!C$134</f>
        <v>0</v>
      </c>
      <c r="D314" s="164">
        <f>RES_hhdet_in_tes!D$134</f>
        <v>0</v>
      </c>
      <c r="E314" s="164">
        <f>RES_hhdet_in_tes!E$134</f>
        <v>0</v>
      </c>
      <c r="F314" s="164">
        <f>RES_hhdet_in_tes!F$134</f>
        <v>9.444695653642414E-2</v>
      </c>
      <c r="G314" s="164">
        <f>RES_hhdet_in_tes!G$134</f>
        <v>0</v>
      </c>
      <c r="H314" s="164">
        <f>RES_hhdet_in_tes!H$134</f>
        <v>0</v>
      </c>
      <c r="I314" s="164">
        <f>RES_hhdet_in_tes!I$134</f>
        <v>0</v>
      </c>
      <c r="J314" s="164">
        <f>RES_hhdet_in_tes!J$134</f>
        <v>0</v>
      </c>
      <c r="K314" s="164">
        <f>RES_hhdet_in_tes!K$134</f>
        <v>7.0613610538555749E-2</v>
      </c>
      <c r="L314" s="164">
        <f>RES_hhdet_in_tes!L$134</f>
        <v>0.50633458534590381</v>
      </c>
      <c r="M314" s="164">
        <f>RES_hhdet_in_tes!M$134</f>
        <v>3.1526439744888881</v>
      </c>
      <c r="N314" s="164">
        <f>RES_hhdet_in_tes!N$134</f>
        <v>1.0279116780188962</v>
      </c>
      <c r="O314" s="164">
        <f>RES_hhdet_in_tes!O$134</f>
        <v>2.5780419121205282</v>
      </c>
      <c r="P314" s="164">
        <f>RES_hhdet_in_tes!P$134</f>
        <v>1.0281773335751954</v>
      </c>
      <c r="Q314" s="164">
        <f>RES_hhdet_in_tes!Q$134</f>
        <v>3.2318769392528118E-2</v>
      </c>
    </row>
    <row r="315" spans="1:17" ht="12" customHeight="1" x14ac:dyDescent="0.25">
      <c r="A315" s="163" t="s">
        <v>142</v>
      </c>
      <c r="B315" s="162"/>
      <c r="C315" s="162">
        <f>RES_hhdet_in_tes!C$135</f>
        <v>0</v>
      </c>
      <c r="D315" s="162">
        <f>RES_hhdet_in_tes!D$135</f>
        <v>0</v>
      </c>
      <c r="E315" s="162">
        <f>RES_hhdet_in_tes!E$135</f>
        <v>0</v>
      </c>
      <c r="F315" s="162">
        <f>RES_hhdet_in_tes!F$135</f>
        <v>0</v>
      </c>
      <c r="G315" s="162">
        <f>RES_hhdet_in_tes!G$135</f>
        <v>0</v>
      </c>
      <c r="H315" s="162">
        <f>RES_hhdet_in_tes!H$135</f>
        <v>0</v>
      </c>
      <c r="I315" s="162">
        <f>RES_hhdet_in_tes!I$135</f>
        <v>0</v>
      </c>
      <c r="J315" s="162">
        <f>RES_hhdet_in_tes!J$135</f>
        <v>0</v>
      </c>
      <c r="K315" s="162">
        <f>RES_hhdet_in_tes!K$135</f>
        <v>0</v>
      </c>
      <c r="L315" s="162">
        <f>RES_hhdet_in_tes!L$135</f>
        <v>1.0309863357878433</v>
      </c>
      <c r="M315" s="162">
        <f>RES_hhdet_in_tes!M$135</f>
        <v>0</v>
      </c>
      <c r="N315" s="162">
        <f>RES_hhdet_in_tes!N$135</f>
        <v>0</v>
      </c>
      <c r="O315" s="162">
        <f>RES_hhdet_in_tes!O$135</f>
        <v>0</v>
      </c>
      <c r="P315" s="162">
        <f>RES_hhdet_in_tes!P$135</f>
        <v>0</v>
      </c>
      <c r="Q315" s="162">
        <f>RES_hhdet_in_tes!Q$135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5.0777323322397303E-2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0</v>
      </c>
      <c r="E317" s="156">
        <f>RES_hhdet_in_tes!E$137</f>
        <v>0</v>
      </c>
      <c r="F317" s="156">
        <f>RES_hhdet_in_tes!F$137</f>
        <v>0</v>
      </c>
      <c r="G317" s="156">
        <f>RES_hhdet_in_tes!G$137</f>
        <v>0</v>
      </c>
      <c r="H317" s="156">
        <f>RES_hhdet_in_tes!H$137</f>
        <v>0</v>
      </c>
      <c r="I317" s="156">
        <f>RES_hhdet_in_tes!I$137</f>
        <v>0</v>
      </c>
      <c r="J317" s="156">
        <f>RES_hhdet_in_tes!J$137</f>
        <v>0</v>
      </c>
      <c r="K317" s="156">
        <f>RES_hhdet_in_tes!K$137</f>
        <v>0</v>
      </c>
      <c r="L317" s="156">
        <f>RES_hhdet_in_tes!L$137</f>
        <v>2.3529772889465801E-2</v>
      </c>
      <c r="M317" s="156">
        <f>RES_hhdet_in_tes!M$137</f>
        <v>0</v>
      </c>
      <c r="N317" s="156">
        <f>RES_hhdet_in_tes!N$137</f>
        <v>0</v>
      </c>
      <c r="O317" s="156">
        <f>RES_hhdet_in_tes!O$137</f>
        <v>0</v>
      </c>
      <c r="P317" s="156">
        <f>RES_hhdet_in_tes!P$137</f>
        <v>0</v>
      </c>
      <c r="Q317" s="156">
        <f>RES_hhdet_in_tes!Q$137</f>
        <v>0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0</v>
      </c>
      <c r="E318" s="156">
        <f>RES_hhdet_in_tes!E$138</f>
        <v>0</v>
      </c>
      <c r="F318" s="156">
        <f>RES_hhdet_in_tes!F$138</f>
        <v>0</v>
      </c>
      <c r="G318" s="156">
        <f>RES_hhdet_in_tes!G$138</f>
        <v>0</v>
      </c>
      <c r="H318" s="156">
        <f>RES_hhdet_in_tes!H$138</f>
        <v>0</v>
      </c>
      <c r="I318" s="156">
        <f>RES_hhdet_in_tes!I$138</f>
        <v>0</v>
      </c>
      <c r="J318" s="156">
        <f>RES_hhdet_in_tes!J$138</f>
        <v>0</v>
      </c>
      <c r="K318" s="156">
        <f>RES_hhdet_in_tes!K$138</f>
        <v>0</v>
      </c>
      <c r="L318" s="156">
        <f>RES_hhdet_in_tes!L$138</f>
        <v>2.7247550432931505E-2</v>
      </c>
      <c r="M318" s="156">
        <f>RES_hhdet_in_tes!M$138</f>
        <v>0</v>
      </c>
      <c r="N318" s="156">
        <f>RES_hhdet_in_tes!N$138</f>
        <v>0</v>
      </c>
      <c r="O318" s="156">
        <f>RES_hhdet_in_tes!O$138</f>
        <v>0</v>
      </c>
      <c r="P318" s="156">
        <f>RES_hhdet_in_tes!P$138</f>
        <v>0</v>
      </c>
      <c r="Q318" s="156">
        <f>RES_hhdet_in_tes!Q$138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8.1047868544840398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0.36429259749781656</v>
      </c>
      <c r="L319" s="157">
        <f t="shared" si="84"/>
        <v>2.5774174872774545</v>
      </c>
      <c r="M319" s="157">
        <f t="shared" si="84"/>
        <v>22.27771960316414</v>
      </c>
      <c r="N319" s="157">
        <f t="shared" si="84"/>
        <v>3.6980226355856756</v>
      </c>
      <c r="O319" s="157">
        <f t="shared" si="84"/>
        <v>13.735827351932405</v>
      </c>
      <c r="P319" s="157">
        <f t="shared" si="84"/>
        <v>4.1692689994277652</v>
      </c>
      <c r="Q319" s="157">
        <f t="shared" si="84"/>
        <v>4.132006666052819E-2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0</v>
      </c>
      <c r="D321" s="57">
        <f>RES_hhdet_in_tes!D$141</f>
        <v>0</v>
      </c>
      <c r="E321" s="57">
        <f>RES_hhdet_in_tes!E$141</f>
        <v>0</v>
      </c>
      <c r="F321" s="57">
        <f>RES_hhdet_in_tes!F$141</f>
        <v>8.1047868544840398</v>
      </c>
      <c r="G321" s="57">
        <f>RES_hhdet_in_tes!G$141</f>
        <v>0</v>
      </c>
      <c r="H321" s="57">
        <f>RES_hhdet_in_tes!H$141</f>
        <v>0</v>
      </c>
      <c r="I321" s="57">
        <f>RES_hhdet_in_tes!I$141</f>
        <v>0</v>
      </c>
      <c r="J321" s="57">
        <f>RES_hhdet_in_tes!J$141</f>
        <v>0</v>
      </c>
      <c r="K321" s="57">
        <f>RES_hhdet_in_tes!K$141</f>
        <v>0.36429259749781656</v>
      </c>
      <c r="L321" s="57">
        <f>RES_hhdet_in_tes!L$141</f>
        <v>2.5774174872774545</v>
      </c>
      <c r="M321" s="57">
        <f>RES_hhdet_in_tes!M$141</f>
        <v>22.27771960316414</v>
      </c>
      <c r="N321" s="57">
        <f>RES_hhdet_in_tes!N$141</f>
        <v>3.6980226355856756</v>
      </c>
      <c r="O321" s="57">
        <f>RES_hhdet_in_tes!O$141</f>
        <v>13.735827351932405</v>
      </c>
      <c r="P321" s="57">
        <f>RES_hhdet_in_tes!P$141</f>
        <v>4.1692689994277652</v>
      </c>
      <c r="Q321" s="57">
        <f>RES_hhdet_in_tes!Q$141</f>
        <v>4.132006666052819E-2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>
        <f t="shared" si="85"/>
        <v>0.82261331435721796</v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>
        <f t="shared" si="85"/>
        <v>0.89108727874134064</v>
      </c>
      <c r="L323" s="175">
        <f t="shared" si="85"/>
        <v>0.86371133168647496</v>
      </c>
      <c r="M323" s="175">
        <f t="shared" si="85"/>
        <v>0.88359050261784378</v>
      </c>
      <c r="N323" s="175">
        <f t="shared" si="85"/>
        <v>1.0061751248536095</v>
      </c>
      <c r="O323" s="175">
        <f t="shared" si="85"/>
        <v>0.91304372197533945</v>
      </c>
      <c r="P323" s="175">
        <f t="shared" si="85"/>
        <v>0.9803890206917365</v>
      </c>
      <c r="Q323" s="175">
        <f t="shared" si="85"/>
        <v>1.094494821032143</v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>
        <f t="shared" si="85"/>
        <v>0.78906883687973028</v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>
        <f t="shared" si="85"/>
        <v>0.81036193796966371</v>
      </c>
      <c r="L324" s="169">
        <f t="shared" si="85"/>
        <v>0.81400362585734176</v>
      </c>
      <c r="M324" s="169">
        <f t="shared" si="85"/>
        <v>0.8208516423094282</v>
      </c>
      <c r="N324" s="169">
        <f t="shared" si="85"/>
        <v>0.8234045326618693</v>
      </c>
      <c r="O324" s="169">
        <f t="shared" si="85"/>
        <v>0.8262288477165457</v>
      </c>
      <c r="P324" s="169">
        <f t="shared" si="85"/>
        <v>0.82804396441099237</v>
      </c>
      <c r="Q324" s="169">
        <f t="shared" si="85"/>
        <v>0.82669317618574323</v>
      </c>
    </row>
    <row r="325" spans="1:17" ht="12" customHeight="1" x14ac:dyDescent="0.25">
      <c r="A325" s="23" t="s">
        <v>149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>
        <f t="shared" si="85"/>
        <v>0.7876499960657567</v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>
        <f t="shared" si="85"/>
        <v>0.8097095735849601</v>
      </c>
      <c r="L325" s="73">
        <f t="shared" si="85"/>
        <v>0.81333119706927914</v>
      </c>
      <c r="M325" s="73">
        <f t="shared" si="85"/>
        <v>0.82002272311189595</v>
      </c>
      <c r="N325" s="73">
        <f t="shared" si="85"/>
        <v>0.82289652119595336</v>
      </c>
      <c r="O325" s="73">
        <f t="shared" si="85"/>
        <v>0.82568731937504791</v>
      </c>
      <c r="P325" s="73">
        <f t="shared" si="85"/>
        <v>0.82757566767908264</v>
      </c>
      <c r="Q325" s="73">
        <f t="shared" si="85"/>
        <v>0.82581472695302027</v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>
        <f t="shared" si="85"/>
        <v>1</v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>
        <f t="shared" si="85"/>
        <v>1.0232362174043192</v>
      </c>
      <c r="L326" s="73">
        <f t="shared" si="85"/>
        <v>1.0101737034754077</v>
      </c>
      <c r="M326" s="73">
        <f t="shared" si="85"/>
        <v>1.003401795318136</v>
      </c>
      <c r="N326" s="73">
        <f t="shared" si="85"/>
        <v>1.0060109961427601</v>
      </c>
      <c r="O326" s="73">
        <f t="shared" si="85"/>
        <v>1.006877957618697</v>
      </c>
      <c r="P326" s="73">
        <f t="shared" si="85"/>
        <v>1.0085220931866914</v>
      </c>
      <c r="Q326" s="73">
        <f t="shared" si="85"/>
        <v>1.0063691451187586</v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>
        <f t="shared" si="85"/>
        <v>1.9920091628713095</v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>
        <f t="shared" si="85"/>
        <v>2.5448288189688415</v>
      </c>
      <c r="L327" s="169">
        <f t="shared" si="85"/>
        <v>2.6456326404566695</v>
      </c>
      <c r="M327" s="169">
        <f t="shared" si="85"/>
        <v>2.849140125183995</v>
      </c>
      <c r="N327" s="169">
        <f t="shared" si="85"/>
        <v>3.0393886961234835</v>
      </c>
      <c r="O327" s="169">
        <f t="shared" si="85"/>
        <v>3.2244673152213528</v>
      </c>
      <c r="P327" s="169">
        <f t="shared" si="85"/>
        <v>3.4098679199424207</v>
      </c>
      <c r="Q327" s="169">
        <f t="shared" si="85"/>
        <v>3.6185197051769751</v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>
        <f t="shared" si="85"/>
        <v>1.9920091628713095</v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>
        <f t="shared" si="85"/>
        <v>2.5448288189688415</v>
      </c>
      <c r="L328" s="73">
        <f t="shared" si="85"/>
        <v>2.6456326404566695</v>
      </c>
      <c r="M328" s="73">
        <f t="shared" si="85"/>
        <v>2.849140125183995</v>
      </c>
      <c r="N328" s="73">
        <f t="shared" si="85"/>
        <v>3.0393886961234835</v>
      </c>
      <c r="O328" s="73">
        <f t="shared" si="85"/>
        <v>3.2244673152213528</v>
      </c>
      <c r="P328" s="73">
        <f t="shared" si="85"/>
        <v>3.4098679199424207</v>
      </c>
      <c r="Q328" s="73">
        <f t="shared" si="85"/>
        <v>3.6185197051769751</v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>
        <f t="shared" si="85"/>
        <v>0.83976139787871695</v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>
        <f t="shared" si="85"/>
        <v>0.86858447541190587</v>
      </c>
      <c r="L329" s="169">
        <f t="shared" si="85"/>
        <v>0.84058823307887931</v>
      </c>
      <c r="M329" s="169">
        <f t="shared" si="85"/>
        <v>0.86905999356479768</v>
      </c>
      <c r="N329" s="169">
        <f t="shared" si="85"/>
        <v>0.88057664287425463</v>
      </c>
      <c r="O329" s="169">
        <f t="shared" si="85"/>
        <v>0.87712954194535131</v>
      </c>
      <c r="P329" s="169">
        <f t="shared" si="85"/>
        <v>0.88137294391019261</v>
      </c>
      <c r="Q329" s="169">
        <f t="shared" si="85"/>
        <v>0.94174634705933413</v>
      </c>
    </row>
    <row r="330" spans="1:17" ht="12" customHeight="1" x14ac:dyDescent="0.25">
      <c r="A330" s="167" t="s">
        <v>148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>
        <f t="shared" si="85"/>
        <v>0.83873764892828451</v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>
        <f t="shared" si="85"/>
        <v>0.85435924994254775</v>
      </c>
      <c r="L330" s="174">
        <f t="shared" si="85"/>
        <v>0.85717415114366047</v>
      </c>
      <c r="M330" s="174">
        <f t="shared" si="85"/>
        <v>0.85941126428240944</v>
      </c>
      <c r="N330" s="174">
        <f t="shared" si="85"/>
        <v>0.86147532698274087</v>
      </c>
      <c r="O330" s="174">
        <f t="shared" si="85"/>
        <v>0.86312064657914767</v>
      </c>
      <c r="P330" s="174">
        <f t="shared" si="85"/>
        <v>0.86443442702015616</v>
      </c>
      <c r="Q330" s="174" t="str">
        <f t="shared" si="85"/>
        <v/>
      </c>
    </row>
    <row r="331" spans="1:17" ht="12" customHeight="1" x14ac:dyDescent="0.25">
      <c r="A331" s="167" t="s">
        <v>147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>
        <f t="shared" si="85"/>
        <v>0.92822309250164725</v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>
        <f t="shared" si="85"/>
        <v>0.94028991323201239</v>
      </c>
      <c r="L331" s="174">
        <f t="shared" si="85"/>
        <v>0.93759190720555186</v>
      </c>
      <c r="M331" s="174">
        <f t="shared" si="85"/>
        <v>0.93843119012932796</v>
      </c>
      <c r="N331" s="174">
        <f t="shared" si="85"/>
        <v>0.93946301840028312</v>
      </c>
      <c r="O331" s="174">
        <f t="shared" si="85"/>
        <v>0.94034617866571557</v>
      </c>
      <c r="P331" s="174">
        <f t="shared" si="85"/>
        <v>0.93852555771164348</v>
      </c>
      <c r="Q331" s="174">
        <f t="shared" si="85"/>
        <v>0.94174634705933413</v>
      </c>
    </row>
    <row r="332" spans="1:17" ht="12" customHeight="1" x14ac:dyDescent="0.25">
      <c r="A332" s="166" t="s">
        <v>61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>
        <f t="shared" si="85"/>
        <v>0.83873764892828462</v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>
        <f t="shared" si="85"/>
        <v>0.85593742032103981</v>
      </c>
      <c r="L332" s="173">
        <f t="shared" si="85"/>
        <v>0.85699041524718989</v>
      </c>
      <c r="M332" s="173">
        <f t="shared" si="85"/>
        <v>0.85930823311407856</v>
      </c>
      <c r="N332" s="173">
        <f t="shared" si="85"/>
        <v>0.86064425554907353</v>
      </c>
      <c r="O332" s="173">
        <f t="shared" si="85"/>
        <v>0.86255713869314954</v>
      </c>
      <c r="P332" s="173">
        <f t="shared" si="85"/>
        <v>0.86243968044832431</v>
      </c>
      <c r="Q332" s="173">
        <f t="shared" si="85"/>
        <v>0.86424283979438221</v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>
        <f t="shared" si="85"/>
        <v>1</v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>
        <f t="shared" si="85"/>
        <v>1.0062839085148092</v>
      </c>
      <c r="L333" s="172">
        <f t="shared" si="85"/>
        <v>1.0003125019463361</v>
      </c>
      <c r="M333" s="172">
        <f t="shared" si="85"/>
        <v>0.99999999999999989</v>
      </c>
      <c r="N333" s="172">
        <f t="shared" si="85"/>
        <v>1.0007696909952741</v>
      </c>
      <c r="O333" s="172">
        <f t="shared" si="85"/>
        <v>1.0008162775578715</v>
      </c>
      <c r="P333" s="172">
        <f t="shared" si="85"/>
        <v>1.0000271226629491</v>
      </c>
      <c r="Q333" s="172">
        <f t="shared" si="85"/>
        <v>1.0018845570878248</v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>
        <f t="shared" si="85"/>
        <v>0.73727781460918718</v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>
        <f t="shared" si="85"/>
        <v>0.85824758121639322</v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>
        <f t="shared" si="85"/>
        <v>0.73723125925443367</v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>
        <f t="shared" si="85"/>
        <v>1.0000000000000004</v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>
        <f t="shared" si="85"/>
        <v>0.83814959763548347</v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>
        <f t="shared" si="85"/>
        <v>0.85377699525332396</v>
      </c>
      <c r="L338" s="169">
        <f t="shared" si="85"/>
        <v>0.85469097975580988</v>
      </c>
      <c r="M338" s="169">
        <f t="shared" si="85"/>
        <v>0.85581480237074481</v>
      </c>
      <c r="N338" s="169">
        <f t="shared" si="85"/>
        <v>0.85708000024780095</v>
      </c>
      <c r="O338" s="169">
        <f t="shared" si="85"/>
        <v>0.85957404411794702</v>
      </c>
      <c r="P338" s="169">
        <f t="shared" si="85"/>
        <v>0.86144025647384581</v>
      </c>
      <c r="Q338" s="169">
        <f t="shared" si="85"/>
        <v>0.86303825505573362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>
        <f t="shared" si="86"/>
        <v>0.83814959763548347</v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>
        <f t="shared" si="86"/>
        <v>0.85377699525332396</v>
      </c>
      <c r="L340" s="65">
        <f t="shared" si="86"/>
        <v>0.85469097975580988</v>
      </c>
      <c r="M340" s="65">
        <f t="shared" si="86"/>
        <v>0.85581480237074481</v>
      </c>
      <c r="N340" s="65">
        <f t="shared" si="86"/>
        <v>0.85708000024780095</v>
      </c>
      <c r="O340" s="65">
        <f t="shared" si="86"/>
        <v>0.85957404411794702</v>
      </c>
      <c r="P340" s="65">
        <f t="shared" si="86"/>
        <v>0.86144025647384581</v>
      </c>
      <c r="Q340" s="65">
        <f t="shared" si="86"/>
        <v>0.86303825505573362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0</v>
      </c>
      <c r="D361" s="168">
        <f t="shared" ref="D361:Q361" si="94">SUM(D362,D365,D367,D376)</f>
        <v>0</v>
      </c>
      <c r="E361" s="168">
        <f t="shared" si="94"/>
        <v>0</v>
      </c>
      <c r="F361" s="168">
        <f t="shared" si="94"/>
        <v>10723.700533485277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10621.203216989039</v>
      </c>
      <c r="L361" s="168">
        <f t="shared" si="94"/>
        <v>11124.46657121128</v>
      </c>
      <c r="M361" s="168">
        <f t="shared" si="94"/>
        <v>10020.892144542653</v>
      </c>
      <c r="N361" s="168">
        <f t="shared" si="94"/>
        <v>11233.684982874394</v>
      </c>
      <c r="O361" s="168">
        <f t="shared" si="94"/>
        <v>10823.135869638834</v>
      </c>
      <c r="P361" s="168">
        <f t="shared" si="94"/>
        <v>9254.6168482383364</v>
      </c>
      <c r="Q361" s="168">
        <f t="shared" si="94"/>
        <v>10573.875733582947</v>
      </c>
    </row>
    <row r="362" spans="1:17" ht="12" customHeight="1" x14ac:dyDescent="0.25">
      <c r="A362" s="158" t="s">
        <v>65</v>
      </c>
      <c r="B362" s="157"/>
      <c r="C362" s="157">
        <f>SUM(C363:C364)</f>
        <v>0</v>
      </c>
      <c r="D362" s="157">
        <f t="shared" ref="D362:Q362" si="95">SUM(D363:D364)</f>
        <v>0</v>
      </c>
      <c r="E362" s="157">
        <f t="shared" si="95"/>
        <v>0</v>
      </c>
      <c r="F362" s="157">
        <f t="shared" si="95"/>
        <v>7439.3314565538803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7463.9736671303253</v>
      </c>
      <c r="L362" s="157">
        <f t="shared" si="95"/>
        <v>7956.6793177530244</v>
      </c>
      <c r="M362" s="157">
        <f t="shared" si="95"/>
        <v>7007.0485792817244</v>
      </c>
      <c r="N362" s="157">
        <f t="shared" si="95"/>
        <v>7669.2421304296176</v>
      </c>
      <c r="O362" s="157">
        <f t="shared" si="95"/>
        <v>7737.5479062508166</v>
      </c>
      <c r="P362" s="157">
        <f t="shared" si="95"/>
        <v>6092.3100964768428</v>
      </c>
      <c r="Q362" s="157">
        <f t="shared" si="95"/>
        <v>6864.8053230842897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7389.6247134237728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7441.1698122965454</v>
      </c>
      <c r="L363" s="156">
        <f t="shared" si="96"/>
        <v>7929.4987035232898</v>
      </c>
      <c r="M363" s="156">
        <f t="shared" si="96"/>
        <v>6975.3749699896243</v>
      </c>
      <c r="N363" s="156">
        <f t="shared" si="96"/>
        <v>7647.9654785522853</v>
      </c>
      <c r="O363" s="156">
        <f t="shared" si="96"/>
        <v>7714.4225310904403</v>
      </c>
      <c r="P363" s="156">
        <f t="shared" si="96"/>
        <v>6076.5429493781521</v>
      </c>
      <c r="Q363" s="156">
        <f t="shared" si="96"/>
        <v>6831.4060685541654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49.706743130107817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22.803854833779859</v>
      </c>
      <c r="L364" s="156">
        <f t="shared" si="96"/>
        <v>27.18061422973501</v>
      </c>
      <c r="M364" s="156">
        <f t="shared" si="96"/>
        <v>31.673609292099723</v>
      </c>
      <c r="N364" s="156">
        <f t="shared" si="96"/>
        <v>21.276651877332615</v>
      </c>
      <c r="O364" s="156">
        <f t="shared" si="96"/>
        <v>23.125375160376525</v>
      </c>
      <c r="P364" s="156">
        <f t="shared" si="96"/>
        <v>15.767147098690691</v>
      </c>
      <c r="Q364" s="156">
        <f t="shared" si="96"/>
        <v>33.399254530124047</v>
      </c>
    </row>
    <row r="365" spans="1:17" ht="12" customHeight="1" x14ac:dyDescent="0.25">
      <c r="A365" s="158" t="s">
        <v>112</v>
      </c>
      <c r="B365" s="157"/>
      <c r="C365" s="157">
        <f>C366</f>
        <v>0</v>
      </c>
      <c r="D365" s="157">
        <f t="shared" ref="D365:Q365" si="97">D366</f>
        <v>0</v>
      </c>
      <c r="E365" s="157">
        <f t="shared" si="97"/>
        <v>0</v>
      </c>
      <c r="F365" s="157">
        <f t="shared" si="97"/>
        <v>169.41290427955386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410.59477661942884</v>
      </c>
      <c r="L365" s="157">
        <f t="shared" si="97"/>
        <v>251.84696187398976</v>
      </c>
      <c r="M365" s="157">
        <f t="shared" si="97"/>
        <v>250.82268564364728</v>
      </c>
      <c r="N365" s="157">
        <f t="shared" si="97"/>
        <v>867.43582557294064</v>
      </c>
      <c r="O365" s="157">
        <f t="shared" si="97"/>
        <v>341.33476592959033</v>
      </c>
      <c r="P365" s="157">
        <f t="shared" si="97"/>
        <v>498.73967972051469</v>
      </c>
      <c r="Q365" s="157">
        <f t="shared" si="97"/>
        <v>935.58230237314001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169.41290427955386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410.59477661942884</v>
      </c>
      <c r="L366" s="156">
        <f t="shared" si="96"/>
        <v>251.84696187398976</v>
      </c>
      <c r="M366" s="156">
        <f t="shared" si="96"/>
        <v>250.82268564364728</v>
      </c>
      <c r="N366" s="156">
        <f t="shared" si="96"/>
        <v>867.43582557294064</v>
      </c>
      <c r="O366" s="156">
        <f t="shared" si="96"/>
        <v>341.33476592959033</v>
      </c>
      <c r="P366" s="156">
        <f t="shared" si="96"/>
        <v>498.73967972051469</v>
      </c>
      <c r="Q366" s="156">
        <f t="shared" si="96"/>
        <v>935.58230237314001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0</v>
      </c>
      <c r="D367" s="157">
        <f t="shared" ref="D367:Q367" si="98">IF(D291=0,0,D291/0.086*1000000/SUM(D$53:D$56))</f>
        <v>0</v>
      </c>
      <c r="E367" s="157">
        <f t="shared" si="98"/>
        <v>0</v>
      </c>
      <c r="F367" s="157">
        <f t="shared" si="98"/>
        <v>1887.8878184728694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1755.3223940317228</v>
      </c>
      <c r="L367" s="157">
        <f t="shared" si="98"/>
        <v>1911.7116677622239</v>
      </c>
      <c r="M367" s="157">
        <f t="shared" si="98"/>
        <v>1763.2547751482132</v>
      </c>
      <c r="N367" s="157">
        <f t="shared" si="98"/>
        <v>1708.339036015368</v>
      </c>
      <c r="O367" s="157">
        <f t="shared" si="98"/>
        <v>1680.3483504164747</v>
      </c>
      <c r="P367" s="157">
        <f t="shared" si="98"/>
        <v>1669.8103637307868</v>
      </c>
      <c r="Q367" s="157">
        <f t="shared" si="98"/>
        <v>1510.8380215172358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0</v>
      </c>
      <c r="D368" s="132">
        <f t="shared" ref="D368:Q368" si="99">IF(D292=0,0,D292/0.086*1000000/D$53)</f>
        <v>0</v>
      </c>
      <c r="E368" s="132">
        <f t="shared" si="99"/>
        <v>0</v>
      </c>
      <c r="F368" s="132">
        <f t="shared" si="99"/>
        <v>1890.3226907424596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1781.0196829259226</v>
      </c>
      <c r="L368" s="132">
        <f t="shared" si="99"/>
        <v>1776.7458836023109</v>
      </c>
      <c r="M368" s="132">
        <f t="shared" si="99"/>
        <v>1782.9760838501488</v>
      </c>
      <c r="N368" s="132">
        <f t="shared" si="99"/>
        <v>1746.0479318839493</v>
      </c>
      <c r="O368" s="132">
        <f t="shared" si="99"/>
        <v>1707.5814749275569</v>
      </c>
      <c r="P368" s="132">
        <f t="shared" si="99"/>
        <v>1712.219656772709</v>
      </c>
      <c r="Q368" s="132">
        <f t="shared" si="99"/>
        <v>0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0</v>
      </c>
      <c r="D369" s="132">
        <f t="shared" ref="D369:Q369" si="100">IF(D293=0,0,D293/0.086*1000000/D$54)</f>
        <v>0</v>
      </c>
      <c r="E369" s="132">
        <f t="shared" si="100"/>
        <v>0</v>
      </c>
      <c r="F369" s="132">
        <f t="shared" si="100"/>
        <v>1698.8075525563643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1636.3138537274317</v>
      </c>
      <c r="L369" s="132">
        <f t="shared" si="100"/>
        <v>1637.1923186819961</v>
      </c>
      <c r="M369" s="132">
        <f t="shared" si="100"/>
        <v>1633.3629060694395</v>
      </c>
      <c r="N369" s="132">
        <f t="shared" si="100"/>
        <v>1601.6990429776431</v>
      </c>
      <c r="O369" s="132">
        <f t="shared" si="100"/>
        <v>1567.5349318410267</v>
      </c>
      <c r="P369" s="132">
        <f t="shared" si="100"/>
        <v>1541.0235097821069</v>
      </c>
      <c r="Q369" s="132">
        <f t="shared" si="100"/>
        <v>1510.8380215172358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756.12907629701522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718.2534826146898</v>
      </c>
      <c r="L370" s="165">
        <f t="shared" si="101"/>
        <v>716.46791012979452</v>
      </c>
      <c r="M370" s="165">
        <f t="shared" si="101"/>
        <v>714.78390270796137</v>
      </c>
      <c r="N370" s="165">
        <f t="shared" si="101"/>
        <v>700.7638442718104</v>
      </c>
      <c r="O370" s="165">
        <f t="shared" si="101"/>
        <v>685.58934421022877</v>
      </c>
      <c r="P370" s="165">
        <f t="shared" si="101"/>
        <v>688.83726561695619</v>
      </c>
      <c r="Q370" s="165">
        <f t="shared" si="101"/>
        <v>660.11305324916509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942.67847625934883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918.06037111274179</v>
      </c>
      <c r="L371" s="164">
        <f t="shared" si="101"/>
        <v>920.72440855220168</v>
      </c>
      <c r="M371" s="164">
        <f t="shared" si="101"/>
        <v>918.57900336147816</v>
      </c>
      <c r="N371" s="164">
        <f t="shared" si="101"/>
        <v>900.93519870583293</v>
      </c>
      <c r="O371" s="164">
        <f t="shared" si="101"/>
        <v>881.94558763079772</v>
      </c>
      <c r="P371" s="164">
        <f t="shared" si="101"/>
        <v>852.1862441651507</v>
      </c>
      <c r="Q371" s="164">
        <f t="shared" si="101"/>
        <v>850.7249682680706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0</v>
      </c>
      <c r="D372" s="162">
        <f t="shared" ref="D372:Q372" si="102">IF(D296=0,0,D296/0.086*1000000/D$55)</f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2691.9385369563183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1999.8633513650695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1078.8401485212521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921.02320284381756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0</v>
      </c>
      <c r="D376" s="157">
        <f t="shared" ref="D376:Q376" si="105">IF(D300=0,0,D300/0.086*1000000/SUM(D$58:D$59))</f>
        <v>0</v>
      </c>
      <c r="E376" s="157">
        <f t="shared" si="105"/>
        <v>0</v>
      </c>
      <c r="F376" s="157">
        <f t="shared" si="105"/>
        <v>1227.068354178974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991.31237920756132</v>
      </c>
      <c r="L376" s="157">
        <f t="shared" si="105"/>
        <v>1004.2286238220421</v>
      </c>
      <c r="M376" s="157">
        <f t="shared" si="105"/>
        <v>999.76610446906886</v>
      </c>
      <c r="N376" s="157">
        <f t="shared" si="105"/>
        <v>988.66799085646744</v>
      </c>
      <c r="O376" s="157">
        <f t="shared" si="105"/>
        <v>1063.904847041953</v>
      </c>
      <c r="P376" s="157">
        <f t="shared" si="105"/>
        <v>993.75670831019329</v>
      </c>
      <c r="Q376" s="157">
        <f t="shared" si="105"/>
        <v>1262.6500866082799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0</v>
      </c>
      <c r="D378" s="57">
        <f t="shared" ref="D378:Q378" si="107">IF(D302=0,0,D302/0.086*1000000/D$59)</f>
        <v>0</v>
      </c>
      <c r="E378" s="57">
        <f t="shared" si="107"/>
        <v>0</v>
      </c>
      <c r="F378" s="57">
        <f t="shared" si="107"/>
        <v>1227.068354178974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991.31237920756132</v>
      </c>
      <c r="L378" s="57">
        <f t="shared" si="107"/>
        <v>1004.2286238220421</v>
      </c>
      <c r="M378" s="57">
        <f t="shared" si="107"/>
        <v>999.76610446906886</v>
      </c>
      <c r="N378" s="57">
        <f t="shared" si="107"/>
        <v>988.66799085646744</v>
      </c>
      <c r="O378" s="57">
        <f t="shared" si="107"/>
        <v>1063.904847041953</v>
      </c>
      <c r="P378" s="57">
        <f t="shared" si="107"/>
        <v>993.75670831019329</v>
      </c>
      <c r="Q378" s="57">
        <f t="shared" si="107"/>
        <v>1262.6500866082799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8821.4588380245914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9464.4190715855329</v>
      </c>
      <c r="L380" s="168">
        <f t="shared" si="108"/>
        <v>9608.3278365225706</v>
      </c>
      <c r="M380" s="168">
        <f t="shared" si="108"/>
        <v>8854.365126675646</v>
      </c>
      <c r="N380" s="168">
        <f t="shared" si="108"/>
        <v>11303.054390209763</v>
      </c>
      <c r="O380" s="168">
        <f t="shared" si="108"/>
        <v>9881.9962578598461</v>
      </c>
      <c r="P380" s="168">
        <f t="shared" si="108"/>
        <v>9073.1247487216333</v>
      </c>
      <c r="Q380" s="168">
        <f t="shared" si="108"/>
        <v>11573.052228643986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5870.1446195857598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6048.5201658502665</v>
      </c>
      <c r="L381" s="157">
        <f t="shared" si="109"/>
        <v>6476.7658144350817</v>
      </c>
      <c r="M381" s="157">
        <f t="shared" si="109"/>
        <v>5751.7473340453489</v>
      </c>
      <c r="N381" s="157">
        <f t="shared" si="109"/>
        <v>6314.8887322771179</v>
      </c>
      <c r="O381" s="157">
        <f t="shared" si="109"/>
        <v>6392.9852907331851</v>
      </c>
      <c r="P381" s="157">
        <f t="shared" si="109"/>
        <v>5044.7006047078012</v>
      </c>
      <c r="Q381" s="157">
        <f t="shared" si="109"/>
        <v>5675.0877164373478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5820.4378764556523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6025.1864356879123</v>
      </c>
      <c r="L382" s="156">
        <f t="shared" si="110"/>
        <v>6449.3086726958936</v>
      </c>
      <c r="M382" s="156">
        <f t="shared" si="110"/>
        <v>5719.9659776174512</v>
      </c>
      <c r="N382" s="156">
        <f t="shared" si="110"/>
        <v>6293.4841865274202</v>
      </c>
      <c r="O382" s="156">
        <f t="shared" si="110"/>
        <v>6369.7008602225387</v>
      </c>
      <c r="P382" s="156">
        <f t="shared" si="110"/>
        <v>5028.7990885122472</v>
      </c>
      <c r="Q382" s="156">
        <f t="shared" si="110"/>
        <v>5641.4757372082631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49.706743130107817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23.333730162354104</v>
      </c>
      <c r="L383" s="156">
        <f t="shared" si="110"/>
        <v>27.457141739187783</v>
      </c>
      <c r="M383" s="156">
        <f t="shared" si="110"/>
        <v>31.781356427898057</v>
      </c>
      <c r="N383" s="156">
        <f t="shared" si="110"/>
        <v>21.404545749698109</v>
      </c>
      <c r="O383" s="156">
        <f t="shared" si="110"/>
        <v>23.284430510646061</v>
      </c>
      <c r="P383" s="156">
        <f t="shared" si="110"/>
        <v>15.901516195554006</v>
      </c>
      <c r="Q383" s="156">
        <f t="shared" si="110"/>
        <v>33.61197922908476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337.47205763351133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1044.8934204591962</v>
      </c>
      <c r="L384" s="157">
        <f t="shared" si="111"/>
        <v>666.29454273367355</v>
      </c>
      <c r="M384" s="157">
        <f t="shared" si="111"/>
        <v>714.62897797372705</v>
      </c>
      <c r="N384" s="157">
        <f t="shared" si="111"/>
        <v>2636.4746428589378</v>
      </c>
      <c r="O384" s="157">
        <f t="shared" si="111"/>
        <v>1100.6227962886949</v>
      </c>
      <c r="P384" s="157">
        <f t="shared" si="111"/>
        <v>1700.6364342813406</v>
      </c>
      <c r="Q384" s="157">
        <f t="shared" si="111"/>
        <v>3385.4229969520507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337.47205763351133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1044.8934204591962</v>
      </c>
      <c r="L385" s="156">
        <f t="shared" si="112"/>
        <v>666.29454273367355</v>
      </c>
      <c r="M385" s="156">
        <f t="shared" si="112"/>
        <v>714.62897797372705</v>
      </c>
      <c r="N385" s="156">
        <f t="shared" si="112"/>
        <v>2636.4746428589378</v>
      </c>
      <c r="O385" s="156">
        <f t="shared" si="112"/>
        <v>1100.6227962886949</v>
      </c>
      <c r="P385" s="156">
        <f t="shared" si="112"/>
        <v>1700.6364342813406</v>
      </c>
      <c r="Q385" s="156">
        <f t="shared" si="112"/>
        <v>3385.4229969520507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1585.3753134789781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1524.6457807988149</v>
      </c>
      <c r="L386" s="157">
        <f t="shared" si="113"/>
        <v>1606.9623329605258</v>
      </c>
      <c r="M386" s="157">
        <f t="shared" si="113"/>
        <v>1532.374183543405</v>
      </c>
      <c r="N386" s="157">
        <f t="shared" si="113"/>
        <v>1504.3234532254532</v>
      </c>
      <c r="O386" s="157">
        <f t="shared" si="113"/>
        <v>1473.883178909429</v>
      </c>
      <c r="P386" s="157">
        <f t="shared" si="113"/>
        <v>1471.7256760531532</v>
      </c>
      <c r="Q386" s="157">
        <f t="shared" si="113"/>
        <v>1422.8261877622081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1585.4848093491196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1521.6306404375055</v>
      </c>
      <c r="L387" s="132">
        <f t="shared" si="114"/>
        <v>1522.9806445748043</v>
      </c>
      <c r="M387" s="132">
        <f t="shared" si="114"/>
        <v>1532.3097304069559</v>
      </c>
      <c r="N387" s="132">
        <f t="shared" si="114"/>
        <v>1504.1772130472641</v>
      </c>
      <c r="O387" s="132">
        <f t="shared" si="114"/>
        <v>1473.8488267260473</v>
      </c>
      <c r="P387" s="132">
        <f t="shared" si="114"/>
        <v>1480.1016179349651</v>
      </c>
      <c r="Q387" s="132">
        <f t="shared" si="114"/>
        <v>0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1576.8723999990232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1538.6094115417068</v>
      </c>
      <c r="L388" s="132">
        <f t="shared" si="115"/>
        <v>1535.0182685353323</v>
      </c>
      <c r="M388" s="132">
        <f t="shared" si="115"/>
        <v>1532.7986958558417</v>
      </c>
      <c r="N388" s="132">
        <f t="shared" si="115"/>
        <v>1504.7370174846214</v>
      </c>
      <c r="O388" s="132">
        <f t="shared" si="115"/>
        <v>1474.0254830817323</v>
      </c>
      <c r="P388" s="132">
        <f t="shared" si="115"/>
        <v>1446.2899489650063</v>
      </c>
      <c r="Q388" s="132">
        <f t="shared" si="115"/>
        <v>1422.8261877622081</v>
      </c>
    </row>
    <row r="389" spans="1:17" ht="12" customHeight="1" x14ac:dyDescent="0.25">
      <c r="A389" s="166" t="s">
        <v>61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634.19392373967412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614.78003304582046</v>
      </c>
      <c r="L389" s="165">
        <f t="shared" si="115"/>
        <v>614.00613181341896</v>
      </c>
      <c r="M389" s="165">
        <f t="shared" si="115"/>
        <v>614.21969249436358</v>
      </c>
      <c r="N389" s="165">
        <f t="shared" si="115"/>
        <v>603.10837706901918</v>
      </c>
      <c r="O389" s="165">
        <f t="shared" si="115"/>
        <v>591.35998306048782</v>
      </c>
      <c r="P389" s="165">
        <f t="shared" si="115"/>
        <v>594.08059123958526</v>
      </c>
      <c r="Q389" s="165">
        <f t="shared" si="115"/>
        <v>570.49797972539875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942.67847625934883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923.8293784958862</v>
      </c>
      <c r="L390" s="164">
        <f t="shared" si="115"/>
        <v>921.01213672191352</v>
      </c>
      <c r="M390" s="164">
        <f t="shared" si="115"/>
        <v>918.57900336147804</v>
      </c>
      <c r="N390" s="164">
        <f t="shared" si="115"/>
        <v>901.62864041560226</v>
      </c>
      <c r="O390" s="164">
        <f t="shared" si="115"/>
        <v>882.6655000212445</v>
      </c>
      <c r="P390" s="164">
        <f t="shared" si="115"/>
        <v>852.209357725421</v>
      </c>
      <c r="Q390" s="164">
        <f t="shared" si="115"/>
        <v>852.32820803680977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1984.7065615894071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1716.3778840723808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795.35468122856298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921.0232028438179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1028.4668473263418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846.35970447725538</v>
      </c>
      <c r="L395" s="157">
        <f t="shared" si="118"/>
        <v>858.30514639328987</v>
      </c>
      <c r="M395" s="157">
        <f t="shared" si="118"/>
        <v>855.6146311131655</v>
      </c>
      <c r="N395" s="157">
        <f t="shared" si="118"/>
        <v>847.3675618482539</v>
      </c>
      <c r="O395" s="157">
        <f t="shared" si="118"/>
        <v>914.50499192853761</v>
      </c>
      <c r="P395" s="157">
        <f t="shared" si="118"/>
        <v>856.06203367933756</v>
      </c>
      <c r="Q395" s="157">
        <f t="shared" si="118"/>
        <v>1089.7153274923808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1028.4668473263418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846.35970447725538</v>
      </c>
      <c r="L397" s="57">
        <f t="shared" si="120"/>
        <v>858.30514639328987</v>
      </c>
      <c r="M397" s="57">
        <f t="shared" si="120"/>
        <v>855.6146311131655</v>
      </c>
      <c r="N397" s="57">
        <f t="shared" si="120"/>
        <v>847.3675618482539</v>
      </c>
      <c r="O397" s="57">
        <f t="shared" si="120"/>
        <v>914.50499192853761</v>
      </c>
      <c r="P397" s="57">
        <f t="shared" si="120"/>
        <v>856.06203367933756</v>
      </c>
      <c r="Q397" s="57">
        <f t="shared" si="120"/>
        <v>1089.7153274923808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113.03733548313208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108.54755511990911</v>
      </c>
      <c r="L418" s="184">
        <f>L361/RES_summary!L$21</f>
        <v>113.30729513866166</v>
      </c>
      <c r="M418" s="184">
        <f>M361/RES_summary!M$21</f>
        <v>100.46551228413769</v>
      </c>
      <c r="N418" s="184">
        <f>N361/RES_summary!N$21</f>
        <v>111.83614777830655</v>
      </c>
      <c r="O418" s="184">
        <f>O361/RES_summary!O$21</f>
        <v>106.66185854608094</v>
      </c>
      <c r="P418" s="184">
        <f>P361/RES_summary!P$21</f>
        <v>90.272365643363571</v>
      </c>
      <c r="Q418" s="184">
        <f>Q361/RES_summary!Q$21</f>
        <v>101.94292272174449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78.417166070506923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76.281008516100883</v>
      </c>
      <c r="L419" s="178">
        <f>L362/RES_summary!L$21</f>
        <v>81.042071186893978</v>
      </c>
      <c r="M419" s="178">
        <f>M362/RES_summary!M$21</f>
        <v>70.249905393977883</v>
      </c>
      <c r="N419" s="178">
        <f>N362/RES_summary!N$21</f>
        <v>76.350591774105411</v>
      </c>
      <c r="O419" s="178">
        <f>O362/RES_summary!O$21</f>
        <v>76.253430633278143</v>
      </c>
      <c r="P419" s="178">
        <f>P362/RES_summary!P$21</f>
        <v>59.426257581544526</v>
      </c>
      <c r="Q419" s="178">
        <f>Q362/RES_summary!Q$21</f>
        <v>66.183709378043659</v>
      </c>
    </row>
    <row r="420" spans="1:17" ht="12" customHeight="1" x14ac:dyDescent="0.25">
      <c r="A420" s="23" t="s">
        <v>149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77.89321281561817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76.047955571067618</v>
      </c>
      <c r="L420" s="177">
        <f>L363/RES_summary!L$21</f>
        <v>80.765225384098486</v>
      </c>
      <c r="M420" s="177">
        <f>M363/RES_summary!M$21</f>
        <v>69.932358279657194</v>
      </c>
      <c r="N420" s="177">
        <f>N363/RES_summary!N$21</f>
        <v>76.138773587356511</v>
      </c>
      <c r="O420" s="177">
        <f>O363/RES_summary!O$21</f>
        <v>76.025530371848319</v>
      </c>
      <c r="P420" s="177">
        <f>P363/RES_summary!P$21</f>
        <v>59.272460002305287</v>
      </c>
      <c r="Q420" s="177">
        <f>Q363/RES_summary!Q$21</f>
        <v>65.861706575162728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0.523953254888753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0.23305294503326884</v>
      </c>
      <c r="L421" s="177">
        <f>L364/RES_summary!L$21</f>
        <v>0.27684580279550014</v>
      </c>
      <c r="M421" s="177">
        <f>M364/RES_summary!M$21</f>
        <v>0.31754711432069316</v>
      </c>
      <c r="N421" s="177">
        <f>N364/RES_summary!N$21</f>
        <v>0.21181818674891351</v>
      </c>
      <c r="O421" s="177">
        <f>O364/RES_summary!O$21</f>
        <v>0.22790026142981834</v>
      </c>
      <c r="P421" s="177">
        <f>P364/RES_summary!P$21</f>
        <v>0.15379757923923612</v>
      </c>
      <c r="Q421" s="177">
        <f>Q364/RES_summary!Q$21</f>
        <v>0.32200280288092542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1.785762595330121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4.1962344789481314</v>
      </c>
      <c r="L422" s="178">
        <f>L365/RES_summary!L$21</f>
        <v>2.5651655165811955</v>
      </c>
      <c r="M422" s="178">
        <f>M365/RES_summary!M$21</f>
        <v>2.5146493188628485</v>
      </c>
      <c r="N422" s="178">
        <f>N365/RES_summary!N$21</f>
        <v>8.6356953506230809</v>
      </c>
      <c r="O422" s="178">
        <f>O365/RES_summary!O$21</f>
        <v>3.3638495311300676</v>
      </c>
      <c r="P422" s="178">
        <f>P365/RES_summary!P$21</f>
        <v>4.8648595038437046</v>
      </c>
      <c r="Q422" s="178">
        <f>Q365/RES_summary!Q$21</f>
        <v>9.0199655030690185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1.785762595330121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4.1962344789481314</v>
      </c>
      <c r="L423" s="177">
        <f>L366/RES_summary!L$21</f>
        <v>2.5651655165811955</v>
      </c>
      <c r="M423" s="177">
        <f>M366/RES_summary!M$21</f>
        <v>2.5146493188628485</v>
      </c>
      <c r="N423" s="177">
        <f>N366/RES_summary!N$21</f>
        <v>8.6356953506230809</v>
      </c>
      <c r="O423" s="177">
        <f>O366/RES_summary!O$21</f>
        <v>3.3638495311300676</v>
      </c>
      <c r="P423" s="177">
        <f>P366/RES_summary!P$21</f>
        <v>4.8648595038437046</v>
      </c>
      <c r="Q423" s="177">
        <f>Q366/RES_summary!Q$21</f>
        <v>9.0199655030690185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19.900015673216402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17.939206173421045</v>
      </c>
      <c r="L424" s="178">
        <f>L367/RES_summary!L$21</f>
        <v>19.47157436921237</v>
      </c>
      <c r="M424" s="178">
        <f>M367/RES_summary!M$21</f>
        <v>17.677696927333017</v>
      </c>
      <c r="N424" s="178">
        <f>N367/RES_summary!N$21</f>
        <v>17.007247148066185</v>
      </c>
      <c r="O424" s="178">
        <f>O367/RES_summary!O$21</f>
        <v>16.559810411605163</v>
      </c>
      <c r="P424" s="178">
        <f>P367/RES_summary!P$21</f>
        <v>16.287841428948752</v>
      </c>
      <c r="Q424" s="178">
        <f>Q367/RES_summary!Q$21</f>
        <v>14.566016052509031</v>
      </c>
    </row>
    <row r="425" spans="1:17" ht="12" customHeight="1" x14ac:dyDescent="0.25">
      <c r="A425" s="167" t="s">
        <v>148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19.925681391196573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18.201829703513535</v>
      </c>
      <c r="L425" s="183">
        <f>L368/RES_summary!L$21</f>
        <v>18.096892011048475</v>
      </c>
      <c r="M425" s="183">
        <f>M368/RES_summary!M$21</f>
        <v>17.875414990063849</v>
      </c>
      <c r="N425" s="183">
        <f>N368/RES_summary!N$21</f>
        <v>17.382655365168986</v>
      </c>
      <c r="O425" s="183">
        <f>O368/RES_summary!O$21</f>
        <v>16.828192487683246</v>
      </c>
      <c r="P425" s="183">
        <f>P368/RES_summary!P$21</f>
        <v>16.701514655073257</v>
      </c>
      <c r="Q425" s="183">
        <f>Q368/RES_summary!Q$21</f>
        <v>0</v>
      </c>
    </row>
    <row r="426" spans="1:17" ht="12" customHeight="1" x14ac:dyDescent="0.25">
      <c r="A426" s="167" t="s">
        <v>147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17.906941604716895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16.722951684686947</v>
      </c>
      <c r="L426" s="183">
        <f>L369/RES_summary!L$21</f>
        <v>16.675481207495963</v>
      </c>
      <c r="M426" s="183">
        <f>M369/RES_summary!M$21</f>
        <v>16.375452278821363</v>
      </c>
      <c r="N426" s="183">
        <f>N369/RES_summary!N$21</f>
        <v>15.945600320811732</v>
      </c>
      <c r="O426" s="183">
        <f>O369/RES_summary!O$21</f>
        <v>15.44803568761329</v>
      </c>
      <c r="P426" s="183">
        <f>P369/RES_summary!P$21</f>
        <v>15.031615032938987</v>
      </c>
      <c r="Q426" s="183">
        <f>Q369/RES_summary!Q$21</f>
        <v>14.566016052509031</v>
      </c>
    </row>
    <row r="427" spans="1:17" ht="12" customHeight="1" x14ac:dyDescent="0.25">
      <c r="A427" s="166" t="s">
        <v>61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7.9702725564789594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7.3404733815352596</v>
      </c>
      <c r="L427" s="182">
        <f>L370/RES_summary!L$21</f>
        <v>7.2975221266377899</v>
      </c>
      <c r="M427" s="182">
        <f>M370/RES_summary!M$21</f>
        <v>7.1661414894200499</v>
      </c>
      <c r="N427" s="182">
        <f>N370/RES_summary!N$21</f>
        <v>6.9764043557525008</v>
      </c>
      <c r="O427" s="182">
        <f>O370/RES_summary!O$21</f>
        <v>6.756473773741142</v>
      </c>
      <c r="P427" s="182">
        <f>P370/RES_summary!P$21</f>
        <v>6.719129546933698</v>
      </c>
      <c r="Q427" s="182">
        <f>Q370/RES_summary!Q$21</f>
        <v>6.36416160644551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9.9366690482379347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9.3824783031516859</v>
      </c>
      <c r="L428" s="181">
        <f>L371/RES_summary!L$21</f>
        <v>9.3779590808581723</v>
      </c>
      <c r="M428" s="181">
        <f>M371/RES_summary!M$21</f>
        <v>9.2093107894013144</v>
      </c>
      <c r="N428" s="181">
        <f>N371/RES_summary!N$21</f>
        <v>8.9691959650592317</v>
      </c>
      <c r="O428" s="181">
        <f>O371/RES_summary!O$21</f>
        <v>8.6915619138721461</v>
      </c>
      <c r="P428" s="181">
        <f>P371/RES_summary!P$21</f>
        <v>8.3124854860052899</v>
      </c>
      <c r="Q428" s="181">
        <f>Q371/RES_summary!Q$21</f>
        <v>8.2018544460635194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27.418507876268905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20.369435742341562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10.988433317987401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9.3810024243541648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12.934391144078646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10.131105951439027</v>
      </c>
      <c r="L433" s="178">
        <f>L376/RES_summary!L$21</f>
        <v>10.228484065974104</v>
      </c>
      <c r="M433" s="178">
        <f>M376/RES_summary!M$21</f>
        <v>10.023260643963933</v>
      </c>
      <c r="N433" s="178">
        <f>N376/RES_summary!N$21</f>
        <v>9.8426135055118635</v>
      </c>
      <c r="O433" s="178">
        <f>O376/RES_summary!O$21</f>
        <v>10.484767970067569</v>
      </c>
      <c r="P433" s="178">
        <f>P376/RES_summary!P$21</f>
        <v>9.6934071290265997</v>
      </c>
      <c r="Q433" s="178">
        <f>Q376/RES_summary!Q$21</f>
        <v>12.173231788122767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12.934391144078646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10.131105951439027</v>
      </c>
      <c r="L435" s="176">
        <f>L378/RES_summary!L$21</f>
        <v>10.228484065974104</v>
      </c>
      <c r="M435" s="176">
        <f>M378/RES_summary!M$21</f>
        <v>10.023260643963933</v>
      </c>
      <c r="N435" s="176">
        <f>N378/RES_summary!N$21</f>
        <v>9.8426135055118635</v>
      </c>
      <c r="O435" s="176">
        <f>O378/RES_summary!O$21</f>
        <v>10.484767970067569</v>
      </c>
      <c r="P435" s="176">
        <f>P378/RES_summary!P$21</f>
        <v>9.6934071290265997</v>
      </c>
      <c r="Q435" s="176">
        <f>Q378/RES_summary!Q$21</f>
        <v>12.173231788122767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92.986017187888052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96.725345505825445</v>
      </c>
      <c r="L437" s="184">
        <f>L380/RES_summary!L$21</f>
        <v>97.864794774005929</v>
      </c>
      <c r="M437" s="184">
        <f>M380/RES_summary!M$21</f>
        <v>88.770372494900386</v>
      </c>
      <c r="N437" s="184">
        <f>N380/RES_summary!N$21</f>
        <v>112.52674995398434</v>
      </c>
      <c r="O437" s="184">
        <f>O380/RES_summary!O$21</f>
        <v>97.386940319720935</v>
      </c>
      <c r="P437" s="184">
        <f>P380/RES_summary!P$21</f>
        <v>88.502036148623631</v>
      </c>
      <c r="Q437" s="184">
        <f>Q380/RES_summary!Q$21</f>
        <v>111.57600095982932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61.876542022659542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61.815225891387925</v>
      </c>
      <c r="L438" s="178">
        <f>L381/RES_summary!L$21</f>
        <v>65.968539793120499</v>
      </c>
      <c r="M438" s="178">
        <f>M381/RES_summary!M$21</f>
        <v>57.664750214728706</v>
      </c>
      <c r="N438" s="178">
        <f>N381/RES_summary!N$21</f>
        <v>62.867423338214429</v>
      </c>
      <c r="O438" s="178">
        <f>O381/RES_summary!O$21</f>
        <v>63.002784126566965</v>
      </c>
      <c r="P438" s="178">
        <f>P381/RES_summary!P$21</f>
        <v>49.20755391793093</v>
      </c>
      <c r="Q438" s="178">
        <f>Q381/RES_summary!Q$21</f>
        <v>54.713620917489067</v>
      </c>
    </row>
    <row r="439" spans="1:17" ht="12" customHeight="1" x14ac:dyDescent="0.25">
      <c r="A439" s="23" t="s">
        <v>149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61.35258876777079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61.576757677457145</v>
      </c>
      <c r="L439" s="177">
        <f>L382/RES_summary!L$21</f>
        <v>65.688877443218942</v>
      </c>
      <c r="M439" s="177">
        <f>M382/RES_summary!M$21</f>
        <v>57.346122870121235</v>
      </c>
      <c r="N439" s="177">
        <f>N382/RES_summary!N$21</f>
        <v>62.654331913162004</v>
      </c>
      <c r="O439" s="177">
        <f>O382/RES_summary!O$21</f>
        <v>62.773316376797737</v>
      </c>
      <c r="P439" s="177">
        <f>P382/RES_summary!P$21</f>
        <v>49.052445661389527</v>
      </c>
      <c r="Q439" s="177">
        <f>Q382/RES_summary!Q$21</f>
        <v>54.389567232027943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0.523953254888753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0.23846821393077874</v>
      </c>
      <c r="L440" s="177">
        <f>L383/RES_summary!L$21</f>
        <v>0.27966234990155275</v>
      </c>
      <c r="M440" s="177">
        <f>M383/RES_summary!M$21</f>
        <v>0.31862734460747694</v>
      </c>
      <c r="N440" s="177">
        <f>N383/RES_summary!N$21</f>
        <v>0.21309142505242765</v>
      </c>
      <c r="O440" s="177">
        <f>O383/RES_summary!O$21</f>
        <v>0.22946774976922257</v>
      </c>
      <c r="P440" s="177">
        <f>P383/RES_summary!P$21</f>
        <v>0.15510825654140045</v>
      </c>
      <c r="Q440" s="177">
        <f>Q383/RES_summary!Q$21</f>
        <v>0.32405368546112101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3.557255452610451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10.678698433177903</v>
      </c>
      <c r="L441" s="178">
        <f>L384/RES_summary!L$21</f>
        <v>6.7864856188411036</v>
      </c>
      <c r="M441" s="178">
        <f>M384/RES_summary!M$21</f>
        <v>7.1645882751387431</v>
      </c>
      <c r="N441" s="178">
        <f>N384/RES_summary!N$21</f>
        <v>26.247234831849919</v>
      </c>
      <c r="O441" s="178">
        <f>O384/RES_summary!O$21</f>
        <v>10.846622866451574</v>
      </c>
      <c r="P441" s="178">
        <f>P384/RES_summary!P$21</f>
        <v>16.588528357183648</v>
      </c>
      <c r="Q441" s="178">
        <f>Q384/RES_summary!Q$21</f>
        <v>32.638922912871799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3.557255452610451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10.678698433177903</v>
      </c>
      <c r="L442" s="177">
        <f>L385/RES_summary!L$21</f>
        <v>6.7864856188411036</v>
      </c>
      <c r="M442" s="177">
        <f>M385/RES_summary!M$21</f>
        <v>7.1645882751387431</v>
      </c>
      <c r="N442" s="177">
        <f>N385/RES_summary!N$21</f>
        <v>26.247234831849919</v>
      </c>
      <c r="O442" s="177">
        <f>O385/RES_summary!O$21</f>
        <v>10.846622866451574</v>
      </c>
      <c r="P442" s="177">
        <f>P385/RES_summary!P$21</f>
        <v>16.588528357183648</v>
      </c>
      <c r="Q442" s="177">
        <f>Q385/RES_summary!Q$21</f>
        <v>32.638922912871799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16.711264979548581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15.581715983446944</v>
      </c>
      <c r="L443" s="178">
        <f>L386/RES_summary!L$21</f>
        <v>16.367576294280227</v>
      </c>
      <c r="M443" s="178">
        <f>M386/RES_summary!M$21</f>
        <v>15.362979177908478</v>
      </c>
      <c r="N443" s="178">
        <f>N386/RES_summary!N$21</f>
        <v>14.976184598176863</v>
      </c>
      <c r="O443" s="178">
        <f>O386/RES_summary!O$21</f>
        <v>14.525098921033095</v>
      </c>
      <c r="P443" s="178">
        <f>P386/RES_summary!P$21</f>
        <v>14.355662750174961</v>
      </c>
      <c r="Q443" s="178">
        <f>Q386/RES_summary!Q$21</f>
        <v>13.717492408657998</v>
      </c>
    </row>
    <row r="444" spans="1:17" ht="12" customHeight="1" x14ac:dyDescent="0.25">
      <c r="A444" s="167" t="s">
        <v>148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16.712419163346286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15.55090157307581</v>
      </c>
      <c r="L444" s="183">
        <f>L387/RES_summary!L$21</f>
        <v>15.512188047908971</v>
      </c>
      <c r="M444" s="183">
        <f>M387/RES_summary!M$21</f>
        <v>15.362332996183509</v>
      </c>
      <c r="N444" s="183">
        <f>N387/RES_summary!N$21</f>
        <v>14.974728714537253</v>
      </c>
      <c r="O444" s="183">
        <f>O387/RES_summary!O$21</f>
        <v>14.524760380727518</v>
      </c>
      <c r="P444" s="183">
        <f>P387/RES_summary!P$21</f>
        <v>14.437364251226992</v>
      </c>
      <c r="Q444" s="183">
        <f>Q387/RES_summary!Q$21</f>
        <v>0</v>
      </c>
    </row>
    <row r="445" spans="1:17" ht="12" customHeight="1" x14ac:dyDescent="0.25">
      <c r="A445" s="167" t="s">
        <v>147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16.621636713576727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15.724422788577426</v>
      </c>
      <c r="L445" s="183">
        <f>L388/RES_summary!L$21</f>
        <v>15.634796228906476</v>
      </c>
      <c r="M445" s="183">
        <f>M388/RES_summary!M$21</f>
        <v>15.367235170920347</v>
      </c>
      <c r="N445" s="183">
        <f>N388/RES_summary!N$21</f>
        <v>14.980301807594312</v>
      </c>
      <c r="O445" s="183">
        <f>O388/RES_summary!O$21</f>
        <v>14.526501326738757</v>
      </c>
      <c r="P445" s="183">
        <f>P388/RES_summary!P$21</f>
        <v>14.107554882095789</v>
      </c>
      <c r="Q445" s="183">
        <f>Q388/RES_summary!Q$21</f>
        <v>13.717492408657998</v>
      </c>
    </row>
    <row r="446" spans="1:17" ht="12" customHeight="1" x14ac:dyDescent="0.25">
      <c r="A446" s="166" t="s">
        <v>61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6.6849676653387915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6.2829858501265505</v>
      </c>
      <c r="L446" s="182">
        <f>L389/RES_summary!L$21</f>
        <v>6.2539065175828759</v>
      </c>
      <c r="M446" s="182">
        <f>M389/RES_summary!M$21</f>
        <v>6.1579243815190328</v>
      </c>
      <c r="N446" s="182">
        <f>N389/RES_summary!N$21</f>
        <v>6.0042023331659253</v>
      </c>
      <c r="O446" s="182">
        <f>O389/RES_summary!O$21</f>
        <v>5.8278446859334663</v>
      </c>
      <c r="P446" s="182">
        <f>P389/RES_summary!P$21</f>
        <v>5.794843939348393</v>
      </c>
      <c r="Q446" s="182">
        <f>Q389/RES_summary!Q$21</f>
        <v>5.5001810996648457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9.9366690482379347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9.4414369384508738</v>
      </c>
      <c r="L447" s="181">
        <f>L390/RES_summary!L$21</f>
        <v>9.3808897113236025</v>
      </c>
      <c r="M447" s="181">
        <f>M390/RES_summary!M$21</f>
        <v>9.2093107894013126</v>
      </c>
      <c r="N447" s="181">
        <f>N390/RES_summary!N$21</f>
        <v>8.976099474428386</v>
      </c>
      <c r="O447" s="181">
        <f>O390/RES_summary!O$21</f>
        <v>8.6986566408052894</v>
      </c>
      <c r="P447" s="181">
        <f>P390/RES_summary!P$21</f>
        <v>8.3127109427473957</v>
      </c>
      <c r="Q447" s="181">
        <f>Q390/RES_summary!Q$21</f>
        <v>8.2173113089931569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20.215057566860324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17.482018956607394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8.1010165322532259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9.3810024243541683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10.840954733069477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8.6497051978126809</v>
      </c>
      <c r="L452" s="178">
        <f>L395/RES_summary!L$21</f>
        <v>8.7421930677640969</v>
      </c>
      <c r="M452" s="178">
        <f>M395/RES_summary!M$21</f>
        <v>8.5780548271244577</v>
      </c>
      <c r="N452" s="178">
        <f>N395/RES_summary!N$21</f>
        <v>8.4359071857431154</v>
      </c>
      <c r="O452" s="178">
        <f>O395/RES_summary!O$21</f>
        <v>9.0124344056693015</v>
      </c>
      <c r="P452" s="178">
        <f>P395/RES_summary!P$21</f>
        <v>8.3502911233340775</v>
      </c>
      <c r="Q452" s="178">
        <f>Q395/RES_summary!Q$21</f>
        <v>10.505964720810461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10.840954733069477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8.6497051978126809</v>
      </c>
      <c r="L454" s="176">
        <f>L397/RES_summary!L$21</f>
        <v>8.7421930677640969</v>
      </c>
      <c r="M454" s="176">
        <f>M397/RES_summary!M$21</f>
        <v>8.5780548271244577</v>
      </c>
      <c r="N454" s="176">
        <f>N397/RES_summary!N$21</f>
        <v>8.4359071857431154</v>
      </c>
      <c r="O454" s="176">
        <f>O397/RES_summary!O$21</f>
        <v>9.0124344056693015</v>
      </c>
      <c r="P454" s="176">
        <f>P397/RES_summary!P$21</f>
        <v>8.3502911233340775</v>
      </c>
      <c r="Q454" s="176">
        <f>Q397/RES_summary!Q$21</f>
        <v>10.505964720810461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6257</v>
      </c>
      <c r="C5" s="151">
        <f>RES_hhdet_num!C$143</f>
        <v>7623</v>
      </c>
      <c r="D5" s="151">
        <f>RES_hhdet_num!D$143</f>
        <v>9476</v>
      </c>
      <c r="E5" s="151">
        <f>RES_hhdet_num!E$143</f>
        <v>11524</v>
      </c>
      <c r="F5" s="151">
        <f>RES_hhdet_num!F$143</f>
        <v>18890.999999999996</v>
      </c>
      <c r="G5" s="151">
        <f>RES_hhdet_num!G$143</f>
        <v>27369.999999999996</v>
      </c>
      <c r="H5" s="151">
        <f>RES_hhdet_num!H$143</f>
        <v>29134.999999999996</v>
      </c>
      <c r="I5" s="151">
        <f>RES_hhdet_num!I$143</f>
        <v>36213</v>
      </c>
      <c r="J5" s="151">
        <f>RES_hhdet_num!J$143</f>
        <v>43560</v>
      </c>
      <c r="K5" s="151">
        <f>RES_hhdet_num!K$143</f>
        <v>57767.000000000015</v>
      </c>
      <c r="L5" s="151">
        <f>RES_hhdet_num!L$143</f>
        <v>91757.999999999985</v>
      </c>
      <c r="M5" s="151">
        <f>RES_hhdet_num!M$143</f>
        <v>121303.00000000003</v>
      </c>
      <c r="N5" s="151">
        <f>RES_hhdet_num!N$143</f>
        <v>129869.00000000001</v>
      </c>
      <c r="O5" s="151">
        <f>RES_hhdet_num!O$143</f>
        <v>147661</v>
      </c>
      <c r="P5" s="151">
        <f>RES_hhdet_num!P$143</f>
        <v>147941.00000000003</v>
      </c>
      <c r="Q5" s="151">
        <f>RES_hhdet_num!Q$143</f>
        <v>151695.00000000003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6257</v>
      </c>
      <c r="C7" s="67">
        <f>RES_hhdet_num!C$145</f>
        <v>7623</v>
      </c>
      <c r="D7" s="67">
        <f>RES_hhdet_num!D$145</f>
        <v>9476</v>
      </c>
      <c r="E7" s="67">
        <f>RES_hhdet_num!E$145</f>
        <v>11524</v>
      </c>
      <c r="F7" s="67">
        <f>RES_hhdet_num!F$145</f>
        <v>18890.999999999996</v>
      </c>
      <c r="G7" s="67">
        <f>RES_hhdet_num!G$145</f>
        <v>27369.999999999996</v>
      </c>
      <c r="H7" s="67">
        <f>RES_hhdet_num!H$145</f>
        <v>29134.999999999996</v>
      </c>
      <c r="I7" s="67">
        <f>RES_hhdet_num!I$145</f>
        <v>36213</v>
      </c>
      <c r="J7" s="67">
        <f>RES_hhdet_num!J$145</f>
        <v>43560</v>
      </c>
      <c r="K7" s="67">
        <f>RES_hhdet_num!K$145</f>
        <v>57767.000000000015</v>
      </c>
      <c r="L7" s="67">
        <f>RES_hhdet_num!L$145</f>
        <v>91757.999999999985</v>
      </c>
      <c r="M7" s="67">
        <f>RES_hhdet_num!M$145</f>
        <v>121303.00000000003</v>
      </c>
      <c r="N7" s="67">
        <f>RES_hhdet_num!N$145</f>
        <v>129869.00000000001</v>
      </c>
      <c r="O7" s="67">
        <f>RES_hhdet_num!O$145</f>
        <v>147661</v>
      </c>
      <c r="P7" s="67">
        <f>RES_hhdet_num!P$145</f>
        <v>147941.00000000003</v>
      </c>
      <c r="Q7" s="67">
        <f>RES_hhdet_num!Q$145</f>
        <v>151695.00000000003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3754.2</v>
      </c>
      <c r="C9" s="67">
        <f>RES_hhdet_num!C$147</f>
        <v>4573.8</v>
      </c>
      <c r="D9" s="67">
        <f>RES_hhdet_num!D$147</f>
        <v>5685.5999999999995</v>
      </c>
      <c r="E9" s="67">
        <f>RES_hhdet_num!E$147</f>
        <v>6914.4</v>
      </c>
      <c r="F9" s="67">
        <f>RES_hhdet_num!F$147</f>
        <v>11334.599999999999</v>
      </c>
      <c r="G9" s="67">
        <f>RES_hhdet_num!G$147</f>
        <v>16421.999999999996</v>
      </c>
      <c r="H9" s="67">
        <f>RES_hhdet_num!H$147</f>
        <v>17480.999999999996</v>
      </c>
      <c r="I9" s="67">
        <f>RES_hhdet_num!I$147</f>
        <v>21727.8</v>
      </c>
      <c r="J9" s="67">
        <f>RES_hhdet_num!J$147</f>
        <v>26136</v>
      </c>
      <c r="K9" s="67">
        <f>RES_hhdet_num!K$147</f>
        <v>34660.200000000004</v>
      </c>
      <c r="L9" s="67">
        <f>RES_hhdet_num!L$147</f>
        <v>55054.799999999996</v>
      </c>
      <c r="M9" s="67">
        <f>RES_hhdet_num!M$147</f>
        <v>72781.800000000017</v>
      </c>
      <c r="N9" s="67">
        <f>RES_hhdet_num!N$147</f>
        <v>77921.399999999994</v>
      </c>
      <c r="O9" s="67">
        <f>RES_hhdet_num!O$147</f>
        <v>88596.6</v>
      </c>
      <c r="P9" s="67">
        <f>RES_hhdet_num!P$147</f>
        <v>88764.6</v>
      </c>
      <c r="Q9" s="67">
        <f>RES_hhdet_num!Q$147</f>
        <v>91017.000000000015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6170</v>
      </c>
      <c r="C11" s="67">
        <f>RES_hhdet_num!C$149</f>
        <v>6060</v>
      </c>
      <c r="D11" s="67">
        <f>RES_hhdet_num!D$149</f>
        <v>6284</v>
      </c>
      <c r="E11" s="67">
        <f>RES_hhdet_num!E$149</f>
        <v>6350</v>
      </c>
      <c r="F11" s="67">
        <f>RES_hhdet_num!F$149</f>
        <v>6084.9999999999991</v>
      </c>
      <c r="G11" s="67">
        <f>RES_hhdet_num!G$149</f>
        <v>6013.9999999999991</v>
      </c>
      <c r="H11" s="67">
        <f>RES_hhdet_num!H$149</f>
        <v>5560.9999999999991</v>
      </c>
      <c r="I11" s="67">
        <f>RES_hhdet_num!I$149</f>
        <v>5104.0000000000009</v>
      </c>
      <c r="J11" s="67">
        <f>RES_hhdet_num!J$149</f>
        <v>5043.0000000000009</v>
      </c>
      <c r="K11" s="67">
        <f>RES_hhdet_num!K$149</f>
        <v>4576.0000000000018</v>
      </c>
      <c r="L11" s="67">
        <f>RES_hhdet_num!L$149</f>
        <v>4205.9999999999991</v>
      </c>
      <c r="M11" s="67">
        <f>RES_hhdet_num!M$149</f>
        <v>3763.9999999999991</v>
      </c>
      <c r="N11" s="67">
        <f>RES_hhdet_num!N$149</f>
        <v>3461.9999999999995</v>
      </c>
      <c r="O11" s="67">
        <f>RES_hhdet_num!O$149</f>
        <v>3287.0000000000009</v>
      </c>
      <c r="P11" s="67">
        <f>RES_hhdet_num!P$149</f>
        <v>3253.0000000000005</v>
      </c>
      <c r="Q11" s="67">
        <f>RES_hhdet_num!Q$149</f>
        <v>3384.0000000000005</v>
      </c>
    </row>
    <row r="12" spans="1:17" ht="12" customHeight="1" x14ac:dyDescent="0.25">
      <c r="A12" s="23" t="s">
        <v>143</v>
      </c>
      <c r="B12" s="67">
        <f>RES_hhdet_num!B$150</f>
        <v>31</v>
      </c>
      <c r="C12" s="67">
        <f>RES_hhdet_num!C$150</f>
        <v>33</v>
      </c>
      <c r="D12" s="67">
        <f>RES_hhdet_num!D$150</f>
        <v>39.000000000000007</v>
      </c>
      <c r="E12" s="67">
        <f>RES_hhdet_num!E$150</f>
        <v>44.000000000000007</v>
      </c>
      <c r="F12" s="67">
        <f>RES_hhdet_num!F$150</f>
        <v>47.999999999999993</v>
      </c>
      <c r="G12" s="67">
        <f>RES_hhdet_num!G$150</f>
        <v>68.999999999999972</v>
      </c>
      <c r="H12" s="67">
        <f>RES_hhdet_num!H$150</f>
        <v>81.000000000000043</v>
      </c>
      <c r="I12" s="67">
        <f>RES_hhdet_num!I$150</f>
        <v>110.99999999999999</v>
      </c>
      <c r="J12" s="67">
        <f>RES_hhdet_num!J$150</f>
        <v>140.00000000000003</v>
      </c>
      <c r="K12" s="67">
        <f>RES_hhdet_num!K$150</f>
        <v>162.00000000000003</v>
      </c>
      <c r="L12" s="67">
        <f>RES_hhdet_num!L$150</f>
        <v>226.99999999999997</v>
      </c>
      <c r="M12" s="67">
        <f>RES_hhdet_num!M$150</f>
        <v>211.00000000000003</v>
      </c>
      <c r="N12" s="67">
        <f>RES_hhdet_num!N$150</f>
        <v>218.00000000000003</v>
      </c>
      <c r="O12" s="67">
        <f>RES_hhdet_num!O$150</f>
        <v>228.00000000000009</v>
      </c>
      <c r="P12" s="67">
        <f>RES_hhdet_num!P$150</f>
        <v>245.00000000000009</v>
      </c>
      <c r="Q12" s="67">
        <f>RES_hhdet_num!Q$150</f>
        <v>271.99999999999994</v>
      </c>
    </row>
    <row r="13" spans="1:17" ht="12" customHeight="1" x14ac:dyDescent="0.25">
      <c r="A13" s="23" t="s">
        <v>142</v>
      </c>
      <c r="B13" s="67">
        <f>RES_hhdet_num!B$153</f>
        <v>56</v>
      </c>
      <c r="C13" s="67">
        <f>RES_hhdet_num!C$153</f>
        <v>1522</v>
      </c>
      <c r="D13" s="67">
        <f>RES_hhdet_num!D$153</f>
        <v>3134</v>
      </c>
      <c r="E13" s="67">
        <f>RES_hhdet_num!E$153</f>
        <v>5095</v>
      </c>
      <c r="F13" s="67">
        <f>RES_hhdet_num!F$153</f>
        <v>12658.999999999998</v>
      </c>
      <c r="G13" s="67">
        <f>RES_hhdet_num!G$153</f>
        <v>21046.999999999996</v>
      </c>
      <c r="H13" s="67">
        <f>RES_hhdet_num!H$153</f>
        <v>23156.999999999996</v>
      </c>
      <c r="I13" s="67">
        <f>RES_hhdet_num!I$153</f>
        <v>30340</v>
      </c>
      <c r="J13" s="67">
        <f>RES_hhdet_num!J$153</f>
        <v>37342</v>
      </c>
      <c r="K13" s="67">
        <f>RES_hhdet_num!K$153</f>
        <v>51215.000000000015</v>
      </c>
      <c r="L13" s="67">
        <f>RES_hhdet_num!L$153</f>
        <v>82857.999999999985</v>
      </c>
      <c r="M13" s="67">
        <f>RES_hhdet_num!M$153</f>
        <v>111107.00000000003</v>
      </c>
      <c r="N13" s="67">
        <f>RES_hhdet_num!N$153</f>
        <v>118720.00000000001</v>
      </c>
      <c r="O13" s="67">
        <f>RES_hhdet_num!O$153</f>
        <v>134791</v>
      </c>
      <c r="P13" s="67">
        <f>RES_hhdet_num!P$153</f>
        <v>134328.00000000003</v>
      </c>
      <c r="Q13" s="67">
        <f>RES_hhdet_num!Q$153</f>
        <v>137030.00000000003</v>
      </c>
    </row>
    <row r="14" spans="1:17" ht="12" customHeight="1" x14ac:dyDescent="0.25">
      <c r="A14" s="23" t="s">
        <v>141</v>
      </c>
      <c r="B14" s="67">
        <f>RES_hhdet_num!B$154</f>
        <v>0</v>
      </c>
      <c r="C14" s="67">
        <f>RES_hhdet_num!C$154</f>
        <v>8</v>
      </c>
      <c r="D14" s="67">
        <f>RES_hhdet_num!D$154</f>
        <v>19</v>
      </c>
      <c r="E14" s="67">
        <f>RES_hhdet_num!E$154</f>
        <v>35</v>
      </c>
      <c r="F14" s="67">
        <f>RES_hhdet_num!F$154</f>
        <v>98.999999999999986</v>
      </c>
      <c r="G14" s="67">
        <f>RES_hhdet_num!G$154</f>
        <v>239.99999999999997</v>
      </c>
      <c r="H14" s="67">
        <f>RES_hhdet_num!H$154</f>
        <v>335.99999999999994</v>
      </c>
      <c r="I14" s="67">
        <f>RES_hhdet_num!I$154</f>
        <v>658</v>
      </c>
      <c r="J14" s="67">
        <f>RES_hhdet_num!J$154</f>
        <v>1035</v>
      </c>
      <c r="K14" s="67">
        <f>RES_hhdet_num!K$154</f>
        <v>1814.0000000000005</v>
      </c>
      <c r="L14" s="67">
        <f>RES_hhdet_num!L$154</f>
        <v>4466.9999999999991</v>
      </c>
      <c r="M14" s="67">
        <f>RES_hhdet_num!M$154</f>
        <v>6221</v>
      </c>
      <c r="N14" s="67">
        <f>RES_hhdet_num!N$154</f>
        <v>7469</v>
      </c>
      <c r="O14" s="67">
        <f>RES_hhdet_num!O$154</f>
        <v>9355.0000000000018</v>
      </c>
      <c r="P14" s="67">
        <f>RES_hhdet_num!P$154</f>
        <v>10115.000000000004</v>
      </c>
      <c r="Q14" s="67">
        <f>RES_hhdet_num!Q$154</f>
        <v>11009.000000000002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3873</v>
      </c>
      <c r="C16" s="67">
        <f>RES_hhdet_num!C$158</f>
        <v>4354</v>
      </c>
      <c r="D16" s="67">
        <f>RES_hhdet_num!D$158</f>
        <v>4867</v>
      </c>
      <c r="E16" s="67">
        <f>RES_hhdet_num!E$158</f>
        <v>6488</v>
      </c>
      <c r="F16" s="67">
        <f>RES_hhdet_num!F$158</f>
        <v>10102.999999999998</v>
      </c>
      <c r="G16" s="67">
        <f>RES_hhdet_num!G$158</f>
        <v>13955.999999999996</v>
      </c>
      <c r="H16" s="67">
        <f>RES_hhdet_num!H$158</f>
        <v>12213.999999999998</v>
      </c>
      <c r="I16" s="67">
        <f>RES_hhdet_num!I$158</f>
        <v>12345</v>
      </c>
      <c r="J16" s="67">
        <f>RES_hhdet_num!J$158</f>
        <v>19238.000000000007</v>
      </c>
      <c r="K16" s="67">
        <f>RES_hhdet_num!K$158</f>
        <v>25822.000000000007</v>
      </c>
      <c r="L16" s="67">
        <f>RES_hhdet_num!L$158</f>
        <v>43403.999999999993</v>
      </c>
      <c r="M16" s="67">
        <f>RES_hhdet_num!M$158</f>
        <v>54126</v>
      </c>
      <c r="N16" s="67">
        <f>RES_hhdet_num!N$158</f>
        <v>60515</v>
      </c>
      <c r="O16" s="67">
        <f>RES_hhdet_num!O$158</f>
        <v>69517.000000000029</v>
      </c>
      <c r="P16" s="67">
        <f>RES_hhdet_num!P$158</f>
        <v>70692.000000000029</v>
      </c>
      <c r="Q16" s="67">
        <f>RES_hhdet_num!Q$158</f>
        <v>74355.000000000029</v>
      </c>
    </row>
    <row r="17" spans="1:17" ht="12" customHeight="1" x14ac:dyDescent="0.25">
      <c r="A17" s="29" t="s">
        <v>140</v>
      </c>
      <c r="B17" s="83">
        <f>RES_hhdet_num!B$159</f>
        <v>2384</v>
      </c>
      <c r="C17" s="83">
        <f>RES_hhdet_num!C$159</f>
        <v>3269</v>
      </c>
      <c r="D17" s="83">
        <f>RES_hhdet_num!D$159</f>
        <v>4608.9999999999991</v>
      </c>
      <c r="E17" s="83">
        <f>RES_hhdet_num!E$159</f>
        <v>5036</v>
      </c>
      <c r="F17" s="83">
        <f>RES_hhdet_num!F$159</f>
        <v>8787.9999999999982</v>
      </c>
      <c r="G17" s="83">
        <f>RES_hhdet_num!G$159</f>
        <v>13413.999999999998</v>
      </c>
      <c r="H17" s="83">
        <f>RES_hhdet_num!H$159</f>
        <v>16920.999999999996</v>
      </c>
      <c r="I17" s="83">
        <f>RES_hhdet_num!I$159</f>
        <v>23868</v>
      </c>
      <c r="J17" s="83">
        <f>RES_hhdet_num!J$159</f>
        <v>24322</v>
      </c>
      <c r="K17" s="83">
        <f>RES_hhdet_num!K$159</f>
        <v>31945.000000000011</v>
      </c>
      <c r="L17" s="83">
        <f>RES_hhdet_num!L$159</f>
        <v>48353.999999999993</v>
      </c>
      <c r="M17" s="83">
        <f>RES_hhdet_num!M$159</f>
        <v>67177</v>
      </c>
      <c r="N17" s="83">
        <f>RES_hhdet_num!N$159</f>
        <v>69354</v>
      </c>
      <c r="O17" s="83">
        <f>RES_hhdet_num!O$159</f>
        <v>78144.000000000015</v>
      </c>
      <c r="P17" s="83">
        <f>RES_hhdet_num!P$159</f>
        <v>77249.000000000015</v>
      </c>
      <c r="Q17" s="83">
        <f>RES_hhdet_num!Q$159</f>
        <v>77340.000000000029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391.0625</v>
      </c>
      <c r="D21" s="67">
        <f t="shared" ref="D21:Q21" si="0">C7+D35-D7</f>
        <v>391.0625</v>
      </c>
      <c r="E21" s="67">
        <f t="shared" si="0"/>
        <v>391.0625</v>
      </c>
      <c r="F21" s="67">
        <f t="shared" si="0"/>
        <v>391.06250000000364</v>
      </c>
      <c r="G21" s="67">
        <f t="shared" si="0"/>
        <v>391.0625</v>
      </c>
      <c r="H21" s="67">
        <f t="shared" si="0"/>
        <v>391.0625</v>
      </c>
      <c r="I21" s="67">
        <f t="shared" si="0"/>
        <v>391.0625</v>
      </c>
      <c r="J21" s="67">
        <f t="shared" si="0"/>
        <v>391.0625</v>
      </c>
      <c r="K21" s="67">
        <f t="shared" si="0"/>
        <v>391.06249999998545</v>
      </c>
      <c r="L21" s="67">
        <f t="shared" si="0"/>
        <v>391.0625000000291</v>
      </c>
      <c r="M21" s="67">
        <f t="shared" si="0"/>
        <v>391.06249999995634</v>
      </c>
      <c r="N21" s="67">
        <f t="shared" si="0"/>
        <v>391.06250000001455</v>
      </c>
      <c r="O21" s="67">
        <f t="shared" si="0"/>
        <v>391.0625</v>
      </c>
      <c r="P21" s="67">
        <f t="shared" si="0"/>
        <v>391.0624999999709</v>
      </c>
      <c r="Q21" s="67">
        <f t="shared" si="0"/>
        <v>391.0625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409.39999999999964</v>
      </c>
      <c r="D23" s="67">
        <f t="shared" si="1"/>
        <v>458.20000000000073</v>
      </c>
      <c r="E23" s="67">
        <f t="shared" si="1"/>
        <v>478.19999999999982</v>
      </c>
      <c r="F23" s="67">
        <f t="shared" si="1"/>
        <v>1009.8000000000011</v>
      </c>
      <c r="G23" s="67">
        <f t="shared" si="1"/>
        <v>1121.6000000000022</v>
      </c>
      <c r="H23" s="67">
        <f t="shared" si="1"/>
        <v>450</v>
      </c>
      <c r="I23" s="67">
        <f t="shared" si="1"/>
        <v>981.19999999999709</v>
      </c>
      <c r="J23" s="67">
        <f t="shared" si="1"/>
        <v>1007.7999999999993</v>
      </c>
      <c r="K23" s="67">
        <f t="shared" si="1"/>
        <v>1693.7999999999956</v>
      </c>
      <c r="L23" s="67">
        <f t="shared" si="1"/>
        <v>3672.4000000000087</v>
      </c>
      <c r="M23" s="67">
        <f t="shared" si="1"/>
        <v>3227.9999999999709</v>
      </c>
      <c r="N23" s="67">
        <f t="shared" si="1"/>
        <v>1129.4000000000233</v>
      </c>
      <c r="O23" s="67">
        <f t="shared" si="1"/>
        <v>2052.7999999999884</v>
      </c>
      <c r="P23" s="67">
        <f t="shared" si="1"/>
        <v>301</v>
      </c>
      <c r="Q23" s="67">
        <f t="shared" si="1"/>
        <v>648.59999999999127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1044.7602029246709</v>
      </c>
      <c r="D25" s="67">
        <f t="shared" si="2"/>
        <v>906.07293023672082</v>
      </c>
      <c r="E25" s="67">
        <f t="shared" si="2"/>
        <v>1032.2832608345725</v>
      </c>
      <c r="F25" s="67">
        <f t="shared" si="2"/>
        <v>1668.5181658894335</v>
      </c>
      <c r="G25" s="67">
        <f t="shared" si="2"/>
        <v>824.69623374134972</v>
      </c>
      <c r="H25" s="67">
        <f t="shared" si="2"/>
        <v>713.65890039425267</v>
      </c>
      <c r="I25" s="67">
        <f t="shared" si="2"/>
        <v>768.35378715244315</v>
      </c>
      <c r="J25" s="67">
        <f t="shared" si="2"/>
        <v>755.835495851823</v>
      </c>
      <c r="K25" s="67">
        <f t="shared" si="2"/>
        <v>660.28239763613237</v>
      </c>
      <c r="L25" s="67">
        <f t="shared" si="2"/>
        <v>972.60224452966668</v>
      </c>
      <c r="M25" s="67">
        <f t="shared" si="2"/>
        <v>809.52264150943392</v>
      </c>
      <c r="N25" s="67">
        <f t="shared" si="2"/>
        <v>501.55889945652143</v>
      </c>
      <c r="O25" s="67">
        <f t="shared" si="2"/>
        <v>689.4412162162148</v>
      </c>
      <c r="P25" s="67">
        <f t="shared" si="2"/>
        <v>313.10423813607804</v>
      </c>
      <c r="Q25" s="67">
        <f t="shared" si="2"/>
        <v>256.27155253125511</v>
      </c>
    </row>
    <row r="26" spans="1:17" ht="12" customHeight="1" x14ac:dyDescent="0.25">
      <c r="A26" s="23" t="s">
        <v>143</v>
      </c>
      <c r="B26" s="67"/>
      <c r="C26" s="67">
        <f t="shared" si="2"/>
        <v>3.0902783327581105</v>
      </c>
      <c r="D26" s="67">
        <f t="shared" si="2"/>
        <v>1.4999999999999929</v>
      </c>
      <c r="E26" s="67">
        <f t="shared" si="2"/>
        <v>3.1364630172953127</v>
      </c>
      <c r="F26" s="67">
        <f t="shared" si="2"/>
        <v>9.260744737876351</v>
      </c>
      <c r="G26" s="67">
        <f t="shared" si="2"/>
        <v>1.5000000000000142</v>
      </c>
      <c r="H26" s="67">
        <f t="shared" si="2"/>
        <v>1.5</v>
      </c>
      <c r="I26" s="67">
        <f t="shared" si="2"/>
        <v>2.5587144546390306</v>
      </c>
      <c r="J26" s="67">
        <f t="shared" si="2"/>
        <v>2.2461409929443619</v>
      </c>
      <c r="K26" s="67">
        <f t="shared" si="2"/>
        <v>7.3769442628120885</v>
      </c>
      <c r="L26" s="67">
        <f t="shared" si="2"/>
        <v>2.5593965181589908</v>
      </c>
      <c r="M26" s="67">
        <f t="shared" si="2"/>
        <v>36.60235849056599</v>
      </c>
      <c r="N26" s="67">
        <f t="shared" si="2"/>
        <v>8.9815758022455441</v>
      </c>
      <c r="O26" s="67">
        <f t="shared" si="2"/>
        <v>29.308641320884675</v>
      </c>
      <c r="P26" s="67">
        <f t="shared" si="2"/>
        <v>20.551223806300271</v>
      </c>
      <c r="Q26" s="67">
        <f t="shared" si="2"/>
        <v>16.968706415389761</v>
      </c>
    </row>
    <row r="27" spans="1:17" ht="12" customHeight="1" x14ac:dyDescent="0.25">
      <c r="A27" s="23" t="s">
        <v>142</v>
      </c>
      <c r="B27" s="67"/>
      <c r="C27" s="67">
        <f t="shared" si="2"/>
        <v>5.25</v>
      </c>
      <c r="D27" s="67">
        <f t="shared" si="2"/>
        <v>5.25</v>
      </c>
      <c r="E27" s="67">
        <f t="shared" si="2"/>
        <v>5.2500000000009095</v>
      </c>
      <c r="F27" s="67">
        <f t="shared" si="2"/>
        <v>5.250000000001819</v>
      </c>
      <c r="G27" s="67">
        <f t="shared" si="2"/>
        <v>5.250000000003638</v>
      </c>
      <c r="H27" s="67">
        <f t="shared" si="2"/>
        <v>5.25</v>
      </c>
      <c r="I27" s="67">
        <f t="shared" si="2"/>
        <v>203.982767946065</v>
      </c>
      <c r="J27" s="67">
        <f t="shared" si="2"/>
        <v>388.81635900705442</v>
      </c>
      <c r="K27" s="67">
        <f t="shared" si="2"/>
        <v>1192.8975744797499</v>
      </c>
      <c r="L27" s="67">
        <f t="shared" si="2"/>
        <v>1484.3260060841421</v>
      </c>
      <c r="M27" s="67">
        <f t="shared" si="2"/>
        <v>1701.237254667416</v>
      </c>
      <c r="N27" s="67">
        <f t="shared" si="2"/>
        <v>6668.3460893727024</v>
      </c>
      <c r="O27" s="67">
        <f t="shared" si="2"/>
        <v>8347.6444421472843</v>
      </c>
      <c r="P27" s="67">
        <f t="shared" si="2"/>
        <v>2387.6245062955713</v>
      </c>
      <c r="Q27" s="67">
        <f t="shared" si="2"/>
        <v>7778.0452679460577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4.612437948276785</v>
      </c>
      <c r="E28" s="67">
        <f t="shared" si="2"/>
        <v>4.5567414119968177</v>
      </c>
      <c r="F28" s="67">
        <f t="shared" si="2"/>
        <v>25.826145925965449</v>
      </c>
      <c r="G28" s="67">
        <f t="shared" si="2"/>
        <v>44.853630506269809</v>
      </c>
      <c r="H28" s="67">
        <f t="shared" si="2"/>
        <v>12.195894944540669</v>
      </c>
      <c r="I28" s="67">
        <f t="shared" si="2"/>
        <v>56.203537922933947</v>
      </c>
      <c r="J28" s="67">
        <f t="shared" si="2"/>
        <v>83.420272278356606</v>
      </c>
      <c r="K28" s="67">
        <f t="shared" si="2"/>
        <v>212.15271378326725</v>
      </c>
      <c r="L28" s="67">
        <f t="shared" si="2"/>
        <v>592.91334492483202</v>
      </c>
      <c r="M28" s="67">
        <f t="shared" si="2"/>
        <v>662.9737919387444</v>
      </c>
      <c r="N28" s="67">
        <f t="shared" si="2"/>
        <v>178.26958430593186</v>
      </c>
      <c r="O28" s="67">
        <f t="shared" si="2"/>
        <v>549.0496384850685</v>
      </c>
      <c r="P28" s="67">
        <f t="shared" si="2"/>
        <v>0</v>
      </c>
      <c r="Q28" s="67">
        <f t="shared" si="2"/>
        <v>190.81998991346882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363</v>
      </c>
      <c r="D30" s="67">
        <f t="shared" si="3"/>
        <v>373.90144992329624</v>
      </c>
      <c r="E30" s="67">
        <f t="shared" si="3"/>
        <v>363</v>
      </c>
      <c r="F30" s="67">
        <f t="shared" si="3"/>
        <v>363.00000000000182</v>
      </c>
      <c r="G30" s="67">
        <f t="shared" si="3"/>
        <v>363.00000000000182</v>
      </c>
      <c r="H30" s="67">
        <f t="shared" si="3"/>
        <v>2185.709572161848</v>
      </c>
      <c r="I30" s="67">
        <f t="shared" si="3"/>
        <v>748.90797964957346</v>
      </c>
      <c r="J30" s="67">
        <f t="shared" si="3"/>
        <v>362.99999999999636</v>
      </c>
      <c r="K30" s="67">
        <f t="shared" si="3"/>
        <v>1062.6707382069326</v>
      </c>
      <c r="L30" s="67">
        <f t="shared" si="3"/>
        <v>1277.9639499233162</v>
      </c>
      <c r="M30" s="67">
        <f t="shared" si="3"/>
        <v>1656.179005246202</v>
      </c>
      <c r="N30" s="67">
        <f t="shared" si="3"/>
        <v>3899.4159970827532</v>
      </c>
      <c r="O30" s="67">
        <f t="shared" si="3"/>
        <v>4392.1672403102566</v>
      </c>
      <c r="P30" s="67">
        <f t="shared" si="3"/>
        <v>834.77207216185343</v>
      </c>
      <c r="Q30" s="67">
        <f t="shared" si="3"/>
        <v>1270.9704796495644</v>
      </c>
    </row>
    <row r="31" spans="1:17" ht="12" customHeight="1" x14ac:dyDescent="0.25">
      <c r="A31" s="29" t="s">
        <v>140</v>
      </c>
      <c r="B31" s="83"/>
      <c r="C31" s="83">
        <f t="shared" si="3"/>
        <v>223.5</v>
      </c>
      <c r="D31" s="83">
        <f t="shared" si="3"/>
        <v>223.50000000000091</v>
      </c>
      <c r="E31" s="83">
        <f t="shared" si="3"/>
        <v>746.94599475378891</v>
      </c>
      <c r="F31" s="83">
        <f t="shared" si="3"/>
        <v>497.70900291724683</v>
      </c>
      <c r="G31" s="83">
        <f t="shared" si="3"/>
        <v>242.95775968971429</v>
      </c>
      <c r="H31" s="83">
        <f t="shared" si="3"/>
        <v>223.50000000000364</v>
      </c>
      <c r="I31" s="83">
        <f t="shared" si="3"/>
        <v>223.49999999999636</v>
      </c>
      <c r="J31" s="83">
        <f t="shared" si="3"/>
        <v>3016.159216643955</v>
      </c>
      <c r="K31" s="83">
        <f t="shared" si="3"/>
        <v>900.55952773000536</v>
      </c>
      <c r="L31" s="83">
        <f t="shared" si="3"/>
        <v>1357.1610500767201</v>
      </c>
      <c r="M31" s="83">
        <f t="shared" si="3"/>
        <v>1173.9459947537835</v>
      </c>
      <c r="N31" s="83">
        <f t="shared" si="3"/>
        <v>4249.7090029172396</v>
      </c>
      <c r="O31" s="83">
        <f t="shared" si="3"/>
        <v>4868.9577596896997</v>
      </c>
      <c r="P31" s="83">
        <f t="shared" si="3"/>
        <v>3317.4704426008539</v>
      </c>
      <c r="Q31" s="83">
        <f t="shared" si="3"/>
        <v>6451.3722805482103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1757.0625</v>
      </c>
      <c r="D35" s="67">
        <f>RES_hhdet_in!D$145</f>
        <v>2244.0624999999995</v>
      </c>
      <c r="E35" s="67">
        <f>RES_hhdet_in!E$145</f>
        <v>2439.0625</v>
      </c>
      <c r="F35" s="67">
        <f>RES_hhdet_in!F$145</f>
        <v>7758.0625</v>
      </c>
      <c r="G35" s="67">
        <f>RES_hhdet_in!G$145</f>
        <v>8870.0625</v>
      </c>
      <c r="H35" s="67">
        <f>RES_hhdet_in!H$145</f>
        <v>2156.0624999999995</v>
      </c>
      <c r="I35" s="67">
        <f>RES_hhdet_in!I$145</f>
        <v>7469.0625</v>
      </c>
      <c r="J35" s="67">
        <f>RES_hhdet_in!J$145</f>
        <v>7738.0625000000009</v>
      </c>
      <c r="K35" s="67">
        <f>RES_hhdet_in!K$145</f>
        <v>14598.0625</v>
      </c>
      <c r="L35" s="67">
        <f>RES_hhdet_in!L$145</f>
        <v>34382.0625</v>
      </c>
      <c r="M35" s="67">
        <f>RES_hhdet_in!M$145</f>
        <v>29936.0625</v>
      </c>
      <c r="N35" s="67">
        <f>RES_hhdet_in!N$145</f>
        <v>8957.0625</v>
      </c>
      <c r="O35" s="67">
        <f>RES_hhdet_in!O$145</f>
        <v>18183.0625</v>
      </c>
      <c r="P35" s="67">
        <f>RES_hhdet_in!P$145</f>
        <v>671.0625</v>
      </c>
      <c r="Q35" s="67">
        <f>RES_hhdet_in!Q$145</f>
        <v>4145.0625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1229</v>
      </c>
      <c r="D37" s="67">
        <f>RES_hhdet_in!D$147</f>
        <v>1570</v>
      </c>
      <c r="E37" s="67">
        <f>RES_hhdet_in!E$147</f>
        <v>1707</v>
      </c>
      <c r="F37" s="67">
        <f>RES_hhdet_in!F$147</f>
        <v>5430</v>
      </c>
      <c r="G37" s="67">
        <f>RES_hhdet_in!G$147</f>
        <v>6209</v>
      </c>
      <c r="H37" s="67">
        <f>RES_hhdet_in!H$147</f>
        <v>1509</v>
      </c>
      <c r="I37" s="67">
        <f>RES_hhdet_in!I$147</f>
        <v>5228</v>
      </c>
      <c r="J37" s="67">
        <f>RES_hhdet_in!J$147</f>
        <v>5416</v>
      </c>
      <c r="K37" s="67">
        <f>RES_hhdet_in!K$147</f>
        <v>10218</v>
      </c>
      <c r="L37" s="67">
        <f>RES_hhdet_in!L$147</f>
        <v>24067</v>
      </c>
      <c r="M37" s="67">
        <f>RES_hhdet_in!M$147</f>
        <v>20955</v>
      </c>
      <c r="N37" s="67">
        <f>RES_hhdet_in!N$147</f>
        <v>6269</v>
      </c>
      <c r="O37" s="67">
        <f>RES_hhdet_in!O$147</f>
        <v>12728</v>
      </c>
      <c r="P37" s="67">
        <f>RES_hhdet_in!P$147</f>
        <v>469.00000000000006</v>
      </c>
      <c r="Q37" s="67">
        <f>RES_hhdet_in!Q$147</f>
        <v>2901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934.76020292467126</v>
      </c>
      <c r="D39" s="67">
        <f>RES_hhdet_in!D$149</f>
        <v>1130.0729302367208</v>
      </c>
      <c r="E39" s="67">
        <f>RES_hhdet_in!E$149</f>
        <v>1098.2832608345727</v>
      </c>
      <c r="F39" s="67">
        <f>RES_hhdet_in!F$149</f>
        <v>1403.518165889433</v>
      </c>
      <c r="G39" s="67">
        <f>RES_hhdet_in!G$149</f>
        <v>753.6962337413496</v>
      </c>
      <c r="H39" s="67">
        <f>RES_hhdet_in!H$149</f>
        <v>260.6589003942529</v>
      </c>
      <c r="I39" s="67">
        <f>RES_hhdet_in!I$149</f>
        <v>311.35378715244491</v>
      </c>
      <c r="J39" s="67">
        <f>RES_hhdet_in!J$149</f>
        <v>694.83549585182323</v>
      </c>
      <c r="K39" s="67">
        <f>RES_hhdet_in!K$149</f>
        <v>193.28239763613342</v>
      </c>
      <c r="L39" s="67">
        <f>RES_hhdet_in!L$149</f>
        <v>602.60224452966384</v>
      </c>
      <c r="M39" s="67">
        <f>RES_hhdet_in!M$149</f>
        <v>367.52264150943392</v>
      </c>
      <c r="N39" s="67">
        <f>RES_hhdet_in!N$149</f>
        <v>199.55889945652177</v>
      </c>
      <c r="O39" s="67">
        <f>RES_hhdet_in!O$149</f>
        <v>514.44121621621616</v>
      </c>
      <c r="P39" s="67">
        <f>RES_hhdet_in!P$149</f>
        <v>279.1042381360777</v>
      </c>
      <c r="Q39" s="67">
        <f>RES_hhdet_in!Q$149</f>
        <v>387.27155253125494</v>
      </c>
    </row>
    <row r="40" spans="1:17" ht="12" customHeight="1" x14ac:dyDescent="0.25">
      <c r="A40" s="23" t="s">
        <v>143</v>
      </c>
      <c r="B40" s="67"/>
      <c r="C40" s="67">
        <f>RES_hhdet_in!C$150</f>
        <v>5.0902783327581105</v>
      </c>
      <c r="D40" s="67">
        <f>RES_hhdet_in!D$150</f>
        <v>7.5000000000000018</v>
      </c>
      <c r="E40" s="67">
        <f>RES_hhdet_in!E$150</f>
        <v>8.136463017295311</v>
      </c>
      <c r="F40" s="67">
        <f>RES_hhdet_in!F$150</f>
        <v>13.260744737876339</v>
      </c>
      <c r="G40" s="67">
        <f>RES_hhdet_in!G$150</f>
        <v>22.499999999999996</v>
      </c>
      <c r="H40" s="67">
        <f>RES_hhdet_in!H$150</f>
        <v>13.500000000000069</v>
      </c>
      <c r="I40" s="67">
        <f>RES_hhdet_in!I$150</f>
        <v>32.558714454638974</v>
      </c>
      <c r="J40" s="67">
        <f>RES_hhdet_in!J$150</f>
        <v>31.246140992944412</v>
      </c>
      <c r="K40" s="67">
        <f>RES_hhdet_in!K$150</f>
        <v>29.376944262812078</v>
      </c>
      <c r="L40" s="67">
        <f>RES_hhdet_in!L$150</f>
        <v>67.55939651815892</v>
      </c>
      <c r="M40" s="67">
        <f>RES_hhdet_in!M$150</f>
        <v>20.60235849056604</v>
      </c>
      <c r="N40" s="67">
        <f>RES_hhdet_in!N$150</f>
        <v>15.981575802245541</v>
      </c>
      <c r="O40" s="67">
        <f>RES_hhdet_in!O$150</f>
        <v>39.308641320884746</v>
      </c>
      <c r="P40" s="67">
        <f>RES_hhdet_in!P$150</f>
        <v>37.55122380630025</v>
      </c>
      <c r="Q40" s="67">
        <f>RES_hhdet_in!Q$150</f>
        <v>43.968706415389619</v>
      </c>
    </row>
    <row r="41" spans="1:17" ht="12" customHeight="1" x14ac:dyDescent="0.25">
      <c r="A41" s="23" t="s">
        <v>142</v>
      </c>
      <c r="B41" s="67"/>
      <c r="C41" s="67">
        <f>RES_hhdet_in!C$153</f>
        <v>1471.25</v>
      </c>
      <c r="D41" s="67">
        <f>RES_hhdet_in!D$153</f>
        <v>1617.25</v>
      </c>
      <c r="E41" s="67">
        <f>RES_hhdet_in!E$153</f>
        <v>1966.2500000000009</v>
      </c>
      <c r="F41" s="67">
        <f>RES_hhdet_in!F$153</f>
        <v>7569.25</v>
      </c>
      <c r="G41" s="67">
        <f>RES_hhdet_in!G$153</f>
        <v>8393.25</v>
      </c>
      <c r="H41" s="67">
        <f>RES_hhdet_in!H$153</f>
        <v>2115.25</v>
      </c>
      <c r="I41" s="67">
        <f>RES_hhdet_in!I$153</f>
        <v>7386.9827679460705</v>
      </c>
      <c r="J41" s="67">
        <f>RES_hhdet_in!J$153</f>
        <v>7390.8163590070562</v>
      </c>
      <c r="K41" s="67">
        <f>RES_hhdet_in!K$153</f>
        <v>15065.897574479761</v>
      </c>
      <c r="L41" s="67">
        <f>RES_hhdet_in!L$153</f>
        <v>33127.326006084113</v>
      </c>
      <c r="M41" s="67">
        <f>RES_hhdet_in!M$153</f>
        <v>29950.237254667452</v>
      </c>
      <c r="N41" s="67">
        <f>RES_hhdet_in!N$153</f>
        <v>14281.346089372688</v>
      </c>
      <c r="O41" s="67">
        <f>RES_hhdet_in!O$153</f>
        <v>24418.644442147266</v>
      </c>
      <c r="P41" s="67">
        <f>RES_hhdet_in!P$153</f>
        <v>1924.6245062956066</v>
      </c>
      <c r="Q41" s="67">
        <f>RES_hhdet_in!Q$153</f>
        <v>10480.04526794607</v>
      </c>
    </row>
    <row r="42" spans="1:17" ht="12" customHeight="1" x14ac:dyDescent="0.25">
      <c r="A42" s="23" t="s">
        <v>141</v>
      </c>
      <c r="B42" s="67"/>
      <c r="C42" s="67">
        <f>RES_hhdet_in!C$154</f>
        <v>8</v>
      </c>
      <c r="D42" s="67">
        <f>RES_hhdet_in!D$154</f>
        <v>15.612437948276783</v>
      </c>
      <c r="E42" s="67">
        <f>RES_hhdet_in!E$154</f>
        <v>20.556741411996818</v>
      </c>
      <c r="F42" s="67">
        <f>RES_hhdet_in!F$154</f>
        <v>89.826145925965434</v>
      </c>
      <c r="G42" s="67">
        <f>RES_hhdet_in!G$154</f>
        <v>185.85363050626978</v>
      </c>
      <c r="H42" s="67">
        <f>RES_hhdet_in!H$154</f>
        <v>108.19589494454064</v>
      </c>
      <c r="I42" s="67">
        <f>RES_hhdet_in!I$154</f>
        <v>378.203537922934</v>
      </c>
      <c r="J42" s="67">
        <f>RES_hhdet_in!J$154</f>
        <v>460.42027227835661</v>
      </c>
      <c r="K42" s="67">
        <f>RES_hhdet_in!K$154</f>
        <v>991.15271378326781</v>
      </c>
      <c r="L42" s="67">
        <f>RES_hhdet_in!L$154</f>
        <v>3245.9133449248311</v>
      </c>
      <c r="M42" s="67">
        <f>RES_hhdet_in!M$154</f>
        <v>2416.9737919387453</v>
      </c>
      <c r="N42" s="67">
        <f>RES_hhdet_in!N$154</f>
        <v>1426.2695843059321</v>
      </c>
      <c r="O42" s="67">
        <f>RES_hhdet_in!O$154</f>
        <v>2435.0496384850712</v>
      </c>
      <c r="P42" s="67">
        <f>RES_hhdet_in!P$154</f>
        <v>760.00000000000182</v>
      </c>
      <c r="Q42" s="67">
        <f>RES_hhdet_in!Q$154</f>
        <v>1084.8199899134665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844.00000000000023</v>
      </c>
      <c r="D44" s="67">
        <f>RES_hhdet_in!D$158</f>
        <v>886.90144992329658</v>
      </c>
      <c r="E44" s="67">
        <f>RES_hhdet_in!E$158</f>
        <v>1984.0000000000002</v>
      </c>
      <c r="F44" s="67">
        <f>RES_hhdet_in!F$158</f>
        <v>3977.9999999999995</v>
      </c>
      <c r="G44" s="67">
        <f>RES_hhdet_in!G$158</f>
        <v>4216</v>
      </c>
      <c r="H44" s="67">
        <f>RES_hhdet_in!H$158</f>
        <v>443.70957216184894</v>
      </c>
      <c r="I44" s="67">
        <f>RES_hhdet_in!I$158</f>
        <v>879.9079796495754</v>
      </c>
      <c r="J44" s="67">
        <f>RES_hhdet_in!J$158</f>
        <v>7256.0000000000027</v>
      </c>
      <c r="K44" s="67">
        <f>RES_hhdet_in!K$158</f>
        <v>7646.6707382069317</v>
      </c>
      <c r="L44" s="67">
        <f>RES_hhdet_in!L$158</f>
        <v>18859.963949923302</v>
      </c>
      <c r="M44" s="67">
        <f>RES_hhdet_in!M$158</f>
        <v>12378.179005246207</v>
      </c>
      <c r="N44" s="67">
        <f>RES_hhdet_in!N$158</f>
        <v>10288.415997082755</v>
      </c>
      <c r="O44" s="67">
        <f>RES_hhdet_in!O$158</f>
        <v>13394.167240310282</v>
      </c>
      <c r="P44" s="67">
        <f>RES_hhdet_in!P$158</f>
        <v>2009.7720721618571</v>
      </c>
      <c r="Q44" s="67">
        <f>RES_hhdet_in!Q$158</f>
        <v>4933.9704796495707</v>
      </c>
    </row>
    <row r="45" spans="1:17" ht="12" customHeight="1" x14ac:dyDescent="0.25">
      <c r="A45" s="29" t="s">
        <v>140</v>
      </c>
      <c r="B45" s="83"/>
      <c r="C45" s="83">
        <f>RES_hhdet_in!C$159</f>
        <v>1108.5</v>
      </c>
      <c r="D45" s="83">
        <f>RES_hhdet_in!D$159</f>
        <v>1563.4999999999995</v>
      </c>
      <c r="E45" s="83">
        <f>RES_hhdet_in!E$159</f>
        <v>1173.94599475379</v>
      </c>
      <c r="F45" s="83">
        <f>RES_hhdet_in!F$159</f>
        <v>4249.709002917245</v>
      </c>
      <c r="G45" s="83">
        <f>RES_hhdet_in!G$159</f>
        <v>4868.9577596897143</v>
      </c>
      <c r="H45" s="83">
        <f>RES_hhdet_in!H$159</f>
        <v>3730.5000000000009</v>
      </c>
      <c r="I45" s="83">
        <f>RES_hhdet_in!I$159</f>
        <v>7170.5</v>
      </c>
      <c r="J45" s="83">
        <f>RES_hhdet_in!J$159</f>
        <v>3470.1592166439536</v>
      </c>
      <c r="K45" s="83">
        <f>RES_hhdet_in!K$159</f>
        <v>8523.5595277300199</v>
      </c>
      <c r="L45" s="83">
        <f>RES_hhdet_in!L$159</f>
        <v>17766.161050076698</v>
      </c>
      <c r="M45" s="83">
        <f>RES_hhdet_in!M$159</f>
        <v>19996.945994753791</v>
      </c>
      <c r="N45" s="83">
        <f>RES_hhdet_in!N$159</f>
        <v>6426.709002917245</v>
      </c>
      <c r="O45" s="83">
        <f>RES_hhdet_in!O$159</f>
        <v>13658.95775968972</v>
      </c>
      <c r="P45" s="83">
        <f>RES_hhdet_in!P$159</f>
        <v>2422.4704426008557</v>
      </c>
      <c r="Q45" s="83">
        <f>RES_hhdet_in!Q$159</f>
        <v>6542.372280548223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687.21110866170568</v>
      </c>
      <c r="D49" s="67">
        <f>RES_hhdet_in_new!D$145</f>
        <v>776.42193952193145</v>
      </c>
      <c r="E49" s="67">
        <f>RES_hhdet_in_new!E$145</f>
        <v>683.88809838696204</v>
      </c>
      <c r="F49" s="67">
        <f>RES_hhdet_in_new!F$145</f>
        <v>3392.1815123582519</v>
      </c>
      <c r="G49" s="67">
        <f>RES_hhdet_in_new!G$145</f>
        <v>4119.3301357790187</v>
      </c>
      <c r="H49" s="67">
        <f>RES_hhdet_in_new!H$145</f>
        <v>948.73261884551528</v>
      </c>
      <c r="I49" s="67">
        <f>RES_hhdet_in_new!I$145</f>
        <v>2969.7162135791909</v>
      </c>
      <c r="J49" s="67">
        <f>RES_hhdet_in_new!J$145</f>
        <v>3470.1592166439536</v>
      </c>
      <c r="K49" s="67">
        <f>RES_hhdet_in_new!K$145</f>
        <v>6980.899812135006</v>
      </c>
      <c r="L49" s="67">
        <f>RES_hhdet_in_new!L$145</f>
        <v>14243.812143622308</v>
      </c>
      <c r="M49" s="67">
        <f>RES_hhdet_in_new!M$145</f>
        <v>14257.679321747168</v>
      </c>
      <c r="N49" s="67">
        <f>RES_hhdet_in_new!N$145</f>
        <v>4259.8704744920706</v>
      </c>
      <c r="O49" s="67">
        <f>RES_hhdet_in_new!O$145</f>
        <v>10346.00098226286</v>
      </c>
      <c r="P49" s="67">
        <f>RES_hhdet_in_new!P$145</f>
        <v>449.82618354671956</v>
      </c>
      <c r="Q49" s="67">
        <f>RES_hhdet_in_new!Q$145</f>
        <v>2325.1878233506095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481</v>
      </c>
      <c r="D51" s="67">
        <f>RES_hhdet_in_new!D$147</f>
        <v>543</v>
      </c>
      <c r="E51" s="67">
        <f>RES_hhdet_in_new!E$147</f>
        <v>479</v>
      </c>
      <c r="F51" s="67">
        <f>RES_hhdet_in_new!F$147</f>
        <v>2373.9999999999995</v>
      </c>
      <c r="G51" s="67">
        <f>RES_hhdet_in_new!G$147</f>
        <v>2883.9999999999995</v>
      </c>
      <c r="H51" s="67">
        <f>RES_hhdet_in_new!H$147</f>
        <v>663.99999999999989</v>
      </c>
      <c r="I51" s="67">
        <f>RES_hhdet_in_new!I$147</f>
        <v>2079</v>
      </c>
      <c r="J51" s="67">
        <f>RES_hhdet_in_new!J$147</f>
        <v>2429</v>
      </c>
      <c r="K51" s="67">
        <f>RES_hhdet_in_new!K$147</f>
        <v>4886.0000000000009</v>
      </c>
      <c r="L51" s="67">
        <f>RES_hhdet_in_new!L$147</f>
        <v>9969.9999999999982</v>
      </c>
      <c r="M51" s="67">
        <f>RES_hhdet_in_new!M$147</f>
        <v>9980</v>
      </c>
      <c r="N51" s="67">
        <f>RES_hhdet_in_new!N$147</f>
        <v>2981</v>
      </c>
      <c r="O51" s="67">
        <f>RES_hhdet_in_new!O$147</f>
        <v>7242.0000000000018</v>
      </c>
      <c r="P51" s="67">
        <f>RES_hhdet_in_new!P$147</f>
        <v>314.00000000000006</v>
      </c>
      <c r="Q51" s="67">
        <f>RES_hhdet_in_new!Q$147</f>
        <v>1627.0000000000005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679.21110866170568</v>
      </c>
      <c r="D55" s="67">
        <f>RES_hhdet_in_new!D$153</f>
        <v>760.80950157365464</v>
      </c>
      <c r="E55" s="67">
        <f>RES_hhdet_in_new!E$153</f>
        <v>663.33135697496527</v>
      </c>
      <c r="F55" s="67">
        <f>RES_hhdet_in_new!F$153</f>
        <v>3302.3553664322867</v>
      </c>
      <c r="G55" s="67">
        <f>RES_hhdet_in_new!G$153</f>
        <v>3933.4765052727494</v>
      </c>
      <c r="H55" s="67">
        <f>RES_hhdet_in_new!H$153</f>
        <v>840.53672390097461</v>
      </c>
      <c r="I55" s="67">
        <f>RES_hhdet_in_new!I$153</f>
        <v>2591.5126756562568</v>
      </c>
      <c r="J55" s="67">
        <f>RES_hhdet_in_new!J$153</f>
        <v>3009.738944365597</v>
      </c>
      <c r="K55" s="67">
        <f>RES_hhdet_in_new!K$153</f>
        <v>5989.7470983517378</v>
      </c>
      <c r="L55" s="67">
        <f>RES_hhdet_in_new!L$153</f>
        <v>10997.898798697477</v>
      </c>
      <c r="M55" s="67">
        <f>RES_hhdet_in_new!M$153</f>
        <v>11840.705529808423</v>
      </c>
      <c r="N55" s="67">
        <f>RES_hhdet_in_new!N$153</f>
        <v>2833.6008901861387</v>
      </c>
      <c r="O55" s="67">
        <f>RES_hhdet_in_new!O$153</f>
        <v>7910.9513437777878</v>
      </c>
      <c r="P55" s="67">
        <f>RES_hhdet_in_new!P$153</f>
        <v>0</v>
      </c>
      <c r="Q55" s="67">
        <f>RES_hhdet_in_new!Q$153</f>
        <v>1324.7567697278014</v>
      </c>
    </row>
    <row r="56" spans="1:17" ht="12" customHeight="1" x14ac:dyDescent="0.25">
      <c r="A56" s="148" t="s">
        <v>141</v>
      </c>
      <c r="B56" s="67"/>
      <c r="C56" s="67">
        <f>RES_hhdet_in_new!C$154</f>
        <v>8</v>
      </c>
      <c r="D56" s="67">
        <f>RES_hhdet_in_new!D$154</f>
        <v>15.612437948276783</v>
      </c>
      <c r="E56" s="67">
        <f>RES_hhdet_in_new!E$154</f>
        <v>20.556741411996818</v>
      </c>
      <c r="F56" s="67">
        <f>RES_hhdet_in_new!F$154</f>
        <v>89.82614592596542</v>
      </c>
      <c r="G56" s="67">
        <f>RES_hhdet_in_new!G$154</f>
        <v>185.85363050626975</v>
      </c>
      <c r="H56" s="67">
        <f>RES_hhdet_in_new!H$154</f>
        <v>108.19589494454063</v>
      </c>
      <c r="I56" s="67">
        <f>RES_hhdet_in_new!I$154</f>
        <v>378.203537922934</v>
      </c>
      <c r="J56" s="67">
        <f>RES_hhdet_in_new!J$154</f>
        <v>460.42027227835661</v>
      </c>
      <c r="K56" s="67">
        <f>RES_hhdet_in_new!K$154</f>
        <v>991.15271378326781</v>
      </c>
      <c r="L56" s="67">
        <f>RES_hhdet_in_new!L$154</f>
        <v>3245.9133449248307</v>
      </c>
      <c r="M56" s="67">
        <f>RES_hhdet_in_new!M$154</f>
        <v>2416.9737919387453</v>
      </c>
      <c r="N56" s="67">
        <f>RES_hhdet_in_new!N$154</f>
        <v>1426.2695843059321</v>
      </c>
      <c r="O56" s="67">
        <f>RES_hhdet_in_new!O$154</f>
        <v>2435.0496384850712</v>
      </c>
      <c r="P56" s="67">
        <f>RES_hhdet_in_new!P$154</f>
        <v>449.82618354671956</v>
      </c>
      <c r="Q56" s="67">
        <f>RES_hhdet_in_new!Q$154</f>
        <v>1000.4310536228081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687.21110866170568</v>
      </c>
      <c r="D59" s="83">
        <f>RES_hhdet_in_new!D$159</f>
        <v>776.42193952193145</v>
      </c>
      <c r="E59" s="83">
        <f>RES_hhdet_in_new!E$159</f>
        <v>683.88809838696204</v>
      </c>
      <c r="F59" s="83">
        <f>RES_hhdet_in_new!F$159</f>
        <v>3392.1815123582523</v>
      </c>
      <c r="G59" s="83">
        <f>RES_hhdet_in_new!G$159</f>
        <v>4119.3301357790187</v>
      </c>
      <c r="H59" s="83">
        <f>RES_hhdet_in_new!H$159</f>
        <v>948.73261884551528</v>
      </c>
      <c r="I59" s="83">
        <f>RES_hhdet_in_new!I$159</f>
        <v>2969.7162135791909</v>
      </c>
      <c r="J59" s="83">
        <f>RES_hhdet_in_new!J$159</f>
        <v>3470.1592166439536</v>
      </c>
      <c r="K59" s="83">
        <f>RES_hhdet_in_new!K$159</f>
        <v>6980.899812135006</v>
      </c>
      <c r="L59" s="83">
        <f>RES_hhdet_in_new!L$159</f>
        <v>14243.812143622308</v>
      </c>
      <c r="M59" s="83">
        <f>RES_hhdet_in_new!M$159</f>
        <v>14257.679321747168</v>
      </c>
      <c r="N59" s="83">
        <f>RES_hhdet_in_new!N$159</f>
        <v>4259.8704744920706</v>
      </c>
      <c r="O59" s="83">
        <f>RES_hhdet_in_new!O$159</f>
        <v>10346.000982262858</v>
      </c>
      <c r="P59" s="83">
        <f>RES_hhdet_in_new!P$159</f>
        <v>449.82618354671956</v>
      </c>
      <c r="Q59" s="83">
        <f>RES_hhdet_in_new!Q$159</f>
        <v>2325.1878233506095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1069.8513913382944</v>
      </c>
      <c r="D63" s="67">
        <f t="shared" si="4"/>
        <v>1467.640560478068</v>
      </c>
      <c r="E63" s="67">
        <f t="shared" si="4"/>
        <v>1755.1744016130378</v>
      </c>
      <c r="F63" s="67">
        <f t="shared" si="4"/>
        <v>4365.8809876417481</v>
      </c>
      <c r="G63" s="67">
        <f t="shared" si="4"/>
        <v>4750.7323642209813</v>
      </c>
      <c r="H63" s="67">
        <f t="shared" si="4"/>
        <v>1207.3298811544842</v>
      </c>
      <c r="I63" s="67">
        <f t="shared" si="4"/>
        <v>4499.3462864208086</v>
      </c>
      <c r="J63" s="67">
        <f t="shared" si="4"/>
        <v>4267.9032833560468</v>
      </c>
      <c r="K63" s="67">
        <f t="shared" si="4"/>
        <v>7617.162687864994</v>
      </c>
      <c r="L63" s="67">
        <f t="shared" si="4"/>
        <v>20138.250356377692</v>
      </c>
      <c r="M63" s="67">
        <f t="shared" si="4"/>
        <v>15678.383178252832</v>
      </c>
      <c r="N63" s="67">
        <f t="shared" si="4"/>
        <v>4697.1920255079294</v>
      </c>
      <c r="O63" s="67">
        <f t="shared" si="4"/>
        <v>7837.0615177371401</v>
      </c>
      <c r="P63" s="67">
        <f t="shared" si="4"/>
        <v>221.23631645328044</v>
      </c>
      <c r="Q63" s="67">
        <f t="shared" si="4"/>
        <v>1819.8746766493905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748</v>
      </c>
      <c r="D65" s="67">
        <f t="shared" si="5"/>
        <v>1027</v>
      </c>
      <c r="E65" s="67">
        <f t="shared" si="5"/>
        <v>1228</v>
      </c>
      <c r="F65" s="67">
        <f t="shared" si="5"/>
        <v>3056.0000000000005</v>
      </c>
      <c r="G65" s="67">
        <f t="shared" si="5"/>
        <v>3325.0000000000005</v>
      </c>
      <c r="H65" s="67">
        <f t="shared" si="5"/>
        <v>845.00000000000011</v>
      </c>
      <c r="I65" s="67">
        <f t="shared" si="5"/>
        <v>3149</v>
      </c>
      <c r="J65" s="67">
        <f t="shared" si="5"/>
        <v>2987</v>
      </c>
      <c r="K65" s="67">
        <f t="shared" si="5"/>
        <v>5331.9999999999991</v>
      </c>
      <c r="L65" s="67">
        <f t="shared" si="5"/>
        <v>14097.000000000002</v>
      </c>
      <c r="M65" s="67">
        <f t="shared" si="5"/>
        <v>10975</v>
      </c>
      <c r="N65" s="67">
        <f t="shared" si="5"/>
        <v>3288</v>
      </c>
      <c r="O65" s="67">
        <f t="shared" si="5"/>
        <v>5485.9999999999982</v>
      </c>
      <c r="P65" s="67">
        <f t="shared" si="5"/>
        <v>155</v>
      </c>
      <c r="Q65" s="67">
        <f t="shared" si="5"/>
        <v>1273.9999999999995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934.76020292467126</v>
      </c>
      <c r="D67" s="67">
        <f t="shared" si="6"/>
        <v>1130.0729302367208</v>
      </c>
      <c r="E67" s="67">
        <f t="shared" si="6"/>
        <v>1098.2832608345727</v>
      </c>
      <c r="F67" s="67">
        <f t="shared" si="6"/>
        <v>1403.518165889433</v>
      </c>
      <c r="G67" s="67">
        <f t="shared" si="6"/>
        <v>753.6962337413496</v>
      </c>
      <c r="H67" s="67">
        <f t="shared" si="6"/>
        <v>260.6589003942529</v>
      </c>
      <c r="I67" s="67">
        <f t="shared" si="6"/>
        <v>311.35378715244491</v>
      </c>
      <c r="J67" s="67">
        <f t="shared" si="6"/>
        <v>694.83549585182323</v>
      </c>
      <c r="K67" s="67">
        <f t="shared" si="6"/>
        <v>193.28239763613342</v>
      </c>
      <c r="L67" s="67">
        <f t="shared" si="6"/>
        <v>602.60224452966384</v>
      </c>
      <c r="M67" s="67">
        <f t="shared" si="6"/>
        <v>367.52264150943392</v>
      </c>
      <c r="N67" s="67">
        <f t="shared" si="6"/>
        <v>199.55889945652177</v>
      </c>
      <c r="O67" s="67">
        <f t="shared" si="6"/>
        <v>514.44121621621616</v>
      </c>
      <c r="P67" s="67">
        <f t="shared" si="6"/>
        <v>279.1042381360777</v>
      </c>
      <c r="Q67" s="67">
        <f t="shared" si="6"/>
        <v>387.27155253125494</v>
      </c>
    </row>
    <row r="68" spans="1:17" ht="12" customHeight="1" x14ac:dyDescent="0.25">
      <c r="A68" s="148" t="s">
        <v>143</v>
      </c>
      <c r="B68" s="67"/>
      <c r="C68" s="67">
        <f t="shared" si="6"/>
        <v>5.0902783327581105</v>
      </c>
      <c r="D68" s="67">
        <f t="shared" si="6"/>
        <v>7.5000000000000018</v>
      </c>
      <c r="E68" s="67">
        <f t="shared" si="6"/>
        <v>8.136463017295311</v>
      </c>
      <c r="F68" s="67">
        <f t="shared" si="6"/>
        <v>13.260744737876339</v>
      </c>
      <c r="G68" s="67">
        <f t="shared" si="6"/>
        <v>22.499999999999996</v>
      </c>
      <c r="H68" s="67">
        <f t="shared" si="6"/>
        <v>13.500000000000069</v>
      </c>
      <c r="I68" s="67">
        <f t="shared" si="6"/>
        <v>32.558714454638974</v>
      </c>
      <c r="J68" s="67">
        <f t="shared" si="6"/>
        <v>31.246140992944412</v>
      </c>
      <c r="K68" s="67">
        <f t="shared" si="6"/>
        <v>29.376944262812078</v>
      </c>
      <c r="L68" s="67">
        <f t="shared" si="6"/>
        <v>67.55939651815892</v>
      </c>
      <c r="M68" s="67">
        <f t="shared" si="6"/>
        <v>20.60235849056604</v>
      </c>
      <c r="N68" s="67">
        <f t="shared" si="6"/>
        <v>15.981575802245541</v>
      </c>
      <c r="O68" s="67">
        <f t="shared" si="6"/>
        <v>39.308641320884746</v>
      </c>
      <c r="P68" s="67">
        <f t="shared" si="6"/>
        <v>37.55122380630025</v>
      </c>
      <c r="Q68" s="67">
        <f t="shared" si="6"/>
        <v>43.968706415389619</v>
      </c>
    </row>
    <row r="69" spans="1:17" ht="12" customHeight="1" x14ac:dyDescent="0.25">
      <c r="A69" s="148" t="s">
        <v>142</v>
      </c>
      <c r="B69" s="67"/>
      <c r="C69" s="67">
        <f t="shared" si="6"/>
        <v>792.03889133829432</v>
      </c>
      <c r="D69" s="67">
        <f t="shared" si="6"/>
        <v>856.44049842634536</v>
      </c>
      <c r="E69" s="67">
        <f t="shared" si="6"/>
        <v>1302.9186430250356</v>
      </c>
      <c r="F69" s="67">
        <f t="shared" si="6"/>
        <v>4266.8946335677138</v>
      </c>
      <c r="G69" s="67">
        <f t="shared" si="6"/>
        <v>4459.7734947272511</v>
      </c>
      <c r="H69" s="67">
        <f t="shared" si="6"/>
        <v>1274.7132760990253</v>
      </c>
      <c r="I69" s="67">
        <f t="shared" si="6"/>
        <v>4795.4700922898137</v>
      </c>
      <c r="J69" s="67">
        <f t="shared" si="6"/>
        <v>4381.0774146414587</v>
      </c>
      <c r="K69" s="67">
        <f t="shared" si="6"/>
        <v>9076.150476128023</v>
      </c>
      <c r="L69" s="67">
        <f t="shared" si="6"/>
        <v>22129.427207386638</v>
      </c>
      <c r="M69" s="67">
        <f t="shared" si="6"/>
        <v>18109.531724859029</v>
      </c>
      <c r="N69" s="67">
        <f t="shared" si="6"/>
        <v>11447.745199186549</v>
      </c>
      <c r="O69" s="67">
        <f t="shared" si="6"/>
        <v>16507.693098369477</v>
      </c>
      <c r="P69" s="67">
        <f t="shared" si="6"/>
        <v>1924.6245062956066</v>
      </c>
      <c r="Q69" s="67">
        <f t="shared" si="6"/>
        <v>9155.2884982182695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310.17381645328226</v>
      </c>
      <c r="Q70" s="67">
        <f t="shared" si="6"/>
        <v>84.388936290658421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844.00000000000023</v>
      </c>
      <c r="D72" s="67">
        <f t="shared" si="7"/>
        <v>886.90144992329658</v>
      </c>
      <c r="E72" s="67">
        <f t="shared" si="7"/>
        <v>1984.0000000000002</v>
      </c>
      <c r="F72" s="67">
        <f t="shared" si="7"/>
        <v>3977.9999999999995</v>
      </c>
      <c r="G72" s="67">
        <f t="shared" si="7"/>
        <v>4216</v>
      </c>
      <c r="H72" s="67">
        <f t="shared" si="7"/>
        <v>443.70957216184894</v>
      </c>
      <c r="I72" s="67">
        <f t="shared" si="7"/>
        <v>879.9079796495754</v>
      </c>
      <c r="J72" s="67">
        <f t="shared" si="7"/>
        <v>7256.0000000000027</v>
      </c>
      <c r="K72" s="67">
        <f t="shared" si="7"/>
        <v>7646.6707382069317</v>
      </c>
      <c r="L72" s="67">
        <f t="shared" si="7"/>
        <v>18859.963949923302</v>
      </c>
      <c r="M72" s="67">
        <f t="shared" si="7"/>
        <v>12378.179005246207</v>
      </c>
      <c r="N72" s="67">
        <f t="shared" si="7"/>
        <v>10288.415997082755</v>
      </c>
      <c r="O72" s="67">
        <f t="shared" si="7"/>
        <v>13394.167240310282</v>
      </c>
      <c r="P72" s="67">
        <f t="shared" si="7"/>
        <v>2009.7720721618571</v>
      </c>
      <c r="Q72" s="67">
        <f t="shared" si="7"/>
        <v>4933.9704796495707</v>
      </c>
    </row>
    <row r="73" spans="1:17" ht="12" customHeight="1" x14ac:dyDescent="0.25">
      <c r="A73" s="159" t="s">
        <v>140</v>
      </c>
      <c r="B73" s="83"/>
      <c r="C73" s="83">
        <f t="shared" si="7"/>
        <v>421.28889133829432</v>
      </c>
      <c r="D73" s="83">
        <f t="shared" si="7"/>
        <v>787.0780604780681</v>
      </c>
      <c r="E73" s="83">
        <f t="shared" si="7"/>
        <v>490.057896366828</v>
      </c>
      <c r="F73" s="83">
        <f t="shared" si="7"/>
        <v>857.52749055899267</v>
      </c>
      <c r="G73" s="83">
        <f t="shared" si="7"/>
        <v>749.62762391069555</v>
      </c>
      <c r="H73" s="83">
        <f t="shared" si="7"/>
        <v>2781.7673811544855</v>
      </c>
      <c r="I73" s="83">
        <f t="shared" si="7"/>
        <v>4200.7837864208086</v>
      </c>
      <c r="J73" s="83">
        <f t="shared" si="7"/>
        <v>0</v>
      </c>
      <c r="K73" s="83">
        <f t="shared" si="7"/>
        <v>1542.6597155950139</v>
      </c>
      <c r="L73" s="83">
        <f t="shared" si="7"/>
        <v>3522.3489064543901</v>
      </c>
      <c r="M73" s="83">
        <f t="shared" si="7"/>
        <v>5739.266673006623</v>
      </c>
      <c r="N73" s="83">
        <f t="shared" si="7"/>
        <v>2166.8385284251744</v>
      </c>
      <c r="O73" s="83">
        <f t="shared" si="7"/>
        <v>3312.9567774268617</v>
      </c>
      <c r="P73" s="83">
        <f t="shared" si="7"/>
        <v>1972.644259054136</v>
      </c>
      <c r="Q73" s="83">
        <f t="shared" si="7"/>
        <v>4217.1844571976135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391.06250000000011</v>
      </c>
      <c r="C79" s="80">
        <f>RES_hhdet_numvin!C145</f>
        <v>1757.0625000000005</v>
      </c>
      <c r="D79" s="80">
        <f>RES_hhdet_numvin!D145</f>
        <v>2244.0625000000005</v>
      </c>
      <c r="E79" s="80">
        <f>RES_hhdet_numvin!E145</f>
        <v>2439.0625000000005</v>
      </c>
      <c r="F79" s="80">
        <f>RES_hhdet_numvin!F145</f>
        <v>7758.0625000000009</v>
      </c>
      <c r="G79" s="80">
        <f>RES_hhdet_numvin!G145</f>
        <v>8870.0625000000018</v>
      </c>
      <c r="H79" s="80">
        <f>RES_hhdet_numvin!H145</f>
        <v>2156.0625000000005</v>
      </c>
      <c r="I79" s="80">
        <f>RES_hhdet_numvin!I145</f>
        <v>7469.0625</v>
      </c>
      <c r="J79" s="80">
        <f>RES_hhdet_numvin!J145</f>
        <v>7738.0625000000018</v>
      </c>
      <c r="K79" s="80">
        <f>RES_hhdet_numvin!K145</f>
        <v>14598.062500000002</v>
      </c>
      <c r="L79" s="80">
        <f>RES_hhdet_numvin!L145</f>
        <v>34382.062500000015</v>
      </c>
      <c r="M79" s="80">
        <f>RES_hhdet_numvin!M145</f>
        <v>29936.062500000004</v>
      </c>
      <c r="N79" s="80">
        <f>RES_hhdet_numvin!N145</f>
        <v>8957.0625000000018</v>
      </c>
      <c r="O79" s="80">
        <f>RES_hhdet_numvin!O145</f>
        <v>18183.062500000004</v>
      </c>
      <c r="P79" s="80">
        <f>RES_hhdet_numvin!P145</f>
        <v>671.06250000000023</v>
      </c>
      <c r="Q79" s="80">
        <f>RES_hhdet_numvin!Q145</f>
        <v>4145.0625000000009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1257.0000000000002</v>
      </c>
      <c r="H81" s="80">
        <f>RES_hhdet_numvin!H147</f>
        <v>1509.0000000000005</v>
      </c>
      <c r="I81" s="80">
        <f>RES_hhdet_numvin!I147</f>
        <v>5228.0000000000018</v>
      </c>
      <c r="J81" s="80">
        <f>RES_hhdet_numvin!J147</f>
        <v>5416.0000000000009</v>
      </c>
      <c r="K81" s="80">
        <f>RES_hhdet_numvin!K147</f>
        <v>10218.000000000002</v>
      </c>
      <c r="L81" s="80">
        <f>RES_hhdet_numvin!L147</f>
        <v>24067.000000000007</v>
      </c>
      <c r="M81" s="80">
        <f>RES_hhdet_numvin!M147</f>
        <v>20955.000000000004</v>
      </c>
      <c r="N81" s="80">
        <f>RES_hhdet_numvin!N147</f>
        <v>6269.0000000000018</v>
      </c>
      <c r="O81" s="80">
        <f>RES_hhdet_numvin!O147</f>
        <v>12728.000000000004</v>
      </c>
      <c r="P81" s="80">
        <f>RES_hhdet_numvin!P147</f>
        <v>469.00000000000011</v>
      </c>
      <c r="Q81" s="80">
        <f>RES_hhdet_numvin!Q147</f>
        <v>2901.0000000000009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2.6511130781468721</v>
      </c>
      <c r="D83" s="80">
        <f>RES_hhdet_numvin!D149</f>
        <v>0</v>
      </c>
      <c r="E83" s="80">
        <f>RES_hhdet_numvin!E149</f>
        <v>1039.6875051600116</v>
      </c>
      <c r="F83" s="80">
        <f>RES_hhdet_numvin!F149</f>
        <v>1403.9434112780714</v>
      </c>
      <c r="G83" s="80">
        <f>RES_hhdet_numvin!G149</f>
        <v>753.83491042892706</v>
      </c>
      <c r="H83" s="80">
        <f>RES_hhdet_numvin!H149</f>
        <v>57.964397160234924</v>
      </c>
      <c r="I83" s="80">
        <f>RES_hhdet_numvin!I149</f>
        <v>69.71127669501</v>
      </c>
      <c r="J83" s="80">
        <f>RES_hhdet_numvin!J149</f>
        <v>0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56.207386199598474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2.4726584260023685</v>
      </c>
      <c r="D84" s="80">
        <f>RES_hhdet_numvin!D150</f>
        <v>11.745835913348404</v>
      </c>
      <c r="E84" s="80">
        <f>RES_hhdet_numvin!E150</f>
        <v>8.5160719684424695</v>
      </c>
      <c r="F84" s="80">
        <f>RES_hhdet_numvin!F150</f>
        <v>18.075110128783002</v>
      </c>
      <c r="G84" s="80">
        <f>RES_hhdet_numvin!G150</f>
        <v>23.659177449574941</v>
      </c>
      <c r="H84" s="80">
        <f>RES_hhdet_numvin!H150</f>
        <v>23.204103805077665</v>
      </c>
      <c r="I84" s="80">
        <f>RES_hhdet_numvin!I150</f>
        <v>36.845891760951773</v>
      </c>
      <c r="J84" s="80">
        <f>RES_hhdet_numvin!J150</f>
        <v>29.134591668365612</v>
      </c>
      <c r="K84" s="80">
        <f>RES_hhdet_numvin!K150</f>
        <v>28.373542449299634</v>
      </c>
      <c r="L84" s="80">
        <f>RES_hhdet_numvin!L150</f>
        <v>60.866456314643457</v>
      </c>
      <c r="M84" s="80">
        <f>RES_hhdet_numvin!M150</f>
        <v>0</v>
      </c>
      <c r="N84" s="80">
        <f>RES_hhdet_numvin!N150</f>
        <v>3.5845247412327224</v>
      </c>
      <c r="O84" s="80">
        <f>RES_hhdet_numvin!O150</f>
        <v>6.3751424628990341</v>
      </c>
      <c r="P84" s="80">
        <f>RES_hhdet_numvin!P150</f>
        <v>0.46953805762199319</v>
      </c>
      <c r="Q84" s="80">
        <f>RES_hhdet_numvin!Q150</f>
        <v>18.677354853756974</v>
      </c>
    </row>
    <row r="85" spans="1:17" ht="12" customHeight="1" x14ac:dyDescent="0.25">
      <c r="A85" s="23" t="s">
        <v>142</v>
      </c>
      <c r="B85" s="80">
        <f>RES_hhdet_numvin!B153</f>
        <v>391.06250000000011</v>
      </c>
      <c r="C85" s="80">
        <f>RES_hhdet_numvin!C153</f>
        <v>1751.9387284958511</v>
      </c>
      <c r="D85" s="80">
        <f>RES_hhdet_numvin!D153</f>
        <v>2232.3166640866521</v>
      </c>
      <c r="E85" s="80">
        <f>RES_hhdet_numvin!E153</f>
        <v>1390.8589228715464</v>
      </c>
      <c r="F85" s="80">
        <f>RES_hhdet_numvin!F153</f>
        <v>6336.0439785931467</v>
      </c>
      <c r="G85" s="80">
        <f>RES_hhdet_numvin!G153</f>
        <v>8092.5684121214999</v>
      </c>
      <c r="H85" s="80">
        <f>RES_hhdet_numvin!H153</f>
        <v>1962.6014775749552</v>
      </c>
      <c r="I85" s="80">
        <f>RES_hhdet_numvin!I153</f>
        <v>7362.5053315440382</v>
      </c>
      <c r="J85" s="80">
        <f>RES_hhdet_numvin!J153</f>
        <v>7708.927908331636</v>
      </c>
      <c r="K85" s="80">
        <f>RES_hhdet_numvin!K153</f>
        <v>14569.688957550703</v>
      </c>
      <c r="L85" s="80">
        <f>RES_hhdet_numvin!L153</f>
        <v>31244.489058415114</v>
      </c>
      <c r="M85" s="80">
        <f>RES_hhdet_numvin!M153</f>
        <v>27519.088708061259</v>
      </c>
      <c r="N85" s="80">
        <f>RES_hhdet_numvin!N153</f>
        <v>7527.2083909528374</v>
      </c>
      <c r="O85" s="80">
        <f>RES_hhdet_numvin!O153</f>
        <v>15741.637719052034</v>
      </c>
      <c r="P85" s="80">
        <f>RES_hhdet_numvin!P153</f>
        <v>213.70547331557782</v>
      </c>
      <c r="Q85" s="80">
        <f>RES_hhdet_numvin!Q153</f>
        <v>2985.3577690331786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0</v>
      </c>
      <c r="H86" s="80">
        <f>RES_hhdet_numvin!H154</f>
        <v>112.29252145973263</v>
      </c>
      <c r="I86" s="80">
        <f>RES_hhdet_numvin!I154</f>
        <v>0</v>
      </c>
      <c r="J86" s="80">
        <f>RES_hhdet_numvin!J154</f>
        <v>0</v>
      </c>
      <c r="K86" s="80">
        <f>RES_hhdet_numvin!K154</f>
        <v>0</v>
      </c>
      <c r="L86" s="80">
        <f>RES_hhdet_numvin!L154</f>
        <v>3076.7069852702525</v>
      </c>
      <c r="M86" s="80">
        <f>RES_hhdet_numvin!M154</f>
        <v>2416.9737919387458</v>
      </c>
      <c r="N86" s="80">
        <f>RES_hhdet_numvin!N154</f>
        <v>1426.2695843059323</v>
      </c>
      <c r="O86" s="80">
        <f>RES_hhdet_numvin!O154</f>
        <v>2435.0496384850712</v>
      </c>
      <c r="P86" s="80">
        <f>RES_hhdet_numvin!P154</f>
        <v>456.88748862680035</v>
      </c>
      <c r="Q86" s="80">
        <f>RES_hhdet_numvin!Q154</f>
        <v>1084.8199899134668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391.06250000000011</v>
      </c>
      <c r="C88" s="80">
        <f>RES_hhdet_numvin!C158</f>
        <v>678.46502164752815</v>
      </c>
      <c r="D88" s="80">
        <f>RES_hhdet_numvin!D158</f>
        <v>1437.1279399635828</v>
      </c>
      <c r="E88" s="80">
        <f>RES_hhdet_numvin!E158</f>
        <v>937.10847573182241</v>
      </c>
      <c r="F88" s="80">
        <f>RES_hhdet_numvin!F158</f>
        <v>5591.2239715748274</v>
      </c>
      <c r="G88" s="80">
        <f>RES_hhdet_numvin!G158</f>
        <v>5842.5948978877732</v>
      </c>
      <c r="H88" s="80">
        <f>RES_hhdet_numvin!H158</f>
        <v>1826.239129561</v>
      </c>
      <c r="I88" s="80">
        <f>RES_hhdet_numvin!I158</f>
        <v>3114.0958030001811</v>
      </c>
      <c r="J88" s="80">
        <f>RES_hhdet_numvin!J158</f>
        <v>4267.9032833560477</v>
      </c>
      <c r="K88" s="80">
        <f>RES_hhdet_numvin!K158</f>
        <v>7153.1004506224554</v>
      </c>
      <c r="L88" s="80">
        <f>RES_hhdet_numvin!L158</f>
        <v>17422.836009959723</v>
      </c>
      <c r="M88" s="80">
        <f>RES_hhdet_numvin!M158</f>
        <v>11441.070529514387</v>
      </c>
      <c r="N88" s="80">
        <f>RES_hhdet_numvin!N158</f>
        <v>4697.1920255079303</v>
      </c>
      <c r="O88" s="80">
        <f>RES_hhdet_numvin!O158</f>
        <v>7551.5723424225116</v>
      </c>
      <c r="P88" s="80">
        <f>RES_hhdet_numvin!P158</f>
        <v>183.5329426008575</v>
      </c>
      <c r="Q88" s="80">
        <f>RES_hhdet_numvin!Q158</f>
        <v>1819.8746766493914</v>
      </c>
    </row>
    <row r="89" spans="1:17" ht="12" customHeight="1" x14ac:dyDescent="0.25">
      <c r="A89" s="29" t="s">
        <v>140</v>
      </c>
      <c r="B89" s="78">
        <f>RES_hhdet_numvin!B159</f>
        <v>0</v>
      </c>
      <c r="C89" s="78">
        <f>RES_hhdet_numvin!C159</f>
        <v>1078.5974783524723</v>
      </c>
      <c r="D89" s="78">
        <f>RES_hhdet_numvin!D159</f>
        <v>806.93456003641791</v>
      </c>
      <c r="E89" s="78">
        <f>RES_hhdet_numvin!E159</f>
        <v>1501.9540242681783</v>
      </c>
      <c r="F89" s="78">
        <f>RES_hhdet_numvin!F159</f>
        <v>2166.8385284251754</v>
      </c>
      <c r="G89" s="78">
        <f>RES_hhdet_numvin!G159</f>
        <v>3027.4676021122295</v>
      </c>
      <c r="H89" s="78">
        <f>RES_hhdet_numvin!H159</f>
        <v>329.82337043900048</v>
      </c>
      <c r="I89" s="78">
        <f>RES_hhdet_numvin!I159</f>
        <v>4354.9666969998207</v>
      </c>
      <c r="J89" s="78">
        <f>RES_hhdet_numvin!J159</f>
        <v>3470.1592166439546</v>
      </c>
      <c r="K89" s="78">
        <f>RES_hhdet_numvin!K159</f>
        <v>7444.9620493775492</v>
      </c>
      <c r="L89" s="78">
        <f>RES_hhdet_numvin!L159</f>
        <v>16959.226490040284</v>
      </c>
      <c r="M89" s="78">
        <f>RES_hhdet_numvin!M159</f>
        <v>18494.991970485618</v>
      </c>
      <c r="N89" s="78">
        <f>RES_hhdet_numvin!N159</f>
        <v>4259.8704744920715</v>
      </c>
      <c r="O89" s="78">
        <f>RES_hhdet_numvin!O159</f>
        <v>10631.490157577493</v>
      </c>
      <c r="P89" s="78">
        <f>RES_hhdet_numvin!P159</f>
        <v>487.52955739914262</v>
      </c>
      <c r="Q89" s="78">
        <f>RES_hhdet_numvin!Q159</f>
        <v>2325.1878233506095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5.4226368026549938</v>
      </c>
      <c r="C93" s="168">
        <f t="shared" ref="C93:Q93" si="8">SUM(C94,C96,C98,C107)</f>
        <v>6.7349776186786467</v>
      </c>
      <c r="D93" s="168">
        <f t="shared" si="8"/>
        <v>8.1375066233694433</v>
      </c>
      <c r="E93" s="168">
        <f t="shared" si="8"/>
        <v>10.547951104502863</v>
      </c>
      <c r="F93" s="168">
        <f t="shared" si="8"/>
        <v>16.767877260480628</v>
      </c>
      <c r="G93" s="168">
        <f t="shared" si="8"/>
        <v>24.786094914480422</v>
      </c>
      <c r="H93" s="168">
        <f t="shared" si="8"/>
        <v>24.410243011151344</v>
      </c>
      <c r="I93" s="168">
        <f t="shared" si="8"/>
        <v>28.06285678047929</v>
      </c>
      <c r="J93" s="168">
        <f t="shared" si="8"/>
        <v>33.25187622956048</v>
      </c>
      <c r="K93" s="168">
        <f t="shared" si="8"/>
        <v>41.725165523194903</v>
      </c>
      <c r="L93" s="168">
        <f t="shared" si="8"/>
        <v>66.201572196931565</v>
      </c>
      <c r="M93" s="168">
        <f t="shared" si="8"/>
        <v>80.722585180228407</v>
      </c>
      <c r="N93" s="168">
        <f t="shared" si="8"/>
        <v>85.932173812638169</v>
      </c>
      <c r="O93" s="168">
        <f t="shared" si="8"/>
        <v>97.591925985457024</v>
      </c>
      <c r="P93" s="168">
        <f t="shared" si="8"/>
        <v>83.360469946102526</v>
      </c>
      <c r="Q93" s="168">
        <f t="shared" si="8"/>
        <v>101.88033948805844</v>
      </c>
    </row>
    <row r="94" spans="1:17" ht="12" customHeight="1" x14ac:dyDescent="0.25">
      <c r="A94" s="158" t="s">
        <v>65</v>
      </c>
      <c r="B94" s="157">
        <f>B95</f>
        <v>2.6538576343761275</v>
      </c>
      <c r="C94" s="157">
        <f t="shared" ref="C94:Q94" si="9">C95</f>
        <v>3.3844608506036677</v>
      </c>
      <c r="D94" s="157">
        <f t="shared" si="9"/>
        <v>3.9912639329269433</v>
      </c>
      <c r="E94" s="157">
        <f t="shared" si="9"/>
        <v>5.4132584075826431</v>
      </c>
      <c r="F94" s="157">
        <f t="shared" si="9"/>
        <v>8.1340661918874719</v>
      </c>
      <c r="G94" s="157">
        <f t="shared" si="9"/>
        <v>12.349423547886644</v>
      </c>
      <c r="H94" s="157">
        <f t="shared" si="9"/>
        <v>11.846093731617168</v>
      </c>
      <c r="I94" s="157">
        <f t="shared" si="9"/>
        <v>13.532704457610395</v>
      </c>
      <c r="J94" s="157">
        <f t="shared" si="9"/>
        <v>16.12781339482439</v>
      </c>
      <c r="K94" s="157">
        <f t="shared" si="9"/>
        <v>19.858306080484105</v>
      </c>
      <c r="L94" s="157">
        <f t="shared" si="9"/>
        <v>29.476060530169825</v>
      </c>
      <c r="M94" s="157">
        <f t="shared" si="9"/>
        <v>31.491950212998773</v>
      </c>
      <c r="N94" s="157">
        <f t="shared" si="9"/>
        <v>35.989459939419739</v>
      </c>
      <c r="O94" s="157">
        <f t="shared" si="9"/>
        <v>39.243127622776846</v>
      </c>
      <c r="P94" s="157">
        <f t="shared" si="9"/>
        <v>30.055462162674232</v>
      </c>
      <c r="Q94" s="157">
        <f t="shared" si="9"/>
        <v>36.605326304438819</v>
      </c>
    </row>
    <row r="95" spans="1:17" ht="12" customHeight="1" x14ac:dyDescent="0.25">
      <c r="A95" s="23" t="s">
        <v>60</v>
      </c>
      <c r="B95" s="156">
        <f>RES_hhdet_fec!B$145</f>
        <v>2.6538576343761275</v>
      </c>
      <c r="C95" s="156">
        <f>RES_hhdet_fec!C$145</f>
        <v>3.3844608506036677</v>
      </c>
      <c r="D95" s="156">
        <f>RES_hhdet_fec!D$145</f>
        <v>3.9912639329269433</v>
      </c>
      <c r="E95" s="156">
        <f>RES_hhdet_fec!E$145</f>
        <v>5.4132584075826431</v>
      </c>
      <c r="F95" s="156">
        <f>RES_hhdet_fec!F$145</f>
        <v>8.1340661918874719</v>
      </c>
      <c r="G95" s="156">
        <f>RES_hhdet_fec!G$145</f>
        <v>12.349423547886644</v>
      </c>
      <c r="H95" s="156">
        <f>RES_hhdet_fec!H$145</f>
        <v>11.846093731617168</v>
      </c>
      <c r="I95" s="156">
        <f>RES_hhdet_fec!I$145</f>
        <v>13.532704457610395</v>
      </c>
      <c r="J95" s="156">
        <f>RES_hhdet_fec!J$145</f>
        <v>16.12781339482439</v>
      </c>
      <c r="K95" s="156">
        <f>RES_hhdet_fec!K$145</f>
        <v>19.858306080484105</v>
      </c>
      <c r="L95" s="156">
        <f>RES_hhdet_fec!L$145</f>
        <v>29.476060530169825</v>
      </c>
      <c r="M95" s="156">
        <f>RES_hhdet_fec!M$145</f>
        <v>31.491950212998773</v>
      </c>
      <c r="N95" s="156">
        <f>RES_hhdet_fec!N$145</f>
        <v>35.989459939419739</v>
      </c>
      <c r="O95" s="156">
        <f>RES_hhdet_fec!O$145</f>
        <v>39.243127622776846</v>
      </c>
      <c r="P95" s="156">
        <f>RES_hhdet_fec!P$145</f>
        <v>30.055462162674232</v>
      </c>
      <c r="Q95" s="156">
        <f>RES_hhdet_fec!Q$145</f>
        <v>36.605326304438819</v>
      </c>
    </row>
    <row r="96" spans="1:17" ht="12" customHeight="1" x14ac:dyDescent="0.25">
      <c r="A96" s="158" t="s">
        <v>112</v>
      </c>
      <c r="B96" s="157">
        <f>B97</f>
        <v>0.54794723599673778</v>
      </c>
      <c r="C96" s="157">
        <f t="shared" ref="C96:Q96" si="10">C97</f>
        <v>0.6416917884675436</v>
      </c>
      <c r="D96" s="157">
        <f t="shared" si="10"/>
        <v>0.76803165874805346</v>
      </c>
      <c r="E96" s="157">
        <f t="shared" si="10"/>
        <v>0.90816800790716123</v>
      </c>
      <c r="F96" s="157">
        <f t="shared" si="10"/>
        <v>1.4091681836189396</v>
      </c>
      <c r="G96" s="157">
        <f t="shared" si="10"/>
        <v>1.9788892151679411</v>
      </c>
      <c r="H96" s="157">
        <f t="shared" si="10"/>
        <v>2.099938938098564</v>
      </c>
      <c r="I96" s="157">
        <f t="shared" si="10"/>
        <v>2.5531929441598051</v>
      </c>
      <c r="J96" s="157">
        <f t="shared" si="10"/>
        <v>3.0456092507895978</v>
      </c>
      <c r="K96" s="157">
        <f t="shared" si="10"/>
        <v>3.8692742647966289</v>
      </c>
      <c r="L96" s="157">
        <f t="shared" si="10"/>
        <v>5.7137096758688486</v>
      </c>
      <c r="M96" s="157">
        <f t="shared" si="10"/>
        <v>7.4493134881663892</v>
      </c>
      <c r="N96" s="157">
        <f t="shared" si="10"/>
        <v>7.8500493688395441</v>
      </c>
      <c r="O96" s="157">
        <f t="shared" si="10"/>
        <v>8.455846743490179</v>
      </c>
      <c r="P96" s="157">
        <f t="shared" si="10"/>
        <v>8.4498739314472111</v>
      </c>
      <c r="Q96" s="157">
        <f t="shared" si="10"/>
        <v>8.5044383606603162</v>
      </c>
    </row>
    <row r="97" spans="1:17" ht="12" customHeight="1" x14ac:dyDescent="0.25">
      <c r="A97" s="23" t="s">
        <v>60</v>
      </c>
      <c r="B97" s="156">
        <f>RES_hhdet_fec!B$147</f>
        <v>0.54794723599673778</v>
      </c>
      <c r="C97" s="156">
        <f>RES_hhdet_fec!C$147</f>
        <v>0.6416917884675436</v>
      </c>
      <c r="D97" s="156">
        <f>RES_hhdet_fec!D$147</f>
        <v>0.76803165874805346</v>
      </c>
      <c r="E97" s="156">
        <f>RES_hhdet_fec!E$147</f>
        <v>0.90816800790716123</v>
      </c>
      <c r="F97" s="156">
        <f>RES_hhdet_fec!F$147</f>
        <v>1.4091681836189396</v>
      </c>
      <c r="G97" s="156">
        <f>RES_hhdet_fec!G$147</f>
        <v>1.9788892151679411</v>
      </c>
      <c r="H97" s="156">
        <f>RES_hhdet_fec!H$147</f>
        <v>2.099938938098564</v>
      </c>
      <c r="I97" s="156">
        <f>RES_hhdet_fec!I$147</f>
        <v>2.5531929441598051</v>
      </c>
      <c r="J97" s="156">
        <f>RES_hhdet_fec!J$147</f>
        <v>3.0456092507895978</v>
      </c>
      <c r="K97" s="156">
        <f>RES_hhdet_fec!K$147</f>
        <v>3.8692742647966289</v>
      </c>
      <c r="L97" s="156">
        <f>RES_hhdet_fec!L$147</f>
        <v>5.7137096758688486</v>
      </c>
      <c r="M97" s="156">
        <f>RES_hhdet_fec!M$147</f>
        <v>7.4493134881663892</v>
      </c>
      <c r="N97" s="156">
        <f>RES_hhdet_fec!N$147</f>
        <v>7.8500493688395441</v>
      </c>
      <c r="O97" s="156">
        <f>RES_hhdet_fec!O$147</f>
        <v>8.455846743490179</v>
      </c>
      <c r="P97" s="156">
        <f>RES_hhdet_fec!P$147</f>
        <v>8.4498739314472111</v>
      </c>
      <c r="Q97" s="156">
        <f>RES_hhdet_fec!Q$147</f>
        <v>8.5044383606603162</v>
      </c>
    </row>
    <row r="98" spans="1:17" ht="12" customHeight="1" x14ac:dyDescent="0.25">
      <c r="A98" s="158" t="s">
        <v>63</v>
      </c>
      <c r="B98" s="157">
        <f>SUM(B99:B100,B103:B104)</f>
        <v>1.5220659388099838</v>
      </c>
      <c r="C98" s="157">
        <f t="shared" ref="C98:Q98" si="11">SUM(C99:C100,C103:C104)</f>
        <v>1.8706053037504911</v>
      </c>
      <c r="D98" s="157">
        <f t="shared" si="11"/>
        <v>2.3590566126650359</v>
      </c>
      <c r="E98" s="157">
        <f t="shared" si="11"/>
        <v>2.9149597109334704</v>
      </c>
      <c r="F98" s="157">
        <f t="shared" si="11"/>
        <v>4.9303895378849312</v>
      </c>
      <c r="G98" s="157">
        <f t="shared" si="11"/>
        <v>7.1612299389892344</v>
      </c>
      <c r="H98" s="157">
        <f t="shared" si="11"/>
        <v>7.1814822694977325</v>
      </c>
      <c r="I98" s="157">
        <f t="shared" si="11"/>
        <v>8.1893345169226404</v>
      </c>
      <c r="J98" s="157">
        <f t="shared" si="11"/>
        <v>9.3669123419829869</v>
      </c>
      <c r="K98" s="157">
        <f t="shared" si="11"/>
        <v>11.943863301643706</v>
      </c>
      <c r="L98" s="157">
        <f t="shared" si="11"/>
        <v>21.024662053434678</v>
      </c>
      <c r="M98" s="157">
        <f t="shared" si="11"/>
        <v>29.165670784461156</v>
      </c>
      <c r="N98" s="157">
        <f t="shared" si="11"/>
        <v>28.486055411748698</v>
      </c>
      <c r="O98" s="157">
        <f t="shared" si="11"/>
        <v>33.926745908793997</v>
      </c>
      <c r="P98" s="157">
        <f t="shared" si="11"/>
        <v>29.394009868936493</v>
      </c>
      <c r="Q98" s="157">
        <f t="shared" si="11"/>
        <v>38.930431715691249</v>
      </c>
    </row>
    <row r="99" spans="1:17" ht="12" customHeight="1" x14ac:dyDescent="0.25">
      <c r="A99" s="167" t="s">
        <v>144</v>
      </c>
      <c r="B99" s="132">
        <f>RES_hhdet_fec!B$149</f>
        <v>1.5039536811642911</v>
      </c>
      <c r="C99" s="132">
        <f>RES_hhdet_fec!C$149</f>
        <v>1.5295557105985129</v>
      </c>
      <c r="D99" s="132">
        <f>RES_hhdet_fec!D$149</f>
        <v>1.5998000885057622</v>
      </c>
      <c r="E99" s="132">
        <f>RES_hhdet_fec!E$149</f>
        <v>1.6304911436792739</v>
      </c>
      <c r="F99" s="132">
        <f>RES_hhdet_fec!F$149</f>
        <v>1.5542125954747525</v>
      </c>
      <c r="G99" s="132">
        <f>RES_hhdet_fec!G$149</f>
        <v>1.5296799476745468</v>
      </c>
      <c r="H99" s="132">
        <f>RES_hhdet_fec!H$149</f>
        <v>1.3934773216477661</v>
      </c>
      <c r="I99" s="132">
        <f>RES_hhdet_fec!I$149</f>
        <v>1.2648430130215993</v>
      </c>
      <c r="J99" s="132">
        <f>RES_hhdet_fec!J$149</f>
        <v>1.2337232704725056</v>
      </c>
      <c r="K99" s="132">
        <f>RES_hhdet_fec!K$149</f>
        <v>1.0993092287830548</v>
      </c>
      <c r="L99" s="132">
        <f>RES_hhdet_fec!L$149</f>
        <v>0.99790195868252807</v>
      </c>
      <c r="M99" s="132">
        <f>RES_hhdet_fec!M$149</f>
        <v>0.8893843945907649</v>
      </c>
      <c r="N99" s="132">
        <f>RES_hhdet_fec!N$149</f>
        <v>0.79893853181006436</v>
      </c>
      <c r="O99" s="132">
        <f>RES_hhdet_fec!O$149</f>
        <v>0.73838668773829097</v>
      </c>
      <c r="P99" s="132">
        <f>RES_hhdet_fec!P$149</f>
        <v>0.7006744485791303</v>
      </c>
      <c r="Q99" s="132">
        <f>RES_hhdet_fec!Q$149</f>
        <v>0.72477484274376947</v>
      </c>
    </row>
    <row r="100" spans="1:17" ht="12" customHeight="1" x14ac:dyDescent="0.25">
      <c r="A100" s="167" t="s">
        <v>143</v>
      </c>
      <c r="B100" s="132">
        <f>SUM(B101:B102)</f>
        <v>5.3497914793633194E-3</v>
      </c>
      <c r="C100" s="132">
        <f t="shared" ref="C100:Q100" si="12">SUM(C101:C102)</f>
        <v>5.8790071437561028E-3</v>
      </c>
      <c r="D100" s="132">
        <f t="shared" si="12"/>
        <v>7.0577326475635008E-3</v>
      </c>
      <c r="E100" s="132">
        <f t="shared" si="12"/>
        <v>8.0666898976410988E-3</v>
      </c>
      <c r="F100" s="132">
        <f t="shared" si="12"/>
        <v>8.7953836247919564E-3</v>
      </c>
      <c r="G100" s="132">
        <f t="shared" si="12"/>
        <v>1.2636993392585401E-2</v>
      </c>
      <c r="H100" s="132">
        <f t="shared" si="12"/>
        <v>1.4667804216587258E-2</v>
      </c>
      <c r="I100" s="132">
        <f t="shared" si="12"/>
        <v>1.9956814480605073E-2</v>
      </c>
      <c r="J100" s="132">
        <f t="shared" si="12"/>
        <v>2.4941958421055746E-2</v>
      </c>
      <c r="K100" s="132">
        <f t="shared" si="12"/>
        <v>2.8443846643389142E-2</v>
      </c>
      <c r="L100" s="132">
        <f t="shared" si="12"/>
        <v>3.9523129337855581E-2</v>
      </c>
      <c r="M100" s="132">
        <f t="shared" si="12"/>
        <v>3.661116023353643E-2</v>
      </c>
      <c r="N100" s="132">
        <f t="shared" si="12"/>
        <v>3.7029072472843434E-2</v>
      </c>
      <c r="O100" s="132">
        <f t="shared" si="12"/>
        <v>3.7795277536420716E-2</v>
      </c>
      <c r="P100" s="132">
        <f t="shared" si="12"/>
        <v>3.9066363204412494E-2</v>
      </c>
      <c r="Q100" s="132">
        <f t="shared" si="12"/>
        <v>4.3239940374081465E-2</v>
      </c>
    </row>
    <row r="101" spans="1:17" ht="12" customHeight="1" x14ac:dyDescent="0.25">
      <c r="A101" s="166" t="s">
        <v>57</v>
      </c>
      <c r="B101" s="165">
        <f>RES_hhdet_fec!B$151</f>
        <v>3.0225325196826369E-3</v>
      </c>
      <c r="C101" s="165">
        <f>RES_hhdet_fec!C$151</f>
        <v>3.3317055082344119E-3</v>
      </c>
      <c r="D101" s="165">
        <f>RES_hhdet_fec!D$151</f>
        <v>3.97149608222294E-3</v>
      </c>
      <c r="E101" s="165">
        <f>RES_hhdet_fec!E$151</f>
        <v>4.5191565557089423E-3</v>
      </c>
      <c r="F101" s="165">
        <f>RES_hhdet_fec!F$151</f>
        <v>4.9040068747933652E-3</v>
      </c>
      <c r="G101" s="165">
        <f>RES_hhdet_fec!G$151</f>
        <v>7.0201474153333641E-3</v>
      </c>
      <c r="H101" s="165">
        <f>RES_hhdet_fec!H$151</f>
        <v>8.1188033126034648E-3</v>
      </c>
      <c r="I101" s="165">
        <f>RES_hhdet_fec!I$151</f>
        <v>1.1002944705752365E-2</v>
      </c>
      <c r="J101" s="165">
        <f>RES_hhdet_fec!J$151</f>
        <v>1.3699881647126698E-2</v>
      </c>
      <c r="K101" s="165">
        <f>RES_hhdet_fec!K$151</f>
        <v>1.556714117682265E-2</v>
      </c>
      <c r="L101" s="165">
        <f>RES_hhdet_fec!L$151</f>
        <v>2.1542914371938577E-2</v>
      </c>
      <c r="M101" s="165">
        <f>RES_hhdet_fec!M$151</f>
        <v>1.994262563853904E-2</v>
      </c>
      <c r="N101" s="165">
        <f>RES_hhdet_fec!N$151</f>
        <v>2.0123466196949068E-2</v>
      </c>
      <c r="O101" s="165">
        <f>RES_hhdet_fec!O$151</f>
        <v>2.0487029486380457E-2</v>
      </c>
      <c r="P101" s="165">
        <f>RES_hhdet_fec!P$151</f>
        <v>2.1108544715879179E-2</v>
      </c>
      <c r="Q101" s="165">
        <f>RES_hhdet_fec!Q$151</f>
        <v>2.3302453572849501E-2</v>
      </c>
    </row>
    <row r="102" spans="1:17" ht="12" customHeight="1" x14ac:dyDescent="0.25">
      <c r="A102" s="147" t="s">
        <v>59</v>
      </c>
      <c r="B102" s="164">
        <f>RES_hhdet_fec!B$152</f>
        <v>2.3272589596806826E-3</v>
      </c>
      <c r="C102" s="164">
        <f>RES_hhdet_fec!C$152</f>
        <v>2.5473016355216909E-3</v>
      </c>
      <c r="D102" s="164">
        <f>RES_hhdet_fec!D$152</f>
        <v>3.0862365653405608E-3</v>
      </c>
      <c r="E102" s="164">
        <f>RES_hhdet_fec!E$152</f>
        <v>3.5475333419321561E-3</v>
      </c>
      <c r="F102" s="164">
        <f>RES_hhdet_fec!F$152</f>
        <v>3.8913767499985917E-3</v>
      </c>
      <c r="G102" s="164">
        <f>RES_hhdet_fec!G$152</f>
        <v>5.6168459772520368E-3</v>
      </c>
      <c r="H102" s="164">
        <f>RES_hhdet_fec!H$152</f>
        <v>6.5490009039837942E-3</v>
      </c>
      <c r="I102" s="164">
        <f>RES_hhdet_fec!I$152</f>
        <v>8.953869774852706E-3</v>
      </c>
      <c r="J102" s="164">
        <f>RES_hhdet_fec!J$152</f>
        <v>1.1242076773929046E-2</v>
      </c>
      <c r="K102" s="164">
        <f>RES_hhdet_fec!K$152</f>
        <v>1.2876705466566491E-2</v>
      </c>
      <c r="L102" s="164">
        <f>RES_hhdet_fec!L$152</f>
        <v>1.7980214965917004E-2</v>
      </c>
      <c r="M102" s="164">
        <f>RES_hhdet_fec!M$152</f>
        <v>1.6668534594997387E-2</v>
      </c>
      <c r="N102" s="164">
        <f>RES_hhdet_fec!N$152</f>
        <v>1.6905606275894366E-2</v>
      </c>
      <c r="O102" s="164">
        <f>RES_hhdet_fec!O$152</f>
        <v>1.7308248050040255E-2</v>
      </c>
      <c r="P102" s="164">
        <f>RES_hhdet_fec!P$152</f>
        <v>1.7957818488533311E-2</v>
      </c>
      <c r="Q102" s="164">
        <f>RES_hhdet_fec!Q$152</f>
        <v>1.993748680123196E-2</v>
      </c>
    </row>
    <row r="103" spans="1:17" ht="12" customHeight="1" x14ac:dyDescent="0.25">
      <c r="A103" s="163" t="s">
        <v>142</v>
      </c>
      <c r="B103" s="162">
        <f>RES_hhdet_fec!B$153</f>
        <v>1.2762466166329242E-2</v>
      </c>
      <c r="C103" s="162">
        <f>RES_hhdet_fec!C$153</f>
        <v>0.33385113741933203</v>
      </c>
      <c r="D103" s="162">
        <f>RES_hhdet_fec!D$153</f>
        <v>0.74887919636564848</v>
      </c>
      <c r="E103" s="162">
        <f>RES_hhdet_fec!E$153</f>
        <v>1.2700900326633593</v>
      </c>
      <c r="F103" s="162">
        <f>RES_hhdet_fec!F$153</f>
        <v>3.3488795983388204</v>
      </c>
      <c r="G103" s="162">
        <f>RES_hhdet_fec!G$153</f>
        <v>5.5739521197569175</v>
      </c>
      <c r="H103" s="162">
        <f>RES_hhdet_fec!H$153</f>
        <v>5.7130133843514219</v>
      </c>
      <c r="I103" s="162">
        <f>RES_hhdet_fec!I$153</f>
        <v>6.7925314722570231</v>
      </c>
      <c r="J103" s="162">
        <f>RES_hhdet_fec!J$153</f>
        <v>7.9371392682345023</v>
      </c>
      <c r="K103" s="162">
        <f>RES_hhdet_fec!K$153</f>
        <v>10.522838248177564</v>
      </c>
      <c r="L103" s="162">
        <f>RES_hhdet_fec!L$153</f>
        <v>19.218965460627185</v>
      </c>
      <c r="M103" s="162">
        <f>RES_hhdet_fec!M$153</f>
        <v>27.140382314831843</v>
      </c>
      <c r="N103" s="162">
        <f>RES_hhdet_fec!N$153</f>
        <v>26.406358420077659</v>
      </c>
      <c r="O103" s="162">
        <f>RES_hhdet_fec!O$153</f>
        <v>31.564126950685889</v>
      </c>
      <c r="P103" s="162">
        <f>RES_hhdet_fec!P$153</f>
        <v>27.096706690405899</v>
      </c>
      <c r="Q103" s="162">
        <f>RES_hhdet_fec!Q$153</f>
        <v>36.192382378736283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1.3194485888901016E-3</v>
      </c>
      <c r="D104" s="160">
        <f t="shared" si="13"/>
        <v>3.3195951460617641E-3</v>
      </c>
      <c r="E104" s="160">
        <f t="shared" si="13"/>
        <v>6.311844693195792E-3</v>
      </c>
      <c r="F104" s="160">
        <f t="shared" si="13"/>
        <v>1.8501960446565959E-2</v>
      </c>
      <c r="G104" s="160">
        <f t="shared" si="13"/>
        <v>4.496087816518457E-2</v>
      </c>
      <c r="H104" s="160">
        <f t="shared" si="13"/>
        <v>6.0323759281957809E-2</v>
      </c>
      <c r="I104" s="160">
        <f t="shared" si="13"/>
        <v>0.11200321716341191</v>
      </c>
      <c r="J104" s="160">
        <f t="shared" si="13"/>
        <v>0.17110784485492256</v>
      </c>
      <c r="K104" s="160">
        <f t="shared" si="13"/>
        <v>0.29327197803969823</v>
      </c>
      <c r="L104" s="160">
        <f t="shared" si="13"/>
        <v>0.7682715047871076</v>
      </c>
      <c r="M104" s="160">
        <f t="shared" si="13"/>
        <v>1.0992929148050115</v>
      </c>
      <c r="N104" s="160">
        <f t="shared" si="13"/>
        <v>1.2437293873881337</v>
      </c>
      <c r="O104" s="160">
        <f t="shared" si="13"/>
        <v>1.5864369928333955</v>
      </c>
      <c r="P104" s="160">
        <f t="shared" si="13"/>
        <v>1.5575623667470515</v>
      </c>
      <c r="Q104" s="160">
        <f t="shared" si="13"/>
        <v>1.9700345538371153</v>
      </c>
    </row>
    <row r="105" spans="1:17" ht="12" customHeight="1" x14ac:dyDescent="0.25">
      <c r="A105" s="148" t="s">
        <v>60</v>
      </c>
      <c r="B105" s="156">
        <f>RES_hhdet_fec!B$155</f>
        <v>0</v>
      </c>
      <c r="C105" s="156">
        <f>RES_hhdet_fec!C$155</f>
        <v>7.0192091967272185E-4</v>
      </c>
      <c r="D105" s="156">
        <f>RES_hhdet_fec!D$155</f>
        <v>1.8160439988445679E-3</v>
      </c>
      <c r="E105" s="156">
        <f>RES_hhdet_fec!E$155</f>
        <v>3.4899431712043043E-3</v>
      </c>
      <c r="F105" s="156">
        <f>RES_hhdet_fec!F$155</f>
        <v>1.0475995899693859E-2</v>
      </c>
      <c r="G105" s="156">
        <f>RES_hhdet_fec!G$155</f>
        <v>2.5424022592133996E-2</v>
      </c>
      <c r="H105" s="156">
        <f>RES_hhdet_fec!H$155</f>
        <v>3.3157533309876891E-2</v>
      </c>
      <c r="I105" s="156">
        <f>RES_hhdet_fec!I$155</f>
        <v>5.8925322462032803E-2</v>
      </c>
      <c r="J105" s="156">
        <f>RES_hhdet_fec!J$155</f>
        <v>8.7996777276232827E-2</v>
      </c>
      <c r="K105" s="156">
        <f>RES_hhdet_fec!K$155</f>
        <v>0.14908467114863888</v>
      </c>
      <c r="L105" s="156">
        <f>RES_hhdet_fec!L$155</f>
        <v>0.41444938913622092</v>
      </c>
      <c r="M105" s="156">
        <f>RES_hhdet_fec!M$155</f>
        <v>0.60784763653260065</v>
      </c>
      <c r="N105" s="156">
        <f>RES_hhdet_fec!N$155</f>
        <v>0.66451850080714725</v>
      </c>
      <c r="O105" s="156">
        <f>RES_hhdet_fec!O$155</f>
        <v>0.87626742920126144</v>
      </c>
      <c r="P105" s="156">
        <f>RES_hhdet_fec!P$155</f>
        <v>0.8161610034347474</v>
      </c>
      <c r="Q105" s="156">
        <f>RES_hhdet_fec!Q$155</f>
        <v>1.1630794354740182</v>
      </c>
    </row>
    <row r="106" spans="1:17" ht="12" customHeight="1" x14ac:dyDescent="0.25">
      <c r="A106" s="148" t="s">
        <v>59</v>
      </c>
      <c r="B106" s="156">
        <f>RES_hhdet_fec!B$156</f>
        <v>0</v>
      </c>
      <c r="C106" s="156">
        <f>RES_hhdet_fec!C$156</f>
        <v>6.1752766921737974E-4</v>
      </c>
      <c r="D106" s="156">
        <f>RES_hhdet_fec!D$156</f>
        <v>1.5035511472171964E-3</v>
      </c>
      <c r="E106" s="156">
        <f>RES_hhdet_fec!E$156</f>
        <v>2.8219015219914877E-3</v>
      </c>
      <c r="F106" s="156">
        <f>RES_hhdet_fec!F$156</f>
        <v>8.0259645468720997E-3</v>
      </c>
      <c r="G106" s="156">
        <f>RES_hhdet_fec!G$156</f>
        <v>1.9536855573050571E-2</v>
      </c>
      <c r="H106" s="156">
        <f>RES_hhdet_fec!H$156</f>
        <v>2.7166225972080914E-2</v>
      </c>
      <c r="I106" s="156">
        <f>RES_hhdet_fec!I$156</f>
        <v>5.3077894701379101E-2</v>
      </c>
      <c r="J106" s="156">
        <f>RES_hhdet_fec!J$156</f>
        <v>8.3111067578689732E-2</v>
      </c>
      <c r="K106" s="156">
        <f>RES_hhdet_fec!K$156</f>
        <v>0.14418730689105935</v>
      </c>
      <c r="L106" s="156">
        <f>RES_hhdet_fec!L$156</f>
        <v>0.35382211565088667</v>
      </c>
      <c r="M106" s="156">
        <f>RES_hhdet_fec!M$156</f>
        <v>0.49144527827241091</v>
      </c>
      <c r="N106" s="156">
        <f>RES_hhdet_fec!N$156</f>
        <v>0.57921088658098652</v>
      </c>
      <c r="O106" s="156">
        <f>RES_hhdet_fec!O$156</f>
        <v>0.71016956363213402</v>
      </c>
      <c r="P106" s="156">
        <f>RES_hhdet_fec!P$156</f>
        <v>0.74140136331230411</v>
      </c>
      <c r="Q106" s="156">
        <f>RES_hhdet_fec!Q$156</f>
        <v>0.8069551183630973</v>
      </c>
    </row>
    <row r="107" spans="1:17" ht="12" customHeight="1" x14ac:dyDescent="0.25">
      <c r="A107" s="158" t="s">
        <v>62</v>
      </c>
      <c r="B107" s="157">
        <f>SUM(B108:B109)</f>
        <v>0.69876599347214408</v>
      </c>
      <c r="C107" s="157">
        <f t="shared" ref="C107:Q107" si="14">SUM(C108:C109)</f>
        <v>0.83821967585694424</v>
      </c>
      <c r="D107" s="157">
        <f t="shared" si="14"/>
        <v>1.0191544190294097</v>
      </c>
      <c r="E107" s="157">
        <f t="shared" si="14"/>
        <v>1.3115649780795875</v>
      </c>
      <c r="F107" s="157">
        <f t="shared" si="14"/>
        <v>2.2942533470892839</v>
      </c>
      <c r="G107" s="157">
        <f t="shared" si="14"/>
        <v>3.2965522124366</v>
      </c>
      <c r="H107" s="157">
        <f t="shared" si="14"/>
        <v>3.2827280719378793</v>
      </c>
      <c r="I107" s="157">
        <f t="shared" si="14"/>
        <v>3.7876248617864503</v>
      </c>
      <c r="J107" s="157">
        <f t="shared" si="14"/>
        <v>4.7115412419635057</v>
      </c>
      <c r="K107" s="157">
        <f t="shared" si="14"/>
        <v>6.0537218762704574</v>
      </c>
      <c r="L107" s="157">
        <f t="shared" si="14"/>
        <v>9.9871399374582097</v>
      </c>
      <c r="M107" s="157">
        <f t="shared" si="14"/>
        <v>12.615650694602103</v>
      </c>
      <c r="N107" s="157">
        <f t="shared" si="14"/>
        <v>13.606609092630189</v>
      </c>
      <c r="O107" s="157">
        <f t="shared" si="14"/>
        <v>15.966205710396007</v>
      </c>
      <c r="P107" s="157">
        <f t="shared" si="14"/>
        <v>15.461123983044587</v>
      </c>
      <c r="Q107" s="157">
        <f t="shared" si="14"/>
        <v>17.840143107268055</v>
      </c>
    </row>
    <row r="108" spans="1:17" ht="12" customHeight="1" x14ac:dyDescent="0.25">
      <c r="A108" s="23" t="s">
        <v>57</v>
      </c>
      <c r="B108" s="156">
        <f>RES_hhdet_fec!B$158</f>
        <v>0.50536591466228797</v>
      </c>
      <c r="C108" s="156">
        <f>RES_hhdet_fec!C$158</f>
        <v>0.56877750074589839</v>
      </c>
      <c r="D108" s="156">
        <f>RES_hhdet_fec!D$158</f>
        <v>0.62610586652882216</v>
      </c>
      <c r="E108" s="156">
        <f>RES_hhdet_fec!E$158</f>
        <v>0.88293543211689207</v>
      </c>
      <c r="F108" s="156">
        <f>RES_hhdet_fec!F$158</f>
        <v>1.3604176034245712</v>
      </c>
      <c r="G108" s="156">
        <f>RES_hhdet_fec!G$158</f>
        <v>2.0817525677369386</v>
      </c>
      <c r="H108" s="156">
        <f>RES_hhdet_fec!H$158</f>
        <v>1.6805915181694648</v>
      </c>
      <c r="I108" s="156">
        <f>RES_hhdet_fec!I$158</f>
        <v>1.7114071083431932</v>
      </c>
      <c r="J108" s="156">
        <f>RES_hhdet_fec!J$158</f>
        <v>2.6915018153427916</v>
      </c>
      <c r="K108" s="156">
        <f>RES_hhdet_fec!K$158</f>
        <v>3.300657113659665</v>
      </c>
      <c r="L108" s="156">
        <f>RES_hhdet_fec!L$158</f>
        <v>5.7758603290035886</v>
      </c>
      <c r="M108" s="156">
        <f>RES_hhdet_fec!M$158</f>
        <v>6.8003758716256515</v>
      </c>
      <c r="N108" s="156">
        <f>RES_hhdet_fec!N$158</f>
        <v>7.6702365902535679</v>
      </c>
      <c r="O108" s="156">
        <f>RES_hhdet_fec!O$158</f>
        <v>8.7656445735499773</v>
      </c>
      <c r="P108" s="156">
        <f>RES_hhdet_fec!P$158</f>
        <v>8.8042356367420851</v>
      </c>
      <c r="Q108" s="156">
        <f>RES_hhdet_fec!Q$158</f>
        <v>9.3729312371209588</v>
      </c>
    </row>
    <row r="109" spans="1:17" ht="12" customHeight="1" x14ac:dyDescent="0.25">
      <c r="A109" s="29" t="s">
        <v>140</v>
      </c>
      <c r="B109" s="57">
        <f>RES_hhdet_fec!B$159</f>
        <v>0.1934000788098561</v>
      </c>
      <c r="C109" s="57">
        <f>RES_hhdet_fec!C$159</f>
        <v>0.26944217511104585</v>
      </c>
      <c r="D109" s="57">
        <f>RES_hhdet_fec!D$159</f>
        <v>0.39304855250058751</v>
      </c>
      <c r="E109" s="57">
        <f>RES_hhdet_fec!E$159</f>
        <v>0.42862954596269542</v>
      </c>
      <c r="F109" s="57">
        <f>RES_hhdet_fec!F$159</f>
        <v>0.93383574366471256</v>
      </c>
      <c r="G109" s="57">
        <f>RES_hhdet_fec!G$159</f>
        <v>1.2147996446996612</v>
      </c>
      <c r="H109" s="57">
        <f>RES_hhdet_fec!H$159</f>
        <v>1.6021365537684142</v>
      </c>
      <c r="I109" s="57">
        <f>RES_hhdet_fec!I$159</f>
        <v>2.0762177534432573</v>
      </c>
      <c r="J109" s="57">
        <f>RES_hhdet_fec!J$159</f>
        <v>2.0200394266207145</v>
      </c>
      <c r="K109" s="57">
        <f>RES_hhdet_fec!K$159</f>
        <v>2.7530647626107925</v>
      </c>
      <c r="L109" s="57">
        <f>RES_hhdet_fec!L$159</f>
        <v>4.2112796084546202</v>
      </c>
      <c r="M109" s="57">
        <f>RES_hhdet_fec!M$159</f>
        <v>5.8152748229764502</v>
      </c>
      <c r="N109" s="57">
        <f>RES_hhdet_fec!N$159</f>
        <v>5.9363725023766207</v>
      </c>
      <c r="O109" s="57">
        <f>RES_hhdet_fec!O$159</f>
        <v>7.2005611368460301</v>
      </c>
      <c r="P109" s="57">
        <f>RES_hhdet_fec!P$159</f>
        <v>6.6568883463025008</v>
      </c>
      <c r="Q109" s="57">
        <f>RES_hhdet_fec!Q$159</f>
        <v>8.4672118701470946</v>
      </c>
    </row>
    <row r="111" spans="1:17" ht="12" customHeight="1" x14ac:dyDescent="0.25">
      <c r="A111" s="152" t="s">
        <v>119</v>
      </c>
      <c r="B111" s="168">
        <f>SUM(B112,B114,B116,B125)</f>
        <v>5.0177289349566498</v>
      </c>
      <c r="C111" s="168">
        <f t="shared" ref="C111:Q111" si="15">SUM(C112,C114,C116,C125)</f>
        <v>6.4584874791448428</v>
      </c>
      <c r="D111" s="168">
        <f t="shared" si="15"/>
        <v>8.0257333556970725</v>
      </c>
      <c r="E111" s="168">
        <f t="shared" si="15"/>
        <v>10.756895322730758</v>
      </c>
      <c r="F111" s="168">
        <f t="shared" si="15"/>
        <v>17.948525110472175</v>
      </c>
      <c r="G111" s="168">
        <f t="shared" si="15"/>
        <v>27.786396911689256</v>
      </c>
      <c r="H111" s="168">
        <f t="shared" si="15"/>
        <v>27.844345403757146</v>
      </c>
      <c r="I111" s="168">
        <f t="shared" si="15"/>
        <v>33.547914667053526</v>
      </c>
      <c r="J111" s="168">
        <f t="shared" si="15"/>
        <v>41.280493146456699</v>
      </c>
      <c r="K111" s="168">
        <f t="shared" si="15"/>
        <v>55.109739872596158</v>
      </c>
      <c r="L111" s="168">
        <f t="shared" si="15"/>
        <v>93.433149366031941</v>
      </c>
      <c r="M111" s="168">
        <f t="shared" si="15"/>
        <v>115.50868362177593</v>
      </c>
      <c r="N111" s="168">
        <f t="shared" si="15"/>
        <v>128.27588384644454</v>
      </c>
      <c r="O111" s="168">
        <f t="shared" si="15"/>
        <v>147.25277989279314</v>
      </c>
      <c r="P111" s="168">
        <f t="shared" si="15"/>
        <v>122.96910772687259</v>
      </c>
      <c r="Q111" s="168">
        <f t="shared" si="15"/>
        <v>148.19605461111192</v>
      </c>
    </row>
    <row r="112" spans="1:17" ht="12" customHeight="1" x14ac:dyDescent="0.25">
      <c r="A112" s="158" t="s">
        <v>65</v>
      </c>
      <c r="B112" s="157">
        <f>B113</f>
        <v>2.9966117003219792</v>
      </c>
      <c r="C112" s="157">
        <f t="shared" ref="C112:Q112" si="16">C113</f>
        <v>3.9006848780816399</v>
      </c>
      <c r="D112" s="157">
        <f t="shared" si="16"/>
        <v>4.7287745899746652</v>
      </c>
      <c r="E112" s="157">
        <f t="shared" si="16"/>
        <v>6.612731586856305</v>
      </c>
      <c r="F112" s="157">
        <f t="shared" si="16"/>
        <v>10.641634991905006</v>
      </c>
      <c r="G112" s="157">
        <f t="shared" si="16"/>
        <v>17.044473163843573</v>
      </c>
      <c r="H112" s="157">
        <f t="shared" si="16"/>
        <v>16.613624271511899</v>
      </c>
      <c r="I112" s="157">
        <f t="shared" si="16"/>
        <v>20.050478656260061</v>
      </c>
      <c r="J112" s="157">
        <f t="shared" si="16"/>
        <v>25.248667571698206</v>
      </c>
      <c r="K112" s="157">
        <f t="shared" si="16"/>
        <v>33.998358979882042</v>
      </c>
      <c r="L112" s="157">
        <f t="shared" si="16"/>
        <v>57.818076080929316</v>
      </c>
      <c r="M112" s="157">
        <f t="shared" si="16"/>
        <v>66.665177692273389</v>
      </c>
      <c r="N112" s="157">
        <f t="shared" si="16"/>
        <v>77.890792875458899</v>
      </c>
      <c r="O112" s="157">
        <f t="shared" si="16"/>
        <v>88.662978245331146</v>
      </c>
      <c r="P112" s="157">
        <f t="shared" si="16"/>
        <v>68.101650475702769</v>
      </c>
      <c r="Q112" s="157">
        <f t="shared" si="16"/>
        <v>83.934237634742303</v>
      </c>
    </row>
    <row r="113" spans="1:17" ht="12" customHeight="1" x14ac:dyDescent="0.25">
      <c r="A113" s="23" t="s">
        <v>60</v>
      </c>
      <c r="B113" s="156">
        <f>RES_hhdet_tes!B$145</f>
        <v>2.9966117003219792</v>
      </c>
      <c r="C113" s="156">
        <f>RES_hhdet_tes!C$145</f>
        <v>3.9006848780816399</v>
      </c>
      <c r="D113" s="156">
        <f>RES_hhdet_tes!D$145</f>
        <v>4.7287745899746652</v>
      </c>
      <c r="E113" s="156">
        <f>RES_hhdet_tes!E$145</f>
        <v>6.612731586856305</v>
      </c>
      <c r="F113" s="156">
        <f>RES_hhdet_tes!F$145</f>
        <v>10.641634991905006</v>
      </c>
      <c r="G113" s="156">
        <f>RES_hhdet_tes!G$145</f>
        <v>17.044473163843573</v>
      </c>
      <c r="H113" s="156">
        <f>RES_hhdet_tes!H$145</f>
        <v>16.613624271511899</v>
      </c>
      <c r="I113" s="156">
        <f>RES_hhdet_tes!I$145</f>
        <v>20.050478656260061</v>
      </c>
      <c r="J113" s="156">
        <f>RES_hhdet_tes!J$145</f>
        <v>25.248667571698206</v>
      </c>
      <c r="K113" s="156">
        <f>RES_hhdet_tes!K$145</f>
        <v>33.998358979882042</v>
      </c>
      <c r="L113" s="156">
        <f>RES_hhdet_tes!L$145</f>
        <v>57.818076080929316</v>
      </c>
      <c r="M113" s="156">
        <f>RES_hhdet_tes!M$145</f>
        <v>66.665177692273389</v>
      </c>
      <c r="N113" s="156">
        <f>RES_hhdet_tes!N$145</f>
        <v>77.890792875458899</v>
      </c>
      <c r="O113" s="156">
        <f>RES_hhdet_tes!O$145</f>
        <v>88.662978245331146</v>
      </c>
      <c r="P113" s="156">
        <f>RES_hhdet_tes!P$145</f>
        <v>68.101650475702769</v>
      </c>
      <c r="Q113" s="156">
        <f>RES_hhdet_tes!Q$145</f>
        <v>83.934237634742303</v>
      </c>
    </row>
    <row r="114" spans="1:17" ht="12" customHeight="1" x14ac:dyDescent="0.25">
      <c r="A114" s="158" t="s">
        <v>112</v>
      </c>
      <c r="B114" s="157">
        <f>B115</f>
        <v>0.86459455283462283</v>
      </c>
      <c r="C114" s="157">
        <f t="shared" ref="C114:Q114" si="17">C115</f>
        <v>1.0590841397486608</v>
      </c>
      <c r="D114" s="157">
        <f t="shared" si="17"/>
        <v>1.3223157547635507</v>
      </c>
      <c r="E114" s="157">
        <f t="shared" si="17"/>
        <v>1.6204172221589463</v>
      </c>
      <c r="F114" s="157">
        <f t="shared" si="17"/>
        <v>2.6806455614666422</v>
      </c>
      <c r="G114" s="157">
        <f t="shared" si="17"/>
        <v>3.9271073223737805</v>
      </c>
      <c r="H114" s="157">
        <f t="shared" si="17"/>
        <v>4.2126843672980163</v>
      </c>
      <c r="I114" s="157">
        <f t="shared" si="17"/>
        <v>5.2863157080022827</v>
      </c>
      <c r="J114" s="157">
        <f t="shared" si="17"/>
        <v>6.5131292673773711</v>
      </c>
      <c r="K114" s="157">
        <f t="shared" si="17"/>
        <v>8.7386706536631831</v>
      </c>
      <c r="L114" s="157">
        <f t="shared" si="17"/>
        <v>14.068648890166473</v>
      </c>
      <c r="M114" s="157">
        <f t="shared" si="17"/>
        <v>19.342409870200751</v>
      </c>
      <c r="N114" s="157">
        <f t="shared" si="17"/>
        <v>20.72217563329847</v>
      </c>
      <c r="O114" s="157">
        <f t="shared" si="17"/>
        <v>23.135795187034198</v>
      </c>
      <c r="P114" s="157">
        <f t="shared" si="17"/>
        <v>23.168316191101574</v>
      </c>
      <c r="Q114" s="157">
        <f t="shared" si="17"/>
        <v>23.585984634030222</v>
      </c>
    </row>
    <row r="115" spans="1:17" ht="12" customHeight="1" x14ac:dyDescent="0.25">
      <c r="A115" s="23" t="s">
        <v>60</v>
      </c>
      <c r="B115" s="156">
        <f>RES_hhdet_tes!B$147</f>
        <v>0.86459455283462283</v>
      </c>
      <c r="C115" s="156">
        <f>RES_hhdet_tes!C$147</f>
        <v>1.0590841397486608</v>
      </c>
      <c r="D115" s="156">
        <f>RES_hhdet_tes!D$147</f>
        <v>1.3223157547635507</v>
      </c>
      <c r="E115" s="156">
        <f>RES_hhdet_tes!E$147</f>
        <v>1.6204172221589463</v>
      </c>
      <c r="F115" s="156">
        <f>RES_hhdet_tes!F$147</f>
        <v>2.6806455614666422</v>
      </c>
      <c r="G115" s="156">
        <f>RES_hhdet_tes!G$147</f>
        <v>3.9271073223737805</v>
      </c>
      <c r="H115" s="156">
        <f>RES_hhdet_tes!H$147</f>
        <v>4.2126843672980163</v>
      </c>
      <c r="I115" s="156">
        <f>RES_hhdet_tes!I$147</f>
        <v>5.2863157080022827</v>
      </c>
      <c r="J115" s="156">
        <f>RES_hhdet_tes!J$147</f>
        <v>6.5131292673773711</v>
      </c>
      <c r="K115" s="156">
        <f>RES_hhdet_tes!K$147</f>
        <v>8.7386706536631831</v>
      </c>
      <c r="L115" s="156">
        <f>RES_hhdet_tes!L$147</f>
        <v>14.068648890166473</v>
      </c>
      <c r="M115" s="156">
        <f>RES_hhdet_tes!M$147</f>
        <v>19.342409870200751</v>
      </c>
      <c r="N115" s="156">
        <f>RES_hhdet_tes!N$147</f>
        <v>20.72217563329847</v>
      </c>
      <c r="O115" s="156">
        <f>RES_hhdet_tes!O$147</f>
        <v>23.135795187034198</v>
      </c>
      <c r="P115" s="156">
        <f>RES_hhdet_tes!P$147</f>
        <v>23.168316191101574</v>
      </c>
      <c r="Q115" s="156">
        <f>RES_hhdet_tes!Q$147</f>
        <v>23.585984634030222</v>
      </c>
    </row>
    <row r="116" spans="1:17" ht="12" customHeight="1" x14ac:dyDescent="0.25">
      <c r="A116" s="158" t="s">
        <v>63</v>
      </c>
      <c r="B116" s="157">
        <f>SUM(B117:B118,B121:B122)</f>
        <v>0.78422843706827028</v>
      </c>
      <c r="C116" s="157">
        <f t="shared" ref="C116:Q116" si="18">SUM(C117:C118,C121:C122)</f>
        <v>1.0325689545485368</v>
      </c>
      <c r="D116" s="157">
        <f t="shared" si="18"/>
        <v>1.3771593935933293</v>
      </c>
      <c r="E116" s="157">
        <f t="shared" si="18"/>
        <v>1.7774759354104961</v>
      </c>
      <c r="F116" s="157">
        <f t="shared" si="18"/>
        <v>3.2355909479119207</v>
      </c>
      <c r="G116" s="157">
        <f t="shared" si="18"/>
        <v>4.8521885391827624</v>
      </c>
      <c r="H116" s="157">
        <f t="shared" si="18"/>
        <v>4.9050782452890385</v>
      </c>
      <c r="I116" s="157">
        <f t="shared" si="18"/>
        <v>5.6810919945242455</v>
      </c>
      <c r="J116" s="157">
        <f t="shared" si="18"/>
        <v>6.5709681000778826</v>
      </c>
      <c r="K116" s="157">
        <f t="shared" si="18"/>
        <v>8.5103458822058009</v>
      </c>
      <c r="L116" s="157">
        <f t="shared" si="18"/>
        <v>15.262023250367998</v>
      </c>
      <c r="M116" s="157">
        <f t="shared" si="18"/>
        <v>21.344896169624125</v>
      </c>
      <c r="N116" s="157">
        <f t="shared" si="18"/>
        <v>20.966876438317314</v>
      </c>
      <c r="O116" s="157">
        <f t="shared" si="18"/>
        <v>25.125676279755169</v>
      </c>
      <c r="P116" s="157">
        <f t="shared" si="18"/>
        <v>21.809904541216017</v>
      </c>
      <c r="Q116" s="157">
        <f t="shared" si="18"/>
        <v>28.950012658721061</v>
      </c>
    </row>
    <row r="117" spans="1:17" ht="12" customHeight="1" x14ac:dyDescent="0.25">
      <c r="A117" s="167" t="s">
        <v>144</v>
      </c>
      <c r="B117" s="132">
        <f>RES_hhdet_tes!B$149</f>
        <v>0.77197902840697963</v>
      </c>
      <c r="C117" s="132">
        <f>RES_hhdet_tes!C$149</f>
        <v>0.7938968948545525</v>
      </c>
      <c r="D117" s="132">
        <f>RES_hhdet_tes!D$149</f>
        <v>0.84401506897807854</v>
      </c>
      <c r="E117" s="132">
        <f>RES_hhdet_tes!E$149</f>
        <v>0.87249761975545925</v>
      </c>
      <c r="F117" s="132">
        <f>RES_hhdet_tes!F$149</f>
        <v>0.84114769889822316</v>
      </c>
      <c r="G117" s="132">
        <f>RES_hhdet_tes!G$149</f>
        <v>0.83991189589650761</v>
      </c>
      <c r="H117" s="132">
        <f>RES_hhdet_tes!H$149</f>
        <v>0.77463446275183312</v>
      </c>
      <c r="I117" s="132">
        <f>RES_hhdet_tes!I$149</f>
        <v>0.71351071587848935</v>
      </c>
      <c r="J117" s="132">
        <f>RES_hhdet_tes!J$149</f>
        <v>0.70954576741644992</v>
      </c>
      <c r="K117" s="132">
        <f>RES_hhdet_tes!K$149</f>
        <v>0.6348414497520728</v>
      </c>
      <c r="L117" s="132">
        <f>RES_hhdet_tes!L$149</f>
        <v>0.58096403945393271</v>
      </c>
      <c r="M117" s="132">
        <f>RES_hhdet_tes!M$149</f>
        <v>0.521299339281733</v>
      </c>
      <c r="N117" s="132">
        <f>RES_hhdet_tes!N$149</f>
        <v>0.47036159092505214</v>
      </c>
      <c r="O117" s="132">
        <f>RES_hhdet_tes!O$149</f>
        <v>0.43824432700457272</v>
      </c>
      <c r="P117" s="132">
        <f>RES_hhdet_tes!P$149</f>
        <v>0.4175562088695518</v>
      </c>
      <c r="Q117" s="132">
        <f>RES_hhdet_tes!Q$149</f>
        <v>0.43400942867199049</v>
      </c>
    </row>
    <row r="118" spans="1:17" ht="12" customHeight="1" x14ac:dyDescent="0.25">
      <c r="A118" s="167" t="s">
        <v>143</v>
      </c>
      <c r="B118" s="132">
        <f>SUM(B119:B120)</f>
        <v>3.8787241059122773E-3</v>
      </c>
      <c r="C118" s="132">
        <f t="shared" ref="C118:Q118" si="19">SUM(C119:C120)</f>
        <v>4.2871955165016233E-3</v>
      </c>
      <c r="D118" s="132">
        <f t="shared" si="19"/>
        <v>5.2233157428982629E-3</v>
      </c>
      <c r="E118" s="132">
        <f t="shared" si="19"/>
        <v>6.0313151236871818E-3</v>
      </c>
      <c r="F118" s="132">
        <f t="shared" si="19"/>
        <v>6.6223144176253742E-3</v>
      </c>
      <c r="G118" s="132">
        <f t="shared" si="19"/>
        <v>9.6252740018381751E-3</v>
      </c>
      <c r="H118" s="132">
        <f t="shared" si="19"/>
        <v>1.1223351551486672E-2</v>
      </c>
      <c r="I118" s="132">
        <f t="shared" si="19"/>
        <v>1.5329770894944878E-2</v>
      </c>
      <c r="J118" s="132">
        <f t="shared" si="19"/>
        <v>1.9242398490568826E-2</v>
      </c>
      <c r="K118" s="132">
        <f t="shared" si="19"/>
        <v>2.1996205081558789E-2</v>
      </c>
      <c r="L118" s="132">
        <f t="shared" si="19"/>
        <v>3.071613707209217E-2</v>
      </c>
      <c r="M118" s="132">
        <f t="shared" si="19"/>
        <v>2.8499435533334588E-2</v>
      </c>
      <c r="N118" s="132">
        <f t="shared" si="19"/>
        <v>2.886920113100681E-2</v>
      </c>
      <c r="O118" s="132">
        <f t="shared" si="19"/>
        <v>2.9550413730672132E-2</v>
      </c>
      <c r="P118" s="132">
        <f t="shared" si="19"/>
        <v>3.0618360847251419E-2</v>
      </c>
      <c r="Q118" s="132">
        <f t="shared" si="19"/>
        <v>3.3987113774949174E-2</v>
      </c>
    </row>
    <row r="119" spans="1:17" ht="12" customHeight="1" x14ac:dyDescent="0.25">
      <c r="A119" s="166" t="s">
        <v>57</v>
      </c>
      <c r="B119" s="165">
        <f>RES_hhdet_tes!B$151</f>
        <v>1.5514651462315947E-3</v>
      </c>
      <c r="C119" s="165">
        <f>RES_hhdet_tes!C$151</f>
        <v>1.7398938809799311E-3</v>
      </c>
      <c r="D119" s="165">
        <f>RES_hhdet_tes!D$151</f>
        <v>2.1370791775577034E-3</v>
      </c>
      <c r="E119" s="165">
        <f>RES_hhdet_tes!E$151</f>
        <v>2.483781781755027E-3</v>
      </c>
      <c r="F119" s="165">
        <f>RES_hhdet_tes!F$151</f>
        <v>2.7309376676267838E-3</v>
      </c>
      <c r="G119" s="165">
        <f>RES_hhdet_tes!G$151</f>
        <v>4.0084280245861357E-3</v>
      </c>
      <c r="H119" s="165">
        <f>RES_hhdet_tes!H$151</f>
        <v>4.6743506475028802E-3</v>
      </c>
      <c r="I119" s="165">
        <f>RES_hhdet_tes!I$151</f>
        <v>6.375901120092173E-3</v>
      </c>
      <c r="J119" s="165">
        <f>RES_hhdet_tes!J$151</f>
        <v>8.00032171663978E-3</v>
      </c>
      <c r="K119" s="165">
        <f>RES_hhdet_tes!K$151</f>
        <v>9.1194996149922929E-3</v>
      </c>
      <c r="L119" s="165">
        <f>RES_hhdet_tes!L$151</f>
        <v>1.2735922106175171E-2</v>
      </c>
      <c r="M119" s="165">
        <f>RES_hhdet_tes!M$151</f>
        <v>1.1830900938337214E-2</v>
      </c>
      <c r="N119" s="165">
        <f>RES_hhdet_tes!N$151</f>
        <v>1.196359485511243E-2</v>
      </c>
      <c r="O119" s="165">
        <f>RES_hhdet_tes!O$151</f>
        <v>1.2242165680631878E-2</v>
      </c>
      <c r="P119" s="165">
        <f>RES_hhdet_tes!P$151</f>
        <v>1.2660542358718097E-2</v>
      </c>
      <c r="Q119" s="165">
        <f>RES_hhdet_tes!Q$151</f>
        <v>1.4049626973717217E-2</v>
      </c>
    </row>
    <row r="120" spans="1:17" ht="12" customHeight="1" x14ac:dyDescent="0.25">
      <c r="A120" s="147" t="s">
        <v>59</v>
      </c>
      <c r="B120" s="164">
        <f>RES_hhdet_tes!B$152</f>
        <v>2.3272589596806826E-3</v>
      </c>
      <c r="C120" s="164">
        <f>RES_hhdet_tes!C$152</f>
        <v>2.5473016355216918E-3</v>
      </c>
      <c r="D120" s="164">
        <f>RES_hhdet_tes!D$152</f>
        <v>3.08623656534056E-3</v>
      </c>
      <c r="E120" s="164">
        <f>RES_hhdet_tes!E$152</f>
        <v>3.5475333419321547E-3</v>
      </c>
      <c r="F120" s="164">
        <f>RES_hhdet_tes!F$152</f>
        <v>3.8913767499985908E-3</v>
      </c>
      <c r="G120" s="164">
        <f>RES_hhdet_tes!G$152</f>
        <v>5.6168459772520394E-3</v>
      </c>
      <c r="H120" s="164">
        <f>RES_hhdet_tes!H$152</f>
        <v>6.5490009039837916E-3</v>
      </c>
      <c r="I120" s="164">
        <f>RES_hhdet_tes!I$152</f>
        <v>8.953869774852706E-3</v>
      </c>
      <c r="J120" s="164">
        <f>RES_hhdet_tes!J$152</f>
        <v>1.1242076773929046E-2</v>
      </c>
      <c r="K120" s="164">
        <f>RES_hhdet_tes!K$152</f>
        <v>1.2876705466566496E-2</v>
      </c>
      <c r="L120" s="164">
        <f>RES_hhdet_tes!L$152</f>
        <v>1.7980214965917E-2</v>
      </c>
      <c r="M120" s="164">
        <f>RES_hhdet_tes!M$152</f>
        <v>1.6668534594997373E-2</v>
      </c>
      <c r="N120" s="164">
        <f>RES_hhdet_tes!N$152</f>
        <v>1.690560627589438E-2</v>
      </c>
      <c r="O120" s="164">
        <f>RES_hhdet_tes!O$152</f>
        <v>1.7308248050040255E-2</v>
      </c>
      <c r="P120" s="164">
        <f>RES_hhdet_tes!P$152</f>
        <v>1.7957818488533322E-2</v>
      </c>
      <c r="Q120" s="164">
        <f>RES_hhdet_tes!Q$152</f>
        <v>1.9937486801231953E-2</v>
      </c>
    </row>
    <row r="121" spans="1:17" ht="12" customHeight="1" x14ac:dyDescent="0.25">
      <c r="A121" s="163" t="s">
        <v>142</v>
      </c>
      <c r="B121" s="162">
        <f>RES_hhdet_tes!B$153</f>
        <v>8.3706845553783923E-3</v>
      </c>
      <c r="C121" s="162">
        <f>RES_hhdet_tes!C$153</f>
        <v>0.23327587399979216</v>
      </c>
      <c r="D121" s="162">
        <f>RES_hhdet_tes!D$153</f>
        <v>0.5251397125902596</v>
      </c>
      <c r="E121" s="162">
        <f>RES_hhdet_tes!E$153</f>
        <v>0.89365834998461724</v>
      </c>
      <c r="F121" s="162">
        <f>RES_hhdet_tes!F$153</f>
        <v>2.3723400639486982</v>
      </c>
      <c r="G121" s="162">
        <f>RES_hhdet_tes!G$153</f>
        <v>3.9649190597618307</v>
      </c>
      <c r="H121" s="162">
        <f>RES_hhdet_tes!H$153</f>
        <v>4.0682705636846599</v>
      </c>
      <c r="I121" s="162">
        <f>RES_hhdet_tes!I$153</f>
        <v>4.8565886687023267</v>
      </c>
      <c r="J121" s="162">
        <f>RES_hhdet_tes!J$153</f>
        <v>5.6951296025444069</v>
      </c>
      <c r="K121" s="162">
        <f>RES_hhdet_tes!K$153</f>
        <v>7.6002699618585199</v>
      </c>
      <c r="L121" s="162">
        <f>RES_hhdet_tes!L$153</f>
        <v>13.991023840395876</v>
      </c>
      <c r="M121" s="162">
        <f>RES_hhdet_tes!M$153</f>
        <v>19.854157654499463</v>
      </c>
      <c r="N121" s="162">
        <f>RES_hhdet_tes!N$153</f>
        <v>19.395760884338237</v>
      </c>
      <c r="O121" s="162">
        <f>RES_hhdet_tes!O$153</f>
        <v>23.295072776439412</v>
      </c>
      <c r="P121" s="162">
        <f>RES_hhdet_tes!P$153</f>
        <v>20.011890074644512</v>
      </c>
      <c r="Q121" s="162">
        <f>RES_hhdet_tes!Q$153</f>
        <v>26.805992424075807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1.1089901776905858E-3</v>
      </c>
      <c r="D122" s="160">
        <f t="shared" si="20"/>
        <v>2.7812962820926851E-3</v>
      </c>
      <c r="E122" s="160">
        <f t="shared" si="20"/>
        <v>5.2886505467325054E-3</v>
      </c>
      <c r="F122" s="160">
        <f t="shared" si="20"/>
        <v>1.5480870647373713E-2</v>
      </c>
      <c r="G122" s="160">
        <f t="shared" si="20"/>
        <v>3.7732309522585286E-2</v>
      </c>
      <c r="H122" s="160">
        <f t="shared" si="20"/>
        <v>5.0949867301058924E-2</v>
      </c>
      <c r="I122" s="160">
        <f t="shared" si="20"/>
        <v>9.5662839048485049E-2</v>
      </c>
      <c r="J122" s="160">
        <f t="shared" si="20"/>
        <v>0.14705033162645717</v>
      </c>
      <c r="K122" s="160">
        <f t="shared" si="20"/>
        <v>0.25323826551364953</v>
      </c>
      <c r="L122" s="160">
        <f t="shared" si="20"/>
        <v>0.65931923344609578</v>
      </c>
      <c r="M122" s="160">
        <f t="shared" si="20"/>
        <v>0.94093974030959471</v>
      </c>
      <c r="N122" s="160">
        <f t="shared" si="20"/>
        <v>1.0718847619230147</v>
      </c>
      <c r="O122" s="160">
        <f t="shared" si="20"/>
        <v>1.3628087625805136</v>
      </c>
      <c r="P122" s="160">
        <f t="shared" si="20"/>
        <v>1.3498398968547036</v>
      </c>
      <c r="Q122" s="160">
        <f t="shared" si="20"/>
        <v>1.6760236921983136</v>
      </c>
    </row>
    <row r="123" spans="1:17" ht="12" customHeight="1" x14ac:dyDescent="0.25">
      <c r="A123" s="148" t="s">
        <v>60</v>
      </c>
      <c r="B123" s="156">
        <f>RES_hhdet_tes!B$155</f>
        <v>0</v>
      </c>
      <c r="C123" s="156">
        <f>RES_hhdet_tes!C$155</f>
        <v>4.9146250847320594E-4</v>
      </c>
      <c r="D123" s="156">
        <f>RES_hhdet_tes!D$155</f>
        <v>1.2777451348754889E-3</v>
      </c>
      <c r="E123" s="156">
        <f>RES_hhdet_tes!E$155</f>
        <v>2.4667490247410181E-3</v>
      </c>
      <c r="F123" s="156">
        <f>RES_hhdet_tes!F$155</f>
        <v>7.4549061005016147E-3</v>
      </c>
      <c r="G123" s="156">
        <f>RES_hhdet_tes!G$155</f>
        <v>1.8195453949534722E-2</v>
      </c>
      <c r="H123" s="156">
        <f>RES_hhdet_tes!H$155</f>
        <v>2.3783641328978023E-2</v>
      </c>
      <c r="I123" s="156">
        <f>RES_hhdet_tes!I$155</f>
        <v>4.2584944347105948E-2</v>
      </c>
      <c r="J123" s="156">
        <f>RES_hhdet_tes!J$155</f>
        <v>6.3939264047767438E-2</v>
      </c>
      <c r="K123" s="156">
        <f>RES_hhdet_tes!K$155</f>
        <v>0.10905095862259019</v>
      </c>
      <c r="L123" s="156">
        <f>RES_hhdet_tes!L$155</f>
        <v>0.30549711779520899</v>
      </c>
      <c r="M123" s="156">
        <f>RES_hhdet_tes!M$155</f>
        <v>0.44949446203718385</v>
      </c>
      <c r="N123" s="156">
        <f>RES_hhdet_tes!N$155</f>
        <v>0.49267387534202811</v>
      </c>
      <c r="O123" s="156">
        <f>RES_hhdet_tes!O$155</f>
        <v>0.65263919894837974</v>
      </c>
      <c r="P123" s="156">
        <f>RES_hhdet_tes!P$155</f>
        <v>0.60843853354239941</v>
      </c>
      <c r="Q123" s="156">
        <f>RES_hhdet_tes!Q$155</f>
        <v>0.86906857383521596</v>
      </c>
    </row>
    <row r="124" spans="1:17" ht="12" customHeight="1" x14ac:dyDescent="0.25">
      <c r="A124" s="148" t="s">
        <v>59</v>
      </c>
      <c r="B124" s="156">
        <f>RES_hhdet_tes!B$156</f>
        <v>0</v>
      </c>
      <c r="C124" s="156">
        <f>RES_hhdet_tes!C$156</f>
        <v>6.1752766921737985E-4</v>
      </c>
      <c r="D124" s="156">
        <f>RES_hhdet_tes!D$156</f>
        <v>1.503551147217196E-3</v>
      </c>
      <c r="E124" s="156">
        <f>RES_hhdet_tes!E$156</f>
        <v>2.8219015219914869E-3</v>
      </c>
      <c r="F124" s="156">
        <f>RES_hhdet_tes!F$156</f>
        <v>8.025964546872098E-3</v>
      </c>
      <c r="G124" s="156">
        <f>RES_hhdet_tes!G$156</f>
        <v>1.9536855573050568E-2</v>
      </c>
      <c r="H124" s="156">
        <f>RES_hhdet_tes!H$156</f>
        <v>2.7166225972080904E-2</v>
      </c>
      <c r="I124" s="156">
        <f>RES_hhdet_tes!I$156</f>
        <v>5.3077894701379101E-2</v>
      </c>
      <c r="J124" s="156">
        <f>RES_hhdet_tes!J$156</f>
        <v>8.3111067578689732E-2</v>
      </c>
      <c r="K124" s="156">
        <f>RES_hhdet_tes!K$156</f>
        <v>0.14418730689105932</v>
      </c>
      <c r="L124" s="156">
        <f>RES_hhdet_tes!L$156</f>
        <v>0.35382211565088673</v>
      </c>
      <c r="M124" s="156">
        <f>RES_hhdet_tes!M$156</f>
        <v>0.49144527827241091</v>
      </c>
      <c r="N124" s="156">
        <f>RES_hhdet_tes!N$156</f>
        <v>0.57921088658098674</v>
      </c>
      <c r="O124" s="156">
        <f>RES_hhdet_tes!O$156</f>
        <v>0.71016956363213402</v>
      </c>
      <c r="P124" s="156">
        <f>RES_hhdet_tes!P$156</f>
        <v>0.74140136331230411</v>
      </c>
      <c r="Q124" s="156">
        <f>RES_hhdet_tes!Q$156</f>
        <v>0.80695511836309763</v>
      </c>
    </row>
    <row r="125" spans="1:17" ht="12" customHeight="1" x14ac:dyDescent="0.25">
      <c r="A125" s="158" t="s">
        <v>62</v>
      </c>
      <c r="B125" s="157">
        <f>SUM(B126:B127)</f>
        <v>0.37229424473177697</v>
      </c>
      <c r="C125" s="157">
        <f t="shared" ref="C125:Q125" si="21">SUM(C126:C127)</f>
        <v>0.46614950676600575</v>
      </c>
      <c r="D125" s="157">
        <f t="shared" si="21"/>
        <v>0.59748361736552758</v>
      </c>
      <c r="E125" s="157">
        <f t="shared" si="21"/>
        <v>0.74627057830501076</v>
      </c>
      <c r="F125" s="157">
        <f t="shared" si="21"/>
        <v>1.3906536091886088</v>
      </c>
      <c r="G125" s="157">
        <f t="shared" si="21"/>
        <v>1.9626278862891373</v>
      </c>
      <c r="H125" s="157">
        <f t="shared" si="21"/>
        <v>2.1129585196581946</v>
      </c>
      <c r="I125" s="157">
        <f t="shared" si="21"/>
        <v>2.5300283082669366</v>
      </c>
      <c r="J125" s="157">
        <f t="shared" si="21"/>
        <v>2.9477282073032329</v>
      </c>
      <c r="K125" s="157">
        <f t="shared" si="21"/>
        <v>3.8623643568451271</v>
      </c>
      <c r="L125" s="157">
        <f t="shared" si="21"/>
        <v>6.2844011445681449</v>
      </c>
      <c r="M125" s="157">
        <f t="shared" si="21"/>
        <v>8.1561998896776586</v>
      </c>
      <c r="N125" s="157">
        <f t="shared" si="21"/>
        <v>8.6960388993698547</v>
      </c>
      <c r="O125" s="157">
        <f t="shared" si="21"/>
        <v>10.328330180672618</v>
      </c>
      <c r="P125" s="157">
        <f t="shared" si="21"/>
        <v>9.8892365188522309</v>
      </c>
      <c r="Q125" s="157">
        <f t="shared" si="21"/>
        <v>11.725819683618349</v>
      </c>
    </row>
    <row r="126" spans="1:17" ht="12" customHeight="1" x14ac:dyDescent="0.25">
      <c r="A126" s="23" t="s">
        <v>57</v>
      </c>
      <c r="B126" s="156">
        <f>RES_hhdet_tes!B$158</f>
        <v>0.21560838146199615</v>
      </c>
      <c r="C126" s="156">
        <f>RES_hhdet_tes!C$158</f>
        <v>0.24578844373788231</v>
      </c>
      <c r="D126" s="156">
        <f>RES_hhdet_tes!D$158</f>
        <v>0.27366277037550613</v>
      </c>
      <c r="E126" s="156">
        <f>RES_hhdet_tes!E$158</f>
        <v>0.39205932714368302</v>
      </c>
      <c r="F126" s="156">
        <f>RES_hhdet_tes!F$158</f>
        <v>0.61337127691847459</v>
      </c>
      <c r="G126" s="156">
        <f>RES_hhdet_tes!G$158</f>
        <v>0.94721617509040668</v>
      </c>
      <c r="H126" s="156">
        <f>RES_hhdet_tes!H$158</f>
        <v>0.77049637086305778</v>
      </c>
      <c r="I126" s="156">
        <f>RES_hhdet_tes!I$158</f>
        <v>0.78477899162889397</v>
      </c>
      <c r="J126" s="156">
        <f>RES_hhdet_tes!J$158</f>
        <v>1.2449770652986958</v>
      </c>
      <c r="K126" s="156">
        <f>RES_hhdet_tes!K$158</f>
        <v>1.5367993343818194</v>
      </c>
      <c r="L126" s="156">
        <f>RES_hhdet_tes!L$158</f>
        <v>2.7149005274663529</v>
      </c>
      <c r="M126" s="156">
        <f>RES_hhdet_tes!M$158</f>
        <v>3.2130135270945441</v>
      </c>
      <c r="N126" s="156">
        <f>RES_hhdet_tes!N$158</f>
        <v>3.6417141259878258</v>
      </c>
      <c r="O126" s="156">
        <f>RES_hhdet_tes!O$158</f>
        <v>4.1823260751172686</v>
      </c>
      <c r="P126" s="156">
        <f>RES_hhdet_tes!P$158</f>
        <v>4.2018409172367148</v>
      </c>
      <c r="Q126" s="156">
        <f>RES_hhdet_tes!Q$158</f>
        <v>4.4778242189388067</v>
      </c>
    </row>
    <row r="127" spans="1:17" ht="12" customHeight="1" x14ac:dyDescent="0.25">
      <c r="A127" s="29" t="s">
        <v>140</v>
      </c>
      <c r="B127" s="57">
        <f>RES_hhdet_tes!B$159</f>
        <v>0.15668586326978085</v>
      </c>
      <c r="C127" s="57">
        <f>RES_hhdet_tes!C$159</f>
        <v>0.22036106302812347</v>
      </c>
      <c r="D127" s="57">
        <f>RES_hhdet_tes!D$159</f>
        <v>0.32382084699002145</v>
      </c>
      <c r="E127" s="57">
        <f>RES_hhdet_tes!E$159</f>
        <v>0.35421125116132773</v>
      </c>
      <c r="F127" s="57">
        <f>RES_hhdet_tes!F$159</f>
        <v>0.77728233227013421</v>
      </c>
      <c r="G127" s="57">
        <f>RES_hhdet_tes!G$159</f>
        <v>1.0154117111987306</v>
      </c>
      <c r="H127" s="57">
        <f>RES_hhdet_tes!H$159</f>
        <v>1.3424621487951369</v>
      </c>
      <c r="I127" s="57">
        <f>RES_hhdet_tes!I$159</f>
        <v>1.7452493166380427</v>
      </c>
      <c r="J127" s="57">
        <f>RES_hhdet_tes!J$159</f>
        <v>1.7027511420045374</v>
      </c>
      <c r="K127" s="57">
        <f>RES_hhdet_tes!K$159</f>
        <v>2.3255650224633078</v>
      </c>
      <c r="L127" s="57">
        <f>RES_hhdet_tes!L$159</f>
        <v>3.5695006171017925</v>
      </c>
      <c r="M127" s="57">
        <f>RES_hhdet_tes!M$159</f>
        <v>4.9431863625831154</v>
      </c>
      <c r="N127" s="57">
        <f>RES_hhdet_tes!N$159</f>
        <v>5.0543247733820289</v>
      </c>
      <c r="O127" s="57">
        <f>RES_hhdet_tes!O$159</f>
        <v>6.1460041055553489</v>
      </c>
      <c r="P127" s="57">
        <f>RES_hhdet_tes!P$159</f>
        <v>5.687395601615516</v>
      </c>
      <c r="Q127" s="57">
        <f>RES_hhdet_tes!Q$159</f>
        <v>7.2479954646795424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0.92533007788755173</v>
      </c>
      <c r="C129" s="175">
        <f t="shared" si="22"/>
        <v>0.9589471331327083</v>
      </c>
      <c r="D129" s="175">
        <f t="shared" si="22"/>
        <v>0.98626443297122757</v>
      </c>
      <c r="E129" s="175">
        <f t="shared" si="22"/>
        <v>1.0198089862341795</v>
      </c>
      <c r="F129" s="175">
        <f t="shared" si="22"/>
        <v>1.0704112888978594</v>
      </c>
      <c r="G129" s="175">
        <f t="shared" si="22"/>
        <v>1.1210477893980795</v>
      </c>
      <c r="H129" s="175">
        <f t="shared" si="22"/>
        <v>1.140682843306271</v>
      </c>
      <c r="I129" s="175">
        <f t="shared" si="22"/>
        <v>1.1954561479424888</v>
      </c>
      <c r="J129" s="175">
        <f t="shared" si="22"/>
        <v>1.2414485384664966</v>
      </c>
      <c r="K129" s="175">
        <f t="shared" si="22"/>
        <v>1.3207794188847688</v>
      </c>
      <c r="L129" s="175">
        <f t="shared" si="22"/>
        <v>1.4113433603675436</v>
      </c>
      <c r="M129" s="175">
        <f t="shared" si="22"/>
        <v>1.4309338998977919</v>
      </c>
      <c r="N129" s="175">
        <f t="shared" si="22"/>
        <v>1.4927573475114255</v>
      </c>
      <c r="O129" s="175">
        <f t="shared" si="22"/>
        <v>1.508862320380238</v>
      </c>
      <c r="P129" s="175">
        <f t="shared" si="22"/>
        <v>1.4751489261802313</v>
      </c>
      <c r="Q129" s="175">
        <f t="shared" si="22"/>
        <v>1.4546089594497496</v>
      </c>
    </row>
    <row r="130" spans="1:17" ht="12" customHeight="1" x14ac:dyDescent="0.25">
      <c r="A130" s="158" t="s">
        <v>65</v>
      </c>
      <c r="B130" s="169">
        <f t="shared" si="22"/>
        <v>1.1291531472924796</v>
      </c>
      <c r="C130" s="169">
        <f t="shared" si="22"/>
        <v>1.1525276994667839</v>
      </c>
      <c r="D130" s="169">
        <f t="shared" si="22"/>
        <v>1.1847812295657625</v>
      </c>
      <c r="E130" s="169">
        <f t="shared" si="22"/>
        <v>1.2215806246370016</v>
      </c>
      <c r="F130" s="169">
        <f t="shared" si="22"/>
        <v>1.3082798616168705</v>
      </c>
      <c r="G130" s="169">
        <f t="shared" si="22"/>
        <v>1.380183706369063</v>
      </c>
      <c r="H130" s="169">
        <f t="shared" si="22"/>
        <v>1.4024559190486745</v>
      </c>
      <c r="I130" s="169">
        <f t="shared" si="22"/>
        <v>1.4816313116913051</v>
      </c>
      <c r="J130" s="169">
        <f t="shared" si="22"/>
        <v>1.5655356962277855</v>
      </c>
      <c r="K130" s="169">
        <f t="shared" si="22"/>
        <v>1.7120472834938412</v>
      </c>
      <c r="L130" s="169">
        <f t="shared" si="22"/>
        <v>1.9615265758377176</v>
      </c>
      <c r="M130" s="169">
        <f t="shared" si="22"/>
        <v>2.1168958175462991</v>
      </c>
      <c r="N130" s="169">
        <f t="shared" si="22"/>
        <v>2.164266788292204</v>
      </c>
      <c r="O130" s="169">
        <f t="shared" si="22"/>
        <v>2.2593249727086189</v>
      </c>
      <c r="P130" s="169">
        <f t="shared" si="22"/>
        <v>2.2658660215272937</v>
      </c>
      <c r="Q130" s="169">
        <f t="shared" si="22"/>
        <v>2.2929514939077134</v>
      </c>
    </row>
    <row r="131" spans="1:17" ht="12" customHeight="1" x14ac:dyDescent="0.25">
      <c r="A131" s="23" t="s">
        <v>60</v>
      </c>
      <c r="B131" s="73">
        <f t="shared" si="22"/>
        <v>1.1291531472924796</v>
      </c>
      <c r="C131" s="73">
        <f t="shared" si="22"/>
        <v>1.1525276994667839</v>
      </c>
      <c r="D131" s="73">
        <f t="shared" si="22"/>
        <v>1.1847812295657625</v>
      </c>
      <c r="E131" s="73">
        <f t="shared" si="22"/>
        <v>1.2215806246370016</v>
      </c>
      <c r="F131" s="73">
        <f t="shared" si="22"/>
        <v>1.3082798616168705</v>
      </c>
      <c r="G131" s="73">
        <f t="shared" si="22"/>
        <v>1.380183706369063</v>
      </c>
      <c r="H131" s="73">
        <f t="shared" si="22"/>
        <v>1.4024559190486745</v>
      </c>
      <c r="I131" s="73">
        <f t="shared" si="22"/>
        <v>1.4816313116913051</v>
      </c>
      <c r="J131" s="73">
        <f t="shared" si="22"/>
        <v>1.5655356962277855</v>
      </c>
      <c r="K131" s="73">
        <f t="shared" si="22"/>
        <v>1.7120472834938412</v>
      </c>
      <c r="L131" s="73">
        <f t="shared" si="22"/>
        <v>1.9615265758377176</v>
      </c>
      <c r="M131" s="73">
        <f t="shared" si="22"/>
        <v>2.1168958175462991</v>
      </c>
      <c r="N131" s="73">
        <f t="shared" si="22"/>
        <v>2.164266788292204</v>
      </c>
      <c r="O131" s="73">
        <f t="shared" si="22"/>
        <v>2.2593249727086189</v>
      </c>
      <c r="P131" s="73">
        <f t="shared" si="22"/>
        <v>2.2658660215272937</v>
      </c>
      <c r="Q131" s="73">
        <f t="shared" si="22"/>
        <v>2.2929514939077134</v>
      </c>
    </row>
    <row r="132" spans="1:17" ht="12" customHeight="1" x14ac:dyDescent="0.25">
      <c r="A132" s="158" t="s">
        <v>112</v>
      </c>
      <c r="B132" s="169">
        <f t="shared" si="22"/>
        <v>1.5778792117855855</v>
      </c>
      <c r="C132" s="169">
        <f t="shared" si="22"/>
        <v>1.6504561204965904</v>
      </c>
      <c r="D132" s="169">
        <f t="shared" si="22"/>
        <v>1.7216943334328429</v>
      </c>
      <c r="E132" s="169">
        <f t="shared" si="22"/>
        <v>1.7842703200844263</v>
      </c>
      <c r="F132" s="169">
        <f t="shared" si="22"/>
        <v>1.9022893027448096</v>
      </c>
      <c r="G132" s="169">
        <f t="shared" si="22"/>
        <v>1.9845008463702709</v>
      </c>
      <c r="H132" s="169">
        <f t="shared" si="22"/>
        <v>2.0060985064225174</v>
      </c>
      <c r="I132" s="169">
        <f t="shared" si="22"/>
        <v>2.070472472554119</v>
      </c>
      <c r="J132" s="169">
        <f t="shared" si="22"/>
        <v>2.1385308262012903</v>
      </c>
      <c r="K132" s="169">
        <f t="shared" si="22"/>
        <v>2.2584779614020181</v>
      </c>
      <c r="L132" s="169">
        <f t="shared" si="22"/>
        <v>2.462261768319046</v>
      </c>
      <c r="M132" s="169">
        <f t="shared" si="22"/>
        <v>2.596535895680474</v>
      </c>
      <c r="N132" s="169">
        <f t="shared" si="22"/>
        <v>2.6397509951407838</v>
      </c>
      <c r="O132" s="169">
        <f t="shared" si="22"/>
        <v>2.7360707790553951</v>
      </c>
      <c r="P132" s="169">
        <f t="shared" si="22"/>
        <v>2.7418534736805871</v>
      </c>
      <c r="Q132" s="169">
        <f t="shared" si="22"/>
        <v>2.7733735766883632</v>
      </c>
    </row>
    <row r="133" spans="1:17" ht="12" customHeight="1" x14ac:dyDescent="0.25">
      <c r="A133" s="23" t="s">
        <v>60</v>
      </c>
      <c r="B133" s="73">
        <f t="shared" si="22"/>
        <v>1.5778792117855855</v>
      </c>
      <c r="C133" s="73">
        <f t="shared" si="22"/>
        <v>1.6504561204965904</v>
      </c>
      <c r="D133" s="73">
        <f t="shared" si="22"/>
        <v>1.7216943334328429</v>
      </c>
      <c r="E133" s="73">
        <f t="shared" si="22"/>
        <v>1.7842703200844263</v>
      </c>
      <c r="F133" s="73">
        <f t="shared" si="22"/>
        <v>1.9022893027448096</v>
      </c>
      <c r="G133" s="73">
        <f t="shared" si="22"/>
        <v>1.9845008463702709</v>
      </c>
      <c r="H133" s="73">
        <f t="shared" si="22"/>
        <v>2.0060985064225174</v>
      </c>
      <c r="I133" s="73">
        <f t="shared" si="22"/>
        <v>2.070472472554119</v>
      </c>
      <c r="J133" s="73">
        <f t="shared" si="22"/>
        <v>2.1385308262012903</v>
      </c>
      <c r="K133" s="73">
        <f t="shared" si="22"/>
        <v>2.2584779614020181</v>
      </c>
      <c r="L133" s="73">
        <f t="shared" si="22"/>
        <v>2.462261768319046</v>
      </c>
      <c r="M133" s="73">
        <f t="shared" si="22"/>
        <v>2.596535895680474</v>
      </c>
      <c r="N133" s="73">
        <f t="shared" si="22"/>
        <v>2.6397509951407838</v>
      </c>
      <c r="O133" s="73">
        <f t="shared" si="22"/>
        <v>2.7360707790553951</v>
      </c>
      <c r="P133" s="73">
        <f t="shared" si="22"/>
        <v>2.7418534736805871</v>
      </c>
      <c r="Q133" s="73">
        <f t="shared" si="22"/>
        <v>2.7733735766883632</v>
      </c>
    </row>
    <row r="134" spans="1:17" ht="12" customHeight="1" x14ac:dyDescent="0.25">
      <c r="A134" s="158" t="s">
        <v>63</v>
      </c>
      <c r="B134" s="169">
        <f t="shared" si="22"/>
        <v>0.51523946306913193</v>
      </c>
      <c r="C134" s="169">
        <f t="shared" si="22"/>
        <v>0.55199723451990435</v>
      </c>
      <c r="D134" s="169">
        <f t="shared" si="22"/>
        <v>0.58377547456885603</v>
      </c>
      <c r="E134" s="169">
        <f t="shared" si="22"/>
        <v>0.60977718791224289</v>
      </c>
      <c r="F134" s="169">
        <f t="shared" si="22"/>
        <v>0.65625462715466176</v>
      </c>
      <c r="G134" s="169">
        <f t="shared" si="22"/>
        <v>0.67756357225245312</v>
      </c>
      <c r="H134" s="169">
        <f t="shared" si="22"/>
        <v>0.68301752496453572</v>
      </c>
      <c r="I134" s="169">
        <f t="shared" si="22"/>
        <v>0.69371839467354746</v>
      </c>
      <c r="J134" s="169">
        <f t="shared" si="22"/>
        <v>0.70150844378317312</v>
      </c>
      <c r="K134" s="169">
        <f t="shared" si="22"/>
        <v>0.71252874110126607</v>
      </c>
      <c r="L134" s="169">
        <f t="shared" si="22"/>
        <v>0.72591051459372824</v>
      </c>
      <c r="M134" s="169">
        <f t="shared" si="22"/>
        <v>0.73185000020627766</v>
      </c>
      <c r="N134" s="169">
        <f t="shared" si="22"/>
        <v>0.73604000747923148</v>
      </c>
      <c r="O134" s="169">
        <f t="shared" si="22"/>
        <v>0.74058609532729924</v>
      </c>
      <c r="P134" s="169">
        <f t="shared" si="22"/>
        <v>0.74198466417011932</v>
      </c>
      <c r="Q134" s="169">
        <f t="shared" si="22"/>
        <v>0.74363451374346068</v>
      </c>
    </row>
    <row r="135" spans="1:17" ht="12" customHeight="1" x14ac:dyDescent="0.25">
      <c r="A135" s="167" t="s">
        <v>144</v>
      </c>
      <c r="B135" s="174">
        <f t="shared" si="22"/>
        <v>0.51329973660448724</v>
      </c>
      <c r="C135" s="174">
        <f t="shared" si="22"/>
        <v>0.51903758022903379</v>
      </c>
      <c r="D135" s="174">
        <f t="shared" si="22"/>
        <v>0.52757533584486893</v>
      </c>
      <c r="E135" s="174">
        <f t="shared" si="22"/>
        <v>0.53511337558487471</v>
      </c>
      <c r="F135" s="174">
        <f t="shared" si="22"/>
        <v>0.54120504578801509</v>
      </c>
      <c r="G135" s="174">
        <f t="shared" si="22"/>
        <v>0.5490768818492785</v>
      </c>
      <c r="H135" s="174">
        <f t="shared" si="22"/>
        <v>0.55590030115153899</v>
      </c>
      <c r="I135" s="174">
        <f t="shared" si="22"/>
        <v>0.5641100978800323</v>
      </c>
      <c r="J135" s="174">
        <f t="shared" si="22"/>
        <v>0.5751255442759865</v>
      </c>
      <c r="K135" s="174">
        <f t="shared" si="22"/>
        <v>0.57749124007159292</v>
      </c>
      <c r="L135" s="174">
        <f t="shared" si="22"/>
        <v>0.58218548866358144</v>
      </c>
      <c r="M135" s="174">
        <f t="shared" si="22"/>
        <v>0.58613501929230505</v>
      </c>
      <c r="N135" s="174">
        <f t="shared" si="22"/>
        <v>0.5887331405326105</v>
      </c>
      <c r="O135" s="174">
        <f t="shared" si="22"/>
        <v>0.59351601847933266</v>
      </c>
      <c r="P135" s="174">
        <f t="shared" si="22"/>
        <v>0.59593468795144067</v>
      </c>
      <c r="Q135" s="174">
        <f t="shared" si="22"/>
        <v>0.59881966519280305</v>
      </c>
    </row>
    <row r="136" spans="1:17" ht="12" customHeight="1" x14ac:dyDescent="0.25">
      <c r="A136" s="167" t="s">
        <v>143</v>
      </c>
      <c r="B136" s="174">
        <f t="shared" si="22"/>
        <v>0.72502341836580997</v>
      </c>
      <c r="C136" s="174">
        <f t="shared" si="22"/>
        <v>0.72923801786070463</v>
      </c>
      <c r="D136" s="174">
        <f t="shared" si="22"/>
        <v>0.7400841040219166</v>
      </c>
      <c r="E136" s="174">
        <f t="shared" si="22"/>
        <v>0.74768153979129515</v>
      </c>
      <c r="F136" s="174">
        <f t="shared" si="22"/>
        <v>0.75293070775886894</v>
      </c>
      <c r="G136" s="174">
        <f t="shared" si="22"/>
        <v>0.76167437164964291</v>
      </c>
      <c r="H136" s="174">
        <f t="shared" si="22"/>
        <v>0.76516916818364766</v>
      </c>
      <c r="I136" s="174">
        <f t="shared" si="22"/>
        <v>0.7681471865082995</v>
      </c>
      <c r="J136" s="174">
        <f t="shared" si="22"/>
        <v>0.77148707273622064</v>
      </c>
      <c r="K136" s="174">
        <f t="shared" si="22"/>
        <v>0.77332033734161265</v>
      </c>
      <c r="L136" s="174">
        <f t="shared" si="22"/>
        <v>0.77716865002063484</v>
      </c>
      <c r="M136" s="174">
        <f t="shared" si="22"/>
        <v>0.77843573794278809</v>
      </c>
      <c r="N136" s="174">
        <f t="shared" si="22"/>
        <v>0.77963608600185841</v>
      </c>
      <c r="O136" s="174">
        <f t="shared" si="22"/>
        <v>0.78185465637066498</v>
      </c>
      <c r="P136" s="174">
        <f t="shared" si="22"/>
        <v>0.78375252610647705</v>
      </c>
      <c r="Q136" s="174">
        <f t="shared" si="22"/>
        <v>0.78601204074095932</v>
      </c>
    </row>
    <row r="137" spans="1:17" ht="12" customHeight="1" x14ac:dyDescent="0.25">
      <c r="A137" s="166" t="s">
        <v>57</v>
      </c>
      <c r="B137" s="173">
        <f t="shared" si="22"/>
        <v>0.51329973660448724</v>
      </c>
      <c r="C137" s="173">
        <f t="shared" si="22"/>
        <v>0.52222319069909695</v>
      </c>
      <c r="D137" s="173">
        <f t="shared" si="22"/>
        <v>0.53810431467466779</v>
      </c>
      <c r="E137" s="173">
        <f t="shared" si="22"/>
        <v>0.54961180280805388</v>
      </c>
      <c r="F137" s="173">
        <f t="shared" si="22"/>
        <v>0.55687884159865797</v>
      </c>
      <c r="G137" s="173">
        <f t="shared" si="22"/>
        <v>0.57098915271080364</v>
      </c>
      <c r="H137" s="173">
        <f t="shared" si="22"/>
        <v>0.57574379714883761</v>
      </c>
      <c r="I137" s="173">
        <f t="shared" si="22"/>
        <v>0.5794722495296043</v>
      </c>
      <c r="J137" s="173">
        <f t="shared" si="22"/>
        <v>0.58397013366299422</v>
      </c>
      <c r="K137" s="173">
        <f t="shared" si="22"/>
        <v>0.58581723589492363</v>
      </c>
      <c r="L137" s="173">
        <f t="shared" si="22"/>
        <v>0.59118844768583212</v>
      </c>
      <c r="M137" s="173">
        <f t="shared" si="22"/>
        <v>0.59324690503511468</v>
      </c>
      <c r="N137" s="173">
        <f t="shared" si="22"/>
        <v>0.59450965047593229</v>
      </c>
      <c r="O137" s="173">
        <f t="shared" si="22"/>
        <v>0.59755689270473933</v>
      </c>
      <c r="P137" s="173">
        <f t="shared" si="22"/>
        <v>0.59978281445399872</v>
      </c>
      <c r="Q137" s="173">
        <f t="shared" si="22"/>
        <v>0.60292479200932414</v>
      </c>
    </row>
    <row r="138" spans="1:17" ht="12" customHeight="1" x14ac:dyDescent="0.25">
      <c r="A138" s="147" t="s">
        <v>59</v>
      </c>
      <c r="B138" s="172">
        <f t="shared" si="22"/>
        <v>1</v>
      </c>
      <c r="C138" s="172">
        <f t="shared" si="22"/>
        <v>1.0000000000000004</v>
      </c>
      <c r="D138" s="172">
        <f t="shared" si="22"/>
        <v>0.99999999999999967</v>
      </c>
      <c r="E138" s="172">
        <f t="shared" si="22"/>
        <v>0.99999999999999967</v>
      </c>
      <c r="F138" s="172">
        <f t="shared" si="22"/>
        <v>0.99999999999999978</v>
      </c>
      <c r="G138" s="172">
        <f t="shared" si="22"/>
        <v>1.0000000000000004</v>
      </c>
      <c r="H138" s="172">
        <f t="shared" si="22"/>
        <v>0.99999999999999956</v>
      </c>
      <c r="I138" s="172">
        <f t="shared" si="22"/>
        <v>1</v>
      </c>
      <c r="J138" s="172">
        <f t="shared" si="22"/>
        <v>1</v>
      </c>
      <c r="K138" s="172">
        <f t="shared" si="22"/>
        <v>1.0000000000000004</v>
      </c>
      <c r="L138" s="172">
        <f t="shared" si="22"/>
        <v>0.99999999999999978</v>
      </c>
      <c r="M138" s="172">
        <f t="shared" si="22"/>
        <v>0.99999999999999922</v>
      </c>
      <c r="N138" s="172">
        <f t="shared" si="22"/>
        <v>1.0000000000000009</v>
      </c>
      <c r="O138" s="172">
        <f t="shared" si="22"/>
        <v>1</v>
      </c>
      <c r="P138" s="172">
        <f t="shared" si="22"/>
        <v>1.0000000000000007</v>
      </c>
      <c r="Q138" s="172">
        <f t="shared" si="22"/>
        <v>0.99999999999999967</v>
      </c>
    </row>
    <row r="139" spans="1:17" ht="12" customHeight="1" x14ac:dyDescent="0.25">
      <c r="A139" s="163" t="s">
        <v>142</v>
      </c>
      <c r="B139" s="171">
        <f t="shared" si="22"/>
        <v>0.65588299677240047</v>
      </c>
      <c r="C139" s="171">
        <f t="shared" si="22"/>
        <v>0.69874218732041393</v>
      </c>
      <c r="D139" s="171">
        <f t="shared" si="22"/>
        <v>0.70123421125702412</v>
      </c>
      <c r="E139" s="171">
        <f t="shared" si="22"/>
        <v>0.70361811131658869</v>
      </c>
      <c r="F139" s="171">
        <f t="shared" si="22"/>
        <v>0.70839813564079002</v>
      </c>
      <c r="G139" s="171">
        <f t="shared" si="22"/>
        <v>0.71132994589389165</v>
      </c>
      <c r="H139" s="171">
        <f t="shared" si="22"/>
        <v>0.71210590453509259</v>
      </c>
      <c r="I139" s="171">
        <f t="shared" si="22"/>
        <v>0.71498949817726487</v>
      </c>
      <c r="J139" s="171">
        <f t="shared" si="22"/>
        <v>0.71752925204891904</v>
      </c>
      <c r="K139" s="171">
        <f t="shared" si="22"/>
        <v>0.72226425823610851</v>
      </c>
      <c r="L139" s="171">
        <f t="shared" si="22"/>
        <v>0.72798007099073569</v>
      </c>
      <c r="M139" s="171">
        <f t="shared" si="22"/>
        <v>0.73153566608564102</v>
      </c>
      <c r="N139" s="171">
        <f t="shared" si="22"/>
        <v>0.73451100586406404</v>
      </c>
      <c r="O139" s="171">
        <f t="shared" si="22"/>
        <v>0.73802366885782689</v>
      </c>
      <c r="P139" s="171">
        <f t="shared" si="22"/>
        <v>0.7385358783002991</v>
      </c>
      <c r="Q139" s="171">
        <f t="shared" si="22"/>
        <v>0.74065288500667592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>
        <f t="shared" si="22"/>
        <v>0.84049517884092029</v>
      </c>
      <c r="D140" s="170">
        <f t="shared" si="22"/>
        <v>0.83784201377457268</v>
      </c>
      <c r="E140" s="170">
        <f t="shared" si="22"/>
        <v>0.83789300969868663</v>
      </c>
      <c r="F140" s="170">
        <f t="shared" si="22"/>
        <v>0.83671515200147484</v>
      </c>
      <c r="G140" s="170">
        <f t="shared" si="22"/>
        <v>0.83922536797342362</v>
      </c>
      <c r="H140" s="170">
        <f t="shared" si="22"/>
        <v>0.84460696593717566</v>
      </c>
      <c r="I140" s="170">
        <f t="shared" si="22"/>
        <v>0.85410795753227009</v>
      </c>
      <c r="J140" s="170">
        <f t="shared" si="22"/>
        <v>0.85940145965333692</v>
      </c>
      <c r="K140" s="170">
        <f t="shared" si="22"/>
        <v>0.86349288195331908</v>
      </c>
      <c r="L140" s="170">
        <f t="shared" si="22"/>
        <v>0.85818519799038606</v>
      </c>
      <c r="M140" s="170">
        <f t="shared" si="22"/>
        <v>0.85594997260261174</v>
      </c>
      <c r="N140" s="170">
        <f t="shared" si="22"/>
        <v>0.86183117709713575</v>
      </c>
      <c r="O140" s="170">
        <f t="shared" si="22"/>
        <v>0.85903743340384475</v>
      </c>
      <c r="P140" s="170">
        <f t="shared" si="22"/>
        <v>0.86663617821854955</v>
      </c>
      <c r="Q140" s="170">
        <f t="shared" si="22"/>
        <v>0.85075852549583708</v>
      </c>
    </row>
    <row r="141" spans="1:17" ht="12" customHeight="1" x14ac:dyDescent="0.25">
      <c r="A141" s="148" t="s">
        <v>60</v>
      </c>
      <c r="B141" s="73" t="str">
        <f t="shared" si="22"/>
        <v/>
      </c>
      <c r="C141" s="73">
        <f t="shared" si="22"/>
        <v>0.70016791735222195</v>
      </c>
      <c r="D141" s="73">
        <f t="shared" si="22"/>
        <v>0.70358710234357535</v>
      </c>
      <c r="E141" s="73">
        <f t="shared" si="22"/>
        <v>0.70681638746850883</v>
      </c>
      <c r="F141" s="73">
        <f t="shared" si="22"/>
        <v>0.71161789025895572</v>
      </c>
      <c r="G141" s="73">
        <f t="shared" si="22"/>
        <v>0.71567958546277644</v>
      </c>
      <c r="H141" s="73">
        <f t="shared" si="22"/>
        <v>0.71729223964598732</v>
      </c>
      <c r="I141" s="73">
        <f t="shared" si="22"/>
        <v>0.72269344600607988</v>
      </c>
      <c r="J141" s="73">
        <f t="shared" si="22"/>
        <v>0.72660915577685459</v>
      </c>
      <c r="K141" s="73">
        <f t="shared" si="22"/>
        <v>0.73146996121328478</v>
      </c>
      <c r="L141" s="73">
        <f t="shared" si="22"/>
        <v>0.73711561846408813</v>
      </c>
      <c r="M141" s="73">
        <f t="shared" si="22"/>
        <v>0.73948541545916846</v>
      </c>
      <c r="N141" s="73">
        <f t="shared" si="22"/>
        <v>0.74139978758094671</v>
      </c>
      <c r="O141" s="73">
        <f t="shared" si="22"/>
        <v>0.74479454239589371</v>
      </c>
      <c r="P141" s="73">
        <f t="shared" si="22"/>
        <v>0.74548836685633735</v>
      </c>
      <c r="Q141" s="73">
        <f t="shared" si="22"/>
        <v>0.74721342956341008</v>
      </c>
    </row>
    <row r="142" spans="1:17" ht="12" customHeight="1" x14ac:dyDescent="0.25">
      <c r="A142" s="148" t="s">
        <v>59</v>
      </c>
      <c r="B142" s="73" t="str">
        <f t="shared" si="22"/>
        <v/>
      </c>
      <c r="C142" s="73">
        <f t="shared" si="22"/>
        <v>1.0000000000000002</v>
      </c>
      <c r="D142" s="73">
        <f t="shared" si="22"/>
        <v>0.99999999999999967</v>
      </c>
      <c r="E142" s="73">
        <f t="shared" si="22"/>
        <v>0.99999999999999967</v>
      </c>
      <c r="F142" s="73">
        <f t="shared" si="22"/>
        <v>0.99999999999999978</v>
      </c>
      <c r="G142" s="73">
        <f t="shared" si="22"/>
        <v>0.99999999999999978</v>
      </c>
      <c r="H142" s="73">
        <f t="shared" si="22"/>
        <v>0.99999999999999967</v>
      </c>
      <c r="I142" s="73">
        <f t="shared" si="22"/>
        <v>1</v>
      </c>
      <c r="J142" s="73">
        <f t="shared" si="22"/>
        <v>1</v>
      </c>
      <c r="K142" s="73">
        <f t="shared" si="22"/>
        <v>0.99999999999999978</v>
      </c>
      <c r="L142" s="73">
        <f t="shared" si="22"/>
        <v>1.0000000000000002</v>
      </c>
      <c r="M142" s="73">
        <f t="shared" si="22"/>
        <v>1</v>
      </c>
      <c r="N142" s="73">
        <f t="shared" si="22"/>
        <v>1.0000000000000004</v>
      </c>
      <c r="O142" s="73">
        <f t="shared" si="22"/>
        <v>1</v>
      </c>
      <c r="P142" s="73">
        <f t="shared" si="22"/>
        <v>1</v>
      </c>
      <c r="Q142" s="73">
        <f t="shared" si="22"/>
        <v>1.0000000000000004</v>
      </c>
    </row>
    <row r="143" spans="1:17" ht="12" customHeight="1" x14ac:dyDescent="0.25">
      <c r="A143" s="158" t="s">
        <v>62</v>
      </c>
      <c r="B143" s="169">
        <f t="shared" si="22"/>
        <v>0.53278815541932678</v>
      </c>
      <c r="C143" s="169">
        <f t="shared" si="22"/>
        <v>0.55611854528401894</v>
      </c>
      <c r="D143" s="169">
        <f t="shared" si="22"/>
        <v>0.58625425765659755</v>
      </c>
      <c r="E143" s="169">
        <f t="shared" si="22"/>
        <v>0.56899245617072747</v>
      </c>
      <c r="F143" s="169">
        <f t="shared" si="22"/>
        <v>0.60614648811689831</v>
      </c>
      <c r="G143" s="169">
        <f t="shared" si="22"/>
        <v>0.59535774342809167</v>
      </c>
      <c r="H143" s="169">
        <f t="shared" si="22"/>
        <v>0.64365932034414919</v>
      </c>
      <c r="I143" s="169">
        <f t="shared" si="22"/>
        <v>0.66797225189657172</v>
      </c>
      <c r="J143" s="169">
        <f t="shared" si="22"/>
        <v>0.62563990336096165</v>
      </c>
      <c r="K143" s="169">
        <f t="shared" si="22"/>
        <v>0.63801483381404211</v>
      </c>
      <c r="L143" s="169">
        <f t="shared" si="22"/>
        <v>0.6292493330345349</v>
      </c>
      <c r="M143" s="169">
        <f t="shared" si="22"/>
        <v>0.64651440398294135</v>
      </c>
      <c r="N143" s="169">
        <f t="shared" si="22"/>
        <v>0.63910404423097089</v>
      </c>
      <c r="O143" s="169">
        <f t="shared" si="22"/>
        <v>0.64688695410880093</v>
      </c>
      <c r="P143" s="169">
        <f t="shared" si="22"/>
        <v>0.63961950823867941</v>
      </c>
      <c r="Q143" s="169">
        <f t="shared" si="22"/>
        <v>0.65727161565431969</v>
      </c>
    </row>
    <row r="144" spans="1:17" ht="12" customHeight="1" x14ac:dyDescent="0.25">
      <c r="A144" s="23" t="s">
        <v>57</v>
      </c>
      <c r="B144" s="73">
        <f t="shared" si="22"/>
        <v>0.42663815506053071</v>
      </c>
      <c r="C144" s="73">
        <f t="shared" si="22"/>
        <v>0.43213461048574142</v>
      </c>
      <c r="D144" s="73">
        <f t="shared" si="22"/>
        <v>0.43708705668693543</v>
      </c>
      <c r="E144" s="73">
        <f t="shared" si="22"/>
        <v>0.44404076774186835</v>
      </c>
      <c r="F144" s="73">
        <f t="shared" si="22"/>
        <v>0.45086984715166778</v>
      </c>
      <c r="G144" s="73">
        <f t="shared" si="22"/>
        <v>0.45500901008620825</v>
      </c>
      <c r="H144" s="73">
        <f t="shared" si="22"/>
        <v>0.45846736850266767</v>
      </c>
      <c r="I144" s="73">
        <f t="shared" si="22"/>
        <v>0.45855774923632026</v>
      </c>
      <c r="J144" s="73">
        <f t="shared" si="22"/>
        <v>0.46255850848836771</v>
      </c>
      <c r="K144" s="73">
        <f t="shared" si="22"/>
        <v>0.46560405442353403</v>
      </c>
      <c r="L144" s="73">
        <f t="shared" si="22"/>
        <v>0.47004262098122945</v>
      </c>
      <c r="M144" s="73">
        <f t="shared" si="22"/>
        <v>0.47247587306177286</v>
      </c>
      <c r="N144" s="73">
        <f t="shared" si="22"/>
        <v>0.47478511035960569</v>
      </c>
      <c r="O144" s="73">
        <f t="shared" si="22"/>
        <v>0.47712704297152198</v>
      </c>
      <c r="P144" s="73">
        <f t="shared" si="22"/>
        <v>0.47725221025451359</v>
      </c>
      <c r="Q144" s="73">
        <f t="shared" ref="Q144" si="23">IF(Q126=0,"",Q126/Q108)</f>
        <v>0.47774000530427874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0.81016442306535286</v>
      </c>
      <c r="C145" s="65">
        <f t="shared" si="24"/>
        <v>0.81784176117679253</v>
      </c>
      <c r="D145" s="65">
        <f t="shared" si="24"/>
        <v>0.82386983727547858</v>
      </c>
      <c r="E145" s="65">
        <f t="shared" si="24"/>
        <v>0.82638085614414347</v>
      </c>
      <c r="F145" s="65">
        <f t="shared" si="24"/>
        <v>0.83235444514020684</v>
      </c>
      <c r="G145" s="65">
        <f t="shared" si="24"/>
        <v>0.83586763926801622</v>
      </c>
      <c r="H145" s="65">
        <f t="shared" si="24"/>
        <v>0.83791992988207376</v>
      </c>
      <c r="I145" s="65">
        <f t="shared" si="24"/>
        <v>0.8405906912912543</v>
      </c>
      <c r="J145" s="65">
        <f t="shared" si="24"/>
        <v>0.84292965749338733</v>
      </c>
      <c r="K145" s="65">
        <f t="shared" si="24"/>
        <v>0.84471860380717045</v>
      </c>
      <c r="L145" s="65">
        <f t="shared" si="24"/>
        <v>0.84760475413117098</v>
      </c>
      <c r="M145" s="65">
        <f t="shared" si="24"/>
        <v>0.85003486732085842</v>
      </c>
      <c r="N145" s="65">
        <f t="shared" si="24"/>
        <v>0.85141637782307888</v>
      </c>
      <c r="O145" s="65">
        <f t="shared" si="24"/>
        <v>0.85354515971062284</v>
      </c>
      <c r="P145" s="65">
        <f t="shared" si="24"/>
        <v>0.85436247474009697</v>
      </c>
      <c r="Q145" s="65">
        <f t="shared" si="24"/>
        <v>0.85600733462615342</v>
      </c>
    </row>
    <row r="147" spans="1:17" ht="12" customHeight="1" x14ac:dyDescent="0.25">
      <c r="A147" s="152" t="s">
        <v>121</v>
      </c>
      <c r="B147" s="168">
        <f>SUM(B148,B150,B152,B161)</f>
        <v>5.3163479084878427</v>
      </c>
      <c r="C147" s="168">
        <f t="shared" ref="C147:Q147" si="25">SUM(C148,C150,C152,C161)</f>
        <v>5.5523271752174344</v>
      </c>
      <c r="D147" s="168">
        <f t="shared" si="25"/>
        <v>5.8910481256839216</v>
      </c>
      <c r="E147" s="168">
        <f t="shared" si="25"/>
        <v>6.6520873062850363</v>
      </c>
      <c r="F147" s="168">
        <f t="shared" si="25"/>
        <v>7.7130321678358333</v>
      </c>
      <c r="G147" s="168">
        <f t="shared" si="25"/>
        <v>9.5594844311044209</v>
      </c>
      <c r="H147" s="168">
        <f t="shared" si="25"/>
        <v>8.1427415345055323</v>
      </c>
      <c r="I147" s="168">
        <f t="shared" si="25"/>
        <v>7.8919366474622459</v>
      </c>
      <c r="J147" s="168">
        <f t="shared" si="25"/>
        <v>10.406130854929931</v>
      </c>
      <c r="K147" s="168">
        <f t="shared" si="25"/>
        <v>11.665268976796749</v>
      </c>
      <c r="L147" s="168">
        <f t="shared" si="25"/>
        <v>17.952318390405281</v>
      </c>
      <c r="M147" s="168">
        <f t="shared" si="25"/>
        <v>20.36803894666717</v>
      </c>
      <c r="N147" s="168">
        <f t="shared" si="25"/>
        <v>22.427630052806862</v>
      </c>
      <c r="O147" s="168">
        <f t="shared" si="25"/>
        <v>25.162546756463463</v>
      </c>
      <c r="P147" s="168">
        <f t="shared" si="25"/>
        <v>25.166510458951013</v>
      </c>
      <c r="Q147" s="168">
        <f t="shared" si="25"/>
        <v>26.738396911039565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3.9812364552262518</v>
      </c>
      <c r="C152" s="157">
        <f t="shared" ref="C152:Q152" si="28">SUM(C153:C154,C157:C158)</f>
        <v>4.0496905042998668</v>
      </c>
      <c r="D152" s="157">
        <f t="shared" si="28"/>
        <v>4.2369573191927286</v>
      </c>
      <c r="E152" s="157">
        <f t="shared" si="28"/>
        <v>4.3194859698900361</v>
      </c>
      <c r="F152" s="157">
        <f t="shared" si="28"/>
        <v>4.1189846255424776</v>
      </c>
      <c r="G152" s="157">
        <f t="shared" si="28"/>
        <v>4.0597631095751785</v>
      </c>
      <c r="H152" s="157">
        <f t="shared" si="28"/>
        <v>3.702835875925953</v>
      </c>
      <c r="I152" s="157">
        <f t="shared" si="28"/>
        <v>3.3706201810179257</v>
      </c>
      <c r="J152" s="157">
        <f t="shared" si="28"/>
        <v>3.295530800828816</v>
      </c>
      <c r="K152" s="157">
        <f t="shared" si="28"/>
        <v>2.9453593274069982</v>
      </c>
      <c r="L152" s="157">
        <f t="shared" si="28"/>
        <v>2.6932416423323029</v>
      </c>
      <c r="M152" s="157">
        <f t="shared" si="28"/>
        <v>2.4023245023948081</v>
      </c>
      <c r="N152" s="157">
        <f t="shared" si="28"/>
        <v>2.1638559759243878</v>
      </c>
      <c r="O152" s="157">
        <f t="shared" si="28"/>
        <v>2.0048463144233173</v>
      </c>
      <c r="P152" s="157">
        <f t="shared" si="28"/>
        <v>1.9068574139226817</v>
      </c>
      <c r="Q152" s="157">
        <f t="shared" si="28"/>
        <v>1.9763235652818238</v>
      </c>
    </row>
    <row r="153" spans="1:17" ht="12" customHeight="1" x14ac:dyDescent="0.25">
      <c r="A153" s="167" t="s">
        <v>144</v>
      </c>
      <c r="B153" s="132">
        <f>RES_hhdet_emi!B$149</f>
        <v>3.9732513148204518</v>
      </c>
      <c r="C153" s="132">
        <f>RES_hhdet_emi!C$149</f>
        <v>4.0408885688034628</v>
      </c>
      <c r="D153" s="132">
        <f>RES_hhdet_emi!D$149</f>
        <v>4.2264651396607897</v>
      </c>
      <c r="E153" s="132">
        <f>RES_hhdet_emi!E$149</f>
        <v>4.3075469421448798</v>
      </c>
      <c r="F153" s="132">
        <f>RES_hhdet_emi!F$149</f>
        <v>4.1060288729769621</v>
      </c>
      <c r="G153" s="132">
        <f>RES_hhdet_emi!G$149</f>
        <v>4.0412167871069142</v>
      </c>
      <c r="H153" s="132">
        <f>RES_hhdet_emi!H$149</f>
        <v>3.6813870465234424</v>
      </c>
      <c r="I153" s="132">
        <f>RES_hhdet_emi!I$149</f>
        <v>3.3415518226857839</v>
      </c>
      <c r="J153" s="132">
        <f>RES_hhdet_emi!J$149</f>
        <v>3.2593374835418158</v>
      </c>
      <c r="K153" s="132">
        <f>RES_hhdet_emi!K$149</f>
        <v>2.9042329516924728</v>
      </c>
      <c r="L153" s="132">
        <f>RES_hhdet_emi!L$149</f>
        <v>2.6363280459061782</v>
      </c>
      <c r="M153" s="132">
        <f>RES_hhdet_emi!M$149</f>
        <v>2.3496386620450203</v>
      </c>
      <c r="N153" s="132">
        <f>RES_hhdet_emi!N$149</f>
        <v>2.1106923781838809</v>
      </c>
      <c r="O153" s="132">
        <f>RES_hhdet_emi!O$149</f>
        <v>1.9507222294445097</v>
      </c>
      <c r="P153" s="132">
        <f>RES_hhdet_emi!P$149</f>
        <v>1.8510913660073063</v>
      </c>
      <c r="Q153" s="132">
        <f>RES_hhdet_emi!Q$149</f>
        <v>1.9147614936193571</v>
      </c>
    </row>
    <row r="154" spans="1:17" ht="12" customHeight="1" x14ac:dyDescent="0.25">
      <c r="A154" s="167" t="s">
        <v>143</v>
      </c>
      <c r="B154" s="132">
        <f>SUM(B155:B156)</f>
        <v>7.9851404057999856E-3</v>
      </c>
      <c r="C154" s="132">
        <f t="shared" ref="C154:Q154" si="29">SUM(C155:C156)</f>
        <v>8.8019354964036563E-3</v>
      </c>
      <c r="D154" s="132">
        <f t="shared" si="29"/>
        <v>1.0492179531939186E-2</v>
      </c>
      <c r="E154" s="132">
        <f t="shared" si="29"/>
        <v>1.1939027745156032E-2</v>
      </c>
      <c r="F154" s="132">
        <f t="shared" si="29"/>
        <v>1.2955752565515852E-2</v>
      </c>
      <c r="G154" s="132">
        <f t="shared" si="29"/>
        <v>1.8546322468264691E-2</v>
      </c>
      <c r="H154" s="132">
        <f t="shared" si="29"/>
        <v>2.1448829402510371E-2</v>
      </c>
      <c r="I154" s="132">
        <f t="shared" si="29"/>
        <v>2.9068358332141775E-2</v>
      </c>
      <c r="J154" s="132">
        <f t="shared" si="29"/>
        <v>3.619331728699994E-2</v>
      </c>
      <c r="K154" s="132">
        <f t="shared" si="29"/>
        <v>4.1126375714525411E-2</v>
      </c>
      <c r="L154" s="132">
        <f t="shared" si="29"/>
        <v>5.6913596426124882E-2</v>
      </c>
      <c r="M154" s="132">
        <f t="shared" si="29"/>
        <v>5.2685840349787662E-2</v>
      </c>
      <c r="N154" s="132">
        <f t="shared" si="29"/>
        <v>5.3163597740506809E-2</v>
      </c>
      <c r="O154" s="132">
        <f t="shared" si="29"/>
        <v>5.4124084978807545E-2</v>
      </c>
      <c r="P154" s="132">
        <f t="shared" si="29"/>
        <v>5.5766047915375518E-2</v>
      </c>
      <c r="Q154" s="132">
        <f t="shared" si="29"/>
        <v>6.1562071662466786E-2</v>
      </c>
    </row>
    <row r="155" spans="1:17" ht="12" customHeight="1" x14ac:dyDescent="0.25">
      <c r="A155" s="166" t="s">
        <v>57</v>
      </c>
      <c r="B155" s="165">
        <f>RES_hhdet_emi!B$151</f>
        <v>7.9851404057999856E-3</v>
      </c>
      <c r="C155" s="165">
        <f>RES_hhdet_emi!C$151</f>
        <v>8.8019354964036563E-3</v>
      </c>
      <c r="D155" s="165">
        <f>RES_hhdet_emi!D$151</f>
        <v>1.0492179531939186E-2</v>
      </c>
      <c r="E155" s="165">
        <f>RES_hhdet_emi!E$151</f>
        <v>1.1939027745156032E-2</v>
      </c>
      <c r="F155" s="165">
        <f>RES_hhdet_emi!F$151</f>
        <v>1.2955752565515852E-2</v>
      </c>
      <c r="G155" s="165">
        <f>RES_hhdet_emi!G$151</f>
        <v>1.8546322468264691E-2</v>
      </c>
      <c r="H155" s="165">
        <f>RES_hhdet_emi!H$151</f>
        <v>2.1448829402510371E-2</v>
      </c>
      <c r="I155" s="165">
        <f>RES_hhdet_emi!I$151</f>
        <v>2.9068358332141775E-2</v>
      </c>
      <c r="J155" s="165">
        <f>RES_hhdet_emi!J$151</f>
        <v>3.619331728699994E-2</v>
      </c>
      <c r="K155" s="165">
        <f>RES_hhdet_emi!K$151</f>
        <v>4.1126375714525411E-2</v>
      </c>
      <c r="L155" s="165">
        <f>RES_hhdet_emi!L$151</f>
        <v>5.6913596426124882E-2</v>
      </c>
      <c r="M155" s="165">
        <f>RES_hhdet_emi!M$151</f>
        <v>5.2685840349787662E-2</v>
      </c>
      <c r="N155" s="165">
        <f>RES_hhdet_emi!N$151</f>
        <v>5.3163597740506809E-2</v>
      </c>
      <c r="O155" s="165">
        <f>RES_hhdet_emi!O$151</f>
        <v>5.4124084978807545E-2</v>
      </c>
      <c r="P155" s="165">
        <f>RES_hhdet_emi!P$151</f>
        <v>5.5766047915375518E-2</v>
      </c>
      <c r="Q155" s="165">
        <f>RES_hhdet_emi!Q$151</f>
        <v>6.1562071662466786E-2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1.3351114532615906</v>
      </c>
      <c r="C161" s="157">
        <f t="shared" ref="C161:Q161" si="31">SUM(C162:C163)</f>
        <v>1.5026366709175678</v>
      </c>
      <c r="D161" s="157">
        <f t="shared" si="31"/>
        <v>1.654090806491193</v>
      </c>
      <c r="E161" s="157">
        <f t="shared" si="31"/>
        <v>2.3326013363950002</v>
      </c>
      <c r="F161" s="157">
        <f t="shared" si="31"/>
        <v>3.5940475422933558</v>
      </c>
      <c r="G161" s="157">
        <f t="shared" si="31"/>
        <v>5.4997213215292424</v>
      </c>
      <c r="H161" s="157">
        <f t="shared" si="31"/>
        <v>4.4399056585795798</v>
      </c>
      <c r="I161" s="157">
        <f t="shared" si="31"/>
        <v>4.5213164664443202</v>
      </c>
      <c r="J161" s="157">
        <f t="shared" si="31"/>
        <v>7.1106000541011154</v>
      </c>
      <c r="K161" s="157">
        <f t="shared" si="31"/>
        <v>8.7199096493897521</v>
      </c>
      <c r="L161" s="157">
        <f t="shared" si="31"/>
        <v>15.259076748072978</v>
      </c>
      <c r="M161" s="157">
        <f t="shared" si="31"/>
        <v>17.965714444272361</v>
      </c>
      <c r="N161" s="157">
        <f t="shared" si="31"/>
        <v>20.263774076882473</v>
      </c>
      <c r="O161" s="157">
        <f t="shared" si="31"/>
        <v>23.157700442040145</v>
      </c>
      <c r="P161" s="157">
        <f t="shared" si="31"/>
        <v>23.25965304502833</v>
      </c>
      <c r="Q161" s="157">
        <f t="shared" si="31"/>
        <v>24.762073345757742</v>
      </c>
    </row>
    <row r="162" spans="1:17" ht="12" customHeight="1" x14ac:dyDescent="0.25">
      <c r="A162" s="23" t="s">
        <v>57</v>
      </c>
      <c r="B162" s="156">
        <f>RES_hhdet_emi!B$158</f>
        <v>1.3351114532615906</v>
      </c>
      <c r="C162" s="156">
        <f>RES_hhdet_emi!C$158</f>
        <v>1.5026366709175678</v>
      </c>
      <c r="D162" s="156">
        <f>RES_hhdet_emi!D$158</f>
        <v>1.654090806491193</v>
      </c>
      <c r="E162" s="156">
        <f>RES_hhdet_emi!E$158</f>
        <v>2.3326013363950002</v>
      </c>
      <c r="F162" s="156">
        <f>RES_hhdet_emi!F$158</f>
        <v>3.5940475422933558</v>
      </c>
      <c r="G162" s="156">
        <f>RES_hhdet_emi!G$158</f>
        <v>5.4997213215292424</v>
      </c>
      <c r="H162" s="156">
        <f>RES_hhdet_emi!H$158</f>
        <v>4.4399056585795798</v>
      </c>
      <c r="I162" s="156">
        <f>RES_hhdet_emi!I$158</f>
        <v>4.5213164664443202</v>
      </c>
      <c r="J162" s="156">
        <f>RES_hhdet_emi!J$158</f>
        <v>7.1106000541011154</v>
      </c>
      <c r="K162" s="156">
        <f>RES_hhdet_emi!K$158</f>
        <v>8.7199096493897521</v>
      </c>
      <c r="L162" s="156">
        <f>RES_hhdet_emi!L$158</f>
        <v>15.259076748072978</v>
      </c>
      <c r="M162" s="156">
        <f>RES_hhdet_emi!M$158</f>
        <v>17.965714444272361</v>
      </c>
      <c r="N162" s="156">
        <f>RES_hhdet_emi!N$158</f>
        <v>20.263774076882473</v>
      </c>
      <c r="O162" s="156">
        <f>RES_hhdet_emi!O$158</f>
        <v>23.157700442040145</v>
      </c>
      <c r="P162" s="156">
        <f>RES_hhdet_emi!P$158</f>
        <v>23.25965304502833</v>
      </c>
      <c r="Q162" s="156">
        <f>RES_hhdet_emi!Q$158</f>
        <v>24.762073345757742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10077.339988803227</v>
      </c>
      <c r="C165" s="168">
        <f t="shared" ref="C165:Q165" si="32">SUM(C166,C168,C170,C179)</f>
        <v>10273.342941158255</v>
      </c>
      <c r="D165" s="168">
        <f t="shared" si="32"/>
        <v>9985.4548373975904</v>
      </c>
      <c r="E165" s="168">
        <f t="shared" si="32"/>
        <v>10643.057466019211</v>
      </c>
      <c r="F165" s="168">
        <f t="shared" si="32"/>
        <v>10321.06913251458</v>
      </c>
      <c r="G165" s="168">
        <f t="shared" si="32"/>
        <v>10530.157324893335</v>
      </c>
      <c r="H165" s="168">
        <f t="shared" si="32"/>
        <v>9742.2356277119543</v>
      </c>
      <c r="I165" s="168">
        <f t="shared" si="32"/>
        <v>9010.915642037613</v>
      </c>
      <c r="J165" s="168">
        <f t="shared" si="32"/>
        <v>8876.2562809811861</v>
      </c>
      <c r="K165" s="168">
        <f t="shared" si="32"/>
        <v>8398.8495731639832</v>
      </c>
      <c r="L165" s="168">
        <f t="shared" si="32"/>
        <v>8389.3036380493759</v>
      </c>
      <c r="M165" s="168">
        <f t="shared" si="32"/>
        <v>7737.934852377969</v>
      </c>
      <c r="N165" s="168">
        <f t="shared" si="32"/>
        <v>7693.9941279502373</v>
      </c>
      <c r="O165" s="168">
        <f t="shared" si="32"/>
        <v>7685.1019364639142</v>
      </c>
      <c r="P165" s="168">
        <f t="shared" si="32"/>
        <v>6551.9889014604432</v>
      </c>
      <c r="Q165" s="168">
        <f t="shared" si="32"/>
        <v>7809.4539063664643</v>
      </c>
    </row>
    <row r="166" spans="1:17" ht="12" customHeight="1" x14ac:dyDescent="0.25">
      <c r="A166" s="158" t="s">
        <v>65</v>
      </c>
      <c r="B166" s="157">
        <f>B167</f>
        <v>4931.8858401866701</v>
      </c>
      <c r="C166" s="157">
        <f t="shared" ref="C166:Q166" si="33">C167</f>
        <v>5162.5601386923718</v>
      </c>
      <c r="D166" s="157">
        <f t="shared" si="33"/>
        <v>4897.6409594458255</v>
      </c>
      <c r="E166" s="157">
        <f t="shared" si="33"/>
        <v>5462.0674422465581</v>
      </c>
      <c r="F166" s="157">
        <f t="shared" si="33"/>
        <v>5006.7315135221734</v>
      </c>
      <c r="G166" s="157">
        <f t="shared" si="33"/>
        <v>5246.5454231362837</v>
      </c>
      <c r="H166" s="157">
        <f t="shared" si="33"/>
        <v>4727.8282460627042</v>
      </c>
      <c r="I166" s="157">
        <f t="shared" si="33"/>
        <v>4345.3187688638081</v>
      </c>
      <c r="J166" s="157">
        <f t="shared" si="33"/>
        <v>4305.1587211502947</v>
      </c>
      <c r="K166" s="157">
        <f t="shared" si="33"/>
        <v>3997.2741499399758</v>
      </c>
      <c r="L166" s="157">
        <f t="shared" si="33"/>
        <v>3735.3134319154269</v>
      </c>
      <c r="M166" s="157">
        <f t="shared" si="33"/>
        <v>3018.7667872435882</v>
      </c>
      <c r="N166" s="157">
        <f t="shared" si="33"/>
        <v>3222.3401452142862</v>
      </c>
      <c r="O166" s="157">
        <f t="shared" si="33"/>
        <v>3090.290851844085</v>
      </c>
      <c r="P166" s="157">
        <f t="shared" si="33"/>
        <v>2362.3073939653682</v>
      </c>
      <c r="Q166" s="157">
        <f t="shared" si="33"/>
        <v>2805.9153506798611</v>
      </c>
    </row>
    <row r="167" spans="1:17" ht="12" customHeight="1" x14ac:dyDescent="0.25">
      <c r="A167" s="23" t="s">
        <v>60</v>
      </c>
      <c r="B167" s="156">
        <f>IF(B95=0,0,B95/0.086*1000000/B$7)</f>
        <v>4931.8858401866701</v>
      </c>
      <c r="C167" s="156">
        <f t="shared" ref="C167:Q167" si="34">IF(C95=0,0,C95/0.086*1000000/C$7)</f>
        <v>5162.5601386923718</v>
      </c>
      <c r="D167" s="156">
        <f t="shared" si="34"/>
        <v>4897.6409594458255</v>
      </c>
      <c r="E167" s="156">
        <f t="shared" si="34"/>
        <v>5462.0674422465581</v>
      </c>
      <c r="F167" s="156">
        <f t="shared" si="34"/>
        <v>5006.7315135221734</v>
      </c>
      <c r="G167" s="156">
        <f t="shared" si="34"/>
        <v>5246.5454231362837</v>
      </c>
      <c r="H167" s="156">
        <f t="shared" si="34"/>
        <v>4727.8282460627042</v>
      </c>
      <c r="I167" s="156">
        <f t="shared" si="34"/>
        <v>4345.3187688638081</v>
      </c>
      <c r="J167" s="156">
        <f t="shared" si="34"/>
        <v>4305.1587211502947</v>
      </c>
      <c r="K167" s="156">
        <f t="shared" si="34"/>
        <v>3997.2741499399758</v>
      </c>
      <c r="L167" s="156">
        <f t="shared" si="34"/>
        <v>3735.3134319154269</v>
      </c>
      <c r="M167" s="156">
        <f t="shared" si="34"/>
        <v>3018.7667872435882</v>
      </c>
      <c r="N167" s="156">
        <f t="shared" si="34"/>
        <v>3222.3401452142862</v>
      </c>
      <c r="O167" s="156">
        <f t="shared" si="34"/>
        <v>3090.290851844085</v>
      </c>
      <c r="P167" s="156">
        <f t="shared" si="34"/>
        <v>2362.3073939653682</v>
      </c>
      <c r="Q167" s="156">
        <f t="shared" si="34"/>
        <v>2805.9153506798611</v>
      </c>
    </row>
    <row r="168" spans="1:17" ht="12" customHeight="1" x14ac:dyDescent="0.25">
      <c r="A168" s="158" t="s">
        <v>112</v>
      </c>
      <c r="B168" s="157">
        <f>B169</f>
        <v>1018.2962263599425</v>
      </c>
      <c r="C168" s="157">
        <f t="shared" ref="C168:Q168" si="35">C169</f>
        <v>978.81836862668308</v>
      </c>
      <c r="D168" s="157">
        <f t="shared" si="35"/>
        <v>942.44414131668441</v>
      </c>
      <c r="E168" s="157">
        <f t="shared" si="35"/>
        <v>916.35657021863494</v>
      </c>
      <c r="F168" s="157">
        <f t="shared" si="35"/>
        <v>867.38005154351833</v>
      </c>
      <c r="G168" s="157">
        <f t="shared" si="35"/>
        <v>840.71390980106457</v>
      </c>
      <c r="H168" s="157">
        <f t="shared" si="35"/>
        <v>838.09489030558018</v>
      </c>
      <c r="I168" s="157">
        <f t="shared" si="35"/>
        <v>819.82409765470493</v>
      </c>
      <c r="J168" s="157">
        <f t="shared" si="35"/>
        <v>812.99497373032602</v>
      </c>
      <c r="K168" s="157">
        <f t="shared" si="35"/>
        <v>778.84538263308536</v>
      </c>
      <c r="L168" s="157">
        <f t="shared" si="35"/>
        <v>724.06203931129892</v>
      </c>
      <c r="M168" s="157">
        <f t="shared" si="35"/>
        <v>714.07899459209182</v>
      </c>
      <c r="N168" s="157">
        <f t="shared" si="35"/>
        <v>702.85937231914943</v>
      </c>
      <c r="O168" s="157">
        <f t="shared" si="35"/>
        <v>665.87520972300786</v>
      </c>
      <c r="P168" s="157">
        <f t="shared" si="35"/>
        <v>664.14549070294129</v>
      </c>
      <c r="Q168" s="157">
        <f t="shared" si="35"/>
        <v>651.89240348866451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1018.2962263599425</v>
      </c>
      <c r="C169" s="156">
        <f t="shared" si="36"/>
        <v>978.81836862668308</v>
      </c>
      <c r="D169" s="156">
        <f t="shared" si="36"/>
        <v>942.44414131668441</v>
      </c>
      <c r="E169" s="156">
        <f t="shared" si="36"/>
        <v>916.35657021863494</v>
      </c>
      <c r="F169" s="156">
        <f t="shared" si="36"/>
        <v>867.38005154351833</v>
      </c>
      <c r="G169" s="156">
        <f t="shared" si="36"/>
        <v>840.71390980106457</v>
      </c>
      <c r="H169" s="156">
        <f t="shared" si="36"/>
        <v>838.09489030558018</v>
      </c>
      <c r="I169" s="156">
        <f t="shared" si="36"/>
        <v>819.82409765470493</v>
      </c>
      <c r="J169" s="156">
        <f t="shared" si="36"/>
        <v>812.99497373032602</v>
      </c>
      <c r="K169" s="156">
        <f t="shared" si="36"/>
        <v>778.84538263308536</v>
      </c>
      <c r="L169" s="156">
        <f t="shared" si="36"/>
        <v>724.06203931129892</v>
      </c>
      <c r="M169" s="156">
        <f t="shared" si="36"/>
        <v>714.07899459209182</v>
      </c>
      <c r="N169" s="156">
        <f t="shared" si="36"/>
        <v>702.85937231914943</v>
      </c>
      <c r="O169" s="156">
        <f t="shared" si="36"/>
        <v>665.87520972300786</v>
      </c>
      <c r="P169" s="156">
        <f t="shared" si="36"/>
        <v>664.14549070294129</v>
      </c>
      <c r="Q169" s="156">
        <f t="shared" si="36"/>
        <v>651.89240348866451</v>
      </c>
    </row>
    <row r="170" spans="1:17" ht="12" customHeight="1" x14ac:dyDescent="0.25">
      <c r="A170" s="158" t="s">
        <v>63</v>
      </c>
      <c r="B170" s="157">
        <f t="shared" si="36"/>
        <v>2828.5825713526133</v>
      </c>
      <c r="C170" s="157">
        <f t="shared" si="36"/>
        <v>2853.368026002232</v>
      </c>
      <c r="D170" s="157">
        <f t="shared" si="36"/>
        <v>2894.77531077905</v>
      </c>
      <c r="E170" s="157">
        <f t="shared" si="36"/>
        <v>2941.2426553012428</v>
      </c>
      <c r="F170" s="157">
        <f t="shared" si="36"/>
        <v>3034.7843367550022</v>
      </c>
      <c r="G170" s="157">
        <f t="shared" si="36"/>
        <v>3042.3863927527323</v>
      </c>
      <c r="H170" s="157">
        <f t="shared" si="36"/>
        <v>2866.1612419721082</v>
      </c>
      <c r="I170" s="157">
        <f t="shared" si="36"/>
        <v>2629.5755657972759</v>
      </c>
      <c r="J170" s="157">
        <f t="shared" si="36"/>
        <v>2500.4037045889622</v>
      </c>
      <c r="K170" s="157">
        <f t="shared" si="36"/>
        <v>2404.177669161661</v>
      </c>
      <c r="L170" s="157">
        <f t="shared" si="36"/>
        <v>2664.3215259140557</v>
      </c>
      <c r="M170" s="157">
        <f t="shared" si="36"/>
        <v>2795.7734499234139</v>
      </c>
      <c r="N170" s="157">
        <f t="shared" si="36"/>
        <v>2550.517848464177</v>
      </c>
      <c r="O170" s="157">
        <f t="shared" si="36"/>
        <v>2671.6400772789907</v>
      </c>
      <c r="P170" s="157">
        <f t="shared" si="36"/>
        <v>2310.3183865831243</v>
      </c>
      <c r="Q170" s="157">
        <f t="shared" si="36"/>
        <v>2984.1421177662373</v>
      </c>
    </row>
    <row r="171" spans="1:17" ht="12" customHeight="1" x14ac:dyDescent="0.25">
      <c r="A171" s="167" t="s">
        <v>144</v>
      </c>
      <c r="B171" s="132">
        <f>IF(B99=0,0,B99/0.086*1000000/B$11)</f>
        <v>2834.3328204068657</v>
      </c>
      <c r="C171" s="132">
        <f t="shared" ref="C171:Q171" si="37">IF(C99=0,0,C99/0.086*1000000/C$11)</f>
        <v>2934.9061911860335</v>
      </c>
      <c r="D171" s="132">
        <f t="shared" si="37"/>
        <v>2960.2683976021831</v>
      </c>
      <c r="E171" s="132">
        <f t="shared" si="37"/>
        <v>2985.7006842689511</v>
      </c>
      <c r="F171" s="132">
        <f t="shared" si="37"/>
        <v>2969.9654038232652</v>
      </c>
      <c r="G171" s="132">
        <f t="shared" si="37"/>
        <v>2957.5949677004573</v>
      </c>
      <c r="H171" s="132">
        <f t="shared" si="37"/>
        <v>2913.724990167751</v>
      </c>
      <c r="I171" s="132">
        <f t="shared" si="37"/>
        <v>2881.5589528996848</v>
      </c>
      <c r="J171" s="132">
        <f t="shared" si="37"/>
        <v>2844.6598104499112</v>
      </c>
      <c r="K171" s="132">
        <f t="shared" si="37"/>
        <v>2793.4146527460116</v>
      </c>
      <c r="L171" s="132">
        <f t="shared" si="37"/>
        <v>2758.7996071020593</v>
      </c>
      <c r="M171" s="132">
        <f t="shared" si="37"/>
        <v>2747.5236468834646</v>
      </c>
      <c r="N171" s="132">
        <f t="shared" si="37"/>
        <v>2683.4150571993086</v>
      </c>
      <c r="O171" s="132">
        <f t="shared" si="37"/>
        <v>2612.075362910588</v>
      </c>
      <c r="P171" s="132">
        <f t="shared" si="37"/>
        <v>2504.5734119457898</v>
      </c>
      <c r="Q171" s="132">
        <f t="shared" si="37"/>
        <v>2490.4298021598543</v>
      </c>
    </row>
    <row r="172" spans="1:17" ht="12" customHeight="1" x14ac:dyDescent="0.25">
      <c r="A172" s="167" t="s">
        <v>143</v>
      </c>
      <c r="B172" s="132">
        <f>IF(B100=0,0,B100/0.086*1000000/B$12)</f>
        <v>2006.6734731295273</v>
      </c>
      <c r="C172" s="132">
        <f t="shared" ref="C172:Q172" si="38">IF(C100=0,0,C100/0.086*1000000/C$12)</f>
        <v>2071.5317631275911</v>
      </c>
      <c r="D172" s="132">
        <f t="shared" si="38"/>
        <v>2104.2732998102265</v>
      </c>
      <c r="E172" s="132">
        <f t="shared" si="38"/>
        <v>2131.7890850002905</v>
      </c>
      <c r="F172" s="132">
        <f t="shared" si="38"/>
        <v>2130.6646377887496</v>
      </c>
      <c r="G172" s="132">
        <f t="shared" si="38"/>
        <v>2129.5910671697684</v>
      </c>
      <c r="H172" s="132">
        <f t="shared" si="38"/>
        <v>2105.6279380687988</v>
      </c>
      <c r="I172" s="132">
        <f t="shared" si="38"/>
        <v>2090.5944354289836</v>
      </c>
      <c r="J172" s="132">
        <f t="shared" si="38"/>
        <v>2071.5912309846967</v>
      </c>
      <c r="K172" s="132">
        <f t="shared" si="38"/>
        <v>2041.6197705562115</v>
      </c>
      <c r="L172" s="132">
        <f t="shared" si="38"/>
        <v>2024.5430456846425</v>
      </c>
      <c r="M172" s="132">
        <f t="shared" si="38"/>
        <v>2017.5884621148698</v>
      </c>
      <c r="N172" s="132">
        <f t="shared" si="38"/>
        <v>1975.0945419694597</v>
      </c>
      <c r="O172" s="132">
        <f t="shared" si="38"/>
        <v>1927.5437340075839</v>
      </c>
      <c r="P172" s="132">
        <f t="shared" si="38"/>
        <v>1854.1226010637154</v>
      </c>
      <c r="Q172" s="132">
        <f t="shared" si="38"/>
        <v>1848.4926630506789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1133.7331281630297</v>
      </c>
      <c r="C173" s="165">
        <f t="shared" si="39"/>
        <v>1173.9624764744228</v>
      </c>
      <c r="D173" s="165">
        <f t="shared" si="39"/>
        <v>1184.1073590408287</v>
      </c>
      <c r="E173" s="165">
        <f t="shared" si="39"/>
        <v>1194.2802737074371</v>
      </c>
      <c r="F173" s="165">
        <f t="shared" si="39"/>
        <v>1187.9861615294008</v>
      </c>
      <c r="G173" s="165">
        <f t="shared" si="39"/>
        <v>1183.0379870801091</v>
      </c>
      <c r="H173" s="165">
        <f t="shared" si="39"/>
        <v>1165.4899960671062</v>
      </c>
      <c r="I173" s="165">
        <f t="shared" si="39"/>
        <v>1152.623581159896</v>
      </c>
      <c r="J173" s="165">
        <f t="shared" si="39"/>
        <v>1137.8639241799581</v>
      </c>
      <c r="K173" s="165">
        <f t="shared" si="39"/>
        <v>1117.3658610983814</v>
      </c>
      <c r="L173" s="165">
        <f t="shared" si="39"/>
        <v>1103.5198428408248</v>
      </c>
      <c r="M173" s="165">
        <f t="shared" si="39"/>
        <v>1099.0094587533913</v>
      </c>
      <c r="N173" s="165">
        <f t="shared" si="39"/>
        <v>1073.3660228797239</v>
      </c>
      <c r="O173" s="165">
        <f t="shared" si="39"/>
        <v>1044.8301451642417</v>
      </c>
      <c r="P173" s="165">
        <f t="shared" si="39"/>
        <v>1001.8293647783186</v>
      </c>
      <c r="Q173" s="165">
        <f t="shared" si="39"/>
        <v>996.17192086394959</v>
      </c>
    </row>
    <row r="174" spans="1:17" ht="12" customHeight="1" x14ac:dyDescent="0.25">
      <c r="A174" s="147" t="s">
        <v>59</v>
      </c>
      <c r="B174" s="164">
        <f t="shared" si="39"/>
        <v>872.94034496649772</v>
      </c>
      <c r="C174" s="164">
        <f t="shared" si="39"/>
        <v>897.56928665316821</v>
      </c>
      <c r="D174" s="164">
        <f t="shared" si="39"/>
        <v>920.16594076939793</v>
      </c>
      <c r="E174" s="164">
        <f t="shared" si="39"/>
        <v>937.50881129285301</v>
      </c>
      <c r="F174" s="164">
        <f t="shared" si="39"/>
        <v>942.67847625934894</v>
      </c>
      <c r="G174" s="164">
        <f t="shared" si="39"/>
        <v>946.55308008965949</v>
      </c>
      <c r="H174" s="164">
        <f t="shared" si="39"/>
        <v>940.13794200169264</v>
      </c>
      <c r="I174" s="164">
        <f t="shared" si="39"/>
        <v>937.97085426908734</v>
      </c>
      <c r="J174" s="164">
        <f t="shared" si="39"/>
        <v>933.72730680473785</v>
      </c>
      <c r="K174" s="164">
        <f t="shared" si="39"/>
        <v>924.2539094578301</v>
      </c>
      <c r="L174" s="164">
        <f t="shared" si="39"/>
        <v>921.02320284381767</v>
      </c>
      <c r="M174" s="164">
        <f t="shared" si="39"/>
        <v>918.57900336147839</v>
      </c>
      <c r="N174" s="164">
        <f t="shared" si="39"/>
        <v>901.72851908973576</v>
      </c>
      <c r="O174" s="164">
        <f t="shared" si="39"/>
        <v>882.713588843342</v>
      </c>
      <c r="P174" s="164">
        <f t="shared" si="39"/>
        <v>852.29323628539657</v>
      </c>
      <c r="Q174" s="164">
        <f t="shared" si="39"/>
        <v>852.32074218672903</v>
      </c>
    </row>
    <row r="175" spans="1:17" ht="12" customHeight="1" x14ac:dyDescent="0.25">
      <c r="A175" s="163" t="s">
        <v>142</v>
      </c>
      <c r="B175" s="162">
        <f>IF(B103=0,0,B103/0.086*1000000/B$13)</f>
        <v>2650.01373885574</v>
      </c>
      <c r="C175" s="162">
        <f t="shared" ref="C175:Q175" si="40">IF(C103=0,0,C103/0.086*1000000/C$13)</f>
        <v>2550.5847371828077</v>
      </c>
      <c r="D175" s="162">
        <f t="shared" si="40"/>
        <v>2778.5250900314941</v>
      </c>
      <c r="E175" s="162">
        <f t="shared" si="40"/>
        <v>2898.6238963492692</v>
      </c>
      <c r="F175" s="162">
        <f t="shared" si="40"/>
        <v>3076.1087325855315</v>
      </c>
      <c r="G175" s="162">
        <f t="shared" si="40"/>
        <v>3079.4601007915389</v>
      </c>
      <c r="H175" s="162">
        <f t="shared" si="40"/>
        <v>2868.6957805472571</v>
      </c>
      <c r="I175" s="162">
        <f t="shared" si="40"/>
        <v>2603.2605173372417</v>
      </c>
      <c r="J175" s="162">
        <f t="shared" si="40"/>
        <v>2471.5418850756309</v>
      </c>
      <c r="K175" s="162">
        <f t="shared" si="40"/>
        <v>2389.1161628650675</v>
      </c>
      <c r="L175" s="162">
        <f t="shared" si="40"/>
        <v>2697.1003713031023</v>
      </c>
      <c r="M175" s="162">
        <f t="shared" si="40"/>
        <v>2840.3776618047259</v>
      </c>
      <c r="N175" s="162">
        <f t="shared" si="40"/>
        <v>2586.343322971939</v>
      </c>
      <c r="O175" s="162">
        <f t="shared" si="40"/>
        <v>2722.9171976223911</v>
      </c>
      <c r="P175" s="162">
        <f t="shared" si="40"/>
        <v>2345.5868082020247</v>
      </c>
      <c r="Q175" s="162">
        <f t="shared" si="40"/>
        <v>3071.1643841983573</v>
      </c>
    </row>
    <row r="176" spans="1:17" ht="12" customHeight="1" x14ac:dyDescent="0.25">
      <c r="A176" s="161" t="s">
        <v>141</v>
      </c>
      <c r="B176" s="160">
        <f>IF(B104=0,0,B104/0.086*1000000/B$14)</f>
        <v>0</v>
      </c>
      <c r="C176" s="160">
        <f t="shared" ref="C176:Q176" si="41">IF(C104=0,0,C104/0.086*1000000/C$14)</f>
        <v>1917.8031815263105</v>
      </c>
      <c r="D176" s="160">
        <f t="shared" si="41"/>
        <v>2031.5759767819854</v>
      </c>
      <c r="E176" s="160">
        <f t="shared" si="41"/>
        <v>2096.9583698324891</v>
      </c>
      <c r="F176" s="160">
        <f t="shared" si="41"/>
        <v>2173.1219692936297</v>
      </c>
      <c r="G176" s="160">
        <f t="shared" si="41"/>
        <v>2178.3371204062296</v>
      </c>
      <c r="H176" s="160">
        <f t="shared" si="41"/>
        <v>2087.616254220578</v>
      </c>
      <c r="I176" s="160">
        <f t="shared" si="41"/>
        <v>1979.2750612039995</v>
      </c>
      <c r="J176" s="160">
        <f t="shared" si="41"/>
        <v>1922.3440608349913</v>
      </c>
      <c r="K176" s="160">
        <f t="shared" si="41"/>
        <v>1879.9003746038447</v>
      </c>
      <c r="L176" s="160">
        <f t="shared" si="41"/>
        <v>1999.8633513650693</v>
      </c>
      <c r="M176" s="160">
        <f t="shared" si="41"/>
        <v>2054.73006808337</v>
      </c>
      <c r="N176" s="160">
        <f t="shared" si="41"/>
        <v>1936.2658482785182</v>
      </c>
      <c r="O176" s="160">
        <f t="shared" si="41"/>
        <v>1971.8804678923041</v>
      </c>
      <c r="P176" s="160">
        <f t="shared" si="41"/>
        <v>1790.5279595662109</v>
      </c>
      <c r="Q176" s="160">
        <f t="shared" si="41"/>
        <v>2080.7864958660834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1020.2338948731423</v>
      </c>
      <c r="D177" s="156">
        <f t="shared" si="42"/>
        <v>1111.4100360125874</v>
      </c>
      <c r="E177" s="156">
        <f t="shared" si="42"/>
        <v>1159.449558539636</v>
      </c>
      <c r="F177" s="156">
        <f t="shared" si="42"/>
        <v>1230.4434930342802</v>
      </c>
      <c r="G177" s="156">
        <f t="shared" si="42"/>
        <v>1231.7840403165699</v>
      </c>
      <c r="H177" s="156">
        <f t="shared" si="42"/>
        <v>1147.4783122188849</v>
      </c>
      <c r="I177" s="156">
        <f t="shared" si="42"/>
        <v>1041.3042069349121</v>
      </c>
      <c r="J177" s="156">
        <f t="shared" si="42"/>
        <v>988.61675403025322</v>
      </c>
      <c r="K177" s="156">
        <f t="shared" si="42"/>
        <v>955.64646514601452</v>
      </c>
      <c r="L177" s="156">
        <f t="shared" si="42"/>
        <v>1078.8401485212516</v>
      </c>
      <c r="M177" s="156">
        <f t="shared" si="42"/>
        <v>1136.1510647218922</v>
      </c>
      <c r="N177" s="156">
        <f t="shared" si="42"/>
        <v>1034.5373291887822</v>
      </c>
      <c r="O177" s="156">
        <f t="shared" si="42"/>
        <v>1089.1668790489618</v>
      </c>
      <c r="P177" s="156">
        <f t="shared" si="42"/>
        <v>938.23472328081391</v>
      </c>
      <c r="Q177" s="156">
        <f t="shared" si="42"/>
        <v>1228.4657536793554</v>
      </c>
    </row>
    <row r="178" spans="1:17" ht="12" customHeight="1" x14ac:dyDescent="0.25">
      <c r="A178" s="148" t="s">
        <v>59</v>
      </c>
      <c r="B178" s="156">
        <f t="shared" si="42"/>
        <v>0</v>
      </c>
      <c r="C178" s="156">
        <f t="shared" si="42"/>
        <v>897.56928665316832</v>
      </c>
      <c r="D178" s="156">
        <f t="shared" si="42"/>
        <v>920.16594076939816</v>
      </c>
      <c r="E178" s="156">
        <f t="shared" si="42"/>
        <v>937.50881129285301</v>
      </c>
      <c r="F178" s="156">
        <f t="shared" si="42"/>
        <v>942.67847625934962</v>
      </c>
      <c r="G178" s="156">
        <f t="shared" si="42"/>
        <v>946.5530800896596</v>
      </c>
      <c r="H178" s="156">
        <f t="shared" si="42"/>
        <v>940.13794200169298</v>
      </c>
      <c r="I178" s="156">
        <f t="shared" si="42"/>
        <v>937.97085426908711</v>
      </c>
      <c r="J178" s="156">
        <f t="shared" si="42"/>
        <v>933.72730680473819</v>
      </c>
      <c r="K178" s="156">
        <f t="shared" si="42"/>
        <v>924.2539094578301</v>
      </c>
      <c r="L178" s="156">
        <f t="shared" si="42"/>
        <v>921.02320284381778</v>
      </c>
      <c r="M178" s="156">
        <f t="shared" si="42"/>
        <v>918.57900336147804</v>
      </c>
      <c r="N178" s="156">
        <f t="shared" si="42"/>
        <v>901.7285190897361</v>
      </c>
      <c r="O178" s="156">
        <f t="shared" si="42"/>
        <v>882.71358884334211</v>
      </c>
      <c r="P178" s="156">
        <f t="shared" si="42"/>
        <v>852.29323628539692</v>
      </c>
      <c r="Q178" s="156">
        <f t="shared" si="42"/>
        <v>852.32074218672813</v>
      </c>
    </row>
    <row r="179" spans="1:17" ht="12" customHeight="1" x14ac:dyDescent="0.25">
      <c r="A179" s="158" t="s">
        <v>62</v>
      </c>
      <c r="B179" s="157">
        <f t="shared" si="36"/>
        <v>1298.5753509040001</v>
      </c>
      <c r="C179" s="157">
        <f t="shared" si="36"/>
        <v>1278.5964078369686</v>
      </c>
      <c r="D179" s="157">
        <f t="shared" si="36"/>
        <v>1250.5944258560301</v>
      </c>
      <c r="E179" s="157">
        <f t="shared" si="36"/>
        <v>1323.3907982527744</v>
      </c>
      <c r="F179" s="157">
        <f t="shared" si="36"/>
        <v>1412.1732306938854</v>
      </c>
      <c r="G179" s="157">
        <f t="shared" si="36"/>
        <v>1400.5115992032529</v>
      </c>
      <c r="H179" s="157">
        <f t="shared" si="36"/>
        <v>1310.1512493715622</v>
      </c>
      <c r="I179" s="157">
        <f t="shared" si="36"/>
        <v>1216.1972097218238</v>
      </c>
      <c r="J179" s="157">
        <f t="shared" si="36"/>
        <v>1257.6988815116028</v>
      </c>
      <c r="K179" s="157">
        <f t="shared" si="36"/>
        <v>1218.5523714292617</v>
      </c>
      <c r="L179" s="157">
        <f t="shared" si="36"/>
        <v>1265.6066409085947</v>
      </c>
      <c r="M179" s="157">
        <f t="shared" si="36"/>
        <v>1209.3156206188748</v>
      </c>
      <c r="N179" s="157">
        <f t="shared" si="36"/>
        <v>1218.2767619526248</v>
      </c>
      <c r="O179" s="157">
        <f t="shared" si="36"/>
        <v>1257.2957976178316</v>
      </c>
      <c r="P179" s="157">
        <f t="shared" si="36"/>
        <v>1215.217630209009</v>
      </c>
      <c r="Q179" s="157">
        <f t="shared" si="36"/>
        <v>1367.504034431701</v>
      </c>
    </row>
    <row r="180" spans="1:17" ht="12" customHeight="1" x14ac:dyDescent="0.25">
      <c r="A180" s="23" t="s">
        <v>57</v>
      </c>
      <c r="B180" s="156">
        <f>IF(B108=0,0,B108/0.086*1000000/B$16)</f>
        <v>1517.259965120146</v>
      </c>
      <c r="C180" s="156">
        <f t="shared" ref="C180:Q180" si="43">IF(C108=0,0,C108/0.086*1000000/C$16)</f>
        <v>1518.9921610331542</v>
      </c>
      <c r="D180" s="156">
        <f t="shared" si="43"/>
        <v>1495.8497582886698</v>
      </c>
      <c r="E180" s="156">
        <f t="shared" si="43"/>
        <v>1582.4123105928873</v>
      </c>
      <c r="F180" s="156">
        <f t="shared" si="43"/>
        <v>1565.7536713992063</v>
      </c>
      <c r="G180" s="156">
        <f t="shared" si="43"/>
        <v>1734.4815997594926</v>
      </c>
      <c r="H180" s="156">
        <f t="shared" si="43"/>
        <v>1599.9477516931249</v>
      </c>
      <c r="I180" s="156">
        <f t="shared" si="43"/>
        <v>1611.9953548119411</v>
      </c>
      <c r="J180" s="156">
        <f t="shared" si="43"/>
        <v>1626.8080224838382</v>
      </c>
      <c r="K180" s="156">
        <f t="shared" si="43"/>
        <v>1486.319180534565</v>
      </c>
      <c r="L180" s="156">
        <f t="shared" si="43"/>
        <v>1547.3497054723255</v>
      </c>
      <c r="M180" s="156">
        <f t="shared" si="43"/>
        <v>1460.9270598632588</v>
      </c>
      <c r="N180" s="156">
        <f t="shared" si="43"/>
        <v>1473.8295887149964</v>
      </c>
      <c r="O180" s="156">
        <f t="shared" si="43"/>
        <v>1466.203945688703</v>
      </c>
      <c r="P180" s="156">
        <f t="shared" si="43"/>
        <v>1448.1813074375184</v>
      </c>
      <c r="Q180" s="156">
        <f t="shared" si="43"/>
        <v>1465.773283903736</v>
      </c>
    </row>
    <row r="181" spans="1:17" ht="12" customHeight="1" x14ac:dyDescent="0.25">
      <c r="A181" s="29" t="s">
        <v>140</v>
      </c>
      <c r="B181" s="57">
        <f>IF(B109=0,0,B109/0.086*1000000/B$17)</f>
        <v>943.30458292617493</v>
      </c>
      <c r="C181" s="57">
        <f t="shared" ref="C181:Q181" si="44">IF(C109=0,0,C109/0.086*1000000/C$17)</f>
        <v>958.41191428658885</v>
      </c>
      <c r="D181" s="57">
        <f t="shared" si="44"/>
        <v>991.61032888279158</v>
      </c>
      <c r="E181" s="57">
        <f t="shared" si="44"/>
        <v>989.68715010689425</v>
      </c>
      <c r="F181" s="57">
        <f t="shared" si="44"/>
        <v>1235.6116475753311</v>
      </c>
      <c r="G181" s="57">
        <f t="shared" si="44"/>
        <v>1053.0473582786308</v>
      </c>
      <c r="H181" s="57">
        <f t="shared" si="44"/>
        <v>1100.9689032126137</v>
      </c>
      <c r="I181" s="57">
        <f t="shared" si="44"/>
        <v>1011.4826085345649</v>
      </c>
      <c r="J181" s="57">
        <f t="shared" si="44"/>
        <v>965.74420451037463</v>
      </c>
      <c r="K181" s="57">
        <f t="shared" si="44"/>
        <v>1002.1092803440476</v>
      </c>
      <c r="L181" s="57">
        <f t="shared" si="44"/>
        <v>1012.705619807462</v>
      </c>
      <c r="M181" s="57">
        <f t="shared" si="44"/>
        <v>1006.586699104942</v>
      </c>
      <c r="N181" s="57">
        <f t="shared" si="44"/>
        <v>995.29352650081387</v>
      </c>
      <c r="O181" s="57">
        <f t="shared" si="44"/>
        <v>1071.4508481726684</v>
      </c>
      <c r="P181" s="57">
        <f t="shared" si="44"/>
        <v>1002.0282261955223</v>
      </c>
      <c r="Q181" s="57">
        <f t="shared" si="44"/>
        <v>1273.0275663105062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9324.8657967386298</v>
      </c>
      <c r="C183" s="168">
        <f t="shared" si="45"/>
        <v>9851.5927611128573</v>
      </c>
      <c r="D183" s="168">
        <f t="shared" si="45"/>
        <v>9848.2989531657367</v>
      </c>
      <c r="E183" s="168">
        <f t="shared" si="45"/>
        <v>10853.885644853166</v>
      </c>
      <c r="F183" s="168">
        <f t="shared" si="45"/>
        <v>11047.788912938844</v>
      </c>
      <c r="G183" s="168">
        <f t="shared" si="45"/>
        <v>11804.809591085665</v>
      </c>
      <c r="H183" s="168">
        <f t="shared" si="45"/>
        <v>11112.801035978127</v>
      </c>
      <c r="I183" s="168">
        <f t="shared" si="45"/>
        <v>10772.154502865002</v>
      </c>
      <c r="J183" s="168">
        <f t="shared" si="45"/>
        <v>11019.415387078156</v>
      </c>
      <c r="K183" s="168">
        <f t="shared" si="45"/>
        <v>11093.027658544119</v>
      </c>
      <c r="L183" s="168">
        <f t="shared" si="45"/>
        <v>11840.187987668265</v>
      </c>
      <c r="M183" s="168">
        <f t="shared" si="45"/>
        <v>11072.473295468248</v>
      </c>
      <c r="N183" s="168">
        <f t="shared" si="45"/>
        <v>11485.26626620748</v>
      </c>
      <c r="O183" s="168">
        <f t="shared" si="45"/>
        <v>11595.760740211603</v>
      </c>
      <c r="P183" s="168">
        <f t="shared" si="45"/>
        <v>9665.1593923341679</v>
      </c>
      <c r="Q183" s="168">
        <f t="shared" si="45"/>
        <v>11359.701620610507</v>
      </c>
    </row>
    <row r="184" spans="1:17" ht="12" customHeight="1" x14ac:dyDescent="0.25">
      <c r="A184" s="158" t="s">
        <v>65</v>
      </c>
      <c r="B184" s="157">
        <f t="shared" ref="B184:Q184" si="46">B185</f>
        <v>5568.8544185339942</v>
      </c>
      <c r="C184" s="157">
        <f t="shared" si="46"/>
        <v>5949.9935600060417</v>
      </c>
      <c r="D184" s="157">
        <f t="shared" si="46"/>
        <v>5802.6330779038663</v>
      </c>
      <c r="E184" s="157">
        <f t="shared" si="46"/>
        <v>6672.3557579089802</v>
      </c>
      <c r="F184" s="157">
        <f t="shared" si="46"/>
        <v>6550.2060116636121</v>
      </c>
      <c r="G184" s="157">
        <f t="shared" si="46"/>
        <v>7241.1965077378809</v>
      </c>
      <c r="H184" s="157">
        <f t="shared" si="46"/>
        <v>6630.5707079361528</v>
      </c>
      <c r="I184" s="157">
        <f t="shared" si="46"/>
        <v>6438.1603472285306</v>
      </c>
      <c r="J184" s="157">
        <f t="shared" si="46"/>
        <v>6739.8796558871509</v>
      </c>
      <c r="K184" s="157">
        <f t="shared" si="46"/>
        <v>6843.5223497848901</v>
      </c>
      <c r="L184" s="157">
        <f t="shared" si="46"/>
        <v>7326.9165657857011</v>
      </c>
      <c r="M184" s="157">
        <f t="shared" si="46"/>
        <v>6390.4147860636294</v>
      </c>
      <c r="N184" s="157">
        <f t="shared" si="46"/>
        <v>6974.0037568679581</v>
      </c>
      <c r="O184" s="157">
        <f t="shared" si="46"/>
        <v>6981.971294504332</v>
      </c>
      <c r="P184" s="157">
        <f t="shared" si="46"/>
        <v>5352.6720563888184</v>
      </c>
      <c r="Q184" s="157">
        <f t="shared" si="46"/>
        <v>6433.8277951199734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5568.8544185339942</v>
      </c>
      <c r="C185" s="156">
        <f t="shared" si="47"/>
        <v>5949.9935600060417</v>
      </c>
      <c r="D185" s="156">
        <f t="shared" si="47"/>
        <v>5802.6330779038663</v>
      </c>
      <c r="E185" s="156">
        <f t="shared" si="47"/>
        <v>6672.3557579089802</v>
      </c>
      <c r="F185" s="156">
        <f t="shared" si="47"/>
        <v>6550.2060116636121</v>
      </c>
      <c r="G185" s="156">
        <f t="shared" si="47"/>
        <v>7241.1965077378809</v>
      </c>
      <c r="H185" s="156">
        <f t="shared" si="47"/>
        <v>6630.5707079361528</v>
      </c>
      <c r="I185" s="156">
        <f t="shared" si="47"/>
        <v>6438.1603472285306</v>
      </c>
      <c r="J185" s="156">
        <f t="shared" si="47"/>
        <v>6739.8796558871509</v>
      </c>
      <c r="K185" s="156">
        <f t="shared" si="47"/>
        <v>6843.5223497848901</v>
      </c>
      <c r="L185" s="156">
        <f t="shared" si="47"/>
        <v>7326.9165657857011</v>
      </c>
      <c r="M185" s="156">
        <f t="shared" si="47"/>
        <v>6390.4147860636294</v>
      </c>
      <c r="N185" s="156">
        <f t="shared" si="47"/>
        <v>6974.0037568679581</v>
      </c>
      <c r="O185" s="156">
        <f t="shared" si="47"/>
        <v>6981.971294504332</v>
      </c>
      <c r="P185" s="156">
        <f t="shared" si="47"/>
        <v>5352.6720563888184</v>
      </c>
      <c r="Q185" s="156">
        <f t="shared" si="47"/>
        <v>6433.8277951199734</v>
      </c>
    </row>
    <row r="186" spans="1:17" ht="12" customHeight="1" x14ac:dyDescent="0.25">
      <c r="A186" s="158" t="s">
        <v>112</v>
      </c>
      <c r="B186" s="157">
        <f t="shared" ref="B186:Q186" si="48">B187</f>
        <v>1606.7484470130623</v>
      </c>
      <c r="C186" s="157">
        <f t="shared" si="48"/>
        <v>1615.496767354397</v>
      </c>
      <c r="D186" s="157">
        <f t="shared" si="48"/>
        <v>1622.6007376819171</v>
      </c>
      <c r="E186" s="157">
        <f t="shared" si="48"/>
        <v>1635.0278308554709</v>
      </c>
      <c r="F186" s="157">
        <f t="shared" si="48"/>
        <v>1650.0077934654764</v>
      </c>
      <c r="G186" s="157">
        <f t="shared" si="48"/>
        <v>1668.3974655554721</v>
      </c>
      <c r="H186" s="157">
        <f t="shared" si="48"/>
        <v>1681.3009076823678</v>
      </c>
      <c r="I186" s="157">
        <f t="shared" si="48"/>
        <v>1697.4232265305864</v>
      </c>
      <c r="J186" s="157">
        <f t="shared" si="48"/>
        <v>1738.6148128690104</v>
      </c>
      <c r="K186" s="157">
        <f t="shared" si="48"/>
        <v>1759.0051320165458</v>
      </c>
      <c r="L186" s="157">
        <f t="shared" si="48"/>
        <v>1782.8302772873333</v>
      </c>
      <c r="M186" s="157">
        <f t="shared" si="48"/>
        <v>1854.1317418097892</v>
      </c>
      <c r="N186" s="157">
        <f t="shared" si="48"/>
        <v>1855.3737275235019</v>
      </c>
      <c r="O186" s="157">
        <f t="shared" si="48"/>
        <v>1821.8817038205048</v>
      </c>
      <c r="P186" s="157">
        <f t="shared" si="48"/>
        <v>1820.9896207131576</v>
      </c>
      <c r="Q186" s="157">
        <f t="shared" si="48"/>
        <v>1807.9411666793312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1606.7484470130623</v>
      </c>
      <c r="C187" s="156">
        <f t="shared" si="49"/>
        <v>1615.496767354397</v>
      </c>
      <c r="D187" s="156">
        <f t="shared" si="49"/>
        <v>1622.6007376819171</v>
      </c>
      <c r="E187" s="156">
        <f t="shared" si="49"/>
        <v>1635.0278308554709</v>
      </c>
      <c r="F187" s="156">
        <f t="shared" si="49"/>
        <v>1650.0077934654764</v>
      </c>
      <c r="G187" s="156">
        <f t="shared" si="49"/>
        <v>1668.3974655554721</v>
      </c>
      <c r="H187" s="156">
        <f t="shared" si="49"/>
        <v>1681.3009076823678</v>
      </c>
      <c r="I187" s="156">
        <f t="shared" si="49"/>
        <v>1697.4232265305864</v>
      </c>
      <c r="J187" s="156">
        <f t="shared" si="49"/>
        <v>1738.6148128690104</v>
      </c>
      <c r="K187" s="156">
        <f t="shared" si="49"/>
        <v>1759.0051320165458</v>
      </c>
      <c r="L187" s="156">
        <f t="shared" si="49"/>
        <v>1782.8302772873333</v>
      </c>
      <c r="M187" s="156">
        <f t="shared" si="49"/>
        <v>1854.1317418097892</v>
      </c>
      <c r="N187" s="156">
        <f t="shared" si="49"/>
        <v>1855.3737275235019</v>
      </c>
      <c r="O187" s="156">
        <f t="shared" si="49"/>
        <v>1821.8817038205048</v>
      </c>
      <c r="P187" s="156">
        <f t="shared" si="49"/>
        <v>1820.9896207131576</v>
      </c>
      <c r="Q187" s="156">
        <f t="shared" si="49"/>
        <v>1807.9411666793312</v>
      </c>
    </row>
    <row r="188" spans="1:17" ht="12" customHeight="1" x14ac:dyDescent="0.25">
      <c r="A188" s="158" t="s">
        <v>63</v>
      </c>
      <c r="B188" s="157">
        <f t="shared" si="49"/>
        <v>1457.3973653104251</v>
      </c>
      <c r="C188" s="157">
        <f t="shared" si="49"/>
        <v>1575.0512594207505</v>
      </c>
      <c r="D188" s="157">
        <f t="shared" si="49"/>
        <v>1689.8988308202474</v>
      </c>
      <c r="E188" s="157">
        <f t="shared" si="49"/>
        <v>1793.5026753171298</v>
      </c>
      <c r="F188" s="157">
        <f t="shared" si="49"/>
        <v>1991.5912634119618</v>
      </c>
      <c r="G188" s="157">
        <f t="shared" si="49"/>
        <v>2061.4101924457959</v>
      </c>
      <c r="H188" s="157">
        <f t="shared" si="49"/>
        <v>1957.6383576410692</v>
      </c>
      <c r="I188" s="157">
        <f t="shared" si="49"/>
        <v>1824.1849401776715</v>
      </c>
      <c r="J188" s="157">
        <f t="shared" si="49"/>
        <v>1754.054311635884</v>
      </c>
      <c r="K188" s="157">
        <f t="shared" si="49"/>
        <v>1713.0456879915344</v>
      </c>
      <c r="L188" s="157">
        <f t="shared" si="49"/>
        <v>1934.0590099194189</v>
      </c>
      <c r="M188" s="157">
        <f t="shared" si="49"/>
        <v>2046.0867999031564</v>
      </c>
      <c r="N188" s="157">
        <f t="shared" si="49"/>
        <v>1877.2831762594858</v>
      </c>
      <c r="O188" s="157">
        <f t="shared" si="49"/>
        <v>1978.5794929519711</v>
      </c>
      <c r="P188" s="157">
        <f t="shared" si="49"/>
        <v>1714.2208121949318</v>
      </c>
      <c r="Q188" s="157">
        <f t="shared" si="49"/>
        <v>2219.1110726864767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1454.862290164298</v>
      </c>
      <c r="C189" s="132">
        <f t="shared" si="50"/>
        <v>1523.3266076724087</v>
      </c>
      <c r="D189" s="132">
        <f t="shared" si="50"/>
        <v>1561.7645940559239</v>
      </c>
      <c r="E189" s="132">
        <f t="shared" si="50"/>
        <v>1597.6883716452287</v>
      </c>
      <c r="F189" s="132">
        <f t="shared" si="50"/>
        <v>1607.3602623649908</v>
      </c>
      <c r="G189" s="132">
        <f t="shared" si="50"/>
        <v>1623.9470226380845</v>
      </c>
      <c r="H189" s="132">
        <f t="shared" si="50"/>
        <v>1619.740599507018</v>
      </c>
      <c r="I189" s="132">
        <f t="shared" si="50"/>
        <v>1625.5165029673244</v>
      </c>
      <c r="J189" s="132">
        <f t="shared" si="50"/>
        <v>1636.0365217650296</v>
      </c>
      <c r="K189" s="132">
        <f t="shared" si="50"/>
        <v>1613.1724918484524</v>
      </c>
      <c r="L189" s="132">
        <f t="shared" si="50"/>
        <v>1606.1330973856088</v>
      </c>
      <c r="M189" s="132">
        <f t="shared" si="50"/>
        <v>1610.4198257721041</v>
      </c>
      <c r="N189" s="132">
        <f t="shared" si="50"/>
        <v>1579.8153739774436</v>
      </c>
      <c r="O189" s="132">
        <f t="shared" si="50"/>
        <v>1550.3085693626501</v>
      </c>
      <c r="P189" s="132">
        <f t="shared" si="50"/>
        <v>1492.5621746993893</v>
      </c>
      <c r="Q189" s="132">
        <f t="shared" si="50"/>
        <v>1491.3183403155429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1454.8852610323622</v>
      </c>
      <c r="C190" s="132">
        <f t="shared" si="51"/>
        <v>1510.6397168786552</v>
      </c>
      <c r="D190" s="132">
        <f t="shared" si="51"/>
        <v>1557.3392197072935</v>
      </c>
      <c r="E190" s="132">
        <f t="shared" si="51"/>
        <v>1593.8993455832931</v>
      </c>
      <c r="F190" s="132">
        <f t="shared" si="51"/>
        <v>1604.2428337270776</v>
      </c>
      <c r="G190" s="132">
        <f t="shared" si="51"/>
        <v>1622.0549379572262</v>
      </c>
      <c r="H190" s="132">
        <f t="shared" si="51"/>
        <v>1611.1615778763517</v>
      </c>
      <c r="I190" s="132">
        <f t="shared" si="51"/>
        <v>1605.8842337046806</v>
      </c>
      <c r="J190" s="132">
        <f t="shared" si="51"/>
        <v>1598.2058546984072</v>
      </c>
      <c r="K190" s="132">
        <f t="shared" si="51"/>
        <v>1578.8260896898355</v>
      </c>
      <c r="L190" s="132">
        <f t="shared" si="51"/>
        <v>1573.4113857233979</v>
      </c>
      <c r="M190" s="132">
        <f t="shared" si="51"/>
        <v>1570.5629633712438</v>
      </c>
      <c r="N190" s="132">
        <f t="shared" si="51"/>
        <v>1539.8549781847028</v>
      </c>
      <c r="O190" s="132">
        <f t="shared" si="51"/>
        <v>1507.0590437919279</v>
      </c>
      <c r="P190" s="132">
        <f t="shared" si="51"/>
        <v>1453.1732722947988</v>
      </c>
      <c r="Q190" s="132">
        <f t="shared" si="51"/>
        <v>1452.9374903791545</v>
      </c>
    </row>
    <row r="191" spans="1:17" ht="12" customHeight="1" x14ac:dyDescent="0.25">
      <c r="A191" s="166" t="s">
        <v>57</v>
      </c>
      <c r="B191" s="165">
        <f t="shared" si="51"/>
        <v>581.94491606586462</v>
      </c>
      <c r="C191" s="165">
        <f t="shared" si="51"/>
        <v>613.0704302254868</v>
      </c>
      <c r="D191" s="165">
        <f t="shared" si="51"/>
        <v>637.17327893789604</v>
      </c>
      <c r="E191" s="165">
        <f t="shared" si="51"/>
        <v>656.39053429044054</v>
      </c>
      <c r="F191" s="165">
        <f t="shared" si="51"/>
        <v>661.56435746772877</v>
      </c>
      <c r="G191" s="165">
        <f t="shared" si="51"/>
        <v>675.50185786756617</v>
      </c>
      <c r="H191" s="165">
        <f t="shared" si="51"/>
        <v>671.02363587465948</v>
      </c>
      <c r="I191" s="165">
        <f t="shared" si="51"/>
        <v>667.91337943559336</v>
      </c>
      <c r="J191" s="165">
        <f t="shared" si="51"/>
        <v>664.47854789366943</v>
      </c>
      <c r="K191" s="165">
        <f t="shared" si="51"/>
        <v>654.57218023200494</v>
      </c>
      <c r="L191" s="165">
        <f t="shared" si="51"/>
        <v>652.38818287958065</v>
      </c>
      <c r="M191" s="165">
        <f t="shared" si="51"/>
        <v>651.98396000976584</v>
      </c>
      <c r="N191" s="165">
        <f t="shared" si="51"/>
        <v>638.12645909496644</v>
      </c>
      <c r="O191" s="165">
        <f t="shared" si="51"/>
        <v>624.34545494858605</v>
      </c>
      <c r="P191" s="165">
        <f t="shared" si="51"/>
        <v>600.88003600940169</v>
      </c>
      <c r="Q191" s="165">
        <f t="shared" si="51"/>
        <v>600.61674819242558</v>
      </c>
    </row>
    <row r="192" spans="1:17" ht="12" customHeight="1" x14ac:dyDescent="0.25">
      <c r="A192" s="147" t="s">
        <v>59</v>
      </c>
      <c r="B192" s="164">
        <f t="shared" si="51"/>
        <v>872.94034496649772</v>
      </c>
      <c r="C192" s="164">
        <f t="shared" si="51"/>
        <v>897.56928665316843</v>
      </c>
      <c r="D192" s="164">
        <f t="shared" si="51"/>
        <v>920.16594076939748</v>
      </c>
      <c r="E192" s="164">
        <f t="shared" si="51"/>
        <v>937.50881129285256</v>
      </c>
      <c r="F192" s="164">
        <f t="shared" si="51"/>
        <v>942.67847625934883</v>
      </c>
      <c r="G192" s="164">
        <f t="shared" si="51"/>
        <v>946.55308008965983</v>
      </c>
      <c r="H192" s="164">
        <f t="shared" si="51"/>
        <v>940.13794200169229</v>
      </c>
      <c r="I192" s="164">
        <f t="shared" si="51"/>
        <v>937.97085426908734</v>
      </c>
      <c r="J192" s="164">
        <f t="shared" si="51"/>
        <v>933.72730680473785</v>
      </c>
      <c r="K192" s="164">
        <f t="shared" si="51"/>
        <v>924.25390945783045</v>
      </c>
      <c r="L192" s="164">
        <f t="shared" si="51"/>
        <v>921.02320284381756</v>
      </c>
      <c r="M192" s="164">
        <f t="shared" si="51"/>
        <v>918.57900336147748</v>
      </c>
      <c r="N192" s="164">
        <f t="shared" si="51"/>
        <v>901.72851908973655</v>
      </c>
      <c r="O192" s="164">
        <f t="shared" si="51"/>
        <v>882.713588843342</v>
      </c>
      <c r="P192" s="164">
        <f t="shared" si="51"/>
        <v>852.29323628539703</v>
      </c>
      <c r="Q192" s="164">
        <f t="shared" si="51"/>
        <v>852.32074218672869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1738.0989525287362</v>
      </c>
      <c r="C193" s="162">
        <f t="shared" si="52"/>
        <v>1782.2011582051782</v>
      </c>
      <c r="D193" s="162">
        <f t="shared" si="52"/>
        <v>1948.3968499660871</v>
      </c>
      <c r="E193" s="162">
        <f t="shared" si="52"/>
        <v>2039.524271366404</v>
      </c>
      <c r="F193" s="162">
        <f t="shared" si="52"/>
        <v>2179.1096911919444</v>
      </c>
      <c r="G193" s="162">
        <f t="shared" si="52"/>
        <v>2190.5121868784436</v>
      </c>
      <c r="H193" s="162">
        <f t="shared" si="52"/>
        <v>2042.8152036426079</v>
      </c>
      <c r="I193" s="162">
        <f t="shared" si="52"/>
        <v>1861.3039309156409</v>
      </c>
      <c r="J193" s="162">
        <f t="shared" si="52"/>
        <v>1773.4036002058931</v>
      </c>
      <c r="K193" s="162">
        <f t="shared" si="52"/>
        <v>1725.5732132116359</v>
      </c>
      <c r="L193" s="162">
        <f t="shared" si="52"/>
        <v>1963.435319770372</v>
      </c>
      <c r="M193" s="162">
        <f t="shared" si="52"/>
        <v>2077.8375647630955</v>
      </c>
      <c r="N193" s="162">
        <f t="shared" si="52"/>
        <v>1899.6976356659245</v>
      </c>
      <c r="O193" s="162">
        <f t="shared" si="52"/>
        <v>2009.5773401853496</v>
      </c>
      <c r="P193" s="162">
        <f t="shared" si="52"/>
        <v>1732.3000135250775</v>
      </c>
      <c r="Q193" s="162">
        <f t="shared" si="52"/>
        <v>2274.6667614862649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1611.9043280386422</v>
      </c>
      <c r="D194" s="160">
        <f t="shared" si="53"/>
        <v>1702.1397075230634</v>
      </c>
      <c r="E194" s="160">
        <f t="shared" si="53"/>
        <v>1757.0267597117959</v>
      </c>
      <c r="F194" s="160">
        <f t="shared" si="53"/>
        <v>1818.2840788552639</v>
      </c>
      <c r="G194" s="160">
        <f t="shared" si="53"/>
        <v>1828.1157714430858</v>
      </c>
      <c r="H194" s="160">
        <f t="shared" si="53"/>
        <v>1763.215230518374</v>
      </c>
      <c r="I194" s="160">
        <f t="shared" si="53"/>
        <v>1690.514579919507</v>
      </c>
      <c r="J194" s="160">
        <f t="shared" si="53"/>
        <v>1652.0652918375147</v>
      </c>
      <c r="K194" s="160">
        <f t="shared" si="53"/>
        <v>1623.2805922517978</v>
      </c>
      <c r="L194" s="160">
        <f t="shared" si="53"/>
        <v>1716.2531261449494</v>
      </c>
      <c r="M194" s="160">
        <f t="shared" si="53"/>
        <v>1758.746145481723</v>
      </c>
      <c r="N194" s="160">
        <f t="shared" si="53"/>
        <v>1668.7342751948595</v>
      </c>
      <c r="O194" s="160">
        <f t="shared" si="53"/>
        <v>1693.9191361173773</v>
      </c>
      <c r="P194" s="160">
        <f t="shared" si="53"/>
        <v>1551.7363078719186</v>
      </c>
      <c r="Q194" s="160">
        <f t="shared" si="53"/>
        <v>1770.246851094679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714.3350413854738</v>
      </c>
      <c r="D195" s="156">
        <f t="shared" si="53"/>
        <v>781.97376675366525</v>
      </c>
      <c r="E195" s="156">
        <f t="shared" si="53"/>
        <v>819.51794841894298</v>
      </c>
      <c r="F195" s="156">
        <f t="shared" si="53"/>
        <v>875.60560259591455</v>
      </c>
      <c r="G195" s="156">
        <f t="shared" si="53"/>
        <v>881.56269135342666</v>
      </c>
      <c r="H195" s="156">
        <f t="shared" si="53"/>
        <v>823.07728851668151</v>
      </c>
      <c r="I195" s="156">
        <f t="shared" si="53"/>
        <v>752.54372565041967</v>
      </c>
      <c r="J195" s="156">
        <f t="shared" si="53"/>
        <v>718.3379850327766</v>
      </c>
      <c r="K195" s="156">
        <f t="shared" si="53"/>
        <v>699.02668279396801</v>
      </c>
      <c r="L195" s="156">
        <f t="shared" si="53"/>
        <v>795.22992330113095</v>
      </c>
      <c r="M195" s="156">
        <f t="shared" si="53"/>
        <v>840.1671421202451</v>
      </c>
      <c r="N195" s="156">
        <f t="shared" si="53"/>
        <v>767.00575610512317</v>
      </c>
      <c r="O195" s="156">
        <f t="shared" si="53"/>
        <v>811.20554727403544</v>
      </c>
      <c r="P195" s="156">
        <f t="shared" si="53"/>
        <v>699.44307158652157</v>
      </c>
      <c r="Q195" s="156">
        <f t="shared" si="53"/>
        <v>917.92610890795049</v>
      </c>
    </row>
    <row r="196" spans="1:17" ht="12" customHeight="1" x14ac:dyDescent="0.25">
      <c r="A196" s="148" t="s">
        <v>59</v>
      </c>
      <c r="B196" s="156">
        <f t="shared" si="53"/>
        <v>0</v>
      </c>
      <c r="C196" s="156">
        <f t="shared" si="53"/>
        <v>897.56928665316843</v>
      </c>
      <c r="D196" s="156">
        <f t="shared" si="53"/>
        <v>920.16594076939793</v>
      </c>
      <c r="E196" s="156">
        <f t="shared" si="53"/>
        <v>937.50881129285278</v>
      </c>
      <c r="F196" s="156">
        <f t="shared" si="53"/>
        <v>942.67847625934928</v>
      </c>
      <c r="G196" s="156">
        <f t="shared" si="53"/>
        <v>946.55308008965937</v>
      </c>
      <c r="H196" s="156">
        <f t="shared" si="53"/>
        <v>940.13794200169264</v>
      </c>
      <c r="I196" s="156">
        <f t="shared" si="53"/>
        <v>937.97085426908711</v>
      </c>
      <c r="J196" s="156">
        <f t="shared" si="53"/>
        <v>933.72730680473819</v>
      </c>
      <c r="K196" s="156">
        <f t="shared" si="53"/>
        <v>924.25390945782999</v>
      </c>
      <c r="L196" s="156">
        <f t="shared" si="53"/>
        <v>921.02320284381801</v>
      </c>
      <c r="M196" s="156">
        <f t="shared" si="53"/>
        <v>918.57900336147804</v>
      </c>
      <c r="N196" s="156">
        <f t="shared" si="53"/>
        <v>901.72851908973644</v>
      </c>
      <c r="O196" s="156">
        <f t="shared" si="53"/>
        <v>882.71358884334211</v>
      </c>
      <c r="P196" s="156">
        <f t="shared" si="53"/>
        <v>852.29323628539692</v>
      </c>
      <c r="Q196" s="156">
        <f t="shared" si="53"/>
        <v>852.32074218672847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691.86556588114706</v>
      </c>
      <c r="C197" s="157">
        <f t="shared" si="54"/>
        <v>711.05117433166731</v>
      </c>
      <c r="D197" s="157">
        <f t="shared" si="54"/>
        <v>733.16630675970578</v>
      </c>
      <c r="E197" s="157">
        <f t="shared" si="54"/>
        <v>752.99938077158572</v>
      </c>
      <c r="F197" s="157">
        <f t="shared" si="54"/>
        <v>855.98384439779318</v>
      </c>
      <c r="G197" s="157">
        <f t="shared" si="54"/>
        <v>833.80542534651659</v>
      </c>
      <c r="H197" s="157">
        <f t="shared" si="54"/>
        <v>843.29106271853766</v>
      </c>
      <c r="I197" s="157">
        <f t="shared" si="54"/>
        <v>812.38598892821381</v>
      </c>
      <c r="J197" s="157">
        <f t="shared" si="54"/>
        <v>786.86660668610875</v>
      </c>
      <c r="K197" s="157">
        <f t="shared" si="54"/>
        <v>777.45448875114721</v>
      </c>
      <c r="L197" s="157">
        <f t="shared" si="54"/>
        <v>796.38213467581136</v>
      </c>
      <c r="M197" s="157">
        <f t="shared" si="54"/>
        <v>781.83996769167277</v>
      </c>
      <c r="N197" s="157">
        <f t="shared" si="54"/>
        <v>778.60560555653433</v>
      </c>
      <c r="O197" s="157">
        <f t="shared" si="54"/>
        <v>813.32824893479437</v>
      </c>
      <c r="P197" s="157">
        <f t="shared" si="54"/>
        <v>777.27690303725967</v>
      </c>
      <c r="Q197" s="157">
        <f t="shared" si="54"/>
        <v>898.82158612472449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647.32099226606431</v>
      </c>
      <c r="C198" s="156">
        <f t="shared" si="55"/>
        <v>656.4090858389568</v>
      </c>
      <c r="D198" s="156">
        <f t="shared" si="55"/>
        <v>653.81656809625849</v>
      </c>
      <c r="E198" s="156">
        <f t="shared" si="55"/>
        <v>702.65557727984958</v>
      </c>
      <c r="F198" s="156">
        <f t="shared" si="55"/>
        <v>705.9511185009228</v>
      </c>
      <c r="G198" s="156">
        <f t="shared" si="55"/>
        <v>789.20475571930967</v>
      </c>
      <c r="H198" s="156">
        <f t="shared" si="55"/>
        <v>733.52383546050669</v>
      </c>
      <c r="I198" s="156">
        <f t="shared" si="55"/>
        <v>739.19296168196706</v>
      </c>
      <c r="J198" s="156">
        <f t="shared" si="55"/>
        <v>752.49389247703516</v>
      </c>
      <c r="K198" s="156">
        <f t="shared" si="55"/>
        <v>692.03623662435814</v>
      </c>
      <c r="L198" s="156">
        <f t="shared" si="55"/>
        <v>727.32031113474522</v>
      </c>
      <c r="M198" s="156">
        <f t="shared" si="55"/>
        <v>690.25278808846213</v>
      </c>
      <c r="N198" s="156">
        <f t="shared" si="55"/>
        <v>699.7523439293019</v>
      </c>
      <c r="O198" s="156">
        <f t="shared" si="55"/>
        <v>699.56555299962884</v>
      </c>
      <c r="P198" s="156">
        <f t="shared" si="55"/>
        <v>691.14772982382692</v>
      </c>
      <c r="Q198" s="156">
        <f t="shared" si="55"/>
        <v>700.25853642704078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764.23181320128788</v>
      </c>
      <c r="C199" s="57">
        <f t="shared" si="56"/>
        <v>783.82928791296501</v>
      </c>
      <c r="D199" s="57">
        <f t="shared" si="56"/>
        <v>816.95784029734932</v>
      </c>
      <c r="E199" s="57">
        <f t="shared" si="56"/>
        <v>817.85851442019259</v>
      </c>
      <c r="F199" s="57">
        <f t="shared" si="56"/>
        <v>1028.4668473263414</v>
      </c>
      <c r="G199" s="57">
        <f t="shared" si="56"/>
        <v>880.20820940177987</v>
      </c>
      <c r="H199" s="57">
        <f t="shared" si="56"/>
        <v>922.52378618225691</v>
      </c>
      <c r="I199" s="57">
        <f t="shared" si="56"/>
        <v>850.24286513715106</v>
      </c>
      <c r="J199" s="57">
        <f t="shared" si="56"/>
        <v>814.05443153415388</v>
      </c>
      <c r="K199" s="57">
        <f t="shared" si="56"/>
        <v>846.50035215443233</v>
      </c>
      <c r="L199" s="57">
        <f t="shared" si="56"/>
        <v>858.37409788415891</v>
      </c>
      <c r="M199" s="57">
        <f t="shared" si="56"/>
        <v>855.63379122061008</v>
      </c>
      <c r="N199" s="57">
        <f t="shared" si="56"/>
        <v>847.40920920408155</v>
      </c>
      <c r="O199" s="57">
        <f t="shared" si="56"/>
        <v>914.53168532562256</v>
      </c>
      <c r="P199" s="57">
        <f t="shared" si="56"/>
        <v>856.09531509183603</v>
      </c>
      <c r="Q199" s="57">
        <f t="shared" si="56"/>
        <v>1089.7209339430754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849.66404163142761</v>
      </c>
      <c r="C201" s="168">
        <f t="shared" si="57"/>
        <v>728.36510235044398</v>
      </c>
      <c r="D201" s="168">
        <f t="shared" si="57"/>
        <v>621.68089127099222</v>
      </c>
      <c r="E201" s="168">
        <f t="shared" si="57"/>
        <v>577.23770446763592</v>
      </c>
      <c r="F201" s="168">
        <f t="shared" si="57"/>
        <v>408.29136455644675</v>
      </c>
      <c r="G201" s="168">
        <f t="shared" si="57"/>
        <v>349.26870409588685</v>
      </c>
      <c r="H201" s="168">
        <f t="shared" si="57"/>
        <v>279.48314860152857</v>
      </c>
      <c r="I201" s="168">
        <f t="shared" si="57"/>
        <v>217.93103712650833</v>
      </c>
      <c r="J201" s="168">
        <f t="shared" si="57"/>
        <v>238.89189290472751</v>
      </c>
      <c r="K201" s="168">
        <f t="shared" si="57"/>
        <v>201.93655507117813</v>
      </c>
      <c r="L201" s="168">
        <f t="shared" si="57"/>
        <v>195.64853626283576</v>
      </c>
      <c r="M201" s="168">
        <f t="shared" si="57"/>
        <v>167.91043046476315</v>
      </c>
      <c r="N201" s="168">
        <f t="shared" si="57"/>
        <v>172.69425384662128</v>
      </c>
      <c r="O201" s="168">
        <f t="shared" si="57"/>
        <v>170.40753317709795</v>
      </c>
      <c r="P201" s="168">
        <f t="shared" si="57"/>
        <v>170.1118044284614</v>
      </c>
      <c r="Q201" s="168">
        <f t="shared" si="57"/>
        <v>176.26419401456582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636.28519341957042</v>
      </c>
      <c r="C206" s="157">
        <f t="shared" si="61"/>
        <v>531.24629467399541</v>
      </c>
      <c r="D206" s="157">
        <f t="shared" si="61"/>
        <v>447.12508644921161</v>
      </c>
      <c r="E206" s="157">
        <f t="shared" si="61"/>
        <v>374.8252316808431</v>
      </c>
      <c r="F206" s="157">
        <f t="shared" si="61"/>
        <v>218.03952281734576</v>
      </c>
      <c r="G206" s="157">
        <f t="shared" si="61"/>
        <v>148.32894079558565</v>
      </c>
      <c r="H206" s="157">
        <f t="shared" si="61"/>
        <v>127.09235887852938</v>
      </c>
      <c r="I206" s="157">
        <f t="shared" si="61"/>
        <v>93.077629056358916</v>
      </c>
      <c r="J206" s="157">
        <f t="shared" si="61"/>
        <v>75.65497706218585</v>
      </c>
      <c r="K206" s="157">
        <f t="shared" si="61"/>
        <v>50.986883989249876</v>
      </c>
      <c r="L206" s="157">
        <f t="shared" si="61"/>
        <v>29.351573076269133</v>
      </c>
      <c r="M206" s="157">
        <f t="shared" si="61"/>
        <v>19.80432884920247</v>
      </c>
      <c r="N206" s="157">
        <f t="shared" si="61"/>
        <v>16.661835972590747</v>
      </c>
      <c r="O206" s="157">
        <f t="shared" si="61"/>
        <v>13.577358371020901</v>
      </c>
      <c r="P206" s="157">
        <f t="shared" si="61"/>
        <v>12.889310021715964</v>
      </c>
      <c r="Q206" s="157">
        <f t="shared" si="61"/>
        <v>13.028270973214829</v>
      </c>
    </row>
    <row r="207" spans="1:17" ht="12" customHeight="1" x14ac:dyDescent="0.25">
      <c r="A207" s="167" t="s">
        <v>144</v>
      </c>
      <c r="B207" s="132">
        <f>IF(B153=0,0,B153*1000000/B$11)</f>
        <v>643.96293595145085</v>
      </c>
      <c r="C207" s="132">
        <f t="shared" ref="C207:Q207" si="62">IF(C153=0,0,C153*1000000/C$11)</f>
        <v>666.81329518208952</v>
      </c>
      <c r="D207" s="132">
        <f t="shared" si="62"/>
        <v>672.57561102176794</v>
      </c>
      <c r="E207" s="132">
        <f t="shared" si="62"/>
        <v>678.35384915667407</v>
      </c>
      <c r="F207" s="132">
        <f t="shared" si="62"/>
        <v>674.77877945389685</v>
      </c>
      <c r="G207" s="132">
        <f t="shared" si="62"/>
        <v>671.96820537195129</v>
      </c>
      <c r="H207" s="132">
        <f t="shared" si="62"/>
        <v>662.00090748488458</v>
      </c>
      <c r="I207" s="132">
        <f t="shared" si="62"/>
        <v>654.69275522840576</v>
      </c>
      <c r="J207" s="132">
        <f t="shared" si="62"/>
        <v>646.30923726785954</v>
      </c>
      <c r="K207" s="132">
        <f t="shared" si="62"/>
        <v>634.66629189083733</v>
      </c>
      <c r="L207" s="132">
        <f t="shared" si="62"/>
        <v>626.80172275467874</v>
      </c>
      <c r="M207" s="132">
        <f t="shared" si="62"/>
        <v>624.23981457094067</v>
      </c>
      <c r="N207" s="132">
        <f t="shared" si="62"/>
        <v>609.67428601498591</v>
      </c>
      <c r="O207" s="132">
        <f t="shared" si="62"/>
        <v>593.46584406586828</v>
      </c>
      <c r="P207" s="132">
        <f t="shared" si="62"/>
        <v>569.04130525893208</v>
      </c>
      <c r="Q207" s="132">
        <f t="shared" si="62"/>
        <v>565.82786454472716</v>
      </c>
    </row>
    <row r="208" spans="1:17" ht="12" customHeight="1" x14ac:dyDescent="0.25">
      <c r="A208" s="167" t="s">
        <v>143</v>
      </c>
      <c r="B208" s="132">
        <f>IF(B154=0,0,B154*1000000/B$12)</f>
        <v>257.58517438064467</v>
      </c>
      <c r="C208" s="132">
        <f t="shared" ref="C208:Q210" si="63">IF(C154=0,0,C154*1000000/C$12)</f>
        <v>266.72531807283804</v>
      </c>
      <c r="D208" s="132">
        <f t="shared" si="63"/>
        <v>269.030244408697</v>
      </c>
      <c r="E208" s="132">
        <f t="shared" si="63"/>
        <v>271.34153966263705</v>
      </c>
      <c r="F208" s="132">
        <f t="shared" si="63"/>
        <v>269.91151178158026</v>
      </c>
      <c r="G208" s="132">
        <f t="shared" si="63"/>
        <v>268.78728214876372</v>
      </c>
      <c r="H208" s="132">
        <f t="shared" si="63"/>
        <v>264.80036299395505</v>
      </c>
      <c r="I208" s="132">
        <f t="shared" si="63"/>
        <v>261.87710209136736</v>
      </c>
      <c r="J208" s="132">
        <f t="shared" si="63"/>
        <v>258.52369490714239</v>
      </c>
      <c r="K208" s="132">
        <f t="shared" si="63"/>
        <v>253.86651675632967</v>
      </c>
      <c r="L208" s="132">
        <f t="shared" si="63"/>
        <v>250.72068910187176</v>
      </c>
      <c r="M208" s="132">
        <f t="shared" si="63"/>
        <v>249.69592582837751</v>
      </c>
      <c r="N208" s="132">
        <f t="shared" si="63"/>
        <v>243.86971440599453</v>
      </c>
      <c r="O208" s="132">
        <f t="shared" si="63"/>
        <v>237.38633762634879</v>
      </c>
      <c r="P208" s="132">
        <f t="shared" si="63"/>
        <v>227.61652210357346</v>
      </c>
      <c r="Q208" s="132">
        <f t="shared" si="63"/>
        <v>226.33114581789263</v>
      </c>
    </row>
    <row r="209" spans="1:17" ht="12" customHeight="1" x14ac:dyDescent="0.25">
      <c r="A209" s="166" t="s">
        <v>57</v>
      </c>
      <c r="B209" s="165">
        <f>IF(B155=0,0,B155*1000000/B$12)</f>
        <v>257.58517438064467</v>
      </c>
      <c r="C209" s="165">
        <f t="shared" si="63"/>
        <v>266.72531807283804</v>
      </c>
      <c r="D209" s="165">
        <f t="shared" si="63"/>
        <v>269.030244408697</v>
      </c>
      <c r="E209" s="165">
        <f t="shared" si="63"/>
        <v>271.34153966263705</v>
      </c>
      <c r="F209" s="165">
        <f t="shared" si="63"/>
        <v>269.91151178158026</v>
      </c>
      <c r="G209" s="165">
        <f t="shared" si="63"/>
        <v>268.78728214876372</v>
      </c>
      <c r="H209" s="165">
        <f t="shared" si="63"/>
        <v>264.80036299395505</v>
      </c>
      <c r="I209" s="165">
        <f t="shared" si="63"/>
        <v>261.87710209136736</v>
      </c>
      <c r="J209" s="165">
        <f t="shared" si="63"/>
        <v>258.52369490714239</v>
      </c>
      <c r="K209" s="165">
        <f t="shared" si="63"/>
        <v>253.86651675632967</v>
      </c>
      <c r="L209" s="165">
        <f t="shared" si="63"/>
        <v>250.72068910187176</v>
      </c>
      <c r="M209" s="165">
        <f t="shared" si="63"/>
        <v>249.69592582837751</v>
      </c>
      <c r="N209" s="165">
        <f t="shared" si="63"/>
        <v>243.86971440599453</v>
      </c>
      <c r="O209" s="165">
        <f t="shared" si="63"/>
        <v>237.38633762634879</v>
      </c>
      <c r="P209" s="165">
        <f t="shared" si="63"/>
        <v>227.61652210357346</v>
      </c>
      <c r="Q209" s="165">
        <f t="shared" si="63"/>
        <v>226.33114581789263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213.37884821185722</v>
      </c>
      <c r="C215" s="157">
        <f t="shared" ref="C215:Q215" si="66">IF(C161=0,0,C161*1000000/C$5)</f>
        <v>197.11880767644863</v>
      </c>
      <c r="D215" s="157">
        <f t="shared" si="66"/>
        <v>174.55580482178058</v>
      </c>
      <c r="E215" s="157">
        <f t="shared" si="66"/>
        <v>202.41247278679279</v>
      </c>
      <c r="F215" s="157">
        <f t="shared" si="66"/>
        <v>190.25184173910097</v>
      </c>
      <c r="G215" s="157">
        <f t="shared" si="66"/>
        <v>200.93976330030117</v>
      </c>
      <c r="H215" s="157">
        <f t="shared" si="66"/>
        <v>152.39078972299916</v>
      </c>
      <c r="I215" s="157">
        <f t="shared" si="66"/>
        <v>124.8534080701494</v>
      </c>
      <c r="J215" s="157">
        <f t="shared" si="66"/>
        <v>163.23691584254166</v>
      </c>
      <c r="K215" s="157">
        <f t="shared" si="66"/>
        <v>150.94967108192824</v>
      </c>
      <c r="L215" s="157">
        <f t="shared" si="66"/>
        <v>166.29696318656661</v>
      </c>
      <c r="M215" s="157">
        <f t="shared" si="66"/>
        <v>148.10610161556068</v>
      </c>
      <c r="N215" s="157">
        <f t="shared" si="66"/>
        <v>156.03241787403053</v>
      </c>
      <c r="O215" s="157">
        <f t="shared" si="66"/>
        <v>156.83017480607705</v>
      </c>
      <c r="P215" s="157">
        <f t="shared" si="66"/>
        <v>157.22249440674543</v>
      </c>
      <c r="Q215" s="157">
        <f t="shared" si="66"/>
        <v>163.23592304135099</v>
      </c>
    </row>
    <row r="216" spans="1:17" ht="12" customHeight="1" x14ac:dyDescent="0.25">
      <c r="A216" s="23" t="s">
        <v>57</v>
      </c>
      <c r="B216" s="156">
        <f>IF(B162=0,0,B162*1000000/B$16)</f>
        <v>344.72281261595418</v>
      </c>
      <c r="C216" s="156">
        <f t="shared" ref="C216:Q216" si="67">IF(C162=0,0,C162*1000000/C$16)</f>
        <v>345.11636906696549</v>
      </c>
      <c r="D216" s="156">
        <f t="shared" si="67"/>
        <v>339.858394594451</v>
      </c>
      <c r="E216" s="156">
        <f t="shared" si="67"/>
        <v>359.52548341476574</v>
      </c>
      <c r="F216" s="156">
        <f t="shared" si="67"/>
        <v>355.74062578376288</v>
      </c>
      <c r="G216" s="156">
        <f t="shared" si="67"/>
        <v>394.07576107260275</v>
      </c>
      <c r="H216" s="156">
        <f t="shared" si="67"/>
        <v>363.50955121823972</v>
      </c>
      <c r="I216" s="156">
        <f t="shared" si="67"/>
        <v>366.24677735474444</v>
      </c>
      <c r="J216" s="156">
        <f t="shared" si="67"/>
        <v>369.61222861529848</v>
      </c>
      <c r="K216" s="156">
        <f t="shared" si="67"/>
        <v>337.69303885794085</v>
      </c>
      <c r="L216" s="156">
        <f t="shared" si="67"/>
        <v>351.55922836773061</v>
      </c>
      <c r="M216" s="156">
        <f t="shared" si="67"/>
        <v>331.92392647290325</v>
      </c>
      <c r="N216" s="156">
        <f t="shared" si="67"/>
        <v>334.85539249578574</v>
      </c>
      <c r="O216" s="156">
        <f t="shared" si="67"/>
        <v>333.12283962254031</v>
      </c>
      <c r="P216" s="156">
        <f t="shared" si="67"/>
        <v>329.02808019335032</v>
      </c>
      <c r="Q216" s="156">
        <f t="shared" si="67"/>
        <v>333.02499288222356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109.33255374972866</v>
      </c>
      <c r="C219" s="184">
        <f>C165/RES_summary!C$19</f>
        <v>111.42138848497828</v>
      </c>
      <c r="D219" s="184">
        <f>D165/RES_summary!D$19</f>
        <v>108.25671282678863</v>
      </c>
      <c r="E219" s="184">
        <f>E165/RES_summary!E$19</f>
        <v>115.31006353234564</v>
      </c>
      <c r="F219" s="184">
        <f>F165/RES_summary!F$19</f>
        <v>111.72306849748912</v>
      </c>
      <c r="G219" s="184">
        <f>G165/RES_summary!G$19</f>
        <v>113.84811599857804</v>
      </c>
      <c r="H219" s="184">
        <f>H165/RES_summary!H$19</f>
        <v>105.21336997044337</v>
      </c>
      <c r="I219" s="184">
        <f>I165/RES_summary!I$19</f>
        <v>97.191844813619511</v>
      </c>
      <c r="J219" s="184">
        <f>J165/RES_summary!J$19</f>
        <v>95.602037220363499</v>
      </c>
      <c r="K219" s="184">
        <f>K165/RES_summary!K$19</f>
        <v>90.301072258612976</v>
      </c>
      <c r="L219" s="184">
        <f>L165/RES_summary!L$19</f>
        <v>90.05381010580443</v>
      </c>
      <c r="M219" s="184">
        <f>M165/RES_summary!M$19</f>
        <v>82.865550924864124</v>
      </c>
      <c r="N219" s="184">
        <f>N165/RES_summary!N$19</f>
        <v>82.200791965280317</v>
      </c>
      <c r="O219" s="184">
        <f>O165/RES_summary!O$19</f>
        <v>81.897773163566015</v>
      </c>
      <c r="P219" s="184">
        <f>P165/RES_summary!P$19</f>
        <v>69.529867300507448</v>
      </c>
      <c r="Q219" s="184">
        <f>Q165/RES_summary!Q$19</f>
        <v>82.692330989102174</v>
      </c>
    </row>
    <row r="220" spans="1:17" ht="12" customHeight="1" x14ac:dyDescent="0.25">
      <c r="A220" s="158" t="s">
        <v>65</v>
      </c>
      <c r="B220" s="178">
        <f>B166/RES_summary!B$19</f>
        <v>53.507738580701734</v>
      </c>
      <c r="C220" s="178">
        <f>C166/RES_summary!C$19</f>
        <v>55.991474448477206</v>
      </c>
      <c r="D220" s="178">
        <f>D166/RES_summary!D$19</f>
        <v>53.097482238838673</v>
      </c>
      <c r="E220" s="178">
        <f>E166/RES_summary!E$19</f>
        <v>59.177670119165583</v>
      </c>
      <c r="F220" s="178">
        <f>F166/RES_summary!F$19</f>
        <v>54.1966535299714</v>
      </c>
      <c r="G220" s="178">
        <f>G166/RES_summary!G$19</f>
        <v>56.723683559122776</v>
      </c>
      <c r="H220" s="178">
        <f>H166/RES_summary!H$19</f>
        <v>51.059198465161067</v>
      </c>
      <c r="I220" s="178">
        <f>I166/RES_summary!I$19</f>
        <v>46.86866065850986</v>
      </c>
      <c r="J220" s="178">
        <f>J166/RES_summary!J$19</f>
        <v>46.368866701253751</v>
      </c>
      <c r="K220" s="178">
        <f>K166/RES_summary!K$19</f>
        <v>42.977093315797617</v>
      </c>
      <c r="L220" s="178">
        <f>L166/RES_summary!L$19</f>
        <v>40.096201186202997</v>
      </c>
      <c r="M220" s="178">
        <f>M166/RES_summary!M$19</f>
        <v>32.327976095811543</v>
      </c>
      <c r="N220" s="178">
        <f>N166/RES_summary!N$19</f>
        <v>34.426710953144088</v>
      </c>
      <c r="O220" s="178">
        <f>O166/RES_summary!O$19</f>
        <v>32.932281352434664</v>
      </c>
      <c r="P220" s="178">
        <f>P166/RES_summary!P$19</f>
        <v>25.068864141208785</v>
      </c>
      <c r="Q220" s="178">
        <f>Q166/RES_summary!Q$19</f>
        <v>29.711127524123928</v>
      </c>
    </row>
    <row r="221" spans="1:17" ht="12" customHeight="1" x14ac:dyDescent="0.25">
      <c r="A221" s="23" t="s">
        <v>60</v>
      </c>
      <c r="B221" s="177">
        <f>B167/RES_summary!B$19</f>
        <v>53.507738580701734</v>
      </c>
      <c r="C221" s="177">
        <f>C167/RES_summary!C$19</f>
        <v>55.991474448477206</v>
      </c>
      <c r="D221" s="177">
        <f>D167/RES_summary!D$19</f>
        <v>53.097482238838673</v>
      </c>
      <c r="E221" s="177">
        <f>E167/RES_summary!E$19</f>
        <v>59.177670119165583</v>
      </c>
      <c r="F221" s="177">
        <f>F167/RES_summary!F$19</f>
        <v>54.1966535299714</v>
      </c>
      <c r="G221" s="177">
        <f>G167/RES_summary!G$19</f>
        <v>56.723683559122776</v>
      </c>
      <c r="H221" s="177">
        <f>H167/RES_summary!H$19</f>
        <v>51.059198465161067</v>
      </c>
      <c r="I221" s="177">
        <f>I167/RES_summary!I$19</f>
        <v>46.86866065850986</v>
      </c>
      <c r="J221" s="177">
        <f>J167/RES_summary!J$19</f>
        <v>46.368866701253751</v>
      </c>
      <c r="K221" s="177">
        <f>K167/RES_summary!K$19</f>
        <v>42.977093315797617</v>
      </c>
      <c r="L221" s="177">
        <f>L167/RES_summary!L$19</f>
        <v>40.096201186202997</v>
      </c>
      <c r="M221" s="177">
        <f>M167/RES_summary!M$19</f>
        <v>32.327976095811543</v>
      </c>
      <c r="N221" s="177">
        <f>N167/RES_summary!N$19</f>
        <v>34.426710953144088</v>
      </c>
      <c r="O221" s="177">
        <f>O167/RES_summary!O$19</f>
        <v>32.932281352434664</v>
      </c>
      <c r="P221" s="177">
        <f>P167/RES_summary!P$19</f>
        <v>25.068864141208785</v>
      </c>
      <c r="Q221" s="177">
        <f>Q167/RES_summary!Q$19</f>
        <v>29.711127524123928</v>
      </c>
    </row>
    <row r="222" spans="1:17" ht="12" customHeight="1" x14ac:dyDescent="0.25">
      <c r="A222" s="158" t="s">
        <v>112</v>
      </c>
      <c r="B222" s="178">
        <f>B168/RES_summary!B$19</f>
        <v>11.047848641143846</v>
      </c>
      <c r="C222" s="178">
        <f>C168/RES_summary!C$19</f>
        <v>10.61595065322431</v>
      </c>
      <c r="D222" s="178">
        <f>D168/RES_summary!D$19</f>
        <v>10.217451926145779</v>
      </c>
      <c r="E222" s="178">
        <f>E168/RES_summary!E$19</f>
        <v>9.9280807857664168</v>
      </c>
      <c r="F222" s="178">
        <f>F168/RES_summary!F$19</f>
        <v>9.3891785499882889</v>
      </c>
      <c r="G222" s="178">
        <f>G168/RES_summary!G$19</f>
        <v>9.0894838293044398</v>
      </c>
      <c r="H222" s="178">
        <f>H168/RES_summary!H$19</f>
        <v>9.0511861069376209</v>
      </c>
      <c r="I222" s="178">
        <f>I168/RES_summary!I$19</f>
        <v>8.8426326068350427</v>
      </c>
      <c r="J222" s="178">
        <f>J168/RES_summary!J$19</f>
        <v>8.7563915775022458</v>
      </c>
      <c r="K222" s="178">
        <f>K168/RES_summary!K$19</f>
        <v>8.3738341260638443</v>
      </c>
      <c r="L222" s="178">
        <f>L168/RES_summary!L$19</f>
        <v>7.7723429984377272</v>
      </c>
      <c r="M222" s="178">
        <f>M168/RES_summary!M$19</f>
        <v>7.6470725613000292</v>
      </c>
      <c r="N222" s="178">
        <f>N168/RES_summary!N$19</f>
        <v>7.5091813281960418</v>
      </c>
      <c r="O222" s="178">
        <f>O168/RES_summary!O$19</f>
        <v>7.0960277862272587</v>
      </c>
      <c r="P222" s="178">
        <f>P168/RES_summary!P$19</f>
        <v>7.0479282751093821</v>
      </c>
      <c r="Q222" s="178">
        <f>Q168/RES_summary!Q$19</f>
        <v>6.9027236788759385</v>
      </c>
    </row>
    <row r="223" spans="1:17" ht="12" customHeight="1" x14ac:dyDescent="0.25">
      <c r="A223" s="23" t="s">
        <v>60</v>
      </c>
      <c r="B223" s="177">
        <f>B169/RES_summary!B$19</f>
        <v>11.047848641143846</v>
      </c>
      <c r="C223" s="177">
        <f>C169/RES_summary!C$19</f>
        <v>10.61595065322431</v>
      </c>
      <c r="D223" s="177">
        <f>D169/RES_summary!D$19</f>
        <v>10.217451926145779</v>
      </c>
      <c r="E223" s="177">
        <f>E169/RES_summary!E$19</f>
        <v>9.9280807857664168</v>
      </c>
      <c r="F223" s="177">
        <f>F169/RES_summary!F$19</f>
        <v>9.3891785499882889</v>
      </c>
      <c r="G223" s="177">
        <f>G169/RES_summary!G$19</f>
        <v>9.0894838293044398</v>
      </c>
      <c r="H223" s="177">
        <f>H169/RES_summary!H$19</f>
        <v>9.0511861069376209</v>
      </c>
      <c r="I223" s="177">
        <f>I169/RES_summary!I$19</f>
        <v>8.8426326068350427</v>
      </c>
      <c r="J223" s="177">
        <f>J169/RES_summary!J$19</f>
        <v>8.7563915775022458</v>
      </c>
      <c r="K223" s="177">
        <f>K169/RES_summary!K$19</f>
        <v>8.3738341260638443</v>
      </c>
      <c r="L223" s="177">
        <f>L169/RES_summary!L$19</f>
        <v>7.7723429984377272</v>
      </c>
      <c r="M223" s="177">
        <f>M169/RES_summary!M$19</f>
        <v>7.6470725613000292</v>
      </c>
      <c r="N223" s="177">
        <f>N169/RES_summary!N$19</f>
        <v>7.5091813281960418</v>
      </c>
      <c r="O223" s="177">
        <f>O169/RES_summary!O$19</f>
        <v>7.0960277862272587</v>
      </c>
      <c r="P223" s="177">
        <f>P169/RES_summary!P$19</f>
        <v>7.0479282751093821</v>
      </c>
      <c r="Q223" s="177">
        <f>Q169/RES_summary!Q$19</f>
        <v>6.9027236788759385</v>
      </c>
    </row>
    <row r="224" spans="1:17" ht="12" customHeight="1" x14ac:dyDescent="0.25">
      <c r="A224" s="158" t="s">
        <v>63</v>
      </c>
      <c r="B224" s="178">
        <f>B170/RES_summary!B$19</f>
        <v>30.68827253636028</v>
      </c>
      <c r="C224" s="178">
        <f>C170/RES_summary!C$19</f>
        <v>30.946716092003264</v>
      </c>
      <c r="D224" s="178">
        <f>D170/RES_summary!D$19</f>
        <v>31.383533811941835</v>
      </c>
      <c r="E224" s="178">
        <f>E170/RES_summary!E$19</f>
        <v>31.866301439193894</v>
      </c>
      <c r="F224" s="178">
        <f>F170/RES_summary!F$19</f>
        <v>32.850803921296887</v>
      </c>
      <c r="G224" s="178">
        <f>G170/RES_summary!G$19</f>
        <v>32.893141884574554</v>
      </c>
      <c r="H224" s="178">
        <f>H170/RES_summary!H$19</f>
        <v>30.953725065812272</v>
      </c>
      <c r="I224" s="178">
        <f>I170/RES_summary!I$19</f>
        <v>28.362633773237995</v>
      </c>
      <c r="J224" s="178">
        <f>J170/RES_summary!J$19</f>
        <v>26.930687946025003</v>
      </c>
      <c r="K224" s="178">
        <f>K170/RES_summary!K$19</f>
        <v>25.848756967762412</v>
      </c>
      <c r="L224" s="178">
        <f>L170/RES_summary!L$19</f>
        <v>28.599787909364419</v>
      </c>
      <c r="M224" s="178">
        <f>M170/RES_summary!M$19</f>
        <v>29.939940256516305</v>
      </c>
      <c r="N224" s="178">
        <f>N170/RES_summary!N$19</f>
        <v>27.249122312651465</v>
      </c>
      <c r="O224" s="178">
        <f>O170/RES_summary!O$19</f>
        <v>28.470848510873772</v>
      </c>
      <c r="P224" s="178">
        <f>P170/RES_summary!P$19</f>
        <v>24.517155516738008</v>
      </c>
      <c r="Q224" s="178">
        <f>Q170/RES_summary!Q$19</f>
        <v>31.598325654970115</v>
      </c>
    </row>
    <row r="225" spans="1:17" ht="12" customHeight="1" x14ac:dyDescent="0.25">
      <c r="A225" s="167" t="s">
        <v>144</v>
      </c>
      <c r="B225" s="183">
        <f>B171/RES_summary!B$19</f>
        <v>30.750658981046765</v>
      </c>
      <c r="C225" s="183">
        <f>C171/RES_summary!C$19</f>
        <v>31.831052926793323</v>
      </c>
      <c r="D225" s="183">
        <f>D171/RES_summary!D$19</f>
        <v>32.093573205019659</v>
      </c>
      <c r="E225" s="183">
        <f>E171/RES_summary!E$19</f>
        <v>32.347973004076152</v>
      </c>
      <c r="F225" s="183">
        <f>F171/RES_summary!F$19</f>
        <v>32.149154703479638</v>
      </c>
      <c r="G225" s="183">
        <f>G171/RES_summary!G$19</f>
        <v>31.97640876300802</v>
      </c>
      <c r="H225" s="183">
        <f>H171/RES_summary!H$19</f>
        <v>31.467399999094962</v>
      </c>
      <c r="I225" s="183">
        <f>I171/RES_summary!I$19</f>
        <v>31.080529626198121</v>
      </c>
      <c r="J225" s="183">
        <f>J171/RES_summary!J$19</f>
        <v>30.638510704181979</v>
      </c>
      <c r="K225" s="183">
        <f>K171/RES_summary!K$19</f>
        <v>30.033677375514632</v>
      </c>
      <c r="L225" s="183">
        <f>L171/RES_summary!L$19</f>
        <v>29.613949697939699</v>
      </c>
      <c r="M225" s="183">
        <f>M171/RES_summary!M$19</f>
        <v>29.423233074664953</v>
      </c>
      <c r="N225" s="183">
        <f>N171/RES_summary!N$19</f>
        <v>28.668964286317401</v>
      </c>
      <c r="O225" s="183">
        <f>O171/RES_summary!O$19</f>
        <v>27.836085627280763</v>
      </c>
      <c r="P225" s="183">
        <f>P171/RES_summary!P$19</f>
        <v>26.578594621574133</v>
      </c>
      <c r="Q225" s="183">
        <f>Q171/RES_summary!Q$19</f>
        <v>26.370530894284411</v>
      </c>
    </row>
    <row r="226" spans="1:17" ht="12" customHeight="1" x14ac:dyDescent="0.25">
      <c r="A226" s="167" t="s">
        <v>143</v>
      </c>
      <c r="B226" s="183">
        <f>B172/RES_summary!B$19</f>
        <v>21.771095904559612</v>
      </c>
      <c r="C226" s="183">
        <f>C172/RES_summary!C$19</f>
        <v>22.467170293099223</v>
      </c>
      <c r="D226" s="183">
        <f>D172/RES_summary!D$19</f>
        <v>22.813353426172448</v>
      </c>
      <c r="E226" s="183">
        <f>E172/RES_summary!E$19</f>
        <v>23.09643968509798</v>
      </c>
      <c r="F226" s="183">
        <f>F172/RES_summary!F$19</f>
        <v>23.063927604451013</v>
      </c>
      <c r="G226" s="183">
        <f>G172/RES_summary!G$19</f>
        <v>23.024340792281116</v>
      </c>
      <c r="H226" s="183">
        <f>H172/RES_summary!H$19</f>
        <v>22.740182000726758</v>
      </c>
      <c r="I226" s="183">
        <f>I172/RES_summary!I$19</f>
        <v>22.54917679936062</v>
      </c>
      <c r="J226" s="183">
        <f>J172/RES_summary!J$19</f>
        <v>22.312147790767174</v>
      </c>
      <c r="K226" s="183">
        <f>K172/RES_summary!K$19</f>
        <v>21.950679413842355</v>
      </c>
      <c r="L226" s="183">
        <f>L172/RES_summary!L$19</f>
        <v>21.732175023468702</v>
      </c>
      <c r="M226" s="183">
        <f>M172/RES_summary!M$19</f>
        <v>21.606356559259321</v>
      </c>
      <c r="N226" s="183">
        <f>N172/RES_summary!N$19</f>
        <v>21.10143741420363</v>
      </c>
      <c r="O226" s="183">
        <f>O172/RES_summary!O$19</f>
        <v>20.541242106574028</v>
      </c>
      <c r="P226" s="183">
        <f>P172/RES_summary!P$19</f>
        <v>19.675994625402399</v>
      </c>
      <c r="Q226" s="183">
        <f>Q172/RES_summary!Q$19</f>
        <v>19.573220990433331</v>
      </c>
    </row>
    <row r="227" spans="1:17" ht="12" customHeight="1" x14ac:dyDescent="0.25">
      <c r="A227" s="166" t="s">
        <v>57</v>
      </c>
      <c r="B227" s="182">
        <f>B173/RES_summary!B$19</f>
        <v>12.300263592421782</v>
      </c>
      <c r="C227" s="182">
        <f>C173/RES_summary!C$19</f>
        <v>12.732421170717432</v>
      </c>
      <c r="D227" s="182">
        <f>D173/RES_summary!D$19</f>
        <v>12.837429282007381</v>
      </c>
      <c r="E227" s="182">
        <f>E173/RES_summary!E$19</f>
        <v>12.939189201628908</v>
      </c>
      <c r="F227" s="182">
        <f>F173/RES_summary!F$19</f>
        <v>12.85966188139288</v>
      </c>
      <c r="G227" s="182">
        <f>G173/RES_summary!G$19</f>
        <v>12.79056350520241</v>
      </c>
      <c r="H227" s="182">
        <f>H173/RES_summary!H$19</f>
        <v>12.586959999638047</v>
      </c>
      <c r="I227" s="182">
        <f>I173/RES_summary!I$19</f>
        <v>12.432211850479487</v>
      </c>
      <c r="J227" s="182">
        <f>J173/RES_summary!J$19</f>
        <v>12.255404281672723</v>
      </c>
      <c r="K227" s="182">
        <f>K173/RES_summary!K$19</f>
        <v>12.013470950205603</v>
      </c>
      <c r="L227" s="182">
        <f>L173/RES_summary!L$19</f>
        <v>11.845579879175892</v>
      </c>
      <c r="M227" s="182">
        <f>M173/RES_summary!M$19</f>
        <v>11.76929322986604</v>
      </c>
      <c r="N227" s="182">
        <f>N173/RES_summary!N$19</f>
        <v>11.467585714526965</v>
      </c>
      <c r="O227" s="182">
        <f>O173/RES_summary!O$19</f>
        <v>11.134434250912374</v>
      </c>
      <c r="P227" s="182">
        <f>P173/RES_summary!P$19</f>
        <v>10.631437848629682</v>
      </c>
      <c r="Q227" s="182">
        <f>Q173/RES_summary!Q$19</f>
        <v>10.548212357713847</v>
      </c>
    </row>
    <row r="228" spans="1:17" ht="12" customHeight="1" x14ac:dyDescent="0.25">
      <c r="A228" s="147" t="s">
        <v>59</v>
      </c>
      <c r="B228" s="181">
        <f>B174/RES_summary!B$19</f>
        <v>9.4708323121378317</v>
      </c>
      <c r="C228" s="181">
        <f>C174/RES_summary!C$19</f>
        <v>9.7347491223817908</v>
      </c>
      <c r="D228" s="181">
        <f>D174/RES_summary!D$19</f>
        <v>9.9759241441650683</v>
      </c>
      <c r="E228" s="181">
        <f>E174/RES_summary!E$19</f>
        <v>10.157250483469069</v>
      </c>
      <c r="F228" s="181">
        <f>F174/RES_summary!F$19</f>
        <v>10.204265723058137</v>
      </c>
      <c r="G228" s="181">
        <f>G174/RES_summary!G$19</f>
        <v>10.233777287078706</v>
      </c>
      <c r="H228" s="181">
        <f>H174/RES_summary!H$19</f>
        <v>10.153222001088713</v>
      </c>
      <c r="I228" s="181">
        <f>I174/RES_summary!I$19</f>
        <v>10.116964948881131</v>
      </c>
      <c r="J228" s="181">
        <f>J174/RES_summary!J$19</f>
        <v>10.056743509094442</v>
      </c>
      <c r="K228" s="181">
        <f>K174/RES_summary!K$19</f>
        <v>9.9372084636367504</v>
      </c>
      <c r="L228" s="181">
        <f>L174/RES_summary!L$19</f>
        <v>9.8865951442928086</v>
      </c>
      <c r="M228" s="181">
        <f>M174/RES_summary!M$19</f>
        <v>9.8370633293932794</v>
      </c>
      <c r="N228" s="181">
        <f>N174/RES_summary!N$19</f>
        <v>9.633851699676665</v>
      </c>
      <c r="O228" s="181">
        <f>O174/RES_summary!O$19</f>
        <v>9.4068078556616488</v>
      </c>
      <c r="P228" s="181">
        <f>P174/RES_summary!P$19</f>
        <v>9.0445567767727155</v>
      </c>
      <c r="Q228" s="181">
        <f>Q174/RES_summary!Q$19</f>
        <v>9.0250086327194818</v>
      </c>
    </row>
    <row r="229" spans="1:17" ht="12" customHeight="1" x14ac:dyDescent="0.25">
      <c r="A229" s="163" t="s">
        <v>142</v>
      </c>
      <c r="B229" s="180">
        <f>B175/RES_summary!B$19</f>
        <v>28.750917391184785</v>
      </c>
      <c r="C229" s="180">
        <f>C175/RES_summary!C$19</f>
        <v>27.662825478836904</v>
      </c>
      <c r="D229" s="180">
        <f>D175/RES_summary!D$19</f>
        <v>30.123213979901131</v>
      </c>
      <c r="E229" s="180">
        <f>E175/RES_summary!E$19</f>
        <v>31.404557075028592</v>
      </c>
      <c r="F229" s="180">
        <f>F175/RES_summary!F$19</f>
        <v>33.298130476977725</v>
      </c>
      <c r="G229" s="180">
        <f>G175/RES_summary!G$19</f>
        <v>33.293968926666466</v>
      </c>
      <c r="H229" s="180">
        <f>H175/RES_summary!H$19</f>
        <v>30.981097360530022</v>
      </c>
      <c r="I229" s="180">
        <f>I175/RES_summary!I$19</f>
        <v>28.078799343109853</v>
      </c>
      <c r="J229" s="180">
        <f>J175/RES_summary!J$19</f>
        <v>26.619830681879414</v>
      </c>
      <c r="K229" s="180">
        <f>K175/RES_summary!K$19</f>
        <v>25.686821674533928</v>
      </c>
      <c r="L229" s="180">
        <f>L175/RES_summary!L$19</f>
        <v>28.95164785454088</v>
      </c>
      <c r="M229" s="180">
        <f>M175/RES_summary!M$19</f>
        <v>30.417606799544696</v>
      </c>
      <c r="N229" s="180">
        <f>N175/RES_summary!N$19</f>
        <v>27.631873108674561</v>
      </c>
      <c r="O229" s="180">
        <f>O175/RES_summary!O$19</f>
        <v>29.017293047990343</v>
      </c>
      <c r="P229" s="180">
        <f>P175/RES_summary!P$19</f>
        <v>24.891424874018803</v>
      </c>
      <c r="Q229" s="180">
        <f>Q175/RES_summary!Q$19</f>
        <v>32.519782410526389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20.799879313916762</v>
      </c>
      <c r="D230" s="179">
        <f>D176/RES_summary!D$19</f>
        <v>22.025209736125412</v>
      </c>
      <c r="E230" s="179">
        <f>E176/RES_summary!E$19</f>
        <v>22.719073313479729</v>
      </c>
      <c r="F230" s="179">
        <f>F176/RES_summary!F$19</f>
        <v>23.523517913849965</v>
      </c>
      <c r="G230" s="179">
        <f>G176/RES_summary!G$19</f>
        <v>23.551364857744801</v>
      </c>
      <c r="H230" s="179">
        <f>H176/RES_summary!H$19</f>
        <v>22.545660945300533</v>
      </c>
      <c r="I230" s="179">
        <f>I176/RES_summary!I$19</f>
        <v>21.348484686125239</v>
      </c>
      <c r="J230" s="179">
        <f>J176/RES_summary!J$19</f>
        <v>20.70467578184622</v>
      </c>
      <c r="K230" s="179">
        <f>K176/RES_summary!K$19</f>
        <v>20.211937133450188</v>
      </c>
      <c r="L230" s="179">
        <f>L176/RES_summary!L$19</f>
        <v>21.467254286109277</v>
      </c>
      <c r="M230" s="179">
        <f>M176/RES_summary!M$19</f>
        <v>22.004106049211174</v>
      </c>
      <c r="N230" s="179">
        <f>N176/RES_summary!N$19</f>
        <v>20.686600943146562</v>
      </c>
      <c r="O230" s="179">
        <f>O176/RES_summary!O$19</f>
        <v>21.013725074857845</v>
      </c>
      <c r="P230" s="179">
        <f>P176/RES_summary!P$19</f>
        <v>19.001126726380285</v>
      </c>
      <c r="Q230" s="179">
        <f>Q176/RES_summary!Q$19</f>
        <v>22.032921596930159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11.065130191534971</v>
      </c>
      <c r="D231" s="177">
        <f>D177/RES_summary!D$19</f>
        <v>12.049285591960341</v>
      </c>
      <c r="E231" s="177">
        <f>E177/RES_summary!E$19</f>
        <v>12.561822830010659</v>
      </c>
      <c r="F231" s="177">
        <f>F177/RES_summary!F$19</f>
        <v>13.319252190791822</v>
      </c>
      <c r="G231" s="177">
        <f>G177/RES_summary!G$19</f>
        <v>13.317587570666092</v>
      </c>
      <c r="H231" s="177">
        <f>H177/RES_summary!H$19</f>
        <v>12.392438944211815</v>
      </c>
      <c r="I231" s="177">
        <f>I177/RES_summary!I$19</f>
        <v>11.231519737244108</v>
      </c>
      <c r="J231" s="177">
        <f>J177/RES_summary!J$19</f>
        <v>10.647932272751774</v>
      </c>
      <c r="K231" s="177">
        <f>K177/RES_summary!K$19</f>
        <v>10.274728669813436</v>
      </c>
      <c r="L231" s="177">
        <f>L177/RES_summary!L$19</f>
        <v>11.580659141816467</v>
      </c>
      <c r="M231" s="177">
        <f>M177/RES_summary!M$19</f>
        <v>12.1670427198179</v>
      </c>
      <c r="N231" s="177">
        <f>N177/RES_summary!N$19</f>
        <v>11.052749243469897</v>
      </c>
      <c r="O231" s="177">
        <f>O177/RES_summary!O$19</f>
        <v>11.606917219196195</v>
      </c>
      <c r="P231" s="177">
        <f>P177/RES_summary!P$19</f>
        <v>9.9565699496075641</v>
      </c>
      <c r="Q231" s="177">
        <f>Q177/RES_summary!Q$19</f>
        <v>13.007912964210687</v>
      </c>
    </row>
    <row r="232" spans="1:17" ht="12" customHeight="1" x14ac:dyDescent="0.25">
      <c r="A232" s="148" t="s">
        <v>59</v>
      </c>
      <c r="B232" s="177">
        <f>B178/RES_summary!B$19</f>
        <v>0</v>
      </c>
      <c r="C232" s="177">
        <f>C178/RES_summary!C$19</f>
        <v>9.7347491223817926</v>
      </c>
      <c r="D232" s="177">
        <f>D178/RES_summary!D$19</f>
        <v>9.9759241441650719</v>
      </c>
      <c r="E232" s="177">
        <f>E178/RES_summary!E$19</f>
        <v>10.157250483469069</v>
      </c>
      <c r="F232" s="177">
        <f>F178/RES_summary!F$19</f>
        <v>10.204265723058144</v>
      </c>
      <c r="G232" s="177">
        <f>G178/RES_summary!G$19</f>
        <v>10.233777287078707</v>
      </c>
      <c r="H232" s="177">
        <f>H178/RES_summary!H$19</f>
        <v>10.153222001088716</v>
      </c>
      <c r="I232" s="177">
        <f>I178/RES_summary!I$19</f>
        <v>10.11696494888113</v>
      </c>
      <c r="J232" s="177">
        <f>J178/RES_summary!J$19</f>
        <v>10.056743509094446</v>
      </c>
      <c r="K232" s="177">
        <f>K178/RES_summary!K$19</f>
        <v>9.9372084636367504</v>
      </c>
      <c r="L232" s="177">
        <f>L178/RES_summary!L$19</f>
        <v>9.8865951442928104</v>
      </c>
      <c r="M232" s="177">
        <f>M178/RES_summary!M$19</f>
        <v>9.8370633293932759</v>
      </c>
      <c r="N232" s="177">
        <f>N178/RES_summary!N$19</f>
        <v>9.6338516996766685</v>
      </c>
      <c r="O232" s="177">
        <f>O178/RES_summary!O$19</f>
        <v>9.4068078556616506</v>
      </c>
      <c r="P232" s="177">
        <f>P178/RES_summary!P$19</f>
        <v>9.0445567767727191</v>
      </c>
      <c r="Q232" s="177">
        <f>Q178/RES_summary!Q$19</f>
        <v>9.0250086327194712</v>
      </c>
    </row>
    <row r="233" spans="1:17" ht="12" customHeight="1" x14ac:dyDescent="0.25">
      <c r="A233" s="158" t="s">
        <v>62</v>
      </c>
      <c r="B233" s="178">
        <f>B179/RES_summary!B$19</f>
        <v>14.088693991522788</v>
      </c>
      <c r="C233" s="178">
        <f>C179/RES_summary!C$19</f>
        <v>13.867247291273507</v>
      </c>
      <c r="D233" s="178">
        <f>D179/RES_summary!D$19</f>
        <v>13.558244849862337</v>
      </c>
      <c r="E233" s="178">
        <f>E179/RES_summary!E$19</f>
        <v>14.338011188219735</v>
      </c>
      <c r="F233" s="178">
        <f>F179/RES_summary!F$19</f>
        <v>15.286432496232539</v>
      </c>
      <c r="G233" s="178">
        <f>G179/RES_summary!G$19</f>
        <v>15.141806725576256</v>
      </c>
      <c r="H233" s="178">
        <f>H179/RES_summary!H$19</f>
        <v>14.149260332532414</v>
      </c>
      <c r="I233" s="178">
        <f>I179/RES_summary!I$19</f>
        <v>13.117917775036602</v>
      </c>
      <c r="J233" s="178">
        <f>J179/RES_summary!J$19</f>
        <v>13.546090995582494</v>
      </c>
      <c r="K233" s="178">
        <f>K179/RES_summary!K$19</f>
        <v>13.101387848989107</v>
      </c>
      <c r="L233" s="178">
        <f>L179/RES_summary!L$19</f>
        <v>13.585478011799294</v>
      </c>
      <c r="M233" s="178">
        <f>M179/RES_summary!M$19</f>
        <v>12.950562011236242</v>
      </c>
      <c r="N233" s="178">
        <f>N179/RES_summary!N$19</f>
        <v>13.015777371288728</v>
      </c>
      <c r="O233" s="178">
        <f>O179/RES_summary!O$19</f>
        <v>13.398615514030336</v>
      </c>
      <c r="P233" s="178">
        <f>P179/RES_summary!P$19</f>
        <v>12.895919367451276</v>
      </c>
      <c r="Q233" s="178">
        <f>Q179/RES_summary!Q$19</f>
        <v>14.480154131132192</v>
      </c>
    </row>
    <row r="234" spans="1:17" ht="12" customHeight="1" x14ac:dyDescent="0.25">
      <c r="A234" s="23" t="s">
        <v>57</v>
      </c>
      <c r="B234" s="177">
        <f>B180/RES_summary!B$19</f>
        <v>16.46127915433269</v>
      </c>
      <c r="C234" s="177">
        <f>C180/RES_summary!C$19</f>
        <v>16.474502666707444</v>
      </c>
      <c r="D234" s="177">
        <f>D180/RES_summary!D$19</f>
        <v>16.217165903008723</v>
      </c>
      <c r="E234" s="177">
        <f>E180/RES_summary!E$19</f>
        <v>17.144327619333961</v>
      </c>
      <c r="F234" s="177">
        <f>F180/RES_summary!F$19</f>
        <v>16.948903493809777</v>
      </c>
      <c r="G234" s="177">
        <f>G180/RES_summary!G$19</f>
        <v>18.75256525370272</v>
      </c>
      <c r="H234" s="177">
        <f>H180/RES_summary!H$19</f>
        <v>17.278980017013087</v>
      </c>
      <c r="I234" s="177">
        <f>I180/RES_summary!I$19</f>
        <v>17.3870013424884</v>
      </c>
      <c r="J234" s="177">
        <f>J180/RES_summary!J$19</f>
        <v>17.521594261437198</v>
      </c>
      <c r="K234" s="177">
        <f>K180/RES_summary!K$19</f>
        <v>15.980309511633834</v>
      </c>
      <c r="L234" s="177">
        <f>L180/RES_summary!L$19</f>
        <v>16.609809652363079</v>
      </c>
      <c r="M234" s="177">
        <f>M180/RES_summary!M$19</f>
        <v>15.645069128413171</v>
      </c>
      <c r="N234" s="177">
        <f>N180/RES_summary!N$19</f>
        <v>15.746042614476458</v>
      </c>
      <c r="O234" s="177">
        <f>O180/RES_summary!O$19</f>
        <v>15.624885544561796</v>
      </c>
      <c r="P234" s="177">
        <f>P180/RES_summary!P$19</f>
        <v>15.368135637525539</v>
      </c>
      <c r="Q234" s="177">
        <f>Q180/RES_summary!Q$19</f>
        <v>15.520702343698959</v>
      </c>
    </row>
    <row r="235" spans="1:17" ht="12" customHeight="1" x14ac:dyDescent="0.25">
      <c r="A235" s="29" t="s">
        <v>140</v>
      </c>
      <c r="B235" s="176">
        <f>B181/RES_summary!B$19</f>
        <v>10.234238313853838</v>
      </c>
      <c r="C235" s="176">
        <f>C181/RES_summary!C$19</f>
        <v>10.394628782665567</v>
      </c>
      <c r="D235" s="176">
        <f>D181/RES_summary!D$19</f>
        <v>10.750484215090491</v>
      </c>
      <c r="E235" s="176">
        <f>E181/RES_summary!E$19</f>
        <v>10.722566191184566</v>
      </c>
      <c r="F235" s="176">
        <f>F181/RES_summary!F$19</f>
        <v>13.375196209418384</v>
      </c>
      <c r="G235" s="176">
        <f>G181/RES_summary!G$19</f>
        <v>11.38515352604346</v>
      </c>
      <c r="H235" s="176">
        <f>H181/RES_summary!H$19</f>
        <v>11.890150573874713</v>
      </c>
      <c r="I235" s="176">
        <f>I181/RES_summary!I$19</f>
        <v>10.909863617160264</v>
      </c>
      <c r="J235" s="176">
        <f>J181/RES_summary!J$19</f>
        <v>10.401582656280096</v>
      </c>
      <c r="K235" s="176">
        <f>K181/RES_summary!K$19</f>
        <v>10.774278280267479</v>
      </c>
      <c r="L235" s="176">
        <f>L181/RES_summary!L$19</f>
        <v>10.870747265076568</v>
      </c>
      <c r="M235" s="176">
        <f>M181/RES_summary!M$19</f>
        <v>10.77953781807016</v>
      </c>
      <c r="N235" s="176">
        <f>N181/RES_summary!N$19</f>
        <v>10.633477847230917</v>
      </c>
      <c r="O235" s="176">
        <f>O181/RES_summary!O$19</f>
        <v>11.41812291431115</v>
      </c>
      <c r="P235" s="176">
        <f>P181/RES_summary!P$19</f>
        <v>10.633548170877981</v>
      </c>
      <c r="Q235" s="176">
        <f>Q181/RES_summary!Q$19</f>
        <v>13.479766720408087</v>
      </c>
    </row>
    <row r="237" spans="1:17" ht="12" customHeight="1" x14ac:dyDescent="0.25">
      <c r="A237" s="152" t="s">
        <v>71</v>
      </c>
      <c r="B237" s="184">
        <f>B183/RES_summary!B$19</f>
        <v>101.16870047688136</v>
      </c>
      <c r="C237" s="184">
        <f>C183/RES_summary!C$19</f>
        <v>106.84722105733572</v>
      </c>
      <c r="D237" s="184">
        <f>D183/RES_summary!D$19</f>
        <v>106.76974549144171</v>
      </c>
      <c r="E237" s="184">
        <f>E183/RES_summary!E$19</f>
        <v>117.59423899352022</v>
      </c>
      <c r="F237" s="184">
        <f>F183/RES_summary!F$19</f>
        <v>119.58963375002116</v>
      </c>
      <c r="G237" s="184">
        <f>G183/RES_summary!G$19</f>
        <v>127.62917876734201</v>
      </c>
      <c r="H237" s="184">
        <f>H183/RES_summary!H$19</f>
        <v>120.01508601171999</v>
      </c>
      <c r="I237" s="184">
        <f>I183/RES_summary!I$19</f>
        <v>116.18858841231372</v>
      </c>
      <c r="J237" s="184">
        <f>J183/RES_summary!J$19</f>
        <v>118.68500938163989</v>
      </c>
      <c r="K237" s="184">
        <f>K183/RES_summary!K$19</f>
        <v>119.26779774240241</v>
      </c>
      <c r="L237" s="184">
        <f>L183/RES_summary!L$19</f>
        <v>127.09684696862669</v>
      </c>
      <c r="M237" s="184">
        <f>M183/RES_summary!M$19</f>
        <v>118.57512595209485</v>
      </c>
      <c r="N237" s="184">
        <f>N183/RES_summary!N$19</f>
        <v>122.70583617743034</v>
      </c>
      <c r="O237" s="184">
        <f>O183/RES_summary!O$19</f>
        <v>123.57246404955262</v>
      </c>
      <c r="P237" s="184">
        <f>P183/RES_summary!P$19</f>
        <v>102.56690908579756</v>
      </c>
      <c r="Q237" s="184">
        <f>Q183/RES_summary!Q$19</f>
        <v>120.28500553453222</v>
      </c>
    </row>
    <row r="238" spans="1:17" ht="12" customHeight="1" x14ac:dyDescent="0.25">
      <c r="A238" s="158" t="s">
        <v>65</v>
      </c>
      <c r="B238" s="178">
        <f>B184/RES_summary!B$19</f>
        <v>60.418431422902607</v>
      </c>
      <c r="C238" s="178">
        <f>C184/RES_summary!C$19</f>
        <v>64.531725235856669</v>
      </c>
      <c r="D238" s="178">
        <f>D184/RES_summary!D$19</f>
        <v>62.908900293777521</v>
      </c>
      <c r="E238" s="178">
        <f>E184/RES_summary!E$19</f>
        <v>72.290295228732717</v>
      </c>
      <c r="F238" s="178">
        <f>F184/RES_summary!F$19</f>
        <v>70.904390380288433</v>
      </c>
      <c r="G238" s="178">
        <f>G184/RES_summary!G$19</f>
        <v>78.289103813535959</v>
      </c>
      <c r="H238" s="178">
        <f>H184/RES_summary!H$19</f>
        <v>71.608275109346138</v>
      </c>
      <c r="I238" s="178">
        <f>I184/RES_summary!I$19</f>
        <v>69.442075168682635</v>
      </c>
      <c r="J238" s="178">
        <f>J184/RES_summary!J$19</f>
        <v>72.592116014440691</v>
      </c>
      <c r="K238" s="178">
        <f>K184/RES_summary!K$19</f>
        <v>73.578815863772647</v>
      </c>
      <c r="L238" s="178">
        <f>L184/RES_summary!L$19</f>
        <v>78.64976421687301</v>
      </c>
      <c r="M238" s="178">
        <f>M184/RES_summary!M$19</f>
        <v>68.434957386960193</v>
      </c>
      <c r="N238" s="178">
        <f>N184/RES_summary!N$19</f>
        <v>74.508587146025192</v>
      </c>
      <c r="O238" s="178">
        <f>O184/RES_summary!O$19</f>
        <v>74.404725667822007</v>
      </c>
      <c r="P238" s="178">
        <f>P184/RES_summary!P$19</f>
        <v>56.802687455848989</v>
      </c>
      <c r="Q238" s="178">
        <f>Q184/RES_summary!Q$19</f>
        <v>68.126174242122545</v>
      </c>
    </row>
    <row r="239" spans="1:17" ht="12" customHeight="1" x14ac:dyDescent="0.25">
      <c r="A239" s="23" t="s">
        <v>60</v>
      </c>
      <c r="B239" s="177">
        <f>B185/RES_summary!B$19</f>
        <v>60.418431422902607</v>
      </c>
      <c r="C239" s="177">
        <f>C185/RES_summary!C$19</f>
        <v>64.531725235856669</v>
      </c>
      <c r="D239" s="177">
        <f>D185/RES_summary!D$19</f>
        <v>62.908900293777521</v>
      </c>
      <c r="E239" s="177">
        <f>E185/RES_summary!E$19</f>
        <v>72.290295228732717</v>
      </c>
      <c r="F239" s="177">
        <f>F185/RES_summary!F$19</f>
        <v>70.904390380288433</v>
      </c>
      <c r="G239" s="177">
        <f>G185/RES_summary!G$19</f>
        <v>78.289103813535959</v>
      </c>
      <c r="H239" s="177">
        <f>H185/RES_summary!H$19</f>
        <v>71.608275109346138</v>
      </c>
      <c r="I239" s="177">
        <f>I185/RES_summary!I$19</f>
        <v>69.442075168682635</v>
      </c>
      <c r="J239" s="177">
        <f>J185/RES_summary!J$19</f>
        <v>72.592116014440691</v>
      </c>
      <c r="K239" s="177">
        <f>K185/RES_summary!K$19</f>
        <v>73.578815863772647</v>
      </c>
      <c r="L239" s="177">
        <f>L185/RES_summary!L$19</f>
        <v>78.64976421687301</v>
      </c>
      <c r="M239" s="177">
        <f>M185/RES_summary!M$19</f>
        <v>68.434957386960193</v>
      </c>
      <c r="N239" s="177">
        <f>N185/RES_summary!N$19</f>
        <v>74.508587146025192</v>
      </c>
      <c r="O239" s="177">
        <f>O185/RES_summary!O$19</f>
        <v>74.404725667822007</v>
      </c>
      <c r="P239" s="177">
        <f>P185/RES_summary!P$19</f>
        <v>56.802687455848989</v>
      </c>
      <c r="Q239" s="177">
        <f>Q185/RES_summary!Q$19</f>
        <v>68.126174242122545</v>
      </c>
    </row>
    <row r="240" spans="1:17" ht="12" customHeight="1" x14ac:dyDescent="0.25">
      <c r="A240" s="158" t="s">
        <v>112</v>
      </c>
      <c r="B240" s="178">
        <f>B186/RES_summary!B$19</f>
        <v>17.432170705814507</v>
      </c>
      <c r="C240" s="178">
        <f>C186/RES_summary!C$19</f>
        <v>17.521160730503841</v>
      </c>
      <c r="D240" s="178">
        <f>D186/RES_summary!D$19</f>
        <v>17.591329083367675</v>
      </c>
      <c r="E240" s="178">
        <f>E186/RES_summary!E$19</f>
        <v>17.714379881443488</v>
      </c>
      <c r="F240" s="178">
        <f>F186/RES_summary!F$19</f>
        <v>17.860933917203745</v>
      </c>
      <c r="G240" s="178">
        <f>G186/RES_summary!G$19</f>
        <v>18.038088352323552</v>
      </c>
      <c r="H240" s="178">
        <f>H186/RES_summary!H$19</f>
        <v>18.1575709304798</v>
      </c>
      <c r="I240" s="178">
        <f>I186/RES_summary!I$19</f>
        <v>18.308427397361427</v>
      </c>
      <c r="J240" s="178">
        <f>J186/RES_summary!J$19</f>
        <v>18.725813314777898</v>
      </c>
      <c r="K240" s="178">
        <f>K186/RES_summary!K$19</f>
        <v>18.912119826151322</v>
      </c>
      <c r="L240" s="178">
        <f>L186/RES_summary!L$19</f>
        <v>19.137543015315433</v>
      </c>
      <c r="M240" s="178">
        <f>M186/RES_summary!M$19</f>
        <v>19.855898402288744</v>
      </c>
      <c r="N240" s="178">
        <f>N186/RES_summary!N$19</f>
        <v>19.822368883798099</v>
      </c>
      <c r="O240" s="178">
        <f>O186/RES_summary!O$19</f>
        <v>19.415234273261547</v>
      </c>
      <c r="P240" s="178">
        <f>P186/RES_summary!P$19</f>
        <v>19.324386623360287</v>
      </c>
      <c r="Q240" s="178">
        <f>Q186/RES_summary!Q$19</f>
        <v>19.143831458175619</v>
      </c>
    </row>
    <row r="241" spans="1:17" ht="12" customHeight="1" x14ac:dyDescent="0.25">
      <c r="A241" s="23" t="s">
        <v>60</v>
      </c>
      <c r="B241" s="177">
        <f>B187/RES_summary!B$19</f>
        <v>17.432170705814507</v>
      </c>
      <c r="C241" s="177">
        <f>C187/RES_summary!C$19</f>
        <v>17.521160730503841</v>
      </c>
      <c r="D241" s="177">
        <f>D187/RES_summary!D$19</f>
        <v>17.591329083367675</v>
      </c>
      <c r="E241" s="177">
        <f>E187/RES_summary!E$19</f>
        <v>17.714379881443488</v>
      </c>
      <c r="F241" s="177">
        <f>F187/RES_summary!F$19</f>
        <v>17.860933917203745</v>
      </c>
      <c r="G241" s="177">
        <f>G187/RES_summary!G$19</f>
        <v>18.038088352323552</v>
      </c>
      <c r="H241" s="177">
        <f>H187/RES_summary!H$19</f>
        <v>18.1575709304798</v>
      </c>
      <c r="I241" s="177">
        <f>I187/RES_summary!I$19</f>
        <v>18.308427397361427</v>
      </c>
      <c r="J241" s="177">
        <f>J187/RES_summary!J$19</f>
        <v>18.725813314777898</v>
      </c>
      <c r="K241" s="177">
        <f>K187/RES_summary!K$19</f>
        <v>18.912119826151322</v>
      </c>
      <c r="L241" s="177">
        <f>L187/RES_summary!L$19</f>
        <v>19.137543015315433</v>
      </c>
      <c r="M241" s="177">
        <f>M187/RES_summary!M$19</f>
        <v>19.855898402288744</v>
      </c>
      <c r="N241" s="177">
        <f>N187/RES_summary!N$19</f>
        <v>19.822368883798099</v>
      </c>
      <c r="O241" s="177">
        <f>O187/RES_summary!O$19</f>
        <v>19.415234273261547</v>
      </c>
      <c r="P241" s="177">
        <f>P187/RES_summary!P$19</f>
        <v>19.324386623360287</v>
      </c>
      <c r="Q241" s="177">
        <f>Q187/RES_summary!Q$19</f>
        <v>19.143831458175619</v>
      </c>
    </row>
    <row r="242" spans="1:17" ht="12" customHeight="1" x14ac:dyDescent="0.25">
      <c r="A242" s="158" t="s">
        <v>63</v>
      </c>
      <c r="B242" s="178">
        <f>B188/RES_summary!B$19</f>
        <v>15.81180906415346</v>
      </c>
      <c r="C242" s="178">
        <f>C188/RES_summary!C$19</f>
        <v>17.082501700258423</v>
      </c>
      <c r="D242" s="178">
        <f>D188/RES_summary!D$19</f>
        <v>18.320937344714082</v>
      </c>
      <c r="E242" s="178">
        <f>E188/RES_summary!E$19</f>
        <v>19.431343680755507</v>
      </c>
      <c r="F242" s="178">
        <f>F188/RES_summary!F$19</f>
        <v>21.55849207910159</v>
      </c>
      <c r="G242" s="178">
        <f>G188/RES_summary!G$19</f>
        <v>22.287194717919117</v>
      </c>
      <c r="H242" s="178">
        <f>H188/RES_summary!H$19</f>
        <v>21.141936682883809</v>
      </c>
      <c r="I242" s="178">
        <f>I188/RES_summary!I$19</f>
        <v>19.675680769884401</v>
      </c>
      <c r="J242" s="178">
        <f>J188/RES_summary!J$19</f>
        <v>18.892104991026262</v>
      </c>
      <c r="K242" s="178">
        <f>K188/RES_summary!K$19</f>
        <v>18.417982261272329</v>
      </c>
      <c r="L242" s="178">
        <f>L188/RES_summary!L$19</f>
        <v>20.760886758558208</v>
      </c>
      <c r="M242" s="178">
        <f>M188/RES_summary!M$19</f>
        <v>21.911545282907404</v>
      </c>
      <c r="N242" s="178">
        <f>N188/RES_summary!N$19</f>
        <v>20.056444190806474</v>
      </c>
      <c r="O242" s="178">
        <f>O188/RES_summary!O$19</f>
        <v>21.085114529323054</v>
      </c>
      <c r="P242" s="178">
        <f>P188/RES_summary!P$19</f>
        <v>18.191353402493444</v>
      </c>
      <c r="Q242" s="178">
        <f>Q188/RES_summary!Q$19</f>
        <v>23.497605533541218</v>
      </c>
    </row>
    <row r="243" spans="1:17" ht="12" customHeight="1" x14ac:dyDescent="0.25">
      <c r="A243" s="167" t="s">
        <v>144</v>
      </c>
      <c r="B243" s="183">
        <f>B189/RES_summary!B$19</f>
        <v>15.784305155385718</v>
      </c>
      <c r="C243" s="183">
        <f>C189/RES_summary!C$19</f>
        <v>16.521512687265108</v>
      </c>
      <c r="D243" s="183">
        <f>D189/RES_summary!D$19</f>
        <v>16.931777662100135</v>
      </c>
      <c r="E243" s="183">
        <f>E189/RES_summary!E$19</f>
        <v>17.30983302753959</v>
      </c>
      <c r="F243" s="183">
        <f>F189/RES_summary!F$19</f>
        <v>17.399284743342676</v>
      </c>
      <c r="G243" s="183">
        <f>G189/RES_summary!G$19</f>
        <v>17.557506816330388</v>
      </c>
      <c r="H243" s="183">
        <f>H189/RES_summary!H$19</f>
        <v>17.492737135952829</v>
      </c>
      <c r="I243" s="183">
        <f>I189/RES_summary!I$19</f>
        <v>17.532840609597862</v>
      </c>
      <c r="J243" s="183">
        <f>J189/RES_summary!J$19</f>
        <v>17.620990144548298</v>
      </c>
      <c r="K243" s="183">
        <f>K189/RES_summary!K$19</f>
        <v>17.344185591496089</v>
      </c>
      <c r="L243" s="183">
        <f>L189/RES_summary!L$19</f>
        <v>17.240811776153745</v>
      </c>
      <c r="M243" s="183">
        <f>M189/RES_summary!M$19</f>
        <v>17.245987285860732</v>
      </c>
      <c r="N243" s="183">
        <f>N189/RES_summary!N$19</f>
        <v>16.878369380100896</v>
      </c>
      <c r="O243" s="183">
        <f>O189/RES_summary!O$19</f>
        <v>16.521162711553455</v>
      </c>
      <c r="P243" s="183">
        <f>P189/RES_summary!P$19</f>
        <v>15.83910649199562</v>
      </c>
      <c r="Q243" s="183">
        <f>Q189/RES_summary!Q$19</f>
        <v>15.791192481071862</v>
      </c>
    </row>
    <row r="244" spans="1:17" ht="12" customHeight="1" x14ac:dyDescent="0.25">
      <c r="A244" s="167" t="s">
        <v>143</v>
      </c>
      <c r="B244" s="183">
        <f>B190/RES_summary!B$19</f>
        <v>15.784554374293695</v>
      </c>
      <c r="C244" s="183">
        <f>C190/RES_summary!C$19</f>
        <v>16.383914731478583</v>
      </c>
      <c r="D244" s="183">
        <f>D190/RES_summary!D$19</f>
        <v>16.883800230144161</v>
      </c>
      <c r="E244" s="183">
        <f>E190/RES_summary!E$19</f>
        <v>17.268781587450832</v>
      </c>
      <c r="F244" s="183">
        <f>F190/RES_summary!F$19</f>
        <v>17.365539334918619</v>
      </c>
      <c r="G244" s="183">
        <f>G190/RES_summary!G$19</f>
        <v>17.537050305607963</v>
      </c>
      <c r="H244" s="183">
        <f>H190/RES_summary!H$19</f>
        <v>17.400086145840849</v>
      </c>
      <c r="I244" s="183">
        <f>I190/RES_summary!I$19</f>
        <v>17.321086716507082</v>
      </c>
      <c r="J244" s="183">
        <f>J190/RES_summary!J$19</f>
        <v>17.213533585556895</v>
      </c>
      <c r="K244" s="183">
        <f>K190/RES_summary!K$19</f>
        <v>16.974906809190163</v>
      </c>
      <c r="L244" s="183">
        <f>L190/RES_summary!L$19</f>
        <v>16.889565125001326</v>
      </c>
      <c r="M244" s="183">
        <f>M190/RES_summary!M$19</f>
        <v>16.819160112462033</v>
      </c>
      <c r="N244" s="183">
        <f>N190/RES_summary!N$19</f>
        <v>16.451442074622893</v>
      </c>
      <c r="O244" s="183">
        <f>O190/RES_summary!O$19</f>
        <v>16.060265788662068</v>
      </c>
      <c r="P244" s="183">
        <f>P190/RES_summary!P$19</f>
        <v>15.421110491316597</v>
      </c>
      <c r="Q244" s="183">
        <f>Q190/RES_summary!Q$19</f>
        <v>15.384787374564283</v>
      </c>
    </row>
    <row r="245" spans="1:17" ht="12" customHeight="1" x14ac:dyDescent="0.25">
      <c r="A245" s="166" t="s">
        <v>57</v>
      </c>
      <c r="B245" s="182">
        <f>B191/RES_summary!B$19</f>
        <v>6.3137220621558656</v>
      </c>
      <c r="C245" s="182">
        <f>C191/RES_summary!C$19</f>
        <v>6.6491656090967899</v>
      </c>
      <c r="D245" s="182">
        <f>D191/RES_summary!D$19</f>
        <v>6.9078760859790957</v>
      </c>
      <c r="E245" s="182">
        <f>E191/RES_summary!E$19</f>
        <v>7.1115311039817675</v>
      </c>
      <c r="F245" s="182">
        <f>F191/RES_summary!F$19</f>
        <v>7.1612736118604836</v>
      </c>
      <c r="G245" s="182">
        <f>G191/RES_summary!G$19</f>
        <v>7.3032730185292509</v>
      </c>
      <c r="H245" s="182">
        <f>H191/RES_summary!H$19</f>
        <v>7.2468641447521405</v>
      </c>
      <c r="I245" s="182">
        <f>I191/RES_summary!I$19</f>
        <v>7.2041217676259519</v>
      </c>
      <c r="J245" s="182">
        <f>J191/RES_summary!J$19</f>
        <v>7.1567900764624532</v>
      </c>
      <c r="K245" s="182">
        <f>K191/RES_summary!K$19</f>
        <v>7.0376983455534079</v>
      </c>
      <c r="L245" s="182">
        <f>L191/RES_summary!L$19</f>
        <v>7.0029699807085226</v>
      </c>
      <c r="M245" s="182">
        <f>M191/RES_summary!M$19</f>
        <v>6.9820967830687559</v>
      </c>
      <c r="N245" s="182">
        <f>N191/RES_summary!N$19</f>
        <v>6.8175903749462234</v>
      </c>
      <c r="O245" s="182">
        <f>O191/RES_summary!O$19</f>
        <v>6.6534579330004213</v>
      </c>
      <c r="P245" s="182">
        <f>P191/RES_summary!P$19</f>
        <v>6.376553714543876</v>
      </c>
      <c r="Q245" s="182">
        <f>Q191/RES_summary!Q$19</f>
        <v>6.3597787418448029</v>
      </c>
    </row>
    <row r="246" spans="1:17" ht="12" customHeight="1" x14ac:dyDescent="0.25">
      <c r="A246" s="147" t="s">
        <v>59</v>
      </c>
      <c r="B246" s="181">
        <f>B192/RES_summary!B$19</f>
        <v>9.4708323121378317</v>
      </c>
      <c r="C246" s="181">
        <f>C192/RES_summary!C$19</f>
        <v>9.7347491223817926</v>
      </c>
      <c r="D246" s="181">
        <f>D192/RES_summary!D$19</f>
        <v>9.9759241441650648</v>
      </c>
      <c r="E246" s="181">
        <f>E192/RES_summary!E$19</f>
        <v>10.157250483469063</v>
      </c>
      <c r="F246" s="181">
        <f>F192/RES_summary!F$19</f>
        <v>10.204265723058136</v>
      </c>
      <c r="G246" s="181">
        <f>G192/RES_summary!G$19</f>
        <v>10.233777287078711</v>
      </c>
      <c r="H246" s="181">
        <f>H192/RES_summary!H$19</f>
        <v>10.153222001088709</v>
      </c>
      <c r="I246" s="181">
        <f>I192/RES_summary!I$19</f>
        <v>10.116964948881131</v>
      </c>
      <c r="J246" s="181">
        <f>J192/RES_summary!J$19</f>
        <v>10.056743509094442</v>
      </c>
      <c r="K246" s="181">
        <f>K192/RES_summary!K$19</f>
        <v>9.9372084636367539</v>
      </c>
      <c r="L246" s="181">
        <f>L192/RES_summary!L$19</f>
        <v>9.8865951442928086</v>
      </c>
      <c r="M246" s="181">
        <f>M192/RES_summary!M$19</f>
        <v>9.8370633293932705</v>
      </c>
      <c r="N246" s="181">
        <f>N192/RES_summary!N$19</f>
        <v>9.6338516996766739</v>
      </c>
      <c r="O246" s="181">
        <f>O192/RES_summary!O$19</f>
        <v>9.4068078556616488</v>
      </c>
      <c r="P246" s="181">
        <f>P192/RES_summary!P$19</f>
        <v>9.0445567767727191</v>
      </c>
      <c r="Q246" s="181">
        <f>Q192/RES_summary!Q$19</f>
        <v>9.0250086327194783</v>
      </c>
    </row>
    <row r="247" spans="1:17" ht="12" customHeight="1" x14ac:dyDescent="0.25">
      <c r="A247" s="163" t="s">
        <v>142</v>
      </c>
      <c r="B247" s="180">
        <f>B193/RES_summary!B$19</f>
        <v>18.857237858486002</v>
      </c>
      <c r="C247" s="180">
        <f>C193/RES_summary!C$19</f>
        <v>19.329183182545378</v>
      </c>
      <c r="D247" s="180">
        <f>D193/RES_summary!D$19</f>
        <v>21.123428195722536</v>
      </c>
      <c r="E247" s="180">
        <f>E193/RES_summary!E$19</f>
        <v>22.096815135865629</v>
      </c>
      <c r="F247" s="180">
        <f>F193/RES_summary!F$19</f>
        <v>23.588333550214795</v>
      </c>
      <c r="G247" s="180">
        <f>G193/RES_summary!G$19</f>
        <v>23.682997115198567</v>
      </c>
      <c r="H247" s="180">
        <f>H193/RES_summary!H$19</f>
        <v>22.061822359410002</v>
      </c>
      <c r="I247" s="180">
        <f>I193/RES_summary!I$19</f>
        <v>20.076046651750222</v>
      </c>
      <c r="J247" s="180">
        <f>J193/RES_summary!J$19</f>
        <v>19.100507198837803</v>
      </c>
      <c r="K247" s="180">
        <f>K193/RES_summary!K$19</f>
        <v>18.552673203200442</v>
      </c>
      <c r="L247" s="180">
        <f>L193/RES_summary!L$19</f>
        <v>21.076222660447449</v>
      </c>
      <c r="M247" s="180">
        <f>M193/RES_summary!M$19</f>
        <v>22.251564250836051</v>
      </c>
      <c r="N247" s="180">
        <f>N193/RES_summary!N$19</f>
        <v>20.295914910960732</v>
      </c>
      <c r="O247" s="180">
        <f>O193/RES_summary!O$19</f>
        <v>21.415449075600549</v>
      </c>
      <c r="P247" s="180">
        <f>P193/RES_summary!P$19</f>
        <v>18.383210331479386</v>
      </c>
      <c r="Q247" s="180">
        <f>Q193/RES_summary!Q$19</f>
        <v>24.085870662145727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17.482198283820026</v>
      </c>
      <c r="D248" s="179">
        <f>D194/RES_summary!D$19</f>
        <v>18.453646079122642</v>
      </c>
      <c r="E248" s="179">
        <f>E194/RES_summary!E$19</f>
        <v>19.036152716196643</v>
      </c>
      <c r="F248" s="179">
        <f>F194/RES_summary!F$19</f>
        <v>19.682483866896391</v>
      </c>
      <c r="G248" s="179">
        <f>G194/RES_summary!G$19</f>
        <v>19.764902839017235</v>
      </c>
      <c r="H248" s="179">
        <f>H194/RES_summary!H$19</f>
        <v>19.042222286058561</v>
      </c>
      <c r="I248" s="179">
        <f>I194/RES_summary!I$19</f>
        <v>18.233910651675377</v>
      </c>
      <c r="J248" s="179">
        <f>J194/RES_summary!J$19</f>
        <v>17.793628588567735</v>
      </c>
      <c r="K248" s="179">
        <f>K194/RES_summary!K$19</f>
        <v>17.452863845222208</v>
      </c>
      <c r="L248" s="179">
        <f>L194/RES_summary!L$19</f>
        <v>18.422879869834656</v>
      </c>
      <c r="M248" s="179">
        <f>M194/RES_summary!M$19</f>
        <v>18.834413969967265</v>
      </c>
      <c r="N248" s="179">
        <f>N194/RES_summary!N$19</f>
        <v>17.828357640970722</v>
      </c>
      <c r="O248" s="179">
        <f>O194/RES_summary!O$19</f>
        <v>18.0515764545599</v>
      </c>
      <c r="P248" s="179">
        <f>P194/RES_summary!P$19</f>
        <v>16.467063847996549</v>
      </c>
      <c r="Q248" s="179">
        <f>Q194/RES_summary!Q$19</f>
        <v>18.744695890169687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7.747449161438233</v>
      </c>
      <c r="D249" s="177">
        <f>D195/RES_summary!D$19</f>
        <v>8.4777219349575699</v>
      </c>
      <c r="E249" s="177">
        <f>E195/RES_summary!E$19</f>
        <v>8.8789022327275759</v>
      </c>
      <c r="F249" s="177">
        <f>F195/RES_summary!F$19</f>
        <v>9.4782181438382498</v>
      </c>
      <c r="G249" s="177">
        <f>G195/RES_summary!G$19</f>
        <v>9.5311255519385316</v>
      </c>
      <c r="H249" s="177">
        <f>H195/RES_summary!H$19</f>
        <v>8.889000284969848</v>
      </c>
      <c r="I249" s="177">
        <f>I195/RES_summary!I$19</f>
        <v>8.1169457027942435</v>
      </c>
      <c r="J249" s="177">
        <f>J195/RES_summary!J$19</f>
        <v>7.7368850794732911</v>
      </c>
      <c r="K249" s="177">
        <f>K195/RES_summary!K$19</f>
        <v>7.5156553815854599</v>
      </c>
      <c r="L249" s="177">
        <f>L195/RES_summary!L$19</f>
        <v>8.5362847255418401</v>
      </c>
      <c r="M249" s="177">
        <f>M195/RES_summary!M$19</f>
        <v>8.9973506405739911</v>
      </c>
      <c r="N249" s="177">
        <f>N195/RES_summary!N$19</f>
        <v>8.194505941294052</v>
      </c>
      <c r="O249" s="177">
        <f>O195/RES_summary!O$19</f>
        <v>8.644768598898251</v>
      </c>
      <c r="P249" s="177">
        <f>P195/RES_summary!P$19</f>
        <v>7.4225070712238281</v>
      </c>
      <c r="Q249" s="177">
        <f>Q195/RES_summary!Q$19</f>
        <v>9.7196872574502109</v>
      </c>
    </row>
    <row r="250" spans="1:17" ht="12" customHeight="1" x14ac:dyDescent="0.25">
      <c r="A250" s="148" t="s">
        <v>59</v>
      </c>
      <c r="B250" s="177">
        <f>B196/RES_summary!B$19</f>
        <v>0</v>
      </c>
      <c r="C250" s="177">
        <f>C196/RES_summary!C$19</f>
        <v>9.7347491223817926</v>
      </c>
      <c r="D250" s="177">
        <f>D196/RES_summary!D$19</f>
        <v>9.9759241441650683</v>
      </c>
      <c r="E250" s="177">
        <f>E196/RES_summary!E$19</f>
        <v>10.157250483469067</v>
      </c>
      <c r="F250" s="177">
        <f>F196/RES_summary!F$19</f>
        <v>10.204265723058141</v>
      </c>
      <c r="G250" s="177">
        <f>G196/RES_summary!G$19</f>
        <v>10.233777287078706</v>
      </c>
      <c r="H250" s="177">
        <f>H196/RES_summary!H$19</f>
        <v>10.153222001088713</v>
      </c>
      <c r="I250" s="177">
        <f>I196/RES_summary!I$19</f>
        <v>10.11696494888113</v>
      </c>
      <c r="J250" s="177">
        <f>J196/RES_summary!J$19</f>
        <v>10.056743509094446</v>
      </c>
      <c r="K250" s="177">
        <f>K196/RES_summary!K$19</f>
        <v>9.9372084636367504</v>
      </c>
      <c r="L250" s="177">
        <f>L196/RES_summary!L$19</f>
        <v>9.8865951442928122</v>
      </c>
      <c r="M250" s="177">
        <f>M196/RES_summary!M$19</f>
        <v>9.8370633293932759</v>
      </c>
      <c r="N250" s="177">
        <f>N196/RES_summary!N$19</f>
        <v>9.6338516996766721</v>
      </c>
      <c r="O250" s="177">
        <f>O196/RES_summary!O$19</f>
        <v>9.4068078556616506</v>
      </c>
      <c r="P250" s="177">
        <f>P196/RES_summary!P$19</f>
        <v>9.0445567767727191</v>
      </c>
      <c r="Q250" s="177">
        <f>Q196/RES_summary!Q$19</f>
        <v>9.0250086327194765</v>
      </c>
    </row>
    <row r="251" spans="1:17" ht="12" customHeight="1" x14ac:dyDescent="0.25">
      <c r="A251" s="158" t="s">
        <v>62</v>
      </c>
      <c r="B251" s="178">
        <f>B197/RES_summary!B$19</f>
        <v>7.5062892840107773</v>
      </c>
      <c r="C251" s="178">
        <f>C197/RES_summary!C$19</f>
        <v>7.7118333907167758</v>
      </c>
      <c r="D251" s="178">
        <f>D197/RES_summary!D$19</f>
        <v>7.9485787695824319</v>
      </c>
      <c r="E251" s="178">
        <f>E197/RES_summary!E$19</f>
        <v>8.1582202025885167</v>
      </c>
      <c r="F251" s="178">
        <f>F197/RES_summary!F$19</f>
        <v>9.2658173734273852</v>
      </c>
      <c r="G251" s="178">
        <f>G197/RES_summary!G$19</f>
        <v>9.0147918835633813</v>
      </c>
      <c r="H251" s="178">
        <f>H197/RES_summary!H$19</f>
        <v>9.107303289010245</v>
      </c>
      <c r="I251" s="178">
        <f>I197/RES_summary!I$19</f>
        <v>8.7624050763852654</v>
      </c>
      <c r="J251" s="178">
        <f>J197/RES_summary!J$19</f>
        <v>8.4749750613950248</v>
      </c>
      <c r="K251" s="178">
        <f>K197/RES_summary!K$19</f>
        <v>8.3588797912060944</v>
      </c>
      <c r="L251" s="178">
        <f>L197/RES_summary!L$19</f>
        <v>8.5486529778800442</v>
      </c>
      <c r="M251" s="178">
        <f>M197/RES_summary!M$19</f>
        <v>8.3727248799385219</v>
      </c>
      <c r="N251" s="178">
        <f>N197/RES_summary!N$19</f>
        <v>8.318435956800581</v>
      </c>
      <c r="O251" s="178">
        <f>O197/RES_summary!O$19</f>
        <v>8.6673895791460094</v>
      </c>
      <c r="P251" s="178">
        <f>P197/RES_summary!P$19</f>
        <v>8.2484816040948452</v>
      </c>
      <c r="Q251" s="178">
        <f>Q197/RES_summary!Q$19</f>
        <v>9.5173943006928265</v>
      </c>
    </row>
    <row r="252" spans="1:17" ht="12" customHeight="1" x14ac:dyDescent="0.25">
      <c r="A252" s="23" t="s">
        <v>57</v>
      </c>
      <c r="B252" s="177">
        <f>B198/RES_summary!B$19</f>
        <v>7.0230097683408728</v>
      </c>
      <c r="C252" s="177">
        <f>C198/RES_summary!C$19</f>
        <v>7.1192027928239305</v>
      </c>
      <c r="D252" s="177">
        <f>D198/RES_summary!D$19</f>
        <v>7.0883133123498103</v>
      </c>
      <c r="E252" s="177">
        <f>E198/RES_summary!E$19</f>
        <v>7.6127803985071711</v>
      </c>
      <c r="F252" s="177">
        <f>F198/RES_summary!F$19</f>
        <v>7.6417495276423812</v>
      </c>
      <c r="G252" s="177">
        <f>G198/RES_summary!G$19</f>
        <v>8.5325861526642992</v>
      </c>
      <c r="H252" s="177">
        <f>H198/RES_summary!H$19</f>
        <v>7.9218484988101716</v>
      </c>
      <c r="I252" s="177">
        <f>I198/RES_summary!I$19</f>
        <v>7.9729442015803578</v>
      </c>
      <c r="J252" s="177">
        <f>J198/RES_summary!J$19</f>
        <v>8.1047625079087329</v>
      </c>
      <c r="K252" s="177">
        <f>K198/RES_summary!K$19</f>
        <v>7.4404968995596787</v>
      </c>
      <c r="L252" s="177">
        <f>L198/RES_summary!L$19</f>
        <v>7.807318462996065</v>
      </c>
      <c r="M252" s="177">
        <f>M198/RES_summary!M$19</f>
        <v>7.3919176955588028</v>
      </c>
      <c r="N252" s="177">
        <f>N198/RES_summary!N$19</f>
        <v>7.4759865804412602</v>
      </c>
      <c r="O252" s="177">
        <f>O198/RES_summary!O$19</f>
        <v>7.4550554366452477</v>
      </c>
      <c r="P252" s="177">
        <f>P198/RES_summary!P$19</f>
        <v>7.3344767005002218</v>
      </c>
      <c r="Q252" s="177">
        <f>Q198/RES_summary!Q$19</f>
        <v>7.4148604200048709</v>
      </c>
    </row>
    <row r="253" spans="1:17" ht="12" customHeight="1" x14ac:dyDescent="0.25">
      <c r="A253" s="29" t="s">
        <v>140</v>
      </c>
      <c r="B253" s="176">
        <f>B199/RES_summary!B$19</f>
        <v>8.2914157790567256</v>
      </c>
      <c r="C253" s="176">
        <f>C199/RES_summary!C$19</f>
        <v>8.5011615103941871</v>
      </c>
      <c r="D253" s="176">
        <f>D199/RES_summary!D$19</f>
        <v>8.8569996809192055</v>
      </c>
      <c r="E253" s="176">
        <f>E199/RES_summary!E$19</f>
        <v>8.8609234291333472</v>
      </c>
      <c r="F253" s="176">
        <f>F199/RES_summary!F$19</f>
        <v>11.132904019531836</v>
      </c>
      <c r="G253" s="176">
        <f>G199/RES_summary!G$19</f>
        <v>9.5164814005178773</v>
      </c>
      <c r="H253" s="176">
        <f>H199/RES_summary!H$19</f>
        <v>9.9629941351483993</v>
      </c>
      <c r="I253" s="176">
        <f>I199/RES_summary!I$19</f>
        <v>9.1707297998420501</v>
      </c>
      <c r="J253" s="176">
        <f>J199/RES_summary!J$19</f>
        <v>8.7678025058473388</v>
      </c>
      <c r="K253" s="176">
        <f>K199/RES_summary!K$19</f>
        <v>9.1012333059374662</v>
      </c>
      <c r="L253" s="176">
        <f>L199/RES_summary!L$19</f>
        <v>9.2140970628373253</v>
      </c>
      <c r="M253" s="176">
        <f>M199/RES_summary!M$19</f>
        <v>9.162982998963443</v>
      </c>
      <c r="N253" s="176">
        <f>N199/RES_summary!N$19</f>
        <v>9.0535171923512987</v>
      </c>
      <c r="O253" s="176">
        <f>O199/RES_summary!O$19</f>
        <v>9.7458835464912337</v>
      </c>
      <c r="P253" s="176">
        <f>P199/RES_summary!P$19</f>
        <v>9.0849045305393439</v>
      </c>
      <c r="Q253" s="176">
        <f>Q199/RES_summary!Q$19</f>
        <v>11.538779181718853</v>
      </c>
    </row>
    <row r="255" spans="1:17" ht="12" customHeight="1" x14ac:dyDescent="0.25">
      <c r="A255" s="152" t="s">
        <v>195</v>
      </c>
      <c r="B255" s="184">
        <f>B201/RES_summary!B$19</f>
        <v>9.2182996310628553</v>
      </c>
      <c r="C255" s="184">
        <f>C201/RES_summary!C$19</f>
        <v>7.8996147108800807</v>
      </c>
      <c r="D255" s="184">
        <f>D201/RES_summary!D$19</f>
        <v>6.7399162894582609</v>
      </c>
      <c r="E255" s="184">
        <f>E201/RES_summary!E$19</f>
        <v>6.253965703740973</v>
      </c>
      <c r="F255" s="184">
        <f>F201/RES_summary!F$19</f>
        <v>4.4196549314421292</v>
      </c>
      <c r="G255" s="184">
        <f>G201/RES_summary!G$19</f>
        <v>3.7761623793198491</v>
      </c>
      <c r="H255" s="184">
        <f>H201/RES_summary!H$19</f>
        <v>3.0183384017804875</v>
      </c>
      <c r="I255" s="184">
        <f>I201/RES_summary!I$19</f>
        <v>2.3506067953468404</v>
      </c>
      <c r="J255" s="184">
        <f>J201/RES_summary!J$19</f>
        <v>2.5729937165126855</v>
      </c>
      <c r="K255" s="184">
        <f>K201/RES_summary!K$19</f>
        <v>2.1711410940615741</v>
      </c>
      <c r="L255" s="184">
        <f>L201/RES_summary!L$19</f>
        <v>2.1001619314602173</v>
      </c>
      <c r="M255" s="184">
        <f>M201/RES_summary!M$19</f>
        <v>1.7981529428640428</v>
      </c>
      <c r="N255" s="184">
        <f>N201/RES_summary!N$19</f>
        <v>1.8450240795579198</v>
      </c>
      <c r="O255" s="184">
        <f>O201/RES_summary!O$19</f>
        <v>1.8159807915211965</v>
      </c>
      <c r="P255" s="184">
        <f>P201/RES_summary!P$19</f>
        <v>1.8052306507302478</v>
      </c>
      <c r="Q255" s="184">
        <f>Q201/RES_summary!Q$19</f>
        <v>1.8664169412789955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6.9032785622987936</v>
      </c>
      <c r="C260" s="178">
        <f>C206/RES_summary!C$19</f>
        <v>5.761727231253408</v>
      </c>
      <c r="D260" s="178">
        <f>D206/RES_summary!D$19</f>
        <v>4.8474799465419709</v>
      </c>
      <c r="E260" s="178">
        <f>E206/RES_summary!E$19</f>
        <v>4.0609685155453779</v>
      </c>
      <c r="F260" s="178">
        <f>F206/RES_summary!F$19</f>
        <v>2.3602249176047509</v>
      </c>
      <c r="G260" s="178">
        <f>G206/RES_summary!G$19</f>
        <v>1.6036769382088132</v>
      </c>
      <c r="H260" s="178">
        <f>H206/RES_summary!H$19</f>
        <v>1.3725612771124853</v>
      </c>
      <c r="I260" s="178">
        <f>I206/RES_summary!I$19</f>
        <v>1.0039364297965665</v>
      </c>
      <c r="J260" s="178">
        <f>J206/RES_summary!J$19</f>
        <v>0.81484464892053843</v>
      </c>
      <c r="K260" s="178">
        <f>K206/RES_summary!K$19</f>
        <v>0.54819058910949203</v>
      </c>
      <c r="L260" s="178">
        <f>L206/RES_summary!L$19</f>
        <v>0.31507036843067066</v>
      </c>
      <c r="M260" s="178">
        <f>M206/RES_summary!M$19</f>
        <v>0.21208457451435023</v>
      </c>
      <c r="N260" s="178">
        <f>N206/RES_summary!N$19</f>
        <v>0.1780110680832345</v>
      </c>
      <c r="O260" s="178">
        <f>O206/RES_summary!O$19</f>
        <v>0.14468974194790568</v>
      </c>
      <c r="P260" s="178">
        <f>P206/RES_summary!P$19</f>
        <v>0.13678167482934075</v>
      </c>
      <c r="Q260" s="178">
        <f>Q206/RES_summary!Q$19</f>
        <v>0.13795306412584363</v>
      </c>
    </row>
    <row r="261" spans="1:17" ht="12" customHeight="1" x14ac:dyDescent="0.25">
      <c r="A261" s="167" t="s">
        <v>144</v>
      </c>
      <c r="B261" s="183">
        <f>B207/RES_summary!B$19</f>
        <v>6.9865770516795296</v>
      </c>
      <c r="C261" s="183">
        <f>C207/RES_summary!C$19</f>
        <v>7.232043516407284</v>
      </c>
      <c r="D261" s="183">
        <f>D207/RES_summary!D$19</f>
        <v>7.2916883569483337</v>
      </c>
      <c r="E261" s="183">
        <f>E207/RES_summary!E$19</f>
        <v>7.3494882174045104</v>
      </c>
      <c r="F261" s="183">
        <f>F207/RES_summary!F$19</f>
        <v>7.3043165227992741</v>
      </c>
      <c r="G261" s="183">
        <f>G207/RES_summary!G$19</f>
        <v>7.2650684915875319</v>
      </c>
      <c r="H261" s="183">
        <f>H207/RES_summary!H$19</f>
        <v>7.1494212480194976</v>
      </c>
      <c r="I261" s="183">
        <f>I207/RES_summary!I$19</f>
        <v>7.0615239554469449</v>
      </c>
      <c r="J261" s="183">
        <f>J207/RES_summary!J$19</f>
        <v>6.9610968634984616</v>
      </c>
      <c r="K261" s="183">
        <f>K207/RES_summary!K$19</f>
        <v>6.8236781936493776</v>
      </c>
      <c r="L261" s="183">
        <f>L207/RES_summary!L$19</f>
        <v>6.7283156922503924</v>
      </c>
      <c r="M261" s="183">
        <f>M207/RES_summary!M$19</f>
        <v>6.6849847059334362</v>
      </c>
      <c r="N261" s="183">
        <f>N207/RES_summary!N$19</f>
        <v>6.5136141668267733</v>
      </c>
      <c r="O261" s="183">
        <f>O207/RES_summary!O$19</f>
        <v>6.3243833952310968</v>
      </c>
      <c r="P261" s="183">
        <f>P207/RES_summary!P$19</f>
        <v>6.0386803210765443</v>
      </c>
      <c r="Q261" s="183">
        <f>Q207/RES_summary!Q$19</f>
        <v>5.9914080573092781</v>
      </c>
    </row>
    <row r="262" spans="1:17" ht="12" customHeight="1" x14ac:dyDescent="0.25">
      <c r="A262" s="167" t="s">
        <v>143</v>
      </c>
      <c r="B262" s="183">
        <f>B208/RES_summary!B$19</f>
        <v>2.7946308206725097</v>
      </c>
      <c r="C262" s="183">
        <f>C208/RES_summary!C$19</f>
        <v>2.892817406562938</v>
      </c>
      <c r="D262" s="183">
        <f>D208/RES_summary!D$19</f>
        <v>2.9166753427792229</v>
      </c>
      <c r="E262" s="183">
        <f>E208/RES_summary!E$19</f>
        <v>2.9397952869614512</v>
      </c>
      <c r="F262" s="183">
        <f>F208/RES_summary!F$19</f>
        <v>2.9217266091199425</v>
      </c>
      <c r="G262" s="183">
        <f>G208/RES_summary!G$19</f>
        <v>2.9060273966348311</v>
      </c>
      <c r="H262" s="183">
        <f>H208/RES_summary!H$19</f>
        <v>2.8597684992078123</v>
      </c>
      <c r="I262" s="183">
        <f>I208/RES_summary!I$19</f>
        <v>2.8246095821788324</v>
      </c>
      <c r="J262" s="183">
        <f>J208/RES_summary!J$19</f>
        <v>2.7844387453993691</v>
      </c>
      <c r="K262" s="183">
        <f>K208/RES_summary!K$19</f>
        <v>2.7294712774596945</v>
      </c>
      <c r="L262" s="183">
        <f>L208/RES_summary!L$19</f>
        <v>2.6913262769001598</v>
      </c>
      <c r="M262" s="183">
        <f>M208/RES_summary!M$19</f>
        <v>2.6739938823733875</v>
      </c>
      <c r="N262" s="183">
        <f>N208/RES_summary!N$19</f>
        <v>2.6054456667307111</v>
      </c>
      <c r="O262" s="183">
        <f>O208/RES_summary!O$19</f>
        <v>2.5297533580924543</v>
      </c>
      <c r="P262" s="183">
        <f>P208/RES_summary!P$19</f>
        <v>2.4154721284306242</v>
      </c>
      <c r="Q262" s="183">
        <f>Q208/RES_summary!Q$19</f>
        <v>2.3965632229237297</v>
      </c>
    </row>
    <row r="263" spans="1:17" ht="12" customHeight="1" x14ac:dyDescent="0.25">
      <c r="A263" s="166" t="s">
        <v>57</v>
      </c>
      <c r="B263" s="182">
        <f>B209/RES_summary!B$19</f>
        <v>2.7946308206725097</v>
      </c>
      <c r="C263" s="182">
        <f>C209/RES_summary!C$19</f>
        <v>2.892817406562938</v>
      </c>
      <c r="D263" s="182">
        <f>D209/RES_summary!D$19</f>
        <v>2.9166753427792229</v>
      </c>
      <c r="E263" s="182">
        <f>E209/RES_summary!E$19</f>
        <v>2.9397952869614512</v>
      </c>
      <c r="F263" s="182">
        <f>F209/RES_summary!F$19</f>
        <v>2.9217266091199425</v>
      </c>
      <c r="G263" s="182">
        <f>G209/RES_summary!G$19</f>
        <v>2.9060273966348311</v>
      </c>
      <c r="H263" s="182">
        <f>H209/RES_summary!H$19</f>
        <v>2.8597684992078123</v>
      </c>
      <c r="I263" s="182">
        <f>I209/RES_summary!I$19</f>
        <v>2.8246095821788324</v>
      </c>
      <c r="J263" s="182">
        <f>J209/RES_summary!J$19</f>
        <v>2.7844387453993691</v>
      </c>
      <c r="K263" s="182">
        <f>K209/RES_summary!K$19</f>
        <v>2.7294712774596945</v>
      </c>
      <c r="L263" s="182">
        <f>L209/RES_summary!L$19</f>
        <v>2.6913262769001598</v>
      </c>
      <c r="M263" s="182">
        <f>M209/RES_summary!M$19</f>
        <v>2.6739938823733875</v>
      </c>
      <c r="N263" s="182">
        <f>N209/RES_summary!N$19</f>
        <v>2.6054456667307111</v>
      </c>
      <c r="O263" s="182">
        <f>O209/RES_summary!O$19</f>
        <v>2.5297533580924543</v>
      </c>
      <c r="P263" s="182">
        <f>P209/RES_summary!P$19</f>
        <v>2.4154721284306242</v>
      </c>
      <c r="Q263" s="182">
        <f>Q209/RES_summary!Q$19</f>
        <v>2.3965632229237297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2.3150210687640627</v>
      </c>
      <c r="C269" s="178">
        <f>C215/RES_summary!C$19</f>
        <v>2.1378874796266736</v>
      </c>
      <c r="D269" s="178">
        <f>D215/RES_summary!D$19</f>
        <v>1.8924363429162894</v>
      </c>
      <c r="E269" s="178">
        <f>E215/RES_summary!E$19</f>
        <v>2.1929971881955943</v>
      </c>
      <c r="F269" s="178">
        <f>F215/RES_summary!F$19</f>
        <v>2.0594300138373782</v>
      </c>
      <c r="G269" s="178">
        <f>G215/RES_summary!G$19</f>
        <v>2.1724854411110357</v>
      </c>
      <c r="H269" s="178">
        <f>H215/RES_summary!H$19</f>
        <v>1.6457771246680022</v>
      </c>
      <c r="I269" s="178">
        <f>I215/RES_summary!I$19</f>
        <v>1.3466703655502734</v>
      </c>
      <c r="J269" s="178">
        <f>J215/RES_summary!J$19</f>
        <v>1.7581490675921472</v>
      </c>
      <c r="K269" s="178">
        <f>K215/RES_summary!K$19</f>
        <v>1.6229505049520818</v>
      </c>
      <c r="L269" s="178">
        <f>L215/RES_summary!L$19</f>
        <v>1.7850915630295465</v>
      </c>
      <c r="M269" s="178">
        <f>M215/RES_summary!M$19</f>
        <v>1.5860683683496926</v>
      </c>
      <c r="N269" s="178">
        <f>N215/RES_summary!N$19</f>
        <v>1.6670130114746853</v>
      </c>
      <c r="O269" s="178">
        <f>O215/RES_summary!O$19</f>
        <v>1.6712910495732909</v>
      </c>
      <c r="P269" s="178">
        <f>P215/RES_summary!P$19</f>
        <v>1.6684489759009069</v>
      </c>
      <c r="Q269" s="178">
        <f>Q215/RES_summary!Q$19</f>
        <v>1.7284638771531518</v>
      </c>
    </row>
    <row r="270" spans="1:17" ht="12" customHeight="1" x14ac:dyDescent="0.25">
      <c r="A270" s="23" t="s">
        <v>57</v>
      </c>
      <c r="B270" s="177">
        <f>B216/RES_summary!B$19</f>
        <v>3.7400172546492998</v>
      </c>
      <c r="C270" s="177">
        <f>C216/RES_summary!C$19</f>
        <v>3.7430216484139027</v>
      </c>
      <c r="D270" s="177">
        <f>D216/RES_summary!D$19</f>
        <v>3.6845545069806369</v>
      </c>
      <c r="E270" s="177">
        <f>E216/RES_summary!E$19</f>
        <v>3.8952064729910654</v>
      </c>
      <c r="F270" s="177">
        <f>F216/RES_summary!F$19</f>
        <v>3.8508059379790072</v>
      </c>
      <c r="G270" s="177">
        <f>G216/RES_summary!G$19</f>
        <v>4.2605994929212567</v>
      </c>
      <c r="H270" s="177">
        <f>H216/RES_summary!H$19</f>
        <v>3.9257996174228129</v>
      </c>
      <c r="I270" s="177">
        <f>I216/RES_summary!I$19</f>
        <v>3.9503421585801584</v>
      </c>
      <c r="J270" s="177">
        <f>J216/RES_summary!J$19</f>
        <v>3.9809217893915116</v>
      </c>
      <c r="K270" s="177">
        <f>K216/RES_summary!K$19</f>
        <v>3.6307405243423014</v>
      </c>
      <c r="L270" s="177">
        <f>L216/RES_summary!L$19</f>
        <v>3.7737635158157112</v>
      </c>
      <c r="M270" s="177">
        <f>M216/RES_summary!M$19</f>
        <v>3.5545736113129145</v>
      </c>
      <c r="N270" s="177">
        <f>N216/RES_summary!N$19</f>
        <v>3.577514877091728</v>
      </c>
      <c r="O270" s="177">
        <f>O216/RES_summary!O$19</f>
        <v>3.5499878831227125</v>
      </c>
      <c r="P270" s="177">
        <f>P216/RES_summary!P$19</f>
        <v>3.4916540760447581</v>
      </c>
      <c r="Q270" s="177">
        <f>Q216/RES_summary!Q$19</f>
        <v>3.5263173672886463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0.55909741615542896</v>
      </c>
      <c r="D275" s="168">
        <f t="shared" ref="D275:Q275" si="69">SUM(D276,D278,D280,D289)</f>
        <v>0.62174307952083319</v>
      </c>
      <c r="E275" s="168">
        <f t="shared" si="69"/>
        <v>0.57672454911359849</v>
      </c>
      <c r="F275" s="168">
        <f t="shared" si="69"/>
        <v>2.8572302745315454</v>
      </c>
      <c r="G275" s="168">
        <f t="shared" si="69"/>
        <v>3.4542520493824105</v>
      </c>
      <c r="H275" s="168">
        <f t="shared" si="69"/>
        <v>0.72861328690467098</v>
      </c>
      <c r="I275" s="168">
        <f t="shared" si="69"/>
        <v>2.0741474368371668</v>
      </c>
      <c r="J275" s="168">
        <f t="shared" si="69"/>
        <v>2.3174139012143153</v>
      </c>
      <c r="K275" s="168">
        <f t="shared" si="69"/>
        <v>4.4515691114234501</v>
      </c>
      <c r="L275" s="168">
        <f t="shared" si="69"/>
        <v>9.1478952258019568</v>
      </c>
      <c r="M275" s="168">
        <f t="shared" si="69"/>
        <v>8.5887450912613676</v>
      </c>
      <c r="N275" s="168">
        <f t="shared" si="69"/>
        <v>2.4648351176647019</v>
      </c>
      <c r="O275" s="168">
        <f t="shared" si="69"/>
        <v>6.0295030112225074</v>
      </c>
      <c r="P275" s="168">
        <f t="shared" si="69"/>
        <v>0.2137392434174244</v>
      </c>
      <c r="Q275" s="168">
        <f t="shared" si="69"/>
        <v>1.3510443356018418</v>
      </c>
    </row>
    <row r="276" spans="1:17" ht="12" customHeight="1" x14ac:dyDescent="0.25">
      <c r="A276" s="158" t="s">
        <v>65</v>
      </c>
      <c r="B276" s="157"/>
      <c r="C276" s="157">
        <f>C277</f>
        <v>0.29504241786438967</v>
      </c>
      <c r="D276" s="157">
        <f t="shared" ref="D276:Q276" si="70">D277</f>
        <v>0.30985147965038751</v>
      </c>
      <c r="E276" s="157">
        <f t="shared" si="70"/>
        <v>0.2976471446569311</v>
      </c>
      <c r="F276" s="157">
        <f t="shared" si="70"/>
        <v>1.3629180508933592</v>
      </c>
      <c r="G276" s="157">
        <f t="shared" si="70"/>
        <v>1.7212671192450399</v>
      </c>
      <c r="H276" s="157">
        <f t="shared" si="70"/>
        <v>0.33908641123680999</v>
      </c>
      <c r="I276" s="157">
        <f t="shared" si="70"/>
        <v>0.9540843013605329</v>
      </c>
      <c r="J276" s="157">
        <f t="shared" si="70"/>
        <v>1.0717584411801397</v>
      </c>
      <c r="K276" s="157">
        <f t="shared" si="70"/>
        <v>1.9892837675832558</v>
      </c>
      <c r="L276" s="157">
        <f t="shared" si="70"/>
        <v>3.9142785292807503</v>
      </c>
      <c r="M276" s="157">
        <f t="shared" si="70"/>
        <v>3.1195297012027341</v>
      </c>
      <c r="N276" s="157">
        <f t="shared" si="70"/>
        <v>0.97731777370025064</v>
      </c>
      <c r="O276" s="157">
        <f t="shared" si="70"/>
        <v>2.2234398733000487</v>
      </c>
      <c r="P276" s="157">
        <f t="shared" si="70"/>
        <v>8.1114270791167481E-2</v>
      </c>
      <c r="Q276" s="157">
        <f t="shared" si="70"/>
        <v>0.44909406439384858</v>
      </c>
    </row>
    <row r="277" spans="1:17" ht="12" customHeight="1" x14ac:dyDescent="0.25">
      <c r="A277" s="23" t="s">
        <v>60</v>
      </c>
      <c r="B277" s="156"/>
      <c r="C277" s="156">
        <f>RES_hhdet_in_fec!C$145</f>
        <v>0.29504241786438967</v>
      </c>
      <c r="D277" s="156">
        <f>RES_hhdet_in_fec!D$145</f>
        <v>0.30985147965038751</v>
      </c>
      <c r="E277" s="156">
        <f>RES_hhdet_in_fec!E$145</f>
        <v>0.2976471446569311</v>
      </c>
      <c r="F277" s="156">
        <f>RES_hhdet_in_fec!F$145</f>
        <v>1.3629180508933592</v>
      </c>
      <c r="G277" s="156">
        <f>RES_hhdet_in_fec!G$145</f>
        <v>1.7212671192450399</v>
      </c>
      <c r="H277" s="156">
        <f>RES_hhdet_in_fec!H$145</f>
        <v>0.33908641123680999</v>
      </c>
      <c r="I277" s="156">
        <f>RES_hhdet_in_fec!I$145</f>
        <v>0.9540843013605329</v>
      </c>
      <c r="J277" s="156">
        <f>RES_hhdet_in_fec!J$145</f>
        <v>1.0717584411801397</v>
      </c>
      <c r="K277" s="156">
        <f>RES_hhdet_in_fec!K$145</f>
        <v>1.9892837675832558</v>
      </c>
      <c r="L277" s="156">
        <f>RES_hhdet_in_fec!L$145</f>
        <v>3.9142785292807503</v>
      </c>
      <c r="M277" s="156">
        <f>RES_hhdet_in_fec!M$145</f>
        <v>3.1195297012027341</v>
      </c>
      <c r="N277" s="156">
        <f>RES_hhdet_in_fec!N$145</f>
        <v>0.97731777370025064</v>
      </c>
      <c r="O277" s="156">
        <f>RES_hhdet_in_fec!O$145</f>
        <v>2.2234398733000487</v>
      </c>
      <c r="P277" s="156">
        <f>RES_hhdet_in_fec!P$145</f>
        <v>8.1114270791167481E-2</v>
      </c>
      <c r="Q277" s="156">
        <f>RES_hhdet_in_fec!Q$145</f>
        <v>0.44909406439384858</v>
      </c>
    </row>
    <row r="278" spans="1:17" ht="12" customHeight="1" x14ac:dyDescent="0.25">
      <c r="A278" s="158" t="s">
        <v>112</v>
      </c>
      <c r="B278" s="157"/>
      <c r="C278" s="157">
        <f>C279</f>
        <v>5.8414348006981594E-2</v>
      </c>
      <c r="D278" s="157">
        <f t="shared" ref="D278:Q278" si="71">D279</f>
        <v>6.2627510851019544E-2</v>
      </c>
      <c r="E278" s="157">
        <f t="shared" si="71"/>
        <v>5.3312337340048997E-2</v>
      </c>
      <c r="F278" s="157">
        <f t="shared" si="71"/>
        <v>0.24958572041129173</v>
      </c>
      <c r="G278" s="157">
        <f t="shared" si="71"/>
        <v>0.29201863092964392</v>
      </c>
      <c r="H278" s="157">
        <f t="shared" si="71"/>
        <v>7.5856533418393199E-2</v>
      </c>
      <c r="I278" s="157">
        <f t="shared" si="71"/>
        <v>0.22690520970674222</v>
      </c>
      <c r="J278" s="157">
        <f t="shared" si="71"/>
        <v>0.25401183669412647</v>
      </c>
      <c r="K278" s="157">
        <f t="shared" si="71"/>
        <v>0.49228744375301742</v>
      </c>
      <c r="L278" s="157">
        <f t="shared" si="71"/>
        <v>0.92125991581235989</v>
      </c>
      <c r="M278" s="157">
        <f t="shared" si="71"/>
        <v>0.95891295322451675</v>
      </c>
      <c r="N278" s="157">
        <f t="shared" si="71"/>
        <v>0.2679082296512425</v>
      </c>
      <c r="O278" s="157">
        <f t="shared" si="71"/>
        <v>0.6199055567399635</v>
      </c>
      <c r="P278" s="157">
        <f t="shared" si="71"/>
        <v>2.572199573036564E-2</v>
      </c>
      <c r="Q278" s="157">
        <f t="shared" si="71"/>
        <v>0.12599416074476288</v>
      </c>
    </row>
    <row r="279" spans="1:17" ht="12" customHeight="1" x14ac:dyDescent="0.25">
      <c r="A279" s="23" t="s">
        <v>60</v>
      </c>
      <c r="B279" s="156"/>
      <c r="C279" s="156">
        <f>RES_hhdet_in_fec!C$147</f>
        <v>5.8414348006981594E-2</v>
      </c>
      <c r="D279" s="156">
        <f>RES_hhdet_in_fec!D$147</f>
        <v>6.2627510851019544E-2</v>
      </c>
      <c r="E279" s="156">
        <f>RES_hhdet_in_fec!E$147</f>
        <v>5.3312337340048997E-2</v>
      </c>
      <c r="F279" s="156">
        <f>RES_hhdet_in_fec!F$147</f>
        <v>0.24958572041129173</v>
      </c>
      <c r="G279" s="156">
        <f>RES_hhdet_in_fec!G$147</f>
        <v>0.29201863092964392</v>
      </c>
      <c r="H279" s="156">
        <f>RES_hhdet_in_fec!H$147</f>
        <v>7.5856533418393199E-2</v>
      </c>
      <c r="I279" s="156">
        <f>RES_hhdet_in_fec!I$147</f>
        <v>0.22690520970674222</v>
      </c>
      <c r="J279" s="156">
        <f>RES_hhdet_in_fec!J$147</f>
        <v>0.25401183669412647</v>
      </c>
      <c r="K279" s="156">
        <f>RES_hhdet_in_fec!K$147</f>
        <v>0.49228744375301742</v>
      </c>
      <c r="L279" s="156">
        <f>RES_hhdet_in_fec!L$147</f>
        <v>0.92125991581235989</v>
      </c>
      <c r="M279" s="156">
        <f>RES_hhdet_in_fec!M$147</f>
        <v>0.95891295322451675</v>
      </c>
      <c r="N279" s="156">
        <f>RES_hhdet_in_fec!N$147</f>
        <v>0.2679082296512425</v>
      </c>
      <c r="O279" s="156">
        <f>RES_hhdet_in_fec!O$147</f>
        <v>0.6199055567399635</v>
      </c>
      <c r="P279" s="156">
        <f>RES_hhdet_in_fec!P$147</f>
        <v>2.572199573036564E-2</v>
      </c>
      <c r="Q279" s="156">
        <f>RES_hhdet_in_fec!Q$147</f>
        <v>0.12599416074476288</v>
      </c>
    </row>
    <row r="280" spans="1:17" ht="12" customHeight="1" x14ac:dyDescent="0.25">
      <c r="A280" s="158" t="s">
        <v>63</v>
      </c>
      <c r="B280" s="157"/>
      <c r="C280" s="157">
        <f>SUM(C281:C282,C285:C286)</f>
        <v>0.14996290053807823</v>
      </c>
      <c r="D280" s="157">
        <f t="shared" ref="D280:Q280" si="72">SUM(D281:D282,D285:D286)</f>
        <v>0.18388156776306547</v>
      </c>
      <c r="E280" s="157">
        <f t="shared" si="72"/>
        <v>0.16812947778472362</v>
      </c>
      <c r="F280" s="157">
        <f t="shared" si="72"/>
        <v>0.88627927105828153</v>
      </c>
      <c r="G280" s="157">
        <f t="shared" si="72"/>
        <v>1.069767740553071</v>
      </c>
      <c r="H280" s="157">
        <f t="shared" si="72"/>
        <v>0.2243586904586152</v>
      </c>
      <c r="I280" s="157">
        <f t="shared" si="72"/>
        <v>0.63643786403390179</v>
      </c>
      <c r="J280" s="157">
        <f t="shared" si="72"/>
        <v>0.70560660035345568</v>
      </c>
      <c r="K280" s="157">
        <f t="shared" si="72"/>
        <v>1.3727349238204585</v>
      </c>
      <c r="L280" s="157">
        <f t="shared" si="72"/>
        <v>3.0795357164757604</v>
      </c>
      <c r="M280" s="157">
        <f t="shared" si="72"/>
        <v>3.2836323348817484</v>
      </c>
      <c r="N280" s="157">
        <f t="shared" si="72"/>
        <v>0.85753885955011322</v>
      </c>
      <c r="O280" s="157">
        <f t="shared" si="72"/>
        <v>2.2393501703251246</v>
      </c>
      <c r="P280" s="157">
        <f t="shared" si="72"/>
        <v>6.8463776545254929E-2</v>
      </c>
      <c r="Q280" s="157">
        <f t="shared" si="72"/>
        <v>0.52355692698014056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0.14864345194918813</v>
      </c>
      <c r="D285" s="162">
        <f>RES_hhdet_in_fec!D$153</f>
        <v>0.18115234773336678</v>
      </c>
      <c r="E285" s="162">
        <f>RES_hhdet_in_fec!E$153</f>
        <v>0.16442333249161958</v>
      </c>
      <c r="F285" s="162">
        <f>RES_hhdet_in_fec!F$153</f>
        <v>0.86948900249315253</v>
      </c>
      <c r="G285" s="162">
        <f>RES_hhdet_in_fec!G$153</f>
        <v>1.0349761796708628</v>
      </c>
      <c r="H285" s="162">
        <f>RES_hhdet_in_fec!H$153</f>
        <v>0.20505257828083773</v>
      </c>
      <c r="I285" s="162">
        <f>RES_hhdet_in_fec!I$153</f>
        <v>0.57249547243363008</v>
      </c>
      <c r="J285" s="162">
        <f>RES_hhdet_in_fec!J$153</f>
        <v>0.62997132202055028</v>
      </c>
      <c r="K285" s="162">
        <f>RES_hhdet_in_fec!K$153</f>
        <v>1.2130100774779393</v>
      </c>
      <c r="L285" s="162">
        <f>RES_hhdet_in_fec!L$153</f>
        <v>2.5203556985609699</v>
      </c>
      <c r="M285" s="162">
        <f>RES_hhdet_in_fec!M$153</f>
        <v>2.8559910485467217</v>
      </c>
      <c r="N285" s="162">
        <f>RES_hhdet_in_fec!N$153</f>
        <v>0.62141866929858991</v>
      </c>
      <c r="O285" s="162">
        <f>RES_hhdet_in_fec!O$153</f>
        <v>1.8273090021563712</v>
      </c>
      <c r="P285" s="162">
        <f>RES_hhdet_in_fec!P$153</f>
        <v>0</v>
      </c>
      <c r="Q285" s="162">
        <f>RES_hhdet_in_fec!Q$153</f>
        <v>0.3436615595212999</v>
      </c>
    </row>
    <row r="286" spans="1:17" ht="12" customHeight="1" x14ac:dyDescent="0.25">
      <c r="A286" s="161" t="s">
        <v>141</v>
      </c>
      <c r="B286" s="160"/>
      <c r="C286" s="160">
        <f>SUM(C287:C288)</f>
        <v>1.3194485888901016E-3</v>
      </c>
      <c r="D286" s="160">
        <f t="shared" ref="D286:Q286" si="74">SUM(D287:D288)</f>
        <v>2.7292200296986811E-3</v>
      </c>
      <c r="E286" s="160">
        <f t="shared" si="74"/>
        <v>3.7061452931040368E-3</v>
      </c>
      <c r="F286" s="160">
        <f t="shared" si="74"/>
        <v>1.6790268565128948E-2</v>
      </c>
      <c r="G286" s="160">
        <f t="shared" si="74"/>
        <v>3.479156088220825E-2</v>
      </c>
      <c r="H286" s="160">
        <f t="shared" si="74"/>
        <v>1.9306112177777481E-2</v>
      </c>
      <c r="I286" s="160">
        <f t="shared" si="74"/>
        <v>6.394239160027175E-2</v>
      </c>
      <c r="J286" s="160">
        <f t="shared" si="74"/>
        <v>7.5635278332905426E-2</v>
      </c>
      <c r="K286" s="160">
        <f t="shared" si="74"/>
        <v>0.1597248463425191</v>
      </c>
      <c r="L286" s="160">
        <f t="shared" si="74"/>
        <v>0.55918001791479077</v>
      </c>
      <c r="M286" s="160">
        <f t="shared" si="74"/>
        <v>0.42764128633502663</v>
      </c>
      <c r="N286" s="160">
        <f t="shared" si="74"/>
        <v>0.23612019025152337</v>
      </c>
      <c r="O286" s="160">
        <f t="shared" si="74"/>
        <v>0.41204116816875325</v>
      </c>
      <c r="P286" s="160">
        <f t="shared" si="74"/>
        <v>6.8463776545254929E-2</v>
      </c>
      <c r="Q286" s="160">
        <f t="shared" si="74"/>
        <v>0.1798953674588406</v>
      </c>
    </row>
    <row r="287" spans="1:17" ht="12" customHeight="1" x14ac:dyDescent="0.25">
      <c r="A287" s="148" t="s">
        <v>60</v>
      </c>
      <c r="B287" s="156"/>
      <c r="C287" s="156">
        <f>RES_hhdet_in_fec!C$155</f>
        <v>7.0192091967272185E-4</v>
      </c>
      <c r="D287" s="156">
        <f>RES_hhdet_in_fec!D$155</f>
        <v>1.4930687142197868E-3</v>
      </c>
      <c r="E287" s="156">
        <f>RES_hhdet_in_fec!E$155</f>
        <v>2.0492006831382584E-3</v>
      </c>
      <c r="F287" s="156">
        <f>RES_hhdet_in_fec!F$155</f>
        <v>9.5068187585330369E-3</v>
      </c>
      <c r="G287" s="156">
        <f>RES_hhdet_in_fec!G$155</f>
        <v>1.9673579920638919E-2</v>
      </c>
      <c r="H287" s="156">
        <f>RES_hhdet_in_fec!H$155</f>
        <v>1.0611789869175754E-2</v>
      </c>
      <c r="I287" s="156">
        <f>RES_hhdet_in_fec!I$155</f>
        <v>3.3640337656929614E-2</v>
      </c>
      <c r="J287" s="156">
        <f>RES_hhdet_in_fec!J$155</f>
        <v>3.8897461114829085E-2</v>
      </c>
      <c r="K287" s="156">
        <f>RES_hhdet_in_fec!K$155</f>
        <v>8.11960499956733E-2</v>
      </c>
      <c r="L287" s="156">
        <f>RES_hhdet_in_fec!L$155</f>
        <v>0.30165353706068521</v>
      </c>
      <c r="M287" s="156">
        <f>RES_hhdet_in_fec!M$155</f>
        <v>0.23646176708836006</v>
      </c>
      <c r="N287" s="156">
        <f>RES_hhdet_in_fec!N$155</f>
        <v>0.12615785751090772</v>
      </c>
      <c r="O287" s="156">
        <f>RES_hhdet_in_fec!O$155</f>
        <v>0.22759066813707093</v>
      </c>
      <c r="P287" s="156">
        <f>RES_hhdet_in_fec!P$155</f>
        <v>3.5874945207367157E-2</v>
      </c>
      <c r="Q287" s="156">
        <f>RES_hhdet_in_fec!Q$155</f>
        <v>0.10620757997411193</v>
      </c>
    </row>
    <row r="288" spans="1:17" ht="12" customHeight="1" x14ac:dyDescent="0.25">
      <c r="A288" s="148" t="s">
        <v>59</v>
      </c>
      <c r="B288" s="156"/>
      <c r="C288" s="156">
        <f>RES_hhdet_in_fec!C$156</f>
        <v>6.1752766921737974E-4</v>
      </c>
      <c r="D288" s="156">
        <f>RES_hhdet_in_fec!D$156</f>
        <v>1.2361513154788945E-3</v>
      </c>
      <c r="E288" s="156">
        <f>RES_hhdet_in_fec!E$156</f>
        <v>1.6569446099657782E-3</v>
      </c>
      <c r="F288" s="156">
        <f>RES_hhdet_in_fec!F$156</f>
        <v>7.283449806595909E-3</v>
      </c>
      <c r="G288" s="156">
        <f>RES_hhdet_in_fec!G$156</f>
        <v>1.5117980961569329E-2</v>
      </c>
      <c r="H288" s="156">
        <f>RES_hhdet_in_fec!H$156</f>
        <v>8.6943223086017284E-3</v>
      </c>
      <c r="I288" s="156">
        <f>RES_hhdet_in_fec!I$156</f>
        <v>3.0302053943342139E-2</v>
      </c>
      <c r="J288" s="156">
        <f>RES_hhdet_in_fec!J$156</f>
        <v>3.6737817218076348E-2</v>
      </c>
      <c r="K288" s="156">
        <f>RES_hhdet_in_fec!K$156</f>
        <v>7.85287963468458E-2</v>
      </c>
      <c r="L288" s="156">
        <f>RES_hhdet_in_fec!L$156</f>
        <v>0.25752648085410557</v>
      </c>
      <c r="M288" s="156">
        <f>RES_hhdet_in_fec!M$156</f>
        <v>0.19117951924666657</v>
      </c>
      <c r="N288" s="156">
        <f>RES_hhdet_in_fec!N$156</f>
        <v>0.10996233274061565</v>
      </c>
      <c r="O288" s="156">
        <f>RES_hhdet_in_fec!O$156</f>
        <v>0.18445050003168234</v>
      </c>
      <c r="P288" s="156">
        <f>RES_hhdet_in_fec!P$156</f>
        <v>3.2588831337887765E-2</v>
      </c>
      <c r="Q288" s="156">
        <f>RES_hhdet_in_fec!Q$156</f>
        <v>7.3687787484728678E-2</v>
      </c>
    </row>
    <row r="289" spans="1:17" ht="12" customHeight="1" x14ac:dyDescent="0.25">
      <c r="A289" s="158" t="s">
        <v>62</v>
      </c>
      <c r="B289" s="157"/>
      <c r="C289" s="157">
        <f>SUM(C290:C291)</f>
        <v>5.5677749745979513E-2</v>
      </c>
      <c r="D289" s="157">
        <f t="shared" ref="D289:Q289" si="75">SUM(D290:D291)</f>
        <v>6.5382521256360682E-2</v>
      </c>
      <c r="E289" s="157">
        <f t="shared" si="75"/>
        <v>5.7635589331894846E-2</v>
      </c>
      <c r="F289" s="157">
        <f t="shared" si="75"/>
        <v>0.35844723216861329</v>
      </c>
      <c r="G289" s="157">
        <f t="shared" si="75"/>
        <v>0.37119855865465534</v>
      </c>
      <c r="H289" s="157">
        <f t="shared" si="75"/>
        <v>8.9311651790852528E-2</v>
      </c>
      <c r="I289" s="157">
        <f t="shared" si="75"/>
        <v>0.25672006173599005</v>
      </c>
      <c r="J289" s="157">
        <f t="shared" si="75"/>
        <v>0.28603702298659345</v>
      </c>
      <c r="K289" s="157">
        <f t="shared" si="75"/>
        <v>0.59726297626671865</v>
      </c>
      <c r="L289" s="157">
        <f t="shared" si="75"/>
        <v>1.2328210642330855</v>
      </c>
      <c r="M289" s="157">
        <f t="shared" si="75"/>
        <v>1.2266701019523687</v>
      </c>
      <c r="N289" s="157">
        <f t="shared" si="75"/>
        <v>0.36207025476309579</v>
      </c>
      <c r="O289" s="157">
        <f t="shared" si="75"/>
        <v>0.94680741085737075</v>
      </c>
      <c r="P289" s="157">
        <f t="shared" si="75"/>
        <v>3.8439200350636374E-2</v>
      </c>
      <c r="Q289" s="157">
        <f t="shared" si="75"/>
        <v>0.25239918348308954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5.5677749745979513E-2</v>
      </c>
      <c r="D291" s="57">
        <f>RES_hhdet_in_fec!D$159</f>
        <v>6.5382521256360682E-2</v>
      </c>
      <c r="E291" s="57">
        <f>RES_hhdet_in_fec!E$159</f>
        <v>5.7635589331894846E-2</v>
      </c>
      <c r="F291" s="57">
        <f>RES_hhdet_in_fec!F$159</f>
        <v>0.35844723216861329</v>
      </c>
      <c r="G291" s="57">
        <f>RES_hhdet_in_fec!G$159</f>
        <v>0.37119855865465534</v>
      </c>
      <c r="H291" s="57">
        <f>RES_hhdet_in_fec!H$159</f>
        <v>8.9311651790852528E-2</v>
      </c>
      <c r="I291" s="57">
        <f>RES_hhdet_in_fec!I$159</f>
        <v>0.25672006173599005</v>
      </c>
      <c r="J291" s="57">
        <f>RES_hhdet_in_fec!J$159</f>
        <v>0.28603702298659345</v>
      </c>
      <c r="K291" s="57">
        <f>RES_hhdet_in_fec!K$159</f>
        <v>0.59726297626671865</v>
      </c>
      <c r="L291" s="57">
        <f>RES_hhdet_in_fec!L$159</f>
        <v>1.2328210642330855</v>
      </c>
      <c r="M291" s="57">
        <f>RES_hhdet_in_fec!M$159</f>
        <v>1.2266701019523687</v>
      </c>
      <c r="N291" s="57">
        <f>RES_hhdet_in_fec!N$159</f>
        <v>0.36207025476309579</v>
      </c>
      <c r="O291" s="57">
        <f>RES_hhdet_in_fec!O$159</f>
        <v>0.94680741085737075</v>
      </c>
      <c r="P291" s="57">
        <f>RES_hhdet_in_fec!P$159</f>
        <v>3.8439200350636374E-2</v>
      </c>
      <c r="Q291" s="57">
        <f>RES_hhdet_in_fec!Q$159</f>
        <v>0.25239918348308954</v>
      </c>
    </row>
    <row r="293" spans="1:17" ht="12" customHeight="1" x14ac:dyDescent="0.25">
      <c r="A293" s="152" t="s">
        <v>192</v>
      </c>
      <c r="B293" s="168"/>
      <c r="C293" s="168">
        <f>SUM(C294,C296,C298,C307)</f>
        <v>0.6142251989983325</v>
      </c>
      <c r="D293" s="168">
        <f t="shared" ref="D293:Q293" si="76">SUM(D294,D296,D298,D307)</f>
        <v>0.6945448901418263</v>
      </c>
      <c r="E293" s="168">
        <f t="shared" si="76"/>
        <v>0.67082510846066079</v>
      </c>
      <c r="F293" s="168">
        <f t="shared" si="76"/>
        <v>3.385915036577217</v>
      </c>
      <c r="G293" s="168">
        <f t="shared" si="76"/>
        <v>4.31972811156432</v>
      </c>
      <c r="H293" s="168">
        <f t="shared" si="76"/>
        <v>0.9535071427490277</v>
      </c>
      <c r="I293" s="168">
        <f t="shared" si="76"/>
        <v>2.8753353794183911</v>
      </c>
      <c r="J293" s="168">
        <f t="shared" si="76"/>
        <v>3.4321232278754641</v>
      </c>
      <c r="K293" s="168">
        <f t="shared" si="76"/>
        <v>7.0242383857460604</v>
      </c>
      <c r="L293" s="168">
        <f t="shared" si="76"/>
        <v>15.152884244085325</v>
      </c>
      <c r="M293" s="168">
        <f t="shared" si="76"/>
        <v>14.4787688981159</v>
      </c>
      <c r="N293" s="168">
        <f t="shared" si="76"/>
        <v>4.4622940306594803</v>
      </c>
      <c r="O293" s="168">
        <f t="shared" si="76"/>
        <v>11.084678973058862</v>
      </c>
      <c r="P293" s="168">
        <f t="shared" si="76"/>
        <v>0.39370928246487041</v>
      </c>
      <c r="Q293" s="168">
        <f t="shared" si="76"/>
        <v>2.452656981444028</v>
      </c>
    </row>
    <row r="294" spans="1:17" ht="12" customHeight="1" x14ac:dyDescent="0.25">
      <c r="A294" s="158" t="s">
        <v>65</v>
      </c>
      <c r="B294" s="157"/>
      <c r="C294" s="157">
        <f>C295</f>
        <v>0.35409500973886276</v>
      </c>
      <c r="D294" s="157">
        <f t="shared" ref="D294:Q294" si="77">D295</f>
        <v>0.39057473622708161</v>
      </c>
      <c r="E294" s="157">
        <f t="shared" si="77"/>
        <v>0.39829391680499193</v>
      </c>
      <c r="F294" s="157">
        <f t="shared" si="77"/>
        <v>1.9423488969764484</v>
      </c>
      <c r="G294" s="157">
        <f t="shared" si="77"/>
        <v>2.6161869276462584</v>
      </c>
      <c r="H294" s="157">
        <f t="shared" si="77"/>
        <v>0.55123085547668793</v>
      </c>
      <c r="I294" s="157">
        <f t="shared" si="77"/>
        <v>1.6769323155802183</v>
      </c>
      <c r="J294" s="157">
        <f t="shared" si="77"/>
        <v>2.0591333874511166</v>
      </c>
      <c r="K294" s="157">
        <f t="shared" si="77"/>
        <v>4.2394827930979826</v>
      </c>
      <c r="L294" s="157">
        <f t="shared" si="77"/>
        <v>9.2425404513784262</v>
      </c>
      <c r="M294" s="157">
        <f t="shared" si="77"/>
        <v>8.1754352895488367</v>
      </c>
      <c r="N294" s="157">
        <f t="shared" si="77"/>
        <v>2.6579882641735497</v>
      </c>
      <c r="O294" s="157">
        <f t="shared" si="77"/>
        <v>6.5291377028734479</v>
      </c>
      <c r="P294" s="157">
        <f t="shared" si="77"/>
        <v>0.21194811030813177</v>
      </c>
      <c r="Q294" s="157">
        <f t="shared" si="77"/>
        <v>1.3646165273917177</v>
      </c>
    </row>
    <row r="295" spans="1:17" ht="12" customHeight="1" x14ac:dyDescent="0.25">
      <c r="A295" s="23" t="s">
        <v>60</v>
      </c>
      <c r="B295" s="156"/>
      <c r="C295" s="156">
        <f>RES_hhdet_in_tes!C$145</f>
        <v>0.35409500973886276</v>
      </c>
      <c r="D295" s="156">
        <f>RES_hhdet_in_tes!D$145</f>
        <v>0.39057473622708161</v>
      </c>
      <c r="E295" s="156">
        <f>RES_hhdet_in_tes!E$145</f>
        <v>0.39829391680499193</v>
      </c>
      <c r="F295" s="156">
        <f>RES_hhdet_in_tes!F$145</f>
        <v>1.9423488969764484</v>
      </c>
      <c r="G295" s="156">
        <f>RES_hhdet_in_tes!G$145</f>
        <v>2.6161869276462584</v>
      </c>
      <c r="H295" s="156">
        <f>RES_hhdet_in_tes!H$145</f>
        <v>0.55123085547668793</v>
      </c>
      <c r="I295" s="156">
        <f>RES_hhdet_in_tes!I$145</f>
        <v>1.6769323155802183</v>
      </c>
      <c r="J295" s="156">
        <f>RES_hhdet_in_tes!J$145</f>
        <v>2.0591333874511166</v>
      </c>
      <c r="K295" s="156">
        <f>RES_hhdet_in_tes!K$145</f>
        <v>4.2394827930979826</v>
      </c>
      <c r="L295" s="156">
        <f>RES_hhdet_in_tes!L$145</f>
        <v>9.2425404513784262</v>
      </c>
      <c r="M295" s="156">
        <f>RES_hhdet_in_tes!M$145</f>
        <v>8.1754352895488367</v>
      </c>
      <c r="N295" s="156">
        <f>RES_hhdet_in_tes!N$145</f>
        <v>2.6579882641735497</v>
      </c>
      <c r="O295" s="156">
        <f>RES_hhdet_in_tes!O$145</f>
        <v>6.5291377028734479</v>
      </c>
      <c r="P295" s="156">
        <f>RES_hhdet_in_tes!P$145</f>
        <v>0.21194811030813177</v>
      </c>
      <c r="Q295" s="156">
        <f>RES_hhdet_in_tes!Q$145</f>
        <v>1.3646165273917177</v>
      </c>
    </row>
    <row r="296" spans="1:17" ht="12" customHeight="1" x14ac:dyDescent="0.25">
      <c r="A296" s="158" t="s">
        <v>112</v>
      </c>
      <c r="B296" s="157"/>
      <c r="C296" s="157">
        <f>C297</f>
        <v>0.10860024545207562</v>
      </c>
      <c r="D296" s="157">
        <f t="shared" ref="D296:Q296" si="78">D297</f>
        <v>0.11966729558769987</v>
      </c>
      <c r="E296" s="157">
        <f t="shared" si="78"/>
        <v>0.10499991484214087</v>
      </c>
      <c r="F296" s="157">
        <f t="shared" si="78"/>
        <v>0.5107204822618242</v>
      </c>
      <c r="G296" s="157">
        <f t="shared" si="78"/>
        <v>0.62168515847327621</v>
      </c>
      <c r="H296" s="157">
        <f t="shared" si="78"/>
        <v>0.16299441955634011</v>
      </c>
      <c r="I296" s="157">
        <f t="shared" si="78"/>
        <v>0.51167817595403453</v>
      </c>
      <c r="J296" s="157">
        <f t="shared" si="78"/>
        <v>0.60584336191500487</v>
      </c>
      <c r="K296" s="157">
        <f t="shared" si="78"/>
        <v>1.2496967282018614</v>
      </c>
      <c r="L296" s="157">
        <f t="shared" si="78"/>
        <v>2.5232551982348905</v>
      </c>
      <c r="M296" s="157">
        <f t="shared" si="78"/>
        <v>2.7735399565220016</v>
      </c>
      <c r="N296" s="157">
        <f t="shared" si="78"/>
        <v>0.82651073482316451</v>
      </c>
      <c r="O296" s="157">
        <f t="shared" si="78"/>
        <v>2.0205387780230359</v>
      </c>
      <c r="P296" s="157">
        <f t="shared" si="78"/>
        <v>8.8630521695925696E-2</v>
      </c>
      <c r="Q296" s="157">
        <f t="shared" si="78"/>
        <v>0.45877852469832198</v>
      </c>
    </row>
    <row r="297" spans="1:17" ht="12" customHeight="1" x14ac:dyDescent="0.25">
      <c r="A297" s="23" t="s">
        <v>60</v>
      </c>
      <c r="B297" s="156"/>
      <c r="C297" s="156">
        <f>RES_hhdet_in_tes!C$147</f>
        <v>0.10860024545207562</v>
      </c>
      <c r="D297" s="156">
        <f>RES_hhdet_in_tes!D$147</f>
        <v>0.11966729558769987</v>
      </c>
      <c r="E297" s="156">
        <f>RES_hhdet_in_tes!E$147</f>
        <v>0.10499991484214087</v>
      </c>
      <c r="F297" s="156">
        <f>RES_hhdet_in_tes!F$147</f>
        <v>0.5107204822618242</v>
      </c>
      <c r="G297" s="156">
        <f>RES_hhdet_in_tes!G$147</f>
        <v>0.62168515847327621</v>
      </c>
      <c r="H297" s="156">
        <f>RES_hhdet_in_tes!H$147</f>
        <v>0.16299441955634011</v>
      </c>
      <c r="I297" s="156">
        <f>RES_hhdet_in_tes!I$147</f>
        <v>0.51167817595403453</v>
      </c>
      <c r="J297" s="156">
        <f>RES_hhdet_in_tes!J$147</f>
        <v>0.60584336191500487</v>
      </c>
      <c r="K297" s="156">
        <f>RES_hhdet_in_tes!K$147</f>
        <v>1.2496967282018614</v>
      </c>
      <c r="L297" s="156">
        <f>RES_hhdet_in_tes!L$147</f>
        <v>2.5232551982348905</v>
      </c>
      <c r="M297" s="156">
        <f>RES_hhdet_in_tes!M$147</f>
        <v>2.7735399565220016</v>
      </c>
      <c r="N297" s="156">
        <f>RES_hhdet_in_tes!N$147</f>
        <v>0.82651073482316451</v>
      </c>
      <c r="O297" s="156">
        <f>RES_hhdet_in_tes!O$147</f>
        <v>2.0205387780230359</v>
      </c>
      <c r="P297" s="156">
        <f>RES_hhdet_in_tes!P$147</f>
        <v>8.8630521695925696E-2</v>
      </c>
      <c r="Q297" s="156">
        <f>RES_hhdet_in_tes!Q$147</f>
        <v>0.45877852469832198</v>
      </c>
    </row>
    <row r="298" spans="1:17" ht="12" customHeight="1" x14ac:dyDescent="0.25">
      <c r="A298" s="158" t="s">
        <v>63</v>
      </c>
      <c r="B298" s="157"/>
      <c r="C298" s="157">
        <f>SUM(C299:C300,C303:C304)</f>
        <v>0.10520629066565329</v>
      </c>
      <c r="D298" s="157">
        <f t="shared" ref="D298:Q298" si="79">SUM(D299:D300,D303:D304)</f>
        <v>0.12975438182649029</v>
      </c>
      <c r="E298" s="157">
        <f t="shared" si="79"/>
        <v>0.11943162258795761</v>
      </c>
      <c r="F298" s="157">
        <f t="shared" si="79"/>
        <v>0.63282319720840063</v>
      </c>
      <c r="G298" s="157">
        <f t="shared" si="79"/>
        <v>0.77004800727394573</v>
      </c>
      <c r="H298" s="157">
        <f t="shared" si="79"/>
        <v>0.16401923072415198</v>
      </c>
      <c r="I298" s="157">
        <f t="shared" si="79"/>
        <v>0.46960265099410115</v>
      </c>
      <c r="J298" s="157">
        <f t="shared" si="79"/>
        <v>0.52422927354291893</v>
      </c>
      <c r="K298" s="157">
        <f t="shared" si="79"/>
        <v>1.0269018512303785</v>
      </c>
      <c r="L298" s="157">
        <f t="shared" si="79"/>
        <v>2.3356727500304459</v>
      </c>
      <c r="M298" s="157">
        <f t="shared" si="79"/>
        <v>2.4807294388358554</v>
      </c>
      <c r="N298" s="157">
        <f t="shared" si="79"/>
        <v>0.66737921494971308</v>
      </c>
      <c r="O298" s="157">
        <f t="shared" si="79"/>
        <v>1.7213610806288657</v>
      </c>
      <c r="P298" s="157">
        <f t="shared" si="79"/>
        <v>6.0015828404456482E-2</v>
      </c>
      <c r="Q298" s="157">
        <f t="shared" si="79"/>
        <v>0.41136841161371979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0.1040973004879627</v>
      </c>
      <c r="D303" s="162">
        <f>RES_hhdet_in_tes!D$153</f>
        <v>0.12746901368798827</v>
      </c>
      <c r="E303" s="162">
        <f>RES_hhdet_in_tes!E$153</f>
        <v>0.11632557841572308</v>
      </c>
      <c r="F303" s="162">
        <f>RES_hhdet_in_tes!F$153</f>
        <v>0.61877697671882093</v>
      </c>
      <c r="G303" s="162">
        <f>RES_hhdet_in_tes!G$153</f>
        <v>0.74082988939767203</v>
      </c>
      <c r="H303" s="162">
        <f>RES_hhdet_in_tes!H$153</f>
        <v>0.14761489501442443</v>
      </c>
      <c r="I303" s="162">
        <f>RES_hhdet_in_tes!I$153</f>
        <v>0.41462655205803289</v>
      </c>
      <c r="J303" s="162">
        <f>RES_hhdet_in_tes!J$153</f>
        <v>0.45882062572763715</v>
      </c>
      <c r="K303" s="162">
        <f>RES_hhdet_in_tes!K$153</f>
        <v>0.88854096451867315</v>
      </c>
      <c r="L303" s="162">
        <f>RES_hhdet_in_tes!L$153</f>
        <v>1.856588949843629</v>
      </c>
      <c r="M303" s="162">
        <f>RES_hhdet_in_tes!M$153</f>
        <v>2.1151959791610531</v>
      </c>
      <c r="N303" s="162">
        <f>RES_hhdet_in_tes!N$153</f>
        <v>0.46273568194453174</v>
      </c>
      <c r="O303" s="162">
        <f>RES_hhdet_in_tes!O$153</f>
        <v>1.3666808194538098</v>
      </c>
      <c r="P303" s="162">
        <f>RES_hhdet_in_tes!P$153</f>
        <v>0</v>
      </c>
      <c r="Q303" s="162">
        <f>RES_hhdet_in_tes!Q$153</f>
        <v>0.2590722485925317</v>
      </c>
    </row>
    <row r="304" spans="1:17" ht="12" customHeight="1" x14ac:dyDescent="0.25">
      <c r="A304" s="161" t="s">
        <v>141</v>
      </c>
      <c r="B304" s="160"/>
      <c r="C304" s="160">
        <f>SUM(C305:C306)</f>
        <v>1.1089901776905858E-3</v>
      </c>
      <c r="D304" s="160">
        <f t="shared" ref="D304:Q304" si="81">SUM(D305:D306)</f>
        <v>2.2853681385020114E-3</v>
      </c>
      <c r="E304" s="160">
        <f t="shared" si="81"/>
        <v>3.1060441722345292E-3</v>
      </c>
      <c r="F304" s="160">
        <f t="shared" si="81"/>
        <v>1.4046220489579656E-2</v>
      </c>
      <c r="G304" s="160">
        <f t="shared" si="81"/>
        <v>2.9218117876273667E-2</v>
      </c>
      <c r="H304" s="160">
        <f t="shared" si="81"/>
        <v>1.640433570972755E-2</v>
      </c>
      <c r="I304" s="160">
        <f t="shared" si="81"/>
        <v>5.4976098936068224E-2</v>
      </c>
      <c r="J304" s="160">
        <f t="shared" si="81"/>
        <v>6.5408647815281731E-2</v>
      </c>
      <c r="K304" s="160">
        <f t="shared" si="81"/>
        <v>0.13836088671170524</v>
      </c>
      <c r="L304" s="160">
        <f t="shared" si="81"/>
        <v>0.47908380018681707</v>
      </c>
      <c r="M304" s="160">
        <f t="shared" si="81"/>
        <v>0.36553345967480216</v>
      </c>
      <c r="N304" s="160">
        <f t="shared" si="81"/>
        <v>0.2046435330051814</v>
      </c>
      <c r="O304" s="160">
        <f t="shared" si="81"/>
        <v>0.35468026117505597</v>
      </c>
      <c r="P304" s="160">
        <f t="shared" si="81"/>
        <v>6.0015828404456482E-2</v>
      </c>
      <c r="Q304" s="160">
        <f t="shared" si="81"/>
        <v>0.15229616302118809</v>
      </c>
    </row>
    <row r="305" spans="1:17" ht="12" customHeight="1" x14ac:dyDescent="0.25">
      <c r="A305" s="148" t="s">
        <v>60</v>
      </c>
      <c r="B305" s="156"/>
      <c r="C305" s="156">
        <f>RES_hhdet_in_tes!C$155</f>
        <v>4.9146250847320594E-4</v>
      </c>
      <c r="D305" s="156">
        <f>RES_hhdet_in_tes!D$155</f>
        <v>1.049912603404216E-3</v>
      </c>
      <c r="E305" s="156">
        <f>RES_hhdet_in_tes!E$155</f>
        <v>1.4487308936295231E-3</v>
      </c>
      <c r="F305" s="156">
        <f>RES_hhdet_in_tes!F$155</f>
        <v>6.7640417132819649E-3</v>
      </c>
      <c r="G305" s="156">
        <f>RES_hhdet_in_tes!G$155</f>
        <v>1.4089699915972404E-2</v>
      </c>
      <c r="H305" s="156">
        <f>RES_hhdet_in_tes!H$155</f>
        <v>7.6576222358914229E-3</v>
      </c>
      <c r="I305" s="156">
        <f>RES_hhdet_in_tes!I$155</f>
        <v>2.4472973381303078E-2</v>
      </c>
      <c r="J305" s="156">
        <f>RES_hhdet_in_tes!J$155</f>
        <v>2.8440471758285176E-2</v>
      </c>
      <c r="K305" s="156">
        <f>RES_hhdet_in_tes!K$155</f>
        <v>5.9581782797236041E-2</v>
      </c>
      <c r="L305" s="156">
        <f>RES_hhdet_in_tes!L$155</f>
        <v>0.22198460580994769</v>
      </c>
      <c r="M305" s="156">
        <f>RES_hhdet_in_tes!M$155</f>
        <v>0.1746182659466109</v>
      </c>
      <c r="N305" s="156">
        <f>RES_hhdet_in_tes!N$155</f>
        <v>9.4060971898197621E-2</v>
      </c>
      <c r="O305" s="156">
        <f>RES_hhdet_in_tes!O$155</f>
        <v>0.16985379599246234</v>
      </c>
      <c r="P305" s="156">
        <f>RES_hhdet_in_tes!P$155</f>
        <v>2.705205462427545E-2</v>
      </c>
      <c r="Q305" s="156">
        <f>RES_hhdet_in_tes!Q$155</f>
        <v>7.897013020370755E-2</v>
      </c>
    </row>
    <row r="306" spans="1:17" ht="12" customHeight="1" x14ac:dyDescent="0.25">
      <c r="A306" s="148" t="s">
        <v>59</v>
      </c>
      <c r="B306" s="156"/>
      <c r="C306" s="156">
        <f>RES_hhdet_in_tes!C$156</f>
        <v>6.1752766921737985E-4</v>
      </c>
      <c r="D306" s="156">
        <f>RES_hhdet_in_tes!D$156</f>
        <v>1.2354555350977954E-3</v>
      </c>
      <c r="E306" s="156">
        <f>RES_hhdet_in_tes!E$156</f>
        <v>1.6573132786050061E-3</v>
      </c>
      <c r="F306" s="156">
        <f>RES_hhdet_in_tes!F$156</f>
        <v>7.2821787762976922E-3</v>
      </c>
      <c r="G306" s="156">
        <f>RES_hhdet_in_tes!G$156</f>
        <v>1.5128417960301262E-2</v>
      </c>
      <c r="H306" s="156">
        <f>RES_hhdet_in_tes!H$156</f>
        <v>8.746713473836128E-3</v>
      </c>
      <c r="I306" s="156">
        <f>RES_hhdet_in_tes!I$156</f>
        <v>3.0503125554765143E-2</v>
      </c>
      <c r="J306" s="156">
        <f>RES_hhdet_in_tes!J$156</f>
        <v>3.6968176056996552E-2</v>
      </c>
      <c r="K306" s="156">
        <f>RES_hhdet_in_tes!K$156</f>
        <v>7.8779103914469198E-2</v>
      </c>
      <c r="L306" s="156">
        <f>RES_hhdet_in_tes!L$156</f>
        <v>0.25709919437686934</v>
      </c>
      <c r="M306" s="156">
        <f>RES_hhdet_in_tes!M$156</f>
        <v>0.19091519372819127</v>
      </c>
      <c r="N306" s="156">
        <f>RES_hhdet_in_tes!N$156</f>
        <v>0.11058256110698376</v>
      </c>
      <c r="O306" s="156">
        <f>RES_hhdet_in_tes!O$156</f>
        <v>0.18482646518259363</v>
      </c>
      <c r="P306" s="156">
        <f>RES_hhdet_in_tes!P$156</f>
        <v>3.2963773780181033E-2</v>
      </c>
      <c r="Q306" s="156">
        <f>RES_hhdet_in_tes!Q$156</f>
        <v>7.3326032817480555E-2</v>
      </c>
    </row>
    <row r="307" spans="1:17" ht="12" customHeight="1" x14ac:dyDescent="0.25">
      <c r="A307" s="158" t="s">
        <v>62</v>
      </c>
      <c r="B307" s="157"/>
      <c r="C307" s="157">
        <f>SUM(C308:C309)</f>
        <v>4.6323653141740806E-2</v>
      </c>
      <c r="D307" s="157">
        <f t="shared" ref="D307:Q307" si="82">SUM(D308:D309)</f>
        <v>5.4548476500554555E-2</v>
      </c>
      <c r="E307" s="157">
        <f t="shared" si="82"/>
        <v>4.8099654225570415E-2</v>
      </c>
      <c r="F307" s="157">
        <f t="shared" si="82"/>
        <v>0.30002246013054412</v>
      </c>
      <c r="G307" s="157">
        <f t="shared" si="82"/>
        <v>0.31180801817083981</v>
      </c>
      <c r="H307" s="157">
        <f t="shared" si="82"/>
        <v>7.5262636991847806E-2</v>
      </c>
      <c r="I307" s="157">
        <f t="shared" si="82"/>
        <v>0.21712223689003693</v>
      </c>
      <c r="J307" s="157">
        <f t="shared" si="82"/>
        <v>0.24291720496642349</v>
      </c>
      <c r="K307" s="157">
        <f t="shared" si="82"/>
        <v>0.50815701321583773</v>
      </c>
      <c r="L307" s="157">
        <f t="shared" si="82"/>
        <v>1.051415844441562</v>
      </c>
      <c r="M307" s="157">
        <f t="shared" si="82"/>
        <v>1.0490642132092083</v>
      </c>
      <c r="N307" s="157">
        <f t="shared" si="82"/>
        <v>0.31041581671305329</v>
      </c>
      <c r="O307" s="157">
        <f t="shared" si="82"/>
        <v>0.81364141153351388</v>
      </c>
      <c r="P307" s="157">
        <f t="shared" si="82"/>
        <v>3.3114822056356533E-2</v>
      </c>
      <c r="Q307" s="157">
        <f t="shared" si="82"/>
        <v>0.21789351774026844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4.6323653141740806E-2</v>
      </c>
      <c r="D309" s="57">
        <f>RES_hhdet_in_tes!D$159</f>
        <v>5.4548476500554555E-2</v>
      </c>
      <c r="E309" s="57">
        <f>RES_hhdet_in_tes!E$159</f>
        <v>4.8099654225570415E-2</v>
      </c>
      <c r="F309" s="57">
        <f>RES_hhdet_in_tes!F$159</f>
        <v>0.30002246013054412</v>
      </c>
      <c r="G309" s="57">
        <f>RES_hhdet_in_tes!G$159</f>
        <v>0.31180801817083981</v>
      </c>
      <c r="H309" s="57">
        <f>RES_hhdet_in_tes!H$159</f>
        <v>7.5262636991847806E-2</v>
      </c>
      <c r="I309" s="57">
        <f>RES_hhdet_in_tes!I$159</f>
        <v>0.21712223689003693</v>
      </c>
      <c r="J309" s="57">
        <f>RES_hhdet_in_tes!J$159</f>
        <v>0.24291720496642349</v>
      </c>
      <c r="K309" s="57">
        <f>RES_hhdet_in_tes!K$159</f>
        <v>0.50815701321583773</v>
      </c>
      <c r="L309" s="57">
        <f>RES_hhdet_in_tes!L$159</f>
        <v>1.051415844441562</v>
      </c>
      <c r="M309" s="57">
        <f>RES_hhdet_in_tes!M$159</f>
        <v>1.0490642132092083</v>
      </c>
      <c r="N309" s="57">
        <f>RES_hhdet_in_tes!N$159</f>
        <v>0.31041581671305329</v>
      </c>
      <c r="O309" s="57">
        <f>RES_hhdet_in_tes!O$159</f>
        <v>0.81364141153351388</v>
      </c>
      <c r="P309" s="57">
        <f>RES_hhdet_in_tes!P$159</f>
        <v>3.3114822056356533E-2</v>
      </c>
      <c r="Q309" s="57">
        <f>RES_hhdet_in_tes!Q$159</f>
        <v>0.21789351774026844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1.0986013908309282</v>
      </c>
      <c r="D311" s="175">
        <f t="shared" si="83"/>
        <v>1.1170930775411287</v>
      </c>
      <c r="E311" s="175">
        <f t="shared" si="83"/>
        <v>1.1631637832856099</v>
      </c>
      <c r="F311" s="175">
        <f t="shared" si="83"/>
        <v>1.1850340053996353</v>
      </c>
      <c r="G311" s="175">
        <f t="shared" si="83"/>
        <v>1.2505538246222214</v>
      </c>
      <c r="H311" s="175">
        <f t="shared" si="83"/>
        <v>1.3086601080248774</v>
      </c>
      <c r="I311" s="175">
        <f t="shared" si="83"/>
        <v>1.3862733807404466</v>
      </c>
      <c r="J311" s="175">
        <f t="shared" si="83"/>
        <v>1.4810143436513632</v>
      </c>
      <c r="K311" s="175">
        <f t="shared" si="83"/>
        <v>1.5779241453807205</v>
      </c>
      <c r="L311" s="175">
        <f t="shared" si="83"/>
        <v>1.6564339522982388</v>
      </c>
      <c r="M311" s="175">
        <f t="shared" si="83"/>
        <v>1.6857839817422626</v>
      </c>
      <c r="N311" s="175">
        <f t="shared" si="83"/>
        <v>1.8103823654083859</v>
      </c>
      <c r="O311" s="175">
        <f t="shared" si="83"/>
        <v>1.8384067397308417</v>
      </c>
      <c r="P311" s="175">
        <f t="shared" si="83"/>
        <v>1.8420074674633875</v>
      </c>
      <c r="Q311" s="175">
        <f t="shared" si="83"/>
        <v>1.8153786051376748</v>
      </c>
    </row>
    <row r="312" spans="1:17" ht="12" customHeight="1" x14ac:dyDescent="0.25">
      <c r="A312" s="158" t="s">
        <v>65</v>
      </c>
      <c r="B312" s="169"/>
      <c r="C312" s="169">
        <f t="shared" si="83"/>
        <v>1.2001494981701764</v>
      </c>
      <c r="D312" s="169">
        <f t="shared" si="83"/>
        <v>1.2605224176039953</v>
      </c>
      <c r="E312" s="169">
        <f t="shared" si="83"/>
        <v>1.3381412318403612</v>
      </c>
      <c r="F312" s="169">
        <f t="shared" si="83"/>
        <v>1.4251399016274577</v>
      </c>
      <c r="G312" s="169">
        <f t="shared" si="83"/>
        <v>1.5199191911559531</v>
      </c>
      <c r="H312" s="169">
        <f t="shared" si="83"/>
        <v>1.6256353460644026</v>
      </c>
      <c r="I312" s="169">
        <f t="shared" si="83"/>
        <v>1.7576353716216664</v>
      </c>
      <c r="J312" s="169">
        <f t="shared" si="83"/>
        <v>1.9212663118227964</v>
      </c>
      <c r="K312" s="169">
        <f t="shared" si="83"/>
        <v>2.1311604016396575</v>
      </c>
      <c r="L312" s="169">
        <f t="shared" si="83"/>
        <v>2.3612372962832429</v>
      </c>
      <c r="M312" s="169">
        <f t="shared" si="83"/>
        <v>2.6207268635386929</v>
      </c>
      <c r="N312" s="169">
        <f t="shared" si="83"/>
        <v>2.7196765839119705</v>
      </c>
      <c r="O312" s="169">
        <f t="shared" si="83"/>
        <v>2.9365029301120003</v>
      </c>
      <c r="P312" s="169">
        <f t="shared" si="83"/>
        <v>2.6129571065713231</v>
      </c>
      <c r="Q312" s="169">
        <f t="shared" si="83"/>
        <v>3.0385984487093332</v>
      </c>
    </row>
    <row r="313" spans="1:17" ht="12" customHeight="1" x14ac:dyDescent="0.25">
      <c r="A313" s="23" t="s">
        <v>60</v>
      </c>
      <c r="B313" s="73"/>
      <c r="C313" s="73">
        <f t="shared" si="83"/>
        <v>1.2001494981701764</v>
      </c>
      <c r="D313" s="73">
        <f t="shared" si="83"/>
        <v>1.2605224176039953</v>
      </c>
      <c r="E313" s="73">
        <f t="shared" si="83"/>
        <v>1.3381412318403612</v>
      </c>
      <c r="F313" s="73">
        <f t="shared" si="83"/>
        <v>1.4251399016274577</v>
      </c>
      <c r="G313" s="73">
        <f t="shared" si="83"/>
        <v>1.5199191911559531</v>
      </c>
      <c r="H313" s="73">
        <f t="shared" si="83"/>
        <v>1.6256353460644026</v>
      </c>
      <c r="I313" s="73">
        <f t="shared" si="83"/>
        <v>1.7576353716216664</v>
      </c>
      <c r="J313" s="73">
        <f t="shared" si="83"/>
        <v>1.9212663118227964</v>
      </c>
      <c r="K313" s="73">
        <f t="shared" si="83"/>
        <v>2.1311604016396575</v>
      </c>
      <c r="L313" s="73">
        <f t="shared" si="83"/>
        <v>2.3612372962832429</v>
      </c>
      <c r="M313" s="73">
        <f t="shared" si="83"/>
        <v>2.6207268635386929</v>
      </c>
      <c r="N313" s="73">
        <f t="shared" si="83"/>
        <v>2.7196765839119705</v>
      </c>
      <c r="O313" s="73">
        <f t="shared" si="83"/>
        <v>2.9365029301120003</v>
      </c>
      <c r="P313" s="73">
        <f t="shared" si="83"/>
        <v>2.6129571065713231</v>
      </c>
      <c r="Q313" s="73">
        <f t="shared" si="83"/>
        <v>3.0385984487093332</v>
      </c>
    </row>
    <row r="314" spans="1:17" ht="12" customHeight="1" x14ac:dyDescent="0.25">
      <c r="A314" s="158" t="s">
        <v>112</v>
      </c>
      <c r="B314" s="169"/>
      <c r="C314" s="169">
        <f t="shared" si="83"/>
        <v>1.8591364820008929</v>
      </c>
      <c r="D314" s="169">
        <f t="shared" si="83"/>
        <v>1.9107784097050977</v>
      </c>
      <c r="E314" s="169">
        <f t="shared" si="83"/>
        <v>1.9695237553065117</v>
      </c>
      <c r="F314" s="169">
        <f t="shared" si="83"/>
        <v>2.0462728453383034</v>
      </c>
      <c r="G314" s="169">
        <f t="shared" si="83"/>
        <v>2.1289229269178338</v>
      </c>
      <c r="H314" s="169">
        <f t="shared" si="83"/>
        <v>2.1487195922509463</v>
      </c>
      <c r="I314" s="169">
        <f t="shared" si="83"/>
        <v>2.2550305328614524</v>
      </c>
      <c r="J314" s="169">
        <f t="shared" si="83"/>
        <v>2.3850989379071477</v>
      </c>
      <c r="K314" s="169">
        <f t="shared" si="83"/>
        <v>2.5385508894450681</v>
      </c>
      <c r="L314" s="169">
        <f t="shared" si="83"/>
        <v>2.7389178177907629</v>
      </c>
      <c r="M314" s="169">
        <f t="shared" si="83"/>
        <v>2.8923792792614553</v>
      </c>
      <c r="N314" s="169">
        <f t="shared" si="83"/>
        <v>3.0850516831793464</v>
      </c>
      <c r="O314" s="169">
        <f t="shared" si="83"/>
        <v>3.2594300148701629</v>
      </c>
      <c r="P314" s="169">
        <f t="shared" si="83"/>
        <v>3.4457093697163832</v>
      </c>
      <c r="Q314" s="169">
        <f t="shared" si="83"/>
        <v>3.6412681507336577</v>
      </c>
    </row>
    <row r="315" spans="1:17" ht="12" customHeight="1" x14ac:dyDescent="0.25">
      <c r="A315" s="23" t="s">
        <v>60</v>
      </c>
      <c r="B315" s="73"/>
      <c r="C315" s="73">
        <f t="shared" si="83"/>
        <v>1.8591364820008929</v>
      </c>
      <c r="D315" s="73">
        <f t="shared" si="83"/>
        <v>1.9107784097050977</v>
      </c>
      <c r="E315" s="73">
        <f t="shared" si="83"/>
        <v>1.9695237553065117</v>
      </c>
      <c r="F315" s="73">
        <f t="shared" si="83"/>
        <v>2.0462728453383034</v>
      </c>
      <c r="G315" s="73">
        <f t="shared" si="83"/>
        <v>2.1289229269178338</v>
      </c>
      <c r="H315" s="73">
        <f t="shared" si="83"/>
        <v>2.1487195922509463</v>
      </c>
      <c r="I315" s="73">
        <f t="shared" si="83"/>
        <v>2.2550305328614524</v>
      </c>
      <c r="J315" s="73">
        <f t="shared" si="83"/>
        <v>2.3850989379071477</v>
      </c>
      <c r="K315" s="73">
        <f t="shared" si="83"/>
        <v>2.5385508894450681</v>
      </c>
      <c r="L315" s="73">
        <f t="shared" si="83"/>
        <v>2.7389178177907629</v>
      </c>
      <c r="M315" s="73">
        <f t="shared" si="83"/>
        <v>2.8923792792614553</v>
      </c>
      <c r="N315" s="73">
        <f t="shared" si="83"/>
        <v>3.0850516831793464</v>
      </c>
      <c r="O315" s="73">
        <f t="shared" si="83"/>
        <v>3.2594300148701629</v>
      </c>
      <c r="P315" s="73">
        <f t="shared" si="83"/>
        <v>3.4457093697163832</v>
      </c>
      <c r="Q315" s="73">
        <f t="shared" si="83"/>
        <v>3.6412681507336577</v>
      </c>
    </row>
    <row r="316" spans="1:17" ht="12" customHeight="1" x14ac:dyDescent="0.25">
      <c r="A316" s="158" t="s">
        <v>63</v>
      </c>
      <c r="B316" s="169"/>
      <c r="C316" s="169">
        <f t="shared" si="83"/>
        <v>0.70154878498725459</v>
      </c>
      <c r="D316" s="169">
        <f t="shared" si="83"/>
        <v>0.7056410460546052</v>
      </c>
      <c r="E316" s="169">
        <f t="shared" si="83"/>
        <v>0.7103550439910381</v>
      </c>
      <c r="F316" s="169">
        <f t="shared" si="83"/>
        <v>0.71402233796212333</v>
      </c>
      <c r="G316" s="169">
        <f t="shared" si="83"/>
        <v>0.71982728407554164</v>
      </c>
      <c r="H316" s="169">
        <f t="shared" si="83"/>
        <v>0.731058067725737</v>
      </c>
      <c r="I316" s="169">
        <f t="shared" si="83"/>
        <v>0.7378609563196673</v>
      </c>
      <c r="J316" s="169">
        <f t="shared" si="83"/>
        <v>0.74294836992783175</v>
      </c>
      <c r="K316" s="169">
        <f t="shared" si="83"/>
        <v>0.74807002678449241</v>
      </c>
      <c r="L316" s="169">
        <f t="shared" si="83"/>
        <v>0.75844963821475142</v>
      </c>
      <c r="M316" s="169">
        <f t="shared" si="83"/>
        <v>0.75548331415891978</v>
      </c>
      <c r="N316" s="169">
        <f t="shared" si="83"/>
        <v>0.77824953063915636</v>
      </c>
      <c r="O316" s="169">
        <f t="shared" si="83"/>
        <v>0.76868776640633496</v>
      </c>
      <c r="P316" s="169">
        <f t="shared" si="83"/>
        <v>0.87660703853790034</v>
      </c>
      <c r="Q316" s="169">
        <f t="shared" si="83"/>
        <v>0.78571859221972196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0.70031541331230007</v>
      </c>
      <c r="D321" s="171">
        <f t="shared" si="83"/>
        <v>0.70365642666473438</v>
      </c>
      <c r="E321" s="171">
        <f t="shared" si="83"/>
        <v>0.70747610240567305</v>
      </c>
      <c r="F321" s="171">
        <f t="shared" si="83"/>
        <v>0.71165589782568173</v>
      </c>
      <c r="G321" s="171">
        <f t="shared" si="83"/>
        <v>0.71579414478241088</v>
      </c>
      <c r="H321" s="171">
        <f t="shared" si="83"/>
        <v>0.71988802214548464</v>
      </c>
      <c r="I321" s="171">
        <f t="shared" si="83"/>
        <v>0.72424424650118246</v>
      </c>
      <c r="J321" s="171">
        <f t="shared" si="83"/>
        <v>0.72831986106292945</v>
      </c>
      <c r="K321" s="171">
        <f t="shared" si="83"/>
        <v>0.73250913658203531</v>
      </c>
      <c r="L321" s="171">
        <f t="shared" si="83"/>
        <v>0.73663767019221649</v>
      </c>
      <c r="M321" s="171">
        <f t="shared" si="83"/>
        <v>0.74061715993030719</v>
      </c>
      <c r="N321" s="171">
        <f t="shared" si="83"/>
        <v>0.74464399736627251</v>
      </c>
      <c r="O321" s="171">
        <f t="shared" si="83"/>
        <v>0.74791992916415173</v>
      </c>
      <c r="P321" s="171" t="str">
        <f t="shared" si="83"/>
        <v/>
      </c>
      <c r="Q321" s="171">
        <f t="shared" si="83"/>
        <v>0.75385867698849973</v>
      </c>
    </row>
    <row r="322" spans="1:17" ht="12" customHeight="1" x14ac:dyDescent="0.25">
      <c r="A322" s="161" t="s">
        <v>141</v>
      </c>
      <c r="B322" s="170"/>
      <c r="C322" s="170">
        <f t="shared" si="83"/>
        <v>0.84049517884092029</v>
      </c>
      <c r="D322" s="170">
        <f t="shared" si="83"/>
        <v>0.83737042584812293</v>
      </c>
      <c r="E322" s="170">
        <f t="shared" si="83"/>
        <v>0.83807944011636404</v>
      </c>
      <c r="F322" s="170">
        <f t="shared" si="83"/>
        <v>0.83656913736041738</v>
      </c>
      <c r="G322" s="170">
        <f t="shared" si="83"/>
        <v>0.8398047438916505</v>
      </c>
      <c r="H322" s="170">
        <f t="shared" si="83"/>
        <v>0.84969648775841811</v>
      </c>
      <c r="I322" s="170">
        <f t="shared" si="83"/>
        <v>0.85977545662890997</v>
      </c>
      <c r="J322" s="170">
        <f t="shared" si="83"/>
        <v>0.86479020447823807</v>
      </c>
      <c r="K322" s="170">
        <f t="shared" si="83"/>
        <v>0.86624523284874355</v>
      </c>
      <c r="L322" s="170">
        <f t="shared" si="83"/>
        <v>0.85676130197452982</v>
      </c>
      <c r="M322" s="170">
        <f t="shared" si="83"/>
        <v>0.85476653296855121</v>
      </c>
      <c r="N322" s="170">
        <f t="shared" si="83"/>
        <v>0.86669222478259078</v>
      </c>
      <c r="O322" s="170">
        <f t="shared" si="83"/>
        <v>0.8607884079917838</v>
      </c>
      <c r="P322" s="170">
        <f t="shared" si="83"/>
        <v>0.87660703853790034</v>
      </c>
      <c r="Q322" s="170">
        <f t="shared" si="83"/>
        <v>0.84658190576270897</v>
      </c>
    </row>
    <row r="323" spans="1:17" ht="12" customHeight="1" x14ac:dyDescent="0.25">
      <c r="A323" s="148" t="s">
        <v>60</v>
      </c>
      <c r="B323" s="73"/>
      <c r="C323" s="73">
        <f t="shared" si="83"/>
        <v>0.70016791735222195</v>
      </c>
      <c r="D323" s="73">
        <f t="shared" si="83"/>
        <v>0.70319108116390672</v>
      </c>
      <c r="E323" s="73">
        <f t="shared" si="83"/>
        <v>0.70697365345928787</v>
      </c>
      <c r="F323" s="73">
        <f t="shared" si="83"/>
        <v>0.71149370626328212</v>
      </c>
      <c r="G323" s="73">
        <f t="shared" si="83"/>
        <v>0.7161736690937146</v>
      </c>
      <c r="H323" s="73">
        <f t="shared" si="83"/>
        <v>0.72161457494881687</v>
      </c>
      <c r="I323" s="73">
        <f t="shared" si="83"/>
        <v>0.72748893399593628</v>
      </c>
      <c r="J323" s="73">
        <f t="shared" si="83"/>
        <v>0.73116524686087192</v>
      </c>
      <c r="K323" s="73">
        <f t="shared" si="83"/>
        <v>0.73380149404325679</v>
      </c>
      <c r="L323" s="73">
        <f t="shared" si="83"/>
        <v>0.73589260040829518</v>
      </c>
      <c r="M323" s="73">
        <f t="shared" si="83"/>
        <v>0.73846300015748534</v>
      </c>
      <c r="N323" s="73">
        <f t="shared" si="83"/>
        <v>0.74558155753449629</v>
      </c>
      <c r="O323" s="73">
        <f t="shared" si="83"/>
        <v>0.74631265588694773</v>
      </c>
      <c r="P323" s="73">
        <f t="shared" si="83"/>
        <v>0.75406539209766188</v>
      </c>
      <c r="Q323" s="73">
        <f t="shared" si="83"/>
        <v>0.74354514266266591</v>
      </c>
    </row>
    <row r="324" spans="1:17" ht="12" customHeight="1" x14ac:dyDescent="0.25">
      <c r="A324" s="148" t="s">
        <v>59</v>
      </c>
      <c r="B324" s="73"/>
      <c r="C324" s="73">
        <f t="shared" si="83"/>
        <v>1.0000000000000002</v>
      </c>
      <c r="D324" s="73">
        <f t="shared" si="83"/>
        <v>0.99943713979640947</v>
      </c>
      <c r="E324" s="73">
        <f t="shared" si="83"/>
        <v>1.0002224990726971</v>
      </c>
      <c r="F324" s="73">
        <f t="shared" si="83"/>
        <v>0.99982549062161918</v>
      </c>
      <c r="G324" s="73">
        <f t="shared" si="83"/>
        <v>1.0006903698819614</v>
      </c>
      <c r="H324" s="73">
        <f t="shared" si="83"/>
        <v>1.0060259055708767</v>
      </c>
      <c r="I324" s="73">
        <f t="shared" si="83"/>
        <v>1.0066355769743847</v>
      </c>
      <c r="J324" s="73">
        <f t="shared" si="83"/>
        <v>1.0062703463723168</v>
      </c>
      <c r="K324" s="73">
        <f t="shared" si="83"/>
        <v>1.0031874621701553</v>
      </c>
      <c r="L324" s="73">
        <f t="shared" si="83"/>
        <v>0.99834080566853123</v>
      </c>
      <c r="M324" s="73">
        <f t="shared" si="83"/>
        <v>0.99861739625919732</v>
      </c>
      <c r="N324" s="73">
        <f t="shared" si="83"/>
        <v>1.005640371124457</v>
      </c>
      <c r="O324" s="73">
        <f t="shared" si="83"/>
        <v>1.0020382983556386</v>
      </c>
      <c r="P324" s="73">
        <f t="shared" si="83"/>
        <v>1.0115052435727379</v>
      </c>
      <c r="Q324" s="73">
        <f t="shared" si="83"/>
        <v>0.99509071069173982</v>
      </c>
    </row>
    <row r="325" spans="1:17" ht="12" customHeight="1" x14ac:dyDescent="0.25">
      <c r="A325" s="158" t="s">
        <v>62</v>
      </c>
      <c r="B325" s="169"/>
      <c r="C325" s="169">
        <f t="shared" si="83"/>
        <v>0.83199578562504373</v>
      </c>
      <c r="D325" s="169">
        <f t="shared" si="83"/>
        <v>0.8342975378186086</v>
      </c>
      <c r="E325" s="169">
        <f t="shared" si="83"/>
        <v>0.83454779907928589</v>
      </c>
      <c r="F325" s="169">
        <f t="shared" si="83"/>
        <v>0.83700593338495577</v>
      </c>
      <c r="G325" s="169">
        <f t="shared" si="83"/>
        <v>0.84000331062958267</v>
      </c>
      <c r="H325" s="169">
        <f t="shared" si="83"/>
        <v>0.84269673085988483</v>
      </c>
      <c r="I325" s="169">
        <f t="shared" si="83"/>
        <v>0.84575484838159876</v>
      </c>
      <c r="J325" s="169">
        <f t="shared" si="83"/>
        <v>0.84925092014333059</v>
      </c>
      <c r="K325" s="169">
        <f t="shared" si="83"/>
        <v>0.85080949834216912</v>
      </c>
      <c r="L325" s="169">
        <f t="shared" si="83"/>
        <v>0.85285356889617048</v>
      </c>
      <c r="M325" s="169">
        <f t="shared" si="83"/>
        <v>0.85521299617518776</v>
      </c>
      <c r="N325" s="169">
        <f t="shared" si="83"/>
        <v>0.85733586957083718</v>
      </c>
      <c r="O325" s="169">
        <f t="shared" si="83"/>
        <v>0.85935260138778391</v>
      </c>
      <c r="P325" s="169">
        <f t="shared" si="83"/>
        <v>0.8614857165156482</v>
      </c>
      <c r="Q325" s="169">
        <f t="shared" si="83"/>
        <v>0.86328931311644697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0.83199578562504373</v>
      </c>
      <c r="D327" s="65">
        <f t="shared" si="84"/>
        <v>0.8342975378186086</v>
      </c>
      <c r="E327" s="65">
        <f t="shared" si="84"/>
        <v>0.83454779907928589</v>
      </c>
      <c r="F327" s="65">
        <f t="shared" si="84"/>
        <v>0.83700593338495577</v>
      </c>
      <c r="G327" s="65">
        <f t="shared" si="84"/>
        <v>0.84000331062958267</v>
      </c>
      <c r="H327" s="65">
        <f t="shared" si="84"/>
        <v>0.84269673085988483</v>
      </c>
      <c r="I327" s="65">
        <f t="shared" si="84"/>
        <v>0.84575484838159876</v>
      </c>
      <c r="J327" s="65">
        <f t="shared" si="84"/>
        <v>0.84925092014333059</v>
      </c>
      <c r="K327" s="65">
        <f t="shared" si="84"/>
        <v>0.85080949834216912</v>
      </c>
      <c r="L327" s="65">
        <f t="shared" si="84"/>
        <v>0.85285356889617048</v>
      </c>
      <c r="M327" s="65">
        <f t="shared" si="84"/>
        <v>0.85521299617518776</v>
      </c>
      <c r="N327" s="65">
        <f t="shared" si="84"/>
        <v>0.85733586957083718</v>
      </c>
      <c r="O327" s="65">
        <f t="shared" si="84"/>
        <v>0.85935260138778391</v>
      </c>
      <c r="P327" s="65">
        <f t="shared" si="84"/>
        <v>0.8614857165156482</v>
      </c>
      <c r="Q327" s="65">
        <f t="shared" si="84"/>
        <v>0.86328931311644697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9460.1683006170406</v>
      </c>
      <c r="D347" s="168">
        <f t="shared" si="92"/>
        <v>9311.394132620977</v>
      </c>
      <c r="E347" s="168">
        <f t="shared" si="92"/>
        <v>9805.8431256734202</v>
      </c>
      <c r="F347" s="168">
        <f t="shared" si="92"/>
        <v>9794.1716038340583</v>
      </c>
      <c r="G347" s="168">
        <f t="shared" si="92"/>
        <v>9750.5468560486643</v>
      </c>
      <c r="H347" s="168">
        <f t="shared" si="92"/>
        <v>8930.0687610561599</v>
      </c>
      <c r="I347" s="168">
        <f t="shared" si="92"/>
        <v>8121.3125150861606</v>
      </c>
      <c r="J347" s="168">
        <f t="shared" si="92"/>
        <v>7765.2555942359495</v>
      </c>
      <c r="K347" s="168">
        <f t="shared" si="92"/>
        <v>7414.8652639592719</v>
      </c>
      <c r="L347" s="168">
        <f t="shared" si="92"/>
        <v>7467.8655998882396</v>
      </c>
      <c r="M347" s="168">
        <f t="shared" si="92"/>
        <v>7004.5851582470068</v>
      </c>
      <c r="N347" s="168">
        <f t="shared" si="92"/>
        <v>6728.1091368476118</v>
      </c>
      <c r="O347" s="168">
        <f t="shared" si="92"/>
        <v>6776.5796901325848</v>
      </c>
      <c r="P347" s="168">
        <f t="shared" si="92"/>
        <v>5525.1119891276012</v>
      </c>
      <c r="Q347" s="168">
        <f t="shared" si="92"/>
        <v>6756.3650979375188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4992.2443713139364</v>
      </c>
      <c r="D348" s="157">
        <f t="shared" si="93"/>
        <v>4640.4203675641738</v>
      </c>
      <c r="E348" s="157">
        <f t="shared" si="93"/>
        <v>5060.7889187245109</v>
      </c>
      <c r="F348" s="157">
        <f t="shared" si="93"/>
        <v>4671.8857039274399</v>
      </c>
      <c r="G348" s="157">
        <f t="shared" si="93"/>
        <v>4858.7351061933568</v>
      </c>
      <c r="H348" s="157">
        <f t="shared" si="93"/>
        <v>4155.928834551517</v>
      </c>
      <c r="I348" s="157">
        <f t="shared" si="93"/>
        <v>3735.7116661397822</v>
      </c>
      <c r="J348" s="157">
        <f t="shared" si="93"/>
        <v>3591.2782894254397</v>
      </c>
      <c r="K348" s="157">
        <f t="shared" si="93"/>
        <v>3313.4992941162068</v>
      </c>
      <c r="L348" s="157">
        <f t="shared" si="93"/>
        <v>3195.4132896875485</v>
      </c>
      <c r="M348" s="157">
        <f t="shared" si="93"/>
        <v>2544.144832984709</v>
      </c>
      <c r="N348" s="157">
        <f t="shared" si="93"/>
        <v>2667.7243421726939</v>
      </c>
      <c r="O348" s="157">
        <f t="shared" si="93"/>
        <v>2498.9319118991725</v>
      </c>
      <c r="P348" s="157">
        <f t="shared" si="93"/>
        <v>2096.7858914068138</v>
      </c>
      <c r="Q348" s="157">
        <f t="shared" si="93"/>
        <v>2245.8504006160961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4992.2443713139364</v>
      </c>
      <c r="D349" s="156">
        <f t="shared" si="94"/>
        <v>4640.4203675641738</v>
      </c>
      <c r="E349" s="156">
        <f t="shared" si="94"/>
        <v>5060.7889187245109</v>
      </c>
      <c r="F349" s="156">
        <f t="shared" si="94"/>
        <v>4671.8857039274399</v>
      </c>
      <c r="G349" s="156">
        <f t="shared" si="94"/>
        <v>4858.7351061933568</v>
      </c>
      <c r="H349" s="156">
        <f t="shared" si="94"/>
        <v>4155.928834551517</v>
      </c>
      <c r="I349" s="156">
        <f t="shared" si="94"/>
        <v>3735.7116661397822</v>
      </c>
      <c r="J349" s="156">
        <f t="shared" si="94"/>
        <v>3591.2782894254397</v>
      </c>
      <c r="K349" s="156">
        <f t="shared" si="94"/>
        <v>3313.4992941162068</v>
      </c>
      <c r="L349" s="156">
        <f t="shared" si="94"/>
        <v>3195.4132896875485</v>
      </c>
      <c r="M349" s="156">
        <f t="shared" si="94"/>
        <v>2544.144832984709</v>
      </c>
      <c r="N349" s="156">
        <f t="shared" si="94"/>
        <v>2667.7243421726939</v>
      </c>
      <c r="O349" s="156">
        <f t="shared" si="94"/>
        <v>2498.9319118991725</v>
      </c>
      <c r="P349" s="156">
        <f t="shared" si="94"/>
        <v>2096.7858914068138</v>
      </c>
      <c r="Q349" s="156">
        <f t="shared" si="94"/>
        <v>2245.8504006160961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988.39584542675493</v>
      </c>
      <c r="D350" s="157">
        <f t="shared" si="95"/>
        <v>937.92670362855245</v>
      </c>
      <c r="E350" s="157">
        <f t="shared" si="95"/>
        <v>906.45077866544955</v>
      </c>
      <c r="F350" s="157">
        <f t="shared" si="95"/>
        <v>855.54370516234417</v>
      </c>
      <c r="G350" s="157">
        <f t="shared" si="95"/>
        <v>824.30039933760906</v>
      </c>
      <c r="H350" s="157">
        <f t="shared" si="95"/>
        <v>929.71686294575477</v>
      </c>
      <c r="I350" s="157">
        <f t="shared" si="95"/>
        <v>888.44606058459453</v>
      </c>
      <c r="J350" s="157">
        <f t="shared" si="95"/>
        <v>851.14999735595336</v>
      </c>
      <c r="K350" s="157">
        <f t="shared" si="95"/>
        <v>819.99065390233523</v>
      </c>
      <c r="L350" s="157">
        <f t="shared" si="95"/>
        <v>752.06865230006304</v>
      </c>
      <c r="M350" s="157">
        <f t="shared" si="95"/>
        <v>782.04526608214996</v>
      </c>
      <c r="N350" s="157">
        <f t="shared" si="95"/>
        <v>731.2926511128984</v>
      </c>
      <c r="O350" s="157">
        <f t="shared" si="95"/>
        <v>696.71404057440407</v>
      </c>
      <c r="P350" s="157">
        <f t="shared" si="95"/>
        <v>664.90787897374275</v>
      </c>
      <c r="Q350" s="157">
        <f t="shared" si="95"/>
        <v>630.07743548300266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988.39584542675493</v>
      </c>
      <c r="D351" s="156">
        <f t="shared" si="96"/>
        <v>937.92670362855245</v>
      </c>
      <c r="E351" s="156">
        <f t="shared" si="96"/>
        <v>906.45077866544955</v>
      </c>
      <c r="F351" s="156">
        <f t="shared" si="96"/>
        <v>855.54370516234417</v>
      </c>
      <c r="G351" s="156">
        <f t="shared" si="96"/>
        <v>824.30039933760906</v>
      </c>
      <c r="H351" s="156">
        <f t="shared" si="96"/>
        <v>929.71686294575477</v>
      </c>
      <c r="I351" s="156">
        <f t="shared" si="96"/>
        <v>888.44606058459453</v>
      </c>
      <c r="J351" s="156">
        <f t="shared" si="96"/>
        <v>851.14999735595336</v>
      </c>
      <c r="K351" s="156">
        <f t="shared" si="96"/>
        <v>819.99065390233523</v>
      </c>
      <c r="L351" s="156">
        <f t="shared" si="96"/>
        <v>752.06865230006304</v>
      </c>
      <c r="M351" s="156">
        <f t="shared" si="96"/>
        <v>782.04526608214996</v>
      </c>
      <c r="N351" s="156">
        <f t="shared" si="96"/>
        <v>731.2926511128984</v>
      </c>
      <c r="O351" s="156">
        <f t="shared" si="96"/>
        <v>696.71404057440407</v>
      </c>
      <c r="P351" s="156">
        <f t="shared" si="96"/>
        <v>664.90787897374275</v>
      </c>
      <c r="Q351" s="156">
        <f t="shared" si="96"/>
        <v>630.07743548300266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2537.4366558412471</v>
      </c>
      <c r="D352" s="157">
        <f t="shared" si="97"/>
        <v>2753.8605696837235</v>
      </c>
      <c r="E352" s="157">
        <f t="shared" si="97"/>
        <v>2858.6459280991276</v>
      </c>
      <c r="F352" s="157">
        <f t="shared" si="97"/>
        <v>3038.0369923418066</v>
      </c>
      <c r="G352" s="157">
        <f t="shared" si="97"/>
        <v>3019.7045062814595</v>
      </c>
      <c r="H352" s="157">
        <f t="shared" si="97"/>
        <v>2749.7968661091463</v>
      </c>
      <c r="I352" s="157">
        <f t="shared" si="97"/>
        <v>2491.9688438999842</v>
      </c>
      <c r="J352" s="157">
        <f t="shared" si="97"/>
        <v>2364.3664163114731</v>
      </c>
      <c r="K352" s="157">
        <f t="shared" si="97"/>
        <v>2286.5295918106804</v>
      </c>
      <c r="L352" s="157">
        <f t="shared" si="97"/>
        <v>2513.9726978760209</v>
      </c>
      <c r="M352" s="157">
        <f t="shared" si="97"/>
        <v>2677.9793874025363</v>
      </c>
      <c r="N352" s="157">
        <f t="shared" si="97"/>
        <v>2340.7711918707955</v>
      </c>
      <c r="O352" s="157">
        <f t="shared" si="97"/>
        <v>2516.8135508142591</v>
      </c>
      <c r="P352" s="157">
        <f t="shared" si="97"/>
        <v>1769.7734237432221</v>
      </c>
      <c r="Q352" s="157">
        <f t="shared" si="97"/>
        <v>2618.2277331826313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2544.7349283979001</v>
      </c>
      <c r="D357" s="162">
        <f t="shared" si="101"/>
        <v>2768.6597547815713</v>
      </c>
      <c r="E357" s="162">
        <f t="shared" si="101"/>
        <v>2882.2687106754543</v>
      </c>
      <c r="F357" s="162">
        <f t="shared" si="101"/>
        <v>3061.553381281075</v>
      </c>
      <c r="G357" s="162">
        <f t="shared" si="101"/>
        <v>3059.5344154787022</v>
      </c>
      <c r="H357" s="162">
        <f t="shared" si="101"/>
        <v>2836.6783244464641</v>
      </c>
      <c r="I357" s="162">
        <f t="shared" si="101"/>
        <v>2568.7407052252652</v>
      </c>
      <c r="J357" s="162">
        <f t="shared" si="101"/>
        <v>2433.8482725170561</v>
      </c>
      <c r="K357" s="162">
        <f t="shared" si="101"/>
        <v>2354.818677845029</v>
      </c>
      <c r="L357" s="162">
        <f t="shared" si="101"/>
        <v>2664.7327955631804</v>
      </c>
      <c r="M357" s="162">
        <f t="shared" si="101"/>
        <v>2804.6638061653307</v>
      </c>
      <c r="N357" s="162">
        <f t="shared" si="101"/>
        <v>2550.0410115065642</v>
      </c>
      <c r="O357" s="162">
        <f t="shared" si="101"/>
        <v>2685.8690151790115</v>
      </c>
      <c r="P357" s="162">
        <f t="shared" si="101"/>
        <v>0</v>
      </c>
      <c r="Q357" s="162">
        <f t="shared" si="101"/>
        <v>3016.4515757995218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1917.8031815263105</v>
      </c>
      <c r="D358" s="160">
        <f t="shared" si="102"/>
        <v>2032.6816817168533</v>
      </c>
      <c r="E358" s="160">
        <f t="shared" si="102"/>
        <v>2096.3785965300021</v>
      </c>
      <c r="F358" s="160">
        <f t="shared" si="102"/>
        <v>2173.4838890982196</v>
      </c>
      <c r="G358" s="160">
        <f t="shared" si="102"/>
        <v>2176.7292487751643</v>
      </c>
      <c r="H358" s="160">
        <f t="shared" si="102"/>
        <v>2074.8446750299931</v>
      </c>
      <c r="I358" s="160">
        <f t="shared" si="102"/>
        <v>1965.9154578030787</v>
      </c>
      <c r="J358" s="160">
        <f t="shared" si="102"/>
        <v>1910.1678044347091</v>
      </c>
      <c r="K358" s="160">
        <f t="shared" si="102"/>
        <v>1873.8440901365411</v>
      </c>
      <c r="L358" s="160">
        <f t="shared" si="102"/>
        <v>2003.1629130622746</v>
      </c>
      <c r="M358" s="160">
        <f t="shared" si="102"/>
        <v>2057.3549922236548</v>
      </c>
      <c r="N358" s="160">
        <f t="shared" si="102"/>
        <v>1925.0102770101075</v>
      </c>
      <c r="O358" s="160">
        <f t="shared" si="102"/>
        <v>1967.5887909357064</v>
      </c>
      <c r="P358" s="160">
        <f t="shared" si="102"/>
        <v>1769.7734237432221</v>
      </c>
      <c r="Q358" s="160">
        <f t="shared" si="102"/>
        <v>2090.9053060514898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1020.2338948731423</v>
      </c>
      <c r="D359" s="156">
        <f t="shared" si="103"/>
        <v>1112.0149317071248</v>
      </c>
      <c r="E359" s="156">
        <f t="shared" si="103"/>
        <v>1159.1289904686182</v>
      </c>
      <c r="F359" s="156">
        <f t="shared" si="103"/>
        <v>1230.6484156639576</v>
      </c>
      <c r="G359" s="156">
        <f t="shared" si="103"/>
        <v>1230.8748373307367</v>
      </c>
      <c r="H359" s="156">
        <f t="shared" si="103"/>
        <v>1140.4582911281536</v>
      </c>
      <c r="I359" s="156">
        <f t="shared" si="103"/>
        <v>1034.2756683062798</v>
      </c>
      <c r="J359" s="156">
        <f t="shared" si="103"/>
        <v>982.35478910735685</v>
      </c>
      <c r="K359" s="156">
        <f t="shared" si="103"/>
        <v>952.5677558051982</v>
      </c>
      <c r="L359" s="156">
        <f t="shared" si="103"/>
        <v>1080.6201199523186</v>
      </c>
      <c r="M359" s="156">
        <f t="shared" si="103"/>
        <v>1137.6025012892173</v>
      </c>
      <c r="N359" s="156">
        <f t="shared" si="103"/>
        <v>1028.5235327626003</v>
      </c>
      <c r="O359" s="156">
        <f t="shared" si="103"/>
        <v>1086.7963741056783</v>
      </c>
      <c r="P359" s="156">
        <f t="shared" si="103"/>
        <v>927.35936885215608</v>
      </c>
      <c r="Q359" s="156">
        <f t="shared" si="103"/>
        <v>1234.4397504375277</v>
      </c>
    </row>
    <row r="360" spans="1:17" ht="12" customHeight="1" x14ac:dyDescent="0.25">
      <c r="A360" s="148" t="s">
        <v>59</v>
      </c>
      <c r="B360" s="156"/>
      <c r="C360" s="156">
        <f t="shared" si="103"/>
        <v>897.56928665316832</v>
      </c>
      <c r="D360" s="156">
        <f t="shared" si="103"/>
        <v>920.66675000972862</v>
      </c>
      <c r="E360" s="156">
        <f t="shared" si="103"/>
        <v>937.24960606138359</v>
      </c>
      <c r="F360" s="156">
        <f t="shared" si="103"/>
        <v>942.83547343426142</v>
      </c>
      <c r="G360" s="156">
        <f t="shared" si="103"/>
        <v>945.854411444427</v>
      </c>
      <c r="H360" s="156">
        <f t="shared" si="103"/>
        <v>934.38638390183985</v>
      </c>
      <c r="I360" s="156">
        <f t="shared" si="103"/>
        <v>931.63978949679881</v>
      </c>
      <c r="J360" s="156">
        <f t="shared" si="103"/>
        <v>927.81301532735256</v>
      </c>
      <c r="K360" s="156">
        <f t="shared" si="103"/>
        <v>921.27633433134292</v>
      </c>
      <c r="L360" s="156">
        <f t="shared" si="103"/>
        <v>922.54279310995571</v>
      </c>
      <c r="M360" s="156">
        <f t="shared" si="103"/>
        <v>919.75249093443756</v>
      </c>
      <c r="N360" s="156">
        <f t="shared" si="103"/>
        <v>896.4867442475072</v>
      </c>
      <c r="O360" s="156">
        <f t="shared" si="103"/>
        <v>880.79241683002851</v>
      </c>
      <c r="P360" s="156">
        <f t="shared" si="103"/>
        <v>842.41405489106546</v>
      </c>
      <c r="Q360" s="156">
        <f t="shared" si="103"/>
        <v>856.4655556139619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942.09142803510201</v>
      </c>
      <c r="D361" s="157">
        <f t="shared" si="104"/>
        <v>979.18649174452707</v>
      </c>
      <c r="E361" s="157">
        <f t="shared" si="104"/>
        <v>979.95750018433068</v>
      </c>
      <c r="F361" s="157">
        <f t="shared" si="104"/>
        <v>1228.7052024024695</v>
      </c>
      <c r="G361" s="157">
        <f t="shared" si="104"/>
        <v>1047.8068442362394</v>
      </c>
      <c r="H361" s="157">
        <f t="shared" si="104"/>
        <v>1094.6261974497418</v>
      </c>
      <c r="I361" s="157">
        <f t="shared" si="104"/>
        <v>1005.1859444617992</v>
      </c>
      <c r="J361" s="157">
        <f t="shared" si="104"/>
        <v>958.46089114308313</v>
      </c>
      <c r="K361" s="157">
        <f t="shared" si="104"/>
        <v>994.84572413004935</v>
      </c>
      <c r="L361" s="157">
        <f t="shared" si="104"/>
        <v>1006.4109600246073</v>
      </c>
      <c r="M361" s="157">
        <f t="shared" si="104"/>
        <v>1000.4156717776114</v>
      </c>
      <c r="N361" s="157">
        <f t="shared" si="104"/>
        <v>988.32095169122351</v>
      </c>
      <c r="O361" s="157">
        <f t="shared" si="104"/>
        <v>1064.1201868447502</v>
      </c>
      <c r="P361" s="157">
        <f t="shared" si="104"/>
        <v>993.64479500382322</v>
      </c>
      <c r="Q361" s="157">
        <f t="shared" si="104"/>
        <v>1262.209528655789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942.09142803510201</v>
      </c>
      <c r="D363" s="57">
        <f t="shared" si="106"/>
        <v>979.18649174452707</v>
      </c>
      <c r="E363" s="57">
        <f t="shared" si="106"/>
        <v>979.95750018433068</v>
      </c>
      <c r="F363" s="57">
        <f t="shared" si="106"/>
        <v>1228.7052024024695</v>
      </c>
      <c r="G363" s="57">
        <f t="shared" si="106"/>
        <v>1047.8068442362394</v>
      </c>
      <c r="H363" s="57">
        <f t="shared" si="106"/>
        <v>1094.6261974497418</v>
      </c>
      <c r="I363" s="57">
        <f t="shared" si="106"/>
        <v>1005.1859444617992</v>
      </c>
      <c r="J363" s="57">
        <f t="shared" si="106"/>
        <v>958.46089114308313</v>
      </c>
      <c r="K363" s="57">
        <f t="shared" si="106"/>
        <v>994.84572413004935</v>
      </c>
      <c r="L363" s="57">
        <f t="shared" si="106"/>
        <v>1006.4109600246073</v>
      </c>
      <c r="M363" s="57">
        <f t="shared" si="106"/>
        <v>1000.4156717776114</v>
      </c>
      <c r="N363" s="57">
        <f t="shared" si="106"/>
        <v>988.32095169122351</v>
      </c>
      <c r="O363" s="57">
        <f t="shared" si="106"/>
        <v>1064.1201868447502</v>
      </c>
      <c r="P363" s="57">
        <f t="shared" si="106"/>
        <v>993.64479500382322</v>
      </c>
      <c r="Q363" s="57">
        <f t="shared" si="106"/>
        <v>1262.209528655789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10392.954052552539</v>
      </c>
      <c r="D365" s="168">
        <f t="shared" si="107"/>
        <v>10401.693927807977</v>
      </c>
      <c r="E365" s="168">
        <f t="shared" si="107"/>
        <v>11405.801588363483</v>
      </c>
      <c r="F365" s="168">
        <f t="shared" si="107"/>
        <v>11606.42640526285</v>
      </c>
      <c r="G365" s="168">
        <f t="shared" si="107"/>
        <v>12193.583662989837</v>
      </c>
      <c r="H365" s="168">
        <f t="shared" si="107"/>
        <v>11686.42474951334</v>
      </c>
      <c r="I365" s="168">
        <f t="shared" si="107"/>
        <v>11258.359356338189</v>
      </c>
      <c r="J365" s="168">
        <f t="shared" si="107"/>
        <v>11500.454917182429</v>
      </c>
      <c r="K365" s="168">
        <f t="shared" si="107"/>
        <v>11700.094934746123</v>
      </c>
      <c r="L365" s="168">
        <f t="shared" si="107"/>
        <v>12370.026130854936</v>
      </c>
      <c r="M365" s="168">
        <f t="shared" si="107"/>
        <v>11808.217458522397</v>
      </c>
      <c r="N365" s="168">
        <f t="shared" si="107"/>
        <v>12180.450133891953</v>
      </c>
      <c r="O365" s="168">
        <f t="shared" si="107"/>
        <v>12458.109774662886</v>
      </c>
      <c r="P365" s="168">
        <f t="shared" si="107"/>
        <v>10177.297542544533</v>
      </c>
      <c r="Q365" s="168">
        <f t="shared" si="107"/>
        <v>12265.360647294685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5991.43957697531</v>
      </c>
      <c r="D366" s="157">
        <f t="shared" si="108"/>
        <v>5849.3539004208133</v>
      </c>
      <c r="E366" s="157">
        <f t="shared" si="108"/>
        <v>6772.0503177860655</v>
      </c>
      <c r="F366" s="157">
        <f t="shared" si="108"/>
        <v>6658.0907325098788</v>
      </c>
      <c r="G366" s="157">
        <f t="shared" si="108"/>
        <v>7384.8847326464411</v>
      </c>
      <c r="H366" s="157">
        <f t="shared" si="108"/>
        <v>6756.0248091751864</v>
      </c>
      <c r="I366" s="157">
        <f t="shared" si="108"/>
        <v>6566.0189625869907</v>
      </c>
      <c r="J366" s="157">
        <f t="shared" si="108"/>
        <v>6899.8019938536954</v>
      </c>
      <c r="K366" s="157">
        <f t="shared" si="108"/>
        <v>7061.5984864814163</v>
      </c>
      <c r="L366" s="157">
        <f t="shared" si="108"/>
        <v>7545.1290366493686</v>
      </c>
      <c r="M366" s="157">
        <f t="shared" si="108"/>
        <v>6667.5087085361874</v>
      </c>
      <c r="N366" s="157">
        <f t="shared" si="108"/>
        <v>7255.3474257390408</v>
      </c>
      <c r="O366" s="157">
        <f t="shared" si="108"/>
        <v>7338.1208814423035</v>
      </c>
      <c r="P366" s="157">
        <f t="shared" si="108"/>
        <v>5478.8115959099214</v>
      </c>
      <c r="Q366" s="157">
        <f t="shared" si="108"/>
        <v>6824.2375433453044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5991.43957697531</v>
      </c>
      <c r="D367" s="156">
        <f t="shared" si="109"/>
        <v>5849.3539004208133</v>
      </c>
      <c r="E367" s="156">
        <f t="shared" si="109"/>
        <v>6772.0503177860655</v>
      </c>
      <c r="F367" s="156">
        <f t="shared" si="109"/>
        <v>6658.0907325098788</v>
      </c>
      <c r="G367" s="156">
        <f t="shared" si="109"/>
        <v>7384.8847326464411</v>
      </c>
      <c r="H367" s="156">
        <f t="shared" si="109"/>
        <v>6756.0248091751864</v>
      </c>
      <c r="I367" s="156">
        <f t="shared" si="109"/>
        <v>6566.0189625869907</v>
      </c>
      <c r="J367" s="156">
        <f t="shared" si="109"/>
        <v>6899.8019938536954</v>
      </c>
      <c r="K367" s="156">
        <f t="shared" si="109"/>
        <v>7061.5984864814163</v>
      </c>
      <c r="L367" s="156">
        <f t="shared" si="109"/>
        <v>7545.1290366493686</v>
      </c>
      <c r="M367" s="156">
        <f t="shared" si="109"/>
        <v>6667.5087085361874</v>
      </c>
      <c r="N367" s="156">
        <f t="shared" si="109"/>
        <v>7255.3474257390408</v>
      </c>
      <c r="O367" s="156">
        <f t="shared" si="109"/>
        <v>7338.1208814423035</v>
      </c>
      <c r="P367" s="156">
        <f t="shared" si="109"/>
        <v>5478.8115959099214</v>
      </c>
      <c r="Q367" s="156">
        <f t="shared" si="109"/>
        <v>6824.2375433453044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1837.5627748909956</v>
      </c>
      <c r="D368" s="157">
        <f t="shared" si="110"/>
        <v>1792.1700951793096</v>
      </c>
      <c r="E368" s="157">
        <f t="shared" si="110"/>
        <v>1785.2763415976881</v>
      </c>
      <c r="F368" s="157">
        <f t="shared" si="110"/>
        <v>1750.6758518738247</v>
      </c>
      <c r="G368" s="157">
        <f t="shared" si="110"/>
        <v>1754.8720188173618</v>
      </c>
      <c r="H368" s="157">
        <f t="shared" si="110"/>
        <v>1997.7008386576308</v>
      </c>
      <c r="I368" s="157">
        <f t="shared" si="110"/>
        <v>2003.4729934187365</v>
      </c>
      <c r="J368" s="157">
        <f t="shared" si="110"/>
        <v>2030.0769546933559</v>
      </c>
      <c r="K368" s="157">
        <f t="shared" si="110"/>
        <v>2081.5880038004161</v>
      </c>
      <c r="L368" s="157">
        <f t="shared" si="110"/>
        <v>2059.8542319865287</v>
      </c>
      <c r="M368" s="157">
        <f t="shared" si="110"/>
        <v>2261.971523060522</v>
      </c>
      <c r="N368" s="157">
        <f t="shared" si="110"/>
        <v>2256.0756242125335</v>
      </c>
      <c r="O368" s="157">
        <f t="shared" si="110"/>
        <v>2270.8906556296815</v>
      </c>
      <c r="P368" s="157">
        <f t="shared" si="110"/>
        <v>2291.0793085780724</v>
      </c>
      <c r="Q368" s="157">
        <f t="shared" si="110"/>
        <v>2294.2808983201985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1837.5627748909956</v>
      </c>
      <c r="D369" s="156">
        <f t="shared" si="111"/>
        <v>1792.1700951793096</v>
      </c>
      <c r="E369" s="156">
        <f t="shared" si="111"/>
        <v>1785.2763415976881</v>
      </c>
      <c r="F369" s="156">
        <f t="shared" si="111"/>
        <v>1750.6758518738247</v>
      </c>
      <c r="G369" s="156">
        <f t="shared" si="111"/>
        <v>1754.8720188173618</v>
      </c>
      <c r="H369" s="156">
        <f t="shared" si="111"/>
        <v>1997.7008386576308</v>
      </c>
      <c r="I369" s="156">
        <f t="shared" si="111"/>
        <v>2003.4729934187365</v>
      </c>
      <c r="J369" s="156">
        <f t="shared" si="111"/>
        <v>2030.0769546933559</v>
      </c>
      <c r="K369" s="156">
        <f t="shared" si="111"/>
        <v>2081.5880038004161</v>
      </c>
      <c r="L369" s="156">
        <f t="shared" si="111"/>
        <v>2059.8542319865287</v>
      </c>
      <c r="M369" s="156">
        <f t="shared" si="111"/>
        <v>2261.971523060522</v>
      </c>
      <c r="N369" s="156">
        <f t="shared" si="111"/>
        <v>2256.0756242125335</v>
      </c>
      <c r="O369" s="156">
        <f t="shared" si="111"/>
        <v>2270.8906556296815</v>
      </c>
      <c r="P369" s="156">
        <f t="shared" si="111"/>
        <v>2291.0793085780724</v>
      </c>
      <c r="Q369" s="156">
        <f t="shared" si="111"/>
        <v>2294.2808983201985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1780.1356028875493</v>
      </c>
      <c r="D370" s="157">
        <f t="shared" si="112"/>
        <v>1943.2370530801543</v>
      </c>
      <c r="E370" s="157">
        <f t="shared" si="112"/>
        <v>2030.6535540096575</v>
      </c>
      <c r="F370" s="157">
        <f t="shared" si="112"/>
        <v>2169.2262760873141</v>
      </c>
      <c r="G370" s="157">
        <f t="shared" si="112"/>
        <v>2173.6656934672569</v>
      </c>
      <c r="H370" s="157">
        <f t="shared" si="112"/>
        <v>2010.2611835760397</v>
      </c>
      <c r="I370" s="157">
        <f t="shared" si="112"/>
        <v>1838.7265142788581</v>
      </c>
      <c r="J370" s="157">
        <f t="shared" si="112"/>
        <v>1756.6021749107183</v>
      </c>
      <c r="K370" s="157">
        <f t="shared" si="112"/>
        <v>1710.4842529893499</v>
      </c>
      <c r="L370" s="157">
        <f t="shared" si="112"/>
        <v>1906.7216831858309</v>
      </c>
      <c r="M370" s="157">
        <f t="shared" si="112"/>
        <v>2023.1687428441417</v>
      </c>
      <c r="N370" s="157">
        <f t="shared" si="112"/>
        <v>1821.7040814071054</v>
      </c>
      <c r="O370" s="157">
        <f t="shared" si="112"/>
        <v>1934.6437868366095</v>
      </c>
      <c r="P370" s="157">
        <f t="shared" si="112"/>
        <v>1551.3958398706261</v>
      </c>
      <c r="Q370" s="157">
        <f t="shared" si="112"/>
        <v>2057.190208626891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1782.117093151222</v>
      </c>
      <c r="D375" s="162">
        <f t="shared" si="115"/>
        <v>1948.1852297000605</v>
      </c>
      <c r="E375" s="162">
        <f t="shared" si="115"/>
        <v>2039.1362335144945</v>
      </c>
      <c r="F375" s="162">
        <f t="shared" si="115"/>
        <v>2178.7725202968354</v>
      </c>
      <c r="G375" s="162">
        <f t="shared" si="115"/>
        <v>2189.9968203599315</v>
      </c>
      <c r="H375" s="162">
        <f t="shared" si="115"/>
        <v>2042.090748448732</v>
      </c>
      <c r="I375" s="162">
        <f t="shared" si="115"/>
        <v>1860.3956765127884</v>
      </c>
      <c r="J375" s="162">
        <f t="shared" si="115"/>
        <v>1772.6200356878726</v>
      </c>
      <c r="K375" s="162">
        <f t="shared" si="115"/>
        <v>1724.9261965155122</v>
      </c>
      <c r="L375" s="162">
        <f t="shared" si="115"/>
        <v>1962.942558208453</v>
      </c>
      <c r="M375" s="162">
        <f t="shared" si="115"/>
        <v>2077.1821426814927</v>
      </c>
      <c r="N375" s="162">
        <f t="shared" si="115"/>
        <v>1898.8727322561808</v>
      </c>
      <c r="O375" s="162">
        <f t="shared" si="115"/>
        <v>2008.8149635768764</v>
      </c>
      <c r="P375" s="162">
        <f t="shared" si="115"/>
        <v>0</v>
      </c>
      <c r="Q375" s="162">
        <f t="shared" si="115"/>
        <v>2273.9781941321025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1611.9043280386422</v>
      </c>
      <c r="D376" s="160">
        <f t="shared" si="116"/>
        <v>1702.1075254329201</v>
      </c>
      <c r="E376" s="160">
        <f t="shared" si="116"/>
        <v>1756.9318004517929</v>
      </c>
      <c r="F376" s="160">
        <f t="shared" si="116"/>
        <v>1818.2695421696624</v>
      </c>
      <c r="G376" s="160">
        <f t="shared" si="116"/>
        <v>1828.0275492890914</v>
      </c>
      <c r="H376" s="160">
        <f t="shared" si="116"/>
        <v>1762.9882330172416</v>
      </c>
      <c r="I376" s="160">
        <f t="shared" si="116"/>
        <v>1690.2458604264743</v>
      </c>
      <c r="J376" s="160">
        <f t="shared" si="116"/>
        <v>1651.8944061848392</v>
      </c>
      <c r="K376" s="160">
        <f t="shared" si="116"/>
        <v>1623.2085101825701</v>
      </c>
      <c r="L376" s="160">
        <f t="shared" si="116"/>
        <v>1716.2324654623264</v>
      </c>
      <c r="M376" s="160">
        <f t="shared" si="116"/>
        <v>1758.5581937885538</v>
      </c>
      <c r="N376" s="160">
        <f t="shared" si="116"/>
        <v>1668.3914397112414</v>
      </c>
      <c r="O376" s="160">
        <f t="shared" si="116"/>
        <v>1693.6776229320258</v>
      </c>
      <c r="P376" s="160">
        <f t="shared" si="116"/>
        <v>1551.3958398706261</v>
      </c>
      <c r="Q376" s="160">
        <f t="shared" si="116"/>
        <v>1770.1225987664302</v>
      </c>
    </row>
    <row r="377" spans="1:17" ht="12" customHeight="1" x14ac:dyDescent="0.25">
      <c r="A377" s="148" t="s">
        <v>60</v>
      </c>
      <c r="B377" s="156"/>
      <c r="C377" s="156">
        <f t="shared" si="116"/>
        <v>714.3350413854738</v>
      </c>
      <c r="D377" s="156">
        <f t="shared" si="116"/>
        <v>781.95898209754102</v>
      </c>
      <c r="E377" s="156">
        <f t="shared" si="116"/>
        <v>819.47365722217523</v>
      </c>
      <c r="F377" s="156">
        <f t="shared" si="116"/>
        <v>875.59860236778536</v>
      </c>
      <c r="G377" s="156">
        <f t="shared" si="116"/>
        <v>881.52014844628286</v>
      </c>
      <c r="H377" s="156">
        <f t="shared" si="116"/>
        <v>822.97132499929671</v>
      </c>
      <c r="I377" s="156">
        <f t="shared" si="116"/>
        <v>752.42410339407024</v>
      </c>
      <c r="J377" s="156">
        <f t="shared" si="116"/>
        <v>718.26368188264053</v>
      </c>
      <c r="K377" s="156">
        <f t="shared" si="116"/>
        <v>698.99564238728669</v>
      </c>
      <c r="L377" s="156">
        <f t="shared" si="116"/>
        <v>795.22035012523565</v>
      </c>
      <c r="M377" s="156">
        <f t="shared" si="116"/>
        <v>840.07735608869484</v>
      </c>
      <c r="N377" s="156">
        <f t="shared" si="116"/>
        <v>766.84817751802223</v>
      </c>
      <c r="O377" s="156">
        <f t="shared" si="116"/>
        <v>811.08988836711353</v>
      </c>
      <c r="P377" s="156">
        <f t="shared" si="116"/>
        <v>699.28960608894124</v>
      </c>
      <c r="Q377" s="156">
        <f t="shared" si="116"/>
        <v>917.86168034753723</v>
      </c>
    </row>
    <row r="378" spans="1:17" ht="12" customHeight="1" x14ac:dyDescent="0.25">
      <c r="A378" s="148" t="s">
        <v>59</v>
      </c>
      <c r="B378" s="156"/>
      <c r="C378" s="156">
        <f t="shared" si="116"/>
        <v>897.56928665316843</v>
      </c>
      <c r="D378" s="156">
        <f t="shared" si="116"/>
        <v>920.14854333537926</v>
      </c>
      <c r="E378" s="156">
        <f t="shared" si="116"/>
        <v>937.45814322961803</v>
      </c>
      <c r="F378" s="156">
        <f t="shared" si="116"/>
        <v>942.67093980187713</v>
      </c>
      <c r="G378" s="156">
        <f t="shared" si="116"/>
        <v>946.50740084280869</v>
      </c>
      <c r="H378" s="156">
        <f t="shared" si="116"/>
        <v>940.01690801794507</v>
      </c>
      <c r="I378" s="156">
        <f t="shared" si="116"/>
        <v>937.82175703240421</v>
      </c>
      <c r="J378" s="156">
        <f t="shared" si="116"/>
        <v>933.6307243021987</v>
      </c>
      <c r="K378" s="156">
        <f t="shared" si="116"/>
        <v>924.21286779528339</v>
      </c>
      <c r="L378" s="156">
        <f t="shared" si="116"/>
        <v>921.01211533709034</v>
      </c>
      <c r="M378" s="156">
        <f t="shared" si="116"/>
        <v>918.48083769985885</v>
      </c>
      <c r="N378" s="156">
        <f t="shared" si="116"/>
        <v>901.54326219321945</v>
      </c>
      <c r="O378" s="156">
        <f t="shared" si="116"/>
        <v>882.58773456491201</v>
      </c>
      <c r="P378" s="156">
        <f t="shared" si="116"/>
        <v>852.10623378168498</v>
      </c>
      <c r="Q378" s="156">
        <f t="shared" si="116"/>
        <v>852.26091841889308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783.81609779868427</v>
      </c>
      <c r="D379" s="157">
        <f t="shared" si="117"/>
        <v>816.93287912770018</v>
      </c>
      <c r="E379" s="157">
        <f t="shared" si="117"/>
        <v>817.82137497007193</v>
      </c>
      <c r="F379" s="157">
        <f t="shared" si="117"/>
        <v>1028.4335447918302</v>
      </c>
      <c r="G379" s="157">
        <f t="shared" si="117"/>
        <v>880.16121805877651</v>
      </c>
      <c r="H379" s="157">
        <f t="shared" si="117"/>
        <v>922.43791810448408</v>
      </c>
      <c r="I379" s="157">
        <f t="shared" si="117"/>
        <v>850.14088605360314</v>
      </c>
      <c r="J379" s="157">
        <f t="shared" si="117"/>
        <v>813.97379372465991</v>
      </c>
      <c r="K379" s="157">
        <f t="shared" si="117"/>
        <v>846.42419147493933</v>
      </c>
      <c r="L379" s="157">
        <f t="shared" si="117"/>
        <v>858.3211790332075</v>
      </c>
      <c r="M379" s="157">
        <f t="shared" si="117"/>
        <v>855.56848408154428</v>
      </c>
      <c r="N379" s="157">
        <f t="shared" si="117"/>
        <v>847.32300253327242</v>
      </c>
      <c r="O379" s="157">
        <f t="shared" si="117"/>
        <v>914.45445075429075</v>
      </c>
      <c r="P379" s="157">
        <f t="shared" si="117"/>
        <v>856.01079818591302</v>
      </c>
      <c r="Q379" s="157">
        <f t="shared" si="117"/>
        <v>1089.6519970022903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783.81609779868427</v>
      </c>
      <c r="D381" s="57">
        <f t="shared" si="119"/>
        <v>816.93287912770018</v>
      </c>
      <c r="E381" s="57">
        <f t="shared" si="119"/>
        <v>817.82137497007193</v>
      </c>
      <c r="F381" s="57">
        <f t="shared" si="119"/>
        <v>1028.4335447918302</v>
      </c>
      <c r="G381" s="57">
        <f t="shared" si="119"/>
        <v>880.16121805877651</v>
      </c>
      <c r="H381" s="57">
        <f t="shared" si="119"/>
        <v>922.43791810448408</v>
      </c>
      <c r="I381" s="57">
        <f t="shared" si="119"/>
        <v>850.14088605360314</v>
      </c>
      <c r="J381" s="57">
        <f t="shared" si="119"/>
        <v>813.97379372465991</v>
      </c>
      <c r="K381" s="57">
        <f t="shared" si="119"/>
        <v>846.42419147493933</v>
      </c>
      <c r="L381" s="57">
        <f t="shared" si="119"/>
        <v>858.3211790332075</v>
      </c>
      <c r="M381" s="57">
        <f t="shared" si="119"/>
        <v>855.56848408154428</v>
      </c>
      <c r="N381" s="57">
        <f t="shared" si="119"/>
        <v>847.32300253327242</v>
      </c>
      <c r="O381" s="57">
        <f t="shared" si="119"/>
        <v>914.45445075429075</v>
      </c>
      <c r="P381" s="57">
        <f t="shared" si="119"/>
        <v>856.01079818591302</v>
      </c>
      <c r="Q381" s="57">
        <f t="shared" si="119"/>
        <v>1089.6519970022903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101.32251141870154</v>
      </c>
      <c r="D401" s="184">
        <f>D347/RES_summary!D$21</f>
        <v>99.486506212904956</v>
      </c>
      <c r="E401" s="184">
        <f>E347/RES_summary!E$21</f>
        <v>103.85558192830868</v>
      </c>
      <c r="F401" s="184">
        <f>F347/RES_summary!F$21</f>
        <v>103.2392743442397</v>
      </c>
      <c r="G401" s="184">
        <f>G347/RES_summary!G$21</f>
        <v>102.09107084552049</v>
      </c>
      <c r="H401" s="184">
        <f>H347/RES_summary!H$21</f>
        <v>93.290719807651527</v>
      </c>
      <c r="I401" s="184">
        <f>I347/RES_summary!I$21</f>
        <v>84.572592033071132</v>
      </c>
      <c r="J401" s="184">
        <f>J347/RES_summary!J$21</f>
        <v>80.326215785588218</v>
      </c>
      <c r="K401" s="184">
        <f>K347/RES_summary!K$21</f>
        <v>75.779125914746075</v>
      </c>
      <c r="L401" s="184">
        <f>L347/RES_summary!L$21</f>
        <v>76.063301207822434</v>
      </c>
      <c r="M401" s="184">
        <f>M347/RES_summary!M$21</f>
        <v>70.225208106285876</v>
      </c>
      <c r="N401" s="184">
        <f>N347/RES_summary!N$21</f>
        <v>66.981209535798612</v>
      </c>
      <c r="O401" s="184">
        <f>O347/RES_summary!O$21</f>
        <v>66.783101777626158</v>
      </c>
      <c r="P401" s="184">
        <f>P347/RES_summary!P$21</f>
        <v>53.893633618986726</v>
      </c>
      <c r="Q401" s="184">
        <f>Q347/RES_summary!Q$21</f>
        <v>65.138235251942888</v>
      </c>
    </row>
    <row r="402" spans="1:17" ht="12" customHeight="1" x14ac:dyDescent="0.25">
      <c r="A402" s="158" t="s">
        <v>65</v>
      </c>
      <c r="B402" s="157"/>
      <c r="C402" s="178">
        <f>C348/RES_summary!C$21</f>
        <v>53.469105542700781</v>
      </c>
      <c r="D402" s="178">
        <f>D348/RES_summary!D$21</f>
        <v>49.58003099780889</v>
      </c>
      <c r="E402" s="178">
        <f>E348/RES_summary!E$21</f>
        <v>53.599794676949308</v>
      </c>
      <c r="F402" s="178">
        <f>F348/RES_summary!F$21</f>
        <v>49.245827968123926</v>
      </c>
      <c r="G402" s="178">
        <f>G348/RES_summary!G$21</f>
        <v>50.872374367217532</v>
      </c>
      <c r="H402" s="178">
        <f>H348/RES_summary!H$21</f>
        <v>43.416193404409007</v>
      </c>
      <c r="I402" s="178">
        <f>I348/RES_summary!I$21</f>
        <v>38.902433332880108</v>
      </c>
      <c r="J402" s="178">
        <f>J348/RES_summary!J$21</f>
        <v>37.149298090923942</v>
      </c>
      <c r="K402" s="178">
        <f>K348/RES_summary!K$21</f>
        <v>33.86360659144048</v>
      </c>
      <c r="L402" s="178">
        <f>L348/RES_summary!L$21</f>
        <v>32.546606561936549</v>
      </c>
      <c r="M402" s="178">
        <f>M348/RES_summary!M$21</f>
        <v>25.50659265503112</v>
      </c>
      <c r="N402" s="178">
        <f>N348/RES_summary!N$21</f>
        <v>26.558338979403345</v>
      </c>
      <c r="O402" s="178">
        <f>O348/RES_summary!O$21</f>
        <v>24.626940409292999</v>
      </c>
      <c r="P402" s="178">
        <f>P348/RES_summary!P$21</f>
        <v>20.452691426220706</v>
      </c>
      <c r="Q402" s="178">
        <f>Q348/RES_summary!Q$21</f>
        <v>21.652283382474234</v>
      </c>
    </row>
    <row r="403" spans="1:17" ht="12" customHeight="1" x14ac:dyDescent="0.25">
      <c r="A403" s="23" t="s">
        <v>60</v>
      </c>
      <c r="B403" s="156"/>
      <c r="C403" s="177">
        <f>C349/RES_summary!C$21</f>
        <v>53.469105542700781</v>
      </c>
      <c r="D403" s="177">
        <f>D349/RES_summary!D$21</f>
        <v>49.58003099780889</v>
      </c>
      <c r="E403" s="177">
        <f>E349/RES_summary!E$21</f>
        <v>53.599794676949308</v>
      </c>
      <c r="F403" s="177">
        <f>F349/RES_summary!F$21</f>
        <v>49.245827968123926</v>
      </c>
      <c r="G403" s="177">
        <f>G349/RES_summary!G$21</f>
        <v>50.872374367217532</v>
      </c>
      <c r="H403" s="177">
        <f>H349/RES_summary!H$21</f>
        <v>43.416193404409007</v>
      </c>
      <c r="I403" s="177">
        <f>I349/RES_summary!I$21</f>
        <v>38.902433332880108</v>
      </c>
      <c r="J403" s="177">
        <f>J349/RES_summary!J$21</f>
        <v>37.149298090923942</v>
      </c>
      <c r="K403" s="177">
        <f>K349/RES_summary!K$21</f>
        <v>33.86360659144048</v>
      </c>
      <c r="L403" s="177">
        <f>L349/RES_summary!L$21</f>
        <v>32.546606561936549</v>
      </c>
      <c r="M403" s="177">
        <f>M349/RES_summary!M$21</f>
        <v>25.50659265503112</v>
      </c>
      <c r="N403" s="177">
        <f>N349/RES_summary!N$21</f>
        <v>26.558338979403345</v>
      </c>
      <c r="O403" s="177">
        <f>O349/RES_summary!O$21</f>
        <v>24.626940409292999</v>
      </c>
      <c r="P403" s="177">
        <f>P349/RES_summary!P$21</f>
        <v>20.452691426220706</v>
      </c>
      <c r="Q403" s="177">
        <f>Q349/RES_summary!Q$21</f>
        <v>21.652283382474234</v>
      </c>
    </row>
    <row r="404" spans="1:17" ht="12" customHeight="1" x14ac:dyDescent="0.25">
      <c r="A404" s="158" t="s">
        <v>112</v>
      </c>
      <c r="B404" s="157"/>
      <c r="C404" s="178">
        <f>C350/RES_summary!C$21</f>
        <v>10.586148803284763</v>
      </c>
      <c r="D404" s="178">
        <f>D350/RES_summary!D$21</f>
        <v>10.021168634768786</v>
      </c>
      <c r="E404" s="178">
        <f>E350/RES_summary!E$21</f>
        <v>9.6003955907874765</v>
      </c>
      <c r="F404" s="178">
        <f>F350/RES_summary!F$21</f>
        <v>9.0181911103299761</v>
      </c>
      <c r="G404" s="178">
        <f>G350/RES_summary!G$21</f>
        <v>8.6306657164118619</v>
      </c>
      <c r="H404" s="178">
        <f>H350/RES_summary!H$21</f>
        <v>9.7125741897717646</v>
      </c>
      <c r="I404" s="178">
        <f>I350/RES_summary!I$21</f>
        <v>9.2519757225982033</v>
      </c>
      <c r="J404" s="178">
        <f>J350/RES_summary!J$21</f>
        <v>8.8045599431739348</v>
      </c>
      <c r="K404" s="178">
        <f>K350/RES_summary!K$21</f>
        <v>8.3802163355562413</v>
      </c>
      <c r="L404" s="178">
        <f>L350/RES_summary!L$21</f>
        <v>7.660130416610186</v>
      </c>
      <c r="M404" s="178">
        <f>M350/RES_summary!M$21</f>
        <v>7.8404773899413902</v>
      </c>
      <c r="N404" s="178">
        <f>N350/RES_summary!N$21</f>
        <v>7.2803317098291229</v>
      </c>
      <c r="O404" s="178">
        <f>O350/RES_summary!O$21</f>
        <v>6.86610750690829</v>
      </c>
      <c r="P404" s="178">
        <f>P350/RES_summary!P$21</f>
        <v>6.4857149846561919</v>
      </c>
      <c r="Q404" s="178">
        <f>Q350/RES_summary!Q$21</f>
        <v>6.0745876850203686</v>
      </c>
    </row>
    <row r="405" spans="1:17" ht="12" customHeight="1" x14ac:dyDescent="0.25">
      <c r="A405" s="23" t="s">
        <v>60</v>
      </c>
      <c r="B405" s="156"/>
      <c r="C405" s="177">
        <f>C351/RES_summary!C$21</f>
        <v>10.586148803284763</v>
      </c>
      <c r="D405" s="177">
        <f>D351/RES_summary!D$21</f>
        <v>10.021168634768786</v>
      </c>
      <c r="E405" s="177">
        <f>E351/RES_summary!E$21</f>
        <v>9.6003955907874765</v>
      </c>
      <c r="F405" s="177">
        <f>F351/RES_summary!F$21</f>
        <v>9.0181911103299761</v>
      </c>
      <c r="G405" s="177">
        <f>G351/RES_summary!G$21</f>
        <v>8.6306657164118619</v>
      </c>
      <c r="H405" s="177">
        <f>H351/RES_summary!H$21</f>
        <v>9.7125741897717646</v>
      </c>
      <c r="I405" s="177">
        <f>I351/RES_summary!I$21</f>
        <v>9.2519757225982033</v>
      </c>
      <c r="J405" s="177">
        <f>J351/RES_summary!J$21</f>
        <v>8.8045599431739348</v>
      </c>
      <c r="K405" s="177">
        <f>K351/RES_summary!K$21</f>
        <v>8.3802163355562413</v>
      </c>
      <c r="L405" s="177">
        <f>L351/RES_summary!L$21</f>
        <v>7.660130416610186</v>
      </c>
      <c r="M405" s="177">
        <f>M351/RES_summary!M$21</f>
        <v>7.8404773899413902</v>
      </c>
      <c r="N405" s="177">
        <f>N351/RES_summary!N$21</f>
        <v>7.2803317098291229</v>
      </c>
      <c r="O405" s="177">
        <f>O351/RES_summary!O$21</f>
        <v>6.86610750690829</v>
      </c>
      <c r="P405" s="177">
        <f>P351/RES_summary!P$21</f>
        <v>6.4857149846561919</v>
      </c>
      <c r="Q405" s="177">
        <f>Q351/RES_summary!Q$21</f>
        <v>6.0745876850203686</v>
      </c>
    </row>
    <row r="406" spans="1:17" ht="12" customHeight="1" x14ac:dyDescent="0.25">
      <c r="A406" s="158" t="s">
        <v>63</v>
      </c>
      <c r="B406" s="157"/>
      <c r="C406" s="178">
        <f>C352/RES_summary!C$21</f>
        <v>27.177048691505547</v>
      </c>
      <c r="D406" s="178">
        <f>D352/RES_summary!D$21</f>
        <v>29.42330254451338</v>
      </c>
      <c r="E406" s="178">
        <f>E352/RES_summary!E$21</f>
        <v>30.27647215897472</v>
      </c>
      <c r="F406" s="178">
        <f>F352/RES_summary!F$21</f>
        <v>32.023610286503889</v>
      </c>
      <c r="G406" s="178">
        <f>G352/RES_summary!G$21</f>
        <v>31.61718734699236</v>
      </c>
      <c r="H406" s="178">
        <f>H352/RES_summary!H$21</f>
        <v>28.726601757297864</v>
      </c>
      <c r="I406" s="178">
        <f>I352/RES_summary!I$21</f>
        <v>25.950517727618976</v>
      </c>
      <c r="J406" s="178">
        <f>J352/RES_summary!J$21</f>
        <v>24.457740591798288</v>
      </c>
      <c r="K406" s="178">
        <f>K352/RES_summary!K$21</f>
        <v>23.368086631029875</v>
      </c>
      <c r="L406" s="178">
        <f>L352/RES_summary!L$21</f>
        <v>25.605852166065695</v>
      </c>
      <c r="M406" s="178">
        <f>M352/RES_summary!M$21</f>
        <v>26.848365111710923</v>
      </c>
      <c r="N406" s="178">
        <f>N352/RES_summary!N$21</f>
        <v>23.30338026465488</v>
      </c>
      <c r="O406" s="178">
        <f>O352/RES_summary!O$21</f>
        <v>24.803163720494645</v>
      </c>
      <c r="P406" s="178">
        <f>P352/RES_summary!P$21</f>
        <v>17.26291171573105</v>
      </c>
      <c r="Q406" s="178">
        <f>Q352/RES_summary!Q$21</f>
        <v>25.242379823327386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27.255216360510978</v>
      </c>
      <c r="D411" s="180">
        <f>D357/RES_summary!D$21</f>
        <v>29.581422714190758</v>
      </c>
      <c r="E411" s="180">
        <f>E357/RES_summary!E$21</f>
        <v>30.526665620137379</v>
      </c>
      <c r="F411" s="180">
        <f>F357/RES_summary!F$21</f>
        <v>32.271493928683142</v>
      </c>
      <c r="G411" s="180">
        <f>G357/RES_summary!G$21</f>
        <v>32.034218118871976</v>
      </c>
      <c r="H411" s="180">
        <f>H357/RES_summary!H$21</f>
        <v>29.634235730014137</v>
      </c>
      <c r="I411" s="180">
        <f>I357/RES_summary!I$21</f>
        <v>26.749993833903705</v>
      </c>
      <c r="J411" s="180">
        <f>J357/RES_summary!J$21</f>
        <v>25.176482493725601</v>
      </c>
      <c r="K411" s="180">
        <f>K357/RES_summary!K$21</f>
        <v>24.065993749363223</v>
      </c>
      <c r="L411" s="180">
        <f>L357/RES_summary!L$21</f>
        <v>27.14140614291696</v>
      </c>
      <c r="M411" s="180">
        <f>M357/RES_summary!M$21</f>
        <v>28.118453128410479</v>
      </c>
      <c r="N411" s="180">
        <f>N357/RES_summary!N$21</f>
        <v>25.386750993850541</v>
      </c>
      <c r="O411" s="180">
        <f>O357/RES_summary!O$21</f>
        <v>26.469203049918395</v>
      </c>
      <c r="P411" s="180">
        <f>P357/RES_summary!P$21</f>
        <v>0</v>
      </c>
      <c r="Q411" s="180">
        <f>Q357/RES_summary!Q$21</f>
        <v>29.081662924122242</v>
      </c>
    </row>
    <row r="412" spans="1:17" ht="12" customHeight="1" x14ac:dyDescent="0.25">
      <c r="A412" s="161" t="s">
        <v>141</v>
      </c>
      <c r="B412" s="160"/>
      <c r="C412" s="179">
        <f>C358/RES_summary!C$21</f>
        <v>20.540505050670973</v>
      </c>
      <c r="D412" s="179">
        <f>D358/RES_summary!D$21</f>
        <v>21.717950703914578</v>
      </c>
      <c r="E412" s="179">
        <f>E358/RES_summary!E$21</f>
        <v>22.203151355199999</v>
      </c>
      <c r="F412" s="179">
        <f>F358/RES_summary!F$21</f>
        <v>22.910452112310974</v>
      </c>
      <c r="G412" s="179">
        <f>G358/RES_summary!G$21</f>
        <v>22.790990416129002</v>
      </c>
      <c r="H412" s="179">
        <f>H358/RES_summary!H$21</f>
        <v>21.675505351845477</v>
      </c>
      <c r="I412" s="179">
        <f>I358/RES_summary!I$21</f>
        <v>20.472376315458675</v>
      </c>
      <c r="J412" s="179">
        <f>J358/RES_summary!J$21</f>
        <v>19.759369074676655</v>
      </c>
      <c r="K412" s="179">
        <f>K358/RES_summary!K$21</f>
        <v>19.15048516677129</v>
      </c>
      <c r="L412" s="179">
        <f>L358/RES_summary!L$21</f>
        <v>20.403043143528865</v>
      </c>
      <c r="M412" s="179">
        <f>M358/RES_summary!M$21</f>
        <v>20.626229707166548</v>
      </c>
      <c r="N412" s="179">
        <f>N358/RES_summary!N$21</f>
        <v>19.164302198491544</v>
      </c>
      <c r="O412" s="179">
        <f>O358/RES_summary!O$21</f>
        <v>19.390561092775226</v>
      </c>
      <c r="P412" s="179">
        <f>P358/RES_summary!P$21</f>
        <v>17.26291171573105</v>
      </c>
      <c r="Q412" s="179">
        <f>Q358/RES_summary!Q$21</f>
        <v>20.158454988865834</v>
      </c>
    </row>
    <row r="413" spans="1:17" ht="12" customHeight="1" x14ac:dyDescent="0.25">
      <c r="A413" s="148" t="s">
        <v>60</v>
      </c>
      <c r="B413" s="156"/>
      <c r="C413" s="177">
        <f>C359/RES_summary!C$21</f>
        <v>10.927148141358945</v>
      </c>
      <c r="D413" s="177">
        <f>D359/RES_summary!D$21</f>
        <v>11.881194033506517</v>
      </c>
      <c r="E413" s="177">
        <f>E359/RES_summary!E$21</f>
        <v>12.276559424034639</v>
      </c>
      <c r="F413" s="177">
        <f>F359/RES_summary!F$21</f>
        <v>12.972128174301067</v>
      </c>
      <c r="G413" s="177">
        <f>G359/RES_summary!G$21</f>
        <v>12.887618722835825</v>
      </c>
      <c r="H413" s="177">
        <f>H359/RES_summary!H$21</f>
        <v>11.914149570038296</v>
      </c>
      <c r="I413" s="177">
        <f>I359/RES_summary!I$21</f>
        <v>10.770595760588213</v>
      </c>
      <c r="J413" s="177">
        <f>J359/RES_summary!J$21</f>
        <v>10.161783061772827</v>
      </c>
      <c r="K413" s="177">
        <f>K359/RES_summary!K$21</f>
        <v>9.7351400652349991</v>
      </c>
      <c r="L413" s="177">
        <f>L359/RES_summary!L$21</f>
        <v>11.006563063534047</v>
      </c>
      <c r="M413" s="177">
        <f>M359/RES_summary!M$21</f>
        <v>11.405153994195965</v>
      </c>
      <c r="N413" s="177">
        <f>N359/RES_summary!N$21</f>
        <v>10.239392503783032</v>
      </c>
      <c r="O413" s="177">
        <f>O359/RES_summary!O$21</f>
        <v>10.710363661647513</v>
      </c>
      <c r="P413" s="177">
        <f>P359/RES_summary!P$21</f>
        <v>9.0457471552435216</v>
      </c>
      <c r="Q413" s="177">
        <f>Q359/RES_summary!Q$21</f>
        <v>11.901255438800288</v>
      </c>
    </row>
    <row r="414" spans="1:17" ht="12" customHeight="1" x14ac:dyDescent="0.25">
      <c r="A414" s="148" t="s">
        <v>59</v>
      </c>
      <c r="B414" s="156"/>
      <c r="C414" s="177">
        <f>C360/RES_summary!C$21</f>
        <v>9.6133569093120279</v>
      </c>
      <c r="D414" s="177">
        <f>D360/RES_summary!D$21</f>
        <v>9.8367566704080609</v>
      </c>
      <c r="E414" s="177">
        <f>E360/RES_summary!E$21</f>
        <v>9.9265919311653565</v>
      </c>
      <c r="F414" s="177">
        <f>F360/RES_summary!F$21</f>
        <v>9.9383239380099013</v>
      </c>
      <c r="G414" s="177">
        <f>G360/RES_summary!G$21</f>
        <v>9.9033716932931739</v>
      </c>
      <c r="H414" s="177">
        <f>H360/RES_summary!H$21</f>
        <v>9.7613557818071843</v>
      </c>
      <c r="I414" s="177">
        <f>I360/RES_summary!I$21</f>
        <v>9.7017805548704619</v>
      </c>
      <c r="J414" s="177">
        <f>J360/RES_summary!J$21</f>
        <v>9.5975860129038324</v>
      </c>
      <c r="K414" s="177">
        <f>K360/RES_summary!K$21</f>
        <v>9.4153451015362908</v>
      </c>
      <c r="L414" s="177">
        <f>L360/RES_summary!L$21</f>
        <v>9.3964800799948165</v>
      </c>
      <c r="M414" s="177">
        <f>M360/RES_summary!M$21</f>
        <v>9.2210757129705847</v>
      </c>
      <c r="N414" s="177">
        <f>N360/RES_summary!N$21</f>
        <v>8.9249096947085143</v>
      </c>
      <c r="O414" s="177">
        <f>O360/RES_summary!O$21</f>
        <v>8.6801974311277164</v>
      </c>
      <c r="P414" s="177">
        <f>P360/RES_summary!P$21</f>
        <v>8.2171645604875252</v>
      </c>
      <c r="Q414" s="177">
        <f>Q360/RES_summary!Q$21</f>
        <v>8.2571995500655433</v>
      </c>
    </row>
    <row r="415" spans="1:17" ht="12" customHeight="1" x14ac:dyDescent="0.25">
      <c r="A415" s="158" t="s">
        <v>62</v>
      </c>
      <c r="B415" s="157"/>
      <c r="C415" s="178">
        <f>C361/RES_summary!C$21</f>
        <v>10.090208381210449</v>
      </c>
      <c r="D415" s="178">
        <f>D361/RES_summary!D$21</f>
        <v>10.462004035813898</v>
      </c>
      <c r="E415" s="178">
        <f>E361/RES_summary!E$21</f>
        <v>10.37891950159716</v>
      </c>
      <c r="F415" s="178">
        <f>F361/RES_summary!F$21</f>
        <v>12.951644979281939</v>
      </c>
      <c r="G415" s="178">
        <f>G361/RES_summary!G$21</f>
        <v>10.970843414898747</v>
      </c>
      <c r="H415" s="178">
        <f>H361/RES_summary!H$21</f>
        <v>11.435350456172898</v>
      </c>
      <c r="I415" s="178">
        <f>I361/RES_summary!I$21</f>
        <v>10.467665249973837</v>
      </c>
      <c r="J415" s="178">
        <f>J361/RES_summary!J$21</f>
        <v>9.9146171596920567</v>
      </c>
      <c r="K415" s="178">
        <f>K361/RES_summary!K$21</f>
        <v>10.16721635671947</v>
      </c>
      <c r="L415" s="178">
        <f>L361/RES_summary!L$21</f>
        <v>10.250712063210013</v>
      </c>
      <c r="M415" s="178">
        <f>M361/RES_summary!M$21</f>
        <v>10.029772949602437</v>
      </c>
      <c r="N415" s="178">
        <f>N361/RES_summary!N$21</f>
        <v>9.8391585819112599</v>
      </c>
      <c r="O415" s="178">
        <f>O361/RES_summary!O$21</f>
        <v>10.486890140930242</v>
      </c>
      <c r="P415" s="178">
        <f>P361/RES_summary!P$21</f>
        <v>9.6923154923787873</v>
      </c>
      <c r="Q415" s="178">
        <f>Q361/RES_summary!Q$21</f>
        <v>12.168984361120897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10.090208381210449</v>
      </c>
      <c r="D417" s="176">
        <f>D363/RES_summary!D$21</f>
        <v>10.462004035813898</v>
      </c>
      <c r="E417" s="176">
        <f>E363/RES_summary!E$21</f>
        <v>10.37891950159716</v>
      </c>
      <c r="F417" s="176">
        <f>F363/RES_summary!F$21</f>
        <v>12.951644979281939</v>
      </c>
      <c r="G417" s="176">
        <f>G363/RES_summary!G$21</f>
        <v>10.970843414898747</v>
      </c>
      <c r="H417" s="176">
        <f>H363/RES_summary!H$21</f>
        <v>11.435350456172898</v>
      </c>
      <c r="I417" s="176">
        <f>I363/RES_summary!I$21</f>
        <v>10.467665249973837</v>
      </c>
      <c r="J417" s="176">
        <f>J363/RES_summary!J$21</f>
        <v>9.9146171596920567</v>
      </c>
      <c r="K417" s="176">
        <f>K363/RES_summary!K$21</f>
        <v>10.16721635671947</v>
      </c>
      <c r="L417" s="176">
        <f>L363/RES_summary!L$21</f>
        <v>10.250712063210013</v>
      </c>
      <c r="M417" s="176">
        <f>M363/RES_summary!M$21</f>
        <v>10.029772949602437</v>
      </c>
      <c r="N417" s="176">
        <f>N363/RES_summary!N$21</f>
        <v>9.8391585819112599</v>
      </c>
      <c r="O417" s="176">
        <f>O363/RES_summary!O$21</f>
        <v>10.486890140930242</v>
      </c>
      <c r="P417" s="176">
        <f>P363/RES_summary!P$21</f>
        <v>9.6923154923787873</v>
      </c>
      <c r="Q417" s="176">
        <f>Q363/RES_summary!Q$21</f>
        <v>12.168984361120897</v>
      </c>
    </row>
    <row r="419" spans="1:17" ht="12" customHeight="1" x14ac:dyDescent="0.25">
      <c r="A419" s="152" t="s">
        <v>185</v>
      </c>
      <c r="B419" s="168"/>
      <c r="C419" s="184">
        <f>C365/RES_summary!C$21</f>
        <v>111.31305196706812</v>
      </c>
      <c r="D419" s="184">
        <f>D365/RES_summary!D$21</f>
        <v>111.13568739918864</v>
      </c>
      <c r="E419" s="184">
        <f>E365/RES_summary!E$21</f>
        <v>120.80105159106012</v>
      </c>
      <c r="F419" s="184">
        <f>F365/RES_summary!F$21</f>
        <v>122.34205079070625</v>
      </c>
      <c r="G419" s="184">
        <f>G365/RES_summary!G$21</f>
        <v>127.67037910564385</v>
      </c>
      <c r="H419" s="184">
        <f>H365/RES_summary!H$21</f>
        <v>122.08584346119986</v>
      </c>
      <c r="I419" s="184">
        <f>I365/RES_summary!I$21</f>
        <v>117.24073307566806</v>
      </c>
      <c r="J419" s="184">
        <f>J365/RES_summary!J$21</f>
        <v>118.96427774969069</v>
      </c>
      <c r="K419" s="184">
        <f>K365/RES_summary!K$21</f>
        <v>119.57371249672369</v>
      </c>
      <c r="L419" s="184">
        <f>L365/RES_summary!L$21</f>
        <v>125.99383464452474</v>
      </c>
      <c r="M419" s="184">
        <f>M365/RES_summary!M$21</f>
        <v>118.38453094009363</v>
      </c>
      <c r="N419" s="184">
        <f>N365/RES_summary!N$21</f>
        <v>121.26160055733382</v>
      </c>
      <c r="O419" s="184">
        <f>O365/RES_summary!O$21</f>
        <v>122.77450440811873</v>
      </c>
      <c r="P419" s="184">
        <f>P365/RES_summary!P$21</f>
        <v>99.272475574909436</v>
      </c>
      <c r="Q419" s="184">
        <f>Q365/RES_summary!Q$21</f>
        <v>118.25055865280181</v>
      </c>
    </row>
    <row r="420" spans="1:17" ht="12" customHeight="1" x14ac:dyDescent="0.25">
      <c r="A420" s="158" t="s">
        <v>65</v>
      </c>
      <c r="B420" s="157"/>
      <c r="C420" s="178">
        <f>C366/RES_summary!C$21</f>
        <v>64.170920184680554</v>
      </c>
      <c r="D420" s="178">
        <f>D366/RES_summary!D$21</f>
        <v>62.496740538239095</v>
      </c>
      <c r="E420" s="178">
        <f>E366/RES_summary!E$21</f>
        <v>71.724095275403371</v>
      </c>
      <c r="F420" s="178">
        <f>F366/RES_summary!F$21</f>
        <v>70.182194426054849</v>
      </c>
      <c r="G420" s="178">
        <f>G366/RES_summary!G$21</f>
        <v>77.321898100404113</v>
      </c>
      <c r="H420" s="178">
        <f>H366/RES_summary!H$21</f>
        <v>70.578898589775491</v>
      </c>
      <c r="I420" s="178">
        <f>I366/RES_summary!I$21</f>
        <v>68.376292868023825</v>
      </c>
      <c r="J420" s="178">
        <f>J366/RES_summary!J$21</f>
        <v>71.373694929955093</v>
      </c>
      <c r="K420" s="178">
        <f>K366/RES_summary!K$21</f>
        <v>72.168777424381645</v>
      </c>
      <c r="L420" s="178">
        <f>L366/RES_summary!L$21</f>
        <v>76.850261281501488</v>
      </c>
      <c r="M420" s="178">
        <f>M366/RES_summary!M$21</f>
        <v>66.845812568378761</v>
      </c>
      <c r="N420" s="178">
        <f>N366/RES_summary!N$21</f>
        <v>72.23009262987982</v>
      </c>
      <c r="O420" s="178">
        <f>O366/RES_summary!O$21</f>
        <v>72.317082671582511</v>
      </c>
      <c r="P420" s="178">
        <f>P366/RES_summary!P$21</f>
        <v>53.442005410653771</v>
      </c>
      <c r="Q420" s="178">
        <f>Q366/RES_summary!Q$21</f>
        <v>65.792594697001078</v>
      </c>
    </row>
    <row r="421" spans="1:17" ht="12" customHeight="1" x14ac:dyDescent="0.25">
      <c r="A421" s="23" t="s">
        <v>60</v>
      </c>
      <c r="B421" s="156"/>
      <c r="C421" s="177">
        <f>C367/RES_summary!C$21</f>
        <v>64.170920184680554</v>
      </c>
      <c r="D421" s="177">
        <f>D367/RES_summary!D$21</f>
        <v>62.496740538239095</v>
      </c>
      <c r="E421" s="177">
        <f>E367/RES_summary!E$21</f>
        <v>71.724095275403371</v>
      </c>
      <c r="F421" s="177">
        <f>F367/RES_summary!F$21</f>
        <v>70.182194426054849</v>
      </c>
      <c r="G421" s="177">
        <f>G367/RES_summary!G$21</f>
        <v>77.321898100404113</v>
      </c>
      <c r="H421" s="177">
        <f>H367/RES_summary!H$21</f>
        <v>70.578898589775491</v>
      </c>
      <c r="I421" s="177">
        <f>I367/RES_summary!I$21</f>
        <v>68.376292868023825</v>
      </c>
      <c r="J421" s="177">
        <f>J367/RES_summary!J$21</f>
        <v>71.373694929955093</v>
      </c>
      <c r="K421" s="177">
        <f>K367/RES_summary!K$21</f>
        <v>72.168777424381645</v>
      </c>
      <c r="L421" s="177">
        <f>L367/RES_summary!L$21</f>
        <v>76.850261281501488</v>
      </c>
      <c r="M421" s="177">
        <f>M367/RES_summary!M$21</f>
        <v>66.845812568378761</v>
      </c>
      <c r="N421" s="177">
        <f>N367/RES_summary!N$21</f>
        <v>72.23009262987982</v>
      </c>
      <c r="O421" s="177">
        <f>O367/RES_summary!O$21</f>
        <v>72.317082671582511</v>
      </c>
      <c r="P421" s="177">
        <f>P367/RES_summary!P$21</f>
        <v>53.442005410653771</v>
      </c>
      <c r="Q421" s="177">
        <f>Q367/RES_summary!Q$21</f>
        <v>65.792594697001078</v>
      </c>
    </row>
    <row r="422" spans="1:17" ht="12" customHeight="1" x14ac:dyDescent="0.25">
      <c r="A422" s="158" t="s">
        <v>112</v>
      </c>
      <c r="B422" s="157"/>
      <c r="C422" s="178">
        <f>C368/RES_summary!C$21</f>
        <v>19.681095444076799</v>
      </c>
      <c r="D422" s="178">
        <f>D368/RES_summary!D$21</f>
        <v>19.148232667330102</v>
      </c>
      <c r="E422" s="178">
        <f>E368/RES_summary!E$21</f>
        <v>18.90820717639583</v>
      </c>
      <c r="F422" s="178">
        <f>F368/RES_summary!F$21</f>
        <v>18.453679583139515</v>
      </c>
      <c r="G422" s="178">
        <f>G368/RES_summary!G$21</f>
        <v>18.374022118232944</v>
      </c>
      <c r="H422" s="178">
        <f>H368/RES_summary!H$21</f>
        <v>20.869598452753447</v>
      </c>
      <c r="I422" s="178">
        <f>I368/RES_summary!I$21</f>
        <v>20.863487743751847</v>
      </c>
      <c r="J422" s="178">
        <f>J368/RES_summary!J$21</f>
        <v>20.999746569203968</v>
      </c>
      <c r="K422" s="178">
        <f>K368/RES_summary!K$21</f>
        <v>21.273605632368383</v>
      </c>
      <c r="L422" s="178">
        <f>L368/RES_summary!L$21</f>
        <v>20.98046768465462</v>
      </c>
      <c r="M422" s="178">
        <f>M368/RES_summary!M$21</f>
        <v>22.677634342184415</v>
      </c>
      <c r="N422" s="178">
        <f>N368/RES_summary!N$21</f>
        <v>22.4601995955123</v>
      </c>
      <c r="O422" s="178">
        <f>O368/RES_summary!O$21</f>
        <v>22.379596893342228</v>
      </c>
      <c r="P422" s="178">
        <f>P368/RES_summary!P$21</f>
        <v>22.347888891939789</v>
      </c>
      <c r="Q422" s="178">
        <f>Q368/RES_summary!Q$21</f>
        <v>22.119202666303568</v>
      </c>
    </row>
    <row r="423" spans="1:17" ht="12" customHeight="1" x14ac:dyDescent="0.25">
      <c r="A423" s="23" t="s">
        <v>60</v>
      </c>
      <c r="B423" s="156"/>
      <c r="C423" s="177">
        <f>C369/RES_summary!C$21</f>
        <v>19.681095444076799</v>
      </c>
      <c r="D423" s="177">
        <f>D369/RES_summary!D$21</f>
        <v>19.148232667330102</v>
      </c>
      <c r="E423" s="177">
        <f>E369/RES_summary!E$21</f>
        <v>18.90820717639583</v>
      </c>
      <c r="F423" s="177">
        <f>F369/RES_summary!F$21</f>
        <v>18.453679583139515</v>
      </c>
      <c r="G423" s="177">
        <f>G369/RES_summary!G$21</f>
        <v>18.374022118232944</v>
      </c>
      <c r="H423" s="177">
        <f>H369/RES_summary!H$21</f>
        <v>20.869598452753447</v>
      </c>
      <c r="I423" s="177">
        <f>I369/RES_summary!I$21</f>
        <v>20.863487743751847</v>
      </c>
      <c r="J423" s="177">
        <f>J369/RES_summary!J$21</f>
        <v>20.999746569203968</v>
      </c>
      <c r="K423" s="177">
        <f>K369/RES_summary!K$21</f>
        <v>21.273605632368383</v>
      </c>
      <c r="L423" s="177">
        <f>L369/RES_summary!L$21</f>
        <v>20.98046768465462</v>
      </c>
      <c r="M423" s="177">
        <f>M369/RES_summary!M$21</f>
        <v>22.677634342184415</v>
      </c>
      <c r="N423" s="177">
        <f>N369/RES_summary!N$21</f>
        <v>22.4601995955123</v>
      </c>
      <c r="O423" s="177">
        <f>O369/RES_summary!O$21</f>
        <v>22.379596893342228</v>
      </c>
      <c r="P423" s="177">
        <f>P369/RES_summary!P$21</f>
        <v>22.347888891939789</v>
      </c>
      <c r="Q423" s="177">
        <f>Q369/RES_summary!Q$21</f>
        <v>22.119202666303568</v>
      </c>
    </row>
    <row r="424" spans="1:17" ht="12" customHeight="1" x14ac:dyDescent="0.25">
      <c r="A424" s="158" t="s">
        <v>63</v>
      </c>
      <c r="B424" s="157"/>
      <c r="C424" s="178">
        <f>C370/RES_summary!C$21</f>
        <v>19.066025489065176</v>
      </c>
      <c r="D424" s="178">
        <f>D370/RES_summary!D$21</f>
        <v>20.762289985891556</v>
      </c>
      <c r="E424" s="178">
        <f>E370/RES_summary!E$21</f>
        <v>21.507044712381923</v>
      </c>
      <c r="F424" s="178">
        <f>F370/RES_summary!F$21</f>
        <v>22.865573086757408</v>
      </c>
      <c r="G424" s="178">
        <f>G370/RES_summary!G$21</f>
        <v>22.758914098093086</v>
      </c>
      <c r="H424" s="178">
        <f>H370/RES_summary!H$21</f>
        <v>21.000813973016939</v>
      </c>
      <c r="I424" s="178">
        <f>I370/RES_summary!I$21</f>
        <v>19.14787382749142</v>
      </c>
      <c r="J424" s="178">
        <f>J370/RES_summary!J$21</f>
        <v>18.1708385047943</v>
      </c>
      <c r="K424" s="178">
        <f>K370/RES_summary!K$21</f>
        <v>17.480965191976857</v>
      </c>
      <c r="L424" s="178">
        <f>L370/RES_summary!L$21</f>
        <v>19.420749311532937</v>
      </c>
      <c r="M424" s="178">
        <f>M370/RES_summary!M$21</f>
        <v>20.283491854344081</v>
      </c>
      <c r="N424" s="178">
        <f>N370/RES_summary!N$21</f>
        <v>18.135844753273439</v>
      </c>
      <c r="O424" s="178">
        <f>O370/RES_summary!O$21</f>
        <v>19.065888520117667</v>
      </c>
      <c r="P424" s="178">
        <f>P370/RES_summary!P$21</f>
        <v>15.132789915668218</v>
      </c>
      <c r="Q424" s="178">
        <f>Q370/RES_summary!Q$21</f>
        <v>19.833407139060309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19.08724811042741</v>
      </c>
      <c r="D429" s="180">
        <f>D375/RES_summary!D$21</f>
        <v>20.815158202726479</v>
      </c>
      <c r="E429" s="180">
        <f>E375/RES_summary!E$21</f>
        <v>21.596886412376048</v>
      </c>
      <c r="F429" s="180">
        <f>F375/RES_summary!F$21</f>
        <v>22.966198985993039</v>
      </c>
      <c r="G429" s="180">
        <f>G375/RES_summary!G$21</f>
        <v>22.929905762171185</v>
      </c>
      <c r="H429" s="180">
        <f>H375/RES_summary!H$21</f>
        <v>21.333331347472924</v>
      </c>
      <c r="I429" s="180">
        <f>I375/RES_summary!I$21</f>
        <v>19.373529128146867</v>
      </c>
      <c r="J429" s="180">
        <f>J375/RES_summary!J$21</f>
        <v>18.336532231883499</v>
      </c>
      <c r="K429" s="180">
        <f>K375/RES_summary!K$21</f>
        <v>17.628560302334712</v>
      </c>
      <c r="L429" s="180">
        <f>L375/RES_summary!L$21</f>
        <v>19.993382186859062</v>
      </c>
      <c r="M429" s="180">
        <f>M375/RES_summary!M$21</f>
        <v>20.825008897596831</v>
      </c>
      <c r="N429" s="180">
        <f>N375/RES_summary!N$21</f>
        <v>18.904091740203057</v>
      </c>
      <c r="O429" s="180">
        <f>O375/RES_summary!O$21</f>
        <v>19.796844470126516</v>
      </c>
      <c r="P429" s="180">
        <f>P375/RES_summary!P$21</f>
        <v>0</v>
      </c>
      <c r="Q429" s="180">
        <f>Q375/RES_summary!Q$21</f>
        <v>21.923463936604296</v>
      </c>
    </row>
    <row r="430" spans="1:17" ht="12" customHeight="1" x14ac:dyDescent="0.25">
      <c r="A430" s="161" t="s">
        <v>141</v>
      </c>
      <c r="B430" s="160"/>
      <c r="C430" s="179">
        <f>C376/RES_summary!C$21</f>
        <v>17.264195466046523</v>
      </c>
      <c r="D430" s="179">
        <f>D376/RES_summary!D$21</f>
        <v>18.185969629485491</v>
      </c>
      <c r="E430" s="179">
        <f>E376/RES_summary!E$21</f>
        <v>18.608004656584903</v>
      </c>
      <c r="F430" s="179">
        <f>F376/RES_summary!F$21</f>
        <v>19.166177160133142</v>
      </c>
      <c r="G430" s="179">
        <f>G376/RES_summary!G$21</f>
        <v>19.139981869454278</v>
      </c>
      <c r="H430" s="179">
        <f>H376/RES_summary!H$21</f>
        <v>18.417600767851894</v>
      </c>
      <c r="I430" s="179">
        <f>I376/RES_summary!I$21</f>
        <v>17.60164669490236</v>
      </c>
      <c r="J430" s="179">
        <f>J376/RES_summary!J$21</f>
        <v>17.087708822450601</v>
      </c>
      <c r="K430" s="179">
        <f>K376/RES_summary!K$21</f>
        <v>16.589016482456206</v>
      </c>
      <c r="L430" s="179">
        <f>L376/RES_summary!L$21</f>
        <v>17.480537807892297</v>
      </c>
      <c r="M430" s="179">
        <f>M376/RES_summary!M$21</f>
        <v>17.630610855007685</v>
      </c>
      <c r="N430" s="179">
        <f>N376/RES_summary!N$21</f>
        <v>16.609551708816532</v>
      </c>
      <c r="O430" s="179">
        <f>O376/RES_summary!O$21</f>
        <v>16.691170213117413</v>
      </c>
      <c r="P430" s="179">
        <f>P376/RES_summary!P$21</f>
        <v>15.132789915668218</v>
      </c>
      <c r="Q430" s="179">
        <f>Q376/RES_summary!Q$21</f>
        <v>17.065783241705823</v>
      </c>
    </row>
    <row r="431" spans="1:17" ht="12" customHeight="1" x14ac:dyDescent="0.25">
      <c r="A431" s="148" t="s">
        <v>60</v>
      </c>
      <c r="B431" s="156"/>
      <c r="C431" s="177">
        <f>C377/RES_summary!C$21</f>
        <v>7.6508385567344961</v>
      </c>
      <c r="D431" s="177">
        <f>D377/RES_summary!D$21</f>
        <v>8.3547496779396067</v>
      </c>
      <c r="E431" s="177">
        <f>E377/RES_summary!E$21</f>
        <v>8.6792040679198212</v>
      </c>
      <c r="F431" s="177">
        <f>F377/RES_summary!F$21</f>
        <v>9.2295875528558096</v>
      </c>
      <c r="G431" s="177">
        <f>G377/RES_summary!G$21</f>
        <v>9.2297731866141852</v>
      </c>
      <c r="H431" s="177">
        <f>H377/RES_summary!H$21</f>
        <v>8.5974239778598154</v>
      </c>
      <c r="I431" s="177">
        <f>I377/RES_summary!I$21</f>
        <v>7.835489228371471</v>
      </c>
      <c r="J431" s="177">
        <f>J377/RES_summary!J$21</f>
        <v>7.4299426209077577</v>
      </c>
      <c r="K431" s="177">
        <f>K377/RES_summary!K$21</f>
        <v>7.1436603245898116</v>
      </c>
      <c r="L431" s="177">
        <f>L377/RES_summary!L$21</f>
        <v>8.0996483143819624</v>
      </c>
      <c r="M431" s="177">
        <f>M377/RES_summary!M$21</f>
        <v>8.4222842358120786</v>
      </c>
      <c r="N431" s="177">
        <f>N377/RES_summary!N$21</f>
        <v>7.6343022111775998</v>
      </c>
      <c r="O431" s="177">
        <f>O377/RES_summary!O$21</f>
        <v>7.9932799498392084</v>
      </c>
      <c r="P431" s="177">
        <f>P377/RES_summary!P$21</f>
        <v>6.8210848754350151</v>
      </c>
      <c r="Q431" s="177">
        <f>Q377/RES_summary!Q$21</f>
        <v>8.8491206731075884</v>
      </c>
    </row>
    <row r="432" spans="1:17" ht="12" customHeight="1" x14ac:dyDescent="0.25">
      <c r="A432" s="148" t="s">
        <v>59</v>
      </c>
      <c r="B432" s="156"/>
      <c r="C432" s="177">
        <f>C378/RES_summary!C$21</f>
        <v>9.6133569093120279</v>
      </c>
      <c r="D432" s="177">
        <f>D378/RES_summary!D$21</f>
        <v>9.8312199515458865</v>
      </c>
      <c r="E432" s="177">
        <f>E378/RES_summary!E$21</f>
        <v>9.9288005886650836</v>
      </c>
      <c r="F432" s="177">
        <f>F378/RES_summary!F$21</f>
        <v>9.9365896072773321</v>
      </c>
      <c r="G432" s="177">
        <f>G378/RES_summary!G$21</f>
        <v>9.9102086828400928</v>
      </c>
      <c r="H432" s="177">
        <f>H378/RES_summary!H$21</f>
        <v>9.8201767899920824</v>
      </c>
      <c r="I432" s="177">
        <f>I378/RES_summary!I$21</f>
        <v>9.7661574665308901</v>
      </c>
      <c r="J432" s="177">
        <f>J378/RES_summary!J$21</f>
        <v>9.6577662015428434</v>
      </c>
      <c r="K432" s="177">
        <f>K378/RES_summary!K$21</f>
        <v>9.4453561578663958</v>
      </c>
      <c r="L432" s="177">
        <f>L378/RES_summary!L$21</f>
        <v>9.3808894935103293</v>
      </c>
      <c r="M432" s="177">
        <f>M378/RES_summary!M$21</f>
        <v>9.2083266191956046</v>
      </c>
      <c r="N432" s="177">
        <f>N378/RES_summary!N$21</f>
        <v>8.9752494976389343</v>
      </c>
      <c r="O432" s="177">
        <f>O378/RES_summary!O$21</f>
        <v>8.697890263278202</v>
      </c>
      <c r="P432" s="177">
        <f>P378/RES_summary!P$21</f>
        <v>8.3117050402332033</v>
      </c>
      <c r="Q432" s="177">
        <f>Q378/RES_summary!Q$21</f>
        <v>8.2166625685982346</v>
      </c>
    </row>
    <row r="433" spans="1:17" ht="12" customHeight="1" x14ac:dyDescent="0.25">
      <c r="A433" s="158" t="s">
        <v>62</v>
      </c>
      <c r="B433" s="157"/>
      <c r="C433" s="178">
        <f>C379/RES_summary!C$21</f>
        <v>8.3950108492455904</v>
      </c>
      <c r="D433" s="178">
        <f>D379/RES_summary!D$21</f>
        <v>8.7284242077278797</v>
      </c>
      <c r="E433" s="178">
        <f>E379/RES_summary!E$21</f>
        <v>8.6617044268789876</v>
      </c>
      <c r="F433" s="178">
        <f>F379/RES_summary!F$21</f>
        <v>10.840603694754458</v>
      </c>
      <c r="G433" s="178">
        <f>G379/RES_summary!G$21</f>
        <v>9.2155447889137037</v>
      </c>
      <c r="H433" s="178">
        <f>H379/RES_summary!H$21</f>
        <v>9.6365324456539927</v>
      </c>
      <c r="I433" s="178">
        <f>I379/RES_summary!I$21</f>
        <v>8.8530786364009533</v>
      </c>
      <c r="J433" s="178">
        <f>J379/RES_summary!J$21</f>
        <v>8.4199977457373336</v>
      </c>
      <c r="K433" s="178">
        <f>K379/RES_summary!K$21</f>
        <v>8.650364247996789</v>
      </c>
      <c r="L433" s="178">
        <f>L379/RES_summary!L$21</f>
        <v>8.7423563668356863</v>
      </c>
      <c r="M433" s="178">
        <f>M379/RES_summary!M$21</f>
        <v>8.5775921751863518</v>
      </c>
      <c r="N433" s="178">
        <f>N379/RES_summary!N$21</f>
        <v>8.435463578668255</v>
      </c>
      <c r="O433" s="178">
        <f>O379/RES_summary!O$21</f>
        <v>9.0119363230763074</v>
      </c>
      <c r="P433" s="178">
        <f>P379/RES_summary!P$21</f>
        <v>8.3497913566476569</v>
      </c>
      <c r="Q433" s="178">
        <f>Q379/RES_summary!Q$21</f>
        <v>10.505354150436844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8.3950108492455904</v>
      </c>
      <c r="D435" s="176">
        <f>D381/RES_summary!D$21</f>
        <v>8.7284242077278797</v>
      </c>
      <c r="E435" s="176">
        <f>E381/RES_summary!E$21</f>
        <v>8.6617044268789876</v>
      </c>
      <c r="F435" s="176">
        <f>F381/RES_summary!F$21</f>
        <v>10.840603694754458</v>
      </c>
      <c r="G435" s="176">
        <f>G381/RES_summary!G$21</f>
        <v>9.2155447889137037</v>
      </c>
      <c r="H435" s="176">
        <f>H381/RES_summary!H$21</f>
        <v>9.6365324456539927</v>
      </c>
      <c r="I435" s="176">
        <f>I381/RES_summary!I$21</f>
        <v>8.8530786364009533</v>
      </c>
      <c r="J435" s="176">
        <f>J381/RES_summary!J$21</f>
        <v>8.4199977457373336</v>
      </c>
      <c r="K435" s="176">
        <f>K381/RES_summary!K$21</f>
        <v>8.650364247996789</v>
      </c>
      <c r="L435" s="176">
        <f>L381/RES_summary!L$21</f>
        <v>8.7423563668356863</v>
      </c>
      <c r="M435" s="176">
        <f>M381/RES_summary!M$21</f>
        <v>8.5775921751863518</v>
      </c>
      <c r="N435" s="176">
        <f>N381/RES_summary!N$21</f>
        <v>8.435463578668255</v>
      </c>
      <c r="O435" s="176">
        <f>O381/RES_summary!O$21</f>
        <v>9.0119363230763074</v>
      </c>
      <c r="P435" s="176">
        <f>P381/RES_summary!P$21</f>
        <v>8.3497913566476569</v>
      </c>
      <c r="Q435" s="176">
        <f>Q381/RES_summary!Q$21</f>
        <v>10.505354150436844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340283</v>
      </c>
      <c r="C5" s="151">
        <f>RES_hhdet_num!C$161</f>
        <v>340355</v>
      </c>
      <c r="D5" s="151">
        <f>RES_hhdet_num!D$161</f>
        <v>300590</v>
      </c>
      <c r="E5" s="151">
        <f>RES_hhdet_num!E$161</f>
        <v>288259</v>
      </c>
      <c r="F5" s="151">
        <f>RES_hhdet_num!F$161</f>
        <v>237390.99999999994</v>
      </c>
      <c r="G5" s="151">
        <f>RES_hhdet_num!G$161</f>
        <v>167817</v>
      </c>
      <c r="H5" s="151">
        <f>RES_hhdet_num!H$161</f>
        <v>96947.999999999985</v>
      </c>
      <c r="I5" s="151">
        <f>RES_hhdet_num!I$161</f>
        <v>90496.000000000015</v>
      </c>
      <c r="J5" s="151">
        <f>RES_hhdet_num!J$161</f>
        <v>88334.000000000015</v>
      </c>
      <c r="K5" s="151">
        <f>RES_hhdet_num!K$161</f>
        <v>86986</v>
      </c>
      <c r="L5" s="151">
        <f>RES_hhdet_num!L$161</f>
        <v>71027.999999999985</v>
      </c>
      <c r="M5" s="151">
        <f>RES_hhdet_num!M$161</f>
        <v>69041</v>
      </c>
      <c r="N5" s="151">
        <f>RES_hhdet_num!N$161</f>
        <v>59338.999999999993</v>
      </c>
      <c r="O5" s="151">
        <f>RES_hhdet_num!O$161</f>
        <v>58408</v>
      </c>
      <c r="P5" s="151">
        <f>RES_hhdet_num!P$161</f>
        <v>46154.000000000007</v>
      </c>
      <c r="Q5" s="151">
        <f>RES_hhdet_num!Q$161</f>
        <v>42523.000000000007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340283</v>
      </c>
      <c r="C7" s="67">
        <f>RES_hhdet_num!C$163</f>
        <v>340355</v>
      </c>
      <c r="D7" s="67">
        <f>RES_hhdet_num!D$163</f>
        <v>300590</v>
      </c>
      <c r="E7" s="67">
        <f>RES_hhdet_num!E$163</f>
        <v>288259</v>
      </c>
      <c r="F7" s="67">
        <f>RES_hhdet_num!F$163</f>
        <v>237390.99999999994</v>
      </c>
      <c r="G7" s="67">
        <f>RES_hhdet_num!G$163</f>
        <v>167817</v>
      </c>
      <c r="H7" s="67">
        <f>RES_hhdet_num!H$163</f>
        <v>96947.999999999985</v>
      </c>
      <c r="I7" s="67">
        <f>RES_hhdet_num!I$163</f>
        <v>90496.000000000015</v>
      </c>
      <c r="J7" s="67">
        <f>RES_hhdet_num!J$163</f>
        <v>88334.000000000015</v>
      </c>
      <c r="K7" s="67">
        <f>RES_hhdet_num!K$163</f>
        <v>86986</v>
      </c>
      <c r="L7" s="67">
        <f>RES_hhdet_num!L$163</f>
        <v>71027.999999999985</v>
      </c>
      <c r="M7" s="67">
        <f>RES_hhdet_num!M$163</f>
        <v>69041</v>
      </c>
      <c r="N7" s="67">
        <f>RES_hhdet_num!N$163</f>
        <v>59338.999999999993</v>
      </c>
      <c r="O7" s="67">
        <f>RES_hhdet_num!O$163</f>
        <v>58408</v>
      </c>
      <c r="P7" s="67">
        <f>RES_hhdet_num!P$163</f>
        <v>46154.000000000007</v>
      </c>
      <c r="Q7" s="67">
        <f>RES_hhdet_num!Q$163</f>
        <v>42523.000000000007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32150</v>
      </c>
      <c r="C9" s="67">
        <f>RES_hhdet_num!C$165</f>
        <v>34097</v>
      </c>
      <c r="D9" s="67">
        <f>RES_hhdet_num!D$165</f>
        <v>31905</v>
      </c>
      <c r="E9" s="67">
        <f>RES_hhdet_num!E$165</f>
        <v>32697</v>
      </c>
      <c r="F9" s="67">
        <f>RES_hhdet_num!F$165</f>
        <v>28663.999999999996</v>
      </c>
      <c r="G9" s="67">
        <f>RES_hhdet_num!G$165</f>
        <v>21861.999999999996</v>
      </c>
      <c r="H9" s="67">
        <f>RES_hhdet_num!H$165</f>
        <v>13317.999999999998</v>
      </c>
      <c r="I9" s="67">
        <f>RES_hhdet_num!I$165</f>
        <v>12929</v>
      </c>
      <c r="J9" s="67">
        <f>RES_hhdet_num!J$165</f>
        <v>13366</v>
      </c>
      <c r="K9" s="67">
        <f>RES_hhdet_num!K$165</f>
        <v>13684</v>
      </c>
      <c r="L9" s="67">
        <f>RES_hhdet_num!L$165</f>
        <v>11908.999999999998</v>
      </c>
      <c r="M9" s="67">
        <f>RES_hhdet_num!M$165</f>
        <v>14225.999999999998</v>
      </c>
      <c r="N9" s="67">
        <f>RES_hhdet_num!N$165</f>
        <v>14833.999999999998</v>
      </c>
      <c r="O9" s="67">
        <f>RES_hhdet_num!O$165</f>
        <v>15906.000000000002</v>
      </c>
      <c r="P9" s="67">
        <f>RES_hhdet_num!P$165</f>
        <v>13260.000000000002</v>
      </c>
      <c r="Q9" s="67">
        <f>RES_hhdet_num!Q$165</f>
        <v>12490.9375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335538</v>
      </c>
      <c r="C11" s="67">
        <f>RES_hhdet_num!C$167</f>
        <v>326577</v>
      </c>
      <c r="D11" s="67">
        <f>RES_hhdet_num!D$167</f>
        <v>286382</v>
      </c>
      <c r="E11" s="67">
        <f>RES_hhdet_num!E$167</f>
        <v>274821</v>
      </c>
      <c r="F11" s="67">
        <f>RES_hhdet_num!F$167</f>
        <v>224868.99999999994</v>
      </c>
      <c r="G11" s="67">
        <f>RES_hhdet_num!G$167</f>
        <v>156199</v>
      </c>
      <c r="H11" s="67">
        <f>RES_hhdet_num!H$167</f>
        <v>85896.999999999985</v>
      </c>
      <c r="I11" s="67">
        <f>RES_hhdet_num!I$167</f>
        <v>79040.000000000015</v>
      </c>
      <c r="J11" s="67">
        <f>RES_hhdet_num!J$167</f>
        <v>76443.000000000015</v>
      </c>
      <c r="K11" s="67">
        <f>RES_hhdet_num!K$167</f>
        <v>74675</v>
      </c>
      <c r="L11" s="67">
        <f>RES_hhdet_num!L$167</f>
        <v>60870.999999999993</v>
      </c>
      <c r="M11" s="67">
        <f>RES_hhdet_num!M$167</f>
        <v>60159.999999999993</v>
      </c>
      <c r="N11" s="67">
        <f>RES_hhdet_num!N$167</f>
        <v>53450.999999999993</v>
      </c>
      <c r="O11" s="67">
        <f>RES_hhdet_num!O$167</f>
        <v>52613</v>
      </c>
      <c r="P11" s="67">
        <f>RES_hhdet_num!P$167</f>
        <v>41292.000000000007</v>
      </c>
      <c r="Q11" s="67">
        <f>RES_hhdet_num!Q$167</f>
        <v>37903.000000000007</v>
      </c>
    </row>
    <row r="12" spans="1:17" ht="12" customHeight="1" x14ac:dyDescent="0.25">
      <c r="A12" s="23" t="s">
        <v>143</v>
      </c>
      <c r="B12" s="67">
        <f>RES_hhdet_num!B$168</f>
        <v>1707</v>
      </c>
      <c r="C12" s="67">
        <f>RES_hhdet_num!C$168</f>
        <v>1785.0000000000016</v>
      </c>
      <c r="D12" s="67">
        <f>RES_hhdet_num!D$168</f>
        <v>1776.0000000000014</v>
      </c>
      <c r="E12" s="67">
        <f>RES_hhdet_num!E$168</f>
        <v>1894.9999999999966</v>
      </c>
      <c r="F12" s="67">
        <f>RES_hhdet_num!F$168</f>
        <v>1759.9999999999995</v>
      </c>
      <c r="G12" s="67">
        <f>RES_hhdet_num!G$168</f>
        <v>1779.0000000000009</v>
      </c>
      <c r="H12" s="67">
        <f>RES_hhdet_num!H$168</f>
        <v>1245.9999999999998</v>
      </c>
      <c r="I12" s="67">
        <f>RES_hhdet_num!I$168</f>
        <v>1714.9999999999998</v>
      </c>
      <c r="J12" s="67">
        <f>RES_hhdet_num!J$168</f>
        <v>2119.9999999999995</v>
      </c>
      <c r="K12" s="67">
        <f>RES_hhdet_num!K$168</f>
        <v>2645.0000000000014</v>
      </c>
      <c r="L12" s="67">
        <f>RES_hhdet_num!L$168</f>
        <v>3281.9999999999995</v>
      </c>
      <c r="M12" s="67">
        <f>RES_hhdet_num!M$168</f>
        <v>3369</v>
      </c>
      <c r="N12" s="67">
        <f>RES_hhdet_num!N$168</f>
        <v>3363</v>
      </c>
      <c r="O12" s="67">
        <f>RES_hhdet_num!O$168</f>
        <v>3652.0000000000036</v>
      </c>
      <c r="P12" s="67">
        <f>RES_hhdet_num!P$168</f>
        <v>3109.0000000000009</v>
      </c>
      <c r="Q12" s="67">
        <f>RES_hhdet_num!Q$168</f>
        <v>3045.0000000000009</v>
      </c>
    </row>
    <row r="13" spans="1:17" ht="12" customHeight="1" x14ac:dyDescent="0.25">
      <c r="A13" s="23" t="s">
        <v>142</v>
      </c>
      <c r="B13" s="67">
        <f>RES_hhdet_num!B$171</f>
        <v>3023</v>
      </c>
      <c r="C13" s="67">
        <f>RES_hhdet_num!C$171</f>
        <v>11928.000000000015</v>
      </c>
      <c r="D13" s="67">
        <f>RES_hhdet_num!D$171</f>
        <v>12355.000000000015</v>
      </c>
      <c r="E13" s="67">
        <f>RES_hhdet_num!E$171</f>
        <v>11464</v>
      </c>
      <c r="F13" s="67">
        <f>RES_hhdet_num!F$171</f>
        <v>10677.999999999998</v>
      </c>
      <c r="G13" s="67">
        <f>RES_hhdet_num!G$171</f>
        <v>9727.9999999999982</v>
      </c>
      <c r="H13" s="67">
        <f>RES_hhdet_num!H$171</f>
        <v>9664.9999999999982</v>
      </c>
      <c r="I13" s="67">
        <f>RES_hhdet_num!I$171</f>
        <v>9534</v>
      </c>
      <c r="J13" s="67">
        <f>RES_hhdet_num!J$171</f>
        <v>9507</v>
      </c>
      <c r="K13" s="67">
        <f>RES_hhdet_num!K$171</f>
        <v>9335.0000000000018</v>
      </c>
      <c r="L13" s="67">
        <f>RES_hhdet_num!L$171</f>
        <v>6522.9999999999991</v>
      </c>
      <c r="M13" s="67">
        <f>RES_hhdet_num!M$171</f>
        <v>5220</v>
      </c>
      <c r="N13" s="67">
        <f>RES_hhdet_num!N$171</f>
        <v>2376</v>
      </c>
      <c r="O13" s="67">
        <f>RES_hhdet_num!O$171</f>
        <v>2004.0000000000005</v>
      </c>
      <c r="P13" s="67">
        <f>RES_hhdet_num!P$171</f>
        <v>1630.0000000000005</v>
      </c>
      <c r="Q13" s="67">
        <f>RES_hhdet_num!Q$171</f>
        <v>1458.0000000000002</v>
      </c>
    </row>
    <row r="14" spans="1:17" ht="12" customHeight="1" x14ac:dyDescent="0.25">
      <c r="A14" s="23" t="s">
        <v>141</v>
      </c>
      <c r="B14" s="67">
        <f>RES_hhdet_num!B$172</f>
        <v>15</v>
      </c>
      <c r="C14" s="67">
        <f>RES_hhdet_num!C$172</f>
        <v>65</v>
      </c>
      <c r="D14" s="67">
        <f>RES_hhdet_num!D$172</f>
        <v>77.000000000000242</v>
      </c>
      <c r="E14" s="67">
        <f>RES_hhdet_num!E$172</f>
        <v>79</v>
      </c>
      <c r="F14" s="67">
        <f>RES_hhdet_num!F$172</f>
        <v>83.999999999999389</v>
      </c>
      <c r="G14" s="67">
        <f>RES_hhdet_num!G$172</f>
        <v>111.00000000000023</v>
      </c>
      <c r="H14" s="67">
        <f>RES_hhdet_num!H$172</f>
        <v>139.99999999999716</v>
      </c>
      <c r="I14" s="67">
        <f>RES_hhdet_num!I$172</f>
        <v>207</v>
      </c>
      <c r="J14" s="67">
        <f>RES_hhdet_num!J$172</f>
        <v>264</v>
      </c>
      <c r="K14" s="67">
        <f>RES_hhdet_num!K$172</f>
        <v>331.00000000000006</v>
      </c>
      <c r="L14" s="67">
        <f>RES_hhdet_num!L$172</f>
        <v>351.99999999999994</v>
      </c>
      <c r="M14" s="67">
        <f>RES_hhdet_num!M$172</f>
        <v>292</v>
      </c>
      <c r="N14" s="67">
        <f>RES_hhdet_num!N$172</f>
        <v>149</v>
      </c>
      <c r="O14" s="67">
        <f>RES_hhdet_num!O$172</f>
        <v>139.00000000000003</v>
      </c>
      <c r="P14" s="67">
        <f>RES_hhdet_num!P$172</f>
        <v>123.00000000000003</v>
      </c>
      <c r="Q14" s="67">
        <f>RES_hhdet_num!Q$172</f>
        <v>117.00000000000003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210606</v>
      </c>
      <c r="C16" s="67">
        <f>RES_hhdet_num!C$176</f>
        <v>194386</v>
      </c>
      <c r="D16" s="67">
        <f>RES_hhdet_num!D$176</f>
        <v>154399</v>
      </c>
      <c r="E16" s="67">
        <f>RES_hhdet_num!E$176</f>
        <v>162297</v>
      </c>
      <c r="F16" s="67">
        <f>RES_hhdet_num!F$176</f>
        <v>126954.99999999997</v>
      </c>
      <c r="G16" s="67">
        <f>RES_hhdet_num!G$176</f>
        <v>85569.999999999971</v>
      </c>
      <c r="H16" s="67">
        <f>RES_hhdet_num!H$176</f>
        <v>40641.999999999993</v>
      </c>
      <c r="I16" s="67">
        <f>RES_hhdet_num!I$176</f>
        <v>30849</v>
      </c>
      <c r="J16" s="67">
        <f>RES_hhdet_num!J$176</f>
        <v>39013</v>
      </c>
      <c r="K16" s="67">
        <f>RES_hhdet_num!K$176</f>
        <v>38884.000000000007</v>
      </c>
      <c r="L16" s="67">
        <f>RES_hhdet_num!L$176</f>
        <v>33597.999999999993</v>
      </c>
      <c r="M16" s="67">
        <f>RES_hhdet_num!M$176</f>
        <v>30807.000000000004</v>
      </c>
      <c r="N16" s="67">
        <f>RES_hhdet_num!N$176</f>
        <v>27649</v>
      </c>
      <c r="O16" s="67">
        <f>RES_hhdet_num!O$176</f>
        <v>27496.000000000007</v>
      </c>
      <c r="P16" s="67">
        <f>RES_hhdet_num!P$176</f>
        <v>22055.000000000004</v>
      </c>
      <c r="Q16" s="67">
        <f>RES_hhdet_num!Q$176</f>
        <v>20844.000000000004</v>
      </c>
    </row>
    <row r="17" spans="1:17" ht="12" customHeight="1" x14ac:dyDescent="0.25">
      <c r="A17" s="29" t="s">
        <v>140</v>
      </c>
      <c r="B17" s="83">
        <f>RES_hhdet_num!B$177</f>
        <v>129677</v>
      </c>
      <c r="C17" s="83">
        <f>RES_hhdet_num!C$177</f>
        <v>145969.00000000003</v>
      </c>
      <c r="D17" s="83">
        <f>RES_hhdet_num!D$177</f>
        <v>146191.00000000003</v>
      </c>
      <c r="E17" s="83">
        <f>RES_hhdet_num!E$177</f>
        <v>125962.00000000001</v>
      </c>
      <c r="F17" s="83">
        <f>RES_hhdet_num!F$177</f>
        <v>110436</v>
      </c>
      <c r="G17" s="83">
        <f>RES_hhdet_num!G$177</f>
        <v>82247</v>
      </c>
      <c r="H17" s="83">
        <f>RES_hhdet_num!H$177</f>
        <v>56305.999999999985</v>
      </c>
      <c r="I17" s="83">
        <f>RES_hhdet_num!I$177</f>
        <v>59647</v>
      </c>
      <c r="J17" s="83">
        <f>RES_hhdet_num!J$177</f>
        <v>49321</v>
      </c>
      <c r="K17" s="83">
        <f>RES_hhdet_num!K$177</f>
        <v>48102.000000000007</v>
      </c>
      <c r="L17" s="83">
        <f>RES_hhdet_num!L$177</f>
        <v>37429.999999999978</v>
      </c>
      <c r="M17" s="83">
        <f>RES_hhdet_num!M$177</f>
        <v>38234</v>
      </c>
      <c r="N17" s="83">
        <f>RES_hhdet_num!N$177</f>
        <v>31690.000000000004</v>
      </c>
      <c r="O17" s="83">
        <f>RES_hhdet_num!O$177</f>
        <v>30912.000000000011</v>
      </c>
      <c r="P17" s="83">
        <f>RES_hhdet_num!P$177</f>
        <v>24099.000000000007</v>
      </c>
      <c r="Q17" s="83">
        <f>RES_hhdet_num!Q$177</f>
        <v>21679.000000000004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21267.6875</v>
      </c>
      <c r="D21" s="67">
        <f t="shared" ref="D21:Q21" si="0">C7+D35-D7</f>
        <v>39765</v>
      </c>
      <c r="E21" s="67">
        <f t="shared" si="0"/>
        <v>21267.6875</v>
      </c>
      <c r="F21" s="67">
        <f t="shared" si="0"/>
        <v>50868.000000000058</v>
      </c>
      <c r="G21" s="67">
        <f t="shared" si="0"/>
        <v>69573.999999999942</v>
      </c>
      <c r="H21" s="67">
        <f t="shared" si="0"/>
        <v>70869.000000000015</v>
      </c>
      <c r="I21" s="67">
        <f t="shared" si="0"/>
        <v>21267.687499999971</v>
      </c>
      <c r="J21" s="67">
        <f t="shared" si="0"/>
        <v>21267.6875</v>
      </c>
      <c r="K21" s="67">
        <f t="shared" si="0"/>
        <v>21267.687500000015</v>
      </c>
      <c r="L21" s="67">
        <f t="shared" si="0"/>
        <v>18826.562500000015</v>
      </c>
      <c r="M21" s="67">
        <f t="shared" si="0"/>
        <v>1986.9999999999854</v>
      </c>
      <c r="N21" s="67">
        <f t="shared" si="0"/>
        <v>9702.0000000000073</v>
      </c>
      <c r="O21" s="67">
        <f t="shared" si="0"/>
        <v>930.99999999999272</v>
      </c>
      <c r="P21" s="67">
        <f t="shared" si="0"/>
        <v>12253.999999999993</v>
      </c>
      <c r="Q21" s="67">
        <f t="shared" si="0"/>
        <v>3631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4020</v>
      </c>
      <c r="D23" s="67">
        <f t="shared" si="1"/>
        <v>5823</v>
      </c>
      <c r="E23" s="67">
        <f t="shared" si="1"/>
        <v>3836.5</v>
      </c>
      <c r="F23" s="67">
        <f t="shared" si="1"/>
        <v>7322.0000000000036</v>
      </c>
      <c r="G23" s="67">
        <f t="shared" si="1"/>
        <v>9459</v>
      </c>
      <c r="H23" s="67">
        <f t="shared" si="1"/>
        <v>10374.999999999998</v>
      </c>
      <c r="I23" s="67">
        <f t="shared" si="1"/>
        <v>3014.2499999999982</v>
      </c>
      <c r="J23" s="67">
        <f t="shared" si="1"/>
        <v>3082</v>
      </c>
      <c r="K23" s="67">
        <f t="shared" si="1"/>
        <v>5967</v>
      </c>
      <c r="L23" s="67">
        <f t="shared" si="1"/>
        <v>3631.0000000000018</v>
      </c>
      <c r="M23" s="67">
        <f t="shared" si="1"/>
        <v>3190.0000000000018</v>
      </c>
      <c r="N23" s="67">
        <f t="shared" si="1"/>
        <v>3301.0000000000018</v>
      </c>
      <c r="O23" s="67">
        <f t="shared" si="1"/>
        <v>3867.6249999999982</v>
      </c>
      <c r="P23" s="67">
        <f t="shared" si="1"/>
        <v>6637.9999999999982</v>
      </c>
      <c r="Q23" s="67">
        <f t="shared" si="1"/>
        <v>4408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29194.308342011995</v>
      </c>
      <c r="D25" s="67">
        <f t="shared" si="2"/>
        <v>42134.596578092547</v>
      </c>
      <c r="E25" s="67">
        <f t="shared" si="2"/>
        <v>35573.02461132477</v>
      </c>
      <c r="F25" s="67">
        <f t="shared" si="2"/>
        <v>50191.134171999525</v>
      </c>
      <c r="G25" s="67">
        <f t="shared" si="2"/>
        <v>69484.471731970785</v>
      </c>
      <c r="H25" s="67">
        <f t="shared" si="2"/>
        <v>70335.482049788363</v>
      </c>
      <c r="I25" s="67">
        <f t="shared" si="2"/>
        <v>21087.038607393144</v>
      </c>
      <c r="J25" s="67">
        <f t="shared" si="2"/>
        <v>21048.21316016333</v>
      </c>
      <c r="K25" s="67">
        <f t="shared" si="2"/>
        <v>22266.266836057039</v>
      </c>
      <c r="L25" s="67">
        <f t="shared" si="2"/>
        <v>17984.899159716289</v>
      </c>
      <c r="M25" s="67">
        <f t="shared" si="2"/>
        <v>18501.945237608023</v>
      </c>
      <c r="N25" s="67">
        <f t="shared" si="2"/>
        <v>9702</v>
      </c>
      <c r="O25" s="67">
        <f t="shared" si="2"/>
        <v>930.99999999999272</v>
      </c>
      <c r="P25" s="67">
        <f t="shared" si="2"/>
        <v>11910.921389767871</v>
      </c>
      <c r="Q25" s="67">
        <f t="shared" si="2"/>
        <v>3631</v>
      </c>
    </row>
    <row r="26" spans="1:17" ht="12" customHeight="1" x14ac:dyDescent="0.25">
      <c r="A26" s="23" t="s">
        <v>143</v>
      </c>
      <c r="B26" s="67"/>
      <c r="C26" s="67">
        <f t="shared" si="2"/>
        <v>110.59093380884428</v>
      </c>
      <c r="D26" s="67">
        <f t="shared" si="2"/>
        <v>80.25</v>
      </c>
      <c r="E26" s="67">
        <f t="shared" si="2"/>
        <v>165.12806556302007</v>
      </c>
      <c r="F26" s="67">
        <f t="shared" si="2"/>
        <v>136.90714155537808</v>
      </c>
      <c r="G26" s="67">
        <f t="shared" si="2"/>
        <v>89.528268029147057</v>
      </c>
      <c r="H26" s="67">
        <f t="shared" si="2"/>
        <v>533.51795021165913</v>
      </c>
      <c r="I26" s="67">
        <f t="shared" si="2"/>
        <v>180.64889260683299</v>
      </c>
      <c r="J26" s="67">
        <f t="shared" si="2"/>
        <v>219.47433983666724</v>
      </c>
      <c r="K26" s="67">
        <f t="shared" si="2"/>
        <v>612.41031100491136</v>
      </c>
      <c r="L26" s="67">
        <f t="shared" si="2"/>
        <v>1043.1734854596566</v>
      </c>
      <c r="M26" s="67">
        <f t="shared" si="2"/>
        <v>996.30476239197742</v>
      </c>
      <c r="N26" s="67">
        <f t="shared" si="2"/>
        <v>6</v>
      </c>
      <c r="O26" s="67">
        <f t="shared" si="2"/>
        <v>18.999999999996362</v>
      </c>
      <c r="P26" s="67">
        <f t="shared" si="2"/>
        <v>543.00000000000273</v>
      </c>
      <c r="Q26" s="67">
        <f t="shared" si="2"/>
        <v>64</v>
      </c>
    </row>
    <row r="27" spans="1:17" ht="12" customHeight="1" x14ac:dyDescent="0.25">
      <c r="A27" s="23" t="s">
        <v>142</v>
      </c>
      <c r="B27" s="67"/>
      <c r="C27" s="67">
        <f t="shared" si="2"/>
        <v>283.5</v>
      </c>
      <c r="D27" s="67">
        <f t="shared" si="2"/>
        <v>374.75323761261279</v>
      </c>
      <c r="E27" s="67">
        <f t="shared" si="2"/>
        <v>3391.079537734011</v>
      </c>
      <c r="F27" s="67">
        <f t="shared" si="2"/>
        <v>786.00000000000182</v>
      </c>
      <c r="G27" s="67">
        <f t="shared" si="2"/>
        <v>950</v>
      </c>
      <c r="H27" s="67">
        <f t="shared" si="2"/>
        <v>63</v>
      </c>
      <c r="I27" s="67">
        <f t="shared" si="2"/>
        <v>5830.9940483766659</v>
      </c>
      <c r="J27" s="67">
        <f t="shared" si="2"/>
        <v>8331.007504261459</v>
      </c>
      <c r="K27" s="67">
        <f t="shared" si="2"/>
        <v>9366.739647061926</v>
      </c>
      <c r="L27" s="67">
        <f t="shared" si="2"/>
        <v>3919.6186969958826</v>
      </c>
      <c r="M27" s="67">
        <f t="shared" si="2"/>
        <v>1302.9999999999991</v>
      </c>
      <c r="N27" s="67">
        <f t="shared" si="2"/>
        <v>2844</v>
      </c>
      <c r="O27" s="67">
        <f t="shared" si="2"/>
        <v>371.99999999999955</v>
      </c>
      <c r="P27" s="67">
        <f t="shared" si="2"/>
        <v>374</v>
      </c>
      <c r="Q27" s="67">
        <f t="shared" si="2"/>
        <v>172.00000000000023</v>
      </c>
    </row>
    <row r="28" spans="1:17" ht="12" customHeight="1" x14ac:dyDescent="0.25">
      <c r="A28" s="23" t="s">
        <v>141</v>
      </c>
      <c r="B28" s="67"/>
      <c r="C28" s="67">
        <f t="shared" si="2"/>
        <v>15</v>
      </c>
      <c r="D28" s="67">
        <f t="shared" si="2"/>
        <v>4.218046171170954</v>
      </c>
      <c r="E28" s="67">
        <f t="shared" si="2"/>
        <v>17.135639153781227</v>
      </c>
      <c r="F28" s="67">
        <f t="shared" si="2"/>
        <v>6.1106675275368616E-13</v>
      </c>
      <c r="G28" s="67">
        <f t="shared" si="2"/>
        <v>0</v>
      </c>
      <c r="H28" s="67">
        <f t="shared" si="2"/>
        <v>3.0695446184836328E-12</v>
      </c>
      <c r="I28" s="67">
        <f t="shared" si="2"/>
        <v>123.75695070421051</v>
      </c>
      <c r="J28" s="67">
        <f t="shared" si="2"/>
        <v>207</v>
      </c>
      <c r="K28" s="67">
        <f t="shared" si="2"/>
        <v>263.99999999999994</v>
      </c>
      <c r="L28" s="67">
        <f t="shared" si="2"/>
        <v>59.770317544465797</v>
      </c>
      <c r="M28" s="67">
        <f t="shared" si="2"/>
        <v>59.999999999999943</v>
      </c>
      <c r="N28" s="67">
        <f t="shared" si="2"/>
        <v>148</v>
      </c>
      <c r="O28" s="67">
        <f t="shared" si="2"/>
        <v>36.999999999999972</v>
      </c>
      <c r="P28" s="67">
        <f t="shared" si="2"/>
        <v>45</v>
      </c>
      <c r="Q28" s="67">
        <f t="shared" si="2"/>
        <v>6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23827.461188018991</v>
      </c>
      <c r="D30" s="67">
        <f t="shared" si="3"/>
        <v>39987</v>
      </c>
      <c r="E30" s="67">
        <f t="shared" si="3"/>
        <v>20286.594730268844</v>
      </c>
      <c r="F30" s="67">
        <f t="shared" si="3"/>
        <v>35342.000000000029</v>
      </c>
      <c r="G30" s="67">
        <f t="shared" si="3"/>
        <v>41385</v>
      </c>
      <c r="H30" s="67">
        <f t="shared" si="3"/>
        <v>44927.999999999978</v>
      </c>
      <c r="I30" s="67">
        <f t="shared" si="3"/>
        <v>19744.499999999993</v>
      </c>
      <c r="J30" s="67">
        <f t="shared" si="3"/>
        <v>16279.281572883163</v>
      </c>
      <c r="K30" s="67">
        <f t="shared" si="3"/>
        <v>24622.237272991428</v>
      </c>
      <c r="L30" s="67">
        <f t="shared" si="3"/>
        <v>8717.6019200533847</v>
      </c>
      <c r="M30" s="67">
        <f t="shared" si="3"/>
        <v>25433.999999999989</v>
      </c>
      <c r="N30" s="67">
        <f t="shared" si="3"/>
        <v>5475.0212043248757</v>
      </c>
      <c r="O30" s="67">
        <f t="shared" si="3"/>
        <v>930.99999999999272</v>
      </c>
      <c r="P30" s="67">
        <f t="shared" si="3"/>
        <v>6385.2654541374322</v>
      </c>
      <c r="Q30" s="67">
        <f t="shared" si="3"/>
        <v>1923.3106736915652</v>
      </c>
    </row>
    <row r="31" spans="1:17" ht="12" customHeight="1" x14ac:dyDescent="0.25">
      <c r="A31" s="29" t="s">
        <v>140</v>
      </c>
      <c r="B31" s="83"/>
      <c r="C31" s="83">
        <f t="shared" si="3"/>
        <v>12157.5</v>
      </c>
      <c r="D31" s="83">
        <f t="shared" si="3"/>
        <v>16209.625</v>
      </c>
      <c r="E31" s="83">
        <f t="shared" si="3"/>
        <v>25403.407230268858</v>
      </c>
      <c r="F31" s="83">
        <f t="shared" si="3"/>
        <v>15526.000000000015</v>
      </c>
      <c r="G31" s="83">
        <f t="shared" si="3"/>
        <v>28189</v>
      </c>
      <c r="H31" s="83">
        <f t="shared" si="3"/>
        <v>25941.000000000015</v>
      </c>
      <c r="I31" s="83">
        <f t="shared" si="3"/>
        <v>12157.499999999985</v>
      </c>
      <c r="J31" s="83">
        <f t="shared" si="3"/>
        <v>22003.182012089295</v>
      </c>
      <c r="K31" s="83">
        <f t="shared" si="3"/>
        <v>20853.700227008558</v>
      </c>
      <c r="L31" s="83">
        <f t="shared" si="3"/>
        <v>15243.23598545968</v>
      </c>
      <c r="M31" s="83">
        <f t="shared" si="3"/>
        <v>3103.4727600544429</v>
      </c>
      <c r="N31" s="83">
        <f t="shared" si="3"/>
        <v>6543.9999999999964</v>
      </c>
      <c r="O31" s="83">
        <f t="shared" si="3"/>
        <v>777.99999999999636</v>
      </c>
      <c r="P31" s="83">
        <f t="shared" si="3"/>
        <v>6813.0000000000073</v>
      </c>
      <c r="Q31" s="83">
        <f t="shared" si="3"/>
        <v>2420.0000000000036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21339.6875</v>
      </c>
      <c r="D35" s="67">
        <f>RES_hhdet_in!D$163</f>
        <v>0</v>
      </c>
      <c r="E35" s="67">
        <f>RES_hhdet_in!E$163</f>
        <v>8936.6875</v>
      </c>
      <c r="F35" s="67">
        <f>RES_hhdet_in!F$163</f>
        <v>0</v>
      </c>
      <c r="G35" s="67">
        <f>RES_hhdet_in!G$163</f>
        <v>0</v>
      </c>
      <c r="H35" s="67">
        <f>RES_hhdet_in!H$163</f>
        <v>0</v>
      </c>
      <c r="I35" s="67">
        <f>RES_hhdet_in!I$163</f>
        <v>14815.6875</v>
      </c>
      <c r="J35" s="67">
        <f>RES_hhdet_in!J$163</f>
        <v>19105.6875</v>
      </c>
      <c r="K35" s="67">
        <f>RES_hhdet_in!K$163</f>
        <v>19919.6875</v>
      </c>
      <c r="L35" s="67">
        <f>RES_hhdet_in!L$163</f>
        <v>2868.5625</v>
      </c>
      <c r="M35" s="67">
        <f>RES_hhdet_in!M$163</f>
        <v>0</v>
      </c>
      <c r="N35" s="67">
        <f>RES_hhdet_in!N$163</f>
        <v>0</v>
      </c>
      <c r="O35" s="67">
        <f>RES_hhdet_in!O$163</f>
        <v>0</v>
      </c>
      <c r="P35" s="67">
        <f>RES_hhdet_in!P$163</f>
        <v>0</v>
      </c>
      <c r="Q35" s="67">
        <f>RES_hhdet_in!Q$163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5967</v>
      </c>
      <c r="D37" s="67">
        <f>RES_hhdet_in!D$165</f>
        <v>3631</v>
      </c>
      <c r="E37" s="67">
        <f>RES_hhdet_in!E$165</f>
        <v>4628.5</v>
      </c>
      <c r="F37" s="67">
        <f>RES_hhdet_in!F$165</f>
        <v>3289</v>
      </c>
      <c r="G37" s="67">
        <f>RES_hhdet_in!G$165</f>
        <v>2657</v>
      </c>
      <c r="H37" s="67">
        <f>RES_hhdet_in!H$165</f>
        <v>1831</v>
      </c>
      <c r="I37" s="67">
        <f>RES_hhdet_in!I$165</f>
        <v>2625.25</v>
      </c>
      <c r="J37" s="67">
        <f>RES_hhdet_in!J$165</f>
        <v>3519</v>
      </c>
      <c r="K37" s="67">
        <f>RES_hhdet_in!K$165</f>
        <v>6285</v>
      </c>
      <c r="L37" s="67">
        <f>RES_hhdet_in!L$165</f>
        <v>1856</v>
      </c>
      <c r="M37" s="67">
        <f>RES_hhdet_in!M$165</f>
        <v>5507.0000000000009</v>
      </c>
      <c r="N37" s="67">
        <f>RES_hhdet_in!N$165</f>
        <v>3909.0000000000005</v>
      </c>
      <c r="O37" s="67">
        <f>RES_hhdet_in!O$165</f>
        <v>4939.625</v>
      </c>
      <c r="P37" s="67">
        <f>RES_hhdet_in!P$165</f>
        <v>3992</v>
      </c>
      <c r="Q37" s="67">
        <f>RES_hhdet_in!Q$165</f>
        <v>3638.9375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20233.308342012002</v>
      </c>
      <c r="D39" s="67">
        <f>RES_hhdet_in!D$167</f>
        <v>1939.5965780925742</v>
      </c>
      <c r="E39" s="67">
        <f>RES_hhdet_in!E$167</f>
        <v>24012.024611324763</v>
      </c>
      <c r="F39" s="67">
        <f>RES_hhdet_in!F$167</f>
        <v>239.13417199946741</v>
      </c>
      <c r="G39" s="67">
        <f>RES_hhdet_in!G$167</f>
        <v>814.47173197085067</v>
      </c>
      <c r="H39" s="67">
        <f>RES_hhdet_in!H$167</f>
        <v>33.482049788345122</v>
      </c>
      <c r="I39" s="67">
        <f>RES_hhdet_in!I$167</f>
        <v>14230.038607393166</v>
      </c>
      <c r="J39" s="67">
        <f>RES_hhdet_in!J$167</f>
        <v>18451.213160163334</v>
      </c>
      <c r="K39" s="67">
        <f>RES_hhdet_in!K$167</f>
        <v>20498.266836057017</v>
      </c>
      <c r="L39" s="67">
        <f>RES_hhdet_in!L$167</f>
        <v>4180.8991597162785</v>
      </c>
      <c r="M39" s="67">
        <f>RES_hhdet_in!M$167</f>
        <v>17790.945237608023</v>
      </c>
      <c r="N39" s="67">
        <f>RES_hhdet_in!N$167</f>
        <v>2993.0000000000005</v>
      </c>
      <c r="O39" s="67">
        <f>RES_hhdet_in!O$167</f>
        <v>93.000000000000881</v>
      </c>
      <c r="P39" s="67">
        <f>RES_hhdet_in!P$167</f>
        <v>589.92138976787965</v>
      </c>
      <c r="Q39" s="67">
        <f>RES_hhdet_in!Q$167</f>
        <v>242</v>
      </c>
    </row>
    <row r="40" spans="1:17" ht="12" customHeight="1" x14ac:dyDescent="0.25">
      <c r="A40" s="23" t="s">
        <v>143</v>
      </c>
      <c r="B40" s="67"/>
      <c r="C40" s="67">
        <f>RES_hhdet_in!C$168</f>
        <v>188.59093380884576</v>
      </c>
      <c r="D40" s="67">
        <f>RES_hhdet_in!D$168</f>
        <v>71.249999999999858</v>
      </c>
      <c r="E40" s="67">
        <f>RES_hhdet_in!E$168</f>
        <v>284.12806556301518</v>
      </c>
      <c r="F40" s="67">
        <f>RES_hhdet_in!F$168</f>
        <v>1.9071415553810369</v>
      </c>
      <c r="G40" s="67">
        <f>RES_hhdet_in!G$168</f>
        <v>108.52826802914848</v>
      </c>
      <c r="H40" s="67">
        <f>RES_hhdet_in!H$168</f>
        <v>0.51795021165793931</v>
      </c>
      <c r="I40" s="67">
        <f>RES_hhdet_in!I$168</f>
        <v>649.64889260683299</v>
      </c>
      <c r="J40" s="67">
        <f>RES_hhdet_in!J$168</f>
        <v>624.47433983666713</v>
      </c>
      <c r="K40" s="67">
        <f>RES_hhdet_in!K$168</f>
        <v>1137.4103110049132</v>
      </c>
      <c r="L40" s="67">
        <f>RES_hhdet_in!L$168</f>
        <v>1680.1734854596543</v>
      </c>
      <c r="M40" s="67">
        <f>RES_hhdet_in!M$168</f>
        <v>1083.3047623919783</v>
      </c>
      <c r="N40" s="67">
        <f>RES_hhdet_in!N$168</f>
        <v>0</v>
      </c>
      <c r="O40" s="67">
        <f>RES_hhdet_in!O$168</f>
        <v>308</v>
      </c>
      <c r="P40" s="67">
        <f>RES_hhdet_in!P$168</f>
        <v>0</v>
      </c>
      <c r="Q40" s="67">
        <f>RES_hhdet_in!Q$168</f>
        <v>0</v>
      </c>
    </row>
    <row r="41" spans="1:17" ht="12" customHeight="1" x14ac:dyDescent="0.25">
      <c r="A41" s="23" t="s">
        <v>142</v>
      </c>
      <c r="B41" s="67"/>
      <c r="C41" s="67">
        <f>RES_hhdet_in!C$171</f>
        <v>9188.5000000000146</v>
      </c>
      <c r="D41" s="67">
        <f>RES_hhdet_in!D$171</f>
        <v>801.75323761261257</v>
      </c>
      <c r="E41" s="67">
        <f>RES_hhdet_in!E$171</f>
        <v>2500.0795377339964</v>
      </c>
      <c r="F41" s="67">
        <f>RES_hhdet_in!F$171</f>
        <v>0</v>
      </c>
      <c r="G41" s="67">
        <f>RES_hhdet_in!G$171</f>
        <v>0</v>
      </c>
      <c r="H41" s="67">
        <f>RES_hhdet_in!H$171</f>
        <v>0</v>
      </c>
      <c r="I41" s="67">
        <f>RES_hhdet_in!I$171</f>
        <v>5699.9940483766677</v>
      </c>
      <c r="J41" s="67">
        <f>RES_hhdet_in!J$171</f>
        <v>8304.007504261459</v>
      </c>
      <c r="K41" s="67">
        <f>RES_hhdet_in!K$171</f>
        <v>9194.7396470619296</v>
      </c>
      <c r="L41" s="67">
        <f>RES_hhdet_in!L$171</f>
        <v>1107.6186969958799</v>
      </c>
      <c r="M41" s="67">
        <f>RES_hhdet_in!M$171</f>
        <v>0</v>
      </c>
      <c r="N41" s="67">
        <f>RES_hhdet_in!N$171</f>
        <v>0</v>
      </c>
      <c r="O41" s="67">
        <f>RES_hhdet_in!O$171</f>
        <v>0</v>
      </c>
      <c r="P41" s="67">
        <f>RES_hhdet_in!P$171</f>
        <v>0</v>
      </c>
      <c r="Q41" s="67">
        <f>RES_hhdet_in!Q$171</f>
        <v>0</v>
      </c>
    </row>
    <row r="42" spans="1:17" ht="12" customHeight="1" x14ac:dyDescent="0.25">
      <c r="A42" s="23" t="s">
        <v>141</v>
      </c>
      <c r="B42" s="67"/>
      <c r="C42" s="67">
        <f>RES_hhdet_in!C$172</f>
        <v>65</v>
      </c>
      <c r="D42" s="67">
        <f>RES_hhdet_in!D$172</f>
        <v>16.218046171171196</v>
      </c>
      <c r="E42" s="67">
        <f>RES_hhdet_in!E$172</f>
        <v>19.135639153780989</v>
      </c>
      <c r="F42" s="67">
        <f>RES_hhdet_in!F$172</f>
        <v>5</v>
      </c>
      <c r="G42" s="67">
        <f>RES_hhdet_in!G$172</f>
        <v>27.000000000000842</v>
      </c>
      <c r="H42" s="67">
        <f>RES_hhdet_in!H$172</f>
        <v>29</v>
      </c>
      <c r="I42" s="67">
        <f>RES_hhdet_in!I$172</f>
        <v>190.75695070421335</v>
      </c>
      <c r="J42" s="67">
        <f>RES_hhdet_in!J$172</f>
        <v>264</v>
      </c>
      <c r="K42" s="67">
        <f>RES_hhdet_in!K$172</f>
        <v>331.00000000000006</v>
      </c>
      <c r="L42" s="67">
        <f>RES_hhdet_in!L$172</f>
        <v>80.770317544465698</v>
      </c>
      <c r="M42" s="67">
        <f>RES_hhdet_in!M$172</f>
        <v>0</v>
      </c>
      <c r="N42" s="67">
        <f>RES_hhdet_in!N$172</f>
        <v>5.0000000000000009</v>
      </c>
      <c r="O42" s="67">
        <f>RES_hhdet_in!O$172</f>
        <v>27</v>
      </c>
      <c r="P42" s="67">
        <f>RES_hhdet_in!P$172</f>
        <v>29</v>
      </c>
      <c r="Q42" s="67">
        <f>RES_hhdet_in!Q$172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7607.4611880189796</v>
      </c>
      <c r="D44" s="67">
        <f>RES_hhdet_in!D$176</f>
        <v>0</v>
      </c>
      <c r="E44" s="67">
        <f>RES_hhdet_in!E$176</f>
        <v>28184.59473026884</v>
      </c>
      <c r="F44" s="67">
        <f>RES_hhdet_in!F$176</f>
        <v>0</v>
      </c>
      <c r="G44" s="67">
        <f>RES_hhdet_in!G$176</f>
        <v>0</v>
      </c>
      <c r="H44" s="67">
        <f>RES_hhdet_in!H$176</f>
        <v>0</v>
      </c>
      <c r="I44" s="67">
        <f>RES_hhdet_in!I$176</f>
        <v>9951.5000000000018</v>
      </c>
      <c r="J44" s="67">
        <f>RES_hhdet_in!J$176</f>
        <v>24443.281572883167</v>
      </c>
      <c r="K44" s="67">
        <f>RES_hhdet_in!K$176</f>
        <v>24493.237272991435</v>
      </c>
      <c r="L44" s="67">
        <f>RES_hhdet_in!L$176</f>
        <v>3431.6019200533697</v>
      </c>
      <c r="M44" s="67">
        <f>RES_hhdet_in!M$176</f>
        <v>22643</v>
      </c>
      <c r="N44" s="67">
        <f>RES_hhdet_in!N$176</f>
        <v>2317.0212043248684</v>
      </c>
      <c r="O44" s="67">
        <f>RES_hhdet_in!O$176</f>
        <v>778</v>
      </c>
      <c r="P44" s="67">
        <f>RES_hhdet_in!P$176</f>
        <v>944.26545413742861</v>
      </c>
      <c r="Q44" s="67">
        <f>RES_hhdet_in!Q$176</f>
        <v>712.31067369156517</v>
      </c>
    </row>
    <row r="45" spans="1:17" ht="12" customHeight="1" x14ac:dyDescent="0.25">
      <c r="A45" s="29" t="s">
        <v>140</v>
      </c>
      <c r="B45" s="83"/>
      <c r="C45" s="83">
        <f>RES_hhdet_in!C$177</f>
        <v>28449.50000000004</v>
      </c>
      <c r="D45" s="83">
        <f>RES_hhdet_in!D$177</f>
        <v>16431.625</v>
      </c>
      <c r="E45" s="83">
        <f>RES_hhdet_in!E$177</f>
        <v>5174.4072302688401</v>
      </c>
      <c r="F45" s="83">
        <f>RES_hhdet_in!F$177</f>
        <v>0</v>
      </c>
      <c r="G45" s="83">
        <f>RES_hhdet_in!G$177</f>
        <v>0</v>
      </c>
      <c r="H45" s="83">
        <f>RES_hhdet_in!H$177</f>
        <v>0</v>
      </c>
      <c r="I45" s="83">
        <f>RES_hhdet_in!I$177</f>
        <v>15498.5</v>
      </c>
      <c r="J45" s="83">
        <f>RES_hhdet_in!J$177</f>
        <v>11677.182012089293</v>
      </c>
      <c r="K45" s="83">
        <f>RES_hhdet_in!K$177</f>
        <v>19634.700227008565</v>
      </c>
      <c r="L45" s="83">
        <f>RES_hhdet_in!L$177</f>
        <v>4571.2359854596543</v>
      </c>
      <c r="M45" s="83">
        <f>RES_hhdet_in!M$177</f>
        <v>3907.4727600544625</v>
      </c>
      <c r="N45" s="83">
        <f>RES_hhdet_in!N$177</f>
        <v>3.637978807091713E-12</v>
      </c>
      <c r="O45" s="83">
        <f>RES_hhdet_in!O$177</f>
        <v>3.637978807091713E-12</v>
      </c>
      <c r="P45" s="83">
        <f>RES_hhdet_in!P$177</f>
        <v>3.637978807091713E-12</v>
      </c>
      <c r="Q45" s="83">
        <f>RES_hhdet_in!Q$177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8346.2428373318216</v>
      </c>
      <c r="D49" s="67">
        <f>RES_hhdet_in_new!D$163</f>
        <v>0</v>
      </c>
      <c r="E49" s="67">
        <f>RES_hhdet_in_new!E$163</f>
        <v>2505.7554778746071</v>
      </c>
      <c r="F49" s="67">
        <f>RES_hhdet_in_new!F$163</f>
        <v>0</v>
      </c>
      <c r="G49" s="67">
        <f>RES_hhdet_in_new!G$163</f>
        <v>0</v>
      </c>
      <c r="H49" s="67">
        <f>RES_hhdet_in_new!H$163</f>
        <v>0</v>
      </c>
      <c r="I49" s="67">
        <f>RES_hhdet_in_new!I$163</f>
        <v>5890.7509990808812</v>
      </c>
      <c r="J49" s="67">
        <f>RES_hhdet_in_new!J$163</f>
        <v>8568.007504261459</v>
      </c>
      <c r="K49" s="67">
        <f>RES_hhdet_in_new!K$163</f>
        <v>9525.7396470619296</v>
      </c>
      <c r="L49" s="67">
        <f>RES_hhdet_in_new!L$163</f>
        <v>1188.3890145403452</v>
      </c>
      <c r="M49" s="67">
        <f>RES_hhdet_in_new!M$163</f>
        <v>0</v>
      </c>
      <c r="N49" s="67">
        <f>RES_hhdet_in_new!N$163</f>
        <v>0</v>
      </c>
      <c r="O49" s="67">
        <f>RES_hhdet_in_new!O$163</f>
        <v>0</v>
      </c>
      <c r="P49" s="67">
        <f>RES_hhdet_in_new!P$163</f>
        <v>0</v>
      </c>
      <c r="Q49" s="67">
        <f>RES_hhdet_in_new!Q$163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2334</v>
      </c>
      <c r="D51" s="67">
        <f>RES_hhdet_in_new!D$165</f>
        <v>0</v>
      </c>
      <c r="E51" s="67">
        <f>RES_hhdet_in_new!E$165</f>
        <v>894</v>
      </c>
      <c r="F51" s="67">
        <f>RES_hhdet_in_new!F$165</f>
        <v>0</v>
      </c>
      <c r="G51" s="67">
        <f>RES_hhdet_in_new!G$165</f>
        <v>0</v>
      </c>
      <c r="H51" s="67">
        <f>RES_hhdet_in_new!H$165</f>
        <v>0</v>
      </c>
      <c r="I51" s="67">
        <f>RES_hhdet_in_new!I$165</f>
        <v>274</v>
      </c>
      <c r="J51" s="67">
        <f>RES_hhdet_in_new!J$165</f>
        <v>196</v>
      </c>
      <c r="K51" s="67">
        <f>RES_hhdet_in_new!K$165</f>
        <v>3006.0000000000005</v>
      </c>
      <c r="L51" s="67">
        <f>RES_hhdet_in_new!L$165</f>
        <v>768.99999999999989</v>
      </c>
      <c r="M51" s="67">
        <f>RES_hhdet_in_new!M$165</f>
        <v>0</v>
      </c>
      <c r="N51" s="67">
        <f>RES_hhdet_in_new!N$165</f>
        <v>0</v>
      </c>
      <c r="O51" s="67">
        <f>RES_hhdet_in_new!O$165</f>
        <v>0</v>
      </c>
      <c r="P51" s="67">
        <f>RES_hhdet_in_new!P$165</f>
        <v>0</v>
      </c>
      <c r="Q51" s="67">
        <f>RES_hhdet_in_new!Q$165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8281.2428373318216</v>
      </c>
      <c r="D55" s="67">
        <f>RES_hhdet_in_new!D$171</f>
        <v>0</v>
      </c>
      <c r="E55" s="67">
        <f>RES_hhdet_in_new!E$171</f>
        <v>2486.619838720826</v>
      </c>
      <c r="F55" s="67">
        <f>RES_hhdet_in_new!F$171</f>
        <v>0</v>
      </c>
      <c r="G55" s="67">
        <f>RES_hhdet_in_new!G$171</f>
        <v>0</v>
      </c>
      <c r="H55" s="67">
        <f>RES_hhdet_in_new!H$171</f>
        <v>0</v>
      </c>
      <c r="I55" s="67">
        <f>RES_hhdet_in_new!I$171</f>
        <v>5699.9940483766677</v>
      </c>
      <c r="J55" s="67">
        <f>RES_hhdet_in_new!J$171</f>
        <v>8304.007504261459</v>
      </c>
      <c r="K55" s="67">
        <f>RES_hhdet_in_new!K$171</f>
        <v>9194.7396470619296</v>
      </c>
      <c r="L55" s="67">
        <f>RES_hhdet_in_new!L$171</f>
        <v>1107.6186969958796</v>
      </c>
      <c r="M55" s="67">
        <f>RES_hhdet_in_new!M$171</f>
        <v>0</v>
      </c>
      <c r="N55" s="67">
        <f>RES_hhdet_in_new!N$171</f>
        <v>0</v>
      </c>
      <c r="O55" s="67">
        <f>RES_hhdet_in_new!O$171</f>
        <v>0</v>
      </c>
      <c r="P55" s="67">
        <f>RES_hhdet_in_new!P$171</f>
        <v>0</v>
      </c>
      <c r="Q55" s="67">
        <f>RES_hhdet_in_new!Q$171</f>
        <v>0</v>
      </c>
    </row>
    <row r="56" spans="1:17" ht="12" customHeight="1" x14ac:dyDescent="0.25">
      <c r="A56" s="148" t="s">
        <v>141</v>
      </c>
      <c r="B56" s="67"/>
      <c r="C56" s="67">
        <f>RES_hhdet_in_new!C$172</f>
        <v>65</v>
      </c>
      <c r="D56" s="67">
        <f>RES_hhdet_in_new!D$172</f>
        <v>0</v>
      </c>
      <c r="E56" s="67">
        <f>RES_hhdet_in_new!E$172</f>
        <v>19.135639153780989</v>
      </c>
      <c r="F56" s="67">
        <f>RES_hhdet_in_new!F$172</f>
        <v>0</v>
      </c>
      <c r="G56" s="67">
        <f>RES_hhdet_in_new!G$172</f>
        <v>0</v>
      </c>
      <c r="H56" s="67">
        <f>RES_hhdet_in_new!H$172</f>
        <v>0</v>
      </c>
      <c r="I56" s="67">
        <f>RES_hhdet_in_new!I$172</f>
        <v>190.75695070421335</v>
      </c>
      <c r="J56" s="67">
        <f>RES_hhdet_in_new!J$172</f>
        <v>264</v>
      </c>
      <c r="K56" s="67">
        <f>RES_hhdet_in_new!K$172</f>
        <v>331.00000000000006</v>
      </c>
      <c r="L56" s="67">
        <f>RES_hhdet_in_new!L$172</f>
        <v>80.770317544465684</v>
      </c>
      <c r="M56" s="67">
        <f>RES_hhdet_in_new!M$172</f>
        <v>0</v>
      </c>
      <c r="N56" s="67">
        <f>RES_hhdet_in_new!N$172</f>
        <v>0</v>
      </c>
      <c r="O56" s="67">
        <f>RES_hhdet_in_new!O$172</f>
        <v>0</v>
      </c>
      <c r="P56" s="67">
        <f>RES_hhdet_in_new!P$172</f>
        <v>0</v>
      </c>
      <c r="Q56" s="67">
        <f>RES_hhdet_in_new!Q$172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8346.2428373318216</v>
      </c>
      <c r="D59" s="83">
        <f>RES_hhdet_in_new!D$177</f>
        <v>0</v>
      </c>
      <c r="E59" s="83">
        <f>RES_hhdet_in_new!E$177</f>
        <v>2505.7554778746071</v>
      </c>
      <c r="F59" s="83">
        <f>RES_hhdet_in_new!F$177</f>
        <v>0</v>
      </c>
      <c r="G59" s="83">
        <f>RES_hhdet_in_new!G$177</f>
        <v>0</v>
      </c>
      <c r="H59" s="83">
        <f>RES_hhdet_in_new!H$177</f>
        <v>0</v>
      </c>
      <c r="I59" s="83">
        <f>RES_hhdet_in_new!I$177</f>
        <v>5890.7509990808812</v>
      </c>
      <c r="J59" s="83">
        <f>RES_hhdet_in_new!J$177</f>
        <v>8568.007504261459</v>
      </c>
      <c r="K59" s="83">
        <f>RES_hhdet_in_new!K$177</f>
        <v>9525.7396470619296</v>
      </c>
      <c r="L59" s="83">
        <f>RES_hhdet_in_new!L$177</f>
        <v>1188.3890145403454</v>
      </c>
      <c r="M59" s="83">
        <f>RES_hhdet_in_new!M$177</f>
        <v>0</v>
      </c>
      <c r="N59" s="83">
        <f>RES_hhdet_in_new!N$177</f>
        <v>0</v>
      </c>
      <c r="O59" s="83">
        <f>RES_hhdet_in_new!O$177</f>
        <v>0</v>
      </c>
      <c r="P59" s="83">
        <f>RES_hhdet_in_new!P$177</f>
        <v>0</v>
      </c>
      <c r="Q59" s="83">
        <f>RES_hhdet_in_new!Q$177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12993.444662668178</v>
      </c>
      <c r="D63" s="67">
        <f t="shared" ref="D63:Q63" si="4">D35-D49</f>
        <v>0</v>
      </c>
      <c r="E63" s="67">
        <f t="shared" si="4"/>
        <v>6430.9320221253929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8924.9365009191188</v>
      </c>
      <c r="J63" s="67">
        <f t="shared" si="4"/>
        <v>10537.679995738541</v>
      </c>
      <c r="K63" s="67">
        <f t="shared" si="4"/>
        <v>10393.94785293807</v>
      </c>
      <c r="L63" s="67">
        <f t="shared" si="4"/>
        <v>1680.1734854596548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3633</v>
      </c>
      <c r="D65" s="67">
        <f t="shared" ref="D65:Q65" si="5">D37-D51</f>
        <v>3631</v>
      </c>
      <c r="E65" s="67">
        <f t="shared" si="5"/>
        <v>3734.5</v>
      </c>
      <c r="F65" s="67">
        <f t="shared" si="5"/>
        <v>3289</v>
      </c>
      <c r="G65" s="67">
        <f t="shared" si="5"/>
        <v>2657</v>
      </c>
      <c r="H65" s="67">
        <f t="shared" si="5"/>
        <v>1831</v>
      </c>
      <c r="I65" s="67">
        <f t="shared" si="5"/>
        <v>2351.25</v>
      </c>
      <c r="J65" s="67">
        <f t="shared" si="5"/>
        <v>3323</v>
      </c>
      <c r="K65" s="67">
        <f t="shared" si="5"/>
        <v>3278.9999999999995</v>
      </c>
      <c r="L65" s="67">
        <f t="shared" si="5"/>
        <v>1087</v>
      </c>
      <c r="M65" s="67">
        <f t="shared" si="5"/>
        <v>5507.0000000000009</v>
      </c>
      <c r="N65" s="67">
        <f t="shared" si="5"/>
        <v>3909.0000000000005</v>
      </c>
      <c r="O65" s="67">
        <f t="shared" si="5"/>
        <v>4939.625</v>
      </c>
      <c r="P65" s="67">
        <f t="shared" si="5"/>
        <v>3992</v>
      </c>
      <c r="Q65" s="67">
        <f t="shared" si="5"/>
        <v>3638.9375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20233.308342012002</v>
      </c>
      <c r="D67" s="67">
        <f t="shared" si="6"/>
        <v>1939.5965780925742</v>
      </c>
      <c r="E67" s="67">
        <f t="shared" si="6"/>
        <v>24012.024611324763</v>
      </c>
      <c r="F67" s="67">
        <f t="shared" si="6"/>
        <v>239.13417199946741</v>
      </c>
      <c r="G67" s="67">
        <f t="shared" si="6"/>
        <v>814.47173197085067</v>
      </c>
      <c r="H67" s="67">
        <f t="shared" si="6"/>
        <v>33.482049788345122</v>
      </c>
      <c r="I67" s="67">
        <f t="shared" si="6"/>
        <v>14230.038607393166</v>
      </c>
      <c r="J67" s="67">
        <f t="shared" si="6"/>
        <v>18451.213160163334</v>
      </c>
      <c r="K67" s="67">
        <f t="shared" si="6"/>
        <v>20498.266836057017</v>
      </c>
      <c r="L67" s="67">
        <f t="shared" si="6"/>
        <v>4180.8991597162785</v>
      </c>
      <c r="M67" s="67">
        <f t="shared" si="6"/>
        <v>17790.945237608023</v>
      </c>
      <c r="N67" s="67">
        <f t="shared" si="6"/>
        <v>2993.0000000000005</v>
      </c>
      <c r="O67" s="67">
        <f t="shared" si="6"/>
        <v>93.000000000000881</v>
      </c>
      <c r="P67" s="67">
        <f t="shared" si="6"/>
        <v>589.92138976787965</v>
      </c>
      <c r="Q67" s="67">
        <f t="shared" si="6"/>
        <v>242</v>
      </c>
    </row>
    <row r="68" spans="1:17" ht="12" customHeight="1" x14ac:dyDescent="0.25">
      <c r="A68" s="148" t="s">
        <v>143</v>
      </c>
      <c r="B68" s="67"/>
      <c r="C68" s="67">
        <f t="shared" si="6"/>
        <v>188.59093380884576</v>
      </c>
      <c r="D68" s="67">
        <f t="shared" si="6"/>
        <v>71.249999999999858</v>
      </c>
      <c r="E68" s="67">
        <f t="shared" si="6"/>
        <v>284.12806556301518</v>
      </c>
      <c r="F68" s="67">
        <f t="shared" si="6"/>
        <v>1.9071415553810369</v>
      </c>
      <c r="G68" s="67">
        <f t="shared" si="6"/>
        <v>108.52826802914848</v>
      </c>
      <c r="H68" s="67">
        <f t="shared" si="6"/>
        <v>0.51795021165793931</v>
      </c>
      <c r="I68" s="67">
        <f t="shared" si="6"/>
        <v>649.64889260683299</v>
      </c>
      <c r="J68" s="67">
        <f t="shared" si="6"/>
        <v>624.47433983666713</v>
      </c>
      <c r="K68" s="67">
        <f t="shared" si="6"/>
        <v>1137.4103110049132</v>
      </c>
      <c r="L68" s="67">
        <f t="shared" si="6"/>
        <v>1680.1734854596543</v>
      </c>
      <c r="M68" s="67">
        <f t="shared" si="6"/>
        <v>1083.3047623919783</v>
      </c>
      <c r="N68" s="67">
        <f t="shared" si="6"/>
        <v>0</v>
      </c>
      <c r="O68" s="67">
        <f t="shared" si="6"/>
        <v>308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907.2571626681929</v>
      </c>
      <c r="D69" s="67">
        <f t="shared" si="6"/>
        <v>801.75323761261257</v>
      </c>
      <c r="E69" s="67">
        <f t="shared" si="6"/>
        <v>13.459699013170393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16.218046171171196</v>
      </c>
      <c r="E70" s="67">
        <f t="shared" si="6"/>
        <v>0</v>
      </c>
      <c r="F70" s="67">
        <f t="shared" si="6"/>
        <v>5</v>
      </c>
      <c r="G70" s="67">
        <f t="shared" si="6"/>
        <v>27.000000000000842</v>
      </c>
      <c r="H70" s="67">
        <f t="shared" si="6"/>
        <v>29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5.0000000000000009</v>
      </c>
      <c r="O70" s="67">
        <f t="shared" si="6"/>
        <v>27</v>
      </c>
      <c r="P70" s="67">
        <f t="shared" si="6"/>
        <v>29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7607.4611880189796</v>
      </c>
      <c r="D72" s="67">
        <f t="shared" si="7"/>
        <v>0</v>
      </c>
      <c r="E72" s="67">
        <f t="shared" si="7"/>
        <v>28184.59473026884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9951.5000000000018</v>
      </c>
      <c r="J72" s="67">
        <f t="shared" si="7"/>
        <v>24443.281572883167</v>
      </c>
      <c r="K72" s="67">
        <f t="shared" si="7"/>
        <v>24493.237272991435</v>
      </c>
      <c r="L72" s="67">
        <f t="shared" si="7"/>
        <v>3431.6019200533697</v>
      </c>
      <c r="M72" s="67">
        <f t="shared" si="7"/>
        <v>22643</v>
      </c>
      <c r="N72" s="67">
        <f t="shared" si="7"/>
        <v>2317.0212043248684</v>
      </c>
      <c r="O72" s="67">
        <f t="shared" si="7"/>
        <v>778</v>
      </c>
      <c r="P72" s="67">
        <f t="shared" si="7"/>
        <v>944.26545413742861</v>
      </c>
      <c r="Q72" s="67">
        <f t="shared" si="7"/>
        <v>712.31067369156517</v>
      </c>
    </row>
    <row r="73" spans="1:17" ht="12" customHeight="1" x14ac:dyDescent="0.25">
      <c r="A73" s="159" t="s">
        <v>140</v>
      </c>
      <c r="B73" s="83"/>
      <c r="C73" s="83">
        <f t="shared" si="7"/>
        <v>20103.257162668218</v>
      </c>
      <c r="D73" s="83">
        <f t="shared" si="7"/>
        <v>16431.625</v>
      </c>
      <c r="E73" s="83">
        <f t="shared" si="7"/>
        <v>2668.651752394233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9607.7490009191188</v>
      </c>
      <c r="J73" s="83">
        <f t="shared" si="7"/>
        <v>3109.1745078278345</v>
      </c>
      <c r="K73" s="83">
        <f t="shared" si="7"/>
        <v>10108.960579946635</v>
      </c>
      <c r="L73" s="83">
        <f t="shared" si="7"/>
        <v>3382.8469709193087</v>
      </c>
      <c r="M73" s="83">
        <f t="shared" si="7"/>
        <v>3907.4727600544625</v>
      </c>
      <c r="N73" s="83">
        <f t="shared" si="7"/>
        <v>3.637978807091713E-12</v>
      </c>
      <c r="O73" s="83">
        <f t="shared" si="7"/>
        <v>3.637978807091713E-12</v>
      </c>
      <c r="P73" s="83">
        <f t="shared" si="7"/>
        <v>3.637978807091713E-12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0</v>
      </c>
      <c r="C79" s="80">
        <f>RES_hhdet_numvin!C163</f>
        <v>0</v>
      </c>
      <c r="D79" s="80">
        <f>RES_hhdet_numvin!D163</f>
        <v>0</v>
      </c>
      <c r="E79" s="80">
        <f>RES_hhdet_numvin!E163</f>
        <v>0</v>
      </c>
      <c r="F79" s="80">
        <f>RES_hhdet_numvin!F163</f>
        <v>0</v>
      </c>
      <c r="G79" s="80">
        <f>RES_hhdet_numvin!G163</f>
        <v>0</v>
      </c>
      <c r="H79" s="80">
        <f>RES_hhdet_numvin!H163</f>
        <v>0</v>
      </c>
      <c r="I79" s="80">
        <f>RES_hhdet_numvin!I163</f>
        <v>629.06250000000011</v>
      </c>
      <c r="J79" s="80">
        <f>RES_hhdet_numvin!J163</f>
        <v>19105.687500000004</v>
      </c>
      <c r="K79" s="80">
        <f>RES_hhdet_numvin!K163</f>
        <v>19919.687500000004</v>
      </c>
      <c r="L79" s="80">
        <f>RES_hhdet_numvin!L163</f>
        <v>2868.5625000000009</v>
      </c>
      <c r="M79" s="80">
        <f>RES_hhdet_numvin!M163</f>
        <v>0</v>
      </c>
      <c r="N79" s="80">
        <f>RES_hhdet_numvin!N163</f>
        <v>0</v>
      </c>
      <c r="O79" s="80">
        <f>RES_hhdet_numvin!O163</f>
        <v>0</v>
      </c>
      <c r="P79" s="80">
        <f>RES_hhdet_numvin!P163</f>
        <v>0</v>
      </c>
      <c r="Q79" s="80">
        <f>RES_hhdet_numvin!Q163</f>
        <v>0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274.00000000000006</v>
      </c>
      <c r="J81" s="80">
        <f>RES_hhdet_numvin!J165</f>
        <v>437.00000000000011</v>
      </c>
      <c r="K81" s="80">
        <f>RES_hhdet_numvin!K165</f>
        <v>8911.3750000000018</v>
      </c>
      <c r="L81" s="80">
        <f>RES_hhdet_numvin!L165</f>
        <v>2868.5625000000009</v>
      </c>
      <c r="M81" s="80">
        <f>RES_hhdet_numvin!M165</f>
        <v>0</v>
      </c>
      <c r="N81" s="80">
        <f>RES_hhdet_numvin!N165</f>
        <v>0</v>
      </c>
      <c r="O81" s="80">
        <f>RES_hhdet_numvin!O165</f>
        <v>0</v>
      </c>
      <c r="P81" s="80">
        <f>RES_hhdet_numvin!P165</f>
        <v>0</v>
      </c>
      <c r="Q81" s="80">
        <f>RES_hhdet_numvin!Q165</f>
        <v>0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0</v>
      </c>
      <c r="E83" s="80">
        <f>RES_hhdet_numvin!E167</f>
        <v>0</v>
      </c>
      <c r="F83" s="80">
        <f>RES_hhdet_numvin!F167</f>
        <v>0</v>
      </c>
      <c r="G83" s="80">
        <f>RES_hhdet_numvin!G167</f>
        <v>0</v>
      </c>
      <c r="H83" s="80">
        <f>RES_hhdet_numvin!H167</f>
        <v>0</v>
      </c>
      <c r="I83" s="80">
        <f>RES_hhdet_numvin!I167</f>
        <v>629.06250000000011</v>
      </c>
      <c r="J83" s="80">
        <f>RES_hhdet_numvin!J167</f>
        <v>18582.176141668922</v>
      </c>
      <c r="K83" s="80">
        <f>RES_hhdet_numvin!K167</f>
        <v>18691.761358331085</v>
      </c>
      <c r="L83" s="80">
        <f>RES_hhdet_numvin!L167</f>
        <v>0</v>
      </c>
      <c r="M83" s="80">
        <f>RES_hhdet_numvin!M167</f>
        <v>0</v>
      </c>
      <c r="N83" s="80">
        <f>RES_hhdet_numvin!N167</f>
        <v>0</v>
      </c>
      <c r="O83" s="80">
        <f>RES_hhdet_numvin!O167</f>
        <v>0</v>
      </c>
      <c r="P83" s="80">
        <f>RES_hhdet_numvin!P167</f>
        <v>0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0</v>
      </c>
      <c r="C84" s="80">
        <f>RES_hhdet_numvin!C168</f>
        <v>0</v>
      </c>
      <c r="D84" s="80">
        <f>RES_hhdet_numvin!D168</f>
        <v>0</v>
      </c>
      <c r="E84" s="80">
        <f>RES_hhdet_numvin!E168</f>
        <v>0</v>
      </c>
      <c r="F84" s="80">
        <f>RES_hhdet_numvin!F168</f>
        <v>0</v>
      </c>
      <c r="G84" s="80">
        <f>RES_hhdet_numvin!G168</f>
        <v>0</v>
      </c>
      <c r="H84" s="80">
        <f>RES_hhdet_numvin!H168</f>
        <v>0</v>
      </c>
      <c r="I84" s="80">
        <f>RES_hhdet_numvin!I168</f>
        <v>0</v>
      </c>
      <c r="J84" s="80">
        <f>RES_hhdet_numvin!J168</f>
        <v>523.5113583310814</v>
      </c>
      <c r="K84" s="80">
        <f>RES_hhdet_numvin!K168</f>
        <v>841.31515620926461</v>
      </c>
      <c r="L84" s="80">
        <f>RES_hhdet_numvin!L168</f>
        <v>1680.1734854596548</v>
      </c>
      <c r="M84" s="80">
        <f>RES_hhdet_numvin!M168</f>
        <v>0</v>
      </c>
      <c r="N84" s="80">
        <f>RES_hhdet_numvin!N168</f>
        <v>0</v>
      </c>
      <c r="O84" s="80">
        <f>RES_hhdet_numvin!O168</f>
        <v>0</v>
      </c>
      <c r="P84" s="80">
        <f>RES_hhdet_numvin!P168</f>
        <v>0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0</v>
      </c>
      <c r="C85" s="80">
        <f>RES_hhdet_numvin!C171</f>
        <v>0</v>
      </c>
      <c r="D85" s="80">
        <f>RES_hhdet_numvin!D171</f>
        <v>0</v>
      </c>
      <c r="E85" s="80">
        <f>RES_hhdet_numvin!E171</f>
        <v>0</v>
      </c>
      <c r="F85" s="80">
        <f>RES_hhdet_numvin!F171</f>
        <v>0</v>
      </c>
      <c r="G85" s="80">
        <f>RES_hhdet_numvin!G171</f>
        <v>0</v>
      </c>
      <c r="H85" s="80">
        <f>RES_hhdet_numvin!H171</f>
        <v>0</v>
      </c>
      <c r="I85" s="80">
        <f>RES_hhdet_numvin!I171</f>
        <v>0</v>
      </c>
      <c r="J85" s="80">
        <f>RES_hhdet_numvin!J171</f>
        <v>0</v>
      </c>
      <c r="K85" s="80">
        <f>RES_hhdet_numvin!K171</f>
        <v>350.38130300412018</v>
      </c>
      <c r="L85" s="80">
        <f>RES_hhdet_numvin!L171</f>
        <v>1107.6186969958801</v>
      </c>
      <c r="M85" s="80">
        <f>RES_hhdet_numvin!M171</f>
        <v>0</v>
      </c>
      <c r="N85" s="80">
        <f>RES_hhdet_numvin!N171</f>
        <v>0</v>
      </c>
      <c r="O85" s="80">
        <f>RES_hhdet_numvin!O171</f>
        <v>0</v>
      </c>
      <c r="P85" s="80">
        <f>RES_hhdet_numvin!P171</f>
        <v>0</v>
      </c>
      <c r="Q85" s="80">
        <f>RES_hhdet_numvin!Q171</f>
        <v>0</v>
      </c>
    </row>
    <row r="86" spans="1:17" ht="12" customHeight="1" x14ac:dyDescent="0.25">
      <c r="A86" s="23" t="s">
        <v>141</v>
      </c>
      <c r="B86" s="80">
        <f>RES_hhdet_numvin!B172</f>
        <v>0</v>
      </c>
      <c r="C86" s="80">
        <f>RES_hhdet_numvin!C172</f>
        <v>0</v>
      </c>
      <c r="D86" s="80">
        <f>RES_hhdet_numvin!D172</f>
        <v>0</v>
      </c>
      <c r="E86" s="80">
        <f>RES_hhdet_numvin!E172</f>
        <v>0</v>
      </c>
      <c r="F86" s="80">
        <f>RES_hhdet_numvin!F172</f>
        <v>0</v>
      </c>
      <c r="G86" s="80">
        <f>RES_hhdet_numvin!G172</f>
        <v>0</v>
      </c>
      <c r="H86" s="80">
        <f>RES_hhdet_numvin!H172</f>
        <v>0</v>
      </c>
      <c r="I86" s="80">
        <f>RES_hhdet_numvin!I172</f>
        <v>0</v>
      </c>
      <c r="J86" s="80">
        <f>RES_hhdet_numvin!J172</f>
        <v>0</v>
      </c>
      <c r="K86" s="80">
        <f>RES_hhdet_numvin!K172</f>
        <v>36.229682455534309</v>
      </c>
      <c r="L86" s="80">
        <f>RES_hhdet_numvin!L172</f>
        <v>80.770317544465712</v>
      </c>
      <c r="M86" s="80">
        <f>RES_hhdet_numvin!M172</f>
        <v>0</v>
      </c>
      <c r="N86" s="80">
        <f>RES_hhdet_numvin!N172</f>
        <v>0</v>
      </c>
      <c r="O86" s="80">
        <f>RES_hhdet_numvin!O172</f>
        <v>0</v>
      </c>
      <c r="P86" s="80">
        <f>RES_hhdet_numvin!P172</f>
        <v>0</v>
      </c>
      <c r="Q86" s="80">
        <f>RES_hhdet_numvin!Q172</f>
        <v>0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0</v>
      </c>
      <c r="D88" s="80">
        <f>RES_hhdet_numvin!D176</f>
        <v>0</v>
      </c>
      <c r="E88" s="80">
        <f>RES_hhdet_numvin!E176</f>
        <v>0</v>
      </c>
      <c r="F88" s="80">
        <f>RES_hhdet_numvin!F176</f>
        <v>0</v>
      </c>
      <c r="G88" s="80">
        <f>RES_hhdet_numvin!G176</f>
        <v>0</v>
      </c>
      <c r="H88" s="80">
        <f>RES_hhdet_numvin!H176</f>
        <v>0</v>
      </c>
      <c r="I88" s="80">
        <f>RES_hhdet_numvin!I176</f>
        <v>629.06250000000011</v>
      </c>
      <c r="J88" s="80">
        <f>RES_hhdet_numvin!J176</f>
        <v>8140.8161616022744</v>
      </c>
      <c r="K88" s="80">
        <f>RES_hhdet_numvin!K176</f>
        <v>10393.947852938074</v>
      </c>
      <c r="L88" s="80">
        <f>RES_hhdet_numvin!L176</f>
        <v>1680.1734854596548</v>
      </c>
      <c r="M88" s="80">
        <f>RES_hhdet_numvin!M176</f>
        <v>0</v>
      </c>
      <c r="N88" s="80">
        <f>RES_hhdet_numvin!N176</f>
        <v>0</v>
      </c>
      <c r="O88" s="80">
        <f>RES_hhdet_numvin!O176</f>
        <v>0</v>
      </c>
      <c r="P88" s="80">
        <f>RES_hhdet_numvin!P176</f>
        <v>0</v>
      </c>
      <c r="Q88" s="80">
        <f>RES_hhdet_numvin!Q176</f>
        <v>0</v>
      </c>
    </row>
    <row r="89" spans="1:17" ht="12" customHeight="1" x14ac:dyDescent="0.25">
      <c r="A89" s="29" t="s">
        <v>140</v>
      </c>
      <c r="B89" s="78">
        <f>RES_hhdet_numvin!B177</f>
        <v>0</v>
      </c>
      <c r="C89" s="78">
        <f>RES_hhdet_numvin!C177</f>
        <v>0</v>
      </c>
      <c r="D89" s="78">
        <f>RES_hhdet_numvin!D177</f>
        <v>0</v>
      </c>
      <c r="E89" s="78">
        <f>RES_hhdet_numvin!E177</f>
        <v>0</v>
      </c>
      <c r="F89" s="78">
        <f>RES_hhdet_numvin!F177</f>
        <v>0</v>
      </c>
      <c r="G89" s="78">
        <f>RES_hhdet_numvin!G177</f>
        <v>0</v>
      </c>
      <c r="H89" s="78">
        <f>RES_hhdet_numvin!H177</f>
        <v>0</v>
      </c>
      <c r="I89" s="78">
        <f>RES_hhdet_numvin!I177</f>
        <v>0</v>
      </c>
      <c r="J89" s="78">
        <f>RES_hhdet_numvin!J177</f>
        <v>10964.871338397728</v>
      </c>
      <c r="K89" s="78">
        <f>RES_hhdet_numvin!K177</f>
        <v>9525.7396470619296</v>
      </c>
      <c r="L89" s="78">
        <f>RES_hhdet_numvin!L177</f>
        <v>1188.3890145403459</v>
      </c>
      <c r="M89" s="78">
        <f>RES_hhdet_numvin!M177</f>
        <v>0</v>
      </c>
      <c r="N89" s="78">
        <f>RES_hhdet_numvin!N177</f>
        <v>0</v>
      </c>
      <c r="O89" s="78">
        <f>RES_hhdet_numvin!O177</f>
        <v>0</v>
      </c>
      <c r="P89" s="78">
        <f>RES_hhdet_numvin!P177</f>
        <v>0</v>
      </c>
      <c r="Q89" s="78">
        <f>RES_hhdet_numvin!Q177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372.68580712358721</v>
      </c>
      <c r="C93" s="168">
        <f t="shared" ref="C93:Q93" si="8">SUM(C94,C96,C98,C107)</f>
        <v>392.02329407015844</v>
      </c>
      <c r="D93" s="168">
        <f t="shared" si="8"/>
        <v>339.27976641263677</v>
      </c>
      <c r="E93" s="168">
        <f t="shared" si="8"/>
        <v>364.52367008941417</v>
      </c>
      <c r="F93" s="168">
        <f t="shared" si="8"/>
        <v>313.22877329201646</v>
      </c>
      <c r="G93" s="168">
        <f t="shared" si="8"/>
        <v>236.45939058989777</v>
      </c>
      <c r="H93" s="168">
        <f t="shared" si="8"/>
        <v>121.09170139617143</v>
      </c>
      <c r="I93" s="168">
        <f t="shared" si="8"/>
        <v>102.00627601513237</v>
      </c>
      <c r="J93" s="168">
        <f t="shared" si="8"/>
        <v>102.37434955787964</v>
      </c>
      <c r="K93" s="168">
        <f t="shared" si="8"/>
        <v>100.42768060265911</v>
      </c>
      <c r="L93" s="168">
        <f t="shared" si="8"/>
        <v>88.697643338454867</v>
      </c>
      <c r="M93" s="168">
        <f t="shared" si="8"/>
        <v>82.173979804119426</v>
      </c>
      <c r="N93" s="168">
        <f t="shared" si="8"/>
        <v>69.55672097023421</v>
      </c>
      <c r="O93" s="168">
        <f t="shared" si="8"/>
        <v>71.422484010116904</v>
      </c>
      <c r="P93" s="168">
        <f t="shared" si="8"/>
        <v>45.221808409689245</v>
      </c>
      <c r="Q93" s="168">
        <f t="shared" si="8"/>
        <v>55.348320657050401</v>
      </c>
    </row>
    <row r="94" spans="1:17" ht="12" customHeight="1" x14ac:dyDescent="0.25">
      <c r="A94" s="158" t="s">
        <v>65</v>
      </c>
      <c r="B94" s="157">
        <f>B95</f>
        <v>247.21830786566744</v>
      </c>
      <c r="C94" s="157">
        <f t="shared" ref="C94:Q94" si="9">C95</f>
        <v>264.07318442244991</v>
      </c>
      <c r="D94" s="157">
        <f t="shared" si="9"/>
        <v>225.78808849493262</v>
      </c>
      <c r="E94" s="157">
        <f t="shared" si="9"/>
        <v>252.80723048669546</v>
      </c>
      <c r="F94" s="157">
        <f t="shared" si="9"/>
        <v>219.19701174197746</v>
      </c>
      <c r="G94" s="157">
        <f t="shared" si="9"/>
        <v>170.28144126073934</v>
      </c>
      <c r="H94" s="157">
        <f t="shared" si="9"/>
        <v>84.309829018424026</v>
      </c>
      <c r="I94" s="157">
        <f t="shared" si="9"/>
        <v>68.843925776110495</v>
      </c>
      <c r="J94" s="157">
        <f t="shared" si="9"/>
        <v>69.961922304679291</v>
      </c>
      <c r="K94" s="157">
        <f t="shared" si="9"/>
        <v>69.347190719353577</v>
      </c>
      <c r="L94" s="157">
        <f t="shared" si="9"/>
        <v>63.026873309707746</v>
      </c>
      <c r="M94" s="157">
        <f t="shared" si="9"/>
        <v>57.472922767043947</v>
      </c>
      <c r="N94" s="157">
        <f t="shared" si="9"/>
        <v>48.481960591851518</v>
      </c>
      <c r="O94" s="157">
        <f t="shared" si="9"/>
        <v>50.767249433954923</v>
      </c>
      <c r="P94" s="157">
        <f t="shared" si="9"/>
        <v>29.509310849427997</v>
      </c>
      <c r="Q94" s="157">
        <f t="shared" si="9"/>
        <v>40.231864026449841</v>
      </c>
    </row>
    <row r="95" spans="1:17" ht="12" customHeight="1" x14ac:dyDescent="0.25">
      <c r="A95" s="23" t="s">
        <v>60</v>
      </c>
      <c r="B95" s="57">
        <f>RES_hhdet_fec!B$163</f>
        <v>247.21830786566744</v>
      </c>
      <c r="C95" s="57">
        <f>RES_hhdet_fec!C$163</f>
        <v>264.07318442244991</v>
      </c>
      <c r="D95" s="57">
        <f>RES_hhdet_fec!D$163</f>
        <v>225.78808849493262</v>
      </c>
      <c r="E95" s="57">
        <f>RES_hhdet_fec!E$163</f>
        <v>252.80723048669546</v>
      </c>
      <c r="F95" s="57">
        <f>RES_hhdet_fec!F$163</f>
        <v>219.19701174197746</v>
      </c>
      <c r="G95" s="57">
        <f>RES_hhdet_fec!G$163</f>
        <v>170.28144126073934</v>
      </c>
      <c r="H95" s="57">
        <f>RES_hhdet_fec!H$163</f>
        <v>84.309829018424026</v>
      </c>
      <c r="I95" s="57">
        <f>RES_hhdet_fec!I$163</f>
        <v>68.843925776110495</v>
      </c>
      <c r="J95" s="57">
        <f>RES_hhdet_fec!J$163</f>
        <v>69.961922304679291</v>
      </c>
      <c r="K95" s="57">
        <f>RES_hhdet_fec!K$163</f>
        <v>69.347190719353577</v>
      </c>
      <c r="L95" s="57">
        <f>RES_hhdet_fec!L$163</f>
        <v>63.026873309707746</v>
      </c>
      <c r="M95" s="57">
        <f>RES_hhdet_fec!M$163</f>
        <v>57.472922767043947</v>
      </c>
      <c r="N95" s="57">
        <f>RES_hhdet_fec!N$163</f>
        <v>48.481960591851518</v>
      </c>
      <c r="O95" s="57">
        <f>RES_hhdet_fec!O$163</f>
        <v>50.767249433954923</v>
      </c>
      <c r="P95" s="57">
        <f>RES_hhdet_fec!P$163</f>
        <v>29.509310849427997</v>
      </c>
      <c r="Q95" s="57">
        <f>RES_hhdet_fec!Q$163</f>
        <v>40.231864026449841</v>
      </c>
    </row>
    <row r="96" spans="1:17" ht="12" customHeight="1" x14ac:dyDescent="0.25">
      <c r="A96" s="158" t="s">
        <v>112</v>
      </c>
      <c r="B96" s="157">
        <f>B97</f>
        <v>4.6924787271043416</v>
      </c>
      <c r="C96" s="157">
        <f t="shared" ref="C96:Q96" si="10">C97</f>
        <v>4.8584851418130048</v>
      </c>
      <c r="D96" s="157">
        <f t="shared" si="10"/>
        <v>4.4606570513536141</v>
      </c>
      <c r="E96" s="157">
        <f t="shared" si="10"/>
        <v>4.5174922364833989</v>
      </c>
      <c r="F96" s="157">
        <f t="shared" si="10"/>
        <v>3.8508854741419234</v>
      </c>
      <c r="G96" s="157">
        <f t="shared" si="10"/>
        <v>2.7869492276667556</v>
      </c>
      <c r="H96" s="157">
        <f t="shared" si="10"/>
        <v>1.6092333560217307</v>
      </c>
      <c r="I96" s="157">
        <f t="shared" si="10"/>
        <v>1.5597946137444885</v>
      </c>
      <c r="J96" s="157">
        <f t="shared" si="10"/>
        <v>1.6424002713923755</v>
      </c>
      <c r="K96" s="157">
        <f t="shared" si="10"/>
        <v>1.5082158156861889</v>
      </c>
      <c r="L96" s="157">
        <f t="shared" si="10"/>
        <v>1.2531464285807263</v>
      </c>
      <c r="M96" s="157">
        <f t="shared" si="10"/>
        <v>1.4214677132533191</v>
      </c>
      <c r="N96" s="157">
        <f t="shared" si="10"/>
        <v>1.4091100266940895</v>
      </c>
      <c r="O96" s="157">
        <f t="shared" si="10"/>
        <v>1.4097321767294393</v>
      </c>
      <c r="P96" s="157">
        <f t="shared" si="10"/>
        <v>1.1494858069335632</v>
      </c>
      <c r="Q96" s="157">
        <f t="shared" si="10"/>
        <v>1.0976294715499244</v>
      </c>
    </row>
    <row r="97" spans="1:17" ht="12" customHeight="1" x14ac:dyDescent="0.25">
      <c r="A97" s="23" t="s">
        <v>60</v>
      </c>
      <c r="B97" s="156">
        <f>RES_hhdet_fec!B$165</f>
        <v>4.6924787271043416</v>
      </c>
      <c r="C97" s="156">
        <f>RES_hhdet_fec!C$165</f>
        <v>4.8584851418130048</v>
      </c>
      <c r="D97" s="156">
        <f>RES_hhdet_fec!D$165</f>
        <v>4.4606570513536141</v>
      </c>
      <c r="E97" s="156">
        <f>RES_hhdet_fec!E$165</f>
        <v>4.5174922364833989</v>
      </c>
      <c r="F97" s="156">
        <f>RES_hhdet_fec!F$165</f>
        <v>3.8508854741419234</v>
      </c>
      <c r="G97" s="156">
        <f>RES_hhdet_fec!G$165</f>
        <v>2.7869492276667556</v>
      </c>
      <c r="H97" s="156">
        <f>RES_hhdet_fec!H$165</f>
        <v>1.6092333560217307</v>
      </c>
      <c r="I97" s="156">
        <f>RES_hhdet_fec!I$165</f>
        <v>1.5597946137444885</v>
      </c>
      <c r="J97" s="156">
        <f>RES_hhdet_fec!J$165</f>
        <v>1.6424002713923755</v>
      </c>
      <c r="K97" s="156">
        <f>RES_hhdet_fec!K$165</f>
        <v>1.5082158156861889</v>
      </c>
      <c r="L97" s="156">
        <f>RES_hhdet_fec!L$165</f>
        <v>1.2531464285807263</v>
      </c>
      <c r="M97" s="156">
        <f>RES_hhdet_fec!M$165</f>
        <v>1.4214677132533191</v>
      </c>
      <c r="N97" s="156">
        <f>RES_hhdet_fec!N$165</f>
        <v>1.4091100266940895</v>
      </c>
      <c r="O97" s="156">
        <f>RES_hhdet_fec!O$165</f>
        <v>1.4097321767294393</v>
      </c>
      <c r="P97" s="156">
        <f>RES_hhdet_fec!P$165</f>
        <v>1.1494858069335632</v>
      </c>
      <c r="Q97" s="156">
        <f>RES_hhdet_fec!Q$165</f>
        <v>1.0976294715499244</v>
      </c>
    </row>
    <row r="98" spans="1:17" ht="12" customHeight="1" x14ac:dyDescent="0.25">
      <c r="A98" s="158" t="s">
        <v>63</v>
      </c>
      <c r="B98" s="157">
        <f>SUM(B99:B100,B103:B104)</f>
        <v>82.774289917993258</v>
      </c>
      <c r="C98" s="157">
        <f t="shared" ref="C98:Q98" si="11">SUM(C99:C100,C103:C104)</f>
        <v>85.373797479933074</v>
      </c>
      <c r="D98" s="157">
        <f t="shared" si="11"/>
        <v>76.195129891570602</v>
      </c>
      <c r="E98" s="157">
        <f t="shared" si="11"/>
        <v>73.785288602880541</v>
      </c>
      <c r="F98" s="157">
        <f t="shared" si="11"/>
        <v>60.59838222442572</v>
      </c>
      <c r="G98" s="157">
        <f t="shared" si="11"/>
        <v>42.652620384831522</v>
      </c>
      <c r="H98" s="157">
        <f t="shared" si="11"/>
        <v>24.159297064183367</v>
      </c>
      <c r="I98" s="157">
        <f t="shared" si="11"/>
        <v>22.065276693136628</v>
      </c>
      <c r="J98" s="157">
        <f t="shared" si="11"/>
        <v>21.143147371671077</v>
      </c>
      <c r="K98" s="157">
        <f t="shared" si="11"/>
        <v>20.37537541064912</v>
      </c>
      <c r="L98" s="157">
        <f t="shared" si="11"/>
        <v>16.587041775212185</v>
      </c>
      <c r="M98" s="157">
        <f t="shared" si="11"/>
        <v>16.12629264018927</v>
      </c>
      <c r="N98" s="157">
        <f t="shared" si="11"/>
        <v>13.459612020184933</v>
      </c>
      <c r="O98" s="157">
        <f t="shared" si="11"/>
        <v>12.917142228165522</v>
      </c>
      <c r="P98" s="157">
        <f t="shared" si="11"/>
        <v>9.7375094379084945</v>
      </c>
      <c r="Q98" s="157">
        <f t="shared" si="11"/>
        <v>9.0080382352491366</v>
      </c>
    </row>
    <row r="99" spans="1:17" ht="12" customHeight="1" x14ac:dyDescent="0.25">
      <c r="A99" s="167" t="s">
        <v>144</v>
      </c>
      <c r="B99" s="132">
        <f>RES_hhdet_fec!B$167</f>
        <v>81.788267466856411</v>
      </c>
      <c r="C99" s="132">
        <f>RES_hhdet_fec!C$167</f>
        <v>82.428665891110597</v>
      </c>
      <c r="D99" s="132">
        <f>RES_hhdet_fec!D$167</f>
        <v>72.908012244821364</v>
      </c>
      <c r="E99" s="132">
        <f>RES_hhdet_fec!E$167</f>
        <v>70.565859306627061</v>
      </c>
      <c r="F99" s="132">
        <f>RES_hhdet_fec!F$167</f>
        <v>57.435370933740685</v>
      </c>
      <c r="G99" s="132">
        <f>RES_hhdet_fec!G$167</f>
        <v>39.729710366946549</v>
      </c>
      <c r="H99" s="132">
        <f>RES_hhdet_fec!H$167</f>
        <v>21.524100251317776</v>
      </c>
      <c r="I99" s="132">
        <f>RES_hhdet_fec!I$167</f>
        <v>19.587224088798433</v>
      </c>
      <c r="J99" s="132">
        <f>RES_hhdet_fec!J$167</f>
        <v>18.701072370559146</v>
      </c>
      <c r="K99" s="132">
        <f>RES_hhdet_fec!K$167</f>
        <v>17.939448570667519</v>
      </c>
      <c r="L99" s="132">
        <f>RES_hhdet_fec!L$167</f>
        <v>14.44205661601621</v>
      </c>
      <c r="M99" s="132">
        <f>RES_hhdet_fec!M$167</f>
        <v>14.215027943299793</v>
      </c>
      <c r="N99" s="132">
        <f>RES_hhdet_fec!N$167</f>
        <v>12.335084767122975</v>
      </c>
      <c r="O99" s="132">
        <f>RES_hhdet_fec!O$167</f>
        <v>11.818904411918075</v>
      </c>
      <c r="P99" s="132">
        <f>RES_hhdet_fec!P$167</f>
        <v>8.8940206980416345</v>
      </c>
      <c r="Q99" s="132">
        <f>RES_hhdet_fec!Q$167</f>
        <v>8.1179494280487869</v>
      </c>
    </row>
    <row r="100" spans="1:17" ht="12" customHeight="1" x14ac:dyDescent="0.25">
      <c r="A100" s="167" t="s">
        <v>143</v>
      </c>
      <c r="B100" s="132">
        <f>SUM(B101:B102)</f>
        <v>0.29458367920236078</v>
      </c>
      <c r="C100" s="132">
        <f t="shared" ref="C100:Q100" si="12">SUM(C101:C102)</f>
        <v>0.31800084095771652</v>
      </c>
      <c r="D100" s="132">
        <f t="shared" si="12"/>
        <v>0.32139828671981474</v>
      </c>
      <c r="E100" s="132">
        <f t="shared" si="12"/>
        <v>0.34741766718249728</v>
      </c>
      <c r="F100" s="132">
        <f t="shared" si="12"/>
        <v>0.32249739957570511</v>
      </c>
      <c r="G100" s="132">
        <f t="shared" si="12"/>
        <v>0.32581465573057139</v>
      </c>
      <c r="H100" s="132">
        <f t="shared" si="12"/>
        <v>0.22563066733170023</v>
      </c>
      <c r="I100" s="132">
        <f t="shared" si="12"/>
        <v>0.30834177328142065</v>
      </c>
      <c r="J100" s="132">
        <f t="shared" si="12"/>
        <v>0.3776925132331298</v>
      </c>
      <c r="K100" s="132">
        <f t="shared" si="12"/>
        <v>0.46440724920842147</v>
      </c>
      <c r="L100" s="132">
        <f t="shared" si="12"/>
        <v>0.5714313237305817</v>
      </c>
      <c r="M100" s="132">
        <f t="shared" si="12"/>
        <v>0.58456397548238925</v>
      </c>
      <c r="N100" s="132">
        <f t="shared" si="12"/>
        <v>0.57123289323932347</v>
      </c>
      <c r="O100" s="132">
        <f t="shared" si="12"/>
        <v>0.60538751562722992</v>
      </c>
      <c r="P100" s="132">
        <f t="shared" si="12"/>
        <v>0.49574417633681001</v>
      </c>
      <c r="Q100" s="132">
        <f t="shared" si="12"/>
        <v>0.48406477367308098</v>
      </c>
    </row>
    <row r="101" spans="1:17" ht="12" customHeight="1" x14ac:dyDescent="0.25">
      <c r="A101" s="166" t="s">
        <v>57</v>
      </c>
      <c r="B101" s="165">
        <f>RES_hhdet_fec!B$169</f>
        <v>0.16643429068058904</v>
      </c>
      <c r="C101" s="165">
        <f>RES_hhdet_fec!C$169</f>
        <v>0.18021497976358866</v>
      </c>
      <c r="D101" s="165">
        <f>RES_hhdet_fec!D$169</f>
        <v>0.18085582159045999</v>
      </c>
      <c r="E101" s="165">
        <f>RES_hhdet_fec!E$169</f>
        <v>0.19463185620610107</v>
      </c>
      <c r="F101" s="165">
        <f>RES_hhdet_fec!F$169</f>
        <v>0.17981358540909007</v>
      </c>
      <c r="G101" s="165">
        <f>RES_hhdet_fec!G$169</f>
        <v>0.18099771379533408</v>
      </c>
      <c r="H101" s="165">
        <f>RES_hhdet_fec!H$169</f>
        <v>0.12488924601856687</v>
      </c>
      <c r="I101" s="165">
        <f>RES_hhdet_fec!I$169</f>
        <v>0.17000045198527303</v>
      </c>
      <c r="J101" s="165">
        <f>RES_hhdet_fec!J$169</f>
        <v>0.20745535065649001</v>
      </c>
      <c r="K101" s="165">
        <f>RES_hhdet_fec!K$169</f>
        <v>0.25416721242404883</v>
      </c>
      <c r="L101" s="165">
        <f>RES_hhdet_fec!L$169</f>
        <v>0.31147068268150846</v>
      </c>
      <c r="M101" s="165">
        <f>RES_hhdet_fec!M$169</f>
        <v>0.3184204065224549</v>
      </c>
      <c r="N101" s="165">
        <f>RES_hhdet_fec!N$169</f>
        <v>0.31043677440522821</v>
      </c>
      <c r="O101" s="165">
        <f>RES_hhdet_fec!O$169</f>
        <v>0.32815189335202377</v>
      </c>
      <c r="P101" s="165">
        <f>RES_hhdet_fec!P$169</f>
        <v>0.26786312457823824</v>
      </c>
      <c r="Q101" s="165">
        <f>RES_hhdet_fec!Q$169</f>
        <v>0.26086754091664238</v>
      </c>
    </row>
    <row r="102" spans="1:17" ht="12" customHeight="1" x14ac:dyDescent="0.25">
      <c r="A102" s="147" t="s">
        <v>59</v>
      </c>
      <c r="B102" s="164">
        <f>RES_hhdet_fec!B$170</f>
        <v>0.12814938852177174</v>
      </c>
      <c r="C102" s="164">
        <f>RES_hhdet_fec!C$170</f>
        <v>0.13778586119412786</v>
      </c>
      <c r="D102" s="164">
        <f>RES_hhdet_fec!D$170</f>
        <v>0.14054246512935478</v>
      </c>
      <c r="E102" s="164">
        <f>RES_hhdet_fec!E$170</f>
        <v>0.15278581097639621</v>
      </c>
      <c r="F102" s="164">
        <f>RES_hhdet_fec!F$170</f>
        <v>0.14268381416661505</v>
      </c>
      <c r="G102" s="164">
        <f>RES_hhdet_fec!G$170</f>
        <v>0.14481694193523731</v>
      </c>
      <c r="H102" s="164">
        <f>RES_hhdet_fec!H$170</f>
        <v>0.10074142131313338</v>
      </c>
      <c r="I102" s="164">
        <f>RES_hhdet_fec!I$170</f>
        <v>0.13834132129614765</v>
      </c>
      <c r="J102" s="164">
        <f>RES_hhdet_fec!J$170</f>
        <v>0.17023716257663979</v>
      </c>
      <c r="K102" s="164">
        <f>RES_hhdet_fec!K$170</f>
        <v>0.21024003678437264</v>
      </c>
      <c r="L102" s="164">
        <f>RES_hhdet_fec!L$170</f>
        <v>0.25996064104907318</v>
      </c>
      <c r="M102" s="164">
        <f>RES_hhdet_fec!M$170</f>
        <v>0.26614356895993441</v>
      </c>
      <c r="N102" s="164">
        <f>RES_hhdet_fec!N$170</f>
        <v>0.26079611883409526</v>
      </c>
      <c r="O102" s="164">
        <f>RES_hhdet_fec!O$170</f>
        <v>0.27723562227520615</v>
      </c>
      <c r="P102" s="164">
        <f>RES_hhdet_fec!P$170</f>
        <v>0.22788105175857176</v>
      </c>
      <c r="Q102" s="164">
        <f>RES_hhdet_fec!Q$170</f>
        <v>0.22319723275643857</v>
      </c>
    </row>
    <row r="103" spans="1:17" ht="12" customHeight="1" x14ac:dyDescent="0.25">
      <c r="A103" s="163" t="s">
        <v>142</v>
      </c>
      <c r="B103" s="162">
        <f>RES_hhdet_fec!B$171</f>
        <v>0.68894527180023757</v>
      </c>
      <c r="C103" s="162">
        <f>RES_hhdet_fec!C$171</f>
        <v>2.6164102280800217</v>
      </c>
      <c r="D103" s="162">
        <f>RES_hhdet_fec!D$171</f>
        <v>2.9522662639111643</v>
      </c>
      <c r="E103" s="162">
        <f>RES_hhdet_fec!E$171</f>
        <v>2.8577648939063298</v>
      </c>
      <c r="F103" s="162">
        <f>RES_hhdet_fec!F$171</f>
        <v>2.8248152580031536</v>
      </c>
      <c r="G103" s="162">
        <f>RES_hhdet_fec!G$171</f>
        <v>2.5763009560030081</v>
      </c>
      <c r="H103" s="162">
        <f>RES_hhdet_fec!H$171</f>
        <v>2.3844312458330736</v>
      </c>
      <c r="I103" s="162">
        <f>RES_hhdet_fec!I$171</f>
        <v>2.1344757764172204</v>
      </c>
      <c r="J103" s="162">
        <f>RES_hhdet_fec!J$171</f>
        <v>2.0207375883216052</v>
      </c>
      <c r="K103" s="162">
        <f>RES_hhdet_fec!K$171</f>
        <v>1.9180063467097057</v>
      </c>
      <c r="L103" s="162">
        <f>RES_hhdet_fec!L$171</f>
        <v>1.5130139720928715</v>
      </c>
      <c r="M103" s="162">
        <f>RES_hhdet_fec!M$171</f>
        <v>1.2751023399373778</v>
      </c>
      <c r="N103" s="162">
        <f>RES_hhdet_fec!N$171</f>
        <v>0.52848304924279421</v>
      </c>
      <c r="O103" s="162">
        <f>RES_hhdet_fec!O$171</f>
        <v>0.46927844150703335</v>
      </c>
      <c r="P103" s="162">
        <f>RES_hhdet_fec!P$171</f>
        <v>0.32880435877375974</v>
      </c>
      <c r="Q103" s="162">
        <f>RES_hhdet_fec!Q$171</f>
        <v>0.3850871598058635</v>
      </c>
    </row>
    <row r="104" spans="1:17" ht="12" customHeight="1" x14ac:dyDescent="0.25">
      <c r="A104" s="161" t="s">
        <v>141</v>
      </c>
      <c r="B104" s="160">
        <f>SUM(B105:B106)</f>
        <v>2.4935001342567672E-3</v>
      </c>
      <c r="C104" s="160">
        <f t="shared" ref="C104:Q104" si="13">SUM(C105:C106)</f>
        <v>1.0720519784732079E-2</v>
      </c>
      <c r="D104" s="160">
        <f t="shared" si="13"/>
        <v>1.345309611825031E-2</v>
      </c>
      <c r="E104" s="160">
        <f t="shared" si="13"/>
        <v>1.4246735164641927E-2</v>
      </c>
      <c r="F104" s="160">
        <f t="shared" si="13"/>
        <v>1.5698633106177175E-2</v>
      </c>
      <c r="G104" s="160">
        <f t="shared" si="13"/>
        <v>2.0794406151397861E-2</v>
      </c>
      <c r="H104" s="160">
        <f t="shared" si="13"/>
        <v>2.5134899700815748E-2</v>
      </c>
      <c r="I104" s="160">
        <f t="shared" si="13"/>
        <v>3.5235054639553592E-2</v>
      </c>
      <c r="J104" s="160">
        <f t="shared" si="13"/>
        <v>4.3644899557197643E-2</v>
      </c>
      <c r="K104" s="160">
        <f t="shared" si="13"/>
        <v>5.3513244063473048E-2</v>
      </c>
      <c r="L104" s="160">
        <f t="shared" si="13"/>
        <v>6.05398633725234E-2</v>
      </c>
      <c r="M104" s="160">
        <f t="shared" si="13"/>
        <v>5.1598381469709603E-2</v>
      </c>
      <c r="N104" s="160">
        <f t="shared" si="13"/>
        <v>2.4811310579840932E-2</v>
      </c>
      <c r="O104" s="160">
        <f t="shared" si="13"/>
        <v>2.3571859113184608E-2</v>
      </c>
      <c r="P104" s="160">
        <f t="shared" si="13"/>
        <v>1.8940204756291379E-2</v>
      </c>
      <c r="Q104" s="160">
        <f t="shared" si="13"/>
        <v>2.0936873721404535E-2</v>
      </c>
    </row>
    <row r="105" spans="1:17" ht="12" customHeight="1" x14ac:dyDescent="0.25">
      <c r="A105" s="148" t="s">
        <v>60</v>
      </c>
      <c r="B105" s="156">
        <f>RES_hhdet_fec!B$173</f>
        <v>1.3674070892499854E-3</v>
      </c>
      <c r="C105" s="156">
        <f>RES_hhdet_fec!C$173</f>
        <v>5.7031074723408667E-3</v>
      </c>
      <c r="D105" s="156">
        <f>RES_hhdet_fec!D$173</f>
        <v>7.3597572584753555E-3</v>
      </c>
      <c r="E105" s="156">
        <f>RES_hhdet_fec!E$173</f>
        <v>7.8773003007182856E-3</v>
      </c>
      <c r="F105" s="156">
        <f>RES_hhdet_fec!F$173</f>
        <v>8.8887237936796388E-3</v>
      </c>
      <c r="G105" s="156">
        <f>RES_hhdet_fec!G$173</f>
        <v>1.1758610448861973E-2</v>
      </c>
      <c r="H105" s="156">
        <f>RES_hhdet_fec!H$173</f>
        <v>1.3815638879115369E-2</v>
      </c>
      <c r="I105" s="156">
        <f>RES_hhdet_fec!I$173</f>
        <v>1.8537297491855301E-2</v>
      </c>
      <c r="J105" s="156">
        <f>RES_hhdet_fec!J$173</f>
        <v>2.244555478350287E-2</v>
      </c>
      <c r="K105" s="156">
        <f>RES_hhdet_fec!K$173</f>
        <v>2.7203432276846448E-2</v>
      </c>
      <c r="L105" s="156">
        <f>RES_hhdet_fec!L$173</f>
        <v>3.2658648976035348E-2</v>
      </c>
      <c r="M105" s="156">
        <f>RES_hhdet_fec!M$173</f>
        <v>2.8531025537296157E-2</v>
      </c>
      <c r="N105" s="156">
        <f>RES_hhdet_fec!N$173</f>
        <v>1.3256561336225057E-2</v>
      </c>
      <c r="O105" s="156">
        <f>RES_hhdet_fec!O$173</f>
        <v>1.3019900872151297E-2</v>
      </c>
      <c r="P105" s="156">
        <f>RES_hhdet_fec!P$173</f>
        <v>9.9246469028644469E-3</v>
      </c>
      <c r="Q105" s="156">
        <f>RES_hhdet_fec!Q$173</f>
        <v>1.2360822413521674E-2</v>
      </c>
    </row>
    <row r="106" spans="1:17" ht="12" customHeight="1" x14ac:dyDescent="0.25">
      <c r="A106" s="159" t="s">
        <v>59</v>
      </c>
      <c r="B106" s="57">
        <f>RES_hhdet_fec!B$174</f>
        <v>1.1260930450067818E-3</v>
      </c>
      <c r="C106" s="57">
        <f>RES_hhdet_fec!C$174</f>
        <v>5.0174123123912116E-3</v>
      </c>
      <c r="D106" s="57">
        <f>RES_hhdet_fec!D$174</f>
        <v>6.0933388597749537E-3</v>
      </c>
      <c r="E106" s="57">
        <f>RES_hhdet_fec!E$174</f>
        <v>6.3694348639236412E-3</v>
      </c>
      <c r="F106" s="57">
        <f>RES_hhdet_fec!F$174</f>
        <v>6.8099093124975351E-3</v>
      </c>
      <c r="G106" s="57">
        <f>RES_hhdet_fec!G$174</f>
        <v>9.0357957025358881E-3</v>
      </c>
      <c r="H106" s="57">
        <f>RES_hhdet_fec!H$174</f>
        <v>1.1319260821700377E-2</v>
      </c>
      <c r="I106" s="57">
        <f>RES_hhdet_fec!I$174</f>
        <v>1.6697757147698288E-2</v>
      </c>
      <c r="J106" s="57">
        <f>RES_hhdet_fec!J$174</f>
        <v>2.1199344773694773E-2</v>
      </c>
      <c r="K106" s="57">
        <f>RES_hhdet_fec!K$174</f>
        <v>2.6309811786626596E-2</v>
      </c>
      <c r="L106" s="57">
        <f>RES_hhdet_fec!L$174</f>
        <v>2.7881214396488052E-2</v>
      </c>
      <c r="M106" s="57">
        <f>RES_hhdet_fec!M$174</f>
        <v>2.3067355932413443E-2</v>
      </c>
      <c r="N106" s="57">
        <f>RES_hhdet_fec!N$174</f>
        <v>1.1554749243615875E-2</v>
      </c>
      <c r="O106" s="57">
        <f>RES_hhdet_fec!O$174</f>
        <v>1.0551958241033312E-2</v>
      </c>
      <c r="P106" s="57">
        <f>RES_hhdet_fec!P$174</f>
        <v>9.0155578534269303E-3</v>
      </c>
      <c r="Q106" s="57">
        <f>RES_hhdet_fec!Q$174</f>
        <v>8.576051307882861E-3</v>
      </c>
    </row>
    <row r="107" spans="1:17" ht="12" customHeight="1" x14ac:dyDescent="0.25">
      <c r="A107" s="158" t="s">
        <v>62</v>
      </c>
      <c r="B107" s="157">
        <f>SUM(B108:B109)</f>
        <v>38.000730612822153</v>
      </c>
      <c r="C107" s="157">
        <f t="shared" ref="C107:Q107" si="14">SUM(C108:C109)</f>
        <v>37.71782702596245</v>
      </c>
      <c r="D107" s="157">
        <f t="shared" si="14"/>
        <v>32.835890974779957</v>
      </c>
      <c r="E107" s="157">
        <f t="shared" si="14"/>
        <v>33.413658763354768</v>
      </c>
      <c r="F107" s="157">
        <f t="shared" si="14"/>
        <v>29.58249385147132</v>
      </c>
      <c r="G107" s="157">
        <f t="shared" si="14"/>
        <v>20.738379716660145</v>
      </c>
      <c r="H107" s="157">
        <f t="shared" si="14"/>
        <v>11.013341957542316</v>
      </c>
      <c r="I107" s="157">
        <f t="shared" si="14"/>
        <v>9.5372789321407598</v>
      </c>
      <c r="J107" s="157">
        <f t="shared" si="14"/>
        <v>9.6268796101368999</v>
      </c>
      <c r="K107" s="157">
        <f t="shared" si="14"/>
        <v>9.1968986569702409</v>
      </c>
      <c r="L107" s="157">
        <f t="shared" si="14"/>
        <v>7.8305818249542121</v>
      </c>
      <c r="M107" s="157">
        <f t="shared" si="14"/>
        <v>7.1532966836328917</v>
      </c>
      <c r="N107" s="157">
        <f t="shared" si="14"/>
        <v>6.2060383315036756</v>
      </c>
      <c r="O107" s="157">
        <f t="shared" si="14"/>
        <v>6.3283601712670183</v>
      </c>
      <c r="P107" s="157">
        <f t="shared" si="14"/>
        <v>4.8255023154191932</v>
      </c>
      <c r="Q107" s="157">
        <f t="shared" si="14"/>
        <v>5.0107889238014973</v>
      </c>
    </row>
    <row r="108" spans="1:17" ht="12" customHeight="1" x14ac:dyDescent="0.25">
      <c r="A108" s="23" t="s">
        <v>57</v>
      </c>
      <c r="B108" s="156">
        <f>RES_hhdet_fec!B$176</f>
        <v>27.480788490412042</v>
      </c>
      <c r="C108" s="156">
        <f>RES_hhdet_fec!C$176</f>
        <v>25.642954193051743</v>
      </c>
      <c r="D108" s="156">
        <f>RES_hhdet_fec!D$176</f>
        <v>20.271701293583735</v>
      </c>
      <c r="E108" s="156">
        <f>RES_hhdet_fec!E$176</f>
        <v>22.598374738533316</v>
      </c>
      <c r="F108" s="156">
        <f>RES_hhdet_fec!F$176</f>
        <v>17.676932656728056</v>
      </c>
      <c r="G108" s="156">
        <f>RES_hhdet_fec!G$176</f>
        <v>13.18235769968142</v>
      </c>
      <c r="H108" s="156">
        <f>RES_hhdet_fec!H$176</f>
        <v>5.6333610523220532</v>
      </c>
      <c r="I108" s="156">
        <f>RES_hhdet_fec!I$176</f>
        <v>4.2995460144849629</v>
      </c>
      <c r="J108" s="156">
        <f>RES_hhdet_fec!J$176</f>
        <v>5.500890172718317</v>
      </c>
      <c r="K108" s="156">
        <f>RES_hhdet_fec!K$176</f>
        <v>5.0421002658952299</v>
      </c>
      <c r="L108" s="156">
        <f>RES_hhdet_fec!L$176</f>
        <v>4.5743112156601535</v>
      </c>
      <c r="M108" s="156">
        <f>RES_hhdet_fec!M$176</f>
        <v>3.8433422156493195</v>
      </c>
      <c r="N108" s="156">
        <f>RES_hhdet_fec!N$176</f>
        <v>3.4917224085202272</v>
      </c>
      <c r="O108" s="156">
        <f>RES_hhdet_fec!O$176</f>
        <v>3.4711979622828371</v>
      </c>
      <c r="P108" s="156">
        <f>RES_hhdet_fec!P$176</f>
        <v>2.7423715993427349</v>
      </c>
      <c r="Q108" s="156">
        <f>RES_hhdet_fec!Q$176</f>
        <v>2.6259583340712003</v>
      </c>
    </row>
    <row r="109" spans="1:17" ht="12" customHeight="1" x14ac:dyDescent="0.25">
      <c r="A109" s="29" t="s">
        <v>140</v>
      </c>
      <c r="B109" s="57">
        <f>RES_hhdet_fec!B$177</f>
        <v>10.519942122410113</v>
      </c>
      <c r="C109" s="57">
        <f>RES_hhdet_fec!C$177</f>
        <v>12.074872832910708</v>
      </c>
      <c r="D109" s="57">
        <f>RES_hhdet_fec!D$177</f>
        <v>12.56418968119622</v>
      </c>
      <c r="E109" s="57">
        <f>RES_hhdet_fec!E$177</f>
        <v>10.815284024821453</v>
      </c>
      <c r="F109" s="57">
        <f>RES_hhdet_fec!F$177</f>
        <v>11.905561194743264</v>
      </c>
      <c r="G109" s="57">
        <f>RES_hhdet_fec!G$177</f>
        <v>7.5560220169787247</v>
      </c>
      <c r="H109" s="57">
        <f>RES_hhdet_fec!H$177</f>
        <v>5.379980905220263</v>
      </c>
      <c r="I109" s="57">
        <f>RES_hhdet_fec!I$177</f>
        <v>5.237732917655797</v>
      </c>
      <c r="J109" s="57">
        <f>RES_hhdet_fec!J$177</f>
        <v>4.1259894374185819</v>
      </c>
      <c r="K109" s="57">
        <f>RES_hhdet_fec!K$177</f>
        <v>4.1547983910750101</v>
      </c>
      <c r="L109" s="57">
        <f>RES_hhdet_fec!L$177</f>
        <v>3.256270609294059</v>
      </c>
      <c r="M109" s="57">
        <f>RES_hhdet_fec!M$177</f>
        <v>3.3099544679835717</v>
      </c>
      <c r="N109" s="57">
        <f>RES_hhdet_fec!N$177</f>
        <v>2.7143159229834484</v>
      </c>
      <c r="O109" s="57">
        <f>RES_hhdet_fec!O$177</f>
        <v>2.8571622089841813</v>
      </c>
      <c r="P109" s="57">
        <f>RES_hhdet_fec!P$177</f>
        <v>2.0831307160764587</v>
      </c>
      <c r="Q109" s="57">
        <f>RES_hhdet_fec!Q$177</f>
        <v>2.3848305897302975</v>
      </c>
    </row>
    <row r="111" spans="1:17" ht="12" customHeight="1" x14ac:dyDescent="0.25">
      <c r="A111" s="152" t="s">
        <v>119</v>
      </c>
      <c r="B111" s="168">
        <f>SUM(B112,B114,B116,B125)</f>
        <v>247.09407628250014</v>
      </c>
      <c r="C111" s="168">
        <f t="shared" ref="C111:Q111" si="15">SUM(C112,C114,C116,C125)</f>
        <v>262.6997428920485</v>
      </c>
      <c r="D111" s="168">
        <f t="shared" si="15"/>
        <v>228.361460979539</v>
      </c>
      <c r="E111" s="168">
        <f t="shared" si="15"/>
        <v>247.16437282771653</v>
      </c>
      <c r="F111" s="168">
        <f t="shared" si="15"/>
        <v>214.30228970029032</v>
      </c>
      <c r="G111" s="168">
        <f t="shared" si="15"/>
        <v>163.13394249235384</v>
      </c>
      <c r="H111" s="168">
        <f t="shared" si="15"/>
        <v>84.966754176111863</v>
      </c>
      <c r="I111" s="168">
        <f t="shared" si="15"/>
        <v>72.571119502852355</v>
      </c>
      <c r="J111" s="168">
        <f t="shared" si="15"/>
        <v>73.701538314729945</v>
      </c>
      <c r="K111" s="168">
        <f t="shared" si="15"/>
        <v>73.881885312004599</v>
      </c>
      <c r="L111" s="168">
        <f t="shared" si="15"/>
        <v>65.96482296025691</v>
      </c>
      <c r="M111" s="168">
        <f t="shared" si="15"/>
        <v>62.10602990606111</v>
      </c>
      <c r="N111" s="168">
        <f t="shared" si="15"/>
        <v>53.23144468452859</v>
      </c>
      <c r="O111" s="168">
        <f t="shared" si="15"/>
        <v>54.997361495834092</v>
      </c>
      <c r="P111" s="168">
        <f t="shared" si="15"/>
        <v>35.150472212006072</v>
      </c>
      <c r="Q111" s="168">
        <f t="shared" si="15"/>
        <v>43.052436910760193</v>
      </c>
    </row>
    <row r="112" spans="1:17" ht="12" customHeight="1" x14ac:dyDescent="0.25">
      <c r="A112" s="158" t="s">
        <v>65</v>
      </c>
      <c r="B112" s="157">
        <f>B113</f>
        <v>176.79330925006491</v>
      </c>
      <c r="C112" s="157">
        <f t="shared" ref="C112:Q112" si="16">C113</f>
        <v>189.19605282860348</v>
      </c>
      <c r="D112" s="157">
        <f t="shared" si="16"/>
        <v>161.80608766556492</v>
      </c>
      <c r="E112" s="157">
        <f t="shared" si="16"/>
        <v>181.41014725505184</v>
      </c>
      <c r="F112" s="157">
        <f t="shared" si="16"/>
        <v>157.40722501439069</v>
      </c>
      <c r="G112" s="157">
        <f t="shared" si="16"/>
        <v>122.4907831309921</v>
      </c>
      <c r="H112" s="157">
        <f t="shared" si="16"/>
        <v>60.907331907302883</v>
      </c>
      <c r="I112" s="157">
        <f t="shared" si="16"/>
        <v>50.293822992638766</v>
      </c>
      <c r="J112" s="157">
        <f t="shared" si="16"/>
        <v>51.907566354715506</v>
      </c>
      <c r="K112" s="157">
        <f t="shared" si="16"/>
        <v>52.357173108296031</v>
      </c>
      <c r="L112" s="157">
        <f t="shared" si="16"/>
        <v>48.004062274201345</v>
      </c>
      <c r="M112" s="157">
        <f t="shared" si="16"/>
        <v>43.815967926829856</v>
      </c>
      <c r="N112" s="157">
        <f t="shared" si="16"/>
        <v>37.129407217423548</v>
      </c>
      <c r="O112" s="157">
        <f t="shared" si="16"/>
        <v>38.89735668269887</v>
      </c>
      <c r="P112" s="157">
        <f t="shared" si="16"/>
        <v>22.665042743838502</v>
      </c>
      <c r="Q112" s="157">
        <f t="shared" si="16"/>
        <v>30.922899446093307</v>
      </c>
    </row>
    <row r="113" spans="1:17" ht="12" customHeight="1" x14ac:dyDescent="0.25">
      <c r="A113" s="23" t="s">
        <v>60</v>
      </c>
      <c r="B113" s="57">
        <f>RES_hhdet_tes!B$163</f>
        <v>176.79330925006491</v>
      </c>
      <c r="C113" s="57">
        <f>RES_hhdet_tes!C$163</f>
        <v>189.19605282860348</v>
      </c>
      <c r="D113" s="57">
        <f>RES_hhdet_tes!D$163</f>
        <v>161.80608766556492</v>
      </c>
      <c r="E113" s="57">
        <f>RES_hhdet_tes!E$163</f>
        <v>181.41014725505184</v>
      </c>
      <c r="F113" s="57">
        <f>RES_hhdet_tes!F$163</f>
        <v>157.40722501439069</v>
      </c>
      <c r="G113" s="57">
        <f>RES_hhdet_tes!G$163</f>
        <v>122.4907831309921</v>
      </c>
      <c r="H113" s="57">
        <f>RES_hhdet_tes!H$163</f>
        <v>60.907331907302883</v>
      </c>
      <c r="I113" s="57">
        <f>RES_hhdet_tes!I$163</f>
        <v>50.293822992638766</v>
      </c>
      <c r="J113" s="57">
        <f>RES_hhdet_tes!J$163</f>
        <v>51.907566354715506</v>
      </c>
      <c r="K113" s="57">
        <f>RES_hhdet_tes!K$163</f>
        <v>52.357173108296031</v>
      </c>
      <c r="L113" s="57">
        <f>RES_hhdet_tes!L$163</f>
        <v>48.004062274201345</v>
      </c>
      <c r="M113" s="57">
        <f>RES_hhdet_tes!M$163</f>
        <v>43.815967926829856</v>
      </c>
      <c r="N113" s="57">
        <f>RES_hhdet_tes!N$163</f>
        <v>37.129407217423548</v>
      </c>
      <c r="O113" s="57">
        <f>RES_hhdet_tes!O$163</f>
        <v>38.89735668269887</v>
      </c>
      <c r="P113" s="57">
        <f>RES_hhdet_tes!P$163</f>
        <v>22.665042743838502</v>
      </c>
      <c r="Q113" s="57">
        <f>RES_hhdet_tes!Q$163</f>
        <v>30.922899446093307</v>
      </c>
    </row>
    <row r="114" spans="1:17" ht="12" customHeight="1" x14ac:dyDescent="0.25">
      <c r="A114" s="158" t="s">
        <v>112</v>
      </c>
      <c r="B114" s="157">
        <f>B115</f>
        <v>7.404164635244026</v>
      </c>
      <c r="C114" s="157">
        <f t="shared" ref="C114:Q114" si="17">C115</f>
        <v>7.8953150362958802</v>
      </c>
      <c r="D114" s="157">
        <f t="shared" si="17"/>
        <v>7.4202343034562883</v>
      </c>
      <c r="E114" s="157">
        <f t="shared" si="17"/>
        <v>7.6626723812523245</v>
      </c>
      <c r="F114" s="157">
        <f t="shared" si="17"/>
        <v>6.7790680195048649</v>
      </c>
      <c r="G114" s="157">
        <f t="shared" si="17"/>
        <v>5.2280124395162346</v>
      </c>
      <c r="H114" s="157">
        <f t="shared" si="17"/>
        <v>3.2094577200203065</v>
      </c>
      <c r="I114" s="157">
        <f t="shared" si="17"/>
        <v>3.1455911684000002</v>
      </c>
      <c r="J114" s="157">
        <f t="shared" si="17"/>
        <v>3.3308266677290321</v>
      </c>
      <c r="K114" s="157">
        <f t="shared" si="17"/>
        <v>3.4500657591337318</v>
      </c>
      <c r="L114" s="157">
        <f t="shared" si="17"/>
        <v>3.043214027350797</v>
      </c>
      <c r="M114" s="157">
        <f t="shared" si="17"/>
        <v>3.7806858694546692</v>
      </c>
      <c r="N114" s="157">
        <f t="shared" si="17"/>
        <v>3.944907988618652</v>
      </c>
      <c r="O114" s="157">
        <f t="shared" si="17"/>
        <v>4.1536352212722161</v>
      </c>
      <c r="P114" s="157">
        <f t="shared" si="17"/>
        <v>3.4609728731274276</v>
      </c>
      <c r="Q114" s="157">
        <f t="shared" si="17"/>
        <v>3.3288897525599848</v>
      </c>
    </row>
    <row r="115" spans="1:17" ht="12" customHeight="1" x14ac:dyDescent="0.25">
      <c r="A115" s="23" t="s">
        <v>60</v>
      </c>
      <c r="B115" s="156">
        <f>RES_hhdet_tes!B$165</f>
        <v>7.404164635244026</v>
      </c>
      <c r="C115" s="156">
        <f>RES_hhdet_tes!C$165</f>
        <v>7.8953150362958802</v>
      </c>
      <c r="D115" s="156">
        <f>RES_hhdet_tes!D$165</f>
        <v>7.4202343034562883</v>
      </c>
      <c r="E115" s="156">
        <f>RES_hhdet_tes!E$165</f>
        <v>7.6626723812523245</v>
      </c>
      <c r="F115" s="156">
        <f>RES_hhdet_tes!F$165</f>
        <v>6.7790680195048649</v>
      </c>
      <c r="G115" s="156">
        <f>RES_hhdet_tes!G$165</f>
        <v>5.2280124395162346</v>
      </c>
      <c r="H115" s="156">
        <f>RES_hhdet_tes!H$165</f>
        <v>3.2094577200203065</v>
      </c>
      <c r="I115" s="156">
        <f>RES_hhdet_tes!I$165</f>
        <v>3.1455911684000002</v>
      </c>
      <c r="J115" s="156">
        <f>RES_hhdet_tes!J$165</f>
        <v>3.3308266677290321</v>
      </c>
      <c r="K115" s="156">
        <f>RES_hhdet_tes!K$165</f>
        <v>3.4500657591337318</v>
      </c>
      <c r="L115" s="156">
        <f>RES_hhdet_tes!L$165</f>
        <v>3.043214027350797</v>
      </c>
      <c r="M115" s="156">
        <f>RES_hhdet_tes!M$165</f>
        <v>3.7806858694546692</v>
      </c>
      <c r="N115" s="156">
        <f>RES_hhdet_tes!N$165</f>
        <v>3.944907988618652</v>
      </c>
      <c r="O115" s="156">
        <f>RES_hhdet_tes!O$165</f>
        <v>4.1536352212722161</v>
      </c>
      <c r="P115" s="156">
        <f>RES_hhdet_tes!P$165</f>
        <v>3.4609728731274276</v>
      </c>
      <c r="Q115" s="156">
        <f>RES_hhdet_tes!Q$165</f>
        <v>3.3288897525599848</v>
      </c>
    </row>
    <row r="116" spans="1:17" ht="12" customHeight="1" x14ac:dyDescent="0.25">
      <c r="A116" s="158" t="s">
        <v>63</v>
      </c>
      <c r="B116" s="157">
        <f>SUM(B117:B118,B121:B122)</f>
        <v>42.649366655749837</v>
      </c>
      <c r="C116" s="157">
        <f t="shared" ref="C116:Q116" si="18">SUM(C117:C118,C121:C122)</f>
        <v>44.795384832844888</v>
      </c>
      <c r="D116" s="157">
        <f t="shared" si="18"/>
        <v>40.182415328675056</v>
      </c>
      <c r="E116" s="157">
        <f t="shared" si="18"/>
        <v>39.42456635936253</v>
      </c>
      <c r="F116" s="157">
        <f t="shared" si="18"/>
        <v>32.640470812341725</v>
      </c>
      <c r="G116" s="157">
        <f t="shared" si="18"/>
        <v>23.381447664926544</v>
      </c>
      <c r="H116" s="157">
        <f t="shared" si="18"/>
        <v>13.818991546590171</v>
      </c>
      <c r="I116" s="157">
        <f t="shared" si="18"/>
        <v>12.809174554561995</v>
      </c>
      <c r="J116" s="157">
        <f t="shared" si="18"/>
        <v>12.485541327623784</v>
      </c>
      <c r="K116" s="157">
        <f t="shared" si="18"/>
        <v>12.258681705650712</v>
      </c>
      <c r="L116" s="157">
        <f t="shared" si="18"/>
        <v>10.052917933136174</v>
      </c>
      <c r="M116" s="157">
        <f t="shared" si="18"/>
        <v>9.8671889883859567</v>
      </c>
      <c r="N116" s="157">
        <f t="shared" si="18"/>
        <v>8.1837703443462271</v>
      </c>
      <c r="O116" s="157">
        <f t="shared" si="18"/>
        <v>7.8609174122855432</v>
      </c>
      <c r="P116" s="157">
        <f t="shared" si="18"/>
        <v>5.9392664355891558</v>
      </c>
      <c r="Q116" s="157">
        <f t="shared" si="18"/>
        <v>5.513706292926507</v>
      </c>
    </row>
    <row r="117" spans="1:17" ht="12" customHeight="1" x14ac:dyDescent="0.25">
      <c r="A117" s="167" t="s">
        <v>144</v>
      </c>
      <c r="B117" s="132">
        <f>RES_hhdet_tes!B$167</f>
        <v>41.981896148074739</v>
      </c>
      <c r="C117" s="132">
        <f>RES_hhdet_tes!C$167</f>
        <v>42.748608102647395</v>
      </c>
      <c r="D117" s="132">
        <f>RES_hhdet_tes!D$167</f>
        <v>37.892763352956536</v>
      </c>
      <c r="E117" s="132">
        <f>RES_hhdet_tes!E$167</f>
        <v>37.150437488446919</v>
      </c>
      <c r="F117" s="132">
        <f>RES_hhdet_tes!F$167</f>
        <v>30.405665234093782</v>
      </c>
      <c r="G117" s="132">
        <f>RES_hhdet_tes!G$167</f>
        <v>21.313505268688932</v>
      </c>
      <c r="H117" s="132">
        <f>RES_hhdet_tes!H$167</f>
        <v>11.954920252141488</v>
      </c>
      <c r="I117" s="132">
        <f>RES_hhdet_tes!I$167</f>
        <v>11.01617433374863</v>
      </c>
      <c r="J117" s="132">
        <f>RES_hhdet_tes!J$167</f>
        <v>10.688326431116758</v>
      </c>
      <c r="K117" s="132">
        <f>RES_hhdet_tes!K$167</f>
        <v>10.447135152418674</v>
      </c>
      <c r="L117" s="132">
        <f>RES_hhdet_tes!L$167</f>
        <v>8.4472897874457811</v>
      </c>
      <c r="M117" s="132">
        <f>RES_hhdet_tes!M$167</f>
        <v>8.4321584431611409</v>
      </c>
      <c r="N117" s="132">
        <f>RES_hhdet_tes!N$167</f>
        <v>7.3286329010412485</v>
      </c>
      <c r="O117" s="132">
        <f>RES_hhdet_tes!O$167</f>
        <v>7.0229606999178369</v>
      </c>
      <c r="P117" s="132">
        <f>RES_hhdet_tes!P$167</f>
        <v>5.2932634993537242</v>
      </c>
      <c r="Q117" s="132">
        <f>RES_hhdet_tes!Q$167</f>
        <v>4.8336077165274167</v>
      </c>
    </row>
    <row r="118" spans="1:17" ht="12" customHeight="1" x14ac:dyDescent="0.25">
      <c r="A118" s="167" t="s">
        <v>143</v>
      </c>
      <c r="B118" s="132">
        <f>SUM(B119:B120)</f>
        <v>0.21358006609007274</v>
      </c>
      <c r="C118" s="132">
        <f t="shared" ref="C118:Q118" si="19">SUM(C119:C120)</f>
        <v>0.23166168607778709</v>
      </c>
      <c r="D118" s="132">
        <f t="shared" si="19"/>
        <v>0.23482685437581841</v>
      </c>
      <c r="E118" s="132">
        <f t="shared" si="19"/>
        <v>0.2561254125589727</v>
      </c>
      <c r="F118" s="132">
        <f t="shared" si="19"/>
        <v>0.23839909743033144</v>
      </c>
      <c r="G118" s="132">
        <f t="shared" si="19"/>
        <v>0.24125176412008797</v>
      </c>
      <c r="H118" s="132">
        <f t="shared" si="19"/>
        <v>0.16832343995066595</v>
      </c>
      <c r="I118" s="132">
        <f t="shared" si="19"/>
        <v>0.23295846785586191</v>
      </c>
      <c r="J118" s="132">
        <f t="shared" si="19"/>
        <v>0.28857319702416151</v>
      </c>
      <c r="K118" s="132">
        <f t="shared" si="19"/>
        <v>0.36025974221152995</v>
      </c>
      <c r="L118" s="132">
        <f t="shared" si="19"/>
        <v>0.44414024386408857</v>
      </c>
      <c r="M118" s="132">
        <f t="shared" si="19"/>
        <v>0.45561388469918307</v>
      </c>
      <c r="N118" s="132">
        <f t="shared" si="19"/>
        <v>0.44551937700081978</v>
      </c>
      <c r="O118" s="132">
        <f t="shared" si="19"/>
        <v>0.47278664330278125</v>
      </c>
      <c r="P118" s="132">
        <f t="shared" si="19"/>
        <v>0.38769010484355176</v>
      </c>
      <c r="Q118" s="132">
        <f t="shared" si="19"/>
        <v>0.37885745198719095</v>
      </c>
    </row>
    <row r="119" spans="1:17" ht="12" customHeight="1" x14ac:dyDescent="0.25">
      <c r="A119" s="166" t="s">
        <v>57</v>
      </c>
      <c r="B119" s="165">
        <f>RES_hhdet_tes!B$169</f>
        <v>8.5430677568301014E-2</v>
      </c>
      <c r="C119" s="165">
        <f>RES_hhdet_tes!C$169</f>
        <v>9.3875824883659184E-2</v>
      </c>
      <c r="D119" s="165">
        <f>RES_hhdet_tes!D$169</f>
        <v>9.4284389246463693E-2</v>
      </c>
      <c r="E119" s="165">
        <f>RES_hhdet_tes!E$169</f>
        <v>0.10333960158257649</v>
      </c>
      <c r="F119" s="165">
        <f>RES_hhdet_tes!F$169</f>
        <v>9.5715283263716436E-2</v>
      </c>
      <c r="G119" s="165">
        <f>RES_hhdet_tes!G$169</f>
        <v>9.6434822184850638E-2</v>
      </c>
      <c r="H119" s="165">
        <f>RES_hhdet_tes!H$169</f>
        <v>6.758201863753259E-2</v>
      </c>
      <c r="I119" s="165">
        <f>RES_hhdet_tes!I$169</f>
        <v>9.4617146559714232E-2</v>
      </c>
      <c r="J119" s="165">
        <f>RES_hhdet_tes!J$169</f>
        <v>0.11833603444752173</v>
      </c>
      <c r="K119" s="165">
        <f>RES_hhdet_tes!K$169</f>
        <v>0.15001970542715731</v>
      </c>
      <c r="L119" s="165">
        <f>RES_hhdet_tes!L$169</f>
        <v>0.18417960281501547</v>
      </c>
      <c r="M119" s="165">
        <f>RES_hhdet_tes!M$169</f>
        <v>0.18947031573924858</v>
      </c>
      <c r="N119" s="165">
        <f>RES_hhdet_tes!N$169</f>
        <v>0.18472325816672455</v>
      </c>
      <c r="O119" s="165">
        <f>RES_hhdet_tes!O$169</f>
        <v>0.19555102102757499</v>
      </c>
      <c r="P119" s="165">
        <f>RES_hhdet_tes!P$169</f>
        <v>0.15980905308498</v>
      </c>
      <c r="Q119" s="165">
        <f>RES_hhdet_tes!Q$169</f>
        <v>0.15566021923075238</v>
      </c>
    </row>
    <row r="120" spans="1:17" ht="12" customHeight="1" x14ac:dyDescent="0.25">
      <c r="A120" s="147" t="s">
        <v>59</v>
      </c>
      <c r="B120" s="164">
        <f>RES_hhdet_tes!B$170</f>
        <v>0.12814938852177174</v>
      </c>
      <c r="C120" s="164">
        <f>RES_hhdet_tes!C$170</f>
        <v>0.13778586119412789</v>
      </c>
      <c r="D120" s="164">
        <f>RES_hhdet_tes!D$170</f>
        <v>0.14054246512935473</v>
      </c>
      <c r="E120" s="164">
        <f>RES_hhdet_tes!E$170</f>
        <v>0.15278581097639621</v>
      </c>
      <c r="F120" s="164">
        <f>RES_hhdet_tes!F$170</f>
        <v>0.14268381416661502</v>
      </c>
      <c r="G120" s="164">
        <f>RES_hhdet_tes!G$170</f>
        <v>0.14481694193523734</v>
      </c>
      <c r="H120" s="164">
        <f>RES_hhdet_tes!H$170</f>
        <v>0.10074142131313338</v>
      </c>
      <c r="I120" s="164">
        <f>RES_hhdet_tes!I$170</f>
        <v>0.13834132129614768</v>
      </c>
      <c r="J120" s="164">
        <f>RES_hhdet_tes!J$170</f>
        <v>0.17023716257663979</v>
      </c>
      <c r="K120" s="164">
        <f>RES_hhdet_tes!K$170</f>
        <v>0.21024003678437264</v>
      </c>
      <c r="L120" s="164">
        <f>RES_hhdet_tes!L$170</f>
        <v>0.25996064104907313</v>
      </c>
      <c r="M120" s="164">
        <f>RES_hhdet_tes!M$170</f>
        <v>0.26614356895993452</v>
      </c>
      <c r="N120" s="164">
        <f>RES_hhdet_tes!N$170</f>
        <v>0.26079611883409526</v>
      </c>
      <c r="O120" s="164">
        <f>RES_hhdet_tes!O$170</f>
        <v>0.27723562227520626</v>
      </c>
      <c r="P120" s="164">
        <f>RES_hhdet_tes!P$170</f>
        <v>0.22788105175857176</v>
      </c>
      <c r="Q120" s="164">
        <f>RES_hhdet_tes!Q$170</f>
        <v>0.22319723275643857</v>
      </c>
    </row>
    <row r="121" spans="1:17" ht="12" customHeight="1" x14ac:dyDescent="0.25">
      <c r="A121" s="163" t="s">
        <v>142</v>
      </c>
      <c r="B121" s="162">
        <f>RES_hhdet_tes!B$171</f>
        <v>0.45186748948051575</v>
      </c>
      <c r="C121" s="162">
        <f>RES_hhdet_tes!C$171</f>
        <v>1.8061044989259654</v>
      </c>
      <c r="D121" s="162">
        <f>RES_hhdet_tes!D$171</f>
        <v>2.0435731618587791</v>
      </c>
      <c r="E121" s="162">
        <f>RES_hhdet_tes!E$171</f>
        <v>2.0060989430722165</v>
      </c>
      <c r="F121" s="162">
        <f>RES_hhdet_tes!F$171</f>
        <v>1.9833460637007165</v>
      </c>
      <c r="G121" s="162">
        <f>RES_hhdet_tes!G$171</f>
        <v>1.8093503157349398</v>
      </c>
      <c r="H121" s="162">
        <f>RES_hhdet_tes!H$171</f>
        <v>1.6746323876264815</v>
      </c>
      <c r="I121" s="162">
        <f>RES_hhdet_tes!I$171</f>
        <v>1.5299241525000533</v>
      </c>
      <c r="J121" s="162">
        <f>RES_hhdet_tes!J$171</f>
        <v>1.471090002056161</v>
      </c>
      <c r="K121" s="162">
        <f>RES_hhdet_tes!K$171</f>
        <v>1.4050472893908406</v>
      </c>
      <c r="L121" s="162">
        <f>RES_hhdet_tes!L$171</f>
        <v>1.1096458153074247</v>
      </c>
      <c r="M121" s="162">
        <f>RES_hhdet_tes!M$171</f>
        <v>0.93541056480032636</v>
      </c>
      <c r="N121" s="162">
        <f>RES_hhdet_tes!N$171</f>
        <v>0.38831258109099331</v>
      </c>
      <c r="O121" s="162">
        <f>RES_hhdet_tes!O$171</f>
        <v>0.34499827336371508</v>
      </c>
      <c r="P121" s="162">
        <f>RES_hhdet_tes!P$171</f>
        <v>0.24191867386417329</v>
      </c>
      <c r="Q121" s="162">
        <f>RES_hhdet_tes!Q$171</f>
        <v>0.28347131934965114</v>
      </c>
    </row>
    <row r="122" spans="1:17" ht="12" customHeight="1" x14ac:dyDescent="0.25">
      <c r="A122" s="161" t="s">
        <v>141</v>
      </c>
      <c r="B122" s="160">
        <f>SUM(B123:B124)</f>
        <v>2.0229521045118872E-3</v>
      </c>
      <c r="C122" s="160">
        <f t="shared" ref="C122:Q122" si="20">SUM(C123:C124)</f>
        <v>9.0105451937360082E-3</v>
      </c>
      <c r="D122" s="160">
        <f t="shared" si="20"/>
        <v>1.125195948391931E-2</v>
      </c>
      <c r="E122" s="160">
        <f t="shared" si="20"/>
        <v>1.1904515284423729E-2</v>
      </c>
      <c r="F122" s="160">
        <f t="shared" si="20"/>
        <v>1.3060417116898442E-2</v>
      </c>
      <c r="G122" s="160">
        <f t="shared" si="20"/>
        <v>1.7340316382585409E-2</v>
      </c>
      <c r="H122" s="160">
        <f t="shared" si="20"/>
        <v>2.1115466871537453E-2</v>
      </c>
      <c r="I122" s="160">
        <f t="shared" si="20"/>
        <v>3.0117600457449191E-2</v>
      </c>
      <c r="J122" s="160">
        <f t="shared" si="20"/>
        <v>3.7551697426701156E-2</v>
      </c>
      <c r="K122" s="160">
        <f t="shared" si="20"/>
        <v>4.6239521629666554E-2</v>
      </c>
      <c r="L122" s="160">
        <f t="shared" si="20"/>
        <v>5.1842086518879338E-2</v>
      </c>
      <c r="M122" s="160">
        <f t="shared" si="20"/>
        <v>4.4006095725305949E-2</v>
      </c>
      <c r="N122" s="160">
        <f t="shared" si="20"/>
        <v>2.1305485213165245E-2</v>
      </c>
      <c r="O122" s="160">
        <f t="shared" si="20"/>
        <v>2.0171795701209826E-2</v>
      </c>
      <c r="P122" s="160">
        <f t="shared" si="20"/>
        <v>1.6394157527706711E-2</v>
      </c>
      <c r="Q122" s="160">
        <f t="shared" si="20"/>
        <v>1.7769805062248067E-2</v>
      </c>
    </row>
    <row r="123" spans="1:17" ht="12" customHeight="1" x14ac:dyDescent="0.25">
      <c r="A123" s="148" t="s">
        <v>60</v>
      </c>
      <c r="B123" s="156">
        <f>RES_hhdet_tes!B$173</f>
        <v>8.9685905950510534E-4</v>
      </c>
      <c r="C123" s="156">
        <f>RES_hhdet_tes!C$173</f>
        <v>3.9931328813447974E-3</v>
      </c>
      <c r="D123" s="156">
        <f>RES_hhdet_tes!D$173</f>
        <v>5.1586206241443569E-3</v>
      </c>
      <c r="E123" s="156">
        <f>RES_hhdet_tes!E$173</f>
        <v>5.5350804205000874E-3</v>
      </c>
      <c r="F123" s="156">
        <f>RES_hhdet_tes!F$173</f>
        <v>6.2505078044009068E-3</v>
      </c>
      <c r="G123" s="156">
        <f>RES_hhdet_tes!G$173</f>
        <v>8.3045206800495212E-3</v>
      </c>
      <c r="H123" s="156">
        <f>RES_hhdet_tes!H$173</f>
        <v>9.7962060498370685E-3</v>
      </c>
      <c r="I123" s="156">
        <f>RES_hhdet_tes!I$173</f>
        <v>1.3419843309750904E-2</v>
      </c>
      <c r="J123" s="156">
        <f>RES_hhdet_tes!J$173</f>
        <v>1.6352352653006382E-2</v>
      </c>
      <c r="K123" s="156">
        <f>RES_hhdet_tes!K$173</f>
        <v>1.9929709843039958E-2</v>
      </c>
      <c r="L123" s="156">
        <f>RES_hhdet_tes!L$173</f>
        <v>2.3960872122391286E-2</v>
      </c>
      <c r="M123" s="156">
        <f>RES_hhdet_tes!M$173</f>
        <v>2.0938739792892513E-2</v>
      </c>
      <c r="N123" s="156">
        <f>RES_hhdet_tes!N$173</f>
        <v>9.7507359695493661E-3</v>
      </c>
      <c r="O123" s="156">
        <f>RES_hhdet_tes!O$173</f>
        <v>9.6198374601765141E-3</v>
      </c>
      <c r="P123" s="156">
        <f>RES_hhdet_tes!P$173</f>
        <v>7.37859967427978E-3</v>
      </c>
      <c r="Q123" s="156">
        <f>RES_hhdet_tes!Q$173</f>
        <v>9.1937537543652064E-3</v>
      </c>
    </row>
    <row r="124" spans="1:17" ht="12" customHeight="1" x14ac:dyDescent="0.25">
      <c r="A124" s="159" t="s">
        <v>59</v>
      </c>
      <c r="B124" s="57">
        <f>RES_hhdet_tes!B$174</f>
        <v>1.1260930450067818E-3</v>
      </c>
      <c r="C124" s="57">
        <f>RES_hhdet_tes!C$174</f>
        <v>5.0174123123912107E-3</v>
      </c>
      <c r="D124" s="57">
        <f>RES_hhdet_tes!D$174</f>
        <v>6.0933388597749537E-3</v>
      </c>
      <c r="E124" s="57">
        <f>RES_hhdet_tes!E$174</f>
        <v>6.3694348639236412E-3</v>
      </c>
      <c r="F124" s="57">
        <f>RES_hhdet_tes!F$174</f>
        <v>6.8099093124975351E-3</v>
      </c>
      <c r="G124" s="57">
        <f>RES_hhdet_tes!G$174</f>
        <v>9.0357957025358881E-3</v>
      </c>
      <c r="H124" s="57">
        <f>RES_hhdet_tes!H$174</f>
        <v>1.1319260821700382E-2</v>
      </c>
      <c r="I124" s="57">
        <f>RES_hhdet_tes!I$174</f>
        <v>1.6697757147698288E-2</v>
      </c>
      <c r="J124" s="57">
        <f>RES_hhdet_tes!J$174</f>
        <v>2.1199344773694773E-2</v>
      </c>
      <c r="K124" s="57">
        <f>RES_hhdet_tes!K$174</f>
        <v>2.6309811786626596E-2</v>
      </c>
      <c r="L124" s="57">
        <f>RES_hhdet_tes!L$174</f>
        <v>2.7881214396488049E-2</v>
      </c>
      <c r="M124" s="57">
        <f>RES_hhdet_tes!M$174</f>
        <v>2.3067355932413436E-2</v>
      </c>
      <c r="N124" s="57">
        <f>RES_hhdet_tes!N$174</f>
        <v>1.1554749243615879E-2</v>
      </c>
      <c r="O124" s="57">
        <f>RES_hhdet_tes!O$174</f>
        <v>1.0551958241033312E-2</v>
      </c>
      <c r="P124" s="57">
        <f>RES_hhdet_tes!P$174</f>
        <v>9.015557853426932E-3</v>
      </c>
      <c r="Q124" s="57">
        <f>RES_hhdet_tes!Q$174</f>
        <v>8.576051307882861E-3</v>
      </c>
    </row>
    <row r="125" spans="1:17" ht="12" customHeight="1" x14ac:dyDescent="0.25">
      <c r="A125" s="158" t="s">
        <v>62</v>
      </c>
      <c r="B125" s="157">
        <f>SUM(B126:B127)</f>
        <v>20.247235741441351</v>
      </c>
      <c r="C125" s="157">
        <f t="shared" ref="C125:Q125" si="21">SUM(C126:C127)</f>
        <v>20.812990194304277</v>
      </c>
      <c r="D125" s="157">
        <f t="shared" si="21"/>
        <v>18.952723681842748</v>
      </c>
      <c r="E125" s="157">
        <f t="shared" si="21"/>
        <v>18.666986832049833</v>
      </c>
      <c r="F125" s="157">
        <f t="shared" si="21"/>
        <v>17.475525854053018</v>
      </c>
      <c r="G125" s="157">
        <f t="shared" si="21"/>
        <v>12.033699256918975</v>
      </c>
      <c r="H125" s="157">
        <f t="shared" si="21"/>
        <v>7.0309730021985084</v>
      </c>
      <c r="I125" s="157">
        <f t="shared" si="21"/>
        <v>6.3225307872515879</v>
      </c>
      <c r="J125" s="157">
        <f t="shared" si="21"/>
        <v>5.9776039646616237</v>
      </c>
      <c r="K125" s="157">
        <f t="shared" si="21"/>
        <v>5.8159647389241282</v>
      </c>
      <c r="L125" s="157">
        <f t="shared" si="21"/>
        <v>4.8646287255685934</v>
      </c>
      <c r="M125" s="157">
        <f t="shared" si="21"/>
        <v>4.6421871213906236</v>
      </c>
      <c r="N125" s="157">
        <f t="shared" si="21"/>
        <v>3.9733591341401611</v>
      </c>
      <c r="O125" s="157">
        <f t="shared" si="21"/>
        <v>4.085452179577457</v>
      </c>
      <c r="P125" s="157">
        <f t="shared" si="21"/>
        <v>3.0851901594509883</v>
      </c>
      <c r="Q125" s="157">
        <f t="shared" si="21"/>
        <v>3.2869414191803963</v>
      </c>
    </row>
    <row r="126" spans="1:17" ht="12" customHeight="1" x14ac:dyDescent="0.25">
      <c r="A126" s="23" t="s">
        <v>57</v>
      </c>
      <c r="B126" s="156">
        <f>RES_hhdet_tes!B$176</f>
        <v>11.72435290115806</v>
      </c>
      <c r="C126" s="156">
        <f>RES_hhdet_tes!C$176</f>
        <v>10.973319344150664</v>
      </c>
      <c r="D126" s="156">
        <f>RES_hhdet_tes!D$176</f>
        <v>8.6815816895845046</v>
      </c>
      <c r="E126" s="156">
        <f>RES_hhdet_tes!E$176</f>
        <v>9.8073447314177482</v>
      </c>
      <c r="F126" s="156">
        <f>RES_hhdet_tes!F$176</f>
        <v>7.7076660854384764</v>
      </c>
      <c r="G126" s="156">
        <f>RES_hhdet_tes!G$176</f>
        <v>5.807773581433513</v>
      </c>
      <c r="H126" s="156">
        <f>RES_hhdet_tes!H$176</f>
        <v>2.5638213119875877</v>
      </c>
      <c r="I126" s="156">
        <f>RES_hhdet_tes!I$176</f>
        <v>1.9610892760437224</v>
      </c>
      <c r="J126" s="156">
        <f>RES_hhdet_tes!J$176</f>
        <v>2.5247058035397667</v>
      </c>
      <c r="K126" s="156">
        <f>RES_hhdet_tes!K$176</f>
        <v>2.3141857841415328</v>
      </c>
      <c r="L126" s="156">
        <f>RES_hhdet_tes!L$176</f>
        <v>2.1015396719614432</v>
      </c>
      <c r="M126" s="156">
        <f>RES_hhdet_tes!M$176</f>
        <v>1.8287571172671466</v>
      </c>
      <c r="N126" s="156">
        <f>RES_hhdet_tes!N$176</f>
        <v>1.6638809199279092</v>
      </c>
      <c r="O126" s="156">
        <f>RES_hhdet_tes!O$176</f>
        <v>1.6542318822938902</v>
      </c>
      <c r="P126" s="156">
        <f>RES_hhdet_tes!P$176</f>
        <v>1.3109206335887476</v>
      </c>
      <c r="Q126" s="156">
        <f>RES_hhdet_tes!Q$176</f>
        <v>1.2552722482625303</v>
      </c>
    </row>
    <row r="127" spans="1:17" ht="12" customHeight="1" x14ac:dyDescent="0.25">
      <c r="A127" s="29" t="s">
        <v>140</v>
      </c>
      <c r="B127" s="57">
        <f>RES_hhdet_tes!B$177</f>
        <v>8.5228828402832928</v>
      </c>
      <c r="C127" s="57">
        <f>RES_hhdet_tes!C$177</f>
        <v>9.8396708501536132</v>
      </c>
      <c r="D127" s="57">
        <f>RES_hhdet_tes!D$177</f>
        <v>10.271141992258242</v>
      </c>
      <c r="E127" s="57">
        <f>RES_hhdet_tes!E$177</f>
        <v>8.8596421006320849</v>
      </c>
      <c r="F127" s="57">
        <f>RES_hhdet_tes!F$177</f>
        <v>9.7678597686145423</v>
      </c>
      <c r="G127" s="57">
        <f>RES_hhdet_tes!G$177</f>
        <v>6.2259256754854624</v>
      </c>
      <c r="H127" s="57">
        <f>RES_hhdet_tes!H$177</f>
        <v>4.4671516902109207</v>
      </c>
      <c r="I127" s="57">
        <f>RES_hhdet_tes!I$177</f>
        <v>4.3614415112078655</v>
      </c>
      <c r="J127" s="57">
        <f>RES_hhdet_tes!J$177</f>
        <v>3.452898161121857</v>
      </c>
      <c r="K127" s="57">
        <f>RES_hhdet_tes!K$177</f>
        <v>3.5017789547825959</v>
      </c>
      <c r="L127" s="57">
        <f>RES_hhdet_tes!L$177</f>
        <v>2.7630890536071497</v>
      </c>
      <c r="M127" s="57">
        <f>RES_hhdet_tes!M$177</f>
        <v>2.813430004123477</v>
      </c>
      <c r="N127" s="57">
        <f>RES_hhdet_tes!N$177</f>
        <v>2.3094782142122519</v>
      </c>
      <c r="O127" s="57">
        <f>RES_hhdet_tes!O$177</f>
        <v>2.4312202972835664</v>
      </c>
      <c r="P127" s="57">
        <f>RES_hhdet_tes!P$177</f>
        <v>1.7742695258622407</v>
      </c>
      <c r="Q127" s="57">
        <f>RES_hhdet_tes!Q$177</f>
        <v>2.031669170917866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0.66300908582912765</v>
      </c>
      <c r="C129" s="175">
        <f t="shared" si="22"/>
        <v>0.67011258480225522</v>
      </c>
      <c r="D129" s="175">
        <f t="shared" si="22"/>
        <v>0.67307715810498003</v>
      </c>
      <c r="E129" s="175">
        <f t="shared" si="22"/>
        <v>0.67804752642562138</v>
      </c>
      <c r="F129" s="175">
        <f t="shared" si="22"/>
        <v>0.68417178743825335</v>
      </c>
      <c r="G129" s="175">
        <f t="shared" si="22"/>
        <v>0.6899025751753054</v>
      </c>
      <c r="H129" s="175">
        <f t="shared" si="22"/>
        <v>0.70167280826395484</v>
      </c>
      <c r="I129" s="175">
        <f t="shared" si="22"/>
        <v>0.71143778929922519</v>
      </c>
      <c r="J129" s="175">
        <f t="shared" si="22"/>
        <v>0.71992192021753576</v>
      </c>
      <c r="K129" s="175">
        <f t="shared" si="22"/>
        <v>0.73567252443394937</v>
      </c>
      <c r="L129" s="175">
        <f t="shared" si="22"/>
        <v>0.74370434745990432</v>
      </c>
      <c r="M129" s="175">
        <f t="shared" si="22"/>
        <v>0.75578705149860226</v>
      </c>
      <c r="N129" s="175">
        <f t="shared" si="22"/>
        <v>0.76529548751023235</v>
      </c>
      <c r="O129" s="175">
        <f t="shared" si="22"/>
        <v>0.77002868575732797</v>
      </c>
      <c r="P129" s="175">
        <f t="shared" si="22"/>
        <v>0.77729028201523043</v>
      </c>
      <c r="Q129" s="175">
        <f t="shared" si="22"/>
        <v>0.77784540523861534</v>
      </c>
    </row>
    <row r="130" spans="1:17" ht="12" customHeight="1" x14ac:dyDescent="0.25">
      <c r="A130" s="158" t="s">
        <v>65</v>
      </c>
      <c r="B130" s="169">
        <f t="shared" si="22"/>
        <v>0.71513032661856979</v>
      </c>
      <c r="C130" s="169">
        <f t="shared" si="22"/>
        <v>0.71645310462851819</v>
      </c>
      <c r="D130" s="169">
        <f t="shared" si="22"/>
        <v>0.71662809470658295</v>
      </c>
      <c r="E130" s="169">
        <f t="shared" si="22"/>
        <v>0.71758290657196588</v>
      </c>
      <c r="F130" s="169">
        <f t="shared" si="22"/>
        <v>0.71810844392203144</v>
      </c>
      <c r="G130" s="169">
        <f t="shared" si="22"/>
        <v>0.71934311939156681</v>
      </c>
      <c r="H130" s="169">
        <f t="shared" si="22"/>
        <v>0.72242267143007666</v>
      </c>
      <c r="I130" s="169">
        <f t="shared" si="22"/>
        <v>0.73054844600525681</v>
      </c>
      <c r="J130" s="169">
        <f t="shared" si="22"/>
        <v>0.74194025328037261</v>
      </c>
      <c r="K130" s="169">
        <f t="shared" si="22"/>
        <v>0.75500063614954871</v>
      </c>
      <c r="L130" s="169">
        <f t="shared" si="22"/>
        <v>0.76164435507238615</v>
      </c>
      <c r="M130" s="169">
        <f t="shared" si="22"/>
        <v>0.76237584269778524</v>
      </c>
      <c r="N130" s="169">
        <f t="shared" si="22"/>
        <v>0.76583963940732169</v>
      </c>
      <c r="O130" s="169">
        <f t="shared" si="22"/>
        <v>0.76618995743115736</v>
      </c>
      <c r="P130" s="169">
        <f t="shared" si="22"/>
        <v>0.76806411574595734</v>
      </c>
      <c r="Q130" s="169">
        <f t="shared" si="22"/>
        <v>0.76861711964833412</v>
      </c>
    </row>
    <row r="131" spans="1:17" ht="12" customHeight="1" x14ac:dyDescent="0.25">
      <c r="A131" s="23" t="s">
        <v>60</v>
      </c>
      <c r="B131" s="65">
        <f t="shared" si="22"/>
        <v>0.71513032661856979</v>
      </c>
      <c r="C131" s="65">
        <f t="shared" si="22"/>
        <v>0.71645310462851819</v>
      </c>
      <c r="D131" s="65">
        <f t="shared" si="22"/>
        <v>0.71662809470658295</v>
      </c>
      <c r="E131" s="65">
        <f t="shared" si="22"/>
        <v>0.71758290657196588</v>
      </c>
      <c r="F131" s="65">
        <f t="shared" si="22"/>
        <v>0.71810844392203144</v>
      </c>
      <c r="G131" s="65">
        <f t="shared" si="22"/>
        <v>0.71934311939156681</v>
      </c>
      <c r="H131" s="65">
        <f t="shared" si="22"/>
        <v>0.72242267143007666</v>
      </c>
      <c r="I131" s="65">
        <f t="shared" si="22"/>
        <v>0.73054844600525681</v>
      </c>
      <c r="J131" s="65">
        <f t="shared" si="22"/>
        <v>0.74194025328037261</v>
      </c>
      <c r="K131" s="65">
        <f t="shared" si="22"/>
        <v>0.75500063614954871</v>
      </c>
      <c r="L131" s="65">
        <f t="shared" si="22"/>
        <v>0.76164435507238615</v>
      </c>
      <c r="M131" s="65">
        <f t="shared" si="22"/>
        <v>0.76237584269778524</v>
      </c>
      <c r="N131" s="65">
        <f t="shared" si="22"/>
        <v>0.76583963940732169</v>
      </c>
      <c r="O131" s="65">
        <f t="shared" si="22"/>
        <v>0.76618995743115736</v>
      </c>
      <c r="P131" s="65">
        <f t="shared" si="22"/>
        <v>0.76806411574595734</v>
      </c>
      <c r="Q131" s="65">
        <f t="shared" si="22"/>
        <v>0.76861711964833412</v>
      </c>
    </row>
    <row r="132" spans="1:17" ht="12" customHeight="1" x14ac:dyDescent="0.25">
      <c r="A132" s="158" t="s">
        <v>112</v>
      </c>
      <c r="B132" s="169">
        <f t="shared" si="22"/>
        <v>1.5778792117855855</v>
      </c>
      <c r="C132" s="169">
        <f t="shared" si="22"/>
        <v>1.6250569479666339</v>
      </c>
      <c r="D132" s="169">
        <f t="shared" si="22"/>
        <v>1.6634845983518443</v>
      </c>
      <c r="E132" s="169">
        <f t="shared" si="22"/>
        <v>1.696222589906931</v>
      </c>
      <c r="F132" s="169">
        <f t="shared" si="22"/>
        <v>1.7603920098442856</v>
      </c>
      <c r="G132" s="169">
        <f t="shared" si="22"/>
        <v>1.8758908083492953</v>
      </c>
      <c r="H132" s="169">
        <f t="shared" si="22"/>
        <v>1.9944016869962065</v>
      </c>
      <c r="I132" s="169">
        <f t="shared" si="22"/>
        <v>2.0166701055907623</v>
      </c>
      <c r="J132" s="169">
        <f t="shared" si="22"/>
        <v>2.0280236954084656</v>
      </c>
      <c r="K132" s="169">
        <f t="shared" si="22"/>
        <v>2.2875146403129745</v>
      </c>
      <c r="L132" s="169">
        <f t="shared" si="22"/>
        <v>2.4284584450337894</v>
      </c>
      <c r="M132" s="169">
        <f t="shared" si="22"/>
        <v>2.6597057634195558</v>
      </c>
      <c r="N132" s="169">
        <f t="shared" si="22"/>
        <v>2.7995741382053705</v>
      </c>
      <c r="O132" s="169">
        <f t="shared" si="22"/>
        <v>2.9464002381704848</v>
      </c>
      <c r="P132" s="169">
        <f t="shared" si="22"/>
        <v>3.0108878702557669</v>
      </c>
      <c r="Q132" s="169">
        <f t="shared" si="22"/>
        <v>3.0327991720734095</v>
      </c>
    </row>
    <row r="133" spans="1:17" ht="12" customHeight="1" x14ac:dyDescent="0.25">
      <c r="A133" s="23" t="s">
        <v>60</v>
      </c>
      <c r="B133" s="73">
        <f t="shared" si="22"/>
        <v>1.5778792117855855</v>
      </c>
      <c r="C133" s="73">
        <f t="shared" si="22"/>
        <v>1.6250569479666339</v>
      </c>
      <c r="D133" s="73">
        <f t="shared" si="22"/>
        <v>1.6634845983518443</v>
      </c>
      <c r="E133" s="73">
        <f t="shared" si="22"/>
        <v>1.696222589906931</v>
      </c>
      <c r="F133" s="73">
        <f t="shared" si="22"/>
        <v>1.7603920098442856</v>
      </c>
      <c r="G133" s="73">
        <f t="shared" si="22"/>
        <v>1.8758908083492953</v>
      </c>
      <c r="H133" s="73">
        <f t="shared" si="22"/>
        <v>1.9944016869962065</v>
      </c>
      <c r="I133" s="73">
        <f t="shared" si="22"/>
        <v>2.0166701055907623</v>
      </c>
      <c r="J133" s="73">
        <f t="shared" si="22"/>
        <v>2.0280236954084656</v>
      </c>
      <c r="K133" s="73">
        <f t="shared" si="22"/>
        <v>2.2875146403129745</v>
      </c>
      <c r="L133" s="73">
        <f t="shared" si="22"/>
        <v>2.4284584450337894</v>
      </c>
      <c r="M133" s="73">
        <f t="shared" si="22"/>
        <v>2.6597057634195558</v>
      </c>
      <c r="N133" s="73">
        <f t="shared" si="22"/>
        <v>2.7995741382053705</v>
      </c>
      <c r="O133" s="73">
        <f t="shared" si="22"/>
        <v>2.9464002381704848</v>
      </c>
      <c r="P133" s="73">
        <f t="shared" si="22"/>
        <v>3.0108878702557669</v>
      </c>
      <c r="Q133" s="73">
        <f t="shared" si="22"/>
        <v>3.0327991720734095</v>
      </c>
    </row>
    <row r="134" spans="1:17" ht="12" customHeight="1" x14ac:dyDescent="0.25">
      <c r="A134" s="158" t="s">
        <v>63</v>
      </c>
      <c r="B134" s="169">
        <f t="shared" si="22"/>
        <v>0.51524895831789952</v>
      </c>
      <c r="C134" s="169">
        <f t="shared" si="22"/>
        <v>0.52469711029750021</v>
      </c>
      <c r="D134" s="169">
        <f t="shared" si="22"/>
        <v>0.52736199000981554</v>
      </c>
      <c r="E134" s="169">
        <f t="shared" si="22"/>
        <v>0.53431472731033558</v>
      </c>
      <c r="F134" s="169">
        <f t="shared" si="22"/>
        <v>0.53863600997561212</v>
      </c>
      <c r="G134" s="169">
        <f t="shared" si="22"/>
        <v>0.54818314687276859</v>
      </c>
      <c r="H134" s="169">
        <f t="shared" si="22"/>
        <v>0.57199476913080793</v>
      </c>
      <c r="I134" s="169">
        <f t="shared" si="22"/>
        <v>0.58051275461894702</v>
      </c>
      <c r="J134" s="169">
        <f t="shared" si="22"/>
        <v>0.59052425394114694</v>
      </c>
      <c r="K134" s="169">
        <f t="shared" si="22"/>
        <v>0.60164200455633099</v>
      </c>
      <c r="L134" s="169">
        <f t="shared" si="22"/>
        <v>0.60607057420928057</v>
      </c>
      <c r="M134" s="169">
        <f t="shared" si="22"/>
        <v>0.61186964719934211</v>
      </c>
      <c r="N134" s="169">
        <f t="shared" si="22"/>
        <v>0.60802423814841755</v>
      </c>
      <c r="O134" s="169">
        <f t="shared" si="22"/>
        <v>0.60856474856683074</v>
      </c>
      <c r="P134" s="169">
        <f t="shared" si="22"/>
        <v>0.60993691184188903</v>
      </c>
      <c r="Q134" s="169">
        <f t="shared" si="22"/>
        <v>0.61208735453086294</v>
      </c>
    </row>
    <row r="135" spans="1:17" ht="12" customHeight="1" x14ac:dyDescent="0.25">
      <c r="A135" s="167" t="s">
        <v>144</v>
      </c>
      <c r="B135" s="174">
        <f t="shared" si="22"/>
        <v>0.51329973660448713</v>
      </c>
      <c r="C135" s="174">
        <f t="shared" si="22"/>
        <v>0.51861336878991704</v>
      </c>
      <c r="D135" s="174">
        <f t="shared" si="22"/>
        <v>0.51973386993070914</v>
      </c>
      <c r="E135" s="174">
        <f t="shared" si="22"/>
        <v>0.52646475014239646</v>
      </c>
      <c r="F135" s="174">
        <f t="shared" si="22"/>
        <v>0.52938920285151025</v>
      </c>
      <c r="G135" s="174">
        <f t="shared" si="22"/>
        <v>0.53646263896302837</v>
      </c>
      <c r="H135" s="174">
        <f t="shared" si="22"/>
        <v>0.55542020862914199</v>
      </c>
      <c r="I135" s="174">
        <f t="shared" si="22"/>
        <v>0.56241631196983011</v>
      </c>
      <c r="J135" s="174">
        <f t="shared" si="22"/>
        <v>0.57153548306370128</v>
      </c>
      <c r="K135" s="174">
        <f t="shared" si="22"/>
        <v>0.58235542253514994</v>
      </c>
      <c r="L135" s="174">
        <f t="shared" si="22"/>
        <v>0.58490906191835279</v>
      </c>
      <c r="M135" s="174">
        <f t="shared" si="22"/>
        <v>0.59318620243272979</v>
      </c>
      <c r="N135" s="174">
        <f t="shared" si="22"/>
        <v>0.59412910729032409</v>
      </c>
      <c r="O135" s="174">
        <f t="shared" si="22"/>
        <v>0.59421418899335099</v>
      </c>
      <c r="P135" s="174">
        <f t="shared" si="22"/>
        <v>0.59514854744145607</v>
      </c>
      <c r="Q135" s="174">
        <f t="shared" si="22"/>
        <v>0.59542225033165952</v>
      </c>
    </row>
    <row r="136" spans="1:17" ht="12" customHeight="1" x14ac:dyDescent="0.25">
      <c r="A136" s="167" t="s">
        <v>143</v>
      </c>
      <c r="B136" s="174">
        <f t="shared" si="22"/>
        <v>0.72502341836580986</v>
      </c>
      <c r="C136" s="174">
        <f t="shared" si="22"/>
        <v>0.72849394165152648</v>
      </c>
      <c r="D136" s="174">
        <f t="shared" si="22"/>
        <v>0.73064127619489561</v>
      </c>
      <c r="E136" s="174">
        <f t="shared" si="22"/>
        <v>0.73722621718149672</v>
      </c>
      <c r="F136" s="174">
        <f t="shared" si="22"/>
        <v>0.73922796817581193</v>
      </c>
      <c r="G136" s="174">
        <f t="shared" si="22"/>
        <v>0.74045706623948893</v>
      </c>
      <c r="H136" s="174">
        <f t="shared" si="22"/>
        <v>0.74601312818533316</v>
      </c>
      <c r="I136" s="174">
        <f t="shared" si="22"/>
        <v>0.75552029612037974</v>
      </c>
      <c r="J136" s="174">
        <f t="shared" si="22"/>
        <v>0.76404267205063814</v>
      </c>
      <c r="K136" s="174">
        <f t="shared" si="22"/>
        <v>0.77574099634661142</v>
      </c>
      <c r="L136" s="174">
        <f t="shared" si="22"/>
        <v>0.77724168315542275</v>
      </c>
      <c r="M136" s="174">
        <f t="shared" si="22"/>
        <v>0.77940807817177749</v>
      </c>
      <c r="N136" s="174">
        <f t="shared" si="22"/>
        <v>0.77992598513434208</v>
      </c>
      <c r="O136" s="174">
        <f t="shared" si="22"/>
        <v>0.78096530089976579</v>
      </c>
      <c r="P136" s="174">
        <f t="shared" si="22"/>
        <v>0.7820366296752097</v>
      </c>
      <c r="Q136" s="174">
        <f t="shared" si="22"/>
        <v>0.78265858742916283</v>
      </c>
    </row>
    <row r="137" spans="1:17" ht="12" customHeight="1" x14ac:dyDescent="0.25">
      <c r="A137" s="166" t="s">
        <v>57</v>
      </c>
      <c r="B137" s="173">
        <f t="shared" si="22"/>
        <v>0.51329973660448724</v>
      </c>
      <c r="C137" s="173">
        <f t="shared" si="22"/>
        <v>0.52091022070866844</v>
      </c>
      <c r="D137" s="173">
        <f t="shared" si="22"/>
        <v>0.52132349634819342</v>
      </c>
      <c r="E137" s="173">
        <f t="shared" si="22"/>
        <v>0.530949062486191</v>
      </c>
      <c r="F137" s="173">
        <f t="shared" si="22"/>
        <v>0.53230284600552635</v>
      </c>
      <c r="G137" s="173">
        <f t="shared" si="22"/>
        <v>0.53279580256961578</v>
      </c>
      <c r="H137" s="173">
        <f t="shared" si="22"/>
        <v>0.54113561248888797</v>
      </c>
      <c r="I137" s="173">
        <f t="shared" si="22"/>
        <v>0.55656997057814195</v>
      </c>
      <c r="J137" s="173">
        <f t="shared" si="22"/>
        <v>0.57041688282827485</v>
      </c>
      <c r="K137" s="173">
        <f t="shared" si="22"/>
        <v>0.59024019658706661</v>
      </c>
      <c r="L137" s="173">
        <f t="shared" si="22"/>
        <v>0.59132243596533507</v>
      </c>
      <c r="M137" s="173">
        <f t="shared" si="22"/>
        <v>0.59503195102505846</v>
      </c>
      <c r="N137" s="173">
        <f t="shared" si="22"/>
        <v>0.59504309217437079</v>
      </c>
      <c r="O137" s="173">
        <f t="shared" si="22"/>
        <v>0.59591617476300318</v>
      </c>
      <c r="P137" s="173">
        <f t="shared" si="22"/>
        <v>0.59660714156383443</v>
      </c>
      <c r="Q137" s="173">
        <f t="shared" si="22"/>
        <v>0.59670213735212096</v>
      </c>
    </row>
    <row r="138" spans="1:17" ht="12" customHeight="1" x14ac:dyDescent="0.25">
      <c r="A138" s="147" t="s">
        <v>59</v>
      </c>
      <c r="B138" s="172">
        <f t="shared" si="22"/>
        <v>1</v>
      </c>
      <c r="C138" s="172">
        <f t="shared" si="22"/>
        <v>1.0000000000000002</v>
      </c>
      <c r="D138" s="172">
        <f t="shared" si="22"/>
        <v>0.99999999999999956</v>
      </c>
      <c r="E138" s="172">
        <f t="shared" si="22"/>
        <v>1</v>
      </c>
      <c r="F138" s="172">
        <f t="shared" si="22"/>
        <v>0.99999999999999978</v>
      </c>
      <c r="G138" s="172">
        <f t="shared" si="22"/>
        <v>1.0000000000000002</v>
      </c>
      <c r="H138" s="172">
        <f t="shared" si="22"/>
        <v>1</v>
      </c>
      <c r="I138" s="172">
        <f t="shared" si="22"/>
        <v>1.0000000000000002</v>
      </c>
      <c r="J138" s="172">
        <f t="shared" si="22"/>
        <v>1</v>
      </c>
      <c r="K138" s="172">
        <f t="shared" si="22"/>
        <v>1</v>
      </c>
      <c r="L138" s="172">
        <f t="shared" si="22"/>
        <v>0.99999999999999978</v>
      </c>
      <c r="M138" s="172">
        <f t="shared" si="22"/>
        <v>1.0000000000000004</v>
      </c>
      <c r="N138" s="172">
        <f t="shared" si="22"/>
        <v>1</v>
      </c>
      <c r="O138" s="172">
        <f t="shared" si="22"/>
        <v>1.0000000000000004</v>
      </c>
      <c r="P138" s="172">
        <f t="shared" si="22"/>
        <v>1</v>
      </c>
      <c r="Q138" s="172">
        <f t="shared" si="22"/>
        <v>1</v>
      </c>
    </row>
    <row r="139" spans="1:17" ht="12" customHeight="1" x14ac:dyDescent="0.25">
      <c r="A139" s="163" t="s">
        <v>142</v>
      </c>
      <c r="B139" s="171">
        <f t="shared" si="22"/>
        <v>0.65588299677240047</v>
      </c>
      <c r="C139" s="171">
        <f t="shared" si="22"/>
        <v>0.69029866935328554</v>
      </c>
      <c r="D139" s="171">
        <f t="shared" si="22"/>
        <v>0.69220489589291045</v>
      </c>
      <c r="E139" s="171">
        <f t="shared" si="22"/>
        <v>0.70198179960495077</v>
      </c>
      <c r="F139" s="171">
        <f t="shared" si="22"/>
        <v>0.70211531818995232</v>
      </c>
      <c r="G139" s="171">
        <f t="shared" si="22"/>
        <v>0.70230549405301201</v>
      </c>
      <c r="H139" s="171">
        <f t="shared" si="22"/>
        <v>0.70231942755866617</v>
      </c>
      <c r="I139" s="171">
        <f t="shared" si="22"/>
        <v>0.71676810268986768</v>
      </c>
      <c r="J139" s="171">
        <f t="shared" si="22"/>
        <v>0.72799655460362211</v>
      </c>
      <c r="K139" s="171">
        <f t="shared" si="22"/>
        <v>0.73255612099572343</v>
      </c>
      <c r="L139" s="171">
        <f t="shared" si="22"/>
        <v>0.73340090427090432</v>
      </c>
      <c r="M139" s="171">
        <f t="shared" si="22"/>
        <v>0.73359646163480952</v>
      </c>
      <c r="N139" s="171">
        <f t="shared" si="22"/>
        <v>0.7347682799805294</v>
      </c>
      <c r="O139" s="171">
        <f t="shared" si="22"/>
        <v>0.73516753136111068</v>
      </c>
      <c r="P139" s="171">
        <f t="shared" si="22"/>
        <v>0.73575263651121536</v>
      </c>
      <c r="Q139" s="171">
        <f t="shared" si="22"/>
        <v>0.73612249105516625</v>
      </c>
    </row>
    <row r="140" spans="1:17" ht="12" customHeight="1" x14ac:dyDescent="0.25">
      <c r="A140" s="161" t="s">
        <v>141</v>
      </c>
      <c r="B140" s="170">
        <f t="shared" si="22"/>
        <v>0.81129015263312376</v>
      </c>
      <c r="C140" s="170">
        <f t="shared" si="22"/>
        <v>0.84049517884091984</v>
      </c>
      <c r="D140" s="170">
        <f t="shared" si="22"/>
        <v>0.83638438207953003</v>
      </c>
      <c r="E140" s="170">
        <f t="shared" si="22"/>
        <v>0.83559602581571069</v>
      </c>
      <c r="F140" s="170">
        <f t="shared" si="22"/>
        <v>0.83194613368977743</v>
      </c>
      <c r="G140" s="170">
        <f t="shared" si="22"/>
        <v>0.83389331997921678</v>
      </c>
      <c r="H140" s="170">
        <f t="shared" si="22"/>
        <v>0.84008558310865888</v>
      </c>
      <c r="I140" s="170">
        <f t="shared" si="22"/>
        <v>0.85476241673371112</v>
      </c>
      <c r="J140" s="170">
        <f t="shared" si="22"/>
        <v>0.86039142735312735</v>
      </c>
      <c r="K140" s="170">
        <f t="shared" si="22"/>
        <v>0.86407621961436321</v>
      </c>
      <c r="L140" s="170">
        <f t="shared" si="22"/>
        <v>0.85632975746701745</v>
      </c>
      <c r="M140" s="170">
        <f t="shared" si="22"/>
        <v>0.8528580639906187</v>
      </c>
      <c r="N140" s="170">
        <f t="shared" si="22"/>
        <v>0.85870051662953462</v>
      </c>
      <c r="O140" s="170">
        <f t="shared" si="22"/>
        <v>0.85575752020030516</v>
      </c>
      <c r="P140" s="170">
        <f t="shared" si="22"/>
        <v>0.8655744612402384</v>
      </c>
      <c r="Q140" s="170">
        <f t="shared" si="22"/>
        <v>0.84873249457875566</v>
      </c>
    </row>
    <row r="141" spans="1:17" ht="12" customHeight="1" x14ac:dyDescent="0.25">
      <c r="A141" s="148" t="s">
        <v>60</v>
      </c>
      <c r="B141" s="73">
        <f t="shared" si="22"/>
        <v>0.65588299677240025</v>
      </c>
      <c r="C141" s="73">
        <f t="shared" si="22"/>
        <v>0.70016791735222161</v>
      </c>
      <c r="D141" s="73">
        <f t="shared" si="22"/>
        <v>0.70092265858412495</v>
      </c>
      <c r="E141" s="73">
        <f t="shared" si="22"/>
        <v>0.7026621062034889</v>
      </c>
      <c r="F141" s="73">
        <f t="shared" si="22"/>
        <v>0.70319518858774244</v>
      </c>
      <c r="G141" s="73">
        <f t="shared" si="22"/>
        <v>0.70625017438631565</v>
      </c>
      <c r="H141" s="73">
        <f t="shared" si="22"/>
        <v>0.70906645255802536</v>
      </c>
      <c r="I141" s="73">
        <f t="shared" si="22"/>
        <v>0.72393741944569623</v>
      </c>
      <c r="J141" s="73">
        <f t="shared" si="22"/>
        <v>0.72853412672272666</v>
      </c>
      <c r="K141" s="73">
        <f t="shared" si="22"/>
        <v>0.7326174741561069</v>
      </c>
      <c r="L141" s="73">
        <f t="shared" si="22"/>
        <v>0.7336761584955207</v>
      </c>
      <c r="M141" s="73">
        <f t="shared" si="22"/>
        <v>0.7338936963734829</v>
      </c>
      <c r="N141" s="73">
        <f t="shared" si="22"/>
        <v>0.73554036542676982</v>
      </c>
      <c r="O141" s="73">
        <f t="shared" si="22"/>
        <v>0.73885642868085943</v>
      </c>
      <c r="P141" s="73">
        <f t="shared" si="22"/>
        <v>0.74346218525418495</v>
      </c>
      <c r="Q141" s="73">
        <f t="shared" si="22"/>
        <v>0.74378171992083897</v>
      </c>
    </row>
    <row r="142" spans="1:17" ht="12" customHeight="1" x14ac:dyDescent="0.25">
      <c r="A142" s="159" t="s">
        <v>59</v>
      </c>
      <c r="B142" s="65">
        <f t="shared" si="22"/>
        <v>1</v>
      </c>
      <c r="C142" s="65">
        <f t="shared" si="22"/>
        <v>0.99999999999999978</v>
      </c>
      <c r="D142" s="65">
        <f t="shared" si="22"/>
        <v>1</v>
      </c>
      <c r="E142" s="65">
        <f t="shared" si="22"/>
        <v>1</v>
      </c>
      <c r="F142" s="65">
        <f t="shared" si="22"/>
        <v>1</v>
      </c>
      <c r="G142" s="65">
        <f t="shared" si="22"/>
        <v>1</v>
      </c>
      <c r="H142" s="65">
        <f t="shared" si="22"/>
        <v>1.0000000000000004</v>
      </c>
      <c r="I142" s="65">
        <f t="shared" si="22"/>
        <v>1</v>
      </c>
      <c r="J142" s="65">
        <f t="shared" si="22"/>
        <v>1</v>
      </c>
      <c r="K142" s="65">
        <f t="shared" si="22"/>
        <v>1</v>
      </c>
      <c r="L142" s="65">
        <f t="shared" si="22"/>
        <v>0.99999999999999989</v>
      </c>
      <c r="M142" s="65">
        <f t="shared" si="22"/>
        <v>0.99999999999999967</v>
      </c>
      <c r="N142" s="65">
        <f t="shared" si="22"/>
        <v>1.0000000000000002</v>
      </c>
      <c r="O142" s="65">
        <f t="shared" si="22"/>
        <v>1</v>
      </c>
      <c r="P142" s="65">
        <f t="shared" si="22"/>
        <v>1.0000000000000002</v>
      </c>
      <c r="Q142" s="65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0.53281174900909822</v>
      </c>
      <c r="C143" s="169">
        <f t="shared" si="22"/>
        <v>0.55180777460954988</v>
      </c>
      <c r="D143" s="169">
        <f t="shared" si="22"/>
        <v>0.57719535298736491</v>
      </c>
      <c r="E143" s="169">
        <f t="shared" si="22"/>
        <v>0.55866335872568917</v>
      </c>
      <c r="F143" s="169">
        <f t="shared" si="22"/>
        <v>0.5907387640066678</v>
      </c>
      <c r="G143" s="169">
        <f t="shared" si="22"/>
        <v>0.58026226838019179</v>
      </c>
      <c r="H143" s="169">
        <f t="shared" si="22"/>
        <v>0.63840503902482171</v>
      </c>
      <c r="I143" s="169">
        <f t="shared" si="22"/>
        <v>0.66292816140089739</v>
      </c>
      <c r="J143" s="169">
        <f t="shared" si="22"/>
        <v>0.62092850505446584</v>
      </c>
      <c r="K143" s="169">
        <f t="shared" si="22"/>
        <v>0.63238325829721576</v>
      </c>
      <c r="L143" s="169">
        <f t="shared" si="22"/>
        <v>0.6212346456895671</v>
      </c>
      <c r="M143" s="169">
        <f t="shared" si="22"/>
        <v>0.648957722110448</v>
      </c>
      <c r="N143" s="169">
        <f t="shared" si="22"/>
        <v>0.6402408302846313</v>
      </c>
      <c r="O143" s="169">
        <f t="shared" si="22"/>
        <v>0.64557832819422123</v>
      </c>
      <c r="P143" s="169">
        <f t="shared" si="22"/>
        <v>0.63935108881674563</v>
      </c>
      <c r="Q143" s="169">
        <f t="shared" si="22"/>
        <v>0.65597283564814723</v>
      </c>
    </row>
    <row r="144" spans="1:17" ht="12" customHeight="1" x14ac:dyDescent="0.25">
      <c r="A144" s="23" t="s">
        <v>57</v>
      </c>
      <c r="B144" s="73">
        <f t="shared" si="22"/>
        <v>0.42663815506053071</v>
      </c>
      <c r="C144" s="73">
        <f t="shared" si="22"/>
        <v>0.42792726850184881</v>
      </c>
      <c r="D144" s="73">
        <f t="shared" si="22"/>
        <v>0.42826112933759247</v>
      </c>
      <c r="E144" s="73">
        <f t="shared" si="22"/>
        <v>0.43398451635970464</v>
      </c>
      <c r="F144" s="73">
        <f t="shared" si="22"/>
        <v>0.4360296118741418</v>
      </c>
      <c r="G144" s="73">
        <f t="shared" si="22"/>
        <v>0.44057168783804662</v>
      </c>
      <c r="H144" s="73">
        <f t="shared" si="22"/>
        <v>0.45511396982637725</v>
      </c>
      <c r="I144" s="73">
        <f t="shared" si="22"/>
        <v>0.45611542926553345</v>
      </c>
      <c r="J144" s="73">
        <f t="shared" si="22"/>
        <v>0.45896313583227921</v>
      </c>
      <c r="K144" s="73">
        <f t="shared" si="22"/>
        <v>0.45897258326945367</v>
      </c>
      <c r="L144" s="73">
        <f t="shared" si="22"/>
        <v>0.45942210157604113</v>
      </c>
      <c r="M144" s="73">
        <f t="shared" si="22"/>
        <v>0.47582468972469172</v>
      </c>
      <c r="N144" s="73">
        <f t="shared" si="22"/>
        <v>0.47652153443464962</v>
      </c>
      <c r="O144" s="73">
        <f t="shared" si="22"/>
        <v>0.47655936085131334</v>
      </c>
      <c r="P144" s="73">
        <f t="shared" si="22"/>
        <v>0.47802443472756806</v>
      </c>
      <c r="Q144" s="73">
        <f t="shared" ref="Q144" si="23">IF(Q126=0,"",Q126/Q108)</f>
        <v>0.47802443472756745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0.81016442306535286</v>
      </c>
      <c r="C145" s="65">
        <f t="shared" si="24"/>
        <v>0.81488815545411519</v>
      </c>
      <c r="D145" s="65">
        <f t="shared" si="24"/>
        <v>0.81749338818325923</v>
      </c>
      <c r="E145" s="65">
        <f t="shared" si="24"/>
        <v>0.81917794117092979</v>
      </c>
      <c r="F145" s="65">
        <f t="shared" si="24"/>
        <v>0.82044513558314291</v>
      </c>
      <c r="G145" s="65">
        <f t="shared" si="24"/>
        <v>0.82396870489465546</v>
      </c>
      <c r="H145" s="65">
        <f t="shared" si="24"/>
        <v>0.83032853999098533</v>
      </c>
      <c r="I145" s="65">
        <f t="shared" si="24"/>
        <v>0.83269643179130926</v>
      </c>
      <c r="J145" s="65">
        <f t="shared" si="24"/>
        <v>0.83686548729561383</v>
      </c>
      <c r="K145" s="65">
        <f t="shared" si="24"/>
        <v>0.84282764773973728</v>
      </c>
      <c r="L145" s="65">
        <f t="shared" si="24"/>
        <v>0.8485440508908354</v>
      </c>
      <c r="M145" s="65">
        <f t="shared" si="24"/>
        <v>0.84999054559122744</v>
      </c>
      <c r="N145" s="65">
        <f t="shared" si="24"/>
        <v>0.85085092514720317</v>
      </c>
      <c r="O145" s="65">
        <f t="shared" si="24"/>
        <v>0.85092134063608105</v>
      </c>
      <c r="P145" s="65">
        <f t="shared" si="24"/>
        <v>0.8517322087228627</v>
      </c>
      <c r="Q145" s="65">
        <f t="shared" si="24"/>
        <v>0.85191341459085745</v>
      </c>
    </row>
    <row r="147" spans="1:17" ht="12" customHeight="1" x14ac:dyDescent="0.25">
      <c r="A147" s="152" t="s">
        <v>121</v>
      </c>
      <c r="B147" s="168">
        <f>SUM(B148,B150,B152,B161)</f>
        <v>289.11442616974142</v>
      </c>
      <c r="C147" s="168">
        <f t="shared" ref="C147:Q147" si="25">SUM(C148,C150,C152,C161)</f>
        <v>285.98736210180209</v>
      </c>
      <c r="D147" s="168">
        <f t="shared" si="25"/>
        <v>246.64656206354704</v>
      </c>
      <c r="E147" s="168">
        <f t="shared" si="25"/>
        <v>246.64206174593591</v>
      </c>
      <c r="F147" s="168">
        <f t="shared" si="25"/>
        <v>198.91204583713017</v>
      </c>
      <c r="G147" s="168">
        <f t="shared" si="25"/>
        <v>140.2650201677796</v>
      </c>
      <c r="H147" s="168">
        <f t="shared" si="25"/>
        <v>72.07644527250649</v>
      </c>
      <c r="I147" s="168">
        <f t="shared" si="25"/>
        <v>63.554879672264107</v>
      </c>
      <c r="J147" s="168">
        <f t="shared" si="25"/>
        <v>64.486528378981632</v>
      </c>
      <c r="K147" s="168">
        <f t="shared" si="25"/>
        <v>61.385759746909606</v>
      </c>
      <c r="L147" s="168">
        <f t="shared" si="25"/>
        <v>51.061652198197457</v>
      </c>
      <c r="M147" s="168">
        <f t="shared" si="25"/>
        <v>48.54910639263484</v>
      </c>
      <c r="N147" s="168">
        <f t="shared" si="25"/>
        <v>42.632513584109624</v>
      </c>
      <c r="O147" s="168">
        <f t="shared" si="25"/>
        <v>41.261409896423501</v>
      </c>
      <c r="P147" s="168">
        <f t="shared" si="25"/>
        <v>31.449504795024698</v>
      </c>
      <c r="Q147" s="168">
        <f t="shared" si="25"/>
        <v>29.073194533653634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216.51373349594573</v>
      </c>
      <c r="C152" s="157">
        <f t="shared" ref="C152:Q152" si="28">SUM(C153:C154,C157:C158)</f>
        <v>218.24199019344113</v>
      </c>
      <c r="D152" s="157">
        <f t="shared" si="28"/>
        <v>193.09134634970593</v>
      </c>
      <c r="E152" s="157">
        <f t="shared" si="28"/>
        <v>186.94007539674706</v>
      </c>
      <c r="F152" s="157">
        <f t="shared" si="28"/>
        <v>152.21187361775387</v>
      </c>
      <c r="G152" s="157">
        <f t="shared" si="28"/>
        <v>105.43893428583605</v>
      </c>
      <c r="H152" s="157">
        <f t="shared" si="28"/>
        <v>57.193833202519578</v>
      </c>
      <c r="I152" s="157">
        <f t="shared" si="28"/>
        <v>52.196034603339903</v>
      </c>
      <c r="J152" s="157">
        <f t="shared" si="28"/>
        <v>49.953887257670146</v>
      </c>
      <c r="K152" s="157">
        <f t="shared" si="28"/>
        <v>48.065182283768756</v>
      </c>
      <c r="L152" s="157">
        <f t="shared" si="28"/>
        <v>38.976912967432391</v>
      </c>
      <c r="M152" s="157">
        <f t="shared" si="28"/>
        <v>38.395492818703595</v>
      </c>
      <c r="N152" s="157">
        <f t="shared" si="28"/>
        <v>33.40783411133436</v>
      </c>
      <c r="O152" s="157">
        <f t="shared" si="28"/>
        <v>32.090953358848971</v>
      </c>
      <c r="P152" s="157">
        <f t="shared" si="28"/>
        <v>24.204513343971826</v>
      </c>
      <c r="Q152" s="157">
        <f t="shared" si="28"/>
        <v>22.135751888854283</v>
      </c>
    </row>
    <row r="153" spans="1:17" ht="12" customHeight="1" x14ac:dyDescent="0.25">
      <c r="A153" s="167" t="s">
        <v>144</v>
      </c>
      <c r="B153" s="132">
        <f>RES_hhdet_emi!B$167</f>
        <v>216.07403560327796</v>
      </c>
      <c r="C153" s="132">
        <f>RES_hhdet_emi!C$167</f>
        <v>217.76588550068112</v>
      </c>
      <c r="D153" s="132">
        <f>RES_hhdet_emi!D$167</f>
        <v>192.61354863563608</v>
      </c>
      <c r="E153" s="132">
        <f>RES_hhdet_emi!E$167</f>
        <v>186.42588317908636</v>
      </c>
      <c r="F153" s="132">
        <f>RES_hhdet_emi!F$167</f>
        <v>151.73682935701828</v>
      </c>
      <c r="G153" s="132">
        <f>RES_hhdet_emi!G$167</f>
        <v>104.96076171089341</v>
      </c>
      <c r="H153" s="132">
        <f>RES_hhdet_emi!H$167</f>
        <v>56.86389195022911</v>
      </c>
      <c r="I153" s="132">
        <f>RES_hhdet_emi!I$167</f>
        <v>51.746915373253209</v>
      </c>
      <c r="J153" s="132">
        <f>RES_hhdet_emi!J$167</f>
        <v>49.405817024467005</v>
      </c>
      <c r="K153" s="132">
        <f>RES_hhdet_emi!K$167</f>
        <v>47.393705346948266</v>
      </c>
      <c r="L153" s="132">
        <f>RES_hhdet_emi!L$167</f>
        <v>38.15404766580005</v>
      </c>
      <c r="M153" s="132">
        <f>RES_hhdet_emi!M$167</f>
        <v>37.554267244587791</v>
      </c>
      <c r="N153" s="132">
        <f>RES_hhdet_emi!N$167</f>
        <v>32.587700261786999</v>
      </c>
      <c r="O153" s="132">
        <f>RES_hhdet_emi!O$167</f>
        <v>31.224018453837544</v>
      </c>
      <c r="P153" s="132">
        <f>RES_hhdet_emi!P$167</f>
        <v>23.496853576751814</v>
      </c>
      <c r="Q153" s="132">
        <f>RES_hhdet_emi!Q$167</f>
        <v>21.446573549838799</v>
      </c>
    </row>
    <row r="154" spans="1:17" ht="12" customHeight="1" x14ac:dyDescent="0.25">
      <c r="A154" s="167" t="s">
        <v>143</v>
      </c>
      <c r="B154" s="132">
        <f>SUM(B155:B156)</f>
        <v>0.43969789266776044</v>
      </c>
      <c r="C154" s="132">
        <f t="shared" ref="C154:Q154" si="29">SUM(C155:C156)</f>
        <v>0.47610469276001588</v>
      </c>
      <c r="D154" s="132">
        <f t="shared" si="29"/>
        <v>0.47779771406984595</v>
      </c>
      <c r="E154" s="132">
        <f t="shared" si="29"/>
        <v>0.51419221766069734</v>
      </c>
      <c r="F154" s="132">
        <f t="shared" si="29"/>
        <v>0.47504426073558126</v>
      </c>
      <c r="G154" s="132">
        <f t="shared" si="29"/>
        <v>0.47817257494265047</v>
      </c>
      <c r="H154" s="132">
        <f t="shared" si="29"/>
        <v>0.32994125229046811</v>
      </c>
      <c r="I154" s="132">
        <f t="shared" si="29"/>
        <v>0.44911923008669491</v>
      </c>
      <c r="J154" s="132">
        <f t="shared" si="29"/>
        <v>0.54807023320314197</v>
      </c>
      <c r="K154" s="132">
        <f t="shared" si="29"/>
        <v>0.67147693682049203</v>
      </c>
      <c r="L154" s="132">
        <f t="shared" si="29"/>
        <v>0.82286530163234317</v>
      </c>
      <c r="M154" s="132">
        <f t="shared" si="29"/>
        <v>0.84122557411580345</v>
      </c>
      <c r="N154" s="132">
        <f t="shared" si="29"/>
        <v>0.82013384954736002</v>
      </c>
      <c r="O154" s="132">
        <f t="shared" si="29"/>
        <v>0.86693490501142612</v>
      </c>
      <c r="P154" s="132">
        <f t="shared" si="29"/>
        <v>0.70765976722001012</v>
      </c>
      <c r="Q154" s="132">
        <f t="shared" si="29"/>
        <v>0.68917833901548298</v>
      </c>
    </row>
    <row r="155" spans="1:17" ht="12" customHeight="1" x14ac:dyDescent="0.25">
      <c r="A155" s="166" t="s">
        <v>57</v>
      </c>
      <c r="B155" s="165">
        <f>RES_hhdet_emi!B$169</f>
        <v>0.43969789266776044</v>
      </c>
      <c r="C155" s="165">
        <f>RES_hhdet_emi!C$169</f>
        <v>0.47610469276001588</v>
      </c>
      <c r="D155" s="165">
        <f>RES_hhdet_emi!D$169</f>
        <v>0.47779771406984595</v>
      </c>
      <c r="E155" s="165">
        <f>RES_hhdet_emi!E$169</f>
        <v>0.51419221766069734</v>
      </c>
      <c r="F155" s="165">
        <f>RES_hhdet_emi!F$169</f>
        <v>0.47504426073558126</v>
      </c>
      <c r="G155" s="165">
        <f>RES_hhdet_emi!G$169</f>
        <v>0.47817257494265047</v>
      </c>
      <c r="H155" s="165">
        <f>RES_hhdet_emi!H$169</f>
        <v>0.32994125229046811</v>
      </c>
      <c r="I155" s="165">
        <f>RES_hhdet_emi!I$169</f>
        <v>0.44911923008669491</v>
      </c>
      <c r="J155" s="165">
        <f>RES_hhdet_emi!J$169</f>
        <v>0.54807023320314197</v>
      </c>
      <c r="K155" s="165">
        <f>RES_hhdet_emi!K$169</f>
        <v>0.67147693682049203</v>
      </c>
      <c r="L155" s="165">
        <f>RES_hhdet_emi!L$169</f>
        <v>0.82286530163234317</v>
      </c>
      <c r="M155" s="165">
        <f>RES_hhdet_emi!M$169</f>
        <v>0.84122557411580345</v>
      </c>
      <c r="N155" s="165">
        <f>RES_hhdet_emi!N$169</f>
        <v>0.82013384954736002</v>
      </c>
      <c r="O155" s="165">
        <f>RES_hhdet_emi!O$169</f>
        <v>0.86693490501142612</v>
      </c>
      <c r="P155" s="165">
        <f>RES_hhdet_emi!P$169</f>
        <v>0.70765976722001012</v>
      </c>
      <c r="Q155" s="165">
        <f>RES_hhdet_emi!Q$169</f>
        <v>0.68917833901548298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72.600692673795677</v>
      </c>
      <c r="C161" s="157">
        <f t="shared" ref="C161:Q161" si="31">SUM(C162:C163)</f>
        <v>67.74537190836098</v>
      </c>
      <c r="D161" s="157">
        <f t="shared" si="31"/>
        <v>53.555215713841115</v>
      </c>
      <c r="E161" s="157">
        <f t="shared" si="31"/>
        <v>59.701986349188829</v>
      </c>
      <c r="F161" s="157">
        <f t="shared" si="31"/>
        <v>46.700172219376292</v>
      </c>
      <c r="G161" s="157">
        <f t="shared" si="31"/>
        <v>34.826085881943527</v>
      </c>
      <c r="H161" s="157">
        <f t="shared" si="31"/>
        <v>14.882612069986909</v>
      </c>
      <c r="I161" s="157">
        <f t="shared" si="31"/>
        <v>11.358845068924204</v>
      </c>
      <c r="J161" s="157">
        <f t="shared" si="31"/>
        <v>14.532641121311485</v>
      </c>
      <c r="K161" s="157">
        <f t="shared" si="31"/>
        <v>13.320577463140848</v>
      </c>
      <c r="L161" s="157">
        <f t="shared" si="31"/>
        <v>12.084739230765067</v>
      </c>
      <c r="M161" s="157">
        <f t="shared" si="31"/>
        <v>10.153613573931244</v>
      </c>
      <c r="N161" s="157">
        <f t="shared" si="31"/>
        <v>9.2246794727752626</v>
      </c>
      <c r="O161" s="157">
        <f t="shared" si="31"/>
        <v>9.1704565375745322</v>
      </c>
      <c r="P161" s="157">
        <f t="shared" si="31"/>
        <v>7.244991451052873</v>
      </c>
      <c r="Q161" s="157">
        <f t="shared" si="31"/>
        <v>6.9374426447993516</v>
      </c>
    </row>
    <row r="162" spans="1:17" ht="12" customHeight="1" x14ac:dyDescent="0.25">
      <c r="A162" s="23" t="s">
        <v>57</v>
      </c>
      <c r="B162" s="156">
        <f>RES_hhdet_emi!B$176</f>
        <v>72.600692673795677</v>
      </c>
      <c r="C162" s="156">
        <f>RES_hhdet_emi!C$176</f>
        <v>67.74537190836098</v>
      </c>
      <c r="D162" s="156">
        <f>RES_hhdet_emi!D$176</f>
        <v>53.555215713841115</v>
      </c>
      <c r="E162" s="156">
        <f>RES_hhdet_emi!E$176</f>
        <v>59.701986349188829</v>
      </c>
      <c r="F162" s="156">
        <f>RES_hhdet_emi!F$176</f>
        <v>46.700172219376292</v>
      </c>
      <c r="G162" s="156">
        <f>RES_hhdet_emi!G$176</f>
        <v>34.826085881943527</v>
      </c>
      <c r="H162" s="156">
        <f>RES_hhdet_emi!H$176</f>
        <v>14.882612069986909</v>
      </c>
      <c r="I162" s="156">
        <f>RES_hhdet_emi!I$176</f>
        <v>11.358845068924204</v>
      </c>
      <c r="J162" s="156">
        <f>RES_hhdet_emi!J$176</f>
        <v>14.532641121311485</v>
      </c>
      <c r="K162" s="156">
        <f>RES_hhdet_emi!K$176</f>
        <v>13.320577463140848</v>
      </c>
      <c r="L162" s="156">
        <f>RES_hhdet_emi!L$176</f>
        <v>12.084739230765067</v>
      </c>
      <c r="M162" s="156">
        <f>RES_hhdet_emi!M$176</f>
        <v>10.153613573931244</v>
      </c>
      <c r="N162" s="156">
        <f>RES_hhdet_emi!N$176</f>
        <v>9.2246794727752626</v>
      </c>
      <c r="O162" s="156">
        <f>RES_hhdet_emi!O$176</f>
        <v>9.1704565375745322</v>
      </c>
      <c r="P162" s="156">
        <f>RES_hhdet_emi!P$176</f>
        <v>7.244991451052873</v>
      </c>
      <c r="Q162" s="156">
        <f>RES_hhdet_emi!Q$176</f>
        <v>6.9374426447993516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12735.152495969232</v>
      </c>
      <c r="C165" s="168">
        <f t="shared" si="32"/>
        <v>13393.105422763392</v>
      </c>
      <c r="D165" s="168">
        <f t="shared" si="32"/>
        <v>13124.566894898824</v>
      </c>
      <c r="E165" s="168">
        <f t="shared" si="32"/>
        <v>14704.301779375821</v>
      </c>
      <c r="F165" s="168">
        <f t="shared" si="32"/>
        <v>15342.599501578668</v>
      </c>
      <c r="G165" s="168">
        <f t="shared" si="32"/>
        <v>16384.083838687089</v>
      </c>
      <c r="H165" s="168">
        <f t="shared" si="32"/>
        <v>14523.69352116976</v>
      </c>
      <c r="I165" s="168">
        <f t="shared" si="32"/>
        <v>13106.872000398367</v>
      </c>
      <c r="J165" s="168">
        <f t="shared" si="32"/>
        <v>13476.118068509484</v>
      </c>
      <c r="K165" s="168">
        <f t="shared" si="32"/>
        <v>13424.73188717606</v>
      </c>
      <c r="L165" s="168">
        <f t="shared" si="32"/>
        <v>14520.58266875017</v>
      </c>
      <c r="M165" s="168">
        <f t="shared" si="32"/>
        <v>13839.767573922109</v>
      </c>
      <c r="N165" s="168">
        <f t="shared" si="32"/>
        <v>13630.143430951572</v>
      </c>
      <c r="O165" s="168">
        <f t="shared" si="32"/>
        <v>14218.83988696135</v>
      </c>
      <c r="P165" s="168">
        <f t="shared" si="32"/>
        <v>11393.053289162681</v>
      </c>
      <c r="Q165" s="168">
        <f t="shared" si="32"/>
        <v>15134.988686574105</v>
      </c>
    </row>
    <row r="166" spans="1:17" ht="12" customHeight="1" x14ac:dyDescent="0.25">
      <c r="A166" s="158" t="s">
        <v>65</v>
      </c>
      <c r="B166" s="157">
        <f t="shared" ref="B166:Q166" si="33">B167</f>
        <v>8447.7669669365987</v>
      </c>
      <c r="C166" s="157">
        <f t="shared" si="33"/>
        <v>9021.8108255111874</v>
      </c>
      <c r="D166" s="157">
        <f t="shared" si="33"/>
        <v>8734.298843860277</v>
      </c>
      <c r="E166" s="157">
        <f t="shared" si="33"/>
        <v>10197.839301279826</v>
      </c>
      <c r="F166" s="157">
        <f t="shared" si="33"/>
        <v>10736.727433289458</v>
      </c>
      <c r="G166" s="157">
        <f t="shared" si="33"/>
        <v>11798.666159243738</v>
      </c>
      <c r="H166" s="157">
        <f t="shared" si="33"/>
        <v>10112.089460859866</v>
      </c>
      <c r="I166" s="157">
        <f t="shared" si="33"/>
        <v>8845.8137910901478</v>
      </c>
      <c r="J166" s="157">
        <f t="shared" si="33"/>
        <v>9209.4858658389167</v>
      </c>
      <c r="K166" s="157">
        <f t="shared" si="33"/>
        <v>9270.0283124086764</v>
      </c>
      <c r="L166" s="157">
        <f t="shared" si="33"/>
        <v>10318.052315711027</v>
      </c>
      <c r="M166" s="157">
        <f t="shared" si="33"/>
        <v>9679.6077637460367</v>
      </c>
      <c r="N166" s="157">
        <f t="shared" si="33"/>
        <v>9500.3914425963885</v>
      </c>
      <c r="O166" s="157">
        <f t="shared" si="33"/>
        <v>10106.780815696426</v>
      </c>
      <c r="P166" s="157">
        <f t="shared" si="33"/>
        <v>7434.4915176361019</v>
      </c>
      <c r="Q166" s="157">
        <f t="shared" si="33"/>
        <v>11001.396242047351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8447.7669669365987</v>
      </c>
      <c r="C167" s="57">
        <f t="shared" si="34"/>
        <v>9021.8108255111874</v>
      </c>
      <c r="D167" s="57">
        <f t="shared" si="34"/>
        <v>8734.298843860277</v>
      </c>
      <c r="E167" s="57">
        <f t="shared" si="34"/>
        <v>10197.839301279826</v>
      </c>
      <c r="F167" s="57">
        <f t="shared" si="34"/>
        <v>10736.727433289458</v>
      </c>
      <c r="G167" s="57">
        <f t="shared" si="34"/>
        <v>11798.666159243738</v>
      </c>
      <c r="H167" s="57">
        <f t="shared" si="34"/>
        <v>10112.089460859866</v>
      </c>
      <c r="I167" s="57">
        <f t="shared" si="34"/>
        <v>8845.8137910901478</v>
      </c>
      <c r="J167" s="57">
        <f t="shared" si="34"/>
        <v>9209.4858658389167</v>
      </c>
      <c r="K167" s="57">
        <f t="shared" si="34"/>
        <v>9270.0283124086764</v>
      </c>
      <c r="L167" s="57">
        <f t="shared" si="34"/>
        <v>10318.052315711027</v>
      </c>
      <c r="M167" s="57">
        <f t="shared" si="34"/>
        <v>9679.6077637460367</v>
      </c>
      <c r="N167" s="57">
        <f t="shared" si="34"/>
        <v>9500.3914425963885</v>
      </c>
      <c r="O167" s="57">
        <f t="shared" si="34"/>
        <v>10106.780815696426</v>
      </c>
      <c r="P167" s="57">
        <f t="shared" si="34"/>
        <v>7434.4915176361019</v>
      </c>
      <c r="Q167" s="57">
        <f t="shared" si="34"/>
        <v>11001.396242047351</v>
      </c>
    </row>
    <row r="168" spans="1:17" ht="12" customHeight="1" x14ac:dyDescent="0.25">
      <c r="A168" s="158" t="s">
        <v>112</v>
      </c>
      <c r="B168" s="157">
        <f t="shared" ref="B168:Q168" si="35">B169</f>
        <v>160.34802246694738</v>
      </c>
      <c r="C168" s="157">
        <f t="shared" si="35"/>
        <v>165.98555413287718</v>
      </c>
      <c r="D168" s="157">
        <f t="shared" si="35"/>
        <v>172.55432731726887</v>
      </c>
      <c r="E168" s="157">
        <f t="shared" si="35"/>
        <v>182.22841088740685</v>
      </c>
      <c r="F168" s="157">
        <f t="shared" si="35"/>
        <v>188.62441318928575</v>
      </c>
      <c r="G168" s="157">
        <f t="shared" si="35"/>
        <v>193.10550402055867</v>
      </c>
      <c r="H168" s="157">
        <f t="shared" si="35"/>
        <v>193.01084878176493</v>
      </c>
      <c r="I168" s="157">
        <f t="shared" si="35"/>
        <v>200.41931877041569</v>
      </c>
      <c r="J168" s="157">
        <f t="shared" si="35"/>
        <v>216.19849179624998</v>
      </c>
      <c r="K168" s="157">
        <f t="shared" si="35"/>
        <v>201.61167550701674</v>
      </c>
      <c r="L168" s="157">
        <f t="shared" si="35"/>
        <v>205.15106858951245</v>
      </c>
      <c r="M168" s="157">
        <f t="shared" si="35"/>
        <v>239.40404021023559</v>
      </c>
      <c r="N168" s="157">
        <f t="shared" si="35"/>
        <v>276.12531910541787</v>
      </c>
      <c r="O168" s="157">
        <f t="shared" si="35"/>
        <v>280.6505035805543</v>
      </c>
      <c r="P168" s="157">
        <f t="shared" si="35"/>
        <v>289.59817207850233</v>
      </c>
      <c r="Q168" s="157">
        <f t="shared" si="35"/>
        <v>300.14658867237489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160.34802246694738</v>
      </c>
      <c r="C169" s="156">
        <f t="shared" si="36"/>
        <v>165.98555413287718</v>
      </c>
      <c r="D169" s="156">
        <f t="shared" si="36"/>
        <v>172.55432731726887</v>
      </c>
      <c r="E169" s="156">
        <f t="shared" si="36"/>
        <v>182.22841088740685</v>
      </c>
      <c r="F169" s="156">
        <f t="shared" si="36"/>
        <v>188.62441318928575</v>
      </c>
      <c r="G169" s="156">
        <f t="shared" si="36"/>
        <v>193.10550402055867</v>
      </c>
      <c r="H169" s="156">
        <f t="shared" si="36"/>
        <v>193.01084878176493</v>
      </c>
      <c r="I169" s="156">
        <f t="shared" si="36"/>
        <v>200.41931877041569</v>
      </c>
      <c r="J169" s="156">
        <f t="shared" si="36"/>
        <v>216.19849179624998</v>
      </c>
      <c r="K169" s="156">
        <f t="shared" si="36"/>
        <v>201.61167550701674</v>
      </c>
      <c r="L169" s="156">
        <f t="shared" si="36"/>
        <v>205.15106858951245</v>
      </c>
      <c r="M169" s="156">
        <f t="shared" si="36"/>
        <v>239.40404021023559</v>
      </c>
      <c r="N169" s="156">
        <f t="shared" si="36"/>
        <v>276.12531910541787</v>
      </c>
      <c r="O169" s="156">
        <f t="shared" si="36"/>
        <v>280.6505035805543</v>
      </c>
      <c r="P169" s="156">
        <f t="shared" si="36"/>
        <v>289.59817207850233</v>
      </c>
      <c r="Q169" s="156">
        <f t="shared" si="36"/>
        <v>300.14658867237489</v>
      </c>
    </row>
    <row r="170" spans="1:17" ht="12" customHeight="1" x14ac:dyDescent="0.25">
      <c r="A170" s="158" t="s">
        <v>63</v>
      </c>
      <c r="B170" s="157">
        <f t="shared" si="36"/>
        <v>2828.503754911294</v>
      </c>
      <c r="C170" s="157">
        <f t="shared" si="36"/>
        <v>2916.7151219992629</v>
      </c>
      <c r="D170" s="157">
        <f t="shared" si="36"/>
        <v>2947.5028525903167</v>
      </c>
      <c r="E170" s="157">
        <f t="shared" si="36"/>
        <v>2976.3805193472467</v>
      </c>
      <c r="F170" s="157">
        <f t="shared" si="36"/>
        <v>2968.2353225135362</v>
      </c>
      <c r="G170" s="157">
        <f t="shared" si="36"/>
        <v>2955.3662748660968</v>
      </c>
      <c r="H170" s="157">
        <f t="shared" si="36"/>
        <v>2897.6570830326891</v>
      </c>
      <c r="I170" s="157">
        <f t="shared" si="36"/>
        <v>2835.1859176528719</v>
      </c>
      <c r="J170" s="157">
        <f t="shared" si="36"/>
        <v>2783.1927777909364</v>
      </c>
      <c r="K170" s="157">
        <f t="shared" si="36"/>
        <v>2723.6908225607435</v>
      </c>
      <c r="L170" s="157">
        <f t="shared" si="36"/>
        <v>2715.444314658122</v>
      </c>
      <c r="M170" s="157">
        <f t="shared" si="36"/>
        <v>2715.995288305141</v>
      </c>
      <c r="N170" s="157">
        <f t="shared" si="36"/>
        <v>2637.5084938030354</v>
      </c>
      <c r="O170" s="157">
        <f t="shared" si="36"/>
        <v>2571.5540377085813</v>
      </c>
      <c r="P170" s="157">
        <f t="shared" si="36"/>
        <v>2453.2403243309036</v>
      </c>
      <c r="Q170" s="157">
        <f t="shared" si="36"/>
        <v>2463.2464934842747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2834.3328204068671</v>
      </c>
      <c r="C171" s="132">
        <f t="shared" si="37"/>
        <v>2934.9061911860308</v>
      </c>
      <c r="D171" s="132">
        <f t="shared" si="37"/>
        <v>2960.2683976021849</v>
      </c>
      <c r="E171" s="132">
        <f t="shared" si="37"/>
        <v>2985.7006842689516</v>
      </c>
      <c r="F171" s="132">
        <f t="shared" si="37"/>
        <v>2969.9654038232652</v>
      </c>
      <c r="G171" s="132">
        <f t="shared" si="37"/>
        <v>2957.5949677004564</v>
      </c>
      <c r="H171" s="132">
        <f t="shared" si="37"/>
        <v>2913.724990167751</v>
      </c>
      <c r="I171" s="132">
        <f t="shared" si="37"/>
        <v>2881.5589528996843</v>
      </c>
      <c r="J171" s="132">
        <f t="shared" si="37"/>
        <v>2844.6598104499117</v>
      </c>
      <c r="K171" s="132">
        <f t="shared" si="37"/>
        <v>2793.4146527460111</v>
      </c>
      <c r="L171" s="132">
        <f t="shared" si="37"/>
        <v>2758.7996071020593</v>
      </c>
      <c r="M171" s="132">
        <f t="shared" si="37"/>
        <v>2747.5236468834651</v>
      </c>
      <c r="N171" s="132">
        <f t="shared" si="37"/>
        <v>2683.4150571993082</v>
      </c>
      <c r="O171" s="132">
        <f t="shared" si="37"/>
        <v>2612.0753629105889</v>
      </c>
      <c r="P171" s="132">
        <f t="shared" si="37"/>
        <v>2504.5734119457888</v>
      </c>
      <c r="Q171" s="132">
        <f t="shared" si="37"/>
        <v>2490.4298021598543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2006.6734731295269</v>
      </c>
      <c r="C172" s="132">
        <f t="shared" si="38"/>
        <v>2071.5317631275898</v>
      </c>
      <c r="D172" s="132">
        <f t="shared" si="38"/>
        <v>2104.2732998102247</v>
      </c>
      <c r="E172" s="132">
        <f t="shared" si="38"/>
        <v>2131.7890850002941</v>
      </c>
      <c r="F172" s="132">
        <f t="shared" si="38"/>
        <v>2130.6646377887505</v>
      </c>
      <c r="G172" s="132">
        <f t="shared" si="38"/>
        <v>2129.5910671697666</v>
      </c>
      <c r="H172" s="132">
        <f t="shared" si="38"/>
        <v>2105.6279380687997</v>
      </c>
      <c r="I172" s="132">
        <f t="shared" si="38"/>
        <v>2090.5944354289832</v>
      </c>
      <c r="J172" s="132">
        <f t="shared" si="38"/>
        <v>2071.5912309846967</v>
      </c>
      <c r="K172" s="132">
        <f t="shared" si="38"/>
        <v>2041.6197705562108</v>
      </c>
      <c r="L172" s="132">
        <f t="shared" si="38"/>
        <v>2024.5430456846429</v>
      </c>
      <c r="M172" s="132">
        <f t="shared" si="38"/>
        <v>2017.5884621148684</v>
      </c>
      <c r="N172" s="132">
        <f t="shared" si="38"/>
        <v>1975.0945419694606</v>
      </c>
      <c r="O172" s="132">
        <f t="shared" si="38"/>
        <v>1927.5437340075823</v>
      </c>
      <c r="P172" s="132">
        <f t="shared" si="38"/>
        <v>1854.1226010637154</v>
      </c>
      <c r="Q172" s="132">
        <f t="shared" si="38"/>
        <v>1848.4926630506773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1133.7331281630295</v>
      </c>
      <c r="C173" s="165">
        <f t="shared" si="39"/>
        <v>1173.9624764744219</v>
      </c>
      <c r="D173" s="165">
        <f t="shared" si="39"/>
        <v>1184.1073590408278</v>
      </c>
      <c r="E173" s="165">
        <f t="shared" si="39"/>
        <v>1194.2802737074396</v>
      </c>
      <c r="F173" s="165">
        <f t="shared" si="39"/>
        <v>1187.986161529401</v>
      </c>
      <c r="G173" s="165">
        <f t="shared" si="39"/>
        <v>1183.0379870801075</v>
      </c>
      <c r="H173" s="165">
        <f t="shared" si="39"/>
        <v>1165.4899960671069</v>
      </c>
      <c r="I173" s="165">
        <f t="shared" si="39"/>
        <v>1152.623581159896</v>
      </c>
      <c r="J173" s="165">
        <f t="shared" si="39"/>
        <v>1137.8639241799588</v>
      </c>
      <c r="K173" s="165">
        <f t="shared" si="39"/>
        <v>1117.3658610983809</v>
      </c>
      <c r="L173" s="165">
        <f t="shared" si="39"/>
        <v>1103.519842840825</v>
      </c>
      <c r="M173" s="165">
        <f t="shared" si="39"/>
        <v>1099.0094587533908</v>
      </c>
      <c r="N173" s="165">
        <f t="shared" si="39"/>
        <v>1073.3660228797248</v>
      </c>
      <c r="O173" s="165">
        <f t="shared" si="39"/>
        <v>1044.8301451642408</v>
      </c>
      <c r="P173" s="165">
        <f t="shared" si="39"/>
        <v>1001.8293647783187</v>
      </c>
      <c r="Q173" s="165">
        <f t="shared" si="39"/>
        <v>996.17192086394903</v>
      </c>
    </row>
    <row r="174" spans="1:17" ht="12" customHeight="1" x14ac:dyDescent="0.25">
      <c r="A174" s="147" t="s">
        <v>59</v>
      </c>
      <c r="B174" s="164">
        <f t="shared" si="39"/>
        <v>872.94034496649738</v>
      </c>
      <c r="C174" s="164">
        <f t="shared" si="39"/>
        <v>897.56928665316752</v>
      </c>
      <c r="D174" s="164">
        <f t="shared" si="39"/>
        <v>920.16594076939737</v>
      </c>
      <c r="E174" s="164">
        <f t="shared" si="39"/>
        <v>937.5088112928546</v>
      </c>
      <c r="F174" s="164">
        <f t="shared" si="39"/>
        <v>942.67847625934917</v>
      </c>
      <c r="G174" s="164">
        <f t="shared" si="39"/>
        <v>946.55308008965869</v>
      </c>
      <c r="H174" s="164">
        <f t="shared" si="39"/>
        <v>940.13794200169298</v>
      </c>
      <c r="I174" s="164">
        <f t="shared" si="39"/>
        <v>937.97085426908734</v>
      </c>
      <c r="J174" s="164">
        <f t="shared" si="39"/>
        <v>933.72730680473796</v>
      </c>
      <c r="K174" s="164">
        <f t="shared" si="39"/>
        <v>924.25390945782976</v>
      </c>
      <c r="L174" s="164">
        <f t="shared" si="39"/>
        <v>921.02320284381767</v>
      </c>
      <c r="M174" s="164">
        <f t="shared" si="39"/>
        <v>918.57900336147782</v>
      </c>
      <c r="N174" s="164">
        <f t="shared" si="39"/>
        <v>901.7285190897361</v>
      </c>
      <c r="O174" s="164">
        <f t="shared" si="39"/>
        <v>882.71358884334131</v>
      </c>
      <c r="P174" s="164">
        <f t="shared" si="39"/>
        <v>852.29323628539692</v>
      </c>
      <c r="Q174" s="164">
        <f t="shared" si="39"/>
        <v>852.32074218672813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2650.01373885574</v>
      </c>
      <c r="C175" s="162">
        <f t="shared" si="40"/>
        <v>2550.5847371828049</v>
      </c>
      <c r="D175" s="162">
        <f t="shared" si="40"/>
        <v>2778.5250900314918</v>
      </c>
      <c r="E175" s="162">
        <f t="shared" si="40"/>
        <v>2898.6238963492692</v>
      </c>
      <c r="F175" s="162">
        <f t="shared" si="40"/>
        <v>3076.1087325855315</v>
      </c>
      <c r="G175" s="162">
        <f t="shared" si="40"/>
        <v>3079.4601007915403</v>
      </c>
      <c r="H175" s="162">
        <f t="shared" si="40"/>
        <v>2868.6957805472566</v>
      </c>
      <c r="I175" s="162">
        <f t="shared" si="40"/>
        <v>2603.2605173372417</v>
      </c>
      <c r="J175" s="162">
        <f t="shared" si="40"/>
        <v>2471.54188507563</v>
      </c>
      <c r="K175" s="162">
        <f t="shared" si="40"/>
        <v>2389.116162865068</v>
      </c>
      <c r="L175" s="162">
        <f t="shared" si="40"/>
        <v>2697.1003713031018</v>
      </c>
      <c r="M175" s="162">
        <f t="shared" si="40"/>
        <v>2840.3776618047268</v>
      </c>
      <c r="N175" s="162">
        <f t="shared" si="40"/>
        <v>2586.3433229719394</v>
      </c>
      <c r="O175" s="162">
        <f t="shared" si="40"/>
        <v>2722.9171976223906</v>
      </c>
      <c r="P175" s="162">
        <f t="shared" si="40"/>
        <v>2345.5868082020238</v>
      </c>
      <c r="Q175" s="162">
        <f t="shared" si="40"/>
        <v>3071.1643841983559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1932.945840509122</v>
      </c>
      <c r="C176" s="160">
        <f t="shared" si="41"/>
        <v>1917.8031815263114</v>
      </c>
      <c r="D176" s="160">
        <f t="shared" si="41"/>
        <v>2031.5759767819795</v>
      </c>
      <c r="E176" s="160">
        <f t="shared" si="41"/>
        <v>2096.9583698324886</v>
      </c>
      <c r="F176" s="160">
        <f t="shared" si="41"/>
        <v>2173.1219692936447</v>
      </c>
      <c r="G176" s="160">
        <f t="shared" si="41"/>
        <v>2178.3371204062246</v>
      </c>
      <c r="H176" s="160">
        <f t="shared" si="41"/>
        <v>2087.6162542206198</v>
      </c>
      <c r="I176" s="160">
        <f t="shared" si="41"/>
        <v>1979.2750612039995</v>
      </c>
      <c r="J176" s="160">
        <f t="shared" si="41"/>
        <v>1922.3440608349915</v>
      </c>
      <c r="K176" s="160">
        <f t="shared" si="41"/>
        <v>1879.9003746038447</v>
      </c>
      <c r="L176" s="160">
        <f t="shared" si="41"/>
        <v>1999.8633513650709</v>
      </c>
      <c r="M176" s="160">
        <f t="shared" si="41"/>
        <v>2054.730068083371</v>
      </c>
      <c r="N176" s="160">
        <f t="shared" si="41"/>
        <v>1936.2658482785184</v>
      </c>
      <c r="O176" s="160">
        <f t="shared" si="41"/>
        <v>1971.8804678923041</v>
      </c>
      <c r="P176" s="160">
        <f t="shared" si="41"/>
        <v>1790.5279595662107</v>
      </c>
      <c r="Q176" s="160">
        <f t="shared" si="41"/>
        <v>2080.7864958660834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1060.0054955426244</v>
      </c>
      <c r="C177" s="156">
        <f t="shared" si="42"/>
        <v>1020.2338948731425</v>
      </c>
      <c r="D177" s="156">
        <f t="shared" si="42"/>
        <v>1111.4100360125842</v>
      </c>
      <c r="E177" s="156">
        <f t="shared" si="42"/>
        <v>1159.449558539636</v>
      </c>
      <c r="F177" s="156">
        <f t="shared" si="42"/>
        <v>1230.4434930342891</v>
      </c>
      <c r="G177" s="156">
        <f t="shared" si="42"/>
        <v>1231.7840403165671</v>
      </c>
      <c r="H177" s="156">
        <f t="shared" si="42"/>
        <v>1147.4783122189076</v>
      </c>
      <c r="I177" s="156">
        <f t="shared" si="42"/>
        <v>1041.3042069349119</v>
      </c>
      <c r="J177" s="156">
        <f t="shared" si="42"/>
        <v>988.61675403025333</v>
      </c>
      <c r="K177" s="156">
        <f t="shared" si="42"/>
        <v>955.64646514601429</v>
      </c>
      <c r="L177" s="156">
        <f t="shared" si="42"/>
        <v>1078.8401485212526</v>
      </c>
      <c r="M177" s="156">
        <f t="shared" si="42"/>
        <v>1136.1510647218922</v>
      </c>
      <c r="N177" s="156">
        <f t="shared" si="42"/>
        <v>1034.5373291887822</v>
      </c>
      <c r="O177" s="156">
        <f t="shared" si="42"/>
        <v>1089.1668790489623</v>
      </c>
      <c r="P177" s="156">
        <f t="shared" si="42"/>
        <v>938.23472328081345</v>
      </c>
      <c r="Q177" s="156">
        <f t="shared" si="42"/>
        <v>1228.4657536793552</v>
      </c>
    </row>
    <row r="178" spans="1:17" ht="12" customHeight="1" x14ac:dyDescent="0.25">
      <c r="A178" s="159" t="s">
        <v>59</v>
      </c>
      <c r="B178" s="57">
        <f t="shared" si="42"/>
        <v>872.94034496649749</v>
      </c>
      <c r="C178" s="57">
        <f t="shared" si="42"/>
        <v>897.56928665316855</v>
      </c>
      <c r="D178" s="57">
        <f t="shared" si="42"/>
        <v>920.16594076939509</v>
      </c>
      <c r="E178" s="57">
        <f t="shared" si="42"/>
        <v>937.50881129285267</v>
      </c>
      <c r="F178" s="57">
        <f t="shared" si="42"/>
        <v>942.67847625935565</v>
      </c>
      <c r="G178" s="57">
        <f t="shared" si="42"/>
        <v>946.55308008965744</v>
      </c>
      <c r="H178" s="57">
        <f t="shared" si="42"/>
        <v>940.13794200171162</v>
      </c>
      <c r="I178" s="57">
        <f t="shared" si="42"/>
        <v>937.97085426908711</v>
      </c>
      <c r="J178" s="57">
        <f t="shared" si="42"/>
        <v>933.72730680473808</v>
      </c>
      <c r="K178" s="57">
        <f t="shared" si="42"/>
        <v>924.25390945783022</v>
      </c>
      <c r="L178" s="57">
        <f t="shared" si="42"/>
        <v>921.0232028438179</v>
      </c>
      <c r="M178" s="57">
        <f t="shared" si="42"/>
        <v>918.57900336147839</v>
      </c>
      <c r="N178" s="57">
        <f t="shared" si="42"/>
        <v>901.72851908973598</v>
      </c>
      <c r="O178" s="57">
        <f t="shared" si="42"/>
        <v>882.713588843342</v>
      </c>
      <c r="P178" s="57">
        <f t="shared" si="42"/>
        <v>852.29323628539692</v>
      </c>
      <c r="Q178" s="57">
        <f t="shared" si="42"/>
        <v>852.32074218672824</v>
      </c>
    </row>
    <row r="179" spans="1:17" ht="12" customHeight="1" x14ac:dyDescent="0.25">
      <c r="A179" s="158" t="s">
        <v>62</v>
      </c>
      <c r="B179" s="157">
        <f t="shared" si="36"/>
        <v>1298.5337516543909</v>
      </c>
      <c r="C179" s="157">
        <f t="shared" si="36"/>
        <v>1288.5939211200634</v>
      </c>
      <c r="D179" s="157">
        <f t="shared" si="36"/>
        <v>1270.2108711309602</v>
      </c>
      <c r="E179" s="157">
        <f t="shared" si="36"/>
        <v>1347.8535478613414</v>
      </c>
      <c r="F179" s="157">
        <f t="shared" si="36"/>
        <v>1449.0123325863892</v>
      </c>
      <c r="G179" s="157">
        <f t="shared" si="36"/>
        <v>1436.9459005566935</v>
      </c>
      <c r="H179" s="157">
        <f t="shared" si="36"/>
        <v>1320.9361284954387</v>
      </c>
      <c r="I179" s="157">
        <f t="shared" si="36"/>
        <v>1225.4529728849327</v>
      </c>
      <c r="J179" s="157">
        <f t="shared" si="36"/>
        <v>1267.2409330833791</v>
      </c>
      <c r="K179" s="157">
        <f t="shared" si="36"/>
        <v>1229.4010766996241</v>
      </c>
      <c r="L179" s="157">
        <f t="shared" si="36"/>
        <v>1281.9349697915093</v>
      </c>
      <c r="M179" s="157">
        <f t="shared" si="36"/>
        <v>1204.7604816606938</v>
      </c>
      <c r="N179" s="157">
        <f t="shared" si="36"/>
        <v>1216.1181754467289</v>
      </c>
      <c r="O179" s="157">
        <f t="shared" si="36"/>
        <v>1259.8545299757875</v>
      </c>
      <c r="P179" s="157">
        <f t="shared" si="36"/>
        <v>1215.7232751171741</v>
      </c>
      <c r="Q179" s="157">
        <f t="shared" si="36"/>
        <v>1370.1993623701037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1517.2599651201465</v>
      </c>
      <c r="C180" s="156">
        <f t="shared" si="43"/>
        <v>1533.9267538079798</v>
      </c>
      <c r="D180" s="156">
        <f t="shared" si="43"/>
        <v>1526.6773547894511</v>
      </c>
      <c r="E180" s="156">
        <f t="shared" si="43"/>
        <v>1619.0798307132673</v>
      </c>
      <c r="F180" s="156">
        <f t="shared" si="43"/>
        <v>1619.0439806750844</v>
      </c>
      <c r="G180" s="156">
        <f t="shared" si="43"/>
        <v>1791.3197273117105</v>
      </c>
      <c r="H180" s="156">
        <f t="shared" si="43"/>
        <v>1611.7365848829925</v>
      </c>
      <c r="I180" s="156">
        <f t="shared" si="43"/>
        <v>1620.6269603119181</v>
      </c>
      <c r="J180" s="156">
        <f t="shared" si="43"/>
        <v>1639.551924170273</v>
      </c>
      <c r="K180" s="156">
        <f t="shared" si="43"/>
        <v>1507.7942819475065</v>
      </c>
      <c r="L180" s="156">
        <f t="shared" si="43"/>
        <v>1583.11998626031</v>
      </c>
      <c r="M180" s="156">
        <f t="shared" si="43"/>
        <v>1450.6451703627154</v>
      </c>
      <c r="N180" s="156">
        <f t="shared" si="43"/>
        <v>1468.4590167776905</v>
      </c>
      <c r="O180" s="156">
        <f t="shared" si="43"/>
        <v>1467.950502010794</v>
      </c>
      <c r="P180" s="156">
        <f t="shared" si="43"/>
        <v>1445.8418432474493</v>
      </c>
      <c r="Q180" s="156">
        <f t="shared" si="43"/>
        <v>1464.9011338220132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943.30458292617493</v>
      </c>
      <c r="C181" s="57">
        <f t="shared" si="44"/>
        <v>961.88572955285883</v>
      </c>
      <c r="D181" s="57">
        <f t="shared" si="44"/>
        <v>999.34489025397477</v>
      </c>
      <c r="E181" s="57">
        <f t="shared" si="44"/>
        <v>998.38932827115582</v>
      </c>
      <c r="F181" s="57">
        <f t="shared" si="44"/>
        <v>1253.5473765657036</v>
      </c>
      <c r="G181" s="57">
        <f t="shared" si="44"/>
        <v>1068.2544181266137</v>
      </c>
      <c r="H181" s="57">
        <f t="shared" si="44"/>
        <v>1111.0346588740315</v>
      </c>
      <c r="I181" s="57">
        <f t="shared" si="44"/>
        <v>1021.0718248282818</v>
      </c>
      <c r="J181" s="57">
        <f t="shared" si="44"/>
        <v>972.7422672965339</v>
      </c>
      <c r="K181" s="57">
        <f t="shared" si="44"/>
        <v>1004.3575984064411</v>
      </c>
      <c r="L181" s="57">
        <f t="shared" si="44"/>
        <v>1011.5846042206106</v>
      </c>
      <c r="M181" s="57">
        <f t="shared" si="44"/>
        <v>1006.6391863517226</v>
      </c>
      <c r="N181" s="57">
        <f t="shared" si="44"/>
        <v>995.95497185064926</v>
      </c>
      <c r="O181" s="57">
        <f t="shared" si="44"/>
        <v>1074.7546707924748</v>
      </c>
      <c r="P181" s="57">
        <f t="shared" si="44"/>
        <v>1005.1226269528013</v>
      </c>
      <c r="Q181" s="57">
        <f t="shared" si="44"/>
        <v>1279.1451751777238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8443.5218142470931</v>
      </c>
      <c r="C183" s="168">
        <f t="shared" si="45"/>
        <v>8974.8884933770787</v>
      </c>
      <c r="D183" s="168">
        <f t="shared" si="45"/>
        <v>8833.8461869772018</v>
      </c>
      <c r="E183" s="168">
        <f t="shared" si="45"/>
        <v>9970.2154493216385</v>
      </c>
      <c r="F183" s="168">
        <f t="shared" si="45"/>
        <v>10496.973724944333</v>
      </c>
      <c r="G183" s="168">
        <f t="shared" si="45"/>
        <v>11303.421632198324</v>
      </c>
      <c r="H183" s="168">
        <f t="shared" si="45"/>
        <v>10190.880819364191</v>
      </c>
      <c r="I183" s="168">
        <f t="shared" si="45"/>
        <v>9324.7240405913271</v>
      </c>
      <c r="J183" s="168">
        <f t="shared" si="45"/>
        <v>9701.7527969595758</v>
      </c>
      <c r="K183" s="168">
        <f t="shared" si="45"/>
        <v>9876.2063972877495</v>
      </c>
      <c r="L183" s="168">
        <f t="shared" si="45"/>
        <v>10799.02045840044</v>
      </c>
      <c r="M183" s="168">
        <f t="shared" si="45"/>
        <v>10459.917128120553</v>
      </c>
      <c r="N183" s="168">
        <f t="shared" si="45"/>
        <v>10431.08726182447</v>
      </c>
      <c r="O183" s="168">
        <f t="shared" si="45"/>
        <v>10948.914591150722</v>
      </c>
      <c r="P183" s="168">
        <f t="shared" si="45"/>
        <v>8855.7096041478089</v>
      </c>
      <c r="Q183" s="168">
        <f t="shared" si="45"/>
        <v>11772.681408190094</v>
      </c>
    </row>
    <row r="184" spans="1:17" ht="12" customHeight="1" x14ac:dyDescent="0.25">
      <c r="A184" s="158" t="s">
        <v>65</v>
      </c>
      <c r="B184" s="157">
        <f t="shared" ref="B184:Q184" si="46">B185</f>
        <v>6041.2543502629351</v>
      </c>
      <c r="C184" s="157">
        <f t="shared" si="46"/>
        <v>6463.7043753086637</v>
      </c>
      <c r="D184" s="157">
        <f t="shared" si="46"/>
        <v>6259.2439390735017</v>
      </c>
      <c r="E184" s="157">
        <f t="shared" si="46"/>
        <v>7317.795166566204</v>
      </c>
      <c r="F184" s="157">
        <f t="shared" si="46"/>
        <v>7710.1346299344796</v>
      </c>
      <c r="G184" s="157">
        <f t="shared" si="46"/>
        <v>8487.2893196501082</v>
      </c>
      <c r="H184" s="157">
        <f t="shared" si="46"/>
        <v>7305.2026820543088</v>
      </c>
      <c r="I184" s="157">
        <f t="shared" si="46"/>
        <v>6462.2955187327761</v>
      </c>
      <c r="J184" s="157">
        <f t="shared" si="46"/>
        <v>6832.8882758825393</v>
      </c>
      <c r="K184" s="157">
        <f t="shared" si="46"/>
        <v>6998.8772729928787</v>
      </c>
      <c r="L184" s="157">
        <f t="shared" si="46"/>
        <v>7858.6863016028647</v>
      </c>
      <c r="M184" s="157">
        <f t="shared" si="46"/>
        <v>7379.4991258699092</v>
      </c>
      <c r="N184" s="157">
        <f t="shared" si="46"/>
        <v>7275.7763566264221</v>
      </c>
      <c r="O184" s="157">
        <f t="shared" si="46"/>
        <v>7743.7139629444828</v>
      </c>
      <c r="P184" s="157">
        <f t="shared" si="46"/>
        <v>5710.1661535139938</v>
      </c>
      <c r="Q184" s="157">
        <f t="shared" si="46"/>
        <v>8455.8614916724437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6041.2543502629351</v>
      </c>
      <c r="C185" s="57">
        <f t="shared" si="47"/>
        <v>6463.7043753086637</v>
      </c>
      <c r="D185" s="57">
        <f t="shared" si="47"/>
        <v>6259.2439390735017</v>
      </c>
      <c r="E185" s="57">
        <f t="shared" si="47"/>
        <v>7317.795166566204</v>
      </c>
      <c r="F185" s="57">
        <f t="shared" si="47"/>
        <v>7710.1346299344796</v>
      </c>
      <c r="G185" s="57">
        <f t="shared" si="47"/>
        <v>8487.2893196501082</v>
      </c>
      <c r="H185" s="57">
        <f t="shared" si="47"/>
        <v>7305.2026820543088</v>
      </c>
      <c r="I185" s="57">
        <f t="shared" si="47"/>
        <v>6462.2955187327761</v>
      </c>
      <c r="J185" s="57">
        <f t="shared" si="47"/>
        <v>6832.8882758825393</v>
      </c>
      <c r="K185" s="57">
        <f t="shared" si="47"/>
        <v>6998.8772729928787</v>
      </c>
      <c r="L185" s="57">
        <f t="shared" si="47"/>
        <v>7858.6863016028647</v>
      </c>
      <c r="M185" s="57">
        <f t="shared" si="47"/>
        <v>7379.4991258699092</v>
      </c>
      <c r="N185" s="57">
        <f t="shared" si="47"/>
        <v>7275.7763566264221</v>
      </c>
      <c r="O185" s="57">
        <f t="shared" si="47"/>
        <v>7743.7139629444828</v>
      </c>
      <c r="P185" s="57">
        <f t="shared" si="47"/>
        <v>5710.1661535139938</v>
      </c>
      <c r="Q185" s="57">
        <f t="shared" si="47"/>
        <v>8455.8614916724437</v>
      </c>
    </row>
    <row r="186" spans="1:17" ht="12" customHeight="1" x14ac:dyDescent="0.25">
      <c r="A186" s="158" t="s">
        <v>112</v>
      </c>
      <c r="B186" s="157">
        <f t="shared" ref="B186:Q186" si="48">B187</f>
        <v>253.00981130152428</v>
      </c>
      <c r="C186" s="157">
        <f t="shared" si="48"/>
        <v>269.73597800572389</v>
      </c>
      <c r="D186" s="157">
        <f t="shared" si="48"/>
        <v>287.04146587123961</v>
      </c>
      <c r="E186" s="157">
        <f t="shared" si="48"/>
        <v>309.09994707006166</v>
      </c>
      <c r="F186" s="157">
        <f t="shared" si="48"/>
        <v>332.05290983998566</v>
      </c>
      <c r="G186" s="157">
        <f t="shared" si="48"/>
        <v>362.24484003382389</v>
      </c>
      <c r="H186" s="157">
        <f t="shared" si="48"/>
        <v>384.94116241892169</v>
      </c>
      <c r="I186" s="157">
        <f t="shared" si="48"/>
        <v>404.1796487471629</v>
      </c>
      <c r="J186" s="157">
        <f t="shared" si="48"/>
        <v>438.45566427436773</v>
      </c>
      <c r="K186" s="157">
        <f t="shared" si="48"/>
        <v>461.18965938032966</v>
      </c>
      <c r="L186" s="157">
        <f t="shared" si="48"/>
        <v>498.20084502390773</v>
      </c>
      <c r="M186" s="157">
        <f t="shared" si="48"/>
        <v>636.74430553309071</v>
      </c>
      <c r="N186" s="157">
        <f t="shared" si="48"/>
        <v>773.03330227123331</v>
      </c>
      <c r="O186" s="157">
        <f t="shared" si="48"/>
        <v>826.90871059241181</v>
      </c>
      <c r="P186" s="157">
        <f t="shared" si="48"/>
        <v>871.9476235594052</v>
      </c>
      <c r="Q186" s="157">
        <f t="shared" si="48"/>
        <v>910.28432562623686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253.00981130152428</v>
      </c>
      <c r="C187" s="156">
        <f t="shared" si="49"/>
        <v>269.73597800572389</v>
      </c>
      <c r="D187" s="156">
        <f t="shared" si="49"/>
        <v>287.04146587123961</v>
      </c>
      <c r="E187" s="156">
        <f t="shared" si="49"/>
        <v>309.09994707006166</v>
      </c>
      <c r="F187" s="156">
        <f t="shared" si="49"/>
        <v>332.05290983998566</v>
      </c>
      <c r="G187" s="156">
        <f t="shared" si="49"/>
        <v>362.24484003382389</v>
      </c>
      <c r="H187" s="156">
        <f t="shared" si="49"/>
        <v>384.94116241892169</v>
      </c>
      <c r="I187" s="156">
        <f t="shared" si="49"/>
        <v>404.1796487471629</v>
      </c>
      <c r="J187" s="156">
        <f t="shared" si="49"/>
        <v>438.45566427436773</v>
      </c>
      <c r="K187" s="156">
        <f t="shared" si="49"/>
        <v>461.18965938032966</v>
      </c>
      <c r="L187" s="156">
        <f t="shared" si="49"/>
        <v>498.20084502390773</v>
      </c>
      <c r="M187" s="156">
        <f t="shared" si="49"/>
        <v>636.74430553309071</v>
      </c>
      <c r="N187" s="156">
        <f t="shared" si="49"/>
        <v>773.03330227123331</v>
      </c>
      <c r="O187" s="156">
        <f t="shared" si="49"/>
        <v>826.90871059241181</v>
      </c>
      <c r="P187" s="156">
        <f t="shared" si="49"/>
        <v>871.9476235594052</v>
      </c>
      <c r="Q187" s="156">
        <f t="shared" si="49"/>
        <v>910.28432562623686</v>
      </c>
    </row>
    <row r="188" spans="1:17" ht="12" customHeight="1" x14ac:dyDescent="0.25">
      <c r="A188" s="158" t="s">
        <v>63</v>
      </c>
      <c r="B188" s="157">
        <f t="shared" si="49"/>
        <v>1457.3836133163115</v>
      </c>
      <c r="C188" s="157">
        <f t="shared" si="49"/>
        <v>1530.3919960740338</v>
      </c>
      <c r="D188" s="157">
        <f t="shared" si="49"/>
        <v>1554.4009699016376</v>
      </c>
      <c r="E188" s="157">
        <f t="shared" si="49"/>
        <v>1590.3239455668192</v>
      </c>
      <c r="F188" s="157">
        <f t="shared" si="49"/>
        <v>1598.7984307873655</v>
      </c>
      <c r="G188" s="157">
        <f t="shared" si="49"/>
        <v>1620.0819847177484</v>
      </c>
      <c r="H188" s="157">
        <f t="shared" si="49"/>
        <v>1657.4446942295335</v>
      </c>
      <c r="I188" s="157">
        <f t="shared" si="49"/>
        <v>1645.8615869135156</v>
      </c>
      <c r="J188" s="157">
        <f t="shared" si="49"/>
        <v>1643.542838679381</v>
      </c>
      <c r="K188" s="157">
        <f t="shared" si="49"/>
        <v>1638.686806277128</v>
      </c>
      <c r="L188" s="157">
        <f t="shared" si="49"/>
        <v>1645.7508950181743</v>
      </c>
      <c r="M188" s="157">
        <f t="shared" si="49"/>
        <v>1661.8350788503424</v>
      </c>
      <c r="N188" s="157">
        <f t="shared" si="49"/>
        <v>1603.6690925545706</v>
      </c>
      <c r="O188" s="157">
        <f t="shared" si="49"/>
        <v>1564.9571363841414</v>
      </c>
      <c r="P188" s="157">
        <f t="shared" si="49"/>
        <v>1496.3218274283856</v>
      </c>
      <c r="Q188" s="157">
        <f t="shared" si="49"/>
        <v>1507.7220297542142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1454.8622901642977</v>
      </c>
      <c r="C189" s="132">
        <f t="shared" si="50"/>
        <v>1522.0815868933719</v>
      </c>
      <c r="D189" s="132">
        <f t="shared" si="50"/>
        <v>1538.5517503193628</v>
      </c>
      <c r="E189" s="132">
        <f t="shared" si="50"/>
        <v>1571.8661647436356</v>
      </c>
      <c r="F189" s="132">
        <f t="shared" si="50"/>
        <v>1572.267617626562</v>
      </c>
      <c r="G189" s="132">
        <f t="shared" si="50"/>
        <v>1586.6392013563595</v>
      </c>
      <c r="H189" s="132">
        <f t="shared" si="50"/>
        <v>1618.3417419269174</v>
      </c>
      <c r="I189" s="132">
        <f t="shared" si="50"/>
        <v>1620.6357590134858</v>
      </c>
      <c r="J189" s="132">
        <f t="shared" si="50"/>
        <v>1625.8240189173871</v>
      </c>
      <c r="K189" s="132">
        <f t="shared" si="50"/>
        <v>1626.7601704157823</v>
      </c>
      <c r="L189" s="132">
        <f t="shared" si="50"/>
        <v>1613.6468902107856</v>
      </c>
      <c r="M189" s="132">
        <f t="shared" si="50"/>
        <v>1629.7931181889269</v>
      </c>
      <c r="N189" s="132">
        <f t="shared" si="50"/>
        <v>1594.2949924232387</v>
      </c>
      <c r="O189" s="132">
        <f t="shared" si="50"/>
        <v>1552.1322433614289</v>
      </c>
      <c r="P189" s="132">
        <f t="shared" si="50"/>
        <v>1490.5932280800278</v>
      </c>
      <c r="Q189" s="132">
        <f t="shared" si="50"/>
        <v>1482.8573170950499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1454.8852610323618</v>
      </c>
      <c r="C190" s="132">
        <f t="shared" si="51"/>
        <v>1509.0983393771539</v>
      </c>
      <c r="D190" s="132">
        <f t="shared" si="51"/>
        <v>1537.468929236187</v>
      </c>
      <c r="E190" s="132">
        <f t="shared" si="51"/>
        <v>1571.6108029635711</v>
      </c>
      <c r="F190" s="132">
        <f t="shared" si="51"/>
        <v>1575.0468910566299</v>
      </c>
      <c r="G190" s="132">
        <f t="shared" si="51"/>
        <v>1576.8707538863478</v>
      </c>
      <c r="H190" s="132">
        <f t="shared" si="51"/>
        <v>1570.8260848731381</v>
      </c>
      <c r="I190" s="132">
        <f t="shared" si="51"/>
        <v>1579.4865269229233</v>
      </c>
      <c r="J190" s="132">
        <f t="shared" si="51"/>
        <v>1582.7840995182185</v>
      </c>
      <c r="K190" s="132">
        <f t="shared" si="51"/>
        <v>1583.7681549722154</v>
      </c>
      <c r="L190" s="132">
        <f t="shared" si="51"/>
        <v>1573.5592444485378</v>
      </c>
      <c r="M190" s="132">
        <f t="shared" si="51"/>
        <v>1572.5247457985017</v>
      </c>
      <c r="N190" s="132">
        <f t="shared" si="51"/>
        <v>1540.4275563789938</v>
      </c>
      <c r="O190" s="132">
        <f t="shared" si="51"/>
        <v>1505.3447722266894</v>
      </c>
      <c r="P190" s="132">
        <f t="shared" si="51"/>
        <v>1449.9917899405016</v>
      </c>
      <c r="Q190" s="132">
        <f t="shared" si="51"/>
        <v>1446.7386565364147</v>
      </c>
    </row>
    <row r="191" spans="1:17" ht="12" customHeight="1" x14ac:dyDescent="0.25">
      <c r="A191" s="166" t="s">
        <v>57</v>
      </c>
      <c r="B191" s="165">
        <f t="shared" si="51"/>
        <v>581.94491606586439</v>
      </c>
      <c r="C191" s="165">
        <f t="shared" si="51"/>
        <v>611.52905272398618</v>
      </c>
      <c r="D191" s="165">
        <f t="shared" si="51"/>
        <v>617.30298846679</v>
      </c>
      <c r="E191" s="165">
        <f t="shared" si="51"/>
        <v>634.10199167071664</v>
      </c>
      <c r="F191" s="165">
        <f t="shared" si="51"/>
        <v>632.36841479728105</v>
      </c>
      <c r="G191" s="165">
        <f t="shared" si="51"/>
        <v>630.31767379668872</v>
      </c>
      <c r="H191" s="165">
        <f t="shared" si="51"/>
        <v>630.68814287144551</v>
      </c>
      <c r="I191" s="165">
        <f t="shared" si="51"/>
        <v>641.51567265383596</v>
      </c>
      <c r="J191" s="165">
        <f t="shared" si="51"/>
        <v>649.05679271348049</v>
      </c>
      <c r="K191" s="165">
        <f t="shared" si="51"/>
        <v>659.51424551438538</v>
      </c>
      <c r="L191" s="165">
        <f t="shared" si="51"/>
        <v>652.53604160472025</v>
      </c>
      <c r="M191" s="165">
        <f t="shared" si="51"/>
        <v>653.94574243702357</v>
      </c>
      <c r="N191" s="165">
        <f t="shared" si="51"/>
        <v>638.69903728925783</v>
      </c>
      <c r="O191" s="165">
        <f t="shared" si="51"/>
        <v>622.63118338334777</v>
      </c>
      <c r="P191" s="165">
        <f t="shared" si="51"/>
        <v>597.69855365510477</v>
      </c>
      <c r="Q191" s="165">
        <f t="shared" si="51"/>
        <v>594.41791434968627</v>
      </c>
    </row>
    <row r="192" spans="1:17" ht="12" customHeight="1" x14ac:dyDescent="0.25">
      <c r="A192" s="147" t="s">
        <v>59</v>
      </c>
      <c r="B192" s="164">
        <f t="shared" si="51"/>
        <v>872.94034496649738</v>
      </c>
      <c r="C192" s="164">
        <f t="shared" si="51"/>
        <v>897.56928665316775</v>
      </c>
      <c r="D192" s="164">
        <f t="shared" si="51"/>
        <v>920.16594076939703</v>
      </c>
      <c r="E192" s="164">
        <f t="shared" si="51"/>
        <v>937.5088112928546</v>
      </c>
      <c r="F192" s="164">
        <f t="shared" si="51"/>
        <v>942.67847625934917</v>
      </c>
      <c r="G192" s="164">
        <f t="shared" si="51"/>
        <v>946.55308008965903</v>
      </c>
      <c r="H192" s="164">
        <f t="shared" si="51"/>
        <v>940.13794200169298</v>
      </c>
      <c r="I192" s="164">
        <f t="shared" si="51"/>
        <v>937.97085426908745</v>
      </c>
      <c r="J192" s="164">
        <f t="shared" si="51"/>
        <v>933.72730680473796</v>
      </c>
      <c r="K192" s="164">
        <f t="shared" si="51"/>
        <v>924.25390945782976</v>
      </c>
      <c r="L192" s="164">
        <f t="shared" si="51"/>
        <v>921.02320284381756</v>
      </c>
      <c r="M192" s="164">
        <f t="shared" si="51"/>
        <v>918.57900336147827</v>
      </c>
      <c r="N192" s="164">
        <f t="shared" si="51"/>
        <v>901.7285190897361</v>
      </c>
      <c r="O192" s="164">
        <f t="shared" si="51"/>
        <v>882.71358884334165</v>
      </c>
      <c r="P192" s="164">
        <f t="shared" si="51"/>
        <v>852.29323628539692</v>
      </c>
      <c r="Q192" s="164">
        <f t="shared" si="51"/>
        <v>852.32074218672813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1738.0989525287362</v>
      </c>
      <c r="C193" s="162">
        <f t="shared" si="52"/>
        <v>1760.6652501500898</v>
      </c>
      <c r="D193" s="162">
        <f t="shared" si="52"/>
        <v>1923.3086706810886</v>
      </c>
      <c r="E193" s="162">
        <f t="shared" si="52"/>
        <v>2034.7812191371743</v>
      </c>
      <c r="F193" s="162">
        <f t="shared" si="52"/>
        <v>2159.7830615661815</v>
      </c>
      <c r="G193" s="162">
        <f t="shared" si="52"/>
        <v>2162.7217475029406</v>
      </c>
      <c r="H193" s="162">
        <f t="shared" si="52"/>
        <v>2014.7407784339105</v>
      </c>
      <c r="I193" s="162">
        <f t="shared" si="52"/>
        <v>1865.9341018192583</v>
      </c>
      <c r="J193" s="162">
        <f t="shared" si="52"/>
        <v>1799.2739768935996</v>
      </c>
      <c r="K193" s="162">
        <f t="shared" si="52"/>
        <v>1750.1616688766214</v>
      </c>
      <c r="L193" s="162">
        <f t="shared" si="52"/>
        <v>1978.0558512230868</v>
      </c>
      <c r="M193" s="162">
        <f t="shared" si="52"/>
        <v>2083.691002406501</v>
      </c>
      <c r="N193" s="162">
        <f t="shared" si="52"/>
        <v>1900.3630348592189</v>
      </c>
      <c r="O193" s="162">
        <f t="shared" si="52"/>
        <v>2001.8003142767661</v>
      </c>
      <c r="P193" s="162">
        <f t="shared" si="52"/>
        <v>1725.7716783005653</v>
      </c>
      <c r="Q193" s="162">
        <f t="shared" si="52"/>
        <v>2260.7531769359998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1568.1799259782072</v>
      </c>
      <c r="C194" s="160">
        <f t="shared" si="53"/>
        <v>1611.9043280386422</v>
      </c>
      <c r="D194" s="160">
        <f t="shared" si="53"/>
        <v>1699.1784179884139</v>
      </c>
      <c r="E194" s="160">
        <f t="shared" si="53"/>
        <v>1752.2100801330191</v>
      </c>
      <c r="F194" s="160">
        <f t="shared" si="53"/>
        <v>1807.9204203901629</v>
      </c>
      <c r="G194" s="160">
        <f t="shared" si="53"/>
        <v>1816.5007733695134</v>
      </c>
      <c r="H194" s="160">
        <f t="shared" si="53"/>
        <v>1753.7763182340434</v>
      </c>
      <c r="I194" s="160">
        <f t="shared" si="53"/>
        <v>1691.8099346954946</v>
      </c>
      <c r="J194" s="160">
        <f t="shared" si="53"/>
        <v>1653.9683503656254</v>
      </c>
      <c r="K194" s="160">
        <f t="shared" si="53"/>
        <v>1624.3772089393153</v>
      </c>
      <c r="L194" s="160">
        <f t="shared" si="53"/>
        <v>1712.5424986416274</v>
      </c>
      <c r="M194" s="160">
        <f t="shared" si="53"/>
        <v>1752.3931078888959</v>
      </c>
      <c r="N194" s="160">
        <f t="shared" si="53"/>
        <v>1662.6724842488877</v>
      </c>
      <c r="O194" s="160">
        <f t="shared" si="53"/>
        <v>1687.4515393349359</v>
      </c>
      <c r="P194" s="160">
        <f t="shared" si="53"/>
        <v>1549.8352739371062</v>
      </c>
      <c r="Q194" s="160">
        <f t="shared" si="53"/>
        <v>1766.031113322209</v>
      </c>
    </row>
    <row r="195" spans="1:17" ht="12" customHeight="1" x14ac:dyDescent="0.25">
      <c r="A195" s="148" t="s">
        <v>60</v>
      </c>
      <c r="B195" s="156">
        <f t="shared" si="53"/>
        <v>695.23958101170967</v>
      </c>
      <c r="C195" s="156">
        <f t="shared" si="53"/>
        <v>714.33504138547369</v>
      </c>
      <c r="D195" s="156">
        <f t="shared" si="53"/>
        <v>779.01247721901859</v>
      </c>
      <c r="E195" s="156">
        <f t="shared" si="53"/>
        <v>814.70126884016599</v>
      </c>
      <c r="F195" s="156">
        <f t="shared" si="53"/>
        <v>865.24194413080738</v>
      </c>
      <c r="G195" s="156">
        <f t="shared" si="53"/>
        <v>869.94769327985591</v>
      </c>
      <c r="H195" s="156">
        <f t="shared" si="53"/>
        <v>813.63837623233121</v>
      </c>
      <c r="I195" s="156">
        <f t="shared" si="53"/>
        <v>753.83908042640758</v>
      </c>
      <c r="J195" s="156">
        <f t="shared" si="53"/>
        <v>720.24104356088731</v>
      </c>
      <c r="K195" s="156">
        <f t="shared" si="53"/>
        <v>700.12329948148511</v>
      </c>
      <c r="L195" s="156">
        <f t="shared" si="53"/>
        <v>791.51929579780938</v>
      </c>
      <c r="M195" s="156">
        <f t="shared" si="53"/>
        <v>833.81410452741784</v>
      </c>
      <c r="N195" s="156">
        <f t="shared" si="53"/>
        <v>760.9439651591515</v>
      </c>
      <c r="O195" s="156">
        <f t="shared" si="53"/>
        <v>804.73795049159389</v>
      </c>
      <c r="P195" s="156">
        <f t="shared" si="53"/>
        <v>697.54203765170917</v>
      </c>
      <c r="Q195" s="156">
        <f t="shared" si="53"/>
        <v>913.71037113548061</v>
      </c>
    </row>
    <row r="196" spans="1:17" ht="12" customHeight="1" x14ac:dyDescent="0.25">
      <c r="A196" s="159" t="s">
        <v>59</v>
      </c>
      <c r="B196" s="57">
        <f t="shared" si="53"/>
        <v>872.94034496649749</v>
      </c>
      <c r="C196" s="57">
        <f t="shared" si="53"/>
        <v>897.56928665316843</v>
      </c>
      <c r="D196" s="57">
        <f t="shared" si="53"/>
        <v>920.16594076939509</v>
      </c>
      <c r="E196" s="57">
        <f t="shared" si="53"/>
        <v>937.50881129285267</v>
      </c>
      <c r="F196" s="57">
        <f t="shared" si="53"/>
        <v>942.67847625935565</v>
      </c>
      <c r="G196" s="57">
        <f t="shared" si="53"/>
        <v>946.55308008965744</v>
      </c>
      <c r="H196" s="57">
        <f t="shared" si="53"/>
        <v>940.13794200171208</v>
      </c>
      <c r="I196" s="57">
        <f t="shared" si="53"/>
        <v>937.97085426908711</v>
      </c>
      <c r="J196" s="57">
        <f t="shared" si="53"/>
        <v>933.72730680473808</v>
      </c>
      <c r="K196" s="57">
        <f t="shared" si="53"/>
        <v>924.25390945783022</v>
      </c>
      <c r="L196" s="57">
        <f t="shared" si="53"/>
        <v>921.0232028438179</v>
      </c>
      <c r="M196" s="57">
        <f t="shared" si="53"/>
        <v>918.57900336147816</v>
      </c>
      <c r="N196" s="57">
        <f t="shared" si="53"/>
        <v>901.72851908973621</v>
      </c>
      <c r="O196" s="57">
        <f t="shared" si="53"/>
        <v>882.713588843342</v>
      </c>
      <c r="P196" s="57">
        <f t="shared" si="53"/>
        <v>852.29323628539714</v>
      </c>
      <c r="Q196" s="57">
        <f t="shared" si="53"/>
        <v>852.32074218672824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691.87403936632188</v>
      </c>
      <c r="C197" s="157">
        <f t="shared" si="54"/>
        <v>711.05614398865612</v>
      </c>
      <c r="D197" s="157">
        <f t="shared" si="54"/>
        <v>733.15981213082296</v>
      </c>
      <c r="E197" s="157">
        <f t="shared" si="54"/>
        <v>752.99639011855356</v>
      </c>
      <c r="F197" s="157">
        <f t="shared" si="54"/>
        <v>855.98775438250209</v>
      </c>
      <c r="G197" s="157">
        <f t="shared" si="54"/>
        <v>833.80548779664457</v>
      </c>
      <c r="H197" s="157">
        <f t="shared" si="54"/>
        <v>843.29228066142753</v>
      </c>
      <c r="I197" s="157">
        <f t="shared" si="54"/>
        <v>812.3872861978723</v>
      </c>
      <c r="J197" s="157">
        <f t="shared" si="54"/>
        <v>786.86601812328877</v>
      </c>
      <c r="K197" s="157">
        <f t="shared" si="54"/>
        <v>777.45265863741349</v>
      </c>
      <c r="L197" s="157">
        <f t="shared" si="54"/>
        <v>796.38241675549421</v>
      </c>
      <c r="M197" s="157">
        <f t="shared" si="54"/>
        <v>781.83861786721002</v>
      </c>
      <c r="N197" s="157">
        <f t="shared" si="54"/>
        <v>778.60851037224472</v>
      </c>
      <c r="O197" s="157">
        <f t="shared" si="54"/>
        <v>813.33478122968518</v>
      </c>
      <c r="P197" s="157">
        <f t="shared" si="54"/>
        <v>777.27399964602535</v>
      </c>
      <c r="Q197" s="157">
        <f t="shared" si="54"/>
        <v>898.81356113720017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647.32099226606442</v>
      </c>
      <c r="C198" s="156">
        <f t="shared" si="55"/>
        <v>656.4090858389568</v>
      </c>
      <c r="D198" s="156">
        <f t="shared" si="55"/>
        <v>653.81656809625872</v>
      </c>
      <c r="E198" s="156">
        <f t="shared" si="55"/>
        <v>702.65557727984969</v>
      </c>
      <c r="F198" s="156">
        <f t="shared" si="55"/>
        <v>705.95111850092258</v>
      </c>
      <c r="G198" s="156">
        <f t="shared" si="55"/>
        <v>789.2047557193099</v>
      </c>
      <c r="H198" s="156">
        <f t="shared" si="55"/>
        <v>733.52383546050658</v>
      </c>
      <c r="I198" s="156">
        <f t="shared" si="55"/>
        <v>739.19296168196729</v>
      </c>
      <c r="J198" s="156">
        <f t="shared" si="55"/>
        <v>752.49389247703562</v>
      </c>
      <c r="K198" s="156">
        <f t="shared" si="55"/>
        <v>692.03623662435814</v>
      </c>
      <c r="L198" s="156">
        <f t="shared" si="55"/>
        <v>727.32031113474488</v>
      </c>
      <c r="M198" s="156">
        <f t="shared" si="55"/>
        <v>690.25278808846167</v>
      </c>
      <c r="N198" s="156">
        <f t="shared" si="55"/>
        <v>699.75234392930201</v>
      </c>
      <c r="O198" s="156">
        <f t="shared" si="55"/>
        <v>699.56555299962849</v>
      </c>
      <c r="P198" s="156">
        <f t="shared" si="55"/>
        <v>691.14772982382704</v>
      </c>
      <c r="Q198" s="156">
        <f t="shared" si="55"/>
        <v>700.25853642704055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764.23181320128788</v>
      </c>
      <c r="C199" s="57">
        <f t="shared" si="56"/>
        <v>783.8292879129649</v>
      </c>
      <c r="D199" s="57">
        <f t="shared" si="56"/>
        <v>816.95784029734921</v>
      </c>
      <c r="E199" s="57">
        <f t="shared" si="56"/>
        <v>817.85851442019282</v>
      </c>
      <c r="F199" s="57">
        <f t="shared" si="56"/>
        <v>1028.4668473263418</v>
      </c>
      <c r="G199" s="57">
        <f t="shared" si="56"/>
        <v>880.20820940177964</v>
      </c>
      <c r="H199" s="57">
        <f t="shared" si="56"/>
        <v>922.52378618225703</v>
      </c>
      <c r="I199" s="57">
        <f t="shared" si="56"/>
        <v>850.24286513715106</v>
      </c>
      <c r="J199" s="57">
        <f t="shared" si="56"/>
        <v>814.05443153415411</v>
      </c>
      <c r="K199" s="57">
        <f t="shared" si="56"/>
        <v>846.50035215443245</v>
      </c>
      <c r="L199" s="57">
        <f t="shared" si="56"/>
        <v>858.37409788415937</v>
      </c>
      <c r="M199" s="57">
        <f t="shared" si="56"/>
        <v>855.63379122060996</v>
      </c>
      <c r="N199" s="57">
        <f t="shared" si="56"/>
        <v>847.40920920408155</v>
      </c>
      <c r="O199" s="57">
        <f t="shared" si="56"/>
        <v>914.53168532562279</v>
      </c>
      <c r="P199" s="57">
        <f t="shared" si="56"/>
        <v>856.09531509183535</v>
      </c>
      <c r="Q199" s="57">
        <f t="shared" si="56"/>
        <v>1089.7209339430754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849.6293560646327</v>
      </c>
      <c r="C201" s="168">
        <f t="shared" si="57"/>
        <v>840.26196795052851</v>
      </c>
      <c r="D201" s="168">
        <f t="shared" si="57"/>
        <v>820.54147531037972</v>
      </c>
      <c r="E201" s="168">
        <f t="shared" si="57"/>
        <v>855.62657799387318</v>
      </c>
      <c r="F201" s="168">
        <f t="shared" si="57"/>
        <v>837.90895963676041</v>
      </c>
      <c r="G201" s="168">
        <f t="shared" si="57"/>
        <v>835.8212825147607</v>
      </c>
      <c r="H201" s="168">
        <f t="shared" si="57"/>
        <v>743.45468985957939</v>
      </c>
      <c r="I201" s="168">
        <f t="shared" si="57"/>
        <v>702.29490444068358</v>
      </c>
      <c r="J201" s="168">
        <f t="shared" si="57"/>
        <v>730.03066066273038</v>
      </c>
      <c r="K201" s="168">
        <f t="shared" si="57"/>
        <v>705.69700580449273</v>
      </c>
      <c r="L201" s="168">
        <f t="shared" si="57"/>
        <v>718.89469220867079</v>
      </c>
      <c r="M201" s="168">
        <f t="shared" si="57"/>
        <v>703.19239861292328</v>
      </c>
      <c r="N201" s="168">
        <f t="shared" si="57"/>
        <v>718.45689317497136</v>
      </c>
      <c r="O201" s="168">
        <f t="shared" si="57"/>
        <v>706.43421956621523</v>
      </c>
      <c r="P201" s="168">
        <f t="shared" si="57"/>
        <v>681.4036658799821</v>
      </c>
      <c r="Q201" s="168">
        <f t="shared" si="57"/>
        <v>683.70516035213018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636.27549273970703</v>
      </c>
      <c r="C206" s="157">
        <f t="shared" si="62"/>
        <v>641.21869869236866</v>
      </c>
      <c r="D206" s="157">
        <f t="shared" si="62"/>
        <v>642.37448467915078</v>
      </c>
      <c r="E206" s="157">
        <f t="shared" si="62"/>
        <v>648.51427152923952</v>
      </c>
      <c r="F206" s="157">
        <f t="shared" si="62"/>
        <v>641.18637024046359</v>
      </c>
      <c r="G206" s="157">
        <f t="shared" si="62"/>
        <v>628.29709913677436</v>
      </c>
      <c r="H206" s="157">
        <f t="shared" si="62"/>
        <v>589.94340473779334</v>
      </c>
      <c r="I206" s="157">
        <f t="shared" si="62"/>
        <v>576.77725649023046</v>
      </c>
      <c r="J206" s="157">
        <f t="shared" si="62"/>
        <v>565.51143679296922</v>
      </c>
      <c r="K206" s="157">
        <f t="shared" si="62"/>
        <v>552.56227765121696</v>
      </c>
      <c r="L206" s="157">
        <f t="shared" si="62"/>
        <v>548.75419507000618</v>
      </c>
      <c r="M206" s="157">
        <f t="shared" si="62"/>
        <v>556.12596600141353</v>
      </c>
      <c r="N206" s="157">
        <f t="shared" si="62"/>
        <v>562.99961427281153</v>
      </c>
      <c r="O206" s="157">
        <f t="shared" si="62"/>
        <v>549.42736198549801</v>
      </c>
      <c r="P206" s="157">
        <f t="shared" si="62"/>
        <v>524.42937435480826</v>
      </c>
      <c r="Q206" s="157">
        <f t="shared" si="62"/>
        <v>520.55950635783643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643.96293595145096</v>
      </c>
      <c r="C207" s="132">
        <f t="shared" si="63"/>
        <v>666.81329518208918</v>
      </c>
      <c r="D207" s="132">
        <f t="shared" si="63"/>
        <v>672.5756110217684</v>
      </c>
      <c r="E207" s="132">
        <f t="shared" si="63"/>
        <v>678.35384915667419</v>
      </c>
      <c r="F207" s="132">
        <f t="shared" si="63"/>
        <v>674.77877945389685</v>
      </c>
      <c r="G207" s="132">
        <f t="shared" si="63"/>
        <v>671.96820537195117</v>
      </c>
      <c r="H207" s="132">
        <f t="shared" si="63"/>
        <v>662.00090748488446</v>
      </c>
      <c r="I207" s="132">
        <f t="shared" si="63"/>
        <v>654.69275522840587</v>
      </c>
      <c r="J207" s="132">
        <f t="shared" si="63"/>
        <v>646.30923726785966</v>
      </c>
      <c r="K207" s="132">
        <f t="shared" si="63"/>
        <v>634.66629189083721</v>
      </c>
      <c r="L207" s="132">
        <f t="shared" si="63"/>
        <v>626.80172275467885</v>
      </c>
      <c r="M207" s="132">
        <f t="shared" si="63"/>
        <v>624.23981457094078</v>
      </c>
      <c r="N207" s="132">
        <f t="shared" si="63"/>
        <v>609.67428601498568</v>
      </c>
      <c r="O207" s="132">
        <f t="shared" si="63"/>
        <v>593.46584406586862</v>
      </c>
      <c r="P207" s="132">
        <f t="shared" si="63"/>
        <v>569.04130525893174</v>
      </c>
      <c r="Q207" s="132">
        <f t="shared" si="63"/>
        <v>565.82786454472728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257.58517438064467</v>
      </c>
      <c r="C208" s="132">
        <f t="shared" si="64"/>
        <v>266.72531807283781</v>
      </c>
      <c r="D208" s="132">
        <f t="shared" si="64"/>
        <v>269.03024440869683</v>
      </c>
      <c r="E208" s="132">
        <f t="shared" si="64"/>
        <v>271.34153966263762</v>
      </c>
      <c r="F208" s="132">
        <f t="shared" si="64"/>
        <v>269.91151178158032</v>
      </c>
      <c r="G208" s="132">
        <f t="shared" si="64"/>
        <v>268.78728214876344</v>
      </c>
      <c r="H208" s="132">
        <f t="shared" si="64"/>
        <v>264.80036299395522</v>
      </c>
      <c r="I208" s="132">
        <f t="shared" si="64"/>
        <v>261.87710209136736</v>
      </c>
      <c r="J208" s="132">
        <f t="shared" si="64"/>
        <v>258.5236949071425</v>
      </c>
      <c r="K208" s="132">
        <f t="shared" si="64"/>
        <v>253.86651675632956</v>
      </c>
      <c r="L208" s="132">
        <f t="shared" si="64"/>
        <v>250.72068910187181</v>
      </c>
      <c r="M208" s="132">
        <f t="shared" si="64"/>
        <v>249.6959258283774</v>
      </c>
      <c r="N208" s="132">
        <f t="shared" si="64"/>
        <v>243.86971440599464</v>
      </c>
      <c r="O208" s="132">
        <f t="shared" si="64"/>
        <v>237.38633762634862</v>
      </c>
      <c r="P208" s="132">
        <f t="shared" si="64"/>
        <v>227.61652210357349</v>
      </c>
      <c r="Q208" s="132">
        <f t="shared" si="64"/>
        <v>226.33114581789252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257.58517438064467</v>
      </c>
      <c r="C209" s="165">
        <f t="shared" si="65"/>
        <v>266.72531807283781</v>
      </c>
      <c r="D209" s="165">
        <f t="shared" si="65"/>
        <v>269.03024440869683</v>
      </c>
      <c r="E209" s="165">
        <f t="shared" si="65"/>
        <v>271.34153966263762</v>
      </c>
      <c r="F209" s="165">
        <f t="shared" si="65"/>
        <v>269.91151178158032</v>
      </c>
      <c r="G209" s="165">
        <f t="shared" si="65"/>
        <v>268.78728214876344</v>
      </c>
      <c r="H209" s="165">
        <f t="shared" si="65"/>
        <v>264.80036299395522</v>
      </c>
      <c r="I209" s="165">
        <f t="shared" si="65"/>
        <v>261.87710209136736</v>
      </c>
      <c r="J209" s="165">
        <f t="shared" si="65"/>
        <v>258.5236949071425</v>
      </c>
      <c r="K209" s="165">
        <f t="shared" si="65"/>
        <v>253.86651675632956</v>
      </c>
      <c r="L209" s="165">
        <f t="shared" si="65"/>
        <v>250.72068910187181</v>
      </c>
      <c r="M209" s="165">
        <f t="shared" si="65"/>
        <v>249.6959258283774</v>
      </c>
      <c r="N209" s="165">
        <f t="shared" si="65"/>
        <v>243.86971440599464</v>
      </c>
      <c r="O209" s="165">
        <f t="shared" si="65"/>
        <v>237.38633762634862</v>
      </c>
      <c r="P209" s="165">
        <f t="shared" si="65"/>
        <v>227.61652210357349</v>
      </c>
      <c r="Q209" s="165">
        <f t="shared" si="65"/>
        <v>226.33114581789252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213.35386332492564</v>
      </c>
      <c r="C215" s="157">
        <f t="shared" si="71"/>
        <v>199.0432692581598</v>
      </c>
      <c r="D215" s="157">
        <f t="shared" si="71"/>
        <v>178.16699063122897</v>
      </c>
      <c r="E215" s="157">
        <f t="shared" si="71"/>
        <v>207.11230646463363</v>
      </c>
      <c r="F215" s="157">
        <f t="shared" si="71"/>
        <v>196.72258939629683</v>
      </c>
      <c r="G215" s="157">
        <f t="shared" si="71"/>
        <v>207.52418337798628</v>
      </c>
      <c r="H215" s="157">
        <f t="shared" si="71"/>
        <v>153.51128512178602</v>
      </c>
      <c r="I215" s="157">
        <f t="shared" si="71"/>
        <v>125.51764795045308</v>
      </c>
      <c r="J215" s="157">
        <f t="shared" si="71"/>
        <v>164.51922386976116</v>
      </c>
      <c r="K215" s="157">
        <f t="shared" si="71"/>
        <v>153.1347281532758</v>
      </c>
      <c r="L215" s="157">
        <f t="shared" si="71"/>
        <v>170.14049713866461</v>
      </c>
      <c r="M215" s="157">
        <f t="shared" si="71"/>
        <v>147.06643261150973</v>
      </c>
      <c r="N215" s="157">
        <f t="shared" si="71"/>
        <v>155.45727890215986</v>
      </c>
      <c r="O215" s="157">
        <f t="shared" si="71"/>
        <v>157.00685758071722</v>
      </c>
      <c r="P215" s="157">
        <f t="shared" si="71"/>
        <v>156.97429152517381</v>
      </c>
      <c r="Q215" s="157">
        <f t="shared" si="71"/>
        <v>163.1456539942937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344.7228126159543</v>
      </c>
      <c r="C216" s="156">
        <f t="shared" si="72"/>
        <v>348.50952181927181</v>
      </c>
      <c r="D216" s="156">
        <f t="shared" si="72"/>
        <v>346.86245191899633</v>
      </c>
      <c r="E216" s="156">
        <f t="shared" si="72"/>
        <v>367.85637657620799</v>
      </c>
      <c r="F216" s="156">
        <f t="shared" si="72"/>
        <v>367.84823141566932</v>
      </c>
      <c r="G216" s="156">
        <f t="shared" si="72"/>
        <v>406.98943417019439</v>
      </c>
      <c r="H216" s="156">
        <f t="shared" si="72"/>
        <v>366.18798459689265</v>
      </c>
      <c r="I216" s="156">
        <f t="shared" si="72"/>
        <v>368.20788579611019</v>
      </c>
      <c r="J216" s="156">
        <f t="shared" si="72"/>
        <v>372.50765440523634</v>
      </c>
      <c r="K216" s="156">
        <f t="shared" si="72"/>
        <v>342.57220098603142</v>
      </c>
      <c r="L216" s="156">
        <f t="shared" si="72"/>
        <v>359.68626795538631</v>
      </c>
      <c r="M216" s="156">
        <f t="shared" si="72"/>
        <v>329.58787203983644</v>
      </c>
      <c r="N216" s="156">
        <f t="shared" si="72"/>
        <v>333.63519377826549</v>
      </c>
      <c r="O216" s="156">
        <f t="shared" si="72"/>
        <v>333.51965877125872</v>
      </c>
      <c r="P216" s="156">
        <f t="shared" si="72"/>
        <v>328.49655185005088</v>
      </c>
      <c r="Q216" s="156">
        <f t="shared" si="72"/>
        <v>332.82683960848925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138.16808268090426</v>
      </c>
      <c r="C219" s="184">
        <f>C165/RES_summary!C$19</f>
        <v>145.25733355512264</v>
      </c>
      <c r="D219" s="184">
        <f>D165/RES_summary!D$19</f>
        <v>142.28920889970533</v>
      </c>
      <c r="E219" s="184">
        <f>E165/RES_summary!E$19</f>
        <v>159.31079746511898</v>
      </c>
      <c r="F219" s="184">
        <f>F165/RES_summary!F$19</f>
        <v>166.07991604710767</v>
      </c>
      <c r="G219" s="184">
        <f>G165/RES_summary!G$19</f>
        <v>177.13857636178955</v>
      </c>
      <c r="H219" s="184">
        <f>H165/RES_summary!H$19</f>
        <v>156.85175335253612</v>
      </c>
      <c r="I219" s="184">
        <f>I165/RES_summary!I$19</f>
        <v>141.37087950438669</v>
      </c>
      <c r="J219" s="184">
        <f>J165/RES_summary!J$19</f>
        <v>145.1450138874587</v>
      </c>
      <c r="K219" s="184">
        <f>K165/RES_summary!K$19</f>
        <v>144.33734925671612</v>
      </c>
      <c r="L219" s="184">
        <f>L165/RES_summary!L$19</f>
        <v>155.86916992091432</v>
      </c>
      <c r="M219" s="184">
        <f>M165/RES_summary!M$19</f>
        <v>148.21008273708674</v>
      </c>
      <c r="N219" s="184">
        <f>N165/RES_summary!N$19</f>
        <v>145.62119050161937</v>
      </c>
      <c r="O219" s="184">
        <f>O165/RES_summary!O$19</f>
        <v>151.52581362469653</v>
      </c>
      <c r="P219" s="184">
        <f>P165/RES_summary!P$19</f>
        <v>120.90336159857027</v>
      </c>
      <c r="Q219" s="184">
        <f>Q165/RES_summary!Q$19</f>
        <v>160.2605648221074</v>
      </c>
    </row>
    <row r="220" spans="1:17" ht="12" customHeight="1" x14ac:dyDescent="0.25">
      <c r="A220" s="158" t="s">
        <v>65</v>
      </c>
      <c r="B220" s="178">
        <f>B166/RES_summary!B$19</f>
        <v>91.652751321677442</v>
      </c>
      <c r="C220" s="178">
        <f>C166/RES_summary!C$19</f>
        <v>97.847671842047177</v>
      </c>
      <c r="D220" s="178">
        <f>D166/RES_summary!D$19</f>
        <v>94.692379774416196</v>
      </c>
      <c r="E220" s="178">
        <f>E166/RES_summary!E$19</f>
        <v>110.48643695457289</v>
      </c>
      <c r="F220" s="178">
        <f>F166/RES_summary!F$19</f>
        <v>116.22246872558424</v>
      </c>
      <c r="G220" s="178">
        <f>G166/RES_summary!G$19</f>
        <v>127.56275828383075</v>
      </c>
      <c r="H220" s="178">
        <f>H166/RES_summary!H$19</f>
        <v>109.20768602571179</v>
      </c>
      <c r="I220" s="178">
        <f>I166/RES_summary!I$19</f>
        <v>95.411054257677861</v>
      </c>
      <c r="J220" s="178">
        <f>J166/RES_summary!J$19</f>
        <v>99.191098437844872</v>
      </c>
      <c r="K220" s="178">
        <f>K166/RES_summary!K$19</f>
        <v>99.667637714680154</v>
      </c>
      <c r="L220" s="178">
        <f>L166/RES_summary!L$19</f>
        <v>110.75769384320952</v>
      </c>
      <c r="M220" s="178">
        <f>M166/RES_summary!M$19</f>
        <v>103.65892778651524</v>
      </c>
      <c r="N220" s="178">
        <f>N166/RES_summary!N$19</f>
        <v>101.49990857474775</v>
      </c>
      <c r="O220" s="178">
        <f>O166/RES_summary!O$19</f>
        <v>107.7048618874456</v>
      </c>
      <c r="P220" s="178">
        <f>P166/RES_summary!P$19</f>
        <v>78.895006759361991</v>
      </c>
      <c r="Q220" s="178">
        <f>Q166/RES_summary!Q$19</f>
        <v>116.49100056125673</v>
      </c>
    </row>
    <row r="221" spans="1:17" ht="12" customHeight="1" x14ac:dyDescent="0.25">
      <c r="A221" s="23" t="s">
        <v>60</v>
      </c>
      <c r="B221" s="176">
        <f>B167/RES_summary!B$19</f>
        <v>91.652751321677442</v>
      </c>
      <c r="C221" s="176">
        <f>C167/RES_summary!C$19</f>
        <v>97.847671842047177</v>
      </c>
      <c r="D221" s="176">
        <f>D167/RES_summary!D$19</f>
        <v>94.692379774416196</v>
      </c>
      <c r="E221" s="176">
        <f>E167/RES_summary!E$19</f>
        <v>110.48643695457289</v>
      </c>
      <c r="F221" s="176">
        <f>F167/RES_summary!F$19</f>
        <v>116.22246872558424</v>
      </c>
      <c r="G221" s="176">
        <f>G167/RES_summary!G$19</f>
        <v>127.56275828383075</v>
      </c>
      <c r="H221" s="176">
        <f>H167/RES_summary!H$19</f>
        <v>109.20768602571179</v>
      </c>
      <c r="I221" s="176">
        <f>I167/RES_summary!I$19</f>
        <v>95.411054257677861</v>
      </c>
      <c r="J221" s="176">
        <f>J167/RES_summary!J$19</f>
        <v>99.191098437844872</v>
      </c>
      <c r="K221" s="176">
        <f>K167/RES_summary!K$19</f>
        <v>99.667637714680154</v>
      </c>
      <c r="L221" s="176">
        <f>L167/RES_summary!L$19</f>
        <v>110.75769384320952</v>
      </c>
      <c r="M221" s="176">
        <f>M167/RES_summary!M$19</f>
        <v>103.65892778651524</v>
      </c>
      <c r="N221" s="176">
        <f>N167/RES_summary!N$19</f>
        <v>101.49990857474775</v>
      </c>
      <c r="O221" s="176">
        <f>O167/RES_summary!O$19</f>
        <v>107.7048618874456</v>
      </c>
      <c r="P221" s="176">
        <f>P167/RES_summary!P$19</f>
        <v>78.895006759361991</v>
      </c>
      <c r="Q221" s="176">
        <f>Q167/RES_summary!Q$19</f>
        <v>116.49100056125673</v>
      </c>
    </row>
    <row r="222" spans="1:17" ht="12" customHeight="1" x14ac:dyDescent="0.25">
      <c r="A222" s="158" t="s">
        <v>112</v>
      </c>
      <c r="B222" s="178">
        <f>B168/RES_summary!B$19</f>
        <v>1.7396712629035964</v>
      </c>
      <c r="C222" s="178">
        <f>C168/RES_summary!C$19</f>
        <v>1.8002261791378085</v>
      </c>
      <c r="D222" s="178">
        <f>D168/RES_summary!D$19</f>
        <v>1.8707374439714244</v>
      </c>
      <c r="E222" s="178">
        <f>E168/RES_summary!E$19</f>
        <v>1.9743170328558424</v>
      </c>
      <c r="F222" s="178">
        <f>F168/RES_summary!F$19</f>
        <v>2.0418134947528404</v>
      </c>
      <c r="G222" s="178">
        <f>G168/RES_summary!G$19</f>
        <v>2.0877843647904979</v>
      </c>
      <c r="H222" s="178">
        <f>H168/RES_summary!H$19</f>
        <v>2.0844621929919875</v>
      </c>
      <c r="I222" s="178">
        <f>I168/RES_summary!I$19</f>
        <v>2.1617251899143093</v>
      </c>
      <c r="J222" s="178">
        <f>J168/RES_summary!J$19</f>
        <v>2.3285736244432522</v>
      </c>
      <c r="K222" s="178">
        <f>K168/RES_summary!K$19</f>
        <v>2.1676481188935912</v>
      </c>
      <c r="L222" s="178">
        <f>L168/RES_summary!L$19</f>
        <v>2.2021655396964999</v>
      </c>
      <c r="M222" s="178">
        <f>M168/RES_summary!M$19</f>
        <v>2.5637780705226425</v>
      </c>
      <c r="N222" s="178">
        <f>N168/RES_summary!N$19</f>
        <v>2.9500568280493362</v>
      </c>
      <c r="O222" s="178">
        <f>O168/RES_summary!O$19</f>
        <v>2.9908062990582214</v>
      </c>
      <c r="P222" s="178">
        <f>P168/RES_summary!P$19</f>
        <v>3.0732229217603715</v>
      </c>
      <c r="Q222" s="178">
        <f>Q168/RES_summary!Q$19</f>
        <v>3.1781762660142197</v>
      </c>
    </row>
    <row r="223" spans="1:17" ht="12" customHeight="1" x14ac:dyDescent="0.25">
      <c r="A223" s="23" t="s">
        <v>60</v>
      </c>
      <c r="B223" s="177">
        <f>B169/RES_summary!B$19</f>
        <v>1.7396712629035964</v>
      </c>
      <c r="C223" s="177">
        <f>C169/RES_summary!C$19</f>
        <v>1.8002261791378085</v>
      </c>
      <c r="D223" s="177">
        <f>D169/RES_summary!D$19</f>
        <v>1.8707374439714244</v>
      </c>
      <c r="E223" s="177">
        <f>E169/RES_summary!E$19</f>
        <v>1.9743170328558424</v>
      </c>
      <c r="F223" s="177">
        <f>F169/RES_summary!F$19</f>
        <v>2.0418134947528404</v>
      </c>
      <c r="G223" s="177">
        <f>G169/RES_summary!G$19</f>
        <v>2.0877843647904979</v>
      </c>
      <c r="H223" s="177">
        <f>H169/RES_summary!H$19</f>
        <v>2.0844621929919875</v>
      </c>
      <c r="I223" s="177">
        <f>I169/RES_summary!I$19</f>
        <v>2.1617251899143093</v>
      </c>
      <c r="J223" s="177">
        <f>J169/RES_summary!J$19</f>
        <v>2.3285736244432522</v>
      </c>
      <c r="K223" s="177">
        <f>K169/RES_summary!K$19</f>
        <v>2.1676481188935912</v>
      </c>
      <c r="L223" s="177">
        <f>L169/RES_summary!L$19</f>
        <v>2.2021655396964999</v>
      </c>
      <c r="M223" s="177">
        <f>M169/RES_summary!M$19</f>
        <v>2.5637780705226425</v>
      </c>
      <c r="N223" s="177">
        <f>N169/RES_summary!N$19</f>
        <v>2.9500568280493362</v>
      </c>
      <c r="O223" s="177">
        <f>O169/RES_summary!O$19</f>
        <v>2.9908062990582214</v>
      </c>
      <c r="P223" s="177">
        <f>P169/RES_summary!P$19</f>
        <v>3.0732229217603715</v>
      </c>
      <c r="Q223" s="177">
        <f>Q169/RES_summary!Q$19</f>
        <v>3.1781762660142197</v>
      </c>
    </row>
    <row r="224" spans="1:17" ht="12" customHeight="1" x14ac:dyDescent="0.25">
      <c r="A224" s="158" t="s">
        <v>63</v>
      </c>
      <c r="B224" s="178">
        <f>B170/RES_summary!B$19</f>
        <v>30.687417429475282</v>
      </c>
      <c r="C224" s="178">
        <f>C170/RES_summary!C$19</f>
        <v>31.633758414342463</v>
      </c>
      <c r="D224" s="178">
        <f>D170/RES_summary!D$19</f>
        <v>31.955176310443427</v>
      </c>
      <c r="E224" s="178">
        <f>E170/RES_summary!E$19</f>
        <v>32.246995553500042</v>
      </c>
      <c r="F224" s="178">
        <f>F170/RES_summary!F$19</f>
        <v>32.13042699318224</v>
      </c>
      <c r="G224" s="178">
        <f>G170/RES_summary!G$19</f>
        <v>31.952312971036172</v>
      </c>
      <c r="H224" s="178">
        <f>H170/RES_summary!H$19</f>
        <v>31.29387117853932</v>
      </c>
      <c r="I224" s="178">
        <f>I170/RES_summary!I$19</f>
        <v>30.580349508628451</v>
      </c>
      <c r="J224" s="178">
        <f>J170/RES_summary!J$19</f>
        <v>29.976477820264499</v>
      </c>
      <c r="K224" s="178">
        <f>K170/RES_summary!K$19</f>
        <v>29.284034633034214</v>
      </c>
      <c r="L224" s="178">
        <f>L170/RES_summary!L$19</f>
        <v>29.148558356622633</v>
      </c>
      <c r="M224" s="178">
        <f>M170/RES_summary!M$19</f>
        <v>29.08559585579556</v>
      </c>
      <c r="N224" s="178">
        <f>N170/RES_summary!N$19</f>
        <v>28.178509549177729</v>
      </c>
      <c r="O224" s="178">
        <f>O170/RES_summary!O$19</f>
        <v>27.404262298570565</v>
      </c>
      <c r="P224" s="178">
        <f>P170/RES_summary!P$19</f>
        <v>26.033846633800103</v>
      </c>
      <c r="Q224" s="178">
        <f>Q170/RES_summary!Q$19</f>
        <v>26.082693718301151</v>
      </c>
    </row>
    <row r="225" spans="1:17" ht="12" customHeight="1" x14ac:dyDescent="0.25">
      <c r="A225" s="167" t="s">
        <v>144</v>
      </c>
      <c r="B225" s="183">
        <f>B171/RES_summary!B$19</f>
        <v>30.750658981046783</v>
      </c>
      <c r="C225" s="183">
        <f>C171/RES_summary!C$19</f>
        <v>31.831052926793294</v>
      </c>
      <c r="D225" s="183">
        <f>D171/RES_summary!D$19</f>
        <v>32.09357320501968</v>
      </c>
      <c r="E225" s="183">
        <f>E171/RES_summary!E$19</f>
        <v>32.347973004076159</v>
      </c>
      <c r="F225" s="183">
        <f>F171/RES_summary!F$19</f>
        <v>32.149154703479638</v>
      </c>
      <c r="G225" s="183">
        <f>G171/RES_summary!G$19</f>
        <v>31.97640876300801</v>
      </c>
      <c r="H225" s="183">
        <f>H171/RES_summary!H$19</f>
        <v>31.467399999094962</v>
      </c>
      <c r="I225" s="183">
        <f>I171/RES_summary!I$19</f>
        <v>31.080529626198114</v>
      </c>
      <c r="J225" s="183">
        <f>J171/RES_summary!J$19</f>
        <v>30.638510704181982</v>
      </c>
      <c r="K225" s="183">
        <f>K171/RES_summary!K$19</f>
        <v>30.033677375514628</v>
      </c>
      <c r="L225" s="183">
        <f>L171/RES_summary!L$19</f>
        <v>29.613949697939699</v>
      </c>
      <c r="M225" s="183">
        <f>M171/RES_summary!M$19</f>
        <v>29.42323307466496</v>
      </c>
      <c r="N225" s="183">
        <f>N171/RES_summary!N$19</f>
        <v>28.668964286317397</v>
      </c>
      <c r="O225" s="183">
        <f>O171/RES_summary!O$19</f>
        <v>27.836085627280774</v>
      </c>
      <c r="P225" s="183">
        <f>P171/RES_summary!P$19</f>
        <v>26.578594621574123</v>
      </c>
      <c r="Q225" s="183">
        <f>Q171/RES_summary!Q$19</f>
        <v>26.370530894284411</v>
      </c>
    </row>
    <row r="226" spans="1:17" ht="12" customHeight="1" x14ac:dyDescent="0.25">
      <c r="A226" s="167" t="s">
        <v>143</v>
      </c>
      <c r="B226" s="183">
        <f>B172/RES_summary!B$19</f>
        <v>21.771095904559605</v>
      </c>
      <c r="C226" s="183">
        <f>C172/RES_summary!C$19</f>
        <v>22.467170293099208</v>
      </c>
      <c r="D226" s="183">
        <f>D172/RES_summary!D$19</f>
        <v>22.81335342617243</v>
      </c>
      <c r="E226" s="183">
        <f>E172/RES_summary!E$19</f>
        <v>23.096439685098019</v>
      </c>
      <c r="F226" s="183">
        <f>F172/RES_summary!F$19</f>
        <v>23.063927604451024</v>
      </c>
      <c r="G226" s="183">
        <f>G172/RES_summary!G$19</f>
        <v>23.024340792281095</v>
      </c>
      <c r="H226" s="183">
        <f>H172/RES_summary!H$19</f>
        <v>22.740182000726769</v>
      </c>
      <c r="I226" s="183">
        <f>I172/RES_summary!I$19</f>
        <v>22.549176799360616</v>
      </c>
      <c r="J226" s="183">
        <f>J172/RES_summary!J$19</f>
        <v>22.312147790767174</v>
      </c>
      <c r="K226" s="183">
        <f>K172/RES_summary!K$19</f>
        <v>21.950679413842348</v>
      </c>
      <c r="L226" s="183">
        <f>L172/RES_summary!L$19</f>
        <v>21.732175023468706</v>
      </c>
      <c r="M226" s="183">
        <f>M172/RES_summary!M$19</f>
        <v>21.606356559259307</v>
      </c>
      <c r="N226" s="183">
        <f>N172/RES_summary!N$19</f>
        <v>21.101437414203641</v>
      </c>
      <c r="O226" s="183">
        <f>O172/RES_summary!O$19</f>
        <v>20.541242106574011</v>
      </c>
      <c r="P226" s="183">
        <f>P172/RES_summary!P$19</f>
        <v>19.675994625402399</v>
      </c>
      <c r="Q226" s="183">
        <f>Q172/RES_summary!Q$19</f>
        <v>19.573220990433313</v>
      </c>
    </row>
    <row r="227" spans="1:17" ht="12" customHeight="1" x14ac:dyDescent="0.25">
      <c r="A227" s="166" t="s">
        <v>57</v>
      </c>
      <c r="B227" s="182">
        <f>B173/RES_summary!B$19</f>
        <v>12.300263592421778</v>
      </c>
      <c r="C227" s="182">
        <f>C173/RES_summary!C$19</f>
        <v>12.732421170717421</v>
      </c>
      <c r="D227" s="182">
        <f>D173/RES_summary!D$19</f>
        <v>12.837429282007372</v>
      </c>
      <c r="E227" s="182">
        <f>E173/RES_summary!E$19</f>
        <v>12.939189201628936</v>
      </c>
      <c r="F227" s="182">
        <f>F173/RES_summary!F$19</f>
        <v>12.859661881392881</v>
      </c>
      <c r="G227" s="182">
        <f>G173/RES_summary!G$19</f>
        <v>12.790563505202392</v>
      </c>
      <c r="H227" s="182">
        <f>H173/RES_summary!H$19</f>
        <v>12.586959999638054</v>
      </c>
      <c r="I227" s="182">
        <f>I173/RES_summary!I$19</f>
        <v>12.432211850479487</v>
      </c>
      <c r="J227" s="182">
        <f>J173/RES_summary!J$19</f>
        <v>12.25540428167273</v>
      </c>
      <c r="K227" s="182">
        <f>K173/RES_summary!K$19</f>
        <v>12.013470950205599</v>
      </c>
      <c r="L227" s="182">
        <f>L173/RES_summary!L$19</f>
        <v>11.845579879175894</v>
      </c>
      <c r="M227" s="182">
        <f>M173/RES_summary!M$19</f>
        <v>11.769293229866035</v>
      </c>
      <c r="N227" s="182">
        <f>N173/RES_summary!N$19</f>
        <v>11.467585714526976</v>
      </c>
      <c r="O227" s="182">
        <f>O173/RES_summary!O$19</f>
        <v>11.134434250912365</v>
      </c>
      <c r="P227" s="182">
        <f>P173/RES_summary!P$19</f>
        <v>10.631437848629682</v>
      </c>
      <c r="Q227" s="182">
        <f>Q173/RES_summary!Q$19</f>
        <v>10.548212357713842</v>
      </c>
    </row>
    <row r="228" spans="1:17" ht="12" customHeight="1" x14ac:dyDescent="0.25">
      <c r="A228" s="147" t="s">
        <v>59</v>
      </c>
      <c r="B228" s="181">
        <f>B174/RES_summary!B$19</f>
        <v>9.4708323121378264</v>
      </c>
      <c r="C228" s="181">
        <f>C174/RES_summary!C$19</f>
        <v>9.7347491223817837</v>
      </c>
      <c r="D228" s="181">
        <f>D174/RES_summary!D$19</f>
        <v>9.975924144165063</v>
      </c>
      <c r="E228" s="181">
        <f>E174/RES_summary!E$19</f>
        <v>10.157250483469086</v>
      </c>
      <c r="F228" s="181">
        <f>F174/RES_summary!F$19</f>
        <v>10.204265723058139</v>
      </c>
      <c r="G228" s="181">
        <f>G174/RES_summary!G$19</f>
        <v>10.233777287078698</v>
      </c>
      <c r="H228" s="181">
        <f>H174/RES_summary!H$19</f>
        <v>10.153222001088716</v>
      </c>
      <c r="I228" s="181">
        <f>I174/RES_summary!I$19</f>
        <v>10.116964948881131</v>
      </c>
      <c r="J228" s="181">
        <f>J174/RES_summary!J$19</f>
        <v>10.056743509094444</v>
      </c>
      <c r="K228" s="181">
        <f>K174/RES_summary!K$19</f>
        <v>9.9372084636367468</v>
      </c>
      <c r="L228" s="181">
        <f>L174/RES_summary!L$19</f>
        <v>9.8865951442928086</v>
      </c>
      <c r="M228" s="181">
        <f>M174/RES_summary!M$19</f>
        <v>9.8370633293932741</v>
      </c>
      <c r="N228" s="181">
        <f>N174/RES_summary!N$19</f>
        <v>9.6338516996766685</v>
      </c>
      <c r="O228" s="181">
        <f>O174/RES_summary!O$19</f>
        <v>9.4068078556616417</v>
      </c>
      <c r="P228" s="181">
        <f>P174/RES_summary!P$19</f>
        <v>9.0445567767727191</v>
      </c>
      <c r="Q228" s="181">
        <f>Q174/RES_summary!Q$19</f>
        <v>9.0250086327194712</v>
      </c>
    </row>
    <row r="229" spans="1:17" ht="12" customHeight="1" x14ac:dyDescent="0.25">
      <c r="A229" s="163" t="s">
        <v>142</v>
      </c>
      <c r="B229" s="180">
        <f>B175/RES_summary!B$19</f>
        <v>28.750917391184785</v>
      </c>
      <c r="C229" s="180">
        <f>C175/RES_summary!C$19</f>
        <v>27.662825478836876</v>
      </c>
      <c r="D229" s="180">
        <f>D175/RES_summary!D$19</f>
        <v>30.123213979901106</v>
      </c>
      <c r="E229" s="180">
        <f>E175/RES_summary!E$19</f>
        <v>31.404557075028592</v>
      </c>
      <c r="F229" s="180">
        <f>F175/RES_summary!F$19</f>
        <v>33.298130476977725</v>
      </c>
      <c r="G229" s="180">
        <f>G175/RES_summary!G$19</f>
        <v>33.29396892666648</v>
      </c>
      <c r="H229" s="180">
        <f>H175/RES_summary!H$19</f>
        <v>30.981097360530018</v>
      </c>
      <c r="I229" s="180">
        <f>I175/RES_summary!I$19</f>
        <v>28.078799343109853</v>
      </c>
      <c r="J229" s="180">
        <f>J175/RES_summary!J$19</f>
        <v>26.619830681879403</v>
      </c>
      <c r="K229" s="180">
        <f>K175/RES_summary!K$19</f>
        <v>25.686821674533931</v>
      </c>
      <c r="L229" s="180">
        <f>L175/RES_summary!L$19</f>
        <v>28.951647854540873</v>
      </c>
      <c r="M229" s="180">
        <f>M175/RES_summary!M$19</f>
        <v>30.417606799544707</v>
      </c>
      <c r="N229" s="180">
        <f>N175/RES_summary!N$19</f>
        <v>27.631873108674569</v>
      </c>
      <c r="O229" s="180">
        <f>O175/RES_summary!O$19</f>
        <v>29.017293047990336</v>
      </c>
      <c r="P229" s="180">
        <f>P175/RES_summary!P$19</f>
        <v>24.891424874018792</v>
      </c>
      <c r="Q229" s="180">
        <f>Q175/RES_summary!Q$19</f>
        <v>32.519782410526375</v>
      </c>
    </row>
    <row r="230" spans="1:17" ht="12" customHeight="1" x14ac:dyDescent="0.25">
      <c r="A230" s="161" t="s">
        <v>141</v>
      </c>
      <c r="B230" s="179">
        <f>B176/RES_summary!B$19</f>
        <v>20.971199268615308</v>
      </c>
      <c r="C230" s="179">
        <f>C176/RES_summary!C$19</f>
        <v>20.799879313916772</v>
      </c>
      <c r="D230" s="179">
        <f>D176/RES_summary!D$19</f>
        <v>22.025209736125348</v>
      </c>
      <c r="E230" s="179">
        <f>E176/RES_summary!E$19</f>
        <v>22.719073313479726</v>
      </c>
      <c r="F230" s="179">
        <f>F176/RES_summary!F$19</f>
        <v>23.523517913850128</v>
      </c>
      <c r="G230" s="179">
        <f>G176/RES_summary!G$19</f>
        <v>23.551364857744748</v>
      </c>
      <c r="H230" s="179">
        <f>H176/RES_summary!H$19</f>
        <v>22.545660945300984</v>
      </c>
      <c r="I230" s="179">
        <f>I176/RES_summary!I$19</f>
        <v>21.348484686125239</v>
      </c>
      <c r="J230" s="179">
        <f>J176/RES_summary!J$19</f>
        <v>20.704675781846223</v>
      </c>
      <c r="K230" s="179">
        <f>K176/RES_summary!K$19</f>
        <v>20.211937133450188</v>
      </c>
      <c r="L230" s="179">
        <f>L176/RES_summary!L$19</f>
        <v>21.467254286109291</v>
      </c>
      <c r="M230" s="179">
        <f>M176/RES_summary!M$19</f>
        <v>22.004106049211181</v>
      </c>
      <c r="N230" s="179">
        <f>N176/RES_summary!N$19</f>
        <v>20.686600943146566</v>
      </c>
      <c r="O230" s="179">
        <f>O176/RES_summary!O$19</f>
        <v>21.013725074857845</v>
      </c>
      <c r="P230" s="179">
        <f>P176/RES_summary!P$19</f>
        <v>19.001126726380281</v>
      </c>
      <c r="Q230" s="179">
        <f>Q176/RES_summary!Q$19</f>
        <v>22.032921596930159</v>
      </c>
    </row>
    <row r="231" spans="1:17" ht="12" customHeight="1" x14ac:dyDescent="0.25">
      <c r="A231" s="148" t="s">
        <v>60</v>
      </c>
      <c r="B231" s="177">
        <f>B177/RES_summary!B$19</f>
        <v>11.500366956477478</v>
      </c>
      <c r="C231" s="177">
        <f>C177/RES_summary!C$19</f>
        <v>11.065130191534973</v>
      </c>
      <c r="D231" s="177">
        <f>D177/RES_summary!D$19</f>
        <v>12.049285591960308</v>
      </c>
      <c r="E231" s="177">
        <f>E177/RES_summary!E$19</f>
        <v>12.561822830010659</v>
      </c>
      <c r="F231" s="177">
        <f>F177/RES_summary!F$19</f>
        <v>13.319252190791918</v>
      </c>
      <c r="G231" s="177">
        <f>G177/RES_summary!G$19</f>
        <v>13.317587570666062</v>
      </c>
      <c r="H231" s="177">
        <f>H177/RES_summary!H$19</f>
        <v>12.39243894421206</v>
      </c>
      <c r="I231" s="177">
        <f>I177/RES_summary!I$19</f>
        <v>11.231519737244106</v>
      </c>
      <c r="J231" s="177">
        <f>J177/RES_summary!J$19</f>
        <v>10.647932272751776</v>
      </c>
      <c r="K231" s="177">
        <f>K177/RES_summary!K$19</f>
        <v>10.274728669813435</v>
      </c>
      <c r="L231" s="177">
        <f>L177/RES_summary!L$19</f>
        <v>11.580659141816477</v>
      </c>
      <c r="M231" s="177">
        <f>M177/RES_summary!M$19</f>
        <v>12.1670427198179</v>
      </c>
      <c r="N231" s="177">
        <f>N177/RES_summary!N$19</f>
        <v>11.052749243469897</v>
      </c>
      <c r="O231" s="177">
        <f>O177/RES_summary!O$19</f>
        <v>11.6069172191962</v>
      </c>
      <c r="P231" s="177">
        <f>P177/RES_summary!P$19</f>
        <v>9.9565699496075588</v>
      </c>
      <c r="Q231" s="177">
        <f>Q177/RES_summary!Q$19</f>
        <v>13.007912964210684</v>
      </c>
    </row>
    <row r="232" spans="1:17" ht="12" customHeight="1" x14ac:dyDescent="0.25">
      <c r="A232" s="159" t="s">
        <v>59</v>
      </c>
      <c r="B232" s="176">
        <f>B178/RES_summary!B$19</f>
        <v>9.4708323121378282</v>
      </c>
      <c r="C232" s="176">
        <f>C178/RES_summary!C$19</f>
        <v>9.7347491223817944</v>
      </c>
      <c r="D232" s="176">
        <f>D178/RES_summary!D$19</f>
        <v>9.9759241441650381</v>
      </c>
      <c r="E232" s="176">
        <f>E178/RES_summary!E$19</f>
        <v>10.157250483469065</v>
      </c>
      <c r="F232" s="176">
        <f>F178/RES_summary!F$19</f>
        <v>10.20426572305821</v>
      </c>
      <c r="G232" s="176">
        <f>G178/RES_summary!G$19</f>
        <v>10.233777287078684</v>
      </c>
      <c r="H232" s="176">
        <f>H178/RES_summary!H$19</f>
        <v>10.153222001088917</v>
      </c>
      <c r="I232" s="176">
        <f>I178/RES_summary!I$19</f>
        <v>10.11696494888113</v>
      </c>
      <c r="J232" s="176">
        <f>J178/RES_summary!J$19</f>
        <v>10.056743509094444</v>
      </c>
      <c r="K232" s="176">
        <f>K178/RES_summary!K$19</f>
        <v>9.9372084636367521</v>
      </c>
      <c r="L232" s="176">
        <f>L178/RES_summary!L$19</f>
        <v>9.8865951442928122</v>
      </c>
      <c r="M232" s="176">
        <f>M178/RES_summary!M$19</f>
        <v>9.8370633293932794</v>
      </c>
      <c r="N232" s="176">
        <f>N178/RES_summary!N$19</f>
        <v>9.6338516996766668</v>
      </c>
      <c r="O232" s="176">
        <f>O178/RES_summary!O$19</f>
        <v>9.4068078556616488</v>
      </c>
      <c r="P232" s="176">
        <f>P178/RES_summary!P$19</f>
        <v>9.0445567767727191</v>
      </c>
      <c r="Q232" s="176">
        <f>Q178/RES_summary!Q$19</f>
        <v>9.025008632719473</v>
      </c>
    </row>
    <row r="233" spans="1:17" ht="12" customHeight="1" x14ac:dyDescent="0.25">
      <c r="A233" s="158" t="s">
        <v>62</v>
      </c>
      <c r="B233" s="178">
        <f>B179/RES_summary!B$19</f>
        <v>14.088242666847934</v>
      </c>
      <c r="C233" s="178">
        <f>C179/RES_summary!C$19</f>
        <v>13.975677119595177</v>
      </c>
      <c r="D233" s="178">
        <f>D179/RES_summary!D$19</f>
        <v>13.770915370874276</v>
      </c>
      <c r="E233" s="178">
        <f>E179/RES_summary!E$19</f>
        <v>14.603047924190191</v>
      </c>
      <c r="F233" s="178">
        <f>F179/RES_summary!F$19</f>
        <v>15.685206833588367</v>
      </c>
      <c r="G233" s="178">
        <f>G179/RES_summary!G$19</f>
        <v>15.535720742132098</v>
      </c>
      <c r="H233" s="178">
        <f>H179/RES_summary!H$19</f>
        <v>14.265733955293006</v>
      </c>
      <c r="I233" s="178">
        <f>I179/RES_summary!I$19</f>
        <v>13.217750548166089</v>
      </c>
      <c r="J233" s="178">
        <f>J179/RES_summary!J$19</f>
        <v>13.648864004906052</v>
      </c>
      <c r="K233" s="178">
        <f>K179/RES_summary!K$19</f>
        <v>13.218028790108182</v>
      </c>
      <c r="L233" s="178">
        <f>L179/RES_summary!L$19</f>
        <v>13.760752181385675</v>
      </c>
      <c r="M233" s="178">
        <f>M179/RES_summary!M$19</f>
        <v>12.901781024253264</v>
      </c>
      <c r="N233" s="178">
        <f>N179/RES_summary!N$19</f>
        <v>12.99271554964454</v>
      </c>
      <c r="O233" s="178">
        <f>O179/RES_summary!O$19</f>
        <v>13.425883139622115</v>
      </c>
      <c r="P233" s="178">
        <f>P179/RES_summary!P$19</f>
        <v>12.901285283647816</v>
      </c>
      <c r="Q233" s="178">
        <f>Q179/RES_summary!Q$19</f>
        <v>14.508694276535302</v>
      </c>
    </row>
    <row r="234" spans="1:17" ht="12" customHeight="1" x14ac:dyDescent="0.25">
      <c r="A234" s="23" t="s">
        <v>57</v>
      </c>
      <c r="B234" s="177">
        <f>B180/RES_summary!B$19</f>
        <v>16.461279154332697</v>
      </c>
      <c r="C234" s="177">
        <f>C180/RES_summary!C$19</f>
        <v>16.636478478569245</v>
      </c>
      <c r="D234" s="177">
        <f>D180/RES_summary!D$19</f>
        <v>16.55138145111038</v>
      </c>
      <c r="E234" s="177">
        <f>E180/RES_summary!E$19</f>
        <v>17.541594484438658</v>
      </c>
      <c r="F234" s="177">
        <f>F180/RES_summary!F$19</f>
        <v>17.52575815848062</v>
      </c>
      <c r="G234" s="177">
        <f>G180/RES_summary!G$19</f>
        <v>19.36707779506899</v>
      </c>
      <c r="H234" s="177">
        <f>H180/RES_summary!H$19</f>
        <v>17.406296057737581</v>
      </c>
      <c r="I234" s="177">
        <f>I180/RES_summary!I$19</f>
        <v>17.480101943534137</v>
      </c>
      <c r="J234" s="177">
        <f>J180/RES_summary!J$19</f>
        <v>17.658852912471158</v>
      </c>
      <c r="K234" s="177">
        <f>K180/RES_summary!K$19</f>
        <v>16.211201215022271</v>
      </c>
      <c r="L234" s="177">
        <f>L180/RES_summary!L$19</f>
        <v>16.99378074370642</v>
      </c>
      <c r="M234" s="177">
        <f>M180/RES_summary!M$19</f>
        <v>15.534960364994303</v>
      </c>
      <c r="N234" s="177">
        <f>N180/RES_summary!N$19</f>
        <v>15.688664709163362</v>
      </c>
      <c r="O234" s="177">
        <f>O180/RES_summary!O$19</f>
        <v>15.643498059355556</v>
      </c>
      <c r="P234" s="177">
        <f>P180/RES_summary!P$19</f>
        <v>15.343309186025669</v>
      </c>
      <c r="Q234" s="177">
        <f>Q180/RES_summary!Q$19</f>
        <v>15.511467367208324</v>
      </c>
    </row>
    <row r="235" spans="1:17" ht="12" customHeight="1" x14ac:dyDescent="0.25">
      <c r="A235" s="29" t="s">
        <v>140</v>
      </c>
      <c r="B235" s="176">
        <f>B181/RES_summary!B$19</f>
        <v>10.234238313853838</v>
      </c>
      <c r="C235" s="176">
        <f>C181/RES_summary!C$19</f>
        <v>10.432304670886667</v>
      </c>
      <c r="D235" s="176">
        <f>D181/RES_summary!D$19</f>
        <v>10.834338000705287</v>
      </c>
      <c r="E235" s="176">
        <f>E181/RES_summary!E$19</f>
        <v>10.816848188645782</v>
      </c>
      <c r="F235" s="176">
        <f>F181/RES_summary!F$19</f>
        <v>13.569346122844609</v>
      </c>
      <c r="G235" s="176">
        <f>G181/RES_summary!G$19</f>
        <v>11.549566559975792</v>
      </c>
      <c r="H235" s="176">
        <f>H181/RES_summary!H$19</f>
        <v>11.998857868063364</v>
      </c>
      <c r="I235" s="176">
        <f>I181/RES_summary!I$19</f>
        <v>11.013293019778933</v>
      </c>
      <c r="J235" s="176">
        <f>J181/RES_summary!J$19</f>
        <v>10.476955542976297</v>
      </c>
      <c r="K235" s="176">
        <f>K181/RES_summary!K$19</f>
        <v>10.798451297065069</v>
      </c>
      <c r="L235" s="176">
        <f>L181/RES_summary!L$19</f>
        <v>10.858713879572901</v>
      </c>
      <c r="M235" s="176">
        <f>M181/RES_summary!M$19</f>
        <v>10.78009990404064</v>
      </c>
      <c r="N235" s="176">
        <f>N181/RES_summary!N$19</f>
        <v>10.640544571053946</v>
      </c>
      <c r="O235" s="176">
        <f>O181/RES_summary!O$19</f>
        <v>11.453330738192543</v>
      </c>
      <c r="P235" s="176">
        <f>P181/RES_summary!P$19</f>
        <v>10.666386027788917</v>
      </c>
      <c r="Q235" s="176">
        <f>Q181/RES_summary!Q$19</f>
        <v>13.544544532451694</v>
      </c>
    </row>
    <row r="237" spans="1:17" ht="12" customHeight="1" x14ac:dyDescent="0.25">
      <c r="A237" s="152" t="s">
        <v>71</v>
      </c>
      <c r="B237" s="184">
        <f>B183/RES_summary!B$19</f>
        <v>91.606694189029653</v>
      </c>
      <c r="C237" s="184">
        <f>C183/RES_summary!C$19</f>
        <v>97.338767250106599</v>
      </c>
      <c r="D237" s="184">
        <f>D183/RES_summary!D$19</f>
        <v>95.771616355219493</v>
      </c>
      <c r="E237" s="184">
        <f>E183/RES_summary!E$19</f>
        <v>108.02029215411707</v>
      </c>
      <c r="F237" s="184">
        <f>F183/RES_summary!F$19</f>
        <v>113.62719301954473</v>
      </c>
      <c r="G237" s="184">
        <f>G183/RES_summary!G$19</f>
        <v>122.20835999488607</v>
      </c>
      <c r="H237" s="184">
        <f>H183/RES_summary!H$19</f>
        <v>110.0586102559992</v>
      </c>
      <c r="I237" s="184">
        <f>I183/RES_summary!I$19</f>
        <v>100.57658598588802</v>
      </c>
      <c r="J237" s="184">
        <f>J183/RES_summary!J$19</f>
        <v>104.49307710786015</v>
      </c>
      <c r="K237" s="184">
        <f>K183/RES_summary!K$19</f>
        <v>106.185022097793</v>
      </c>
      <c r="L237" s="184">
        <f>L183/RES_summary!L$19</f>
        <v>115.92057930515053</v>
      </c>
      <c r="M237" s="184">
        <f>M183/RES_summary!M$19</f>
        <v>112.01526143422664</v>
      </c>
      <c r="N237" s="184">
        <f>N183/RES_summary!N$19</f>
        <v>111.44323997675717</v>
      </c>
      <c r="O237" s="184">
        <f>O183/RES_summary!O$19</f>
        <v>116.67922312373487</v>
      </c>
      <c r="P237" s="184">
        <f>P183/RES_summary!P$19</f>
        <v>93.977008033542063</v>
      </c>
      <c r="Q237" s="184">
        <f>Q183/RES_summary!Q$19</f>
        <v>124.65794398782153</v>
      </c>
    </row>
    <row r="238" spans="1:17" ht="12" customHeight="1" x14ac:dyDescent="0.25">
      <c r="A238" s="158" t="s">
        <v>65</v>
      </c>
      <c r="B238" s="178">
        <f>B184/RES_summary!B$19</f>
        <v>65.543661988161745</v>
      </c>
      <c r="C238" s="178">
        <f>C184/RES_summary!C$19</f>
        <v>70.103268271907126</v>
      </c>
      <c r="D238" s="178">
        <f>D184/RES_summary!D$19</f>
        <v>67.859219700972062</v>
      </c>
      <c r="E238" s="178">
        <f>E184/RES_summary!E$19</f>
        <v>79.28317856664269</v>
      </c>
      <c r="F238" s="178">
        <f>F184/RES_summary!F$19</f>
        <v>83.460336165306259</v>
      </c>
      <c r="G238" s="178">
        <f>G184/RES_summary!G$19</f>
        <v>91.761392462083251</v>
      </c>
      <c r="H238" s="178">
        <f>H184/RES_summary!H$19</f>
        <v>78.894108279391773</v>
      </c>
      <c r="I238" s="178">
        <f>I184/RES_summary!I$19</f>
        <v>69.702397419669794</v>
      </c>
      <c r="J238" s="178">
        <f>J184/RES_summary!J$19</f>
        <v>73.593868698133022</v>
      </c>
      <c r="K238" s="178">
        <f>K184/RES_summary!K$19</f>
        <v>75.249129878106274</v>
      </c>
      <c r="L238" s="178">
        <f>L184/RES_summary!L$19</f>
        <v>84.357972296516095</v>
      </c>
      <c r="M238" s="178">
        <f>M184/RES_summary!M$19</f>
        <v>79.027062424393421</v>
      </c>
      <c r="N238" s="178">
        <f>N184/RES_summary!N$19</f>
        <v>77.73265338276093</v>
      </c>
      <c r="O238" s="178">
        <f>O184/RES_summary!O$19</f>
        <v>82.522383544670632</v>
      </c>
      <c r="P238" s="178">
        <f>P184/RES_summary!P$19</f>
        <v>60.596423603400709</v>
      </c>
      <c r="Q238" s="178">
        <f>Q184/RES_summary!Q$19</f>
        <v>89.536977316345641</v>
      </c>
    </row>
    <row r="239" spans="1:17" ht="12" customHeight="1" x14ac:dyDescent="0.25">
      <c r="A239" s="23" t="s">
        <v>60</v>
      </c>
      <c r="B239" s="176">
        <f>B185/RES_summary!B$19</f>
        <v>65.543661988161745</v>
      </c>
      <c r="C239" s="176">
        <f>C185/RES_summary!C$19</f>
        <v>70.103268271907126</v>
      </c>
      <c r="D239" s="176">
        <f>D185/RES_summary!D$19</f>
        <v>67.859219700972062</v>
      </c>
      <c r="E239" s="176">
        <f>E185/RES_summary!E$19</f>
        <v>79.28317856664269</v>
      </c>
      <c r="F239" s="176">
        <f>F185/RES_summary!F$19</f>
        <v>83.460336165306259</v>
      </c>
      <c r="G239" s="176">
        <f>G185/RES_summary!G$19</f>
        <v>91.761392462083251</v>
      </c>
      <c r="H239" s="176">
        <f>H185/RES_summary!H$19</f>
        <v>78.894108279391773</v>
      </c>
      <c r="I239" s="176">
        <f>I185/RES_summary!I$19</f>
        <v>69.702397419669794</v>
      </c>
      <c r="J239" s="176">
        <f>J185/RES_summary!J$19</f>
        <v>73.593868698133022</v>
      </c>
      <c r="K239" s="176">
        <f>K185/RES_summary!K$19</f>
        <v>75.249129878106274</v>
      </c>
      <c r="L239" s="176">
        <f>L185/RES_summary!L$19</f>
        <v>84.357972296516095</v>
      </c>
      <c r="M239" s="176">
        <f>M185/RES_summary!M$19</f>
        <v>79.027062424393421</v>
      </c>
      <c r="N239" s="176">
        <f>N185/RES_summary!N$19</f>
        <v>77.73265338276093</v>
      </c>
      <c r="O239" s="176">
        <f>O185/RES_summary!O$19</f>
        <v>82.522383544670632</v>
      </c>
      <c r="P239" s="176">
        <f>P185/RES_summary!P$19</f>
        <v>60.596423603400709</v>
      </c>
      <c r="Q239" s="176">
        <f>Q185/RES_summary!Q$19</f>
        <v>89.536977316345641</v>
      </c>
    </row>
    <row r="240" spans="1:17" ht="12" customHeight="1" x14ac:dyDescent="0.25">
      <c r="A240" s="158" t="s">
        <v>112</v>
      </c>
      <c r="B240" s="178">
        <f>B186/RES_summary!B$19</f>
        <v>2.7449911210763607</v>
      </c>
      <c r="C240" s="178">
        <f>C186/RES_summary!C$19</f>
        <v>2.9254700603193218</v>
      </c>
      <c r="D240" s="178">
        <f>D186/RES_summary!D$19</f>
        <v>3.1119429256065603</v>
      </c>
      <c r="E240" s="178">
        <f>E186/RES_summary!E$19</f>
        <v>3.3488811507681047</v>
      </c>
      <c r="F240" s="178">
        <f>F186/RES_summary!F$19</f>
        <v>3.5943921617551369</v>
      </c>
      <c r="G240" s="178">
        <f>G186/RES_summary!G$19</f>
        <v>3.9164554997258674</v>
      </c>
      <c r="H240" s="178">
        <f>H186/RES_summary!H$19</f>
        <v>4.1572549141830324</v>
      </c>
      <c r="I240" s="178">
        <f>I186/RES_summary!I$19</f>
        <v>4.3594865670027012</v>
      </c>
      <c r="J240" s="178">
        <f>J186/RES_summary!J$19</f>
        <v>4.7224024868740893</v>
      </c>
      <c r="K240" s="178">
        <f>K186/RES_summary!K$19</f>
        <v>4.9585268070159705</v>
      </c>
      <c r="L240" s="178">
        <f>L186/RES_summary!L$19</f>
        <v>5.3478675022383584</v>
      </c>
      <c r="M240" s="178">
        <f>M186/RES_summary!M$19</f>
        <v>6.8188953102977408</v>
      </c>
      <c r="N240" s="178">
        <f>N186/RES_summary!N$19</f>
        <v>8.2589028020430906</v>
      </c>
      <c r="O240" s="178">
        <f>O186/RES_summary!O$19</f>
        <v>8.8121123918669308</v>
      </c>
      <c r="P240" s="178">
        <f>P186/RES_summary!P$19</f>
        <v>9.2531296177202922</v>
      </c>
      <c r="Q240" s="178">
        <f>Q186/RES_summary!Q$19</f>
        <v>9.6387703482712865</v>
      </c>
    </row>
    <row r="241" spans="1:17" ht="12" customHeight="1" x14ac:dyDescent="0.25">
      <c r="A241" s="23" t="s">
        <v>60</v>
      </c>
      <c r="B241" s="177">
        <f>B187/RES_summary!B$19</f>
        <v>2.7449911210763607</v>
      </c>
      <c r="C241" s="177">
        <f>C187/RES_summary!C$19</f>
        <v>2.9254700603193218</v>
      </c>
      <c r="D241" s="177">
        <f>D187/RES_summary!D$19</f>
        <v>3.1119429256065603</v>
      </c>
      <c r="E241" s="177">
        <f>E187/RES_summary!E$19</f>
        <v>3.3488811507681047</v>
      </c>
      <c r="F241" s="177">
        <f>F187/RES_summary!F$19</f>
        <v>3.5943921617551369</v>
      </c>
      <c r="G241" s="177">
        <f>G187/RES_summary!G$19</f>
        <v>3.9164554997258674</v>
      </c>
      <c r="H241" s="177">
        <f>H187/RES_summary!H$19</f>
        <v>4.1572549141830324</v>
      </c>
      <c r="I241" s="177">
        <f>I187/RES_summary!I$19</f>
        <v>4.3594865670027012</v>
      </c>
      <c r="J241" s="177">
        <f>J187/RES_summary!J$19</f>
        <v>4.7224024868740893</v>
      </c>
      <c r="K241" s="177">
        <f>K187/RES_summary!K$19</f>
        <v>4.9585268070159705</v>
      </c>
      <c r="L241" s="177">
        <f>L187/RES_summary!L$19</f>
        <v>5.3478675022383584</v>
      </c>
      <c r="M241" s="177">
        <f>M187/RES_summary!M$19</f>
        <v>6.8188953102977408</v>
      </c>
      <c r="N241" s="177">
        <f>N187/RES_summary!N$19</f>
        <v>8.2589028020430906</v>
      </c>
      <c r="O241" s="177">
        <f>O187/RES_summary!O$19</f>
        <v>8.8121123918669308</v>
      </c>
      <c r="P241" s="177">
        <f>P187/RES_summary!P$19</f>
        <v>9.2531296177202922</v>
      </c>
      <c r="Q241" s="177">
        <f>Q187/RES_summary!Q$19</f>
        <v>9.6387703482712865</v>
      </c>
    </row>
    <row r="242" spans="1:17" ht="12" customHeight="1" x14ac:dyDescent="0.25">
      <c r="A242" s="158" t="s">
        <v>63</v>
      </c>
      <c r="B242" s="178">
        <f>B188/RES_summary!B$19</f>
        <v>15.811659864003692</v>
      </c>
      <c r="C242" s="178">
        <f>C188/RES_summary!C$19</f>
        <v>16.598141627854719</v>
      </c>
      <c r="D242" s="178">
        <f>D188/RES_summary!D$19</f>
        <v>16.851945370189963</v>
      </c>
      <c r="E242" s="178">
        <f>E188/RES_summary!E$19</f>
        <v>17.23004463574598</v>
      </c>
      <c r="F242" s="178">
        <f>F188/RES_summary!F$19</f>
        <v>17.30660499442039</v>
      </c>
      <c r="G242" s="178">
        <f>G188/RES_summary!G$19</f>
        <v>17.51571947432619</v>
      </c>
      <c r="H242" s="178">
        <f>H188/RES_summary!H$19</f>
        <v>17.899930619977845</v>
      </c>
      <c r="I242" s="178">
        <f>I188/RES_summary!I$19</f>
        <v>17.752282930464062</v>
      </c>
      <c r="J242" s="178">
        <f>J188/RES_summary!J$19</f>
        <v>17.701837200595033</v>
      </c>
      <c r="K242" s="178">
        <f>K188/RES_summary!K$19</f>
        <v>17.618505298115728</v>
      </c>
      <c r="L242" s="178">
        <f>L188/RES_summary!L$19</f>
        <v>17.666083500571002</v>
      </c>
      <c r="M242" s="178">
        <f>M188/RES_summary!M$19</f>
        <v>17.796593274868279</v>
      </c>
      <c r="N242" s="178">
        <f>N188/RES_summary!N$19</f>
        <v>17.133216800796696</v>
      </c>
      <c r="O242" s="178">
        <f>O188/RES_summary!O$19</f>
        <v>16.67726799538908</v>
      </c>
      <c r="P242" s="178">
        <f>P188/RES_summary!P$19</f>
        <v>15.879004019185393</v>
      </c>
      <c r="Q242" s="178">
        <f>Q188/RES_summary!Q$19</f>
        <v>15.964886997073707</v>
      </c>
    </row>
    <row r="243" spans="1:17" ht="12" customHeight="1" x14ac:dyDescent="0.25">
      <c r="A243" s="167" t="s">
        <v>144</v>
      </c>
      <c r="B243" s="183">
        <f>B189/RES_summary!B$19</f>
        <v>15.784305155385717</v>
      </c>
      <c r="C243" s="183">
        <f>C189/RES_summary!C$19</f>
        <v>16.508009590494421</v>
      </c>
      <c r="D243" s="183">
        <f>D189/RES_summary!D$19</f>
        <v>16.680117001749391</v>
      </c>
      <c r="E243" s="183">
        <f>E189/RES_summary!E$19</f>
        <v>17.03006752520394</v>
      </c>
      <c r="F243" s="183">
        <f>F189/RES_summary!F$19</f>
        <v>17.019415380824963</v>
      </c>
      <c r="G243" s="183">
        <f>G189/RES_summary!G$19</f>
        <v>17.154148629563782</v>
      </c>
      <c r="H243" s="183">
        <f>H189/RES_summary!H$19</f>
        <v>17.47762987251399</v>
      </c>
      <c r="I243" s="183">
        <f>I189/RES_summary!I$19</f>
        <v>17.480196846435387</v>
      </c>
      <c r="J243" s="183">
        <f>J189/RES_summary!J$19</f>
        <v>17.510996015667033</v>
      </c>
      <c r="K243" s="183">
        <f>K189/RES_summary!K$19</f>
        <v>17.490274878302195</v>
      </c>
      <c r="L243" s="183">
        <f>L189/RES_summary!L$19</f>
        <v>17.321467537519194</v>
      </c>
      <c r="M243" s="183">
        <f>M189/RES_summary!M$19</f>
        <v>17.453455890853597</v>
      </c>
      <c r="N243" s="183">
        <f>N189/RES_summary!N$19</f>
        <v>17.033066158367937</v>
      </c>
      <c r="O243" s="183">
        <f>O189/RES_summary!O$19</f>
        <v>16.540597045764123</v>
      </c>
      <c r="P243" s="183">
        <f>P189/RES_summary!P$19</f>
        <v>15.818211982065137</v>
      </c>
      <c r="Q243" s="183">
        <f>Q189/RES_summary!Q$19</f>
        <v>15.701600847515371</v>
      </c>
    </row>
    <row r="244" spans="1:17" ht="12" customHeight="1" x14ac:dyDescent="0.25">
      <c r="A244" s="167" t="s">
        <v>143</v>
      </c>
      <c r="B244" s="183">
        <f>B190/RES_summary!B$19</f>
        <v>15.784554374293689</v>
      </c>
      <c r="C244" s="183">
        <f>C190/RES_summary!C$19</f>
        <v>16.367197444575922</v>
      </c>
      <c r="D244" s="183">
        <f>D190/RES_summary!D$19</f>
        <v>16.668377661583822</v>
      </c>
      <c r="E244" s="183">
        <f>E190/RES_summary!E$19</f>
        <v>17.027300859405415</v>
      </c>
      <c r="F244" s="183">
        <f>F190/RES_summary!F$19</f>
        <v>17.049500341192349</v>
      </c>
      <c r="G244" s="183">
        <f>G190/RES_summary!G$19</f>
        <v>17.048535835150648</v>
      </c>
      <c r="H244" s="183">
        <f>H190/RES_summary!H$19</f>
        <v>16.964474309865984</v>
      </c>
      <c r="I244" s="183">
        <f>I190/RES_summary!I$19</f>
        <v>17.036360732723729</v>
      </c>
      <c r="J244" s="183">
        <f>J190/RES_summary!J$19</f>
        <v>17.047433017246494</v>
      </c>
      <c r="K244" s="183">
        <f>K190/RES_summary!K$19</f>
        <v>17.028041918979117</v>
      </c>
      <c r="L244" s="183">
        <f>L190/RES_summary!L$19</f>
        <v>16.891152293869055</v>
      </c>
      <c r="M244" s="183">
        <f>M190/RES_summary!M$19</f>
        <v>16.840168842146475</v>
      </c>
      <c r="N244" s="183">
        <f>N190/RES_summary!N$19</f>
        <v>16.457559363023439</v>
      </c>
      <c r="O244" s="183">
        <f>O190/RES_summary!O$19</f>
        <v>16.041997322615508</v>
      </c>
      <c r="P244" s="183">
        <f>P190/RES_summary!P$19</f>
        <v>15.387348522357234</v>
      </c>
      <c r="Q244" s="183">
        <f>Q190/RES_summary!Q$19</f>
        <v>15.31914949181138</v>
      </c>
    </row>
    <row r="245" spans="1:17" ht="12" customHeight="1" x14ac:dyDescent="0.25">
      <c r="A245" s="166" t="s">
        <v>57</v>
      </c>
      <c r="B245" s="182">
        <f>B191/RES_summary!B$19</f>
        <v>6.313722062155863</v>
      </c>
      <c r="C245" s="182">
        <f>C191/RES_summary!C$19</f>
        <v>6.6324483221941355</v>
      </c>
      <c r="D245" s="182">
        <f>D191/RES_summary!D$19</f>
        <v>6.6924535174187625</v>
      </c>
      <c r="E245" s="182">
        <f>E191/RES_summary!E$19</f>
        <v>6.8700503759363292</v>
      </c>
      <c r="F245" s="182">
        <f>F191/RES_summary!F$19</f>
        <v>6.8452346181342119</v>
      </c>
      <c r="G245" s="182">
        <f>G191/RES_summary!G$19</f>
        <v>6.8147585480719481</v>
      </c>
      <c r="H245" s="182">
        <f>H191/RES_summary!H$19</f>
        <v>6.8112523087772718</v>
      </c>
      <c r="I245" s="182">
        <f>I191/RES_summary!I$19</f>
        <v>6.9193957838425959</v>
      </c>
      <c r="J245" s="182">
        <f>J191/RES_summary!J$19</f>
        <v>6.9906895081520508</v>
      </c>
      <c r="K245" s="182">
        <f>K191/RES_summary!K$19</f>
        <v>7.0908334553423673</v>
      </c>
      <c r="L245" s="182">
        <f>L191/RES_summary!L$19</f>
        <v>7.0045571495762475</v>
      </c>
      <c r="M245" s="182">
        <f>M191/RES_summary!M$19</f>
        <v>7.0031055127531978</v>
      </c>
      <c r="N245" s="182">
        <f>N191/RES_summary!N$19</f>
        <v>6.8237076633467719</v>
      </c>
      <c r="O245" s="182">
        <f>O191/RES_summary!O$19</f>
        <v>6.6351894669538618</v>
      </c>
      <c r="P245" s="182">
        <f>P191/RES_summary!P$19</f>
        <v>6.3427917455845177</v>
      </c>
      <c r="Q245" s="182">
        <f>Q191/RES_summary!Q$19</f>
        <v>6.2941408590919039</v>
      </c>
    </row>
    <row r="246" spans="1:17" ht="12" customHeight="1" x14ac:dyDescent="0.25">
      <c r="A246" s="147" t="s">
        <v>59</v>
      </c>
      <c r="B246" s="181">
        <f>B192/RES_summary!B$19</f>
        <v>9.4708323121378264</v>
      </c>
      <c r="C246" s="181">
        <f>C192/RES_summary!C$19</f>
        <v>9.7347491223817855</v>
      </c>
      <c r="D246" s="181">
        <f>D192/RES_summary!D$19</f>
        <v>9.9759241441650595</v>
      </c>
      <c r="E246" s="181">
        <f>E192/RES_summary!E$19</f>
        <v>10.157250483469086</v>
      </c>
      <c r="F246" s="181">
        <f>F192/RES_summary!F$19</f>
        <v>10.204265723058139</v>
      </c>
      <c r="G246" s="181">
        <f>G192/RES_summary!G$19</f>
        <v>10.233777287078702</v>
      </c>
      <c r="H246" s="181">
        <f>H192/RES_summary!H$19</f>
        <v>10.153222001088716</v>
      </c>
      <c r="I246" s="181">
        <f>I192/RES_summary!I$19</f>
        <v>10.116964948881133</v>
      </c>
      <c r="J246" s="181">
        <f>J192/RES_summary!J$19</f>
        <v>10.056743509094444</v>
      </c>
      <c r="K246" s="181">
        <f>K192/RES_summary!K$19</f>
        <v>9.9372084636367468</v>
      </c>
      <c r="L246" s="181">
        <f>L192/RES_summary!L$19</f>
        <v>9.8865951442928086</v>
      </c>
      <c r="M246" s="181">
        <f>M192/RES_summary!M$19</f>
        <v>9.8370633293932794</v>
      </c>
      <c r="N246" s="181">
        <f>N192/RES_summary!N$19</f>
        <v>9.6338516996766685</v>
      </c>
      <c r="O246" s="181">
        <f>O192/RES_summary!O$19</f>
        <v>9.4068078556616452</v>
      </c>
      <c r="P246" s="181">
        <f>P192/RES_summary!P$19</f>
        <v>9.0445567767727191</v>
      </c>
      <c r="Q246" s="181">
        <f>Q192/RES_summary!Q$19</f>
        <v>9.0250086327194712</v>
      </c>
    </row>
    <row r="247" spans="1:17" ht="12" customHeight="1" x14ac:dyDescent="0.25">
      <c r="A247" s="163" t="s">
        <v>142</v>
      </c>
      <c r="B247" s="180">
        <f>B193/RES_summary!B$19</f>
        <v>18.857237858486002</v>
      </c>
      <c r="C247" s="180">
        <f>C193/RES_summary!C$19</f>
        <v>19.09561161859326</v>
      </c>
      <c r="D247" s="180">
        <f>D193/RES_summary!D$19</f>
        <v>20.851436196917312</v>
      </c>
      <c r="E247" s="180">
        <f>E193/RES_summary!E$19</f>
        <v>22.045427491324958</v>
      </c>
      <c r="F247" s="180">
        <f>F193/RES_summary!F$19</f>
        <v>23.379127474973764</v>
      </c>
      <c r="G247" s="180">
        <f>G193/RES_summary!G$19</f>
        <v>23.382537296028129</v>
      </c>
      <c r="H247" s="180">
        <f>H193/RES_summary!H$19</f>
        <v>21.758626563386748</v>
      </c>
      <c r="I247" s="180">
        <f>I193/RES_summary!I$19</f>
        <v>20.125987730970355</v>
      </c>
      <c r="J247" s="180">
        <f>J193/RES_summary!J$19</f>
        <v>19.37914502053999</v>
      </c>
      <c r="K247" s="180">
        <f>K193/RES_summary!K$19</f>
        <v>18.817038446605451</v>
      </c>
      <c r="L247" s="180">
        <f>L193/RES_summary!L$19</f>
        <v>21.233164716653068</v>
      </c>
      <c r="M247" s="180">
        <f>M193/RES_summary!M$19</f>
        <v>22.314248719544917</v>
      </c>
      <c r="N247" s="180">
        <f>N193/RES_summary!N$19</f>
        <v>20.303023876701058</v>
      </c>
      <c r="O247" s="180">
        <f>O193/RES_summary!O$19</f>
        <v>21.332571696872972</v>
      </c>
      <c r="P247" s="180">
        <f>P193/RES_summary!P$19</f>
        <v>18.313931477580173</v>
      </c>
      <c r="Q247" s="180">
        <f>Q193/RES_summary!Q$19</f>
        <v>23.938543236608655</v>
      </c>
    </row>
    <row r="248" spans="1:17" ht="12" customHeight="1" x14ac:dyDescent="0.25">
      <c r="A248" s="161" t="s">
        <v>141</v>
      </c>
      <c r="B248" s="179">
        <f>B194/RES_summary!B$19</f>
        <v>17.013727455534564</v>
      </c>
      <c r="C248" s="179">
        <f>C194/RES_summary!C$19</f>
        <v>17.482198283820026</v>
      </c>
      <c r="D248" s="179">
        <f>D194/RES_summary!D$19</f>
        <v>18.421541435321252</v>
      </c>
      <c r="E248" s="179">
        <f>E194/RES_summary!E$19</f>
        <v>18.98396737095943</v>
      </c>
      <c r="F248" s="179">
        <f>F194/RES_summary!F$19</f>
        <v>19.570299779209833</v>
      </c>
      <c r="G248" s="179">
        <f>G194/RES_summary!G$19</f>
        <v>19.639325831266618</v>
      </c>
      <c r="H248" s="179">
        <f>H194/RES_summary!H$19</f>
        <v>18.940284721803291</v>
      </c>
      <c r="I248" s="179">
        <f>I194/RES_summary!I$19</f>
        <v>18.247882363915032</v>
      </c>
      <c r="J248" s="179">
        <f>J194/RES_summary!J$19</f>
        <v>17.814125548826397</v>
      </c>
      <c r="K248" s="179">
        <f>K194/RES_summary!K$19</f>
        <v>17.464654229354807</v>
      </c>
      <c r="L248" s="179">
        <f>L194/RES_summary!L$19</f>
        <v>18.383048656306755</v>
      </c>
      <c r="M248" s="179">
        <f>M194/RES_summary!M$19</f>
        <v>18.766379284974512</v>
      </c>
      <c r="N248" s="179">
        <f>N194/RES_summary!N$19</f>
        <v>17.763594917188971</v>
      </c>
      <c r="O248" s="179">
        <f>O194/RES_summary!O$19</f>
        <v>17.982653260231327</v>
      </c>
      <c r="P248" s="179">
        <f>P194/RES_summary!P$19</f>
        <v>16.446890029144107</v>
      </c>
      <c r="Q248" s="179">
        <f>Q194/RES_summary!Q$19</f>
        <v>18.700056509820676</v>
      </c>
    </row>
    <row r="249" spans="1:17" ht="12" customHeight="1" x14ac:dyDescent="0.25">
      <c r="A249" s="148" t="s">
        <v>60</v>
      </c>
      <c r="B249" s="177">
        <f>B195/RES_summary!B$19</f>
        <v>7.5428951433967359</v>
      </c>
      <c r="C249" s="177">
        <f>C195/RES_summary!C$19</f>
        <v>7.7474491614382321</v>
      </c>
      <c r="D249" s="177">
        <f>D195/RES_summary!D$19</f>
        <v>8.4456172911562106</v>
      </c>
      <c r="E249" s="177">
        <f>E195/RES_summary!E$19</f>
        <v>8.8267168874903614</v>
      </c>
      <c r="F249" s="177">
        <f>F195/RES_summary!F$19</f>
        <v>9.3660340561516229</v>
      </c>
      <c r="G249" s="177">
        <f>G195/RES_summary!G$19</f>
        <v>9.4055485441879352</v>
      </c>
      <c r="H249" s="177">
        <f>H195/RES_summary!H$19</f>
        <v>8.7870627207143688</v>
      </c>
      <c r="I249" s="177">
        <f>I195/RES_summary!I$19</f>
        <v>8.1309174150339043</v>
      </c>
      <c r="J249" s="177">
        <f>J195/RES_summary!J$19</f>
        <v>7.7573820397319535</v>
      </c>
      <c r="K249" s="177">
        <f>K195/RES_summary!K$19</f>
        <v>7.5274457657180545</v>
      </c>
      <c r="L249" s="177">
        <f>L195/RES_summary!L$19</f>
        <v>8.4964535120139448</v>
      </c>
      <c r="M249" s="177">
        <f>M195/RES_summary!M$19</f>
        <v>8.9293159555812345</v>
      </c>
      <c r="N249" s="177">
        <f>N195/RES_summary!N$19</f>
        <v>8.1297432175123028</v>
      </c>
      <c r="O249" s="177">
        <f>O195/RES_summary!O$19</f>
        <v>8.5758454045696766</v>
      </c>
      <c r="P249" s="177">
        <f>P195/RES_summary!P$19</f>
        <v>7.4023332523713865</v>
      </c>
      <c r="Q249" s="177">
        <f>Q195/RES_summary!Q$19</f>
        <v>9.6750478771012016</v>
      </c>
    </row>
    <row r="250" spans="1:17" ht="12" customHeight="1" x14ac:dyDescent="0.25">
      <c r="A250" s="159" t="s">
        <v>59</v>
      </c>
      <c r="B250" s="176">
        <f>B196/RES_summary!B$19</f>
        <v>9.4708323121378282</v>
      </c>
      <c r="C250" s="176">
        <f>C196/RES_summary!C$19</f>
        <v>9.7347491223817926</v>
      </c>
      <c r="D250" s="176">
        <f>D196/RES_summary!D$19</f>
        <v>9.9759241441650381</v>
      </c>
      <c r="E250" s="176">
        <f>E196/RES_summary!E$19</f>
        <v>10.157250483469065</v>
      </c>
      <c r="F250" s="176">
        <f>F196/RES_summary!F$19</f>
        <v>10.20426572305821</v>
      </c>
      <c r="G250" s="176">
        <f>G196/RES_summary!G$19</f>
        <v>10.233777287078684</v>
      </c>
      <c r="H250" s="176">
        <f>H196/RES_summary!H$19</f>
        <v>10.153222001088922</v>
      </c>
      <c r="I250" s="176">
        <f>I196/RES_summary!I$19</f>
        <v>10.11696494888113</v>
      </c>
      <c r="J250" s="176">
        <f>J196/RES_summary!J$19</f>
        <v>10.056743509094444</v>
      </c>
      <c r="K250" s="176">
        <f>K196/RES_summary!K$19</f>
        <v>9.9372084636367521</v>
      </c>
      <c r="L250" s="176">
        <f>L196/RES_summary!L$19</f>
        <v>9.8865951442928122</v>
      </c>
      <c r="M250" s="176">
        <f>M196/RES_summary!M$19</f>
        <v>9.8370633293932777</v>
      </c>
      <c r="N250" s="176">
        <f>N196/RES_summary!N$19</f>
        <v>9.6338516996766703</v>
      </c>
      <c r="O250" s="176">
        <f>O196/RES_summary!O$19</f>
        <v>9.4068078556616488</v>
      </c>
      <c r="P250" s="176">
        <f>P196/RES_summary!P$19</f>
        <v>9.0445567767727209</v>
      </c>
      <c r="Q250" s="176">
        <f>Q196/RES_summary!Q$19</f>
        <v>9.025008632719473</v>
      </c>
    </row>
    <row r="251" spans="1:17" ht="12" customHeight="1" x14ac:dyDescent="0.25">
      <c r="A251" s="158" t="s">
        <v>62</v>
      </c>
      <c r="B251" s="178">
        <f>B197/RES_summary!B$19</f>
        <v>7.5063812157878482</v>
      </c>
      <c r="C251" s="178">
        <f>C197/RES_summary!C$19</f>
        <v>7.7118872900254196</v>
      </c>
      <c r="D251" s="178">
        <f>D197/RES_summary!D$19</f>
        <v>7.9485083584509084</v>
      </c>
      <c r="E251" s="178">
        <f>E197/RES_summary!E$19</f>
        <v>8.1581878009602971</v>
      </c>
      <c r="F251" s="178">
        <f>F197/RES_summary!F$19</f>
        <v>9.2658596980629291</v>
      </c>
      <c r="G251" s="178">
        <f>G197/RES_summary!G$19</f>
        <v>9.0147925587507682</v>
      </c>
      <c r="H251" s="178">
        <f>H197/RES_summary!H$19</f>
        <v>9.1073164424465567</v>
      </c>
      <c r="I251" s="178">
        <f>I197/RES_summary!I$19</f>
        <v>8.7624190687514503</v>
      </c>
      <c r="J251" s="178">
        <f>J197/RES_summary!J$19</f>
        <v>8.4749687222580228</v>
      </c>
      <c r="K251" s="178">
        <f>K197/RES_summary!K$19</f>
        <v>8.3588601145550161</v>
      </c>
      <c r="L251" s="178">
        <f>L197/RES_summary!L$19</f>
        <v>8.5486560058250678</v>
      </c>
      <c r="M251" s="178">
        <f>M197/RES_summary!M$19</f>
        <v>8.3727104246672006</v>
      </c>
      <c r="N251" s="178">
        <f>N197/RES_summary!N$19</f>
        <v>8.3184669911564608</v>
      </c>
      <c r="O251" s="178">
        <f>O197/RES_summary!O$19</f>
        <v>8.6674591918082253</v>
      </c>
      <c r="P251" s="178">
        <f>P197/RES_summary!P$19</f>
        <v>8.2484507932356887</v>
      </c>
      <c r="Q251" s="178">
        <f>Q197/RES_summary!Q$19</f>
        <v>9.5173093261309045</v>
      </c>
    </row>
    <row r="252" spans="1:17" ht="12" customHeight="1" x14ac:dyDescent="0.25">
      <c r="A252" s="23" t="s">
        <v>57</v>
      </c>
      <c r="B252" s="177">
        <f>B198/RES_summary!B$19</f>
        <v>7.0230097683408745</v>
      </c>
      <c r="C252" s="177">
        <f>C198/RES_summary!C$19</f>
        <v>7.1192027928239305</v>
      </c>
      <c r="D252" s="177">
        <f>D198/RES_summary!D$19</f>
        <v>7.0883133123498121</v>
      </c>
      <c r="E252" s="177">
        <f>E198/RES_summary!E$19</f>
        <v>7.6127803985071729</v>
      </c>
      <c r="F252" s="177">
        <f>F198/RES_summary!F$19</f>
        <v>7.6417495276423786</v>
      </c>
      <c r="G252" s="177">
        <f>G198/RES_summary!G$19</f>
        <v>8.5325861526643028</v>
      </c>
      <c r="H252" s="177">
        <f>H198/RES_summary!H$19</f>
        <v>7.9218484988101707</v>
      </c>
      <c r="I252" s="177">
        <f>I198/RES_summary!I$19</f>
        <v>7.9729442015803604</v>
      </c>
      <c r="J252" s="177">
        <f>J198/RES_summary!J$19</f>
        <v>8.1047625079087382</v>
      </c>
      <c r="K252" s="177">
        <f>K198/RES_summary!K$19</f>
        <v>7.4404968995596787</v>
      </c>
      <c r="L252" s="177">
        <f>L198/RES_summary!L$19</f>
        <v>7.8073184629960606</v>
      </c>
      <c r="M252" s="177">
        <f>M198/RES_summary!M$19</f>
        <v>7.3919176955587984</v>
      </c>
      <c r="N252" s="177">
        <f>N198/RES_summary!N$19</f>
        <v>7.4759865804412611</v>
      </c>
      <c r="O252" s="177">
        <f>O198/RES_summary!O$19</f>
        <v>7.4550554366452442</v>
      </c>
      <c r="P252" s="177">
        <f>P198/RES_summary!P$19</f>
        <v>7.3344767005002227</v>
      </c>
      <c r="Q252" s="177">
        <f>Q198/RES_summary!Q$19</f>
        <v>7.4148604200048682</v>
      </c>
    </row>
    <row r="253" spans="1:17" ht="12" customHeight="1" x14ac:dyDescent="0.25">
      <c r="A253" s="29" t="s">
        <v>140</v>
      </c>
      <c r="B253" s="176">
        <f>B199/RES_summary!B$19</f>
        <v>8.2914157790567256</v>
      </c>
      <c r="C253" s="176">
        <f>C199/RES_summary!C$19</f>
        <v>8.5011615103941853</v>
      </c>
      <c r="D253" s="176">
        <f>D199/RES_summary!D$19</f>
        <v>8.8569996809192038</v>
      </c>
      <c r="E253" s="176">
        <f>E199/RES_summary!E$19</f>
        <v>8.8609234291333507</v>
      </c>
      <c r="F253" s="176">
        <f>F199/RES_summary!F$19</f>
        <v>11.132904019531841</v>
      </c>
      <c r="G253" s="176">
        <f>G199/RES_summary!G$19</f>
        <v>9.5164814005178737</v>
      </c>
      <c r="H253" s="176">
        <f>H199/RES_summary!H$19</f>
        <v>9.962994135148401</v>
      </c>
      <c r="I253" s="176">
        <f>I199/RES_summary!I$19</f>
        <v>9.1707297998420501</v>
      </c>
      <c r="J253" s="176">
        <f>J199/RES_summary!J$19</f>
        <v>8.7678025058473423</v>
      </c>
      <c r="K253" s="176">
        <f>K199/RES_summary!K$19</f>
        <v>9.1012333059374679</v>
      </c>
      <c r="L253" s="176">
        <f>L199/RES_summary!L$19</f>
        <v>9.2140970628373289</v>
      </c>
      <c r="M253" s="176">
        <f>M199/RES_summary!M$19</f>
        <v>9.1629829989634413</v>
      </c>
      <c r="N253" s="176">
        <f>N199/RES_summary!N$19</f>
        <v>9.0535171923512987</v>
      </c>
      <c r="O253" s="176">
        <f>O199/RES_summary!O$19</f>
        <v>9.7458835464912354</v>
      </c>
      <c r="P253" s="176">
        <f>P199/RES_summary!P$19</f>
        <v>9.0849045305393368</v>
      </c>
      <c r="Q253" s="176">
        <f>Q199/RES_summary!Q$19</f>
        <v>11.538779181718853</v>
      </c>
    </row>
    <row r="255" spans="1:17" ht="12" customHeight="1" x14ac:dyDescent="0.25">
      <c r="A255" s="152" t="s">
        <v>195</v>
      </c>
      <c r="B255" s="184">
        <f>B201/RES_summary!B$19</f>
        <v>9.2179233153287274</v>
      </c>
      <c r="C255" s="184">
        <f>C201/RES_summary!C$19</f>
        <v>9.1132122909169411</v>
      </c>
      <c r="D255" s="184">
        <f>D201/RES_summary!D$19</f>
        <v>8.8958514460915534</v>
      </c>
      <c r="E255" s="184">
        <f>E201/RES_summary!E$19</f>
        <v>9.2701139107293926</v>
      </c>
      <c r="F255" s="184">
        <f>F201/RES_summary!F$19</f>
        <v>9.0701611325560396</v>
      </c>
      <c r="G255" s="184">
        <f>G201/RES_summary!G$19</f>
        <v>9.0365865760495296</v>
      </c>
      <c r="H255" s="184">
        <f>H201/RES_summary!H$19</f>
        <v>8.0290988977884226</v>
      </c>
      <c r="I255" s="184">
        <f>I201/RES_summary!I$19</f>
        <v>7.5749613110749108</v>
      </c>
      <c r="J255" s="184">
        <f>J201/RES_summary!J$19</f>
        <v>7.8628214624927448</v>
      </c>
      <c r="K255" s="184">
        <f>K201/RES_summary!K$19</f>
        <v>7.5873720274087493</v>
      </c>
      <c r="L255" s="184">
        <f>L201/RES_summary!L$19</f>
        <v>7.7168748314947262</v>
      </c>
      <c r="M255" s="184">
        <f>M201/RES_summary!M$19</f>
        <v>7.5304879956865083</v>
      </c>
      <c r="N255" s="184">
        <f>N201/RES_summary!N$19</f>
        <v>7.6758215082796086</v>
      </c>
      <c r="O255" s="184">
        <f>O201/RES_summary!O$19</f>
        <v>7.5282527085952013</v>
      </c>
      <c r="P255" s="184">
        <f>P201/RES_summary!P$19</f>
        <v>7.2310724543739537</v>
      </c>
      <c r="Q255" s="184">
        <f>Q201/RES_summary!Q$19</f>
        <v>7.2395809100947499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6.9031733162612721</v>
      </c>
      <c r="C260" s="178">
        <f>C206/RES_summary!C$19</f>
        <v>6.9544527170996604</v>
      </c>
      <c r="D260" s="178">
        <f>D206/RES_summary!D$19</f>
        <v>6.9642646476873979</v>
      </c>
      <c r="E260" s="178">
        <f>E206/RES_summary!E$19</f>
        <v>7.0261973206877055</v>
      </c>
      <c r="F260" s="178">
        <f>F206/RES_summary!F$19</f>
        <v>6.9406868457414177</v>
      </c>
      <c r="G260" s="178">
        <f>G206/RES_summary!G$19</f>
        <v>6.7929128518332123</v>
      </c>
      <c r="H260" s="178">
        <f>H206/RES_summary!H$19</f>
        <v>6.3712207419559306</v>
      </c>
      <c r="I260" s="178">
        <f>I206/RES_summary!I$19</f>
        <v>6.2211264461629607</v>
      </c>
      <c r="J260" s="178">
        <f>J206/RES_summary!J$19</f>
        <v>6.0908612502169008</v>
      </c>
      <c r="K260" s="178">
        <f>K206/RES_summary!K$19</f>
        <v>5.9409286625393518</v>
      </c>
      <c r="L260" s="178">
        <f>L206/RES_summary!L$19</f>
        <v>5.8905253891952469</v>
      </c>
      <c r="M260" s="178">
        <f>M206/RES_summary!M$19</f>
        <v>5.9555534435867301</v>
      </c>
      <c r="N260" s="178">
        <f>N206/RES_summary!N$19</f>
        <v>6.0149531439402946</v>
      </c>
      <c r="O260" s="178">
        <f>O206/RES_summary!O$19</f>
        <v>5.8550788049076745</v>
      </c>
      <c r="P260" s="178">
        <f>P206/RES_summary!P$19</f>
        <v>5.5652574135542601</v>
      </c>
      <c r="Q260" s="178">
        <f>Q206/RES_summary!Q$19</f>
        <v>5.512072869035495</v>
      </c>
    </row>
    <row r="261" spans="1:17" ht="12" customHeight="1" x14ac:dyDescent="0.25">
      <c r="A261" s="167" t="s">
        <v>144</v>
      </c>
      <c r="B261" s="183">
        <f>B207/RES_summary!B$19</f>
        <v>6.9865770516795305</v>
      </c>
      <c r="C261" s="183">
        <f>C207/RES_summary!C$19</f>
        <v>7.2320435164072805</v>
      </c>
      <c r="D261" s="183">
        <f>D207/RES_summary!D$19</f>
        <v>7.2916883569483382</v>
      </c>
      <c r="E261" s="183">
        <f>E207/RES_summary!E$19</f>
        <v>7.3494882174045113</v>
      </c>
      <c r="F261" s="183">
        <f>F207/RES_summary!F$19</f>
        <v>7.3043165227992741</v>
      </c>
      <c r="G261" s="183">
        <f>G207/RES_summary!G$19</f>
        <v>7.265068491587531</v>
      </c>
      <c r="H261" s="183">
        <f>H207/RES_summary!H$19</f>
        <v>7.1494212480194959</v>
      </c>
      <c r="I261" s="183">
        <f>I207/RES_summary!I$19</f>
        <v>7.0615239554469458</v>
      </c>
      <c r="J261" s="183">
        <f>J207/RES_summary!J$19</f>
        <v>6.9610968634984625</v>
      </c>
      <c r="K261" s="183">
        <f>K207/RES_summary!K$19</f>
        <v>6.8236781936493767</v>
      </c>
      <c r="L261" s="183">
        <f>L207/RES_summary!L$19</f>
        <v>6.7283156922503933</v>
      </c>
      <c r="M261" s="183">
        <f>M207/RES_summary!M$19</f>
        <v>6.6849847059334371</v>
      </c>
      <c r="N261" s="183">
        <f>N207/RES_summary!N$19</f>
        <v>6.5136141668267706</v>
      </c>
      <c r="O261" s="183">
        <f>O207/RES_summary!O$19</f>
        <v>6.3243833952311004</v>
      </c>
      <c r="P261" s="183">
        <f>P207/RES_summary!P$19</f>
        <v>6.0386803210765407</v>
      </c>
      <c r="Q261" s="183">
        <f>Q207/RES_summary!Q$19</f>
        <v>5.9914080573092789</v>
      </c>
    </row>
    <row r="262" spans="1:17" ht="12" customHeight="1" x14ac:dyDescent="0.25">
      <c r="A262" s="167" t="s">
        <v>143</v>
      </c>
      <c r="B262" s="183">
        <f>B208/RES_summary!B$19</f>
        <v>2.7946308206725097</v>
      </c>
      <c r="C262" s="183">
        <f>C208/RES_summary!C$19</f>
        <v>2.8928174065629353</v>
      </c>
      <c r="D262" s="183">
        <f>D208/RES_summary!D$19</f>
        <v>2.9166753427792211</v>
      </c>
      <c r="E262" s="183">
        <f>E208/RES_summary!E$19</f>
        <v>2.9397952869614574</v>
      </c>
      <c r="F262" s="183">
        <f>F208/RES_summary!F$19</f>
        <v>2.9217266091199434</v>
      </c>
      <c r="G262" s="183">
        <f>G208/RES_summary!G$19</f>
        <v>2.906027396634828</v>
      </c>
      <c r="H262" s="183">
        <f>H208/RES_summary!H$19</f>
        <v>2.8597684992078141</v>
      </c>
      <c r="I262" s="183">
        <f>I208/RES_summary!I$19</f>
        <v>2.8246095821788324</v>
      </c>
      <c r="J262" s="183">
        <f>J208/RES_summary!J$19</f>
        <v>2.7844387453993704</v>
      </c>
      <c r="K262" s="183">
        <f>K208/RES_summary!K$19</f>
        <v>2.7294712774596932</v>
      </c>
      <c r="L262" s="183">
        <f>L208/RES_summary!L$19</f>
        <v>2.6913262769001602</v>
      </c>
      <c r="M262" s="183">
        <f>M208/RES_summary!M$19</f>
        <v>2.6739938823733866</v>
      </c>
      <c r="N262" s="183">
        <f>N208/RES_summary!N$19</f>
        <v>2.605445666730712</v>
      </c>
      <c r="O262" s="183">
        <f>O208/RES_summary!O$19</f>
        <v>2.5297533580924525</v>
      </c>
      <c r="P262" s="183">
        <f>P208/RES_summary!P$19</f>
        <v>2.4154721284306246</v>
      </c>
      <c r="Q262" s="183">
        <f>Q208/RES_summary!Q$19</f>
        <v>2.3965632229237288</v>
      </c>
    </row>
    <row r="263" spans="1:17" ht="12" customHeight="1" x14ac:dyDescent="0.25">
      <c r="A263" s="166" t="s">
        <v>57</v>
      </c>
      <c r="B263" s="182">
        <f>B209/RES_summary!B$19</f>
        <v>2.7946308206725097</v>
      </c>
      <c r="C263" s="182">
        <f>C209/RES_summary!C$19</f>
        <v>2.8928174065629353</v>
      </c>
      <c r="D263" s="182">
        <f>D209/RES_summary!D$19</f>
        <v>2.9166753427792211</v>
      </c>
      <c r="E263" s="182">
        <f>E209/RES_summary!E$19</f>
        <v>2.9397952869614574</v>
      </c>
      <c r="F263" s="182">
        <f>F209/RES_summary!F$19</f>
        <v>2.9217266091199434</v>
      </c>
      <c r="G263" s="182">
        <f>G209/RES_summary!G$19</f>
        <v>2.906027396634828</v>
      </c>
      <c r="H263" s="182">
        <f>H209/RES_summary!H$19</f>
        <v>2.8597684992078141</v>
      </c>
      <c r="I263" s="182">
        <f>I209/RES_summary!I$19</f>
        <v>2.8246095821788324</v>
      </c>
      <c r="J263" s="182">
        <f>J209/RES_summary!J$19</f>
        <v>2.7844387453993704</v>
      </c>
      <c r="K263" s="182">
        <f>K209/RES_summary!K$19</f>
        <v>2.7294712774596932</v>
      </c>
      <c r="L263" s="182">
        <f>L209/RES_summary!L$19</f>
        <v>2.6913262769001602</v>
      </c>
      <c r="M263" s="182">
        <f>M209/RES_summary!M$19</f>
        <v>2.6739938823733866</v>
      </c>
      <c r="N263" s="182">
        <f>N209/RES_summary!N$19</f>
        <v>2.605445666730712</v>
      </c>
      <c r="O263" s="182">
        <f>O209/RES_summary!O$19</f>
        <v>2.5297533580924525</v>
      </c>
      <c r="P263" s="182">
        <f>P209/RES_summary!P$19</f>
        <v>2.4154721284306246</v>
      </c>
      <c r="Q263" s="182">
        <f>Q209/RES_summary!Q$19</f>
        <v>2.3965632229237288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2.3147499990674549</v>
      </c>
      <c r="C269" s="178">
        <f>C215/RES_summary!C$19</f>
        <v>2.1587595738172802</v>
      </c>
      <c r="D269" s="178">
        <f>D215/RES_summary!D$19</f>
        <v>1.931586798404155</v>
      </c>
      <c r="E269" s="178">
        <f>E215/RES_summary!E$19</f>
        <v>2.2439165900416866</v>
      </c>
      <c r="F269" s="178">
        <f>F215/RES_summary!F$19</f>
        <v>2.1294742868146224</v>
      </c>
      <c r="G269" s="178">
        <f>G215/RES_summary!G$19</f>
        <v>2.2436737242163174</v>
      </c>
      <c r="H269" s="178">
        <f>H215/RES_summary!H$19</f>
        <v>1.6578781558324915</v>
      </c>
      <c r="I269" s="178">
        <f>I215/RES_summary!I$19</f>
        <v>1.3538348649119492</v>
      </c>
      <c r="J269" s="178">
        <f>J215/RES_summary!J$19</f>
        <v>1.7719602122758447</v>
      </c>
      <c r="K269" s="178">
        <f>K215/RES_summary!K$19</f>
        <v>1.6464433648693977</v>
      </c>
      <c r="L269" s="178">
        <f>L215/RES_summary!L$19</f>
        <v>1.8263494422994788</v>
      </c>
      <c r="M269" s="178">
        <f>M215/RES_summary!M$19</f>
        <v>1.574934552099778</v>
      </c>
      <c r="N269" s="178">
        <f>N215/RES_summary!N$19</f>
        <v>1.6608683643393147</v>
      </c>
      <c r="O269" s="178">
        <f>O215/RES_summary!O$19</f>
        <v>1.6731739036875264</v>
      </c>
      <c r="P269" s="178">
        <f>P215/RES_summary!P$19</f>
        <v>1.6658150408196934</v>
      </c>
      <c r="Q269" s="178">
        <f>Q215/RES_summary!Q$19</f>
        <v>1.7275080410592545</v>
      </c>
    </row>
    <row r="270" spans="1:17" ht="12" customHeight="1" x14ac:dyDescent="0.25">
      <c r="A270" s="23" t="s">
        <v>57</v>
      </c>
      <c r="B270" s="177">
        <f>B216/RES_summary!B$19</f>
        <v>3.7400172546493011</v>
      </c>
      <c r="C270" s="177">
        <f>C216/RES_summary!C$19</f>
        <v>3.779822696833004</v>
      </c>
      <c r="D270" s="177">
        <f>D216/RES_summary!D$19</f>
        <v>3.7604885765601135</v>
      </c>
      <c r="E270" s="177">
        <f>E216/RES_summary!E$19</f>
        <v>3.9854658578336419</v>
      </c>
      <c r="F270" s="177">
        <f>F216/RES_summary!F$19</f>
        <v>3.9818678305006494</v>
      </c>
      <c r="G270" s="177">
        <f>G216/RES_summary!G$19</f>
        <v>4.4002172884984203</v>
      </c>
      <c r="H270" s="177">
        <f>H216/RES_summary!H$19</f>
        <v>3.9547259350339155</v>
      </c>
      <c r="I270" s="177">
        <f>I216/RES_summary!I$19</f>
        <v>3.9714946978855643</v>
      </c>
      <c r="J270" s="177">
        <f>J216/RES_summary!J$19</f>
        <v>4.0121070769019171</v>
      </c>
      <c r="K270" s="177">
        <f>K216/RES_summary!K$19</f>
        <v>3.6831993245687014</v>
      </c>
      <c r="L270" s="177">
        <f>L216/RES_summary!L$19</f>
        <v>3.8610020890424241</v>
      </c>
      <c r="M270" s="177">
        <f>M216/RES_summary!M$19</f>
        <v>3.5295568023994788</v>
      </c>
      <c r="N270" s="177">
        <f>N216/RES_summary!N$19</f>
        <v>3.5644785660071103</v>
      </c>
      <c r="O270" s="177">
        <f>O216/RES_summary!O$19</f>
        <v>3.5542166630266592</v>
      </c>
      <c r="P270" s="177">
        <f>P216/RES_summary!P$19</f>
        <v>3.4860134841982378</v>
      </c>
      <c r="Q270" s="177">
        <f>Q216/RES_summary!Q$19</f>
        <v>3.5242191724219283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9.1995875324842782</v>
      </c>
      <c r="D275" s="168">
        <f t="shared" ref="D275:Q275" si="74">SUM(D276,D278,D280,D289)</f>
        <v>0</v>
      </c>
      <c r="E275" s="168">
        <f t="shared" si="74"/>
        <v>3.1291618291246208</v>
      </c>
      <c r="F275" s="168">
        <f t="shared" si="74"/>
        <v>0</v>
      </c>
      <c r="G275" s="168">
        <f t="shared" si="74"/>
        <v>0</v>
      </c>
      <c r="H275" s="168">
        <f t="shared" si="74"/>
        <v>0</v>
      </c>
      <c r="I275" s="168">
        <f t="shared" si="74"/>
        <v>6.2843026081552287</v>
      </c>
      <c r="J275" s="168">
        <f t="shared" si="74"/>
        <v>9.3221513061447663</v>
      </c>
      <c r="K275" s="168">
        <f t="shared" si="74"/>
        <v>10.598711264719167</v>
      </c>
      <c r="L275" s="168">
        <f t="shared" si="74"/>
        <v>1.4924802261960342</v>
      </c>
      <c r="M275" s="168">
        <f t="shared" si="74"/>
        <v>0</v>
      </c>
      <c r="N275" s="168">
        <f t="shared" si="74"/>
        <v>0</v>
      </c>
      <c r="O275" s="168">
        <f t="shared" si="74"/>
        <v>0</v>
      </c>
      <c r="P275" s="168">
        <f t="shared" si="74"/>
        <v>0</v>
      </c>
      <c r="Q275" s="168">
        <f t="shared" si="74"/>
        <v>0</v>
      </c>
    </row>
    <row r="276" spans="1:17" ht="12" customHeight="1" x14ac:dyDescent="0.25">
      <c r="A276" s="158" t="s">
        <v>65</v>
      </c>
      <c r="B276" s="157"/>
      <c r="C276" s="157">
        <f>C277</f>
        <v>6.4455889251255165</v>
      </c>
      <c r="D276" s="157">
        <f t="shared" ref="D276:Q276" si="75">D277</f>
        <v>0</v>
      </c>
      <c r="E276" s="157">
        <f t="shared" si="75"/>
        <v>2.1936941200736566</v>
      </c>
      <c r="F276" s="157">
        <f t="shared" si="75"/>
        <v>0</v>
      </c>
      <c r="G276" s="157">
        <f t="shared" si="75"/>
        <v>0</v>
      </c>
      <c r="H276" s="157">
        <f t="shared" si="75"/>
        <v>0</v>
      </c>
      <c r="I276" s="157">
        <f t="shared" si="75"/>
        <v>4.4559893001578628</v>
      </c>
      <c r="J276" s="157">
        <f t="shared" si="75"/>
        <v>6.7846799988326243</v>
      </c>
      <c r="K276" s="157">
        <f t="shared" si="75"/>
        <v>7.5946199819468392</v>
      </c>
      <c r="L276" s="157">
        <f t="shared" si="75"/>
        <v>1.0496618960835593</v>
      </c>
      <c r="M276" s="157">
        <f t="shared" si="75"/>
        <v>0</v>
      </c>
      <c r="N276" s="157">
        <f t="shared" si="75"/>
        <v>0</v>
      </c>
      <c r="O276" s="157">
        <f t="shared" si="75"/>
        <v>0</v>
      </c>
      <c r="P276" s="157">
        <f t="shared" si="75"/>
        <v>0</v>
      </c>
      <c r="Q276" s="157">
        <f t="shared" si="75"/>
        <v>0</v>
      </c>
    </row>
    <row r="277" spans="1:17" ht="12" customHeight="1" x14ac:dyDescent="0.25">
      <c r="A277" s="23" t="s">
        <v>60</v>
      </c>
      <c r="B277" s="57"/>
      <c r="C277" s="57">
        <f>RES_hhdet_in_fec!C$163</f>
        <v>6.4455889251255165</v>
      </c>
      <c r="D277" s="57">
        <f>RES_hhdet_in_fec!D$163</f>
        <v>0</v>
      </c>
      <c r="E277" s="57">
        <f>RES_hhdet_in_fec!E$163</f>
        <v>2.1936941200736566</v>
      </c>
      <c r="F277" s="57">
        <f>RES_hhdet_in_fec!F$163</f>
        <v>0</v>
      </c>
      <c r="G277" s="57">
        <f>RES_hhdet_in_fec!G$163</f>
        <v>0</v>
      </c>
      <c r="H277" s="57">
        <f>RES_hhdet_in_fec!H$163</f>
        <v>0</v>
      </c>
      <c r="I277" s="57">
        <f>RES_hhdet_in_fec!I$163</f>
        <v>4.4559893001578628</v>
      </c>
      <c r="J277" s="57">
        <f>RES_hhdet_in_fec!J$163</f>
        <v>6.7846799988326243</v>
      </c>
      <c r="K277" s="57">
        <f>RES_hhdet_in_fec!K$163</f>
        <v>7.5946199819468392</v>
      </c>
      <c r="L277" s="57">
        <f>RES_hhdet_in_fec!L$163</f>
        <v>1.0496618960835593</v>
      </c>
      <c r="M277" s="57">
        <f>RES_hhdet_in_fec!M$163</f>
        <v>0</v>
      </c>
      <c r="N277" s="57">
        <f>RES_hhdet_in_fec!N$163</f>
        <v>0</v>
      </c>
      <c r="O277" s="57">
        <f>RES_hhdet_in_fec!O$163</f>
        <v>0</v>
      </c>
      <c r="P277" s="57">
        <f>RES_hhdet_in_fec!P$163</f>
        <v>0</v>
      </c>
      <c r="Q277" s="57">
        <f>RES_hhdet_in_fec!Q$163</f>
        <v>0</v>
      </c>
    </row>
    <row r="278" spans="1:17" ht="12" customHeight="1" x14ac:dyDescent="0.25">
      <c r="A278" s="158" t="s">
        <v>112</v>
      </c>
      <c r="B278" s="157"/>
      <c r="C278" s="157">
        <f>C279</f>
        <v>0.27842970781884158</v>
      </c>
      <c r="D278" s="157">
        <f t="shared" ref="D278:Q278" si="76">D279</f>
        <v>0</v>
      </c>
      <c r="E278" s="157">
        <f t="shared" si="76"/>
        <v>0.10795799442227853</v>
      </c>
      <c r="F278" s="157">
        <f t="shared" si="76"/>
        <v>0</v>
      </c>
      <c r="G278" s="157">
        <f t="shared" si="76"/>
        <v>0</v>
      </c>
      <c r="H278" s="157">
        <f t="shared" si="76"/>
        <v>0</v>
      </c>
      <c r="I278" s="157">
        <f t="shared" si="76"/>
        <v>2.7546103114095125E-2</v>
      </c>
      <c r="J278" s="157">
        <f t="shared" si="76"/>
        <v>2.2615317946999444E-2</v>
      </c>
      <c r="K278" s="157">
        <f t="shared" si="76"/>
        <v>0.24209275975052291</v>
      </c>
      <c r="L278" s="157">
        <f t="shared" si="76"/>
        <v>7.059716216979503E-2</v>
      </c>
      <c r="M278" s="157">
        <f t="shared" si="76"/>
        <v>0</v>
      </c>
      <c r="N278" s="157">
        <f t="shared" si="76"/>
        <v>0</v>
      </c>
      <c r="O278" s="157">
        <f t="shared" si="76"/>
        <v>0</v>
      </c>
      <c r="P278" s="157">
        <f t="shared" si="76"/>
        <v>0</v>
      </c>
      <c r="Q278" s="157">
        <f t="shared" si="76"/>
        <v>0</v>
      </c>
    </row>
    <row r="279" spans="1:17" ht="12" customHeight="1" x14ac:dyDescent="0.25">
      <c r="A279" s="23" t="s">
        <v>60</v>
      </c>
      <c r="B279" s="156"/>
      <c r="C279" s="156">
        <f>RES_hhdet_in_fec!C$165</f>
        <v>0.27842970781884158</v>
      </c>
      <c r="D279" s="156">
        <f>RES_hhdet_in_fec!D$165</f>
        <v>0</v>
      </c>
      <c r="E279" s="156">
        <f>RES_hhdet_in_fec!E$165</f>
        <v>0.10795799442227853</v>
      </c>
      <c r="F279" s="156">
        <f>RES_hhdet_in_fec!F$165</f>
        <v>0</v>
      </c>
      <c r="G279" s="156">
        <f>RES_hhdet_in_fec!G$165</f>
        <v>0</v>
      </c>
      <c r="H279" s="156">
        <f>RES_hhdet_in_fec!H$165</f>
        <v>0</v>
      </c>
      <c r="I279" s="156">
        <f>RES_hhdet_in_fec!I$165</f>
        <v>2.7546103114095125E-2</v>
      </c>
      <c r="J279" s="156">
        <f>RES_hhdet_in_fec!J$165</f>
        <v>2.2615317946999444E-2</v>
      </c>
      <c r="K279" s="156">
        <f>RES_hhdet_in_fec!K$165</f>
        <v>0.24209275975052291</v>
      </c>
      <c r="L279" s="156">
        <f>RES_hhdet_in_fec!L$165</f>
        <v>7.059716216979503E-2</v>
      </c>
      <c r="M279" s="156">
        <f>RES_hhdet_in_fec!M$165</f>
        <v>0</v>
      </c>
      <c r="N279" s="156">
        <f>RES_hhdet_in_fec!N$165</f>
        <v>0</v>
      </c>
      <c r="O279" s="156">
        <f>RES_hhdet_in_fec!O$165</f>
        <v>0</v>
      </c>
      <c r="P279" s="156">
        <f>RES_hhdet_in_fec!P$165</f>
        <v>0</v>
      </c>
      <c r="Q279" s="156">
        <f>RES_hhdet_in_fec!Q$165</f>
        <v>0</v>
      </c>
    </row>
    <row r="280" spans="1:17" ht="12" customHeight="1" x14ac:dyDescent="0.25">
      <c r="A280" s="158" t="s">
        <v>63</v>
      </c>
      <c r="B280" s="157"/>
      <c r="C280" s="157">
        <f>SUM(C281:C282,C285:C286)</f>
        <v>1.7994200877841713</v>
      </c>
      <c r="D280" s="157">
        <f t="shared" ref="D280:Q280" si="77">SUM(D281:D282,D285:D286)</f>
        <v>0</v>
      </c>
      <c r="E280" s="157">
        <f t="shared" si="77"/>
        <v>0.61703348022066096</v>
      </c>
      <c r="F280" s="157">
        <f t="shared" si="77"/>
        <v>0</v>
      </c>
      <c r="G280" s="157">
        <f t="shared" si="77"/>
        <v>0</v>
      </c>
      <c r="H280" s="157">
        <f t="shared" si="77"/>
        <v>0</v>
      </c>
      <c r="I280" s="157">
        <f t="shared" si="77"/>
        <v>1.2941457016710975</v>
      </c>
      <c r="J280" s="157">
        <f t="shared" si="77"/>
        <v>1.8073592146562287</v>
      </c>
      <c r="K280" s="157">
        <f t="shared" si="77"/>
        <v>1.9425401037214267</v>
      </c>
      <c r="L280" s="157">
        <f t="shared" si="77"/>
        <v>0.26952984478652414</v>
      </c>
      <c r="M280" s="157">
        <f t="shared" si="77"/>
        <v>0</v>
      </c>
      <c r="N280" s="157">
        <f t="shared" si="77"/>
        <v>0</v>
      </c>
      <c r="O280" s="157">
        <f t="shared" si="77"/>
        <v>0</v>
      </c>
      <c r="P280" s="157">
        <f t="shared" si="77"/>
        <v>0</v>
      </c>
      <c r="Q280" s="157">
        <f t="shared" si="77"/>
        <v>0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1.7886995679994393</v>
      </c>
      <c r="D285" s="162">
        <f>RES_hhdet_in_fec!D$171</f>
        <v>0</v>
      </c>
      <c r="E285" s="162">
        <f>RES_hhdet_in_fec!E$171</f>
        <v>0.61357767850266265</v>
      </c>
      <c r="F285" s="162">
        <f>RES_hhdet_in_fec!F$171</f>
        <v>0</v>
      </c>
      <c r="G285" s="162">
        <f>RES_hhdet_in_fec!G$171</f>
        <v>0</v>
      </c>
      <c r="H285" s="162">
        <f>RES_hhdet_in_fec!H$171</f>
        <v>0</v>
      </c>
      <c r="I285" s="162">
        <f>RES_hhdet_in_fec!I$171</f>
        <v>1.2617267131405758</v>
      </c>
      <c r="J285" s="162">
        <f>RES_hhdet_in_fec!J$171</f>
        <v>1.7637143150990311</v>
      </c>
      <c r="K285" s="162">
        <f>RES_hhdet_in_fec!K$171</f>
        <v>1.8890268596579536</v>
      </c>
      <c r="L285" s="162">
        <f>RES_hhdet_in_fec!L$171</f>
        <v>0.25557000281010145</v>
      </c>
      <c r="M285" s="162">
        <f>RES_hhdet_in_fec!M$171</f>
        <v>0</v>
      </c>
      <c r="N285" s="162">
        <f>RES_hhdet_in_fec!N$171</f>
        <v>0</v>
      </c>
      <c r="O285" s="162">
        <f>RES_hhdet_in_fec!O$171</f>
        <v>0</v>
      </c>
      <c r="P285" s="162">
        <f>RES_hhdet_in_fec!P$171</f>
        <v>0</v>
      </c>
      <c r="Q285" s="162">
        <f>RES_hhdet_in_fec!Q$171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1.0720519784732079E-2</v>
      </c>
      <c r="D286" s="160">
        <f t="shared" ref="D286:Q286" si="79">SUM(D287:D288)</f>
        <v>0</v>
      </c>
      <c r="E286" s="160">
        <f t="shared" si="79"/>
        <v>3.4558017179982994E-3</v>
      </c>
      <c r="F286" s="160">
        <f t="shared" si="79"/>
        <v>0</v>
      </c>
      <c r="G286" s="160">
        <f t="shared" si="79"/>
        <v>0</v>
      </c>
      <c r="H286" s="160">
        <f t="shared" si="79"/>
        <v>0</v>
      </c>
      <c r="I286" s="160">
        <f t="shared" si="79"/>
        <v>3.2418988530521817E-2</v>
      </c>
      <c r="J286" s="160">
        <f t="shared" si="79"/>
        <v>4.3644899557197643E-2</v>
      </c>
      <c r="K286" s="160">
        <f t="shared" si="79"/>
        <v>5.3513244063473048E-2</v>
      </c>
      <c r="L286" s="160">
        <f t="shared" si="79"/>
        <v>1.39598419764227E-2</v>
      </c>
      <c r="M286" s="160">
        <f t="shared" si="79"/>
        <v>0</v>
      </c>
      <c r="N286" s="160">
        <f t="shared" si="79"/>
        <v>0</v>
      </c>
      <c r="O286" s="160">
        <f t="shared" si="79"/>
        <v>0</v>
      </c>
      <c r="P286" s="160">
        <f t="shared" si="79"/>
        <v>0</v>
      </c>
      <c r="Q286" s="160">
        <f t="shared" si="79"/>
        <v>0</v>
      </c>
    </row>
    <row r="287" spans="1:17" ht="12" customHeight="1" x14ac:dyDescent="0.25">
      <c r="A287" s="148" t="s">
        <v>60</v>
      </c>
      <c r="B287" s="156"/>
      <c r="C287" s="156">
        <f>RES_hhdet_in_fec!C$173</f>
        <v>5.7031074723408667E-3</v>
      </c>
      <c r="D287" s="156">
        <f>RES_hhdet_in_fec!D$173</f>
        <v>0</v>
      </c>
      <c r="E287" s="156">
        <f>RES_hhdet_in_fec!E$173</f>
        <v>1.9107807927792675E-3</v>
      </c>
      <c r="F287" s="156">
        <f>RES_hhdet_in_fec!F$173</f>
        <v>0</v>
      </c>
      <c r="G287" s="156">
        <f>RES_hhdet_in_fec!G$173</f>
        <v>0</v>
      </c>
      <c r="H287" s="156">
        <f>RES_hhdet_in_fec!H$173</f>
        <v>0</v>
      </c>
      <c r="I287" s="156">
        <f>RES_hhdet_in_fec!I$173</f>
        <v>1.705575430272532E-2</v>
      </c>
      <c r="J287" s="156">
        <f>RES_hhdet_in_fec!J$173</f>
        <v>2.244555478350287E-2</v>
      </c>
      <c r="K287" s="156">
        <f>RES_hhdet_in_fec!K$173</f>
        <v>2.7203432276846448E-2</v>
      </c>
      <c r="L287" s="156">
        <f>RES_hhdet_in_fec!L$173</f>
        <v>7.5307335278168358E-3</v>
      </c>
      <c r="M287" s="156">
        <f>RES_hhdet_in_fec!M$173</f>
        <v>0</v>
      </c>
      <c r="N287" s="156">
        <f>RES_hhdet_in_fec!N$173</f>
        <v>0</v>
      </c>
      <c r="O287" s="156">
        <f>RES_hhdet_in_fec!O$173</f>
        <v>0</v>
      </c>
      <c r="P287" s="156">
        <f>RES_hhdet_in_fec!P$173</f>
        <v>0</v>
      </c>
      <c r="Q287" s="156">
        <f>RES_hhdet_in_fec!Q$173</f>
        <v>0</v>
      </c>
    </row>
    <row r="288" spans="1:17" ht="12" customHeight="1" x14ac:dyDescent="0.25">
      <c r="A288" s="159" t="s">
        <v>59</v>
      </c>
      <c r="B288" s="57"/>
      <c r="C288" s="57">
        <f>RES_hhdet_in_fec!C$174</f>
        <v>5.0174123123912116E-3</v>
      </c>
      <c r="D288" s="57">
        <f>RES_hhdet_in_fec!D$174</f>
        <v>0</v>
      </c>
      <c r="E288" s="57">
        <f>RES_hhdet_in_fec!E$174</f>
        <v>1.5450209252190316E-3</v>
      </c>
      <c r="F288" s="57">
        <f>RES_hhdet_in_fec!F$174</f>
        <v>0</v>
      </c>
      <c r="G288" s="57">
        <f>RES_hhdet_in_fec!G$174</f>
        <v>0</v>
      </c>
      <c r="H288" s="57">
        <f>RES_hhdet_in_fec!H$174</f>
        <v>0</v>
      </c>
      <c r="I288" s="57">
        <f>RES_hhdet_in_fec!I$174</f>
        <v>1.53632342277965E-2</v>
      </c>
      <c r="J288" s="57">
        <f>RES_hhdet_in_fec!J$174</f>
        <v>2.1199344773694773E-2</v>
      </c>
      <c r="K288" s="57">
        <f>RES_hhdet_in_fec!K$174</f>
        <v>2.6309811786626596E-2</v>
      </c>
      <c r="L288" s="57">
        <f>RES_hhdet_in_fec!L$174</f>
        <v>6.4291084486058636E-3</v>
      </c>
      <c r="M288" s="57">
        <f>RES_hhdet_in_fec!M$174</f>
        <v>0</v>
      </c>
      <c r="N288" s="57">
        <f>RES_hhdet_in_fec!N$174</f>
        <v>0</v>
      </c>
      <c r="O288" s="57">
        <f>RES_hhdet_in_fec!O$174</f>
        <v>0</v>
      </c>
      <c r="P288" s="57">
        <f>RES_hhdet_in_fec!P$174</f>
        <v>0</v>
      </c>
      <c r="Q288" s="57">
        <f>RES_hhdet_in_fec!Q$174</f>
        <v>0</v>
      </c>
    </row>
    <row r="289" spans="1:17" ht="12" customHeight="1" x14ac:dyDescent="0.25">
      <c r="A289" s="158" t="s">
        <v>62</v>
      </c>
      <c r="B289" s="157"/>
      <c r="C289" s="157">
        <f>SUM(C290:C291)</f>
        <v>0.67614881175574881</v>
      </c>
      <c r="D289" s="157">
        <f t="shared" ref="D289:Q289" si="80">SUM(D290:D291)</f>
        <v>0</v>
      </c>
      <c r="E289" s="157">
        <f t="shared" si="80"/>
        <v>0.21047623440802482</v>
      </c>
      <c r="F289" s="157">
        <f t="shared" si="80"/>
        <v>0</v>
      </c>
      <c r="G289" s="157">
        <f t="shared" si="80"/>
        <v>0</v>
      </c>
      <c r="H289" s="157">
        <f t="shared" si="80"/>
        <v>0</v>
      </c>
      <c r="I289" s="157">
        <f t="shared" si="80"/>
        <v>0.50662150321217347</v>
      </c>
      <c r="J289" s="157">
        <f t="shared" si="80"/>
        <v>0.70749677470891226</v>
      </c>
      <c r="K289" s="157">
        <f t="shared" si="80"/>
        <v>0.8194584193003781</v>
      </c>
      <c r="L289" s="157">
        <f t="shared" si="80"/>
        <v>0.1026913231561558</v>
      </c>
      <c r="M289" s="157">
        <f t="shared" si="80"/>
        <v>0</v>
      </c>
      <c r="N289" s="157">
        <f t="shared" si="80"/>
        <v>0</v>
      </c>
      <c r="O289" s="157">
        <f t="shared" si="80"/>
        <v>0</v>
      </c>
      <c r="P289" s="157">
        <f t="shared" si="80"/>
        <v>0</v>
      </c>
      <c r="Q289" s="157">
        <f t="shared" si="80"/>
        <v>0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0.67614881175574881</v>
      </c>
      <c r="D291" s="57">
        <f>RES_hhdet_in_fec!D$177</f>
        <v>0</v>
      </c>
      <c r="E291" s="57">
        <f>RES_hhdet_in_fec!E$177</f>
        <v>0.21047623440802482</v>
      </c>
      <c r="F291" s="57">
        <f>RES_hhdet_in_fec!F$177</f>
        <v>0</v>
      </c>
      <c r="G291" s="57">
        <f>RES_hhdet_in_fec!G$177</f>
        <v>0</v>
      </c>
      <c r="H291" s="57">
        <f>RES_hhdet_in_fec!H$177</f>
        <v>0</v>
      </c>
      <c r="I291" s="57">
        <f>RES_hhdet_in_fec!I$177</f>
        <v>0.50662150321217347</v>
      </c>
      <c r="J291" s="57">
        <f>RES_hhdet_in_fec!J$177</f>
        <v>0.70749677470891226</v>
      </c>
      <c r="K291" s="57">
        <f>RES_hhdet_in_fec!K$177</f>
        <v>0.8194584193003781</v>
      </c>
      <c r="L291" s="57">
        <f>RES_hhdet_in_fec!L$177</f>
        <v>0.1026913231561558</v>
      </c>
      <c r="M291" s="57">
        <f>RES_hhdet_in_fec!M$177</f>
        <v>0</v>
      </c>
      <c r="N291" s="57">
        <f>RES_hhdet_in_fec!N$177</f>
        <v>0</v>
      </c>
      <c r="O291" s="57">
        <f>RES_hhdet_in_fec!O$177</f>
        <v>0</v>
      </c>
      <c r="P291" s="57">
        <f>RES_hhdet_in_fec!P$177</f>
        <v>0</v>
      </c>
      <c r="Q291" s="57">
        <f>RES_hhdet_in_fec!Q$177</f>
        <v>0</v>
      </c>
    </row>
    <row r="293" spans="1:17" ht="12" customHeight="1" x14ac:dyDescent="0.25">
      <c r="A293" s="152" t="s">
        <v>192</v>
      </c>
      <c r="B293" s="168"/>
      <c r="C293" s="168">
        <f>SUM(C294,C296,C298,C307)</f>
        <v>6.99975020491443</v>
      </c>
      <c r="D293" s="168">
        <f t="shared" ref="D293:Q293" si="81">SUM(D294,D296,D298,D307)</f>
        <v>0</v>
      </c>
      <c r="E293" s="168">
        <f t="shared" si="81"/>
        <v>2.4125857647352391</v>
      </c>
      <c r="F293" s="168">
        <f t="shared" si="81"/>
        <v>0</v>
      </c>
      <c r="G293" s="168">
        <f t="shared" si="81"/>
        <v>0</v>
      </c>
      <c r="H293" s="168">
        <f t="shared" si="81"/>
        <v>0</v>
      </c>
      <c r="I293" s="168">
        <f t="shared" si="81"/>
        <v>4.7265677124817573</v>
      </c>
      <c r="J293" s="168">
        <f t="shared" si="81"/>
        <v>7.014336616374484</v>
      </c>
      <c r="K293" s="168">
        <f t="shared" si="81"/>
        <v>8.5168202569963167</v>
      </c>
      <c r="L293" s="168">
        <f t="shared" si="81"/>
        <v>1.2883801987752572</v>
      </c>
      <c r="M293" s="168">
        <f t="shared" si="81"/>
        <v>0</v>
      </c>
      <c r="N293" s="168">
        <f t="shared" si="81"/>
        <v>0</v>
      </c>
      <c r="O293" s="168">
        <f t="shared" si="81"/>
        <v>0</v>
      </c>
      <c r="P293" s="168">
        <f t="shared" si="81"/>
        <v>0</v>
      </c>
      <c r="Q293" s="168">
        <f t="shared" si="81"/>
        <v>0</v>
      </c>
    </row>
    <row r="294" spans="1:17" ht="12" customHeight="1" x14ac:dyDescent="0.25">
      <c r="A294" s="158" t="s">
        <v>65</v>
      </c>
      <c r="B294" s="157"/>
      <c r="C294" s="157">
        <f>C295</f>
        <v>4.6573220811430343</v>
      </c>
      <c r="D294" s="157">
        <f t="shared" ref="D294:Q294" si="82">D295</f>
        <v>0</v>
      </c>
      <c r="E294" s="157">
        <f t="shared" si="82"/>
        <v>1.5890533694376665</v>
      </c>
      <c r="F294" s="157">
        <f t="shared" si="82"/>
        <v>0</v>
      </c>
      <c r="G294" s="157">
        <f t="shared" si="82"/>
        <v>0</v>
      </c>
      <c r="H294" s="157">
        <f t="shared" si="82"/>
        <v>0</v>
      </c>
      <c r="I294" s="157">
        <f t="shared" si="82"/>
        <v>3.2900800397047618</v>
      </c>
      <c r="J294" s="157">
        <f t="shared" si="82"/>
        <v>5.0374347383757607</v>
      </c>
      <c r="K294" s="157">
        <f t="shared" si="82"/>
        <v>5.7344044443867421</v>
      </c>
      <c r="L294" s="157">
        <f t="shared" si="82"/>
        <v>0.80362801329931055</v>
      </c>
      <c r="M294" s="157">
        <f t="shared" si="82"/>
        <v>0</v>
      </c>
      <c r="N294" s="157">
        <f t="shared" si="82"/>
        <v>0</v>
      </c>
      <c r="O294" s="157">
        <f t="shared" si="82"/>
        <v>0</v>
      </c>
      <c r="P294" s="157">
        <f t="shared" si="82"/>
        <v>0</v>
      </c>
      <c r="Q294" s="157">
        <f t="shared" si="82"/>
        <v>0</v>
      </c>
    </row>
    <row r="295" spans="1:17" ht="12" customHeight="1" x14ac:dyDescent="0.25">
      <c r="A295" s="23" t="s">
        <v>60</v>
      </c>
      <c r="B295" s="57"/>
      <c r="C295" s="57">
        <f>RES_hhdet_in_tes!C$163</f>
        <v>4.6573220811430343</v>
      </c>
      <c r="D295" s="57">
        <f>RES_hhdet_in_tes!D$163</f>
        <v>0</v>
      </c>
      <c r="E295" s="57">
        <f>RES_hhdet_in_tes!E$163</f>
        <v>1.5890533694376665</v>
      </c>
      <c r="F295" s="57">
        <f>RES_hhdet_in_tes!F$163</f>
        <v>0</v>
      </c>
      <c r="G295" s="57">
        <f>RES_hhdet_in_tes!G$163</f>
        <v>0</v>
      </c>
      <c r="H295" s="57">
        <f>RES_hhdet_in_tes!H$163</f>
        <v>0</v>
      </c>
      <c r="I295" s="57">
        <f>RES_hhdet_in_tes!I$163</f>
        <v>3.2900800397047618</v>
      </c>
      <c r="J295" s="57">
        <f>RES_hhdet_in_tes!J$163</f>
        <v>5.0374347383757607</v>
      </c>
      <c r="K295" s="57">
        <f>RES_hhdet_in_tes!K$163</f>
        <v>5.7344044443867421</v>
      </c>
      <c r="L295" s="57">
        <f>RES_hhdet_in_tes!L$163</f>
        <v>0.80362801329931055</v>
      </c>
      <c r="M295" s="57">
        <f>RES_hhdet_in_tes!M$163</f>
        <v>0</v>
      </c>
      <c r="N295" s="57">
        <f>RES_hhdet_in_tes!N$163</f>
        <v>0</v>
      </c>
      <c r="O295" s="57">
        <f>RES_hhdet_in_tes!O$163</f>
        <v>0</v>
      </c>
      <c r="P295" s="57">
        <f>RES_hhdet_in_tes!P$163</f>
        <v>0</v>
      </c>
      <c r="Q295" s="57">
        <f>RES_hhdet_in_tes!Q$163</f>
        <v>0</v>
      </c>
    </row>
    <row r="296" spans="1:17" ht="12" customHeight="1" x14ac:dyDescent="0.25">
      <c r="A296" s="158" t="s">
        <v>112</v>
      </c>
      <c r="B296" s="157"/>
      <c r="C296" s="157">
        <f>C297</f>
        <v>0.51693027844809791</v>
      </c>
      <c r="D296" s="157">
        <f t="shared" ref="D296:Q296" si="83">D297</f>
        <v>0</v>
      </c>
      <c r="E296" s="157">
        <f t="shared" si="83"/>
        <v>0.20936490249774273</v>
      </c>
      <c r="F296" s="157">
        <f t="shared" si="83"/>
        <v>0</v>
      </c>
      <c r="G296" s="157">
        <f t="shared" si="83"/>
        <v>0</v>
      </c>
      <c r="H296" s="157">
        <f t="shared" si="83"/>
        <v>0</v>
      </c>
      <c r="I296" s="157">
        <f t="shared" si="83"/>
        <v>6.3704930775984353E-2</v>
      </c>
      <c r="J296" s="157">
        <f t="shared" si="83"/>
        <v>5.4667160748037694E-2</v>
      </c>
      <c r="K296" s="157">
        <f t="shared" si="83"/>
        <v>0.65884238126995831</v>
      </c>
      <c r="L296" s="157">
        <f t="shared" si="83"/>
        <v>0.19671818914758193</v>
      </c>
      <c r="M296" s="157">
        <f t="shared" si="83"/>
        <v>0</v>
      </c>
      <c r="N296" s="157">
        <f t="shared" si="83"/>
        <v>0</v>
      </c>
      <c r="O296" s="157">
        <f t="shared" si="83"/>
        <v>0</v>
      </c>
      <c r="P296" s="157">
        <f t="shared" si="83"/>
        <v>0</v>
      </c>
      <c r="Q296" s="157">
        <f t="shared" si="83"/>
        <v>0</v>
      </c>
    </row>
    <row r="297" spans="1:17" ht="12" customHeight="1" x14ac:dyDescent="0.25">
      <c r="A297" s="23" t="s">
        <v>60</v>
      </c>
      <c r="B297" s="156"/>
      <c r="C297" s="156">
        <f>RES_hhdet_in_tes!C$165</f>
        <v>0.51693027844809791</v>
      </c>
      <c r="D297" s="156">
        <f>RES_hhdet_in_tes!D$165</f>
        <v>0</v>
      </c>
      <c r="E297" s="156">
        <f>RES_hhdet_in_tes!E$165</f>
        <v>0.20936490249774273</v>
      </c>
      <c r="F297" s="156">
        <f>RES_hhdet_in_tes!F$165</f>
        <v>0</v>
      </c>
      <c r="G297" s="156">
        <f>RES_hhdet_in_tes!G$165</f>
        <v>0</v>
      </c>
      <c r="H297" s="156">
        <f>RES_hhdet_in_tes!H$165</f>
        <v>0</v>
      </c>
      <c r="I297" s="156">
        <f>RES_hhdet_in_tes!I$165</f>
        <v>6.3704930775984353E-2</v>
      </c>
      <c r="J297" s="156">
        <f>RES_hhdet_in_tes!J$165</f>
        <v>5.4667160748037694E-2</v>
      </c>
      <c r="K297" s="156">
        <f>RES_hhdet_in_tes!K$165</f>
        <v>0.65884238126995831</v>
      </c>
      <c r="L297" s="156">
        <f>RES_hhdet_in_tes!L$165</f>
        <v>0.19671818914758193</v>
      </c>
      <c r="M297" s="156">
        <f>RES_hhdet_in_tes!M$165</f>
        <v>0</v>
      </c>
      <c r="N297" s="156">
        <f>RES_hhdet_in_tes!N$165</f>
        <v>0</v>
      </c>
      <c r="O297" s="156">
        <f>RES_hhdet_in_tes!O$165</f>
        <v>0</v>
      </c>
      <c r="P297" s="156">
        <f>RES_hhdet_in_tes!P$165</f>
        <v>0</v>
      </c>
      <c r="Q297" s="156">
        <f>RES_hhdet_in_tes!Q$165</f>
        <v>0</v>
      </c>
    </row>
    <row r="298" spans="1:17" ht="12" customHeight="1" x14ac:dyDescent="0.25">
      <c r="A298" s="158" t="s">
        <v>63</v>
      </c>
      <c r="B298" s="157"/>
      <c r="C298" s="157">
        <f>SUM(C299:C300,C303:C304)</f>
        <v>1.2628961418817122</v>
      </c>
      <c r="D298" s="157">
        <f t="shared" ref="D298:Q298" si="84">SUM(D299:D300,D303:D304)</f>
        <v>0</v>
      </c>
      <c r="E298" s="157">
        <f t="shared" si="84"/>
        <v>0.43793688687064986</v>
      </c>
      <c r="F298" s="157">
        <f t="shared" si="84"/>
        <v>0</v>
      </c>
      <c r="G298" s="157">
        <f t="shared" si="84"/>
        <v>0</v>
      </c>
      <c r="H298" s="157">
        <f t="shared" si="84"/>
        <v>0</v>
      </c>
      <c r="I298" s="157">
        <f t="shared" si="84"/>
        <v>0.94213298362748432</v>
      </c>
      <c r="J298" s="157">
        <f t="shared" si="84"/>
        <v>1.3224826790817181</v>
      </c>
      <c r="K298" s="157">
        <f t="shared" si="84"/>
        <v>1.4301742558476964</v>
      </c>
      <c r="L298" s="157">
        <f t="shared" si="84"/>
        <v>0.20031070509839036</v>
      </c>
      <c r="M298" s="157">
        <f t="shared" si="84"/>
        <v>0</v>
      </c>
      <c r="N298" s="157">
        <f t="shared" si="84"/>
        <v>0</v>
      </c>
      <c r="O298" s="157">
        <f t="shared" si="84"/>
        <v>0</v>
      </c>
      <c r="P298" s="157">
        <f t="shared" si="84"/>
        <v>0</v>
      </c>
      <c r="Q298" s="157">
        <f t="shared" si="84"/>
        <v>0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1.2538855966879761</v>
      </c>
      <c r="D303" s="162">
        <f>RES_hhdet_in_tes!D$171</f>
        <v>0</v>
      </c>
      <c r="E303" s="162">
        <f>RES_hhdet_in_tes!E$171</f>
        <v>0.43505385397310969</v>
      </c>
      <c r="F303" s="162">
        <f>RES_hhdet_in_tes!F$171</f>
        <v>0</v>
      </c>
      <c r="G303" s="162">
        <f>RES_hhdet_in_tes!G$171</f>
        <v>0</v>
      </c>
      <c r="H303" s="162">
        <f>RES_hhdet_in_tes!H$171</f>
        <v>0</v>
      </c>
      <c r="I303" s="162">
        <f>RES_hhdet_in_tes!I$171</f>
        <v>0.91438027130037236</v>
      </c>
      <c r="J303" s="162">
        <f>RES_hhdet_in_tes!J$171</f>
        <v>1.284930981655017</v>
      </c>
      <c r="K303" s="162">
        <f>RES_hhdet_in_tes!K$171</f>
        <v>1.3839347342180299</v>
      </c>
      <c r="L303" s="162">
        <f>RES_hhdet_in_tes!L$171</f>
        <v>0.18841524700431753</v>
      </c>
      <c r="M303" s="162">
        <f>RES_hhdet_in_tes!M$171</f>
        <v>0</v>
      </c>
      <c r="N303" s="162">
        <f>RES_hhdet_in_tes!N$171</f>
        <v>0</v>
      </c>
      <c r="O303" s="162">
        <f>RES_hhdet_in_tes!O$171</f>
        <v>0</v>
      </c>
      <c r="P303" s="162">
        <f>RES_hhdet_in_tes!P$171</f>
        <v>0</v>
      </c>
      <c r="Q303" s="162">
        <f>RES_hhdet_in_tes!Q$171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9.0105451937360082E-3</v>
      </c>
      <c r="D304" s="160">
        <f t="shared" ref="D304:Q304" si="86">SUM(D305:D306)</f>
        <v>0</v>
      </c>
      <c r="E304" s="160">
        <f t="shared" si="86"/>
        <v>2.8830328975401704E-3</v>
      </c>
      <c r="F304" s="160">
        <f t="shared" si="86"/>
        <v>0</v>
      </c>
      <c r="G304" s="160">
        <f t="shared" si="86"/>
        <v>0</v>
      </c>
      <c r="H304" s="160">
        <f t="shared" si="86"/>
        <v>0</v>
      </c>
      <c r="I304" s="160">
        <f t="shared" si="86"/>
        <v>2.7752712327111954E-2</v>
      </c>
      <c r="J304" s="160">
        <f t="shared" si="86"/>
        <v>3.7551697426701156E-2</v>
      </c>
      <c r="K304" s="160">
        <f t="shared" si="86"/>
        <v>4.6239521629666554E-2</v>
      </c>
      <c r="L304" s="160">
        <f t="shared" si="86"/>
        <v>1.1895458094072827E-2</v>
      </c>
      <c r="M304" s="160">
        <f t="shared" si="86"/>
        <v>0</v>
      </c>
      <c r="N304" s="160">
        <f t="shared" si="86"/>
        <v>0</v>
      </c>
      <c r="O304" s="160">
        <f t="shared" si="86"/>
        <v>0</v>
      </c>
      <c r="P304" s="160">
        <f t="shared" si="86"/>
        <v>0</v>
      </c>
      <c r="Q304" s="160">
        <f t="shared" si="86"/>
        <v>0</v>
      </c>
    </row>
    <row r="305" spans="1:17" ht="12" customHeight="1" x14ac:dyDescent="0.25">
      <c r="A305" s="148" t="s">
        <v>60</v>
      </c>
      <c r="B305" s="156"/>
      <c r="C305" s="156">
        <f>RES_hhdet_in_tes!C$173</f>
        <v>3.9931328813447974E-3</v>
      </c>
      <c r="D305" s="156">
        <f>RES_hhdet_in_tes!D$173</f>
        <v>0</v>
      </c>
      <c r="E305" s="156">
        <f>RES_hhdet_in_tes!E$173</f>
        <v>1.340484560821387E-3</v>
      </c>
      <c r="F305" s="156">
        <f>RES_hhdet_in_tes!F$173</f>
        <v>0</v>
      </c>
      <c r="G305" s="156">
        <f>RES_hhdet_in_tes!G$173</f>
        <v>0</v>
      </c>
      <c r="H305" s="156">
        <f>RES_hhdet_in_tes!H$173</f>
        <v>0</v>
      </c>
      <c r="I305" s="156">
        <f>RES_hhdet_in_tes!I$173</f>
        <v>1.2366093088213386E-2</v>
      </c>
      <c r="J305" s="156">
        <f>RES_hhdet_in_tes!J$173</f>
        <v>1.6352352653006382E-2</v>
      </c>
      <c r="K305" s="156">
        <f>RES_hhdet_in_tes!K$173</f>
        <v>1.9929709843039958E-2</v>
      </c>
      <c r="L305" s="156">
        <f>RES_hhdet_in_tes!L$173</f>
        <v>5.4979567638649271E-3</v>
      </c>
      <c r="M305" s="156">
        <f>RES_hhdet_in_tes!M$173</f>
        <v>0</v>
      </c>
      <c r="N305" s="156">
        <f>RES_hhdet_in_tes!N$173</f>
        <v>0</v>
      </c>
      <c r="O305" s="156">
        <f>RES_hhdet_in_tes!O$173</f>
        <v>0</v>
      </c>
      <c r="P305" s="156">
        <f>RES_hhdet_in_tes!P$173</f>
        <v>0</v>
      </c>
      <c r="Q305" s="156">
        <f>RES_hhdet_in_tes!Q$173</f>
        <v>0</v>
      </c>
    </row>
    <row r="306" spans="1:17" ht="12" customHeight="1" x14ac:dyDescent="0.25">
      <c r="A306" s="159" t="s">
        <v>59</v>
      </c>
      <c r="B306" s="57"/>
      <c r="C306" s="57">
        <f>RES_hhdet_in_tes!C$174</f>
        <v>5.0174123123912107E-3</v>
      </c>
      <c r="D306" s="57">
        <f>RES_hhdet_in_tes!D$174</f>
        <v>0</v>
      </c>
      <c r="E306" s="57">
        <f>RES_hhdet_in_tes!E$174</f>
        <v>1.5425483367187836E-3</v>
      </c>
      <c r="F306" s="57">
        <f>RES_hhdet_in_tes!F$174</f>
        <v>0</v>
      </c>
      <c r="G306" s="57">
        <f>RES_hhdet_in_tes!G$174</f>
        <v>0</v>
      </c>
      <c r="H306" s="57">
        <f>RES_hhdet_in_tes!H$174</f>
        <v>0</v>
      </c>
      <c r="I306" s="57">
        <f>RES_hhdet_in_tes!I$174</f>
        <v>1.5386619238898567E-2</v>
      </c>
      <c r="J306" s="57">
        <f>RES_hhdet_in_tes!J$174</f>
        <v>2.1199344773694773E-2</v>
      </c>
      <c r="K306" s="57">
        <f>RES_hhdet_in_tes!K$174</f>
        <v>2.6309811786626596E-2</v>
      </c>
      <c r="L306" s="57">
        <f>RES_hhdet_in_tes!L$174</f>
        <v>6.3975013302079E-3</v>
      </c>
      <c r="M306" s="57">
        <f>RES_hhdet_in_tes!M$174</f>
        <v>0</v>
      </c>
      <c r="N306" s="57">
        <f>RES_hhdet_in_tes!N$174</f>
        <v>0</v>
      </c>
      <c r="O306" s="57">
        <f>RES_hhdet_in_tes!O$174</f>
        <v>0</v>
      </c>
      <c r="P306" s="57">
        <f>RES_hhdet_in_tes!P$174</f>
        <v>0</v>
      </c>
      <c r="Q306" s="57">
        <f>RES_hhdet_in_tes!Q$174</f>
        <v>0</v>
      </c>
    </row>
    <row r="307" spans="1:17" ht="12" customHeight="1" x14ac:dyDescent="0.25">
      <c r="A307" s="158" t="s">
        <v>62</v>
      </c>
      <c r="B307" s="157"/>
      <c r="C307" s="157">
        <f>SUM(C308:C309)</f>
        <v>0.56260170344158567</v>
      </c>
      <c r="D307" s="157">
        <f t="shared" ref="D307:Q307" si="87">SUM(D308:D309)</f>
        <v>0</v>
      </c>
      <c r="E307" s="157">
        <f t="shared" si="87"/>
        <v>0.17623060592918013</v>
      </c>
      <c r="F307" s="157">
        <f t="shared" si="87"/>
        <v>0</v>
      </c>
      <c r="G307" s="157">
        <f t="shared" si="87"/>
        <v>0</v>
      </c>
      <c r="H307" s="157">
        <f t="shared" si="87"/>
        <v>0</v>
      </c>
      <c r="I307" s="157">
        <f t="shared" si="87"/>
        <v>0.43064975837352731</v>
      </c>
      <c r="J307" s="157">
        <f t="shared" si="87"/>
        <v>0.59975203816896761</v>
      </c>
      <c r="K307" s="157">
        <f t="shared" si="87"/>
        <v>0.69339917549191954</v>
      </c>
      <c r="L307" s="157">
        <f t="shared" si="87"/>
        <v>8.7723291229974451E-2</v>
      </c>
      <c r="M307" s="157">
        <f t="shared" si="87"/>
        <v>0</v>
      </c>
      <c r="N307" s="157">
        <f t="shared" si="87"/>
        <v>0</v>
      </c>
      <c r="O307" s="157">
        <f t="shared" si="87"/>
        <v>0</v>
      </c>
      <c r="P307" s="157">
        <f t="shared" si="87"/>
        <v>0</v>
      </c>
      <c r="Q307" s="157">
        <f t="shared" si="87"/>
        <v>0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0.56260170344158567</v>
      </c>
      <c r="D309" s="57">
        <f>RES_hhdet_in_tes!D$177</f>
        <v>0</v>
      </c>
      <c r="E309" s="57">
        <f>RES_hhdet_in_tes!E$177</f>
        <v>0.17623060592918013</v>
      </c>
      <c r="F309" s="57">
        <f>RES_hhdet_in_tes!F$177</f>
        <v>0</v>
      </c>
      <c r="G309" s="57">
        <f>RES_hhdet_in_tes!G$177</f>
        <v>0</v>
      </c>
      <c r="H309" s="57">
        <f>RES_hhdet_in_tes!H$177</f>
        <v>0</v>
      </c>
      <c r="I309" s="57">
        <f>RES_hhdet_in_tes!I$177</f>
        <v>0.43064975837352731</v>
      </c>
      <c r="J309" s="57">
        <f>RES_hhdet_in_tes!J$177</f>
        <v>0.59975203816896761</v>
      </c>
      <c r="K309" s="57">
        <f>RES_hhdet_in_tes!K$177</f>
        <v>0.69339917549191954</v>
      </c>
      <c r="L309" s="57">
        <f>RES_hhdet_in_tes!L$177</f>
        <v>8.7723291229974451E-2</v>
      </c>
      <c r="M309" s="57">
        <f>RES_hhdet_in_tes!M$177</f>
        <v>0</v>
      </c>
      <c r="N309" s="57">
        <f>RES_hhdet_in_tes!N$177</f>
        <v>0</v>
      </c>
      <c r="O309" s="57">
        <f>RES_hhdet_in_tes!O$177</f>
        <v>0</v>
      </c>
      <c r="P309" s="57">
        <f>RES_hhdet_in_tes!P$177</f>
        <v>0</v>
      </c>
      <c r="Q309" s="57">
        <f>RES_hhdet_in_tes!Q$177</f>
        <v>0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0.76087652627880387</v>
      </c>
      <c r="D311" s="175" t="str">
        <f t="shared" si="88"/>
        <v/>
      </c>
      <c r="E311" s="175">
        <f t="shared" si="88"/>
        <v>0.77100063738479041</v>
      </c>
      <c r="F311" s="175" t="str">
        <f t="shared" si="88"/>
        <v/>
      </c>
      <c r="G311" s="175" t="str">
        <f t="shared" si="88"/>
        <v/>
      </c>
      <c r="H311" s="175" t="str">
        <f t="shared" si="88"/>
        <v/>
      </c>
      <c r="I311" s="175">
        <f t="shared" si="88"/>
        <v>0.75212286982298138</v>
      </c>
      <c r="J311" s="175">
        <f t="shared" si="88"/>
        <v>0.75243754215305769</v>
      </c>
      <c r="K311" s="175">
        <f t="shared" si="88"/>
        <v>0.80357130638580387</v>
      </c>
      <c r="L311" s="175">
        <f t="shared" si="88"/>
        <v>0.86324775106670737</v>
      </c>
      <c r="M311" s="175" t="str">
        <f t="shared" si="88"/>
        <v/>
      </c>
      <c r="N311" s="175" t="str">
        <f t="shared" si="88"/>
        <v/>
      </c>
      <c r="O311" s="175" t="str">
        <f t="shared" si="88"/>
        <v/>
      </c>
      <c r="P311" s="175" t="str">
        <f t="shared" si="88"/>
        <v/>
      </c>
      <c r="Q311" s="175" t="str">
        <f t="shared" si="88"/>
        <v/>
      </c>
    </row>
    <row r="312" spans="1:17" ht="12" customHeight="1" x14ac:dyDescent="0.25">
      <c r="A312" s="158" t="s">
        <v>65</v>
      </c>
      <c r="B312" s="169"/>
      <c r="C312" s="169">
        <f t="shared" si="88"/>
        <v>0.72255958846341428</v>
      </c>
      <c r="D312" s="169" t="str">
        <f t="shared" si="88"/>
        <v/>
      </c>
      <c r="E312" s="169">
        <f t="shared" si="88"/>
        <v>0.7243732637548902</v>
      </c>
      <c r="F312" s="169" t="str">
        <f t="shared" si="88"/>
        <v/>
      </c>
      <c r="G312" s="169" t="str">
        <f t="shared" si="88"/>
        <v/>
      </c>
      <c r="H312" s="169" t="str">
        <f t="shared" si="88"/>
        <v/>
      </c>
      <c r="I312" s="169">
        <f t="shared" si="88"/>
        <v>0.73835007628680882</v>
      </c>
      <c r="J312" s="169">
        <f t="shared" si="88"/>
        <v>0.74247197203737014</v>
      </c>
      <c r="K312" s="169">
        <f t="shared" si="88"/>
        <v>0.75506140636634711</v>
      </c>
      <c r="L312" s="169">
        <f t="shared" si="88"/>
        <v>0.76560654082782575</v>
      </c>
      <c r="M312" s="169" t="str">
        <f t="shared" si="88"/>
        <v/>
      </c>
      <c r="N312" s="169" t="str">
        <f t="shared" si="88"/>
        <v/>
      </c>
      <c r="O312" s="169" t="str">
        <f t="shared" si="88"/>
        <v/>
      </c>
      <c r="P312" s="169" t="str">
        <f t="shared" si="88"/>
        <v/>
      </c>
      <c r="Q312" s="169" t="str">
        <f t="shared" si="88"/>
        <v/>
      </c>
    </row>
    <row r="313" spans="1:17" ht="12" customHeight="1" x14ac:dyDescent="0.25">
      <c r="A313" s="23" t="s">
        <v>60</v>
      </c>
      <c r="B313" s="65"/>
      <c r="C313" s="65">
        <f t="shared" si="88"/>
        <v>0.72255958846341428</v>
      </c>
      <c r="D313" s="65" t="str">
        <f t="shared" si="88"/>
        <v/>
      </c>
      <c r="E313" s="65">
        <f t="shared" si="88"/>
        <v>0.7243732637548902</v>
      </c>
      <c r="F313" s="65" t="str">
        <f t="shared" si="88"/>
        <v/>
      </c>
      <c r="G313" s="65" t="str">
        <f t="shared" si="88"/>
        <v/>
      </c>
      <c r="H313" s="65" t="str">
        <f t="shared" si="88"/>
        <v/>
      </c>
      <c r="I313" s="65">
        <f t="shared" si="88"/>
        <v>0.73835007628680882</v>
      </c>
      <c r="J313" s="65">
        <f t="shared" si="88"/>
        <v>0.74247197203737014</v>
      </c>
      <c r="K313" s="65">
        <f t="shared" si="88"/>
        <v>0.75506140636634711</v>
      </c>
      <c r="L313" s="65">
        <f t="shared" si="88"/>
        <v>0.76560654082782575</v>
      </c>
      <c r="M313" s="65" t="str">
        <f t="shared" si="88"/>
        <v/>
      </c>
      <c r="N313" s="65" t="str">
        <f t="shared" si="88"/>
        <v/>
      </c>
      <c r="O313" s="65" t="str">
        <f t="shared" si="88"/>
        <v/>
      </c>
      <c r="P313" s="65" t="str">
        <f t="shared" si="88"/>
        <v/>
      </c>
      <c r="Q313" s="65" t="str">
        <f t="shared" si="88"/>
        <v/>
      </c>
    </row>
    <row r="314" spans="1:17" ht="12" customHeight="1" x14ac:dyDescent="0.25">
      <c r="A314" s="158" t="s">
        <v>112</v>
      </c>
      <c r="B314" s="169"/>
      <c r="C314" s="169">
        <f t="shared" si="88"/>
        <v>1.8565916780131635</v>
      </c>
      <c r="D314" s="169" t="str">
        <f t="shared" si="88"/>
        <v/>
      </c>
      <c r="E314" s="169">
        <f t="shared" si="88"/>
        <v>1.9393181914700108</v>
      </c>
      <c r="F314" s="169" t="str">
        <f t="shared" si="88"/>
        <v/>
      </c>
      <c r="G314" s="169" t="str">
        <f t="shared" si="88"/>
        <v/>
      </c>
      <c r="H314" s="169" t="str">
        <f t="shared" si="88"/>
        <v/>
      </c>
      <c r="I314" s="169">
        <f t="shared" si="88"/>
        <v>2.3126658065614749</v>
      </c>
      <c r="J314" s="169">
        <f t="shared" si="88"/>
        <v>2.4172625331270581</v>
      </c>
      <c r="K314" s="169">
        <f t="shared" si="88"/>
        <v>2.7214460355976642</v>
      </c>
      <c r="L314" s="169">
        <f t="shared" si="88"/>
        <v>2.7864886222260608</v>
      </c>
      <c r="M314" s="169" t="str">
        <f t="shared" si="88"/>
        <v/>
      </c>
      <c r="N314" s="169" t="str">
        <f t="shared" si="88"/>
        <v/>
      </c>
      <c r="O314" s="169" t="str">
        <f t="shared" si="88"/>
        <v/>
      </c>
      <c r="P314" s="169" t="str">
        <f t="shared" si="88"/>
        <v/>
      </c>
      <c r="Q314" s="169" t="str">
        <f t="shared" si="88"/>
        <v/>
      </c>
    </row>
    <row r="315" spans="1:17" ht="12" customHeight="1" x14ac:dyDescent="0.25">
      <c r="A315" s="23" t="s">
        <v>60</v>
      </c>
      <c r="B315" s="73"/>
      <c r="C315" s="73">
        <f t="shared" si="88"/>
        <v>1.8565916780131635</v>
      </c>
      <c r="D315" s="73" t="str">
        <f t="shared" si="88"/>
        <v/>
      </c>
      <c r="E315" s="73">
        <f t="shared" si="88"/>
        <v>1.9393181914700108</v>
      </c>
      <c r="F315" s="73" t="str">
        <f t="shared" si="88"/>
        <v/>
      </c>
      <c r="G315" s="73" t="str">
        <f t="shared" si="88"/>
        <v/>
      </c>
      <c r="H315" s="73" t="str">
        <f t="shared" si="88"/>
        <v/>
      </c>
      <c r="I315" s="73">
        <f t="shared" si="88"/>
        <v>2.3126658065614749</v>
      </c>
      <c r="J315" s="73">
        <f t="shared" si="88"/>
        <v>2.4172625331270581</v>
      </c>
      <c r="K315" s="73">
        <f t="shared" si="88"/>
        <v>2.7214460355976642</v>
      </c>
      <c r="L315" s="73">
        <f t="shared" si="88"/>
        <v>2.7864886222260608</v>
      </c>
      <c r="M315" s="73" t="str">
        <f t="shared" si="88"/>
        <v/>
      </c>
      <c r="N315" s="73" t="str">
        <f t="shared" si="88"/>
        <v/>
      </c>
      <c r="O315" s="73" t="str">
        <f t="shared" si="88"/>
        <v/>
      </c>
      <c r="P315" s="73" t="str">
        <f t="shared" si="88"/>
        <v/>
      </c>
      <c r="Q315" s="73" t="str">
        <f t="shared" si="88"/>
        <v/>
      </c>
    </row>
    <row r="316" spans="1:17" ht="12" customHeight="1" x14ac:dyDescent="0.25">
      <c r="A316" s="158" t="s">
        <v>63</v>
      </c>
      <c r="B316" s="169"/>
      <c r="C316" s="169">
        <f t="shared" si="88"/>
        <v>0.70183508034350028</v>
      </c>
      <c r="D316" s="169" t="str">
        <f t="shared" si="88"/>
        <v/>
      </c>
      <c r="E316" s="169">
        <f t="shared" si="88"/>
        <v>0.70974574461346351</v>
      </c>
      <c r="F316" s="169" t="str">
        <f t="shared" si="88"/>
        <v/>
      </c>
      <c r="G316" s="169" t="str">
        <f t="shared" si="88"/>
        <v/>
      </c>
      <c r="H316" s="169" t="str">
        <f t="shared" si="88"/>
        <v/>
      </c>
      <c r="I316" s="169">
        <f t="shared" si="88"/>
        <v>0.72799606907547731</v>
      </c>
      <c r="J316" s="169">
        <f t="shared" si="88"/>
        <v>0.73172099290359538</v>
      </c>
      <c r="K316" s="169">
        <f t="shared" si="88"/>
        <v>0.73623924319906497</v>
      </c>
      <c r="L316" s="169">
        <f t="shared" si="88"/>
        <v>0.74318562108416064</v>
      </c>
      <c r="M316" s="169" t="str">
        <f t="shared" si="88"/>
        <v/>
      </c>
      <c r="N316" s="169" t="str">
        <f t="shared" si="88"/>
        <v/>
      </c>
      <c r="O316" s="169" t="str">
        <f t="shared" si="88"/>
        <v/>
      </c>
      <c r="P316" s="169" t="str">
        <f t="shared" si="88"/>
        <v/>
      </c>
      <c r="Q316" s="169" t="str">
        <f t="shared" si="88"/>
        <v/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0.70100402500257608</v>
      </c>
      <c r="D321" s="171" t="str">
        <f t="shared" si="88"/>
        <v/>
      </c>
      <c r="E321" s="171">
        <f t="shared" si="88"/>
        <v>0.70904446040929725</v>
      </c>
      <c r="F321" s="171" t="str">
        <f t="shared" si="88"/>
        <v/>
      </c>
      <c r="G321" s="171" t="str">
        <f t="shared" si="88"/>
        <v/>
      </c>
      <c r="H321" s="171" t="str">
        <f t="shared" si="88"/>
        <v/>
      </c>
      <c r="I321" s="171">
        <f t="shared" si="88"/>
        <v>0.72470548636033849</v>
      </c>
      <c r="J321" s="171">
        <f t="shared" si="88"/>
        <v>0.72853691250040642</v>
      </c>
      <c r="K321" s="171">
        <f t="shared" si="88"/>
        <v>0.73261781702173323</v>
      </c>
      <c r="L321" s="171">
        <f t="shared" si="88"/>
        <v>0.73723537556290386</v>
      </c>
      <c r="M321" s="171" t="str">
        <f t="shared" si="88"/>
        <v/>
      </c>
      <c r="N321" s="171" t="str">
        <f t="shared" si="88"/>
        <v/>
      </c>
      <c r="O321" s="171" t="str">
        <f t="shared" si="88"/>
        <v/>
      </c>
      <c r="P321" s="171" t="str">
        <f t="shared" si="88"/>
        <v/>
      </c>
      <c r="Q321" s="171" t="str">
        <f t="shared" si="88"/>
        <v/>
      </c>
    </row>
    <row r="322" spans="1:17" ht="12" customHeight="1" x14ac:dyDescent="0.25">
      <c r="A322" s="161" t="s">
        <v>141</v>
      </c>
      <c r="B322" s="170"/>
      <c r="C322" s="170">
        <f t="shared" si="88"/>
        <v>0.84049517884091984</v>
      </c>
      <c r="D322" s="170" t="str">
        <f t="shared" si="88"/>
        <v/>
      </c>
      <c r="E322" s="170">
        <f t="shared" si="88"/>
        <v>0.83425877200214682</v>
      </c>
      <c r="F322" s="170" t="str">
        <f t="shared" si="88"/>
        <v/>
      </c>
      <c r="G322" s="170" t="str">
        <f t="shared" si="88"/>
        <v/>
      </c>
      <c r="H322" s="170" t="str">
        <f t="shared" si="88"/>
        <v/>
      </c>
      <c r="I322" s="170">
        <f t="shared" si="88"/>
        <v>0.85606348578652725</v>
      </c>
      <c r="J322" s="170">
        <f t="shared" si="88"/>
        <v>0.86039142735312735</v>
      </c>
      <c r="K322" s="170">
        <f t="shared" si="88"/>
        <v>0.86407621961436321</v>
      </c>
      <c r="L322" s="170">
        <f t="shared" si="88"/>
        <v>0.85211982443379453</v>
      </c>
      <c r="M322" s="170" t="str">
        <f t="shared" si="88"/>
        <v/>
      </c>
      <c r="N322" s="170" t="str">
        <f t="shared" si="88"/>
        <v/>
      </c>
      <c r="O322" s="170" t="str">
        <f t="shared" si="88"/>
        <v/>
      </c>
      <c r="P322" s="170" t="str">
        <f t="shared" si="88"/>
        <v/>
      </c>
      <c r="Q322" s="170" t="str">
        <f t="shared" si="88"/>
        <v/>
      </c>
    </row>
    <row r="323" spans="1:17" ht="12" customHeight="1" x14ac:dyDescent="0.25">
      <c r="A323" s="148" t="s">
        <v>60</v>
      </c>
      <c r="B323" s="73"/>
      <c r="C323" s="73">
        <f t="shared" si="88"/>
        <v>0.70016791735222161</v>
      </c>
      <c r="D323" s="73" t="str">
        <f t="shared" si="88"/>
        <v/>
      </c>
      <c r="E323" s="73">
        <f t="shared" si="88"/>
        <v>0.70153759441533137</v>
      </c>
      <c r="F323" s="73" t="str">
        <f t="shared" si="88"/>
        <v/>
      </c>
      <c r="G323" s="73" t="str">
        <f t="shared" si="88"/>
        <v/>
      </c>
      <c r="H323" s="73" t="str">
        <f t="shared" si="88"/>
        <v/>
      </c>
      <c r="I323" s="73">
        <f t="shared" si="88"/>
        <v>0.7250393543859518</v>
      </c>
      <c r="J323" s="73">
        <f t="shared" si="88"/>
        <v>0.72853412672272666</v>
      </c>
      <c r="K323" s="73">
        <f t="shared" si="88"/>
        <v>0.7326174741561069</v>
      </c>
      <c r="L323" s="73">
        <f t="shared" si="88"/>
        <v>0.73006922148509323</v>
      </c>
      <c r="M323" s="73" t="str">
        <f t="shared" si="88"/>
        <v/>
      </c>
      <c r="N323" s="73" t="str">
        <f t="shared" si="88"/>
        <v/>
      </c>
      <c r="O323" s="73" t="str">
        <f t="shared" si="88"/>
        <v/>
      </c>
      <c r="P323" s="73" t="str">
        <f t="shared" si="88"/>
        <v/>
      </c>
      <c r="Q323" s="73" t="str">
        <f t="shared" si="88"/>
        <v/>
      </c>
    </row>
    <row r="324" spans="1:17" ht="12" customHeight="1" x14ac:dyDescent="0.25">
      <c r="A324" s="159" t="s">
        <v>59</v>
      </c>
      <c r="B324" s="65"/>
      <c r="C324" s="65">
        <f t="shared" si="88"/>
        <v>0.99999999999999978</v>
      </c>
      <c r="D324" s="65" t="str">
        <f t="shared" si="88"/>
        <v/>
      </c>
      <c r="E324" s="65">
        <f t="shared" si="88"/>
        <v>0.9983996407686857</v>
      </c>
      <c r="F324" s="65" t="str">
        <f t="shared" si="88"/>
        <v/>
      </c>
      <c r="G324" s="65" t="str">
        <f t="shared" si="88"/>
        <v/>
      </c>
      <c r="H324" s="65" t="str">
        <f t="shared" si="88"/>
        <v/>
      </c>
      <c r="I324" s="65">
        <f t="shared" si="88"/>
        <v>1.001522141155653</v>
      </c>
      <c r="J324" s="65">
        <f t="shared" si="88"/>
        <v>1</v>
      </c>
      <c r="K324" s="65">
        <f t="shared" si="88"/>
        <v>1</v>
      </c>
      <c r="L324" s="65">
        <f t="shared" si="88"/>
        <v>0.99508374782434761</v>
      </c>
      <c r="M324" s="65" t="str">
        <f t="shared" si="88"/>
        <v/>
      </c>
      <c r="N324" s="65" t="str">
        <f t="shared" si="88"/>
        <v/>
      </c>
      <c r="O324" s="65" t="str">
        <f t="shared" si="88"/>
        <v/>
      </c>
      <c r="P324" s="65" t="str">
        <f t="shared" si="88"/>
        <v/>
      </c>
      <c r="Q324" s="65" t="str">
        <f t="shared" si="88"/>
        <v/>
      </c>
    </row>
    <row r="325" spans="1:17" ht="12" customHeight="1" x14ac:dyDescent="0.25">
      <c r="A325" s="158" t="s">
        <v>62</v>
      </c>
      <c r="B325" s="169"/>
      <c r="C325" s="169">
        <f t="shared" si="88"/>
        <v>0.83206787272269767</v>
      </c>
      <c r="D325" s="169" t="str">
        <f t="shared" si="88"/>
        <v/>
      </c>
      <c r="E325" s="169">
        <f t="shared" si="88"/>
        <v>0.83729455928759711</v>
      </c>
      <c r="F325" s="169" t="str">
        <f t="shared" si="88"/>
        <v/>
      </c>
      <c r="G325" s="169" t="str">
        <f t="shared" si="88"/>
        <v/>
      </c>
      <c r="H325" s="169" t="str">
        <f t="shared" si="88"/>
        <v/>
      </c>
      <c r="I325" s="169">
        <f t="shared" si="88"/>
        <v>0.85004239978572493</v>
      </c>
      <c r="J325" s="169">
        <f t="shared" si="88"/>
        <v>0.84770992548443147</v>
      </c>
      <c r="K325" s="169">
        <f t="shared" si="88"/>
        <v>0.84616761407359375</v>
      </c>
      <c r="L325" s="169">
        <f t="shared" si="88"/>
        <v>0.85424248645213707</v>
      </c>
      <c r="M325" s="169" t="str">
        <f t="shared" si="88"/>
        <v/>
      </c>
      <c r="N325" s="169" t="str">
        <f t="shared" si="88"/>
        <v/>
      </c>
      <c r="O325" s="169" t="str">
        <f t="shared" si="88"/>
        <v/>
      </c>
      <c r="P325" s="169" t="str">
        <f t="shared" si="88"/>
        <v/>
      </c>
      <c r="Q325" s="169" t="str">
        <f t="shared" si="88"/>
        <v/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0.83206787272269767</v>
      </c>
      <c r="D327" s="65" t="str">
        <f t="shared" si="89"/>
        <v/>
      </c>
      <c r="E327" s="65">
        <f t="shared" si="89"/>
        <v>0.83729455928759711</v>
      </c>
      <c r="F327" s="65" t="str">
        <f t="shared" si="89"/>
        <v/>
      </c>
      <c r="G327" s="65" t="str">
        <f t="shared" si="89"/>
        <v/>
      </c>
      <c r="H327" s="65" t="str">
        <f t="shared" si="89"/>
        <v/>
      </c>
      <c r="I327" s="65">
        <f t="shared" si="89"/>
        <v>0.85004239978572493</v>
      </c>
      <c r="J327" s="65">
        <f t="shared" si="89"/>
        <v>0.84770992548443147</v>
      </c>
      <c r="K327" s="65">
        <f t="shared" si="89"/>
        <v>0.84616761407359375</v>
      </c>
      <c r="L327" s="65">
        <f t="shared" si="89"/>
        <v>0.85424248645213707</v>
      </c>
      <c r="M327" s="65" t="str">
        <f t="shared" si="89"/>
        <v/>
      </c>
      <c r="N327" s="65" t="str">
        <f t="shared" si="89"/>
        <v/>
      </c>
      <c r="O327" s="65" t="str">
        <f t="shared" si="89"/>
        <v/>
      </c>
      <c r="P327" s="65" t="str">
        <f t="shared" si="89"/>
        <v/>
      </c>
      <c r="Q327" s="65" t="str">
        <f t="shared" si="89"/>
        <v/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12816.778775435227</v>
      </c>
      <c r="D347" s="168">
        <f t="shared" si="97"/>
        <v>0</v>
      </c>
      <c r="E347" s="168">
        <f t="shared" si="97"/>
        <v>14520.811382243177</v>
      </c>
      <c r="F347" s="168">
        <f t="shared" si="97"/>
        <v>0</v>
      </c>
      <c r="G347" s="168">
        <f t="shared" si="97"/>
        <v>0</v>
      </c>
      <c r="H347" s="168">
        <f t="shared" si="97"/>
        <v>0</v>
      </c>
      <c r="I347" s="168">
        <f t="shared" si="97"/>
        <v>12404.74875830625</v>
      </c>
      <c r="J347" s="168">
        <f t="shared" si="97"/>
        <v>12651.378766541966</v>
      </c>
      <c r="K347" s="168">
        <f t="shared" si="97"/>
        <v>12937.665024000207</v>
      </c>
      <c r="L347" s="168">
        <f t="shared" si="97"/>
        <v>14603.31677800816</v>
      </c>
      <c r="M347" s="168">
        <f t="shared" si="97"/>
        <v>0</v>
      </c>
      <c r="N347" s="168">
        <f t="shared" si="97"/>
        <v>0</v>
      </c>
      <c r="O347" s="168">
        <f t="shared" si="97"/>
        <v>0</v>
      </c>
      <c r="P347" s="168">
        <f t="shared" si="97"/>
        <v>0</v>
      </c>
      <c r="Q347" s="168">
        <f t="shared" si="97"/>
        <v>0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8979.9338327965688</v>
      </c>
      <c r="D348" s="157">
        <f t="shared" si="98"/>
        <v>0</v>
      </c>
      <c r="E348" s="157">
        <f t="shared" si="98"/>
        <v>10179.792636942864</v>
      </c>
      <c r="F348" s="157">
        <f t="shared" si="98"/>
        <v>0</v>
      </c>
      <c r="G348" s="157">
        <f t="shared" si="98"/>
        <v>0</v>
      </c>
      <c r="H348" s="157">
        <f t="shared" si="98"/>
        <v>0</v>
      </c>
      <c r="I348" s="157">
        <f t="shared" si="98"/>
        <v>8795.7934531076662</v>
      </c>
      <c r="J348" s="157">
        <f t="shared" si="98"/>
        <v>9207.6982722254143</v>
      </c>
      <c r="K348" s="157">
        <f t="shared" si="98"/>
        <v>9270.622329158261</v>
      </c>
      <c r="L348" s="157">
        <f t="shared" si="98"/>
        <v>10270.518100853904</v>
      </c>
      <c r="M348" s="157">
        <f t="shared" si="98"/>
        <v>0</v>
      </c>
      <c r="N348" s="157">
        <f t="shared" si="98"/>
        <v>0</v>
      </c>
      <c r="O348" s="157">
        <f t="shared" si="98"/>
        <v>0</v>
      </c>
      <c r="P348" s="157">
        <f t="shared" si="98"/>
        <v>0</v>
      </c>
      <c r="Q348" s="157">
        <f t="shared" si="98"/>
        <v>0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8979.9338327965688</v>
      </c>
      <c r="D349" s="57">
        <f t="shared" ref="D349:Q349" si="99">IF(D277=0,0,D277/0.086*1000000/D$49)</f>
        <v>0</v>
      </c>
      <c r="E349" s="57">
        <f t="shared" si="99"/>
        <v>10179.792636942864</v>
      </c>
      <c r="F349" s="57">
        <f t="shared" si="99"/>
        <v>0</v>
      </c>
      <c r="G349" s="57">
        <f t="shared" si="99"/>
        <v>0</v>
      </c>
      <c r="H349" s="57">
        <f t="shared" si="99"/>
        <v>0</v>
      </c>
      <c r="I349" s="57">
        <f t="shared" si="99"/>
        <v>8795.7934531076662</v>
      </c>
      <c r="J349" s="57">
        <f t="shared" si="99"/>
        <v>9207.6982722254143</v>
      </c>
      <c r="K349" s="57">
        <f t="shared" si="99"/>
        <v>9270.622329158261</v>
      </c>
      <c r="L349" s="57">
        <f t="shared" si="99"/>
        <v>10270.518100853904</v>
      </c>
      <c r="M349" s="57">
        <f t="shared" si="99"/>
        <v>0</v>
      </c>
      <c r="N349" s="57">
        <f t="shared" si="99"/>
        <v>0</v>
      </c>
      <c r="O349" s="57">
        <f t="shared" si="99"/>
        <v>0</v>
      </c>
      <c r="P349" s="57">
        <f t="shared" si="99"/>
        <v>0</v>
      </c>
      <c r="Q349" s="57">
        <f t="shared" si="99"/>
        <v>0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387.90564870678446</v>
      </c>
      <c r="D350" s="157">
        <f t="shared" si="100"/>
        <v>0</v>
      </c>
      <c r="E350" s="157">
        <f t="shared" si="100"/>
        <v>500.97686211700716</v>
      </c>
      <c r="F350" s="157">
        <f t="shared" si="100"/>
        <v>0</v>
      </c>
      <c r="G350" s="157">
        <f t="shared" si="100"/>
        <v>0</v>
      </c>
      <c r="H350" s="157">
        <f t="shared" si="100"/>
        <v>0</v>
      </c>
      <c r="I350" s="157">
        <f t="shared" si="100"/>
        <v>54.373971100200578</v>
      </c>
      <c r="J350" s="157">
        <f t="shared" si="100"/>
        <v>30.691944796548132</v>
      </c>
      <c r="K350" s="157">
        <f t="shared" si="100"/>
        <v>295.518478818662</v>
      </c>
      <c r="L350" s="157">
        <f t="shared" si="100"/>
        <v>690.76474495181503</v>
      </c>
      <c r="M350" s="157">
        <f t="shared" si="100"/>
        <v>0</v>
      </c>
      <c r="N350" s="157">
        <f t="shared" si="100"/>
        <v>0</v>
      </c>
      <c r="O350" s="157">
        <f t="shared" si="100"/>
        <v>0</v>
      </c>
      <c r="P350" s="157">
        <f t="shared" si="100"/>
        <v>0</v>
      </c>
      <c r="Q350" s="157">
        <f t="shared" si="100"/>
        <v>0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387.90564870678446</v>
      </c>
      <c r="D351" s="156">
        <f t="shared" ref="D351:Q351" si="101">IF(D279=0,0,D279/0.086*1000000/D$49)</f>
        <v>0</v>
      </c>
      <c r="E351" s="156">
        <f t="shared" si="101"/>
        <v>500.97686211700716</v>
      </c>
      <c r="F351" s="156">
        <f t="shared" si="101"/>
        <v>0</v>
      </c>
      <c r="G351" s="156">
        <f t="shared" si="101"/>
        <v>0</v>
      </c>
      <c r="H351" s="156">
        <f t="shared" si="101"/>
        <v>0</v>
      </c>
      <c r="I351" s="156">
        <f t="shared" si="101"/>
        <v>54.373971100200578</v>
      </c>
      <c r="J351" s="156">
        <f t="shared" si="101"/>
        <v>30.691944796548132</v>
      </c>
      <c r="K351" s="156">
        <f t="shared" si="101"/>
        <v>295.518478818662</v>
      </c>
      <c r="L351" s="156">
        <f t="shared" si="101"/>
        <v>690.76474495181503</v>
      </c>
      <c r="M351" s="156">
        <f t="shared" si="101"/>
        <v>0</v>
      </c>
      <c r="N351" s="156">
        <f t="shared" si="101"/>
        <v>0</v>
      </c>
      <c r="O351" s="156">
        <f t="shared" si="101"/>
        <v>0</v>
      </c>
      <c r="P351" s="156">
        <f t="shared" si="101"/>
        <v>0</v>
      </c>
      <c r="Q351" s="156">
        <f t="shared" si="101"/>
        <v>0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2506.9351324467516</v>
      </c>
      <c r="D352" s="157">
        <f t="shared" ref="D352:Q352" si="102">IF(D280=0,0,D280/0.086*1000000/SUM(D$53:D$56))</f>
        <v>0</v>
      </c>
      <c r="E352" s="157">
        <f t="shared" si="102"/>
        <v>2863.3312280048467</v>
      </c>
      <c r="F352" s="157">
        <f t="shared" si="102"/>
        <v>0</v>
      </c>
      <c r="G352" s="157">
        <f t="shared" si="102"/>
        <v>0</v>
      </c>
      <c r="H352" s="157">
        <f t="shared" si="102"/>
        <v>0</v>
      </c>
      <c r="I352" s="157">
        <f t="shared" si="102"/>
        <v>2554.5479406161944</v>
      </c>
      <c r="J352" s="157">
        <f t="shared" si="102"/>
        <v>2452.8228775630096</v>
      </c>
      <c r="K352" s="157">
        <f t="shared" si="102"/>
        <v>2371.2253810794186</v>
      </c>
      <c r="L352" s="157">
        <f t="shared" si="102"/>
        <v>2637.2407724134191</v>
      </c>
      <c r="M352" s="157">
        <f t="shared" si="102"/>
        <v>0</v>
      </c>
      <c r="N352" s="157">
        <f t="shared" si="102"/>
        <v>0</v>
      </c>
      <c r="O352" s="157">
        <f t="shared" si="102"/>
        <v>0</v>
      </c>
      <c r="P352" s="157">
        <f t="shared" si="102"/>
        <v>0</v>
      </c>
      <c r="Q352" s="157">
        <f t="shared" si="102"/>
        <v>0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2511.5592664761516</v>
      </c>
      <c r="D357" s="162">
        <f t="shared" ref="D357:Q357" si="106">IF(D285=0,0,D285/0.086*1000000/D$55)</f>
        <v>0</v>
      </c>
      <c r="E357" s="162">
        <f t="shared" si="106"/>
        <v>2869.2058422190607</v>
      </c>
      <c r="F357" s="162">
        <f t="shared" si="106"/>
        <v>0</v>
      </c>
      <c r="G357" s="162">
        <f t="shared" si="106"/>
        <v>0</v>
      </c>
      <c r="H357" s="162">
        <f t="shared" si="106"/>
        <v>0</v>
      </c>
      <c r="I357" s="162">
        <f t="shared" si="106"/>
        <v>2573.904591119725</v>
      </c>
      <c r="J357" s="162">
        <f t="shared" si="106"/>
        <v>2469.6877958021046</v>
      </c>
      <c r="K357" s="162">
        <f t="shared" si="106"/>
        <v>2388.9125134383412</v>
      </c>
      <c r="L357" s="162">
        <f t="shared" si="106"/>
        <v>2683.0029384500044</v>
      </c>
      <c r="M357" s="162">
        <f t="shared" si="106"/>
        <v>0</v>
      </c>
      <c r="N357" s="162">
        <f t="shared" si="106"/>
        <v>0</v>
      </c>
      <c r="O357" s="162">
        <f t="shared" si="106"/>
        <v>0</v>
      </c>
      <c r="P357" s="162">
        <f t="shared" si="106"/>
        <v>0</v>
      </c>
      <c r="Q357" s="162">
        <f t="shared" si="106"/>
        <v>0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1917.8031815263114</v>
      </c>
      <c r="D358" s="160">
        <f t="shared" ref="D358:Q358" si="107">IF(D286=0,0,D286/0.086*1000000/D$56)</f>
        <v>0</v>
      </c>
      <c r="E358" s="160">
        <f t="shared" si="107"/>
        <v>2099.9424468671123</v>
      </c>
      <c r="F358" s="160">
        <f t="shared" si="107"/>
        <v>0</v>
      </c>
      <c r="G358" s="160">
        <f t="shared" si="107"/>
        <v>0</v>
      </c>
      <c r="H358" s="160">
        <f t="shared" si="107"/>
        <v>0</v>
      </c>
      <c r="I358" s="160">
        <f t="shared" si="107"/>
        <v>1976.1533276843168</v>
      </c>
      <c r="J358" s="160">
        <f t="shared" si="107"/>
        <v>1922.3440608349915</v>
      </c>
      <c r="K358" s="160">
        <f t="shared" si="107"/>
        <v>1879.9003746038447</v>
      </c>
      <c r="L358" s="160">
        <f t="shared" si="107"/>
        <v>2009.6955025901614</v>
      </c>
      <c r="M358" s="160">
        <f t="shared" si="107"/>
        <v>0</v>
      </c>
      <c r="N358" s="160">
        <f t="shared" si="107"/>
        <v>0</v>
      </c>
      <c r="O358" s="160">
        <f t="shared" si="107"/>
        <v>0</v>
      </c>
      <c r="P358" s="160">
        <f t="shared" si="107"/>
        <v>0</v>
      </c>
      <c r="Q358" s="160">
        <f t="shared" si="107"/>
        <v>0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1020.2338948731425</v>
      </c>
      <c r="D359" s="156">
        <f t="shared" si="108"/>
        <v>0</v>
      </c>
      <c r="E359" s="156">
        <f t="shared" si="108"/>
        <v>1161.0995134696991</v>
      </c>
      <c r="F359" s="156">
        <f t="shared" si="108"/>
        <v>0</v>
      </c>
      <c r="G359" s="156">
        <f t="shared" si="108"/>
        <v>0</v>
      </c>
      <c r="H359" s="156">
        <f t="shared" si="108"/>
        <v>0</v>
      </c>
      <c r="I359" s="156">
        <f t="shared" si="108"/>
        <v>1039.6618509477673</v>
      </c>
      <c r="J359" s="156">
        <f t="shared" si="108"/>
        <v>988.61675403025333</v>
      </c>
      <c r="K359" s="156">
        <f t="shared" si="108"/>
        <v>955.64646514601429</v>
      </c>
      <c r="L359" s="156">
        <f t="shared" si="108"/>
        <v>1084.1441706589248</v>
      </c>
      <c r="M359" s="156">
        <f t="shared" si="108"/>
        <v>0</v>
      </c>
      <c r="N359" s="156">
        <f t="shared" si="108"/>
        <v>0</v>
      </c>
      <c r="O359" s="156">
        <f t="shared" si="108"/>
        <v>0</v>
      </c>
      <c r="P359" s="156">
        <f t="shared" si="108"/>
        <v>0</v>
      </c>
      <c r="Q359" s="156">
        <f t="shared" si="108"/>
        <v>0</v>
      </c>
    </row>
    <row r="360" spans="1:17" ht="12" customHeight="1" x14ac:dyDescent="0.25">
      <c r="A360" s="159" t="s">
        <v>59</v>
      </c>
      <c r="B360" s="57"/>
      <c r="C360" s="57">
        <f t="shared" si="108"/>
        <v>897.56928665316855</v>
      </c>
      <c r="D360" s="57">
        <f t="shared" si="108"/>
        <v>0</v>
      </c>
      <c r="E360" s="57">
        <f t="shared" si="108"/>
        <v>938.84293339741305</v>
      </c>
      <c r="F360" s="57">
        <f t="shared" si="108"/>
        <v>0</v>
      </c>
      <c r="G360" s="57">
        <f t="shared" si="108"/>
        <v>0</v>
      </c>
      <c r="H360" s="57">
        <f t="shared" si="108"/>
        <v>0</v>
      </c>
      <c r="I360" s="57">
        <f t="shared" si="108"/>
        <v>936.49147673655</v>
      </c>
      <c r="J360" s="57">
        <f t="shared" si="108"/>
        <v>933.72730680473808</v>
      </c>
      <c r="K360" s="57">
        <f t="shared" si="108"/>
        <v>924.25390945783022</v>
      </c>
      <c r="L360" s="57">
        <f t="shared" si="108"/>
        <v>925.55133193123618</v>
      </c>
      <c r="M360" s="57">
        <f t="shared" si="108"/>
        <v>0</v>
      </c>
      <c r="N360" s="57">
        <f t="shared" si="108"/>
        <v>0</v>
      </c>
      <c r="O360" s="57">
        <f t="shared" si="108"/>
        <v>0</v>
      </c>
      <c r="P360" s="57">
        <f t="shared" si="108"/>
        <v>0</v>
      </c>
      <c r="Q360" s="57">
        <f t="shared" si="108"/>
        <v>0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942.00416148512147</v>
      </c>
      <c r="D361" s="157">
        <f t="shared" ref="D361:Q361" si="109">IF(D289=0,0,D289/0.086*1000000/SUM(D$58:D$59))</f>
        <v>0</v>
      </c>
      <c r="E361" s="157">
        <f t="shared" si="109"/>
        <v>976.71065517845773</v>
      </c>
      <c r="F361" s="157">
        <f t="shared" si="109"/>
        <v>0</v>
      </c>
      <c r="G361" s="157">
        <f t="shared" si="109"/>
        <v>0</v>
      </c>
      <c r="H361" s="157">
        <f t="shared" si="109"/>
        <v>0</v>
      </c>
      <c r="I361" s="157">
        <f t="shared" si="109"/>
        <v>1000.0333934821907</v>
      </c>
      <c r="J361" s="157">
        <f t="shared" si="109"/>
        <v>960.16567195699395</v>
      </c>
      <c r="K361" s="157">
        <f t="shared" si="109"/>
        <v>1000.2988349438648</v>
      </c>
      <c r="L361" s="157">
        <f t="shared" si="109"/>
        <v>1004.7931597890223</v>
      </c>
      <c r="M361" s="157">
        <f t="shared" si="109"/>
        <v>0</v>
      </c>
      <c r="N361" s="157">
        <f t="shared" si="109"/>
        <v>0</v>
      </c>
      <c r="O361" s="157">
        <f t="shared" si="109"/>
        <v>0</v>
      </c>
      <c r="P361" s="157">
        <f t="shared" si="109"/>
        <v>0</v>
      </c>
      <c r="Q361" s="157">
        <f t="shared" si="109"/>
        <v>0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942.00416148512147</v>
      </c>
      <c r="D363" s="57">
        <f t="shared" ref="D363:Q363" si="111">IF(D291=0,0,D291/0.086*1000000/D$59)</f>
        <v>0</v>
      </c>
      <c r="E363" s="57">
        <f t="shared" si="111"/>
        <v>976.71065517845773</v>
      </c>
      <c r="F363" s="57">
        <f t="shared" si="111"/>
        <v>0</v>
      </c>
      <c r="G363" s="57">
        <f t="shared" si="111"/>
        <v>0</v>
      </c>
      <c r="H363" s="57">
        <f t="shared" si="111"/>
        <v>0</v>
      </c>
      <c r="I363" s="57">
        <f t="shared" si="111"/>
        <v>1000.0333934821907</v>
      </c>
      <c r="J363" s="57">
        <f t="shared" si="111"/>
        <v>960.16567195699395</v>
      </c>
      <c r="K363" s="57">
        <f t="shared" si="111"/>
        <v>1000.2988349438648</v>
      </c>
      <c r="L363" s="57">
        <f t="shared" si="111"/>
        <v>1004.7931597890223</v>
      </c>
      <c r="M363" s="57">
        <f t="shared" si="111"/>
        <v>0</v>
      </c>
      <c r="N363" s="57">
        <f t="shared" si="111"/>
        <v>0</v>
      </c>
      <c r="O363" s="57">
        <f t="shared" si="111"/>
        <v>0</v>
      </c>
      <c r="P363" s="57">
        <f t="shared" si="111"/>
        <v>0</v>
      </c>
      <c r="Q363" s="57">
        <f t="shared" si="111"/>
        <v>0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9751.986112737055</v>
      </c>
      <c r="D365" s="168">
        <f t="shared" si="112"/>
        <v>0</v>
      </c>
      <c r="E365" s="168">
        <f t="shared" si="112"/>
        <v>11195.554831053807</v>
      </c>
      <c r="F365" s="168">
        <f t="shared" si="112"/>
        <v>0</v>
      </c>
      <c r="G365" s="168">
        <f t="shared" si="112"/>
        <v>0</v>
      </c>
      <c r="H365" s="168">
        <f t="shared" si="112"/>
        <v>0</v>
      </c>
      <c r="I365" s="168">
        <f t="shared" si="112"/>
        <v>9329.8952355303627</v>
      </c>
      <c r="J365" s="168">
        <f t="shared" si="112"/>
        <v>9519.3723439442201</v>
      </c>
      <c r="K365" s="168">
        <f t="shared" si="112"/>
        <v>10396.336384917769</v>
      </c>
      <c r="L365" s="168">
        <f t="shared" si="112"/>
        <v>12606.280366730261</v>
      </c>
      <c r="M365" s="168">
        <f t="shared" si="112"/>
        <v>0</v>
      </c>
      <c r="N365" s="168">
        <f t="shared" si="112"/>
        <v>0</v>
      </c>
      <c r="O365" s="168">
        <f t="shared" si="112"/>
        <v>0</v>
      </c>
      <c r="P365" s="168">
        <f t="shared" si="112"/>
        <v>0</v>
      </c>
      <c r="Q365" s="168">
        <f t="shared" si="112"/>
        <v>0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6488.5372946541793</v>
      </c>
      <c r="D366" s="157">
        <f t="shared" si="113"/>
        <v>0</v>
      </c>
      <c r="E366" s="157">
        <f t="shared" si="113"/>
        <v>7373.9696167703023</v>
      </c>
      <c r="F366" s="157">
        <f t="shared" si="113"/>
        <v>0</v>
      </c>
      <c r="G366" s="157">
        <f t="shared" si="113"/>
        <v>0</v>
      </c>
      <c r="H366" s="157">
        <f t="shared" si="113"/>
        <v>0</v>
      </c>
      <c r="I366" s="157">
        <f t="shared" si="113"/>
        <v>6494.3747671050587</v>
      </c>
      <c r="J366" s="157">
        <f t="shared" si="113"/>
        <v>6836.4578941042882</v>
      </c>
      <c r="K366" s="157">
        <f t="shared" si="113"/>
        <v>6999.8891337454979</v>
      </c>
      <c r="L366" s="157">
        <f t="shared" si="113"/>
        <v>7863.1758357043291</v>
      </c>
      <c r="M366" s="157">
        <f t="shared" si="113"/>
        <v>0</v>
      </c>
      <c r="N366" s="157">
        <f t="shared" si="113"/>
        <v>0</v>
      </c>
      <c r="O366" s="157">
        <f t="shared" si="113"/>
        <v>0</v>
      </c>
      <c r="P366" s="157">
        <f t="shared" si="113"/>
        <v>0</v>
      </c>
      <c r="Q366" s="157">
        <f t="shared" si="113"/>
        <v>0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6488.5372946541793</v>
      </c>
      <c r="D367" s="57">
        <f t="shared" si="114"/>
        <v>0</v>
      </c>
      <c r="E367" s="57">
        <f t="shared" si="114"/>
        <v>7373.9696167703023</v>
      </c>
      <c r="F367" s="57">
        <f t="shared" si="114"/>
        <v>0</v>
      </c>
      <c r="G367" s="57">
        <f t="shared" si="114"/>
        <v>0</v>
      </c>
      <c r="H367" s="57">
        <f t="shared" si="114"/>
        <v>0</v>
      </c>
      <c r="I367" s="57">
        <f t="shared" si="114"/>
        <v>6494.3747671050587</v>
      </c>
      <c r="J367" s="57">
        <f t="shared" si="114"/>
        <v>6836.4578941042882</v>
      </c>
      <c r="K367" s="57">
        <f t="shared" si="114"/>
        <v>6999.8891337454979</v>
      </c>
      <c r="L367" s="57">
        <f t="shared" si="114"/>
        <v>7863.1758357043291</v>
      </c>
      <c r="M367" s="57">
        <f t="shared" si="114"/>
        <v>0</v>
      </c>
      <c r="N367" s="57">
        <f t="shared" si="114"/>
        <v>0</v>
      </c>
      <c r="O367" s="57">
        <f t="shared" si="114"/>
        <v>0</v>
      </c>
      <c r="P367" s="57">
        <f t="shared" si="114"/>
        <v>0</v>
      </c>
      <c r="Q367" s="57">
        <f t="shared" si="114"/>
        <v>0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720.18239924331363</v>
      </c>
      <c r="D368" s="157">
        <f t="shared" si="115"/>
        <v>0</v>
      </c>
      <c r="E368" s="157">
        <f t="shared" si="115"/>
        <v>971.55354220907554</v>
      </c>
      <c r="F368" s="157">
        <f t="shared" si="115"/>
        <v>0</v>
      </c>
      <c r="G368" s="157">
        <f t="shared" si="115"/>
        <v>0</v>
      </c>
      <c r="H368" s="157">
        <f t="shared" si="115"/>
        <v>0</v>
      </c>
      <c r="I368" s="157">
        <f t="shared" si="115"/>
        <v>125.74882373039567</v>
      </c>
      <c r="J368" s="157">
        <f t="shared" si="115"/>
        <v>74.190488225499777</v>
      </c>
      <c r="K368" s="157">
        <f t="shared" si="115"/>
        <v>804.23759262689987</v>
      </c>
      <c r="L368" s="157">
        <f t="shared" si="115"/>
        <v>1924.8081024431194</v>
      </c>
      <c r="M368" s="157">
        <f t="shared" si="115"/>
        <v>0</v>
      </c>
      <c r="N368" s="157">
        <f t="shared" si="115"/>
        <v>0</v>
      </c>
      <c r="O368" s="157">
        <f t="shared" si="115"/>
        <v>0</v>
      </c>
      <c r="P368" s="157">
        <f t="shared" si="115"/>
        <v>0</v>
      </c>
      <c r="Q368" s="157">
        <f t="shared" si="115"/>
        <v>0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720.18239924331363</v>
      </c>
      <c r="D369" s="156">
        <f t="shared" si="116"/>
        <v>0</v>
      </c>
      <c r="E369" s="156">
        <f t="shared" si="116"/>
        <v>971.55354220907554</v>
      </c>
      <c r="F369" s="156">
        <f t="shared" si="116"/>
        <v>0</v>
      </c>
      <c r="G369" s="156">
        <f t="shared" si="116"/>
        <v>0</v>
      </c>
      <c r="H369" s="156">
        <f t="shared" si="116"/>
        <v>0</v>
      </c>
      <c r="I369" s="156">
        <f t="shared" si="116"/>
        <v>125.74882373039567</v>
      </c>
      <c r="J369" s="156">
        <f t="shared" si="116"/>
        <v>74.190488225499777</v>
      </c>
      <c r="K369" s="156">
        <f t="shared" si="116"/>
        <v>804.23759262689987</v>
      </c>
      <c r="L369" s="156">
        <f t="shared" si="116"/>
        <v>1924.8081024431194</v>
      </c>
      <c r="M369" s="156">
        <f t="shared" si="116"/>
        <v>0</v>
      </c>
      <c r="N369" s="156">
        <f t="shared" si="116"/>
        <v>0</v>
      </c>
      <c r="O369" s="156">
        <f t="shared" si="116"/>
        <v>0</v>
      </c>
      <c r="P369" s="156">
        <f t="shared" si="116"/>
        <v>0</v>
      </c>
      <c r="Q369" s="156">
        <f t="shared" si="116"/>
        <v>0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1759.4550200967094</v>
      </c>
      <c r="D370" s="157">
        <f t="shared" si="117"/>
        <v>0</v>
      </c>
      <c r="E370" s="157">
        <f t="shared" si="117"/>
        <v>2032.2371544952825</v>
      </c>
      <c r="F370" s="157">
        <f t="shared" si="117"/>
        <v>0</v>
      </c>
      <c r="G370" s="157">
        <f t="shared" si="117"/>
        <v>0</v>
      </c>
      <c r="H370" s="157">
        <f t="shared" si="117"/>
        <v>0</v>
      </c>
      <c r="I370" s="157">
        <f t="shared" si="117"/>
        <v>1859.7008590334456</v>
      </c>
      <c r="J370" s="157">
        <f t="shared" si="117"/>
        <v>1794.7819913870599</v>
      </c>
      <c r="K370" s="157">
        <f t="shared" si="117"/>
        <v>1745.7891800203261</v>
      </c>
      <c r="L370" s="157">
        <f t="shared" si="117"/>
        <v>1959.9594213945381</v>
      </c>
      <c r="M370" s="157">
        <f t="shared" si="117"/>
        <v>0</v>
      </c>
      <c r="N370" s="157">
        <f t="shared" si="117"/>
        <v>0</v>
      </c>
      <c r="O370" s="157">
        <f t="shared" si="117"/>
        <v>0</v>
      </c>
      <c r="P370" s="157">
        <f t="shared" si="117"/>
        <v>0</v>
      </c>
      <c r="Q370" s="157">
        <f t="shared" si="117"/>
        <v>0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1760.6131548322999</v>
      </c>
      <c r="D375" s="162">
        <f t="shared" si="120"/>
        <v>0</v>
      </c>
      <c r="E375" s="162">
        <f t="shared" si="120"/>
        <v>2034.3945081994173</v>
      </c>
      <c r="F375" s="162">
        <f t="shared" si="120"/>
        <v>0</v>
      </c>
      <c r="G375" s="162">
        <f t="shared" si="120"/>
        <v>0</v>
      </c>
      <c r="H375" s="162">
        <f t="shared" si="120"/>
        <v>0</v>
      </c>
      <c r="I375" s="162">
        <f t="shared" si="120"/>
        <v>1865.3227785525287</v>
      </c>
      <c r="J375" s="162">
        <f t="shared" si="120"/>
        <v>1799.2587215935994</v>
      </c>
      <c r="K375" s="162">
        <f t="shared" si="120"/>
        <v>1750.1598706510995</v>
      </c>
      <c r="L375" s="162">
        <f t="shared" si="120"/>
        <v>1978.0046789645635</v>
      </c>
      <c r="M375" s="162">
        <f t="shared" si="120"/>
        <v>0</v>
      </c>
      <c r="N375" s="162">
        <f t="shared" si="120"/>
        <v>0</v>
      </c>
      <c r="O375" s="162">
        <f t="shared" si="120"/>
        <v>0</v>
      </c>
      <c r="P375" s="162">
        <f t="shared" si="120"/>
        <v>0</v>
      </c>
      <c r="Q375" s="162">
        <f t="shared" si="120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1611.9043280386422</v>
      </c>
      <c r="D376" s="160">
        <f t="shared" si="121"/>
        <v>0</v>
      </c>
      <c r="E376" s="160">
        <f t="shared" si="121"/>
        <v>1751.8954069985407</v>
      </c>
      <c r="F376" s="160">
        <f t="shared" si="121"/>
        <v>0</v>
      </c>
      <c r="G376" s="160">
        <f t="shared" si="121"/>
        <v>0</v>
      </c>
      <c r="H376" s="160">
        <f t="shared" si="121"/>
        <v>0</v>
      </c>
      <c r="I376" s="160">
        <f t="shared" si="121"/>
        <v>1691.7127061460817</v>
      </c>
      <c r="J376" s="160">
        <f t="shared" si="121"/>
        <v>1653.9683503656254</v>
      </c>
      <c r="K376" s="160">
        <f t="shared" si="121"/>
        <v>1624.3772089393153</v>
      </c>
      <c r="L376" s="160">
        <f t="shared" si="121"/>
        <v>1712.5013788325148</v>
      </c>
      <c r="M376" s="160">
        <f t="shared" si="121"/>
        <v>0</v>
      </c>
      <c r="N376" s="160">
        <f t="shared" si="121"/>
        <v>0</v>
      </c>
      <c r="O376" s="160">
        <f t="shared" si="121"/>
        <v>0</v>
      </c>
      <c r="P376" s="160">
        <f t="shared" si="121"/>
        <v>0</v>
      </c>
      <c r="Q376" s="160">
        <f t="shared" si="121"/>
        <v>0</v>
      </c>
    </row>
    <row r="377" spans="1:17" ht="12" customHeight="1" x14ac:dyDescent="0.25">
      <c r="A377" s="148" t="s">
        <v>60</v>
      </c>
      <c r="B377" s="156"/>
      <c r="C377" s="156">
        <f t="shared" si="121"/>
        <v>714.33504138547369</v>
      </c>
      <c r="D377" s="156">
        <f t="shared" si="121"/>
        <v>0</v>
      </c>
      <c r="E377" s="156">
        <f t="shared" si="121"/>
        <v>814.55495955634433</v>
      </c>
      <c r="F377" s="156">
        <f t="shared" si="121"/>
        <v>0</v>
      </c>
      <c r="G377" s="156">
        <f t="shared" si="121"/>
        <v>0</v>
      </c>
      <c r="H377" s="156">
        <f t="shared" si="121"/>
        <v>0</v>
      </c>
      <c r="I377" s="156">
        <f t="shared" si="121"/>
        <v>753.79575719087291</v>
      </c>
      <c r="J377" s="156">
        <f t="shared" si="121"/>
        <v>720.24104356088731</v>
      </c>
      <c r="K377" s="156">
        <f t="shared" si="121"/>
        <v>700.12329948148511</v>
      </c>
      <c r="L377" s="156">
        <f t="shared" si="121"/>
        <v>791.50029065056322</v>
      </c>
      <c r="M377" s="156">
        <f t="shared" si="121"/>
        <v>0</v>
      </c>
      <c r="N377" s="156">
        <f t="shared" si="121"/>
        <v>0</v>
      </c>
      <c r="O377" s="156">
        <f t="shared" si="121"/>
        <v>0</v>
      </c>
      <c r="P377" s="156">
        <f t="shared" si="121"/>
        <v>0</v>
      </c>
      <c r="Q377" s="156">
        <f t="shared" si="121"/>
        <v>0</v>
      </c>
    </row>
    <row r="378" spans="1:17" ht="12" customHeight="1" x14ac:dyDescent="0.25">
      <c r="A378" s="159" t="s">
        <v>59</v>
      </c>
      <c r="B378" s="57"/>
      <c r="C378" s="57">
        <f t="shared" si="121"/>
        <v>897.56928665316843</v>
      </c>
      <c r="D378" s="57">
        <f t="shared" si="121"/>
        <v>0</v>
      </c>
      <c r="E378" s="57">
        <f t="shared" si="121"/>
        <v>937.34044744219648</v>
      </c>
      <c r="F378" s="57">
        <f t="shared" si="121"/>
        <v>0</v>
      </c>
      <c r="G378" s="57">
        <f t="shared" si="121"/>
        <v>0</v>
      </c>
      <c r="H378" s="57">
        <f t="shared" si="121"/>
        <v>0</v>
      </c>
      <c r="I378" s="57">
        <f t="shared" si="121"/>
        <v>937.91694895520891</v>
      </c>
      <c r="J378" s="57">
        <f t="shared" si="121"/>
        <v>933.72730680473808</v>
      </c>
      <c r="K378" s="57">
        <f t="shared" si="121"/>
        <v>924.25390945783022</v>
      </c>
      <c r="L378" s="57">
        <f t="shared" si="121"/>
        <v>921.00108818195145</v>
      </c>
      <c r="M378" s="57">
        <f t="shared" si="121"/>
        <v>0</v>
      </c>
      <c r="N378" s="57">
        <f t="shared" si="121"/>
        <v>0</v>
      </c>
      <c r="O378" s="57">
        <f t="shared" si="121"/>
        <v>0</v>
      </c>
      <c r="P378" s="57">
        <f t="shared" si="121"/>
        <v>0</v>
      </c>
      <c r="Q378" s="57">
        <f t="shared" si="121"/>
        <v>0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783.81139874285361</v>
      </c>
      <c r="D379" s="157">
        <f t="shared" si="122"/>
        <v>0</v>
      </c>
      <c r="E379" s="157">
        <f t="shared" si="122"/>
        <v>817.79451757914683</v>
      </c>
      <c r="F379" s="157">
        <f t="shared" si="122"/>
        <v>0</v>
      </c>
      <c r="G379" s="157">
        <f t="shared" si="122"/>
        <v>0</v>
      </c>
      <c r="H379" s="157">
        <f t="shared" si="122"/>
        <v>0</v>
      </c>
      <c r="I379" s="157">
        <f t="shared" si="122"/>
        <v>850.07078566146356</v>
      </c>
      <c r="J379" s="157">
        <f t="shared" si="122"/>
        <v>813.94197022737239</v>
      </c>
      <c r="K379" s="157">
        <f t="shared" si="122"/>
        <v>846.42047852504572</v>
      </c>
      <c r="L379" s="157">
        <f t="shared" si="122"/>
        <v>858.33700718827379</v>
      </c>
      <c r="M379" s="157">
        <f t="shared" si="122"/>
        <v>0</v>
      </c>
      <c r="N379" s="157">
        <f t="shared" si="122"/>
        <v>0</v>
      </c>
      <c r="O379" s="157">
        <f t="shared" si="122"/>
        <v>0</v>
      </c>
      <c r="P379" s="157">
        <f t="shared" si="122"/>
        <v>0</v>
      </c>
      <c r="Q379" s="157">
        <f t="shared" si="122"/>
        <v>0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783.81139874285361</v>
      </c>
      <c r="D381" s="57">
        <f t="shared" si="124"/>
        <v>0</v>
      </c>
      <c r="E381" s="57">
        <f t="shared" si="124"/>
        <v>817.79451757914683</v>
      </c>
      <c r="F381" s="57">
        <f t="shared" si="124"/>
        <v>0</v>
      </c>
      <c r="G381" s="57">
        <f t="shared" si="124"/>
        <v>0</v>
      </c>
      <c r="H381" s="57">
        <f t="shared" si="124"/>
        <v>0</v>
      </c>
      <c r="I381" s="57">
        <f t="shared" si="124"/>
        <v>850.07078566146356</v>
      </c>
      <c r="J381" s="57">
        <f t="shared" si="124"/>
        <v>813.94197022737239</v>
      </c>
      <c r="K381" s="57">
        <f t="shared" si="124"/>
        <v>846.42047852504572</v>
      </c>
      <c r="L381" s="57">
        <f t="shared" si="124"/>
        <v>858.33700718827379</v>
      </c>
      <c r="M381" s="57">
        <f t="shared" si="124"/>
        <v>0</v>
      </c>
      <c r="N381" s="57">
        <f t="shared" si="124"/>
        <v>0</v>
      </c>
      <c r="O381" s="57">
        <f t="shared" si="124"/>
        <v>0</v>
      </c>
      <c r="P381" s="57">
        <f t="shared" si="124"/>
        <v>0</v>
      </c>
      <c r="Q381" s="57">
        <f t="shared" si="124"/>
        <v>0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137.27326751050552</v>
      </c>
      <c r="D401" s="184">
        <f>D347/RES_summary!D$21</f>
        <v>0</v>
      </c>
      <c r="E401" s="184">
        <f>E347/RES_summary!E$21</f>
        <v>153.79272305771323</v>
      </c>
      <c r="F401" s="184">
        <f>F347/RES_summary!F$21</f>
        <v>0</v>
      </c>
      <c r="G401" s="184">
        <f>G347/RES_summary!G$21</f>
        <v>0</v>
      </c>
      <c r="H401" s="184">
        <f>H347/RES_summary!H$21</f>
        <v>0</v>
      </c>
      <c r="I401" s="184">
        <f>I347/RES_summary!I$21</f>
        <v>129.1788432054754</v>
      </c>
      <c r="J401" s="184">
        <f>J347/RES_summary!J$21</f>
        <v>130.86979152892263</v>
      </c>
      <c r="K401" s="184">
        <f>K347/RES_summary!K$21</f>
        <v>132.22154577263578</v>
      </c>
      <c r="L401" s="184">
        <f>L347/RES_summary!L$21</f>
        <v>148.74082398262564</v>
      </c>
      <c r="M401" s="184">
        <f>M347/RES_summary!M$21</f>
        <v>0</v>
      </c>
      <c r="N401" s="184">
        <f>N347/RES_summary!N$21</f>
        <v>0</v>
      </c>
      <c r="O401" s="184">
        <f>O347/RES_summary!O$21</f>
        <v>0</v>
      </c>
      <c r="P401" s="184">
        <f>P347/RES_summary!P$21</f>
        <v>0</v>
      </c>
      <c r="Q401" s="184">
        <f>Q347/RES_summary!Q$21</f>
        <v>0</v>
      </c>
    </row>
    <row r="402" spans="1:17" ht="12" customHeight="1" x14ac:dyDescent="0.25">
      <c r="A402" s="158" t="s">
        <v>65</v>
      </c>
      <c r="B402" s="157"/>
      <c r="C402" s="178">
        <f>C348/RES_summary!C$21</f>
        <v>96.178991683833814</v>
      </c>
      <c r="D402" s="178">
        <f>D348/RES_summary!D$21</f>
        <v>0</v>
      </c>
      <c r="E402" s="178">
        <f>E348/RES_summary!E$21</f>
        <v>107.81615355962647</v>
      </c>
      <c r="F402" s="178">
        <f>F348/RES_summary!F$21</f>
        <v>0</v>
      </c>
      <c r="G402" s="178">
        <f>G348/RES_summary!G$21</f>
        <v>0</v>
      </c>
      <c r="H402" s="178">
        <f>H348/RES_summary!H$21</f>
        <v>0</v>
      </c>
      <c r="I402" s="178">
        <f>I348/RES_summary!I$21</f>
        <v>91.596407592368166</v>
      </c>
      <c r="J402" s="178">
        <f>J348/RES_summary!J$21</f>
        <v>95.247290875058468</v>
      </c>
      <c r="K402" s="178">
        <f>K348/RES_summary!K$21</f>
        <v>94.744763630973935</v>
      </c>
      <c r="L402" s="178">
        <f>L348/RES_summary!L$21</f>
        <v>104.60947661904014</v>
      </c>
      <c r="M402" s="178">
        <f>M348/RES_summary!M$21</f>
        <v>0</v>
      </c>
      <c r="N402" s="178">
        <f>N348/RES_summary!N$21</f>
        <v>0</v>
      </c>
      <c r="O402" s="178">
        <f>O348/RES_summary!O$21</f>
        <v>0</v>
      </c>
      <c r="P402" s="178">
        <f>P348/RES_summary!P$21</f>
        <v>0</v>
      </c>
      <c r="Q402" s="178">
        <f>Q348/RES_summary!Q$21</f>
        <v>0</v>
      </c>
    </row>
    <row r="403" spans="1:17" ht="12" customHeight="1" x14ac:dyDescent="0.25">
      <c r="A403" s="23" t="s">
        <v>60</v>
      </c>
      <c r="B403" s="57"/>
      <c r="C403" s="176">
        <f>C349/RES_summary!C$21</f>
        <v>96.178991683833814</v>
      </c>
      <c r="D403" s="176">
        <f>D349/RES_summary!D$21</f>
        <v>0</v>
      </c>
      <c r="E403" s="176">
        <f>E349/RES_summary!E$21</f>
        <v>107.81615355962647</v>
      </c>
      <c r="F403" s="176">
        <f>F349/RES_summary!F$21</f>
        <v>0</v>
      </c>
      <c r="G403" s="176">
        <f>G349/RES_summary!G$21</f>
        <v>0</v>
      </c>
      <c r="H403" s="176">
        <f>H349/RES_summary!H$21</f>
        <v>0</v>
      </c>
      <c r="I403" s="176">
        <f>I349/RES_summary!I$21</f>
        <v>91.596407592368166</v>
      </c>
      <c r="J403" s="176">
        <f>J349/RES_summary!J$21</f>
        <v>95.247290875058468</v>
      </c>
      <c r="K403" s="176">
        <f>K349/RES_summary!K$21</f>
        <v>94.744763630973935</v>
      </c>
      <c r="L403" s="176">
        <f>L349/RES_summary!L$21</f>
        <v>104.60947661904014</v>
      </c>
      <c r="M403" s="176">
        <f>M349/RES_summary!M$21</f>
        <v>0</v>
      </c>
      <c r="N403" s="176">
        <f>N349/RES_summary!N$21</f>
        <v>0</v>
      </c>
      <c r="O403" s="176">
        <f>O349/RES_summary!O$21</f>
        <v>0</v>
      </c>
      <c r="P403" s="176">
        <f>P349/RES_summary!P$21</f>
        <v>0</v>
      </c>
      <c r="Q403" s="176">
        <f>Q349/RES_summary!Q$21</f>
        <v>0</v>
      </c>
    </row>
    <row r="404" spans="1:17" ht="12" customHeight="1" x14ac:dyDescent="0.25">
      <c r="A404" s="158" t="s">
        <v>112</v>
      </c>
      <c r="B404" s="157"/>
      <c r="C404" s="178">
        <f>C350/RES_summary!C$21</f>
        <v>4.1546379801624056</v>
      </c>
      <c r="D404" s="178">
        <f>D350/RES_summary!D$21</f>
        <v>0</v>
      </c>
      <c r="E404" s="178">
        <f>E350/RES_summary!E$21</f>
        <v>5.3059428833363791</v>
      </c>
      <c r="F404" s="178">
        <f>F350/RES_summary!F$21</f>
        <v>0</v>
      </c>
      <c r="G404" s="178">
        <f>G350/RES_summary!G$21</f>
        <v>0</v>
      </c>
      <c r="H404" s="178">
        <f>H350/RES_summary!H$21</f>
        <v>0</v>
      </c>
      <c r="I404" s="178">
        <f>I350/RES_summary!I$21</f>
        <v>0.56623207967098854</v>
      </c>
      <c r="J404" s="178">
        <f>J350/RES_summary!J$21</f>
        <v>0.31748701001379759</v>
      </c>
      <c r="K404" s="178">
        <f>K350/RES_summary!K$21</f>
        <v>3.0201670858919889</v>
      </c>
      <c r="L404" s="178">
        <f>L350/RES_summary!L$21</f>
        <v>7.0357247537771528</v>
      </c>
      <c r="M404" s="178">
        <f>M350/RES_summary!M$21</f>
        <v>0</v>
      </c>
      <c r="N404" s="178">
        <f>N350/RES_summary!N$21</f>
        <v>0</v>
      </c>
      <c r="O404" s="178">
        <f>O350/RES_summary!O$21</f>
        <v>0</v>
      </c>
      <c r="P404" s="178">
        <f>P350/RES_summary!P$21</f>
        <v>0</v>
      </c>
      <c r="Q404" s="178">
        <f>Q350/RES_summary!Q$21</f>
        <v>0</v>
      </c>
    </row>
    <row r="405" spans="1:17" ht="12" customHeight="1" x14ac:dyDescent="0.25">
      <c r="A405" s="23" t="s">
        <v>60</v>
      </c>
      <c r="B405" s="156"/>
      <c r="C405" s="177">
        <f>C351/RES_summary!C$21</f>
        <v>4.1546379801624056</v>
      </c>
      <c r="D405" s="177">
        <f>D351/RES_summary!D$21</f>
        <v>0</v>
      </c>
      <c r="E405" s="177">
        <f>E351/RES_summary!E$21</f>
        <v>5.3059428833363791</v>
      </c>
      <c r="F405" s="177">
        <f>F351/RES_summary!F$21</f>
        <v>0</v>
      </c>
      <c r="G405" s="177">
        <f>G351/RES_summary!G$21</f>
        <v>0</v>
      </c>
      <c r="H405" s="177">
        <f>H351/RES_summary!H$21</f>
        <v>0</v>
      </c>
      <c r="I405" s="177">
        <f>I351/RES_summary!I$21</f>
        <v>0.56623207967098854</v>
      </c>
      <c r="J405" s="177">
        <f>J351/RES_summary!J$21</f>
        <v>0.31748701001379759</v>
      </c>
      <c r="K405" s="177">
        <f>K351/RES_summary!K$21</f>
        <v>3.0201670858919889</v>
      </c>
      <c r="L405" s="177">
        <f>L351/RES_summary!L$21</f>
        <v>7.0357247537771528</v>
      </c>
      <c r="M405" s="177">
        <f>M351/RES_summary!M$21</f>
        <v>0</v>
      </c>
      <c r="N405" s="177">
        <f>N351/RES_summary!N$21</f>
        <v>0</v>
      </c>
      <c r="O405" s="177">
        <f>O351/RES_summary!O$21</f>
        <v>0</v>
      </c>
      <c r="P405" s="177">
        <f>P351/RES_summary!P$21</f>
        <v>0</v>
      </c>
      <c r="Q405" s="177">
        <f>Q351/RES_summary!Q$21</f>
        <v>0</v>
      </c>
    </row>
    <row r="406" spans="1:17" ht="12" customHeight="1" x14ac:dyDescent="0.25">
      <c r="A406" s="158" t="s">
        <v>63</v>
      </c>
      <c r="B406" s="157"/>
      <c r="C406" s="178">
        <f>C352/RES_summary!C$21</f>
        <v>26.850364127952385</v>
      </c>
      <c r="D406" s="178">
        <f>D352/RES_summary!D$21</f>
        <v>0</v>
      </c>
      <c r="E406" s="178">
        <f>E352/RES_summary!E$21</f>
        <v>30.326095076859577</v>
      </c>
      <c r="F406" s="178">
        <f>F352/RES_summary!F$21</f>
        <v>0</v>
      </c>
      <c r="G406" s="178">
        <f>G352/RES_summary!G$21</f>
        <v>0</v>
      </c>
      <c r="H406" s="178">
        <f>H352/RES_summary!H$21</f>
        <v>0</v>
      </c>
      <c r="I406" s="178">
        <f>I352/RES_summary!I$21</f>
        <v>26.602195200508593</v>
      </c>
      <c r="J406" s="178">
        <f>J352/RES_summary!J$21</f>
        <v>25.372761701907613</v>
      </c>
      <c r="K406" s="178">
        <f>K352/RES_summary!K$21</f>
        <v>24.233668492731493</v>
      </c>
      <c r="L406" s="178">
        <f>L352/RES_summary!L$21</f>
        <v>26.861388511415395</v>
      </c>
      <c r="M406" s="178">
        <f>M352/RES_summary!M$21</f>
        <v>0</v>
      </c>
      <c r="N406" s="178">
        <f>N352/RES_summary!N$21</f>
        <v>0</v>
      </c>
      <c r="O406" s="178">
        <f>O352/RES_summary!O$21</f>
        <v>0</v>
      </c>
      <c r="P406" s="178">
        <f>P352/RES_summary!P$21</f>
        <v>0</v>
      </c>
      <c r="Q406" s="178">
        <f>Q352/RES_summary!Q$21</f>
        <v>0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26.899890611848544</v>
      </c>
      <c r="D411" s="180">
        <f>D357/RES_summary!D$21</f>
        <v>0</v>
      </c>
      <c r="E411" s="180">
        <f>E357/RES_summary!E$21</f>
        <v>30.388314252712405</v>
      </c>
      <c r="F411" s="180">
        <f>F357/RES_summary!F$21</f>
        <v>0</v>
      </c>
      <c r="G411" s="180">
        <f>G357/RES_summary!G$21</f>
        <v>0</v>
      </c>
      <c r="H411" s="180">
        <f>H357/RES_summary!H$21</f>
        <v>0</v>
      </c>
      <c r="I411" s="180">
        <f>I357/RES_summary!I$21</f>
        <v>26.803768788905892</v>
      </c>
      <c r="J411" s="180">
        <f>J357/RES_summary!J$21</f>
        <v>25.547217654482495</v>
      </c>
      <c r="K411" s="180">
        <f>K357/RES_summary!K$21</f>
        <v>24.414429084108967</v>
      </c>
      <c r="L411" s="180">
        <f>L357/RES_summary!L$21</f>
        <v>27.327495108086776</v>
      </c>
      <c r="M411" s="180">
        <f>M357/RES_summary!M$21</f>
        <v>0</v>
      </c>
      <c r="N411" s="180">
        <f>N357/RES_summary!N$21</f>
        <v>0</v>
      </c>
      <c r="O411" s="180">
        <f>O357/RES_summary!O$21</f>
        <v>0</v>
      </c>
      <c r="P411" s="180">
        <f>P357/RES_summary!P$21</f>
        <v>0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20.54050505067098</v>
      </c>
      <c r="D412" s="179">
        <f>D358/RES_summary!D$21</f>
        <v>0</v>
      </c>
      <c r="E412" s="179">
        <f>E358/RES_summary!E$21</f>
        <v>22.240896783708529</v>
      </c>
      <c r="F412" s="179">
        <f>F358/RES_summary!F$21</f>
        <v>0</v>
      </c>
      <c r="G412" s="179">
        <f>G358/RES_summary!G$21</f>
        <v>0</v>
      </c>
      <c r="H412" s="179">
        <f>H358/RES_summary!H$21</f>
        <v>0</v>
      </c>
      <c r="I412" s="179">
        <f>I358/RES_summary!I$21</f>
        <v>20.578990017510556</v>
      </c>
      <c r="J412" s="179">
        <f>J358/RES_summary!J$21</f>
        <v>19.885324052874122</v>
      </c>
      <c r="K412" s="179">
        <f>K358/RES_summary!K$21</f>
        <v>19.212379742988887</v>
      </c>
      <c r="L412" s="179">
        <f>L358/RES_summary!L$21</f>
        <v>20.469580270942373</v>
      </c>
      <c r="M412" s="179">
        <f>M358/RES_summary!M$21</f>
        <v>0</v>
      </c>
      <c r="N412" s="179">
        <f>N358/RES_summary!N$21</f>
        <v>0</v>
      </c>
      <c r="O412" s="179">
        <f>O358/RES_summary!O$21</f>
        <v>0</v>
      </c>
      <c r="P412" s="179">
        <f>P358/RES_summary!P$21</f>
        <v>0</v>
      </c>
      <c r="Q412" s="179">
        <f>Q358/RES_summary!Q$21</f>
        <v>0</v>
      </c>
    </row>
    <row r="413" spans="1:17" ht="12" customHeight="1" x14ac:dyDescent="0.25">
      <c r="A413" s="148" t="s">
        <v>60</v>
      </c>
      <c r="B413" s="156"/>
      <c r="C413" s="177">
        <f>C359/RES_summary!C$21</f>
        <v>10.927148141358948</v>
      </c>
      <c r="D413" s="177">
        <f>D359/RES_summary!D$21</f>
        <v>0</v>
      </c>
      <c r="E413" s="177">
        <f>E359/RES_summary!E$21</f>
        <v>12.297429614425974</v>
      </c>
      <c r="F413" s="177">
        <f>F359/RES_summary!F$21</f>
        <v>0</v>
      </c>
      <c r="G413" s="177">
        <f>G359/RES_summary!G$21</f>
        <v>0</v>
      </c>
      <c r="H413" s="177">
        <f>H359/RES_summary!H$21</f>
        <v>0</v>
      </c>
      <c r="I413" s="177">
        <f>I359/RES_summary!I$21</f>
        <v>10.826685638462996</v>
      </c>
      <c r="J413" s="177">
        <f>J359/RES_summary!J$21</f>
        <v>10.226558771926106</v>
      </c>
      <c r="K413" s="177">
        <f>K359/RES_summary!K$21</f>
        <v>9.7666041437431552</v>
      </c>
      <c r="L413" s="177">
        <f>L359/RES_summary!L$21</f>
        <v>11.042456978171749</v>
      </c>
      <c r="M413" s="177">
        <f>M359/RES_summary!M$21</f>
        <v>0</v>
      </c>
      <c r="N413" s="177">
        <f>N359/RES_summary!N$21</f>
        <v>0</v>
      </c>
      <c r="O413" s="177">
        <f>O359/RES_summary!O$21</f>
        <v>0</v>
      </c>
      <c r="P413" s="177">
        <f>P359/RES_summary!P$21</f>
        <v>0</v>
      </c>
      <c r="Q413" s="177">
        <f>Q359/RES_summary!Q$21</f>
        <v>0</v>
      </c>
    </row>
    <row r="414" spans="1:17" ht="12" customHeight="1" x14ac:dyDescent="0.25">
      <c r="A414" s="159" t="s">
        <v>59</v>
      </c>
      <c r="B414" s="57"/>
      <c r="C414" s="176">
        <f>C360/RES_summary!C$21</f>
        <v>9.6133569093120297</v>
      </c>
      <c r="D414" s="176">
        <f>D360/RES_summary!D$21</f>
        <v>0</v>
      </c>
      <c r="E414" s="176">
        <f>E360/RES_summary!E$21</f>
        <v>9.9434671692825543</v>
      </c>
      <c r="F414" s="176">
        <f>F360/RES_summary!F$21</f>
        <v>0</v>
      </c>
      <c r="G414" s="176">
        <f>G360/RES_summary!G$21</f>
        <v>0</v>
      </c>
      <c r="H414" s="176">
        <f>H360/RES_summary!H$21</f>
        <v>0</v>
      </c>
      <c r="I414" s="176">
        <f>I360/RES_summary!I$21</f>
        <v>9.7523043790475654</v>
      </c>
      <c r="J414" s="176">
        <f>J360/RES_summary!J$21</f>
        <v>9.658765280948014</v>
      </c>
      <c r="K414" s="176">
        <f>K360/RES_summary!K$21</f>
        <v>9.445775599245728</v>
      </c>
      <c r="L414" s="176">
        <f>L360/RES_summary!L$21</f>
        <v>9.4271232927706201</v>
      </c>
      <c r="M414" s="176">
        <f>M360/RES_summary!M$21</f>
        <v>0</v>
      </c>
      <c r="N414" s="176">
        <f>N360/RES_summary!N$21</f>
        <v>0</v>
      </c>
      <c r="O414" s="176">
        <f>O360/RES_summary!O$21</f>
        <v>0</v>
      </c>
      <c r="P414" s="176">
        <f>P360/RES_summary!P$21</f>
        <v>0</v>
      </c>
      <c r="Q414" s="176">
        <f>Q360/RES_summary!Q$21</f>
        <v>0</v>
      </c>
    </row>
    <row r="415" spans="1:17" ht="12" customHeight="1" x14ac:dyDescent="0.25">
      <c r="A415" s="158" t="s">
        <v>62</v>
      </c>
      <c r="B415" s="157"/>
      <c r="C415" s="178">
        <f>C361/RES_summary!C$21</f>
        <v>10.0892737185569</v>
      </c>
      <c r="D415" s="178">
        <f>D361/RES_summary!D$21</f>
        <v>0</v>
      </c>
      <c r="E415" s="178">
        <f>E361/RES_summary!E$21</f>
        <v>10.344531537890797</v>
      </c>
      <c r="F415" s="178">
        <f>F361/RES_summary!F$21</f>
        <v>0</v>
      </c>
      <c r="G415" s="178">
        <f>G361/RES_summary!G$21</f>
        <v>0</v>
      </c>
      <c r="H415" s="178">
        <f>H361/RES_summary!H$21</f>
        <v>0</v>
      </c>
      <c r="I415" s="178">
        <f>I361/RES_summary!I$21</f>
        <v>10.414008332927665</v>
      </c>
      <c r="J415" s="178">
        <f>J361/RES_summary!J$21</f>
        <v>9.9322519419427486</v>
      </c>
      <c r="K415" s="178">
        <f>K361/RES_summary!K$21</f>
        <v>10.222946563038356</v>
      </c>
      <c r="L415" s="178">
        <f>L361/RES_summary!L$21</f>
        <v>10.234234098392966</v>
      </c>
      <c r="M415" s="178">
        <f>M361/RES_summary!M$21</f>
        <v>0</v>
      </c>
      <c r="N415" s="178">
        <f>N361/RES_summary!N$21</f>
        <v>0</v>
      </c>
      <c r="O415" s="178">
        <f>O361/RES_summary!O$21</f>
        <v>0</v>
      </c>
      <c r="P415" s="178">
        <f>P361/RES_summary!P$21</f>
        <v>0</v>
      </c>
      <c r="Q415" s="178">
        <f>Q361/RES_summary!Q$21</f>
        <v>0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10.0892737185569</v>
      </c>
      <c r="D417" s="176">
        <f>D363/RES_summary!D$21</f>
        <v>0</v>
      </c>
      <c r="E417" s="176">
        <f>E363/RES_summary!E$21</f>
        <v>10.344531537890797</v>
      </c>
      <c r="F417" s="176">
        <f>F363/RES_summary!F$21</f>
        <v>0</v>
      </c>
      <c r="G417" s="176">
        <f>G363/RES_summary!G$21</f>
        <v>0</v>
      </c>
      <c r="H417" s="176">
        <f>H363/RES_summary!H$21</f>
        <v>0</v>
      </c>
      <c r="I417" s="176">
        <f>I363/RES_summary!I$21</f>
        <v>10.414008332927665</v>
      </c>
      <c r="J417" s="176">
        <f>J363/RES_summary!J$21</f>
        <v>9.9322519419427486</v>
      </c>
      <c r="K417" s="176">
        <f>K363/RES_summary!K$21</f>
        <v>10.222946563038356</v>
      </c>
      <c r="L417" s="176">
        <f>L363/RES_summary!L$21</f>
        <v>10.234234098392966</v>
      </c>
      <c r="M417" s="176">
        <f>M363/RES_summary!M$21</f>
        <v>0</v>
      </c>
      <c r="N417" s="176">
        <f>N363/RES_summary!N$21</f>
        <v>0</v>
      </c>
      <c r="O417" s="176">
        <f>O363/RES_summary!O$21</f>
        <v>0</v>
      </c>
      <c r="P417" s="176">
        <f>P363/RES_summary!P$21</f>
        <v>0</v>
      </c>
      <c r="Q417" s="176">
        <f>Q363/RES_summary!Q$21</f>
        <v>0</v>
      </c>
    </row>
    <row r="419" spans="1:17" ht="12" customHeight="1" x14ac:dyDescent="0.25">
      <c r="A419" s="152" t="s">
        <v>185</v>
      </c>
      <c r="B419" s="168"/>
      <c r="C419" s="184">
        <f>C365/RES_summary!C$21</f>
        <v>104.4480069343344</v>
      </c>
      <c r="D419" s="184">
        <f>D365/RES_summary!D$21</f>
        <v>0</v>
      </c>
      <c r="E419" s="184">
        <f>E365/RES_summary!E$21</f>
        <v>118.57428750263944</v>
      </c>
      <c r="F419" s="184">
        <f>F365/RES_summary!F$21</f>
        <v>0</v>
      </c>
      <c r="G419" s="184">
        <f>G365/RES_summary!G$21</f>
        <v>0</v>
      </c>
      <c r="H419" s="184">
        <f>H365/RES_summary!H$21</f>
        <v>0</v>
      </c>
      <c r="I419" s="184">
        <f>I365/RES_summary!I$21</f>
        <v>97.158362272115099</v>
      </c>
      <c r="J419" s="184">
        <f>J365/RES_summary!J$21</f>
        <v>98.471344280105598</v>
      </c>
      <c r="K419" s="184">
        <f>K365/RES_summary!K$21</f>
        <v>106.2494402688673</v>
      </c>
      <c r="L419" s="184">
        <f>L365/RES_summary!L$21</f>
        <v>128.40018179481058</v>
      </c>
      <c r="M419" s="184">
        <f>M365/RES_summary!M$21</f>
        <v>0</v>
      </c>
      <c r="N419" s="184">
        <f>N365/RES_summary!N$21</f>
        <v>0</v>
      </c>
      <c r="O419" s="184">
        <f>O365/RES_summary!O$21</f>
        <v>0</v>
      </c>
      <c r="P419" s="184">
        <f>P365/RES_summary!P$21</f>
        <v>0</v>
      </c>
      <c r="Q419" s="184">
        <f>Q365/RES_summary!Q$21</f>
        <v>0</v>
      </c>
    </row>
    <row r="420" spans="1:17" ht="12" customHeight="1" x14ac:dyDescent="0.25">
      <c r="A420" s="158" t="s">
        <v>65</v>
      </c>
      <c r="B420" s="157"/>
      <c r="C420" s="178">
        <f>C366/RES_summary!C$21</f>
        <v>69.495052649897104</v>
      </c>
      <c r="D420" s="178">
        <f>D366/RES_summary!D$21</f>
        <v>0</v>
      </c>
      <c r="E420" s="178">
        <f>E366/RES_summary!E$21</f>
        <v>78.099139039485038</v>
      </c>
      <c r="F420" s="178">
        <f>F366/RES_summary!F$21</f>
        <v>0</v>
      </c>
      <c r="G420" s="178">
        <f>G366/RES_summary!G$21</f>
        <v>0</v>
      </c>
      <c r="H420" s="178">
        <f>H366/RES_summary!H$21</f>
        <v>0</v>
      </c>
      <c r="I420" s="178">
        <f>I366/RES_summary!I$21</f>
        <v>67.630214533422674</v>
      </c>
      <c r="J420" s="178">
        <f>J366/RES_summary!J$21</f>
        <v>70.718443887221653</v>
      </c>
      <c r="K420" s="178">
        <f>K366/RES_summary!K$21</f>
        <v>71.538114473050314</v>
      </c>
      <c r="L420" s="178">
        <f>L366/RES_summary!L$21</f>
        <v>80.089699532112647</v>
      </c>
      <c r="M420" s="178">
        <f>M366/RES_summary!M$21</f>
        <v>0</v>
      </c>
      <c r="N420" s="178">
        <f>N366/RES_summary!N$21</f>
        <v>0</v>
      </c>
      <c r="O420" s="178">
        <f>O366/RES_summary!O$21</f>
        <v>0</v>
      </c>
      <c r="P420" s="178">
        <f>P366/RES_summary!P$21</f>
        <v>0</v>
      </c>
      <c r="Q420" s="178">
        <f>Q366/RES_summary!Q$21</f>
        <v>0</v>
      </c>
    </row>
    <row r="421" spans="1:17" ht="12" customHeight="1" x14ac:dyDescent="0.25">
      <c r="A421" s="23" t="s">
        <v>60</v>
      </c>
      <c r="B421" s="57"/>
      <c r="C421" s="176">
        <f>C367/RES_summary!C$21</f>
        <v>69.495052649897104</v>
      </c>
      <c r="D421" s="176">
        <f>D367/RES_summary!D$21</f>
        <v>0</v>
      </c>
      <c r="E421" s="176">
        <f>E367/RES_summary!E$21</f>
        <v>78.099139039485038</v>
      </c>
      <c r="F421" s="176">
        <f>F367/RES_summary!F$21</f>
        <v>0</v>
      </c>
      <c r="G421" s="176">
        <f>G367/RES_summary!G$21</f>
        <v>0</v>
      </c>
      <c r="H421" s="176">
        <f>H367/RES_summary!H$21</f>
        <v>0</v>
      </c>
      <c r="I421" s="176">
        <f>I367/RES_summary!I$21</f>
        <v>67.630214533422674</v>
      </c>
      <c r="J421" s="176">
        <f>J367/RES_summary!J$21</f>
        <v>70.718443887221653</v>
      </c>
      <c r="K421" s="176">
        <f>K367/RES_summary!K$21</f>
        <v>71.538114473050314</v>
      </c>
      <c r="L421" s="176">
        <f>L367/RES_summary!L$21</f>
        <v>80.089699532112647</v>
      </c>
      <c r="M421" s="176">
        <f>M367/RES_summary!M$21</f>
        <v>0</v>
      </c>
      <c r="N421" s="176">
        <f>N367/RES_summary!N$21</f>
        <v>0</v>
      </c>
      <c r="O421" s="176">
        <f>O367/RES_summary!O$21</f>
        <v>0</v>
      </c>
      <c r="P421" s="176">
        <f>P367/RES_summary!P$21</f>
        <v>0</v>
      </c>
      <c r="Q421" s="176">
        <f>Q367/RES_summary!Q$21</f>
        <v>0</v>
      </c>
    </row>
    <row r="422" spans="1:17" ht="12" customHeight="1" x14ac:dyDescent="0.25">
      <c r="A422" s="158" t="s">
        <v>112</v>
      </c>
      <c r="B422" s="157"/>
      <c r="C422" s="178">
        <f>C368/RES_summary!C$21</f>
        <v>7.7134662991269396</v>
      </c>
      <c r="D422" s="178">
        <f>D368/RES_summary!D$21</f>
        <v>0</v>
      </c>
      <c r="E422" s="178">
        <f>E368/RES_summary!E$21</f>
        <v>10.289911556555083</v>
      </c>
      <c r="F422" s="178">
        <f>F368/RES_summary!F$21</f>
        <v>0</v>
      </c>
      <c r="G422" s="178">
        <f>G368/RES_summary!G$21</f>
        <v>0</v>
      </c>
      <c r="H422" s="178">
        <f>H368/RES_summary!H$21</f>
        <v>0</v>
      </c>
      <c r="I422" s="178">
        <f>I368/RES_summary!I$21</f>
        <v>1.3095055692332878</v>
      </c>
      <c r="J422" s="178">
        <f>J368/RES_summary!J$21</f>
        <v>0.76744945406088816</v>
      </c>
      <c r="K422" s="178">
        <f>K368/RES_summary!K$21</f>
        <v>8.2192217427433025</v>
      </c>
      <c r="L422" s="178">
        <f>L368/RES_summary!L$21</f>
        <v>19.604966975514291</v>
      </c>
      <c r="M422" s="178">
        <f>M368/RES_summary!M$21</f>
        <v>0</v>
      </c>
      <c r="N422" s="178">
        <f>N368/RES_summary!N$21</f>
        <v>0</v>
      </c>
      <c r="O422" s="178">
        <f>O368/RES_summary!O$21</f>
        <v>0</v>
      </c>
      <c r="P422" s="178">
        <f>P368/RES_summary!P$21</f>
        <v>0</v>
      </c>
      <c r="Q422" s="178">
        <f>Q368/RES_summary!Q$21</f>
        <v>0</v>
      </c>
    </row>
    <row r="423" spans="1:17" ht="12" customHeight="1" x14ac:dyDescent="0.25">
      <c r="A423" s="23" t="s">
        <v>60</v>
      </c>
      <c r="B423" s="156"/>
      <c r="C423" s="177">
        <f>C369/RES_summary!C$21</f>
        <v>7.7134662991269396</v>
      </c>
      <c r="D423" s="177">
        <f>D369/RES_summary!D$21</f>
        <v>0</v>
      </c>
      <c r="E423" s="177">
        <f>E369/RES_summary!E$21</f>
        <v>10.289911556555083</v>
      </c>
      <c r="F423" s="177">
        <f>F369/RES_summary!F$21</f>
        <v>0</v>
      </c>
      <c r="G423" s="177">
        <f>G369/RES_summary!G$21</f>
        <v>0</v>
      </c>
      <c r="H423" s="177">
        <f>H369/RES_summary!H$21</f>
        <v>0</v>
      </c>
      <c r="I423" s="177">
        <f>I369/RES_summary!I$21</f>
        <v>1.3095055692332878</v>
      </c>
      <c r="J423" s="177">
        <f>J369/RES_summary!J$21</f>
        <v>0.76744945406088816</v>
      </c>
      <c r="K423" s="177">
        <f>K369/RES_summary!K$21</f>
        <v>8.2192217427433025</v>
      </c>
      <c r="L423" s="177">
        <f>L369/RES_summary!L$21</f>
        <v>19.604966975514291</v>
      </c>
      <c r="M423" s="177">
        <f>M369/RES_summary!M$21</f>
        <v>0</v>
      </c>
      <c r="N423" s="177">
        <f>N369/RES_summary!N$21</f>
        <v>0</v>
      </c>
      <c r="O423" s="177">
        <f>O369/RES_summary!O$21</f>
        <v>0</v>
      </c>
      <c r="P423" s="177">
        <f>P369/RES_summary!P$21</f>
        <v>0</v>
      </c>
      <c r="Q423" s="177">
        <f>Q369/RES_summary!Q$21</f>
        <v>0</v>
      </c>
    </row>
    <row r="424" spans="1:17" ht="12" customHeight="1" x14ac:dyDescent="0.25">
      <c r="A424" s="158" t="s">
        <v>63</v>
      </c>
      <c r="B424" s="157"/>
      <c r="C424" s="178">
        <f>C370/RES_summary!C$21</f>
        <v>18.8445274649937</v>
      </c>
      <c r="D424" s="178">
        <f>D370/RES_summary!D$21</f>
        <v>0</v>
      </c>
      <c r="E424" s="178">
        <f>E370/RES_summary!E$21</f>
        <v>21.523816931544388</v>
      </c>
      <c r="F424" s="178">
        <f>F370/RES_summary!F$21</f>
        <v>0</v>
      </c>
      <c r="G424" s="178">
        <f>G370/RES_summary!G$21</f>
        <v>0</v>
      </c>
      <c r="H424" s="178">
        <f>H370/RES_summary!H$21</f>
        <v>0</v>
      </c>
      <c r="I424" s="178">
        <f>I370/RES_summary!I$21</f>
        <v>19.366293534748785</v>
      </c>
      <c r="J424" s="178">
        <f>J370/RES_summary!J$21</f>
        <v>18.565782385226164</v>
      </c>
      <c r="K424" s="178">
        <f>K370/RES_summary!K$21</f>
        <v>17.841777751025663</v>
      </c>
      <c r="L424" s="178">
        <f>L370/RES_summary!L$21</f>
        <v>19.962997704039186</v>
      </c>
      <c r="M424" s="178">
        <f>M370/RES_summary!M$21</f>
        <v>0</v>
      </c>
      <c r="N424" s="178">
        <f>N370/RES_summary!N$21</f>
        <v>0</v>
      </c>
      <c r="O424" s="178">
        <f>O370/RES_summary!O$21</f>
        <v>0</v>
      </c>
      <c r="P424" s="178">
        <f>P370/RES_summary!P$21</f>
        <v>0</v>
      </c>
      <c r="Q424" s="178">
        <f>Q370/RES_summary!Q$21</f>
        <v>0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18.85693159103484</v>
      </c>
      <c r="D429" s="180">
        <f>D375/RES_summary!D$21</f>
        <v>0</v>
      </c>
      <c r="E429" s="180">
        <f>E375/RES_summary!E$21</f>
        <v>21.546665882062626</v>
      </c>
      <c r="F429" s="180">
        <f>F375/RES_summary!F$21</f>
        <v>0</v>
      </c>
      <c r="G429" s="180">
        <f>G375/RES_summary!G$21</f>
        <v>0</v>
      </c>
      <c r="H429" s="180">
        <f>H375/RES_summary!H$21</f>
        <v>0</v>
      </c>
      <c r="I429" s="180">
        <f>I375/RES_summary!I$21</f>
        <v>19.424838296454109</v>
      </c>
      <c r="J429" s="180">
        <f>J375/RES_summary!J$21</f>
        <v>18.61209107297255</v>
      </c>
      <c r="K429" s="180">
        <f>K375/RES_summary!K$21</f>
        <v>17.886445739431824</v>
      </c>
      <c r="L429" s="180">
        <f>L375/RES_summary!L$21</f>
        <v>20.146796119203771</v>
      </c>
      <c r="M429" s="180">
        <f>M375/RES_summary!M$21</f>
        <v>0</v>
      </c>
      <c r="N429" s="180">
        <f>N375/RES_summary!N$21</f>
        <v>0</v>
      </c>
      <c r="O429" s="180">
        <f>O375/RES_summary!O$21</f>
        <v>0</v>
      </c>
      <c r="P429" s="180">
        <f>P375/RES_summary!P$21</f>
        <v>0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17.264195466046523</v>
      </c>
      <c r="D430" s="179">
        <f>D376/RES_summary!D$21</f>
        <v>0</v>
      </c>
      <c r="E430" s="179">
        <f>E376/RES_summary!E$21</f>
        <v>18.554663239003176</v>
      </c>
      <c r="F430" s="179">
        <f>F376/RES_summary!F$21</f>
        <v>0</v>
      </c>
      <c r="G430" s="179">
        <f>G376/RES_summary!G$21</f>
        <v>0</v>
      </c>
      <c r="H430" s="179">
        <f>H376/RES_summary!H$21</f>
        <v>0</v>
      </c>
      <c r="I430" s="179">
        <f>I376/RES_summary!I$21</f>
        <v>17.616921928356234</v>
      </c>
      <c r="J430" s="179">
        <f>J376/RES_summary!J$21</f>
        <v>17.109162345231841</v>
      </c>
      <c r="K430" s="179">
        <f>K376/RES_summary!K$21</f>
        <v>16.600960458117406</v>
      </c>
      <c r="L430" s="179">
        <f>L376/RES_summary!L$21</f>
        <v>17.442535146708881</v>
      </c>
      <c r="M430" s="179">
        <f>M376/RES_summary!M$21</f>
        <v>0</v>
      </c>
      <c r="N430" s="179">
        <f>N376/RES_summary!N$21</f>
        <v>0</v>
      </c>
      <c r="O430" s="179">
        <f>O376/RES_summary!O$21</f>
        <v>0</v>
      </c>
      <c r="P430" s="179">
        <f>P376/RES_summary!P$21</f>
        <v>0</v>
      </c>
      <c r="Q430" s="179">
        <f>Q376/RES_summary!Q$21</f>
        <v>0</v>
      </c>
    </row>
    <row r="431" spans="1:17" ht="12" customHeight="1" x14ac:dyDescent="0.25">
      <c r="A431" s="148" t="s">
        <v>60</v>
      </c>
      <c r="B431" s="156"/>
      <c r="C431" s="177">
        <f>C377/RES_summary!C$21</f>
        <v>7.6508385567344943</v>
      </c>
      <c r="D431" s="177">
        <f>D377/RES_summary!D$21</f>
        <v>0</v>
      </c>
      <c r="E431" s="177">
        <f>E377/RES_summary!E$21</f>
        <v>8.6271091891962541</v>
      </c>
      <c r="F431" s="177">
        <f>F377/RES_summary!F$21</f>
        <v>0</v>
      </c>
      <c r="G431" s="177">
        <f>G377/RES_summary!G$21</f>
        <v>0</v>
      </c>
      <c r="H431" s="177">
        <f>H377/RES_summary!H$21</f>
        <v>0</v>
      </c>
      <c r="I431" s="177">
        <f>I377/RES_summary!I$21</f>
        <v>7.8497731654508671</v>
      </c>
      <c r="J431" s="177">
        <f>J377/RES_summary!J$21</f>
        <v>7.4503970642838269</v>
      </c>
      <c r="K431" s="177">
        <f>K377/RES_summary!K$21</f>
        <v>7.155184858871678</v>
      </c>
      <c r="L431" s="177">
        <f>L377/RES_summary!L$21</f>
        <v>8.0617579693364831</v>
      </c>
      <c r="M431" s="177">
        <f>M377/RES_summary!M$21</f>
        <v>0</v>
      </c>
      <c r="N431" s="177">
        <f>N377/RES_summary!N$21</f>
        <v>0</v>
      </c>
      <c r="O431" s="177">
        <f>O377/RES_summary!O$21</f>
        <v>0</v>
      </c>
      <c r="P431" s="177">
        <f>P377/RES_summary!P$21</f>
        <v>0</v>
      </c>
      <c r="Q431" s="177">
        <f>Q377/RES_summary!Q$21</f>
        <v>0</v>
      </c>
    </row>
    <row r="432" spans="1:17" ht="12" customHeight="1" x14ac:dyDescent="0.25">
      <c r="A432" s="159" t="s">
        <v>59</v>
      </c>
      <c r="B432" s="57"/>
      <c r="C432" s="176">
        <f>C378/RES_summary!C$21</f>
        <v>9.6133569093120279</v>
      </c>
      <c r="D432" s="176">
        <f>D378/RES_summary!D$21</f>
        <v>0</v>
      </c>
      <c r="E432" s="176">
        <f>E378/RES_summary!E$21</f>
        <v>9.9275540498069237</v>
      </c>
      <c r="F432" s="176">
        <f>F378/RES_summary!F$21</f>
        <v>0</v>
      </c>
      <c r="G432" s="176">
        <f>G378/RES_summary!G$21</f>
        <v>0</v>
      </c>
      <c r="H432" s="176">
        <f>H378/RES_summary!H$21</f>
        <v>0</v>
      </c>
      <c r="I432" s="176">
        <f>I378/RES_summary!I$21</f>
        <v>9.7671487629053679</v>
      </c>
      <c r="J432" s="176">
        <f>J378/RES_summary!J$21</f>
        <v>9.658765280948014</v>
      </c>
      <c r="K432" s="176">
        <f>K378/RES_summary!K$21</f>
        <v>9.445775599245728</v>
      </c>
      <c r="L432" s="176">
        <f>L378/RES_summary!L$21</f>
        <v>9.3807771773723942</v>
      </c>
      <c r="M432" s="176">
        <f>M378/RES_summary!M$21</f>
        <v>0</v>
      </c>
      <c r="N432" s="176">
        <f>N378/RES_summary!N$21</f>
        <v>0</v>
      </c>
      <c r="O432" s="176">
        <f>O378/RES_summary!O$21</f>
        <v>0</v>
      </c>
      <c r="P432" s="176">
        <f>P378/RES_summary!P$21</f>
        <v>0</v>
      </c>
      <c r="Q432" s="176">
        <f>Q378/RES_summary!Q$21</f>
        <v>0</v>
      </c>
    </row>
    <row r="433" spans="1:17" ht="12" customHeight="1" x14ac:dyDescent="0.25">
      <c r="A433" s="158" t="s">
        <v>62</v>
      </c>
      <c r="B433" s="157"/>
      <c r="C433" s="178">
        <f>C379/RES_summary!C$21</f>
        <v>8.3949605203166602</v>
      </c>
      <c r="D433" s="178">
        <f>D379/RES_summary!D$21</f>
        <v>0</v>
      </c>
      <c r="E433" s="178">
        <f>E379/RES_summary!E$21</f>
        <v>8.6614199750549226</v>
      </c>
      <c r="F433" s="178">
        <f>F379/RES_summary!F$21</f>
        <v>0</v>
      </c>
      <c r="G433" s="178">
        <f>G379/RES_summary!G$21</f>
        <v>0</v>
      </c>
      <c r="H433" s="178">
        <f>H379/RES_summary!H$21</f>
        <v>0</v>
      </c>
      <c r="I433" s="178">
        <f>I379/RES_summary!I$21</f>
        <v>8.8523486347103688</v>
      </c>
      <c r="J433" s="178">
        <f>J379/RES_summary!J$21</f>
        <v>8.4196685535968872</v>
      </c>
      <c r="K433" s="178">
        <f>K379/RES_summary!K$21</f>
        <v>8.6503263020480112</v>
      </c>
      <c r="L433" s="178">
        <f>L379/RES_summary!L$21</f>
        <v>8.7425175831444513</v>
      </c>
      <c r="M433" s="178">
        <f>M379/RES_summary!M$21</f>
        <v>0</v>
      </c>
      <c r="N433" s="178">
        <f>N379/RES_summary!N$21</f>
        <v>0</v>
      </c>
      <c r="O433" s="178">
        <f>O379/RES_summary!O$21</f>
        <v>0</v>
      </c>
      <c r="P433" s="178">
        <f>P379/RES_summary!P$21</f>
        <v>0</v>
      </c>
      <c r="Q433" s="178">
        <f>Q379/RES_summary!Q$21</f>
        <v>0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8.3949605203166602</v>
      </c>
      <c r="D435" s="176">
        <f>D381/RES_summary!D$21</f>
        <v>0</v>
      </c>
      <c r="E435" s="176">
        <f>E381/RES_summary!E$21</f>
        <v>8.6614199750549226</v>
      </c>
      <c r="F435" s="176">
        <f>F381/RES_summary!F$21</f>
        <v>0</v>
      </c>
      <c r="G435" s="176">
        <f>G381/RES_summary!G$21</f>
        <v>0</v>
      </c>
      <c r="H435" s="176">
        <f>H381/RES_summary!H$21</f>
        <v>0</v>
      </c>
      <c r="I435" s="176">
        <f>I381/RES_summary!I$21</f>
        <v>8.8523486347103688</v>
      </c>
      <c r="J435" s="176">
        <f>J381/RES_summary!J$21</f>
        <v>8.4196685535968872</v>
      </c>
      <c r="K435" s="176">
        <f>K381/RES_summary!K$21</f>
        <v>8.6503263020480112</v>
      </c>
      <c r="L435" s="176">
        <f>L381/RES_summary!L$21</f>
        <v>8.7425175831444513</v>
      </c>
      <c r="M435" s="176">
        <f>M381/RES_summary!M$21</f>
        <v>0</v>
      </c>
      <c r="N435" s="176">
        <f>N381/RES_summary!N$21</f>
        <v>0</v>
      </c>
      <c r="O435" s="176">
        <f>O381/RES_summary!O$21</f>
        <v>0</v>
      </c>
      <c r="P435" s="176">
        <f>P381/RES_summary!P$21</f>
        <v>0</v>
      </c>
      <c r="Q435" s="176">
        <f>Q381/RES_summary!Q$21</f>
        <v>0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2018-07-16T15:42:01Z</dcterms:created>
  <dcterms:modified xsi:type="dcterms:W3CDTF">2018-07-16T15:42:01Z</dcterms:modified>
</cp:coreProperties>
</file>